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bbdazelle\"/>
    </mc:Choice>
  </mc:AlternateContent>
  <bookViews>
    <workbookView xWindow="0" yWindow="0" windowWidth="57600" windowHeight="27600" tabRatio="606" activeTab="1"/>
  </bookViews>
  <sheets>
    <sheet name="Pointage" sheetId="9" r:id="rId1"/>
    <sheet name="Export RH1" sheetId="37" r:id="rId2"/>
    <sheet name="Export RH2" sheetId="28" r:id="rId3"/>
    <sheet name="Chantiers" sheetId="8" r:id="rId4"/>
    <sheet name="Compteur H" sheetId="40" r:id="rId5"/>
    <sheet name="Récap Chantier" sheetId="38" r:id="rId6"/>
    <sheet name="Récap Hsup" sheetId="16" r:id="rId7"/>
    <sheet name="Récap Hnet" sheetId="33" r:id="rId8"/>
    <sheet name="Récap Transp" sheetId="25" r:id="rId9"/>
    <sheet name="Récap Zone" sheetId="35" r:id="rId10"/>
  </sheets>
  <functionGroups builtInGroupCount="18"/>
  <definedNames>
    <definedName name="_xlnm.Print_Area" localSheetId="4">'Compteur H'!$B$2:$R$18</definedName>
    <definedName name="_xlnm.Print_Area" localSheetId="2">'Export RH2'!$A$5:$W$16</definedName>
  </definedNames>
  <calcPr calcId="179017"/>
  <pivotCaches>
    <pivotCache cacheId="4" r:id="rId11"/>
  </pivotCaches>
</workbook>
</file>

<file path=xl/calcChain.xml><?xml version="1.0" encoding="utf-8"?>
<calcChain xmlns="http://schemas.openxmlformats.org/spreadsheetml/2006/main">
  <c r="V6" i="28" l="1"/>
  <c r="V7" i="28"/>
  <c r="V8" i="28"/>
  <c r="V9" i="28"/>
  <c r="V10" i="28"/>
  <c r="V11" i="28"/>
  <c r="V12" i="28"/>
  <c r="V13" i="28"/>
  <c r="V14" i="28"/>
  <c r="V15" i="28"/>
  <c r="W6" i="28"/>
  <c r="W7" i="28"/>
  <c r="W8" i="28"/>
  <c r="W9" i="28"/>
  <c r="W10" i="28"/>
  <c r="W11" i="28"/>
  <c r="W12" i="28"/>
  <c r="W13" i="28"/>
  <c r="W14" i="28"/>
  <c r="W15" i="28"/>
  <c r="V16" i="28"/>
  <c r="W16" i="28"/>
  <c r="V17" i="28"/>
  <c r="W17" i="28"/>
  <c r="V18" i="28"/>
  <c r="W18" i="28"/>
  <c r="V19" i="28"/>
  <c r="W19" i="28"/>
  <c r="V20" i="28"/>
  <c r="W20" i="28"/>
  <c r="V21" i="28"/>
  <c r="W21" i="28"/>
  <c r="A4" i="28"/>
  <c r="U21" i="28" s="1"/>
  <c r="M6" i="28" l="1"/>
  <c r="P7" i="28"/>
  <c r="M8" i="28"/>
  <c r="P9" i="28"/>
  <c r="R10" i="28"/>
  <c r="U11" i="28"/>
  <c r="J13" i="28"/>
  <c r="M14" i="28"/>
  <c r="P15" i="28"/>
  <c r="S16" i="28"/>
  <c r="T17" i="28"/>
  <c r="P20" i="28"/>
  <c r="R21" i="28"/>
  <c r="I6" i="28"/>
  <c r="N6" i="28"/>
  <c r="T6" i="28"/>
  <c r="L7" i="28"/>
  <c r="Q7" i="28"/>
  <c r="I8" i="28"/>
  <c r="N8" i="28"/>
  <c r="T8" i="28"/>
  <c r="L9" i="28"/>
  <c r="Q9" i="28"/>
  <c r="I10" i="28"/>
  <c r="N10" i="28"/>
  <c r="T10" i="28"/>
  <c r="L11" i="28"/>
  <c r="Q11" i="28"/>
  <c r="I12" i="28"/>
  <c r="N12" i="28"/>
  <c r="T12" i="28"/>
  <c r="L13" i="28"/>
  <c r="Q13" i="28"/>
  <c r="I14" i="28"/>
  <c r="N14" i="28"/>
  <c r="T14" i="28"/>
  <c r="L15" i="28"/>
  <c r="Q15" i="28"/>
  <c r="I16" i="28"/>
  <c r="O16" i="28"/>
  <c r="T16" i="28"/>
  <c r="K17" i="28"/>
  <c r="P17" i="28"/>
  <c r="M18" i="28"/>
  <c r="R18" i="28"/>
  <c r="I19" i="28"/>
  <c r="N19" i="28"/>
  <c r="T19" i="28"/>
  <c r="L20" i="28"/>
  <c r="Q20" i="28"/>
  <c r="N21" i="28"/>
  <c r="S21" i="28"/>
  <c r="R6" i="28"/>
  <c r="U7" i="28"/>
  <c r="J9" i="28"/>
  <c r="M10" i="28"/>
  <c r="P11" i="28"/>
  <c r="R12" i="28"/>
  <c r="U13" i="28"/>
  <c r="J15" i="28"/>
  <c r="M16" i="28"/>
  <c r="O17" i="28"/>
  <c r="Q18" i="28"/>
  <c r="R19" i="28"/>
  <c r="U20" i="28"/>
  <c r="J6" i="28"/>
  <c r="P6" i="28"/>
  <c r="U6" i="28"/>
  <c r="M7" i="28"/>
  <c r="R7" i="28"/>
  <c r="J8" i="28"/>
  <c r="P8" i="28"/>
  <c r="U8" i="28"/>
  <c r="M9" i="28"/>
  <c r="R9" i="28"/>
  <c r="J10" i="28"/>
  <c r="P10" i="28"/>
  <c r="U10" i="28"/>
  <c r="M11" i="28"/>
  <c r="R11" i="28"/>
  <c r="J12" i="28"/>
  <c r="P12" i="28"/>
  <c r="U12" i="28"/>
  <c r="M13" i="28"/>
  <c r="R13" i="28"/>
  <c r="J14" i="28"/>
  <c r="P14" i="28"/>
  <c r="U14" i="28"/>
  <c r="M15" i="28"/>
  <c r="R15" i="28"/>
  <c r="K16" i="28"/>
  <c r="P16" i="28"/>
  <c r="U16" i="28"/>
  <c r="L17" i="28"/>
  <c r="R17" i="28"/>
  <c r="I18" i="28"/>
  <c r="N18" i="28"/>
  <c r="S18" i="28"/>
  <c r="J19" i="28"/>
  <c r="P19" i="28"/>
  <c r="U19" i="28"/>
  <c r="M20" i="28"/>
  <c r="S20" i="28"/>
  <c r="J21" i="28"/>
  <c r="O21" i="28"/>
  <c r="T21" i="28"/>
  <c r="J7" i="28"/>
  <c r="R8" i="28"/>
  <c r="U9" i="28"/>
  <c r="J11" i="28"/>
  <c r="M12" i="28"/>
  <c r="P13" i="28"/>
  <c r="R14" i="28"/>
  <c r="U15" i="28"/>
  <c r="J17" i="28"/>
  <c r="K18" i="28"/>
  <c r="M19" i="28"/>
  <c r="K20" i="28"/>
  <c r="L21" i="28"/>
  <c r="L6" i="28"/>
  <c r="Q6" i="28"/>
  <c r="I7" i="28"/>
  <c r="N7" i="28"/>
  <c r="T7" i="28"/>
  <c r="L8" i="28"/>
  <c r="Q8" i="28"/>
  <c r="I9" i="28"/>
  <c r="N9" i="28"/>
  <c r="T9" i="28"/>
  <c r="L10" i="28"/>
  <c r="Q10" i="28"/>
  <c r="I11" i="28"/>
  <c r="N11" i="28"/>
  <c r="T11" i="28"/>
  <c r="L12" i="28"/>
  <c r="Q12" i="28"/>
  <c r="I13" i="28"/>
  <c r="N13" i="28"/>
  <c r="T13" i="28"/>
  <c r="L14" i="28"/>
  <c r="Q14" i="28"/>
  <c r="I15" i="28"/>
  <c r="N15" i="28"/>
  <c r="T15" i="28"/>
  <c r="L16" i="28"/>
  <c r="Q16" i="28"/>
  <c r="N17" i="28"/>
  <c r="S17" i="28"/>
  <c r="J18" i="28"/>
  <c r="O18" i="28"/>
  <c r="U18" i="28"/>
  <c r="L19" i="28"/>
  <c r="Q19" i="28"/>
  <c r="I20" i="28"/>
  <c r="O20" i="28"/>
  <c r="T20" i="28"/>
  <c r="K21" i="28"/>
  <c r="P21" i="28"/>
  <c r="K6" i="28"/>
  <c r="O6" i="28"/>
  <c r="S6" i="28"/>
  <c r="K7" i="28"/>
  <c r="O7" i="28"/>
  <c r="S7" i="28"/>
  <c r="K8" i="28"/>
  <c r="O8" i="28"/>
  <c r="S8" i="28"/>
  <c r="K9" i="28"/>
  <c r="O9" i="28"/>
  <c r="S9" i="28"/>
  <c r="K10" i="28"/>
  <c r="O10" i="28"/>
  <c r="S10" i="28"/>
  <c r="K11" i="28"/>
  <c r="O11" i="28"/>
  <c r="S11" i="28"/>
  <c r="K12" i="28"/>
  <c r="O12" i="28"/>
  <c r="S12" i="28"/>
  <c r="K13" i="28"/>
  <c r="O13" i="28"/>
  <c r="S13" i="28"/>
  <c r="K14" i="28"/>
  <c r="O14" i="28"/>
  <c r="S14" i="28"/>
  <c r="K15" i="28"/>
  <c r="O15" i="28"/>
  <c r="S15" i="28"/>
  <c r="J16" i="28"/>
  <c r="N16" i="28"/>
  <c r="R16" i="28"/>
  <c r="I17" i="28"/>
  <c r="M17" i="28"/>
  <c r="Q17" i="28"/>
  <c r="U17" i="28"/>
  <c r="L18" i="28"/>
  <c r="P18" i="28"/>
  <c r="T18" i="28"/>
  <c r="K19" i="28"/>
  <c r="O19" i="28"/>
  <c r="S19" i="28"/>
  <c r="J20" i="28"/>
  <c r="N20" i="28"/>
  <c r="R20" i="28"/>
  <c r="I21" i="28"/>
  <c r="M21" i="28"/>
  <c r="Q21" i="28"/>
  <c r="E19" i="28" l="1"/>
  <c r="E15" i="28"/>
  <c r="E14" i="28"/>
  <c r="E7" i="28"/>
  <c r="E21" i="28"/>
  <c r="F16" i="28"/>
  <c r="E13" i="28"/>
  <c r="E12" i="28"/>
  <c r="E11" i="28"/>
  <c r="E10" i="28"/>
  <c r="E9" i="28"/>
  <c r="E8" i="28"/>
  <c r="E6" i="28"/>
  <c r="F18" i="28"/>
  <c r="E18" i="28"/>
  <c r="F20" i="28"/>
  <c r="E20" i="28"/>
  <c r="F19" i="28"/>
  <c r="F21" i="28"/>
  <c r="E16" i="28" l="1"/>
  <c r="E17" i="28"/>
  <c r="F17" i="28"/>
  <c r="CC96" i="9"/>
  <c r="CD96" i="9"/>
  <c r="CE96" i="9"/>
  <c r="CB96" i="9"/>
  <c r="BZ96" i="9"/>
  <c r="BX96" i="9"/>
  <c r="BW96" i="9"/>
  <c r="BU96" i="9"/>
  <c r="BS96" i="9"/>
  <c r="BR96" i="9"/>
  <c r="BP96" i="9"/>
  <c r="BN96" i="9"/>
  <c r="BM96" i="9"/>
  <c r="BK96" i="9"/>
  <c r="BI96" i="9"/>
  <c r="BH96" i="9"/>
  <c r="BF96" i="9"/>
  <c r="BD96" i="9"/>
  <c r="BC96" i="9"/>
  <c r="BA96" i="9"/>
  <c r="AY96" i="9"/>
  <c r="AX96" i="9"/>
  <c r="AV96" i="9"/>
  <c r="AT96" i="9"/>
  <c r="AS96" i="9"/>
  <c r="AQ96" i="9"/>
  <c r="AO96" i="9"/>
  <c r="AN96" i="9"/>
  <c r="AL96" i="9"/>
  <c r="AJ96" i="9"/>
  <c r="AI96" i="9"/>
  <c r="AG96" i="9"/>
  <c r="AE96" i="9"/>
  <c r="AD96" i="9"/>
  <c r="AB96" i="9"/>
  <c r="Z96" i="9"/>
  <c r="Y96" i="9"/>
  <c r="W96" i="9"/>
  <c r="U96" i="9"/>
  <c r="T96" i="9"/>
  <c r="R96" i="9"/>
  <c r="P96" i="9"/>
  <c r="O96" i="9"/>
  <c r="M96" i="9"/>
  <c r="K96" i="9"/>
  <c r="J96" i="9"/>
  <c r="F96" i="9"/>
  <c r="E96" i="9"/>
  <c r="CD89" i="9"/>
  <c r="CE89" i="9"/>
  <c r="CC89" i="9"/>
  <c r="CB89" i="9"/>
  <c r="BZ89" i="9"/>
  <c r="BX89" i="9"/>
  <c r="BW89" i="9"/>
  <c r="BU89" i="9"/>
  <c r="BS89" i="9"/>
  <c r="BR89" i="9"/>
  <c r="BP89" i="9"/>
  <c r="BN89" i="9"/>
  <c r="BM89" i="9"/>
  <c r="BK89" i="9"/>
  <c r="BI89" i="9"/>
  <c r="BH89" i="9"/>
  <c r="BF89" i="9"/>
  <c r="BD89" i="9"/>
  <c r="BC89" i="9"/>
  <c r="BA89" i="9"/>
  <c r="AY89" i="9"/>
  <c r="AX89" i="9"/>
  <c r="AV89" i="9"/>
  <c r="AT89" i="9"/>
  <c r="AS89" i="9"/>
  <c r="AQ89" i="9"/>
  <c r="AO89" i="9"/>
  <c r="AN89" i="9"/>
  <c r="AL89" i="9"/>
  <c r="AJ89" i="9"/>
  <c r="AI89" i="9"/>
  <c r="AG89" i="9"/>
  <c r="AE89" i="9"/>
  <c r="AD89" i="9"/>
  <c r="AB89" i="9"/>
  <c r="Z89" i="9"/>
  <c r="Y89" i="9"/>
  <c r="W89" i="9"/>
  <c r="U89" i="9"/>
  <c r="T89" i="9"/>
  <c r="R89" i="9"/>
  <c r="P89" i="9"/>
  <c r="O89" i="9"/>
  <c r="M89" i="9"/>
  <c r="K89" i="9"/>
  <c r="J89" i="9"/>
  <c r="F89" i="9"/>
  <c r="E89" i="9"/>
  <c r="CC82" i="9"/>
  <c r="CD82" i="9"/>
  <c r="CE82" i="9"/>
  <c r="CB82" i="9"/>
  <c r="BZ82" i="9"/>
  <c r="BX82" i="9"/>
  <c r="BW82" i="9"/>
  <c r="BU82" i="9"/>
  <c r="BS82" i="9"/>
  <c r="BR82" i="9"/>
  <c r="BP82" i="9"/>
  <c r="BN82" i="9"/>
  <c r="BM82" i="9"/>
  <c r="BK82" i="9"/>
  <c r="BI82" i="9"/>
  <c r="BH82" i="9"/>
  <c r="BF82" i="9"/>
  <c r="BD82" i="9"/>
  <c r="BC82" i="9"/>
  <c r="BA82" i="9"/>
  <c r="AY82" i="9"/>
  <c r="AX82" i="9"/>
  <c r="AV82" i="9"/>
  <c r="AT82" i="9"/>
  <c r="AS82" i="9"/>
  <c r="AQ82" i="9"/>
  <c r="AO82" i="9"/>
  <c r="AN82" i="9"/>
  <c r="AL82" i="9"/>
  <c r="AJ82" i="9"/>
  <c r="AI82" i="9"/>
  <c r="AG82" i="9"/>
  <c r="AE82" i="9"/>
  <c r="AD82" i="9"/>
  <c r="AB82" i="9"/>
  <c r="Z82" i="9"/>
  <c r="Y82" i="9"/>
  <c r="W82" i="9"/>
  <c r="U82" i="9"/>
  <c r="T82" i="9"/>
  <c r="R82" i="9"/>
  <c r="P82" i="9"/>
  <c r="O82" i="9"/>
  <c r="M82" i="9"/>
  <c r="K82" i="9"/>
  <c r="J82" i="9"/>
  <c r="F82" i="9"/>
  <c r="E82" i="9"/>
  <c r="CC75" i="9"/>
  <c r="CD75" i="9"/>
  <c r="CE75" i="9"/>
  <c r="CB75" i="9"/>
  <c r="BZ75" i="9"/>
  <c r="BX75" i="9"/>
  <c r="BW75" i="9"/>
  <c r="BU75" i="9"/>
  <c r="BS75" i="9"/>
  <c r="BR75" i="9"/>
  <c r="BP75" i="9"/>
  <c r="BN75" i="9"/>
  <c r="BM75" i="9"/>
  <c r="BK75" i="9"/>
  <c r="BI75" i="9"/>
  <c r="BH75" i="9"/>
  <c r="BF75" i="9"/>
  <c r="BD75" i="9"/>
  <c r="BC75" i="9"/>
  <c r="BA75" i="9"/>
  <c r="AY75" i="9"/>
  <c r="AX75" i="9"/>
  <c r="AV75" i="9"/>
  <c r="AT75" i="9"/>
  <c r="AS75" i="9"/>
  <c r="AQ75" i="9"/>
  <c r="AO75" i="9"/>
  <c r="AN75" i="9"/>
  <c r="AL75" i="9"/>
  <c r="AJ75" i="9"/>
  <c r="AI75" i="9"/>
  <c r="AG75" i="9"/>
  <c r="AE75" i="9"/>
  <c r="AD75" i="9"/>
  <c r="AB75" i="9"/>
  <c r="Z75" i="9"/>
  <c r="Y75" i="9"/>
  <c r="W75" i="9"/>
  <c r="U75" i="9"/>
  <c r="T75" i="9"/>
  <c r="R75" i="9"/>
  <c r="P75" i="9"/>
  <c r="O75" i="9"/>
  <c r="M75" i="9"/>
  <c r="K75" i="9"/>
  <c r="J75" i="9"/>
  <c r="F75" i="9"/>
  <c r="E75" i="9"/>
  <c r="CC68" i="9"/>
  <c r="CD68" i="9"/>
  <c r="CE68" i="9"/>
  <c r="CB68" i="9"/>
  <c r="BZ68" i="9"/>
  <c r="BX68" i="9"/>
  <c r="BW68" i="9"/>
  <c r="BU68" i="9"/>
  <c r="BS68" i="9"/>
  <c r="BR68" i="9"/>
  <c r="BP68" i="9"/>
  <c r="BN68" i="9"/>
  <c r="BM68" i="9"/>
  <c r="BK68" i="9"/>
  <c r="BI68" i="9"/>
  <c r="BH68" i="9"/>
  <c r="BF68" i="9"/>
  <c r="BD68" i="9"/>
  <c r="BC68" i="9"/>
  <c r="BA68" i="9"/>
  <c r="AY68" i="9"/>
  <c r="AX68" i="9"/>
  <c r="AV68" i="9"/>
  <c r="AT68" i="9"/>
  <c r="AS68" i="9"/>
  <c r="AQ68" i="9"/>
  <c r="AO68" i="9"/>
  <c r="AN68" i="9"/>
  <c r="AL68" i="9"/>
  <c r="AJ68" i="9"/>
  <c r="AI68" i="9"/>
  <c r="AG68" i="9"/>
  <c r="AE68" i="9"/>
  <c r="AD68" i="9"/>
  <c r="AB68" i="9"/>
  <c r="Z68" i="9"/>
  <c r="Y68" i="9"/>
  <c r="W68" i="9"/>
  <c r="U68" i="9"/>
  <c r="T68" i="9"/>
  <c r="R68" i="9"/>
  <c r="P68" i="9"/>
  <c r="O68" i="9"/>
  <c r="M68" i="9"/>
  <c r="K68" i="9"/>
  <c r="J68" i="9"/>
  <c r="F68" i="9"/>
  <c r="E68" i="9"/>
  <c r="CC61" i="9"/>
  <c r="CD61" i="9"/>
  <c r="CE61" i="9"/>
  <c r="CB61" i="9"/>
  <c r="BZ61" i="9"/>
  <c r="BX61" i="9"/>
  <c r="BW61" i="9"/>
  <c r="BU61" i="9"/>
  <c r="BS61" i="9"/>
  <c r="BR61" i="9"/>
  <c r="BP61" i="9"/>
  <c r="BN61" i="9"/>
  <c r="BM61" i="9"/>
  <c r="BK61" i="9"/>
  <c r="BI61" i="9"/>
  <c r="BH61" i="9"/>
  <c r="BF61" i="9"/>
  <c r="BD61" i="9"/>
  <c r="BC61" i="9"/>
  <c r="BA61" i="9"/>
  <c r="AY61" i="9"/>
  <c r="AX61" i="9"/>
  <c r="AV61" i="9"/>
  <c r="AT61" i="9"/>
  <c r="AS61" i="9"/>
  <c r="AQ61" i="9"/>
  <c r="AO61" i="9"/>
  <c r="AN61" i="9"/>
  <c r="AL61" i="9"/>
  <c r="AJ61" i="9"/>
  <c r="AI61" i="9"/>
  <c r="AG61" i="9"/>
  <c r="AE61" i="9"/>
  <c r="AD61" i="9"/>
  <c r="AB61" i="9"/>
  <c r="Z61" i="9"/>
  <c r="Y61" i="9"/>
  <c r="W61" i="9"/>
  <c r="U61" i="9"/>
  <c r="T61" i="9"/>
  <c r="R61" i="9"/>
  <c r="P61" i="9"/>
  <c r="O61" i="9"/>
  <c r="M61" i="9"/>
  <c r="K61" i="9"/>
  <c r="J61" i="9"/>
  <c r="F61" i="9"/>
  <c r="E61" i="9"/>
  <c r="CC54" i="9"/>
  <c r="CD54" i="9"/>
  <c r="CE54" i="9"/>
  <c r="CB54" i="9"/>
  <c r="BZ54" i="9"/>
  <c r="BX54" i="9"/>
  <c r="BW54" i="9"/>
  <c r="BU54" i="9"/>
  <c r="BS54" i="9"/>
  <c r="BR54" i="9"/>
  <c r="BP54" i="9"/>
  <c r="BN54" i="9"/>
  <c r="BM54" i="9"/>
  <c r="BK54" i="9"/>
  <c r="BI54" i="9"/>
  <c r="BH54" i="9"/>
  <c r="BF54" i="9"/>
  <c r="BD54" i="9"/>
  <c r="BC54" i="9"/>
  <c r="BA54" i="9"/>
  <c r="AY54" i="9"/>
  <c r="AX54" i="9"/>
  <c r="AV54" i="9"/>
  <c r="AT54" i="9"/>
  <c r="AS54" i="9"/>
  <c r="AQ54" i="9"/>
  <c r="AO54" i="9"/>
  <c r="AN54" i="9"/>
  <c r="AL54" i="9"/>
  <c r="AJ54" i="9"/>
  <c r="AI54" i="9"/>
  <c r="AG54" i="9"/>
  <c r="AE54" i="9"/>
  <c r="AD54" i="9"/>
  <c r="AB54" i="9"/>
  <c r="Z54" i="9"/>
  <c r="Y54" i="9"/>
  <c r="W54" i="9"/>
  <c r="U54" i="9"/>
  <c r="T54" i="9"/>
  <c r="R54" i="9"/>
  <c r="P54" i="9"/>
  <c r="O54" i="9"/>
  <c r="M54" i="9"/>
  <c r="K54" i="9"/>
  <c r="J54" i="9"/>
  <c r="F54" i="9"/>
  <c r="E54" i="9"/>
  <c r="CD47" i="9"/>
  <c r="CE47" i="9"/>
  <c r="CC47" i="9"/>
  <c r="CB47" i="9"/>
  <c r="BZ47" i="9"/>
  <c r="BX47" i="9"/>
  <c r="BW47" i="9"/>
  <c r="BU47" i="9"/>
  <c r="BS47" i="9"/>
  <c r="BR47" i="9"/>
  <c r="BP47" i="9"/>
  <c r="BN47" i="9"/>
  <c r="BM47" i="9"/>
  <c r="BK47" i="9"/>
  <c r="BI47" i="9"/>
  <c r="BH47" i="9"/>
  <c r="BF47" i="9"/>
  <c r="BD47" i="9"/>
  <c r="BC47" i="9"/>
  <c r="BA47" i="9"/>
  <c r="AY47" i="9"/>
  <c r="AX47" i="9"/>
  <c r="AV47" i="9"/>
  <c r="AT47" i="9"/>
  <c r="AS47" i="9"/>
  <c r="AQ47" i="9"/>
  <c r="AO47" i="9"/>
  <c r="AN47" i="9"/>
  <c r="AL47" i="9"/>
  <c r="AJ47" i="9"/>
  <c r="AI47" i="9"/>
  <c r="AG47" i="9"/>
  <c r="AE47" i="9"/>
  <c r="AD47" i="9"/>
  <c r="AB47" i="9"/>
  <c r="Z47" i="9"/>
  <c r="Y47" i="9"/>
  <c r="W47" i="9"/>
  <c r="U47" i="9"/>
  <c r="T47" i="9"/>
  <c r="R47" i="9"/>
  <c r="P47" i="9"/>
  <c r="O47" i="9"/>
  <c r="M47" i="9"/>
  <c r="K47" i="9"/>
  <c r="J47" i="9"/>
  <c r="F47" i="9"/>
  <c r="E47" i="9"/>
  <c r="CC40" i="9"/>
  <c r="CD40" i="9"/>
  <c r="CE40" i="9"/>
  <c r="CB40" i="9"/>
  <c r="BZ40" i="9"/>
  <c r="BX40" i="9"/>
  <c r="BW40" i="9"/>
  <c r="BU40" i="9"/>
  <c r="BS40" i="9"/>
  <c r="BR40" i="9"/>
  <c r="BP40" i="9"/>
  <c r="BN40" i="9"/>
  <c r="BM40" i="9"/>
  <c r="BK40" i="9"/>
  <c r="BI40" i="9"/>
  <c r="BH40" i="9"/>
  <c r="BF40" i="9"/>
  <c r="BD40" i="9"/>
  <c r="BC40" i="9"/>
  <c r="BA40" i="9"/>
  <c r="AY40" i="9"/>
  <c r="AX40" i="9"/>
  <c r="AV40" i="9"/>
  <c r="AT40" i="9"/>
  <c r="AS40" i="9"/>
  <c r="AQ40" i="9"/>
  <c r="AO40" i="9"/>
  <c r="AN40" i="9"/>
  <c r="AL40" i="9"/>
  <c r="AJ40" i="9"/>
  <c r="AI40" i="9"/>
  <c r="AG40" i="9"/>
  <c r="AE40" i="9"/>
  <c r="AD40" i="9"/>
  <c r="AB40" i="9"/>
  <c r="Z40" i="9"/>
  <c r="Y40" i="9"/>
  <c r="W40" i="9"/>
  <c r="U40" i="9"/>
  <c r="T40" i="9"/>
  <c r="R40" i="9"/>
  <c r="P40" i="9"/>
  <c r="O40" i="9"/>
  <c r="M40" i="9"/>
  <c r="K40" i="9"/>
  <c r="J40" i="9"/>
  <c r="F40" i="9"/>
  <c r="E40" i="9"/>
  <c r="CC33" i="9"/>
  <c r="CD33" i="9"/>
  <c r="CE33" i="9"/>
  <c r="CB33" i="9"/>
  <c r="BZ33" i="9"/>
  <c r="BX33" i="9"/>
  <c r="BW33" i="9"/>
  <c r="BU33" i="9"/>
  <c r="BS33" i="9"/>
  <c r="BR33" i="9"/>
  <c r="BP33" i="9"/>
  <c r="BN33" i="9"/>
  <c r="BM33" i="9"/>
  <c r="BK33" i="9"/>
  <c r="BI33" i="9"/>
  <c r="BH33" i="9"/>
  <c r="BF33" i="9"/>
  <c r="BD33" i="9"/>
  <c r="BC33" i="9"/>
  <c r="BA33" i="9"/>
  <c r="AY33" i="9"/>
  <c r="AX33" i="9"/>
  <c r="AV33" i="9"/>
  <c r="AT33" i="9"/>
  <c r="AS33" i="9"/>
  <c r="AQ33" i="9"/>
  <c r="AO33" i="9"/>
  <c r="AN33" i="9"/>
  <c r="AL33" i="9"/>
  <c r="AJ33" i="9"/>
  <c r="AI33" i="9"/>
  <c r="AG33" i="9"/>
  <c r="AE33" i="9"/>
  <c r="AD33" i="9"/>
  <c r="AB33" i="9"/>
  <c r="Z33" i="9"/>
  <c r="Y33" i="9"/>
  <c r="W33" i="9"/>
  <c r="U33" i="9"/>
  <c r="T33" i="9"/>
  <c r="R33" i="9"/>
  <c r="P33" i="9"/>
  <c r="O33" i="9"/>
  <c r="M33" i="9"/>
  <c r="K33" i="9"/>
  <c r="J33" i="9"/>
  <c r="F33" i="9"/>
  <c r="E33" i="9"/>
  <c r="CC26" i="9"/>
  <c r="CD26" i="9"/>
  <c r="CE26" i="9"/>
  <c r="CB26" i="9"/>
  <c r="BZ26" i="9"/>
  <c r="BX26" i="9"/>
  <c r="BW26" i="9"/>
  <c r="BU26" i="9"/>
  <c r="BS26" i="9"/>
  <c r="BR26" i="9"/>
  <c r="BP26" i="9"/>
  <c r="BN26" i="9"/>
  <c r="BM26" i="9"/>
  <c r="BK26" i="9"/>
  <c r="BI26" i="9"/>
  <c r="BH26" i="9"/>
  <c r="BF26" i="9"/>
  <c r="BD26" i="9"/>
  <c r="BC26" i="9"/>
  <c r="BA26" i="9"/>
  <c r="AY26" i="9"/>
  <c r="AX26" i="9"/>
  <c r="AV26" i="9"/>
  <c r="AT26" i="9"/>
  <c r="AS26" i="9"/>
  <c r="AQ26" i="9"/>
  <c r="AO26" i="9"/>
  <c r="AN26" i="9"/>
  <c r="AL26" i="9"/>
  <c r="AJ26" i="9"/>
  <c r="AI26" i="9"/>
  <c r="AG26" i="9"/>
  <c r="AE26" i="9"/>
  <c r="AD26" i="9"/>
  <c r="AB26" i="9"/>
  <c r="Z26" i="9"/>
  <c r="Y26" i="9"/>
  <c r="W26" i="9"/>
  <c r="U26" i="9"/>
  <c r="T26" i="9"/>
  <c r="R26" i="9"/>
  <c r="P26" i="9"/>
  <c r="O26" i="9"/>
  <c r="M26" i="9"/>
  <c r="K26" i="9"/>
  <c r="J26" i="9"/>
  <c r="F26" i="9"/>
  <c r="E26" i="9"/>
  <c r="CC19" i="9"/>
  <c r="CD19" i="9"/>
  <c r="CE19" i="9"/>
  <c r="CB19" i="9"/>
  <c r="BZ19" i="9"/>
  <c r="BX19" i="9"/>
  <c r="BW19" i="9"/>
  <c r="BU19" i="9"/>
  <c r="BS19" i="9"/>
  <c r="BR19" i="9"/>
  <c r="BP19" i="9"/>
  <c r="BN19" i="9"/>
  <c r="BM19" i="9"/>
  <c r="BK19" i="9"/>
  <c r="BI19" i="9"/>
  <c r="BH19" i="9"/>
  <c r="BF19" i="9"/>
  <c r="BD19" i="9"/>
  <c r="BC19" i="9"/>
  <c r="BA19" i="9"/>
  <c r="AY19" i="9"/>
  <c r="AX19" i="9"/>
  <c r="AV19" i="9"/>
  <c r="AT19" i="9"/>
  <c r="AS19" i="9"/>
  <c r="AQ19" i="9"/>
  <c r="AO19" i="9"/>
  <c r="AN19" i="9"/>
  <c r="AL19" i="9"/>
  <c r="AJ19" i="9"/>
  <c r="AI19" i="9"/>
  <c r="AG19" i="9"/>
  <c r="AE19" i="9"/>
  <c r="AD19" i="9"/>
  <c r="AB19" i="9"/>
  <c r="Z19" i="9"/>
  <c r="Y19" i="9"/>
  <c r="W19" i="9"/>
  <c r="U19" i="9"/>
  <c r="T19" i="9"/>
  <c r="R19" i="9"/>
  <c r="P19" i="9"/>
  <c r="O19" i="9"/>
  <c r="M19" i="9"/>
  <c r="K19" i="9"/>
  <c r="J19" i="9"/>
  <c r="F19" i="9"/>
  <c r="E19" i="9"/>
  <c r="CC12" i="9"/>
  <c r="CD12" i="9"/>
  <c r="CE12" i="9"/>
  <c r="CB12" i="9"/>
  <c r="BZ12" i="9"/>
  <c r="BX12" i="9"/>
  <c r="BW12" i="9"/>
  <c r="BU12" i="9"/>
  <c r="BS12" i="9"/>
  <c r="BR12" i="9"/>
  <c r="BP12" i="9"/>
  <c r="BN12" i="9"/>
  <c r="BM12" i="9"/>
  <c r="BK12" i="9"/>
  <c r="BI12" i="9"/>
  <c r="BH12" i="9"/>
  <c r="BF12" i="9"/>
  <c r="BD12" i="9"/>
  <c r="BC12" i="9"/>
  <c r="BA12" i="9"/>
  <c r="AY12" i="9"/>
  <c r="AX12" i="9"/>
  <c r="AV12" i="9"/>
  <c r="AT12" i="9"/>
  <c r="AS12" i="9"/>
  <c r="AQ12" i="9"/>
  <c r="AO12" i="9"/>
  <c r="AN12" i="9"/>
  <c r="AL12" i="9"/>
  <c r="AJ12" i="9"/>
  <c r="AI12" i="9"/>
  <c r="AG12" i="9"/>
  <c r="AE12" i="9"/>
  <c r="AD12" i="9"/>
  <c r="AB12" i="9"/>
  <c r="Z12" i="9"/>
  <c r="Y12" i="9"/>
  <c r="W12" i="9"/>
  <c r="U12" i="9"/>
  <c r="T12" i="9"/>
  <c r="R12" i="9"/>
  <c r="P12" i="9"/>
  <c r="O12" i="9"/>
  <c r="M12" i="9"/>
  <c r="K12" i="9"/>
  <c r="J12" i="9"/>
  <c r="F12" i="9"/>
  <c r="E12" i="9"/>
  <c r="CC376" i="9"/>
  <c r="CD376" i="9"/>
  <c r="CE376" i="9"/>
  <c r="CB376" i="9"/>
  <c r="BZ376" i="9"/>
  <c r="BX376" i="9"/>
  <c r="BW376" i="9"/>
  <c r="BU376" i="9"/>
  <c r="BS376" i="9"/>
  <c r="BR376" i="9"/>
  <c r="BP376" i="9"/>
  <c r="BN376" i="9"/>
  <c r="BM376" i="9"/>
  <c r="BK376" i="9"/>
  <c r="BI376" i="9"/>
  <c r="BH376" i="9"/>
  <c r="BF376" i="9"/>
  <c r="BD376" i="9"/>
  <c r="BC376" i="9"/>
  <c r="BA376" i="9"/>
  <c r="AY376" i="9"/>
  <c r="AX376" i="9"/>
  <c r="AV376" i="9"/>
  <c r="AT376" i="9"/>
  <c r="AS376" i="9"/>
  <c r="AQ376" i="9"/>
  <c r="AO376" i="9"/>
  <c r="AN376" i="9"/>
  <c r="AL376" i="9"/>
  <c r="AJ376" i="9"/>
  <c r="AI376" i="9"/>
  <c r="AG376" i="9"/>
  <c r="AE376" i="9"/>
  <c r="AD376" i="9"/>
  <c r="AB376" i="9"/>
  <c r="Z376" i="9"/>
  <c r="Y376" i="9"/>
  <c r="W376" i="9"/>
  <c r="U376" i="9"/>
  <c r="T376" i="9"/>
  <c r="R376" i="9"/>
  <c r="P376" i="9"/>
  <c r="O376" i="9"/>
  <c r="M376" i="9"/>
  <c r="K376" i="9"/>
  <c r="J376" i="9"/>
  <c r="F376" i="9"/>
  <c r="E376" i="9"/>
  <c r="CC369" i="9"/>
  <c r="CD369" i="9"/>
  <c r="CE369" i="9"/>
  <c r="CB369" i="9"/>
  <c r="BZ369" i="9"/>
  <c r="BX369" i="9"/>
  <c r="BW369" i="9"/>
  <c r="BU369" i="9"/>
  <c r="BS369" i="9"/>
  <c r="BR369" i="9"/>
  <c r="BP369" i="9"/>
  <c r="BN369" i="9"/>
  <c r="BM369" i="9"/>
  <c r="BK369" i="9"/>
  <c r="BI369" i="9"/>
  <c r="BH369" i="9"/>
  <c r="BF369" i="9"/>
  <c r="BD369" i="9"/>
  <c r="BC369" i="9"/>
  <c r="BA369" i="9"/>
  <c r="AY369" i="9"/>
  <c r="AX369" i="9"/>
  <c r="AV369" i="9"/>
  <c r="AT369" i="9"/>
  <c r="AS369" i="9"/>
  <c r="AQ369" i="9"/>
  <c r="AO369" i="9"/>
  <c r="AN369" i="9"/>
  <c r="AL369" i="9"/>
  <c r="AJ369" i="9"/>
  <c r="AI369" i="9"/>
  <c r="AG369" i="9"/>
  <c r="AE369" i="9"/>
  <c r="AD369" i="9"/>
  <c r="AB369" i="9"/>
  <c r="Z369" i="9"/>
  <c r="Y369" i="9"/>
  <c r="W369" i="9"/>
  <c r="U369" i="9"/>
  <c r="T369" i="9"/>
  <c r="R369" i="9"/>
  <c r="P369" i="9"/>
  <c r="O369" i="9"/>
  <c r="M369" i="9"/>
  <c r="K369" i="9"/>
  <c r="J369" i="9"/>
  <c r="F369" i="9"/>
  <c r="E369" i="9"/>
  <c r="CC362" i="9"/>
  <c r="CD362" i="9"/>
  <c r="CE362" i="9"/>
  <c r="CB362" i="9"/>
  <c r="BZ362" i="9"/>
  <c r="BX362" i="9"/>
  <c r="BW362" i="9"/>
  <c r="BU362" i="9"/>
  <c r="BS362" i="9"/>
  <c r="BR362" i="9"/>
  <c r="BP362" i="9"/>
  <c r="BN362" i="9"/>
  <c r="BM362" i="9"/>
  <c r="BK362" i="9"/>
  <c r="BI362" i="9"/>
  <c r="BH362" i="9"/>
  <c r="BF362" i="9"/>
  <c r="BD362" i="9"/>
  <c r="BC362" i="9"/>
  <c r="BA362" i="9"/>
  <c r="AY362" i="9"/>
  <c r="AX362" i="9"/>
  <c r="AV362" i="9"/>
  <c r="AT362" i="9"/>
  <c r="AS362" i="9"/>
  <c r="AQ362" i="9"/>
  <c r="AO362" i="9"/>
  <c r="AN362" i="9"/>
  <c r="AL362" i="9"/>
  <c r="AJ362" i="9"/>
  <c r="AI362" i="9"/>
  <c r="AG362" i="9"/>
  <c r="AE362" i="9"/>
  <c r="AD362" i="9"/>
  <c r="AB362" i="9"/>
  <c r="Z362" i="9"/>
  <c r="Y362" i="9"/>
  <c r="W362" i="9"/>
  <c r="U362" i="9"/>
  <c r="T362" i="9"/>
  <c r="R362" i="9"/>
  <c r="P362" i="9"/>
  <c r="O362" i="9"/>
  <c r="M362" i="9"/>
  <c r="K362" i="9"/>
  <c r="J362" i="9"/>
  <c r="F362" i="9"/>
  <c r="E362" i="9"/>
  <c r="CC355" i="9"/>
  <c r="CD355" i="9"/>
  <c r="CE355" i="9"/>
  <c r="CB355" i="9"/>
  <c r="BZ355" i="9"/>
  <c r="BX355" i="9"/>
  <c r="BW355" i="9"/>
  <c r="BU355" i="9"/>
  <c r="BS355" i="9"/>
  <c r="BR355" i="9"/>
  <c r="BP355" i="9"/>
  <c r="BN355" i="9"/>
  <c r="BM355" i="9"/>
  <c r="BK355" i="9"/>
  <c r="BI355" i="9"/>
  <c r="BH355" i="9"/>
  <c r="BF355" i="9"/>
  <c r="BD355" i="9"/>
  <c r="BC355" i="9"/>
  <c r="BA355" i="9"/>
  <c r="AY355" i="9"/>
  <c r="AX355" i="9"/>
  <c r="AV355" i="9"/>
  <c r="AT355" i="9"/>
  <c r="AS355" i="9"/>
  <c r="AQ355" i="9"/>
  <c r="AO355" i="9"/>
  <c r="AN355" i="9"/>
  <c r="AL355" i="9"/>
  <c r="AJ355" i="9"/>
  <c r="AI355" i="9"/>
  <c r="AG355" i="9"/>
  <c r="AE355" i="9"/>
  <c r="AD355" i="9"/>
  <c r="AB355" i="9"/>
  <c r="Z355" i="9"/>
  <c r="Y355" i="9"/>
  <c r="W355" i="9"/>
  <c r="U355" i="9"/>
  <c r="T355" i="9"/>
  <c r="R355" i="9"/>
  <c r="P355" i="9"/>
  <c r="O355" i="9"/>
  <c r="M355" i="9"/>
  <c r="K355" i="9"/>
  <c r="J355" i="9"/>
  <c r="F355" i="9"/>
  <c r="E355" i="9"/>
  <c r="CC348" i="9"/>
  <c r="CD348" i="9"/>
  <c r="CE348" i="9"/>
  <c r="CB348" i="9"/>
  <c r="BZ348" i="9"/>
  <c r="BX348" i="9"/>
  <c r="BW348" i="9"/>
  <c r="BU348" i="9"/>
  <c r="BS348" i="9"/>
  <c r="BR348" i="9"/>
  <c r="BP348" i="9"/>
  <c r="BN348" i="9"/>
  <c r="BM348" i="9"/>
  <c r="BK348" i="9"/>
  <c r="BI348" i="9"/>
  <c r="BH348" i="9"/>
  <c r="BF348" i="9"/>
  <c r="BD348" i="9"/>
  <c r="BC348" i="9"/>
  <c r="BA348" i="9"/>
  <c r="AY348" i="9"/>
  <c r="AX348" i="9"/>
  <c r="AV348" i="9"/>
  <c r="AT348" i="9"/>
  <c r="AS348" i="9"/>
  <c r="AQ348" i="9"/>
  <c r="AO348" i="9"/>
  <c r="AN348" i="9"/>
  <c r="AL348" i="9"/>
  <c r="AJ348" i="9"/>
  <c r="AI348" i="9"/>
  <c r="AG348" i="9"/>
  <c r="AE348" i="9"/>
  <c r="AD348" i="9"/>
  <c r="AB348" i="9"/>
  <c r="Z348" i="9"/>
  <c r="Y348" i="9"/>
  <c r="W348" i="9"/>
  <c r="U348" i="9"/>
  <c r="T348" i="9"/>
  <c r="R348" i="9"/>
  <c r="P348" i="9"/>
  <c r="O348" i="9"/>
  <c r="M348" i="9"/>
  <c r="K348" i="9"/>
  <c r="J348" i="9"/>
  <c r="F348" i="9"/>
  <c r="E348" i="9"/>
  <c r="CC341" i="9"/>
  <c r="CD341" i="9"/>
  <c r="CE341" i="9"/>
  <c r="CB341" i="9"/>
  <c r="BZ341" i="9"/>
  <c r="BX341" i="9"/>
  <c r="BW341" i="9"/>
  <c r="BU341" i="9"/>
  <c r="BS341" i="9"/>
  <c r="BR341" i="9"/>
  <c r="BP341" i="9"/>
  <c r="BN341" i="9"/>
  <c r="BM341" i="9"/>
  <c r="BK341" i="9"/>
  <c r="BI341" i="9"/>
  <c r="BH341" i="9"/>
  <c r="BF341" i="9"/>
  <c r="BD341" i="9"/>
  <c r="BC341" i="9"/>
  <c r="BA341" i="9"/>
  <c r="AY341" i="9"/>
  <c r="AX341" i="9"/>
  <c r="AV341" i="9"/>
  <c r="AT341" i="9"/>
  <c r="AS341" i="9"/>
  <c r="AQ341" i="9"/>
  <c r="AO341" i="9"/>
  <c r="AN341" i="9"/>
  <c r="AL341" i="9"/>
  <c r="AJ341" i="9"/>
  <c r="AI341" i="9"/>
  <c r="AG341" i="9"/>
  <c r="AE341" i="9"/>
  <c r="AD341" i="9"/>
  <c r="AB341" i="9"/>
  <c r="Z341" i="9"/>
  <c r="Y341" i="9"/>
  <c r="W341" i="9"/>
  <c r="U341" i="9"/>
  <c r="T341" i="9"/>
  <c r="R341" i="9"/>
  <c r="P341" i="9"/>
  <c r="O341" i="9"/>
  <c r="M341" i="9"/>
  <c r="K341" i="9"/>
  <c r="J341" i="9"/>
  <c r="F341" i="9"/>
  <c r="E341" i="9"/>
  <c r="CD334" i="9"/>
  <c r="CE334" i="9"/>
  <c r="CC334" i="9"/>
  <c r="CB334" i="9"/>
  <c r="BZ334" i="9"/>
  <c r="BX334" i="9"/>
  <c r="BW334" i="9"/>
  <c r="BU334" i="9"/>
  <c r="BS334" i="9"/>
  <c r="BR334" i="9"/>
  <c r="BP334" i="9"/>
  <c r="BN334" i="9"/>
  <c r="BM334" i="9"/>
  <c r="BK334" i="9"/>
  <c r="BI334" i="9"/>
  <c r="BH334" i="9"/>
  <c r="BF334" i="9"/>
  <c r="BD334" i="9"/>
  <c r="BC334" i="9"/>
  <c r="BA334" i="9"/>
  <c r="AY334" i="9"/>
  <c r="AX334" i="9"/>
  <c r="AV334" i="9"/>
  <c r="AT334" i="9"/>
  <c r="AS334" i="9"/>
  <c r="AQ334" i="9"/>
  <c r="AO334" i="9"/>
  <c r="AN334" i="9"/>
  <c r="AL334" i="9"/>
  <c r="AJ334" i="9"/>
  <c r="AI334" i="9"/>
  <c r="AG334" i="9"/>
  <c r="AE334" i="9"/>
  <c r="AD334" i="9"/>
  <c r="AB334" i="9"/>
  <c r="Z334" i="9"/>
  <c r="Y334" i="9"/>
  <c r="W334" i="9"/>
  <c r="U334" i="9"/>
  <c r="T334" i="9"/>
  <c r="R334" i="9"/>
  <c r="P334" i="9"/>
  <c r="O334" i="9"/>
  <c r="M334" i="9"/>
  <c r="K334" i="9"/>
  <c r="J334" i="9"/>
  <c r="F334" i="9"/>
  <c r="E334" i="9"/>
  <c r="CE327" i="9"/>
  <c r="CD327" i="9"/>
  <c r="CC327" i="9"/>
  <c r="CB327" i="9"/>
  <c r="BZ327" i="9"/>
  <c r="BX327" i="9"/>
  <c r="BW327" i="9"/>
  <c r="BU327" i="9"/>
  <c r="BS327" i="9"/>
  <c r="BR327" i="9"/>
  <c r="BP327" i="9"/>
  <c r="BN327" i="9"/>
  <c r="BM327" i="9"/>
  <c r="BK327" i="9"/>
  <c r="BI327" i="9"/>
  <c r="BH327" i="9"/>
  <c r="BF327" i="9"/>
  <c r="BD327" i="9"/>
  <c r="BC327" i="9"/>
  <c r="BA327" i="9"/>
  <c r="AY327" i="9"/>
  <c r="AX327" i="9"/>
  <c r="AV327" i="9"/>
  <c r="AT327" i="9"/>
  <c r="AS327" i="9"/>
  <c r="AQ327" i="9"/>
  <c r="AO327" i="9"/>
  <c r="AN327" i="9"/>
  <c r="AL327" i="9"/>
  <c r="AJ327" i="9"/>
  <c r="AI327" i="9"/>
  <c r="AG327" i="9"/>
  <c r="AE327" i="9"/>
  <c r="AD327" i="9"/>
  <c r="AB327" i="9"/>
  <c r="Z327" i="9"/>
  <c r="Y327" i="9"/>
  <c r="W327" i="9"/>
  <c r="U327" i="9"/>
  <c r="T327" i="9"/>
  <c r="R327" i="9"/>
  <c r="P327" i="9"/>
  <c r="O327" i="9"/>
  <c r="M327" i="9"/>
  <c r="K327" i="9"/>
  <c r="J327" i="9"/>
  <c r="F327" i="9"/>
  <c r="E327" i="9"/>
  <c r="CC320" i="9"/>
  <c r="CD320" i="9"/>
  <c r="CE320" i="9"/>
  <c r="CB320" i="9"/>
  <c r="BZ320" i="9"/>
  <c r="BX320" i="9"/>
  <c r="BW320" i="9"/>
  <c r="BU320" i="9"/>
  <c r="BS320" i="9"/>
  <c r="BR320" i="9"/>
  <c r="BP320" i="9"/>
  <c r="BN320" i="9"/>
  <c r="BM320" i="9"/>
  <c r="BK320" i="9"/>
  <c r="BI320" i="9"/>
  <c r="BH320" i="9"/>
  <c r="BF320" i="9"/>
  <c r="BD320" i="9"/>
  <c r="BC320" i="9"/>
  <c r="BA320" i="9"/>
  <c r="AY320" i="9"/>
  <c r="AX320" i="9"/>
  <c r="AV320" i="9"/>
  <c r="AT320" i="9"/>
  <c r="AS320" i="9"/>
  <c r="AQ320" i="9"/>
  <c r="AO320" i="9"/>
  <c r="AN320" i="9"/>
  <c r="AL320" i="9"/>
  <c r="AJ320" i="9"/>
  <c r="AI320" i="9"/>
  <c r="AG320" i="9"/>
  <c r="AE320" i="9"/>
  <c r="AD320" i="9"/>
  <c r="AB320" i="9"/>
  <c r="Z320" i="9"/>
  <c r="Y320" i="9"/>
  <c r="W320" i="9"/>
  <c r="U320" i="9"/>
  <c r="T320" i="9"/>
  <c r="R320" i="9"/>
  <c r="P320" i="9"/>
  <c r="O320" i="9"/>
  <c r="M320" i="9"/>
  <c r="K320" i="9"/>
  <c r="J320" i="9"/>
  <c r="F320" i="9"/>
  <c r="E320" i="9"/>
  <c r="CC313" i="9"/>
  <c r="CD313" i="9"/>
  <c r="CE313" i="9"/>
  <c r="CB313" i="9"/>
  <c r="BZ313" i="9"/>
  <c r="BX313" i="9"/>
  <c r="BW313" i="9"/>
  <c r="BU313" i="9"/>
  <c r="BS313" i="9"/>
  <c r="BR313" i="9"/>
  <c r="BP313" i="9"/>
  <c r="BN313" i="9"/>
  <c r="BM313" i="9"/>
  <c r="BK313" i="9"/>
  <c r="BI313" i="9"/>
  <c r="BH313" i="9"/>
  <c r="BF313" i="9"/>
  <c r="BD313" i="9"/>
  <c r="BC313" i="9"/>
  <c r="BA313" i="9"/>
  <c r="AY313" i="9"/>
  <c r="AX313" i="9"/>
  <c r="AV313" i="9"/>
  <c r="AT313" i="9"/>
  <c r="AS313" i="9"/>
  <c r="AQ313" i="9"/>
  <c r="AO313" i="9"/>
  <c r="AN313" i="9"/>
  <c r="AL313" i="9"/>
  <c r="AJ313" i="9"/>
  <c r="AI313" i="9"/>
  <c r="AG313" i="9"/>
  <c r="AE313" i="9"/>
  <c r="AD313" i="9"/>
  <c r="AB313" i="9"/>
  <c r="Z313" i="9"/>
  <c r="Y313" i="9"/>
  <c r="W313" i="9"/>
  <c r="U313" i="9"/>
  <c r="T313" i="9"/>
  <c r="R313" i="9"/>
  <c r="P313" i="9"/>
  <c r="O313" i="9"/>
  <c r="M313" i="9"/>
  <c r="K313" i="9"/>
  <c r="J313" i="9"/>
  <c r="F313" i="9"/>
  <c r="E313" i="9"/>
  <c r="CC306" i="9"/>
  <c r="CD306" i="9"/>
  <c r="CE306" i="9"/>
  <c r="CB306" i="9"/>
  <c r="BZ306" i="9"/>
  <c r="BX306" i="9"/>
  <c r="BW306" i="9"/>
  <c r="BU306" i="9"/>
  <c r="BS306" i="9"/>
  <c r="BR306" i="9"/>
  <c r="BP306" i="9"/>
  <c r="BN306" i="9"/>
  <c r="BM306" i="9"/>
  <c r="BK306" i="9"/>
  <c r="BI306" i="9"/>
  <c r="BH306" i="9"/>
  <c r="BF306" i="9"/>
  <c r="BD306" i="9"/>
  <c r="BC306" i="9"/>
  <c r="BA306" i="9"/>
  <c r="AY306" i="9"/>
  <c r="AX306" i="9"/>
  <c r="AV306" i="9"/>
  <c r="AT306" i="9"/>
  <c r="AS306" i="9"/>
  <c r="AQ306" i="9"/>
  <c r="AO306" i="9"/>
  <c r="AN306" i="9"/>
  <c r="AL306" i="9"/>
  <c r="AJ306" i="9"/>
  <c r="AI306" i="9"/>
  <c r="AG306" i="9"/>
  <c r="AE306" i="9"/>
  <c r="AD306" i="9"/>
  <c r="AB306" i="9"/>
  <c r="Z306" i="9"/>
  <c r="Y306" i="9"/>
  <c r="W306" i="9"/>
  <c r="U306" i="9"/>
  <c r="T306" i="9"/>
  <c r="R306" i="9"/>
  <c r="P306" i="9"/>
  <c r="O306" i="9"/>
  <c r="M306" i="9"/>
  <c r="K306" i="9"/>
  <c r="J306" i="9"/>
  <c r="F306" i="9"/>
  <c r="E306" i="9"/>
  <c r="CD299" i="9"/>
  <c r="CE299" i="9"/>
  <c r="CC299" i="9"/>
  <c r="CB299" i="9"/>
  <c r="BZ299" i="9"/>
  <c r="BX299" i="9"/>
  <c r="BW299" i="9"/>
  <c r="BU299" i="9"/>
  <c r="BS299" i="9"/>
  <c r="BR299" i="9"/>
  <c r="BP299" i="9"/>
  <c r="BN299" i="9"/>
  <c r="BM299" i="9"/>
  <c r="BK299" i="9"/>
  <c r="BI299" i="9"/>
  <c r="BH299" i="9"/>
  <c r="BF299" i="9"/>
  <c r="BD299" i="9"/>
  <c r="BC299" i="9"/>
  <c r="BA299" i="9"/>
  <c r="AY299" i="9"/>
  <c r="AX299" i="9"/>
  <c r="AV299" i="9"/>
  <c r="AT299" i="9"/>
  <c r="AS299" i="9"/>
  <c r="AQ299" i="9"/>
  <c r="AO299" i="9"/>
  <c r="AN299" i="9"/>
  <c r="AL299" i="9"/>
  <c r="AJ299" i="9"/>
  <c r="AI299" i="9"/>
  <c r="AG299" i="9"/>
  <c r="AE299" i="9"/>
  <c r="AD299" i="9"/>
  <c r="AB299" i="9"/>
  <c r="Z299" i="9"/>
  <c r="Y299" i="9"/>
  <c r="W299" i="9"/>
  <c r="U299" i="9"/>
  <c r="T299" i="9"/>
  <c r="R299" i="9"/>
  <c r="P299" i="9"/>
  <c r="O299" i="9"/>
  <c r="M299" i="9"/>
  <c r="K299" i="9"/>
  <c r="J299" i="9"/>
  <c r="F299" i="9"/>
  <c r="E299" i="9"/>
  <c r="CC292" i="9"/>
  <c r="CD292" i="9"/>
  <c r="CE292" i="9"/>
  <c r="CB292" i="9"/>
  <c r="BZ292" i="9"/>
  <c r="BX292" i="9"/>
  <c r="BW292" i="9"/>
  <c r="BU292" i="9"/>
  <c r="BS292" i="9"/>
  <c r="BR292" i="9"/>
  <c r="BP292" i="9"/>
  <c r="BN292" i="9"/>
  <c r="BM292" i="9"/>
  <c r="BK292" i="9"/>
  <c r="BI292" i="9"/>
  <c r="BH292" i="9"/>
  <c r="BF292" i="9"/>
  <c r="BD292" i="9"/>
  <c r="BC292" i="9"/>
  <c r="BA292" i="9"/>
  <c r="AY292" i="9"/>
  <c r="AX292" i="9"/>
  <c r="AV292" i="9"/>
  <c r="AT292" i="9"/>
  <c r="AS292" i="9"/>
  <c r="AQ292" i="9"/>
  <c r="AO292" i="9"/>
  <c r="AN292" i="9"/>
  <c r="AL292" i="9"/>
  <c r="AJ292" i="9"/>
  <c r="AI292" i="9"/>
  <c r="AG292" i="9"/>
  <c r="AE292" i="9"/>
  <c r="AD292" i="9"/>
  <c r="AB292" i="9"/>
  <c r="Z292" i="9"/>
  <c r="Y292" i="9"/>
  <c r="W292" i="9"/>
  <c r="U292" i="9"/>
  <c r="T292" i="9"/>
  <c r="R292" i="9"/>
  <c r="P292" i="9"/>
  <c r="O292" i="9"/>
  <c r="M292" i="9"/>
  <c r="K292" i="9"/>
  <c r="J292" i="9"/>
  <c r="F292" i="9"/>
  <c r="E292" i="9"/>
  <c r="CC285" i="9"/>
  <c r="CD285" i="9"/>
  <c r="CE285" i="9"/>
  <c r="CB285" i="9"/>
  <c r="BZ285" i="9"/>
  <c r="BX285" i="9"/>
  <c r="BW285" i="9"/>
  <c r="BU285" i="9"/>
  <c r="BS285" i="9"/>
  <c r="BR285" i="9"/>
  <c r="BP285" i="9"/>
  <c r="BN285" i="9"/>
  <c r="BM285" i="9"/>
  <c r="BK285" i="9"/>
  <c r="BI285" i="9"/>
  <c r="BH285" i="9"/>
  <c r="BF285" i="9"/>
  <c r="BD285" i="9"/>
  <c r="BC285" i="9"/>
  <c r="BA285" i="9"/>
  <c r="AY285" i="9"/>
  <c r="AX285" i="9"/>
  <c r="AV285" i="9"/>
  <c r="AT285" i="9"/>
  <c r="AS285" i="9"/>
  <c r="AQ285" i="9"/>
  <c r="AO285" i="9"/>
  <c r="AN285" i="9"/>
  <c r="AL285" i="9"/>
  <c r="AJ285" i="9"/>
  <c r="AI285" i="9"/>
  <c r="AG285" i="9"/>
  <c r="AE285" i="9"/>
  <c r="AD285" i="9"/>
  <c r="AB285" i="9"/>
  <c r="Z285" i="9"/>
  <c r="Y285" i="9"/>
  <c r="W285" i="9"/>
  <c r="U285" i="9"/>
  <c r="T285" i="9"/>
  <c r="R285" i="9"/>
  <c r="P285" i="9"/>
  <c r="O285" i="9"/>
  <c r="M285" i="9"/>
  <c r="K285" i="9"/>
  <c r="J285" i="9"/>
  <c r="F285" i="9"/>
  <c r="E285" i="9"/>
  <c r="CC278" i="9"/>
  <c r="CD278" i="9"/>
  <c r="CE278" i="9"/>
  <c r="CB278" i="9"/>
  <c r="BZ278" i="9"/>
  <c r="BX278" i="9"/>
  <c r="BW278" i="9"/>
  <c r="BU278" i="9"/>
  <c r="BS278" i="9"/>
  <c r="BR278" i="9"/>
  <c r="BP278" i="9"/>
  <c r="BN278" i="9"/>
  <c r="BM278" i="9"/>
  <c r="BK278" i="9"/>
  <c r="BI278" i="9"/>
  <c r="BH278" i="9"/>
  <c r="BF278" i="9"/>
  <c r="BD278" i="9"/>
  <c r="BC278" i="9"/>
  <c r="BA278" i="9"/>
  <c r="AY278" i="9"/>
  <c r="AX278" i="9"/>
  <c r="AV278" i="9"/>
  <c r="AT278" i="9"/>
  <c r="AS278" i="9"/>
  <c r="AQ278" i="9"/>
  <c r="AO278" i="9"/>
  <c r="AN278" i="9"/>
  <c r="AL278" i="9"/>
  <c r="AJ278" i="9"/>
  <c r="AI278" i="9"/>
  <c r="AG278" i="9"/>
  <c r="AE278" i="9"/>
  <c r="AD278" i="9"/>
  <c r="AB278" i="9"/>
  <c r="Z278" i="9"/>
  <c r="Y278" i="9"/>
  <c r="W278" i="9"/>
  <c r="U278" i="9"/>
  <c r="T278" i="9"/>
  <c r="R278" i="9"/>
  <c r="P278" i="9"/>
  <c r="O278" i="9"/>
  <c r="M278" i="9"/>
  <c r="K278" i="9"/>
  <c r="J278" i="9"/>
  <c r="F278" i="9"/>
  <c r="E278" i="9"/>
  <c r="CC271" i="9"/>
  <c r="CD271" i="9"/>
  <c r="CE271" i="9"/>
  <c r="CB271" i="9"/>
  <c r="BZ271" i="9"/>
  <c r="BX271" i="9"/>
  <c r="BW271" i="9"/>
  <c r="BU271" i="9"/>
  <c r="BS271" i="9"/>
  <c r="BR271" i="9"/>
  <c r="BP271" i="9"/>
  <c r="BN271" i="9"/>
  <c r="BM271" i="9"/>
  <c r="BK271" i="9"/>
  <c r="BI271" i="9"/>
  <c r="BH271" i="9"/>
  <c r="BF271" i="9"/>
  <c r="BD271" i="9"/>
  <c r="BC271" i="9"/>
  <c r="BA271" i="9"/>
  <c r="AY271" i="9"/>
  <c r="AX271" i="9"/>
  <c r="AV271" i="9"/>
  <c r="AT271" i="9"/>
  <c r="AS271" i="9"/>
  <c r="AQ271" i="9"/>
  <c r="AO271" i="9"/>
  <c r="AN271" i="9"/>
  <c r="AL271" i="9"/>
  <c r="AJ271" i="9"/>
  <c r="AI271" i="9"/>
  <c r="AG271" i="9"/>
  <c r="AE271" i="9"/>
  <c r="AD271" i="9"/>
  <c r="AB271" i="9"/>
  <c r="Z271" i="9"/>
  <c r="Y271" i="9"/>
  <c r="W271" i="9"/>
  <c r="U271" i="9"/>
  <c r="T271" i="9"/>
  <c r="R271" i="9"/>
  <c r="P271" i="9"/>
  <c r="O271" i="9"/>
  <c r="M271" i="9"/>
  <c r="K271" i="9"/>
  <c r="J271" i="9"/>
  <c r="F271" i="9"/>
  <c r="E271" i="9"/>
  <c r="CC264" i="9"/>
  <c r="CD264" i="9"/>
  <c r="CE264" i="9"/>
  <c r="CB264" i="9"/>
  <c r="BZ264" i="9"/>
  <c r="BX264" i="9"/>
  <c r="BW264" i="9"/>
  <c r="BU264" i="9"/>
  <c r="BS264" i="9"/>
  <c r="BR264" i="9"/>
  <c r="BP264" i="9"/>
  <c r="BN264" i="9"/>
  <c r="BM264" i="9"/>
  <c r="BK264" i="9"/>
  <c r="BI264" i="9"/>
  <c r="BH264" i="9"/>
  <c r="BF264" i="9"/>
  <c r="BD264" i="9"/>
  <c r="BC264" i="9"/>
  <c r="BA264" i="9"/>
  <c r="AY264" i="9"/>
  <c r="AX264" i="9"/>
  <c r="AV264" i="9"/>
  <c r="AT264" i="9"/>
  <c r="AS264" i="9"/>
  <c r="AQ264" i="9"/>
  <c r="AO264" i="9"/>
  <c r="AN264" i="9"/>
  <c r="AL264" i="9"/>
  <c r="AJ264" i="9"/>
  <c r="AI264" i="9"/>
  <c r="AG264" i="9"/>
  <c r="AE264" i="9"/>
  <c r="AD264" i="9"/>
  <c r="AB264" i="9"/>
  <c r="Z264" i="9"/>
  <c r="Y264" i="9"/>
  <c r="W264" i="9"/>
  <c r="U264" i="9"/>
  <c r="T264" i="9"/>
  <c r="R264" i="9"/>
  <c r="P264" i="9"/>
  <c r="O264" i="9"/>
  <c r="M264" i="9"/>
  <c r="K264" i="9"/>
  <c r="J264" i="9"/>
  <c r="F264" i="9"/>
  <c r="E264" i="9"/>
  <c r="CC257" i="9"/>
  <c r="CD257" i="9"/>
  <c r="CE257" i="9"/>
  <c r="CB257" i="9"/>
  <c r="BZ257" i="9"/>
  <c r="BX257" i="9"/>
  <c r="BW257" i="9"/>
  <c r="BU257" i="9"/>
  <c r="BS257" i="9"/>
  <c r="BR257" i="9"/>
  <c r="BP257" i="9"/>
  <c r="BN257" i="9"/>
  <c r="BM257" i="9"/>
  <c r="BK257" i="9"/>
  <c r="BI257" i="9"/>
  <c r="BH257" i="9"/>
  <c r="BF257" i="9"/>
  <c r="BD257" i="9"/>
  <c r="BC257" i="9"/>
  <c r="BA257" i="9"/>
  <c r="AY257" i="9"/>
  <c r="AX257" i="9"/>
  <c r="AV257" i="9"/>
  <c r="AT257" i="9"/>
  <c r="AS257" i="9"/>
  <c r="AQ257" i="9"/>
  <c r="AO257" i="9"/>
  <c r="AN257" i="9"/>
  <c r="AL257" i="9"/>
  <c r="AJ257" i="9"/>
  <c r="AI257" i="9"/>
  <c r="AG257" i="9"/>
  <c r="AE257" i="9"/>
  <c r="AD257" i="9"/>
  <c r="AB257" i="9"/>
  <c r="Z257" i="9"/>
  <c r="Y257" i="9"/>
  <c r="W257" i="9"/>
  <c r="U257" i="9"/>
  <c r="T257" i="9"/>
  <c r="R257" i="9"/>
  <c r="P257" i="9"/>
  <c r="O257" i="9"/>
  <c r="M257" i="9"/>
  <c r="K257" i="9"/>
  <c r="J257" i="9"/>
  <c r="F257" i="9"/>
  <c r="E257" i="9"/>
  <c r="CC250" i="9"/>
  <c r="CD250" i="9"/>
  <c r="CE250" i="9"/>
  <c r="CB250" i="9"/>
  <c r="BZ250" i="9"/>
  <c r="BX250" i="9"/>
  <c r="BW250" i="9"/>
  <c r="BU250" i="9"/>
  <c r="BS250" i="9"/>
  <c r="BR250" i="9"/>
  <c r="BP250" i="9"/>
  <c r="BN250" i="9"/>
  <c r="BM250" i="9"/>
  <c r="BK250" i="9"/>
  <c r="BI250" i="9"/>
  <c r="BH250" i="9"/>
  <c r="BF250" i="9"/>
  <c r="BD250" i="9"/>
  <c r="BC250" i="9"/>
  <c r="BA250" i="9"/>
  <c r="AY250" i="9"/>
  <c r="AX250" i="9"/>
  <c r="AV250" i="9"/>
  <c r="AT250" i="9"/>
  <c r="AS250" i="9"/>
  <c r="AQ250" i="9"/>
  <c r="AO250" i="9"/>
  <c r="AN250" i="9"/>
  <c r="AL250" i="9"/>
  <c r="AJ250" i="9"/>
  <c r="AI250" i="9"/>
  <c r="AG250" i="9"/>
  <c r="AE250" i="9"/>
  <c r="AD250" i="9"/>
  <c r="AB250" i="9"/>
  <c r="Z250" i="9"/>
  <c r="Y250" i="9"/>
  <c r="W250" i="9"/>
  <c r="U250" i="9"/>
  <c r="T250" i="9"/>
  <c r="R250" i="9"/>
  <c r="P250" i="9"/>
  <c r="O250" i="9"/>
  <c r="M250" i="9"/>
  <c r="K250" i="9"/>
  <c r="J250" i="9"/>
  <c r="F250" i="9"/>
  <c r="E250" i="9"/>
  <c r="CC243" i="9"/>
  <c r="CD243" i="9"/>
  <c r="CE243" i="9"/>
  <c r="CB243" i="9"/>
  <c r="BZ243" i="9"/>
  <c r="BX243" i="9"/>
  <c r="BW243" i="9"/>
  <c r="BU243" i="9"/>
  <c r="BS243" i="9"/>
  <c r="BR243" i="9"/>
  <c r="BP243" i="9"/>
  <c r="BN243" i="9"/>
  <c r="BM243" i="9"/>
  <c r="BK243" i="9"/>
  <c r="BI243" i="9"/>
  <c r="BH243" i="9"/>
  <c r="BF243" i="9"/>
  <c r="BD243" i="9"/>
  <c r="BC243" i="9"/>
  <c r="BA243" i="9"/>
  <c r="AY243" i="9"/>
  <c r="AX243" i="9"/>
  <c r="AV243" i="9"/>
  <c r="AT243" i="9"/>
  <c r="AS243" i="9"/>
  <c r="AQ243" i="9"/>
  <c r="AO243" i="9"/>
  <c r="AN243" i="9"/>
  <c r="AL243" i="9"/>
  <c r="AJ243" i="9"/>
  <c r="AI243" i="9"/>
  <c r="AG243" i="9"/>
  <c r="AE243" i="9"/>
  <c r="AD243" i="9"/>
  <c r="AB243" i="9"/>
  <c r="Z243" i="9"/>
  <c r="Y243" i="9"/>
  <c r="W243" i="9"/>
  <c r="U243" i="9"/>
  <c r="T243" i="9"/>
  <c r="R243" i="9"/>
  <c r="P243" i="9"/>
  <c r="O243" i="9"/>
  <c r="M243" i="9"/>
  <c r="K243" i="9"/>
  <c r="J243" i="9"/>
  <c r="F243" i="9"/>
  <c r="E243" i="9"/>
  <c r="CC236" i="9"/>
  <c r="CD236" i="9"/>
  <c r="CE236" i="9"/>
  <c r="CB236" i="9"/>
  <c r="BZ236" i="9"/>
  <c r="BX236" i="9"/>
  <c r="BW236" i="9"/>
  <c r="BU236" i="9"/>
  <c r="BS236" i="9"/>
  <c r="BR236" i="9"/>
  <c r="BP236" i="9"/>
  <c r="BN236" i="9"/>
  <c r="BM236" i="9"/>
  <c r="BK236" i="9"/>
  <c r="BI236" i="9"/>
  <c r="BH236" i="9"/>
  <c r="BF236" i="9"/>
  <c r="BD236" i="9"/>
  <c r="BC236" i="9"/>
  <c r="BA236" i="9"/>
  <c r="AY236" i="9"/>
  <c r="AX236" i="9"/>
  <c r="AV236" i="9"/>
  <c r="AT236" i="9"/>
  <c r="AS236" i="9"/>
  <c r="AQ236" i="9"/>
  <c r="AO236" i="9"/>
  <c r="AN236" i="9"/>
  <c r="AL236" i="9"/>
  <c r="AJ236" i="9"/>
  <c r="AI236" i="9"/>
  <c r="AG236" i="9"/>
  <c r="AE236" i="9"/>
  <c r="AD236" i="9"/>
  <c r="AB236" i="9"/>
  <c r="Z236" i="9"/>
  <c r="Y236" i="9"/>
  <c r="W236" i="9"/>
  <c r="U236" i="9"/>
  <c r="T236" i="9"/>
  <c r="R236" i="9"/>
  <c r="P236" i="9"/>
  <c r="O236" i="9"/>
  <c r="M236" i="9"/>
  <c r="K236" i="9"/>
  <c r="J236" i="9"/>
  <c r="F236" i="9"/>
  <c r="E236" i="9"/>
  <c r="CC229" i="9"/>
  <c r="CD229" i="9"/>
  <c r="CE229" i="9"/>
  <c r="CB229" i="9"/>
  <c r="BZ229" i="9"/>
  <c r="BX229" i="9"/>
  <c r="BW229" i="9"/>
  <c r="BU229" i="9"/>
  <c r="BS229" i="9"/>
  <c r="BR229" i="9"/>
  <c r="BP229" i="9"/>
  <c r="BN229" i="9"/>
  <c r="BM229" i="9"/>
  <c r="BK229" i="9"/>
  <c r="BI229" i="9"/>
  <c r="BH229" i="9"/>
  <c r="BF229" i="9"/>
  <c r="BD229" i="9"/>
  <c r="BC229" i="9"/>
  <c r="BA229" i="9"/>
  <c r="AY229" i="9"/>
  <c r="AX229" i="9"/>
  <c r="AV229" i="9"/>
  <c r="AT229" i="9"/>
  <c r="AS229" i="9"/>
  <c r="AQ229" i="9"/>
  <c r="AO229" i="9"/>
  <c r="AN229" i="9"/>
  <c r="AL229" i="9"/>
  <c r="AJ229" i="9"/>
  <c r="AI229" i="9"/>
  <c r="AG229" i="9"/>
  <c r="AE229" i="9"/>
  <c r="AD229" i="9"/>
  <c r="AB229" i="9"/>
  <c r="Z229" i="9"/>
  <c r="Y229" i="9"/>
  <c r="W229" i="9"/>
  <c r="U229" i="9"/>
  <c r="T229" i="9"/>
  <c r="R229" i="9"/>
  <c r="P229" i="9"/>
  <c r="O229" i="9"/>
  <c r="M229" i="9"/>
  <c r="K229" i="9"/>
  <c r="J229" i="9"/>
  <c r="F229" i="9"/>
  <c r="E229" i="9"/>
  <c r="CC222" i="9"/>
  <c r="CD222" i="9"/>
  <c r="CE222" i="9"/>
  <c r="CB222" i="9"/>
  <c r="BZ222" i="9"/>
  <c r="BX222" i="9"/>
  <c r="BW222" i="9"/>
  <c r="BU222" i="9"/>
  <c r="BS222" i="9"/>
  <c r="BR222" i="9"/>
  <c r="BP222" i="9"/>
  <c r="BN222" i="9"/>
  <c r="BM222" i="9"/>
  <c r="BK222" i="9"/>
  <c r="BI222" i="9"/>
  <c r="BH222" i="9"/>
  <c r="BF222" i="9"/>
  <c r="BD222" i="9"/>
  <c r="BC222" i="9"/>
  <c r="BA222" i="9"/>
  <c r="AY222" i="9"/>
  <c r="AX222" i="9"/>
  <c r="AV222" i="9"/>
  <c r="AT222" i="9"/>
  <c r="AS222" i="9"/>
  <c r="AQ222" i="9"/>
  <c r="AO222" i="9"/>
  <c r="AN222" i="9"/>
  <c r="AL222" i="9"/>
  <c r="AJ222" i="9"/>
  <c r="AI222" i="9"/>
  <c r="AG222" i="9"/>
  <c r="AE222" i="9"/>
  <c r="AD222" i="9"/>
  <c r="AB222" i="9"/>
  <c r="Z222" i="9"/>
  <c r="Y222" i="9"/>
  <c r="W222" i="9"/>
  <c r="U222" i="9"/>
  <c r="T222" i="9"/>
  <c r="R222" i="9"/>
  <c r="P222" i="9"/>
  <c r="O222" i="9"/>
  <c r="M222" i="9"/>
  <c r="K222" i="9"/>
  <c r="J222" i="9"/>
  <c r="F222" i="9"/>
  <c r="E222" i="9"/>
  <c r="CC215" i="9"/>
  <c r="CD215" i="9"/>
  <c r="CE215" i="9"/>
  <c r="CB215" i="9"/>
  <c r="BZ215" i="9"/>
  <c r="BX215" i="9"/>
  <c r="BW215" i="9"/>
  <c r="BU215" i="9"/>
  <c r="BS215" i="9"/>
  <c r="BR215" i="9"/>
  <c r="BP215" i="9"/>
  <c r="BN215" i="9"/>
  <c r="BM215" i="9"/>
  <c r="BK215" i="9"/>
  <c r="BI215" i="9"/>
  <c r="BH215" i="9"/>
  <c r="BF215" i="9"/>
  <c r="BD215" i="9"/>
  <c r="BC215" i="9"/>
  <c r="BA215" i="9"/>
  <c r="AY215" i="9"/>
  <c r="AX215" i="9"/>
  <c r="AV215" i="9"/>
  <c r="AT215" i="9"/>
  <c r="AS215" i="9"/>
  <c r="AQ215" i="9"/>
  <c r="AO215" i="9"/>
  <c r="AN215" i="9"/>
  <c r="AL215" i="9"/>
  <c r="AJ215" i="9"/>
  <c r="AI215" i="9"/>
  <c r="AG215" i="9"/>
  <c r="AE215" i="9"/>
  <c r="AD215" i="9"/>
  <c r="AB215" i="9"/>
  <c r="Z215" i="9"/>
  <c r="Y215" i="9"/>
  <c r="W215" i="9"/>
  <c r="U215" i="9"/>
  <c r="T215" i="9"/>
  <c r="R215" i="9"/>
  <c r="P215" i="9"/>
  <c r="O215" i="9"/>
  <c r="M215" i="9"/>
  <c r="K215" i="9"/>
  <c r="J215" i="9"/>
  <c r="F215" i="9"/>
  <c r="E215" i="9"/>
  <c r="CC208" i="9"/>
  <c r="CD208" i="9"/>
  <c r="CE208" i="9"/>
  <c r="CB208" i="9"/>
  <c r="BZ208" i="9"/>
  <c r="BX208" i="9"/>
  <c r="BW208" i="9"/>
  <c r="BU208" i="9"/>
  <c r="BS208" i="9"/>
  <c r="BR208" i="9"/>
  <c r="BP208" i="9"/>
  <c r="BN208" i="9"/>
  <c r="BM208" i="9"/>
  <c r="BK208" i="9"/>
  <c r="BI208" i="9"/>
  <c r="BH208" i="9"/>
  <c r="BF208" i="9"/>
  <c r="BD208" i="9"/>
  <c r="BC208" i="9"/>
  <c r="BA208" i="9"/>
  <c r="AY208" i="9"/>
  <c r="AX208" i="9"/>
  <c r="AV208" i="9"/>
  <c r="AT208" i="9"/>
  <c r="AS208" i="9"/>
  <c r="AQ208" i="9"/>
  <c r="AO208" i="9"/>
  <c r="AN208" i="9"/>
  <c r="AL208" i="9"/>
  <c r="AJ208" i="9"/>
  <c r="AI208" i="9"/>
  <c r="AG208" i="9"/>
  <c r="AE208" i="9"/>
  <c r="AD208" i="9"/>
  <c r="AB208" i="9"/>
  <c r="Z208" i="9"/>
  <c r="Y208" i="9"/>
  <c r="W208" i="9"/>
  <c r="U208" i="9"/>
  <c r="T208" i="9"/>
  <c r="R208" i="9"/>
  <c r="P208" i="9"/>
  <c r="O208" i="9"/>
  <c r="M208" i="9"/>
  <c r="K208" i="9"/>
  <c r="J208" i="9"/>
  <c r="F208" i="9"/>
  <c r="E208" i="9"/>
  <c r="CC201" i="9"/>
  <c r="CD201" i="9"/>
  <c r="CE201" i="9"/>
  <c r="CB201" i="9"/>
  <c r="BZ201" i="9"/>
  <c r="BX201" i="9"/>
  <c r="BW201" i="9"/>
  <c r="BU201" i="9"/>
  <c r="BS201" i="9"/>
  <c r="BR201" i="9"/>
  <c r="BP201" i="9"/>
  <c r="BN201" i="9"/>
  <c r="BM201" i="9"/>
  <c r="BK201" i="9"/>
  <c r="BI201" i="9"/>
  <c r="BH201" i="9"/>
  <c r="BF201" i="9"/>
  <c r="BD201" i="9"/>
  <c r="BC201" i="9"/>
  <c r="BA201" i="9"/>
  <c r="AY201" i="9"/>
  <c r="AX201" i="9"/>
  <c r="AV201" i="9"/>
  <c r="AT201" i="9"/>
  <c r="AS201" i="9"/>
  <c r="AQ201" i="9"/>
  <c r="AO201" i="9"/>
  <c r="AN201" i="9"/>
  <c r="AL201" i="9"/>
  <c r="AJ201" i="9"/>
  <c r="AI201" i="9"/>
  <c r="AG201" i="9"/>
  <c r="AE201" i="9"/>
  <c r="AD201" i="9"/>
  <c r="AB201" i="9"/>
  <c r="Z201" i="9"/>
  <c r="Y201" i="9"/>
  <c r="W201" i="9"/>
  <c r="U201" i="9"/>
  <c r="T201" i="9"/>
  <c r="R201" i="9"/>
  <c r="P201" i="9"/>
  <c r="O201" i="9"/>
  <c r="M201" i="9"/>
  <c r="K201" i="9"/>
  <c r="J201" i="9"/>
  <c r="F201" i="9"/>
  <c r="E201" i="9"/>
  <c r="CC194" i="9"/>
  <c r="CD194" i="9"/>
  <c r="CE194" i="9"/>
  <c r="CB194" i="9"/>
  <c r="BZ194" i="9"/>
  <c r="BX194" i="9"/>
  <c r="BW194" i="9"/>
  <c r="BU194" i="9"/>
  <c r="BS194" i="9"/>
  <c r="BR194" i="9"/>
  <c r="BP194" i="9"/>
  <c r="BN194" i="9"/>
  <c r="BM194" i="9"/>
  <c r="BK194" i="9"/>
  <c r="BI194" i="9"/>
  <c r="BH194" i="9"/>
  <c r="BF194" i="9"/>
  <c r="BD194" i="9"/>
  <c r="BC194" i="9"/>
  <c r="BA194" i="9"/>
  <c r="AY194" i="9"/>
  <c r="AX194" i="9"/>
  <c r="AV194" i="9"/>
  <c r="AT194" i="9"/>
  <c r="AS194" i="9"/>
  <c r="AQ194" i="9"/>
  <c r="AO194" i="9"/>
  <c r="AN194" i="9"/>
  <c r="AL194" i="9"/>
  <c r="AJ194" i="9"/>
  <c r="AI194" i="9"/>
  <c r="AG194" i="9"/>
  <c r="AE194" i="9"/>
  <c r="AD194" i="9"/>
  <c r="AB194" i="9"/>
  <c r="Z194" i="9"/>
  <c r="Y194" i="9"/>
  <c r="W194" i="9"/>
  <c r="U194" i="9"/>
  <c r="T194" i="9"/>
  <c r="R194" i="9"/>
  <c r="P194" i="9"/>
  <c r="O194" i="9"/>
  <c r="M194" i="9"/>
  <c r="K194" i="9"/>
  <c r="J194" i="9"/>
  <c r="F194" i="9"/>
  <c r="E194" i="9"/>
  <c r="CC187" i="9"/>
  <c r="CD187" i="9"/>
  <c r="CE187" i="9"/>
  <c r="CB187" i="9"/>
  <c r="BZ187" i="9"/>
  <c r="BX187" i="9"/>
  <c r="BW187" i="9"/>
  <c r="BU187" i="9"/>
  <c r="BS187" i="9"/>
  <c r="BR187" i="9"/>
  <c r="BP187" i="9"/>
  <c r="BN187" i="9"/>
  <c r="BM187" i="9"/>
  <c r="BK187" i="9"/>
  <c r="BI187" i="9"/>
  <c r="BH187" i="9"/>
  <c r="BF187" i="9"/>
  <c r="BD187" i="9"/>
  <c r="BC187" i="9"/>
  <c r="BA187" i="9"/>
  <c r="AY187" i="9"/>
  <c r="AX187" i="9"/>
  <c r="AV187" i="9"/>
  <c r="AT187" i="9"/>
  <c r="AS187" i="9"/>
  <c r="AQ187" i="9"/>
  <c r="AO187" i="9"/>
  <c r="AN187" i="9"/>
  <c r="AL187" i="9"/>
  <c r="AJ187" i="9"/>
  <c r="AI187" i="9"/>
  <c r="AG187" i="9"/>
  <c r="AE187" i="9"/>
  <c r="AD187" i="9"/>
  <c r="AB187" i="9"/>
  <c r="Z187" i="9"/>
  <c r="Y187" i="9"/>
  <c r="W187" i="9"/>
  <c r="U187" i="9"/>
  <c r="T187" i="9"/>
  <c r="R187" i="9"/>
  <c r="P187" i="9"/>
  <c r="O187" i="9"/>
  <c r="M187" i="9"/>
  <c r="K187" i="9"/>
  <c r="J187" i="9"/>
  <c r="F187" i="9"/>
  <c r="E187" i="9"/>
  <c r="CC180" i="9"/>
  <c r="CD180" i="9"/>
  <c r="CE180" i="9"/>
  <c r="CB180" i="9"/>
  <c r="BZ180" i="9"/>
  <c r="BX180" i="9"/>
  <c r="BW180" i="9"/>
  <c r="BU180" i="9"/>
  <c r="BS180" i="9"/>
  <c r="BR180" i="9"/>
  <c r="BP180" i="9"/>
  <c r="BN180" i="9"/>
  <c r="BM180" i="9"/>
  <c r="BK180" i="9"/>
  <c r="BI180" i="9"/>
  <c r="BH180" i="9"/>
  <c r="BF180" i="9"/>
  <c r="BD180" i="9"/>
  <c r="BC180" i="9"/>
  <c r="BA180" i="9"/>
  <c r="AY180" i="9"/>
  <c r="AX180" i="9"/>
  <c r="AV180" i="9"/>
  <c r="AT180" i="9"/>
  <c r="AS180" i="9"/>
  <c r="AQ180" i="9"/>
  <c r="AO180" i="9"/>
  <c r="AN180" i="9"/>
  <c r="AL180" i="9"/>
  <c r="AJ180" i="9"/>
  <c r="AI180" i="9"/>
  <c r="AG180" i="9"/>
  <c r="AE180" i="9"/>
  <c r="AD180" i="9"/>
  <c r="AB180" i="9"/>
  <c r="Z180" i="9"/>
  <c r="Y180" i="9"/>
  <c r="W180" i="9"/>
  <c r="U180" i="9"/>
  <c r="T180" i="9"/>
  <c r="R180" i="9"/>
  <c r="P180" i="9"/>
  <c r="O180" i="9"/>
  <c r="M180" i="9"/>
  <c r="K180" i="9"/>
  <c r="J180" i="9"/>
  <c r="F180" i="9"/>
  <c r="E180" i="9"/>
  <c r="CC173" i="9"/>
  <c r="CD173" i="9"/>
  <c r="CE173" i="9"/>
  <c r="CB173" i="9"/>
  <c r="BZ173" i="9"/>
  <c r="BX173" i="9"/>
  <c r="BW173" i="9"/>
  <c r="BU173" i="9"/>
  <c r="BS173" i="9"/>
  <c r="BR173" i="9"/>
  <c r="BP173" i="9"/>
  <c r="BN173" i="9"/>
  <c r="BM173" i="9"/>
  <c r="BK173" i="9"/>
  <c r="BI173" i="9"/>
  <c r="BH173" i="9"/>
  <c r="BF173" i="9"/>
  <c r="BD173" i="9"/>
  <c r="BC173" i="9"/>
  <c r="BA173" i="9"/>
  <c r="AY173" i="9"/>
  <c r="AX173" i="9"/>
  <c r="AV173" i="9"/>
  <c r="AT173" i="9"/>
  <c r="AS173" i="9"/>
  <c r="AQ173" i="9"/>
  <c r="AO173" i="9"/>
  <c r="AN173" i="9"/>
  <c r="AL173" i="9"/>
  <c r="AJ173" i="9"/>
  <c r="AI173" i="9"/>
  <c r="AG173" i="9"/>
  <c r="AE173" i="9"/>
  <c r="AD173" i="9"/>
  <c r="AB173" i="9"/>
  <c r="Z173" i="9"/>
  <c r="Y173" i="9"/>
  <c r="W173" i="9"/>
  <c r="U173" i="9"/>
  <c r="T173" i="9"/>
  <c r="R173" i="9"/>
  <c r="P173" i="9"/>
  <c r="O173" i="9"/>
  <c r="M173" i="9"/>
  <c r="K173" i="9"/>
  <c r="J173" i="9"/>
  <c r="F173" i="9"/>
  <c r="E173" i="9"/>
  <c r="CC166" i="9"/>
  <c r="CD166" i="9"/>
  <c r="CE166" i="9"/>
  <c r="CB166" i="9"/>
  <c r="BZ166" i="9"/>
  <c r="BX166" i="9"/>
  <c r="BW166" i="9"/>
  <c r="BU166" i="9"/>
  <c r="BS166" i="9"/>
  <c r="BR166" i="9"/>
  <c r="BP166" i="9"/>
  <c r="BN166" i="9"/>
  <c r="BM166" i="9"/>
  <c r="BK166" i="9"/>
  <c r="BI166" i="9"/>
  <c r="BH166" i="9"/>
  <c r="BF166" i="9"/>
  <c r="BD166" i="9"/>
  <c r="BC166" i="9"/>
  <c r="BA166" i="9"/>
  <c r="AY166" i="9"/>
  <c r="AX166" i="9"/>
  <c r="AV166" i="9"/>
  <c r="AT166" i="9"/>
  <c r="AS166" i="9"/>
  <c r="AQ166" i="9"/>
  <c r="AO166" i="9"/>
  <c r="AN166" i="9"/>
  <c r="AL166" i="9"/>
  <c r="AJ166" i="9"/>
  <c r="AI166" i="9"/>
  <c r="AG166" i="9"/>
  <c r="AE166" i="9"/>
  <c r="AD166" i="9"/>
  <c r="AB166" i="9"/>
  <c r="Z166" i="9"/>
  <c r="Y166" i="9"/>
  <c r="W166" i="9"/>
  <c r="U166" i="9"/>
  <c r="T166" i="9"/>
  <c r="R166" i="9"/>
  <c r="P166" i="9"/>
  <c r="O166" i="9"/>
  <c r="M166" i="9"/>
  <c r="K166" i="9"/>
  <c r="J166" i="9"/>
  <c r="F166" i="9"/>
  <c r="E166" i="9"/>
  <c r="CC159" i="9"/>
  <c r="CD159" i="9"/>
  <c r="CE159" i="9"/>
  <c r="CB159" i="9"/>
  <c r="BZ159" i="9"/>
  <c r="BX159" i="9"/>
  <c r="BW159" i="9"/>
  <c r="BU159" i="9"/>
  <c r="BS159" i="9"/>
  <c r="BR159" i="9"/>
  <c r="BP159" i="9"/>
  <c r="BN159" i="9"/>
  <c r="BM159" i="9"/>
  <c r="BK159" i="9"/>
  <c r="BI159" i="9"/>
  <c r="BH159" i="9"/>
  <c r="BF159" i="9"/>
  <c r="BD159" i="9"/>
  <c r="BC159" i="9"/>
  <c r="BA159" i="9"/>
  <c r="AY159" i="9"/>
  <c r="AX159" i="9"/>
  <c r="AV159" i="9"/>
  <c r="AT159" i="9"/>
  <c r="AS159" i="9"/>
  <c r="AQ159" i="9"/>
  <c r="AO159" i="9"/>
  <c r="AN159" i="9"/>
  <c r="AL159" i="9"/>
  <c r="AJ159" i="9"/>
  <c r="AI159" i="9"/>
  <c r="AG159" i="9"/>
  <c r="AE159" i="9"/>
  <c r="AD159" i="9"/>
  <c r="AB159" i="9"/>
  <c r="Z159" i="9"/>
  <c r="Y159" i="9"/>
  <c r="W159" i="9"/>
  <c r="U159" i="9"/>
  <c r="T159" i="9"/>
  <c r="R159" i="9"/>
  <c r="P159" i="9"/>
  <c r="O159" i="9"/>
  <c r="M159" i="9"/>
  <c r="K159" i="9"/>
  <c r="J159" i="9"/>
  <c r="F159" i="9"/>
  <c r="E159" i="9"/>
  <c r="CC152" i="9"/>
  <c r="CD152" i="9"/>
  <c r="CE152" i="9"/>
  <c r="CB152" i="9"/>
  <c r="BZ152" i="9"/>
  <c r="BX152" i="9"/>
  <c r="BW152" i="9"/>
  <c r="BU152" i="9"/>
  <c r="BS152" i="9"/>
  <c r="BR152" i="9"/>
  <c r="BP152" i="9"/>
  <c r="BN152" i="9"/>
  <c r="BM152" i="9"/>
  <c r="BK152" i="9"/>
  <c r="BI152" i="9"/>
  <c r="BH152" i="9"/>
  <c r="BF152" i="9"/>
  <c r="BD152" i="9"/>
  <c r="BC152" i="9"/>
  <c r="BA152" i="9"/>
  <c r="AY152" i="9"/>
  <c r="AX152" i="9"/>
  <c r="AV152" i="9"/>
  <c r="AT152" i="9"/>
  <c r="AS152" i="9"/>
  <c r="AQ152" i="9"/>
  <c r="AO152" i="9"/>
  <c r="AN152" i="9"/>
  <c r="AL152" i="9"/>
  <c r="AJ152" i="9"/>
  <c r="AI152" i="9"/>
  <c r="AG152" i="9"/>
  <c r="AE152" i="9"/>
  <c r="AD152" i="9"/>
  <c r="AB152" i="9"/>
  <c r="Z152" i="9"/>
  <c r="Y152" i="9"/>
  <c r="W152" i="9"/>
  <c r="U152" i="9"/>
  <c r="T152" i="9"/>
  <c r="R152" i="9"/>
  <c r="P152" i="9"/>
  <c r="O152" i="9"/>
  <c r="M152" i="9"/>
  <c r="K152" i="9"/>
  <c r="J152" i="9"/>
  <c r="F152" i="9"/>
  <c r="E152" i="9"/>
  <c r="CC145" i="9"/>
  <c r="CD145" i="9"/>
  <c r="CE145" i="9"/>
  <c r="CB145" i="9"/>
  <c r="BZ145" i="9"/>
  <c r="BX145" i="9"/>
  <c r="BW145" i="9"/>
  <c r="BU145" i="9"/>
  <c r="BS145" i="9"/>
  <c r="BR145" i="9"/>
  <c r="BP145" i="9"/>
  <c r="BN145" i="9"/>
  <c r="BM145" i="9"/>
  <c r="BK145" i="9"/>
  <c r="BI145" i="9"/>
  <c r="BH145" i="9"/>
  <c r="BF145" i="9"/>
  <c r="BD145" i="9"/>
  <c r="BC145" i="9"/>
  <c r="BA145" i="9"/>
  <c r="AY145" i="9"/>
  <c r="AX145" i="9"/>
  <c r="AV145" i="9"/>
  <c r="AT145" i="9"/>
  <c r="AS145" i="9"/>
  <c r="AQ145" i="9"/>
  <c r="AO145" i="9"/>
  <c r="AN145" i="9"/>
  <c r="AL145" i="9"/>
  <c r="AJ145" i="9"/>
  <c r="AI145" i="9"/>
  <c r="AG145" i="9"/>
  <c r="AE145" i="9"/>
  <c r="AD145" i="9"/>
  <c r="AB145" i="9"/>
  <c r="Z145" i="9"/>
  <c r="Y145" i="9"/>
  <c r="W145" i="9"/>
  <c r="U145" i="9"/>
  <c r="T145" i="9"/>
  <c r="R145" i="9"/>
  <c r="P145" i="9"/>
  <c r="O145" i="9"/>
  <c r="M145" i="9"/>
  <c r="K145" i="9"/>
  <c r="J145" i="9"/>
  <c r="F145" i="9"/>
  <c r="E145" i="9"/>
  <c r="CC138" i="9"/>
  <c r="CD138" i="9"/>
  <c r="CE138" i="9"/>
  <c r="CB138" i="9"/>
  <c r="BZ138" i="9"/>
  <c r="BX138" i="9"/>
  <c r="BW138" i="9"/>
  <c r="BU138" i="9"/>
  <c r="BS138" i="9"/>
  <c r="BR138" i="9"/>
  <c r="BP138" i="9"/>
  <c r="BN138" i="9"/>
  <c r="BM138" i="9"/>
  <c r="BK138" i="9"/>
  <c r="BI138" i="9"/>
  <c r="BH138" i="9"/>
  <c r="BF138" i="9"/>
  <c r="BD138" i="9"/>
  <c r="BC138" i="9"/>
  <c r="BA138" i="9"/>
  <c r="AY138" i="9"/>
  <c r="AX138" i="9"/>
  <c r="AV138" i="9"/>
  <c r="AT138" i="9"/>
  <c r="AS138" i="9"/>
  <c r="AQ138" i="9"/>
  <c r="AO138" i="9"/>
  <c r="AN138" i="9"/>
  <c r="AL138" i="9"/>
  <c r="AJ138" i="9"/>
  <c r="AI138" i="9"/>
  <c r="AG138" i="9"/>
  <c r="AE138" i="9"/>
  <c r="AD138" i="9"/>
  <c r="AB138" i="9"/>
  <c r="Z138" i="9"/>
  <c r="Y138" i="9"/>
  <c r="W138" i="9"/>
  <c r="U138" i="9"/>
  <c r="T138" i="9"/>
  <c r="R138" i="9"/>
  <c r="P138" i="9"/>
  <c r="O138" i="9"/>
  <c r="M138" i="9"/>
  <c r="K138" i="9"/>
  <c r="J138" i="9"/>
  <c r="F138" i="9"/>
  <c r="E138" i="9"/>
  <c r="CC131" i="9"/>
  <c r="CD131" i="9"/>
  <c r="CE131" i="9"/>
  <c r="CB131" i="9"/>
  <c r="BZ131" i="9"/>
  <c r="BX131" i="9"/>
  <c r="BW131" i="9"/>
  <c r="BU131" i="9"/>
  <c r="BS131" i="9"/>
  <c r="BR131" i="9"/>
  <c r="BP131" i="9"/>
  <c r="BN131" i="9"/>
  <c r="BM131" i="9"/>
  <c r="BK131" i="9"/>
  <c r="BI131" i="9"/>
  <c r="BH131" i="9"/>
  <c r="BF131" i="9"/>
  <c r="BD131" i="9"/>
  <c r="BC131" i="9"/>
  <c r="BA131" i="9"/>
  <c r="AY131" i="9"/>
  <c r="AX131" i="9"/>
  <c r="AV131" i="9"/>
  <c r="AT131" i="9"/>
  <c r="AS131" i="9"/>
  <c r="AQ131" i="9"/>
  <c r="AO131" i="9"/>
  <c r="AN131" i="9"/>
  <c r="AL131" i="9"/>
  <c r="AJ131" i="9"/>
  <c r="AI131" i="9"/>
  <c r="AG131" i="9"/>
  <c r="AE131" i="9"/>
  <c r="AD131" i="9"/>
  <c r="AB131" i="9"/>
  <c r="Z131" i="9"/>
  <c r="Y131" i="9"/>
  <c r="W131" i="9"/>
  <c r="U131" i="9"/>
  <c r="T131" i="9"/>
  <c r="R131" i="9"/>
  <c r="P131" i="9"/>
  <c r="O131" i="9"/>
  <c r="M131" i="9"/>
  <c r="K131" i="9"/>
  <c r="J131" i="9"/>
  <c r="F131" i="9"/>
  <c r="E131" i="9"/>
  <c r="CC124" i="9"/>
  <c r="CD124" i="9"/>
  <c r="CE124" i="9"/>
  <c r="CB124" i="9"/>
  <c r="BZ124" i="9"/>
  <c r="BX124" i="9"/>
  <c r="BW124" i="9"/>
  <c r="BU124" i="9"/>
  <c r="BS124" i="9"/>
  <c r="BR124" i="9"/>
  <c r="BP124" i="9"/>
  <c r="BN124" i="9"/>
  <c r="BM124" i="9"/>
  <c r="BK124" i="9"/>
  <c r="BI124" i="9"/>
  <c r="BH124" i="9"/>
  <c r="BF124" i="9"/>
  <c r="BD124" i="9"/>
  <c r="BC124" i="9"/>
  <c r="BA124" i="9"/>
  <c r="AY124" i="9"/>
  <c r="AX124" i="9"/>
  <c r="AV124" i="9"/>
  <c r="AT124" i="9"/>
  <c r="AS124" i="9"/>
  <c r="AQ124" i="9"/>
  <c r="AO124" i="9"/>
  <c r="AN124" i="9"/>
  <c r="AL124" i="9"/>
  <c r="AJ124" i="9"/>
  <c r="AI124" i="9"/>
  <c r="AG124" i="9"/>
  <c r="AE124" i="9"/>
  <c r="AD124" i="9"/>
  <c r="AB124" i="9"/>
  <c r="Z124" i="9"/>
  <c r="Y124" i="9"/>
  <c r="W124" i="9"/>
  <c r="U124" i="9"/>
  <c r="T124" i="9"/>
  <c r="R124" i="9"/>
  <c r="P124" i="9"/>
  <c r="O124" i="9"/>
  <c r="F122" i="33"/>
  <c r="M124" i="9"/>
  <c r="K124" i="9"/>
  <c r="J124" i="9"/>
  <c r="F124" i="9"/>
  <c r="E124" i="9"/>
  <c r="CC117" i="9"/>
  <c r="CD117" i="9"/>
  <c r="CE117" i="9"/>
  <c r="CB117" i="9"/>
  <c r="BZ117" i="9"/>
  <c r="BX117" i="9"/>
  <c r="BW117" i="9"/>
  <c r="BU117" i="9"/>
  <c r="BS117" i="9"/>
  <c r="BR117" i="9"/>
  <c r="BP117" i="9"/>
  <c r="BN117" i="9"/>
  <c r="BM117" i="9"/>
  <c r="BK117" i="9"/>
  <c r="BI117" i="9"/>
  <c r="BH117" i="9"/>
  <c r="BF117" i="9"/>
  <c r="BD117" i="9"/>
  <c r="BC117" i="9"/>
  <c r="BA117" i="9"/>
  <c r="AY117" i="9"/>
  <c r="AX117" i="9"/>
  <c r="AV117" i="9"/>
  <c r="AT117" i="9"/>
  <c r="AS117" i="9"/>
  <c r="AQ117" i="9"/>
  <c r="AO117" i="9"/>
  <c r="AN117" i="9"/>
  <c r="AL117" i="9"/>
  <c r="AJ117" i="9"/>
  <c r="AI117" i="9"/>
  <c r="J115" i="33"/>
  <c r="AG117" i="9"/>
  <c r="AE117" i="9"/>
  <c r="AD117" i="9"/>
  <c r="AB117" i="9"/>
  <c r="Z117" i="9"/>
  <c r="Y117" i="9"/>
  <c r="W117" i="9"/>
  <c r="U117" i="9"/>
  <c r="T117" i="9"/>
  <c r="R117" i="9"/>
  <c r="P117" i="9"/>
  <c r="O117" i="9"/>
  <c r="M117" i="9"/>
  <c r="K117" i="9"/>
  <c r="J117" i="9"/>
  <c r="F117" i="9"/>
  <c r="E117" i="9"/>
  <c r="CC110" i="9"/>
  <c r="CD110" i="9"/>
  <c r="CE110" i="9"/>
  <c r="CB110" i="9"/>
  <c r="BZ110" i="9"/>
  <c r="BX110" i="9"/>
  <c r="BW110" i="9"/>
  <c r="BU110" i="9"/>
  <c r="BS110" i="9"/>
  <c r="BR110" i="9"/>
  <c r="BP110" i="9"/>
  <c r="BN110" i="9"/>
  <c r="BM110" i="9"/>
  <c r="BK110" i="9"/>
  <c r="BI110" i="9"/>
  <c r="BH110" i="9"/>
  <c r="BF110" i="9"/>
  <c r="BD110" i="9"/>
  <c r="BC110" i="9"/>
  <c r="BA110" i="9"/>
  <c r="AY110" i="9"/>
  <c r="AX110" i="9"/>
  <c r="M108" i="33"/>
  <c r="AV110" i="9"/>
  <c r="AT110" i="9"/>
  <c r="AS110" i="9"/>
  <c r="AQ110" i="9"/>
  <c r="AO110" i="9"/>
  <c r="AN110" i="9"/>
  <c r="AL110" i="9"/>
  <c r="AJ110" i="9"/>
  <c r="AI110" i="9"/>
  <c r="AG110" i="9"/>
  <c r="AE110" i="9"/>
  <c r="AD110" i="9"/>
  <c r="AB110" i="9"/>
  <c r="Z110" i="9"/>
  <c r="Y110" i="9"/>
  <c r="W110" i="9"/>
  <c r="U110" i="9"/>
  <c r="T110" i="9"/>
  <c r="G108" i="33"/>
  <c r="R110" i="9"/>
  <c r="P110" i="9"/>
  <c r="O110" i="9"/>
  <c r="M110" i="9"/>
  <c r="K110" i="9"/>
  <c r="J110" i="9"/>
  <c r="F110" i="9"/>
  <c r="E110" i="9"/>
  <c r="CC103" i="9"/>
  <c r="CB103" i="9"/>
  <c r="BX103" i="9"/>
  <c r="BW103" i="9"/>
  <c r="BS103" i="9"/>
  <c r="BR103" i="9"/>
  <c r="BN103" i="9"/>
  <c r="BM103" i="9"/>
  <c r="BI103" i="9"/>
  <c r="BH103" i="9"/>
  <c r="BD103" i="9"/>
  <c r="BC103" i="9"/>
  <c r="AY103" i="9"/>
  <c r="AX103" i="9"/>
  <c r="AT103" i="9"/>
  <c r="AS103" i="9"/>
  <c r="K101" i="33"/>
  <c r="AO103" i="9"/>
  <c r="AN103" i="9"/>
  <c r="AJ103" i="9"/>
  <c r="AI103" i="9"/>
  <c r="J101" i="33"/>
  <c r="AE103" i="9"/>
  <c r="AD103" i="9"/>
  <c r="Z103" i="9"/>
  <c r="Y103" i="9"/>
  <c r="H101" i="33"/>
  <c r="U103" i="9"/>
  <c r="T103" i="9"/>
  <c r="P103" i="9"/>
  <c r="O103" i="9"/>
  <c r="K103" i="9"/>
  <c r="J103" i="9"/>
  <c r="F103" i="9"/>
  <c r="E103" i="9"/>
  <c r="D101" i="33"/>
  <c r="A2" i="35"/>
  <c r="A5" i="25"/>
  <c r="B5" i="25"/>
  <c r="C5" i="25"/>
  <c r="D5" i="25"/>
  <c r="E5" i="25"/>
  <c r="F5" i="25"/>
  <c r="G5" i="25"/>
  <c r="H5" i="25"/>
  <c r="I5" i="25"/>
  <c r="J5" i="25"/>
  <c r="K5" i="25"/>
  <c r="L5" i="25"/>
  <c r="M5" i="25"/>
  <c r="N5" i="25"/>
  <c r="O5" i="25"/>
  <c r="P5" i="25"/>
  <c r="Q5" i="25"/>
  <c r="R5" i="25"/>
  <c r="S5" i="25"/>
  <c r="A6" i="25"/>
  <c r="A7" i="25"/>
  <c r="B7" i="25"/>
  <c r="E7" i="25"/>
  <c r="F7" i="25"/>
  <c r="I7" i="25"/>
  <c r="J7" i="25"/>
  <c r="M7" i="25"/>
  <c r="N7" i="25"/>
  <c r="Q7" i="25"/>
  <c r="R7" i="25"/>
  <c r="A8" i="25"/>
  <c r="D8" i="25"/>
  <c r="B8" i="25"/>
  <c r="C8" i="25"/>
  <c r="E8" i="25"/>
  <c r="F8" i="25"/>
  <c r="G8" i="25"/>
  <c r="I8" i="25"/>
  <c r="J8" i="25"/>
  <c r="K8" i="25"/>
  <c r="M8" i="25"/>
  <c r="N8" i="25"/>
  <c r="O8" i="25"/>
  <c r="Q8" i="25"/>
  <c r="R8" i="25"/>
  <c r="S8" i="25"/>
  <c r="A9" i="25"/>
  <c r="B9" i="25"/>
  <c r="C9" i="25"/>
  <c r="D9" i="25"/>
  <c r="E9" i="25"/>
  <c r="F9" i="25"/>
  <c r="G9" i="25"/>
  <c r="H9" i="25"/>
  <c r="I9" i="25"/>
  <c r="J9" i="25"/>
  <c r="K9" i="25"/>
  <c r="L9" i="25"/>
  <c r="M9" i="25"/>
  <c r="N9" i="25"/>
  <c r="O9" i="25"/>
  <c r="P9" i="25"/>
  <c r="Q9" i="25"/>
  <c r="R9" i="25"/>
  <c r="S9" i="25"/>
  <c r="A10" i="25"/>
  <c r="D10" i="25"/>
  <c r="I10" i="25"/>
  <c r="Q10" i="25"/>
  <c r="A11" i="25"/>
  <c r="B11" i="25"/>
  <c r="E11" i="25"/>
  <c r="I11" i="25"/>
  <c r="J11" i="25"/>
  <c r="M11" i="25"/>
  <c r="Q11" i="25"/>
  <c r="R11" i="25"/>
  <c r="A12" i="25"/>
  <c r="D12" i="25"/>
  <c r="B12" i="25"/>
  <c r="C12" i="25"/>
  <c r="E12" i="25"/>
  <c r="F12" i="25"/>
  <c r="G12" i="25"/>
  <c r="I12" i="25"/>
  <c r="J12" i="25"/>
  <c r="K12" i="25"/>
  <c r="M12" i="25"/>
  <c r="N12" i="25"/>
  <c r="O12" i="25"/>
  <c r="Q12" i="25"/>
  <c r="R12" i="25"/>
  <c r="S12" i="25"/>
  <c r="A13" i="25"/>
  <c r="B13" i="25"/>
  <c r="C13" i="25"/>
  <c r="D13" i="25"/>
  <c r="E13" i="25"/>
  <c r="F13" i="25"/>
  <c r="G13" i="25"/>
  <c r="H13" i="25"/>
  <c r="I13" i="25"/>
  <c r="J13" i="25"/>
  <c r="K13" i="25"/>
  <c r="L13" i="25"/>
  <c r="M13" i="25"/>
  <c r="N13" i="25"/>
  <c r="O13" i="25"/>
  <c r="P13" i="25"/>
  <c r="Q13" i="25"/>
  <c r="R13" i="25"/>
  <c r="S13" i="25"/>
  <c r="A14" i="25"/>
  <c r="D14" i="25"/>
  <c r="E14" i="25"/>
  <c r="I14" i="25"/>
  <c r="L14" i="25"/>
  <c r="M14" i="25"/>
  <c r="Q14" i="25"/>
  <c r="A15" i="25"/>
  <c r="B15" i="25"/>
  <c r="Q15" i="25"/>
  <c r="R15" i="25"/>
  <c r="A16" i="25"/>
  <c r="D16" i="25"/>
  <c r="B16" i="25"/>
  <c r="C16" i="25"/>
  <c r="E16" i="25"/>
  <c r="F16" i="25"/>
  <c r="G16" i="25"/>
  <c r="I16" i="25"/>
  <c r="J16" i="25"/>
  <c r="K16" i="25"/>
  <c r="M16" i="25"/>
  <c r="N16" i="25"/>
  <c r="O16" i="25"/>
  <c r="Q16" i="25"/>
  <c r="R16" i="25"/>
  <c r="S16" i="25"/>
  <c r="A17" i="25"/>
  <c r="B17" i="25"/>
  <c r="C17" i="25"/>
  <c r="D17" i="25"/>
  <c r="E17" i="25"/>
  <c r="G17" i="25"/>
  <c r="H17" i="25"/>
  <c r="I17" i="25"/>
  <c r="K17" i="25"/>
  <c r="L17" i="25"/>
  <c r="M17" i="25"/>
  <c r="O17" i="25"/>
  <c r="P17" i="25"/>
  <c r="Q17" i="25"/>
  <c r="S17" i="25"/>
  <c r="A18" i="25"/>
  <c r="D18" i="25"/>
  <c r="A19" i="25"/>
  <c r="N19" i="25"/>
  <c r="Q19" i="25"/>
  <c r="A20" i="25"/>
  <c r="D20" i="25"/>
  <c r="B20" i="25"/>
  <c r="C20" i="25"/>
  <c r="E20" i="25"/>
  <c r="F20" i="25"/>
  <c r="G20" i="25"/>
  <c r="I20" i="25"/>
  <c r="J20" i="25"/>
  <c r="K20" i="25"/>
  <c r="M20" i="25"/>
  <c r="N20" i="25"/>
  <c r="O20" i="25"/>
  <c r="Q20" i="25"/>
  <c r="R20" i="25"/>
  <c r="S20" i="25"/>
  <c r="A21" i="25"/>
  <c r="B21" i="25"/>
  <c r="C21" i="25"/>
  <c r="D21" i="25"/>
  <c r="E21" i="25"/>
  <c r="F21" i="25"/>
  <c r="G21" i="25"/>
  <c r="H21" i="25"/>
  <c r="I21" i="25"/>
  <c r="J21" i="25"/>
  <c r="K21" i="25"/>
  <c r="L21" i="25"/>
  <c r="M21" i="25"/>
  <c r="N21" i="25"/>
  <c r="O21" i="25"/>
  <c r="P21" i="25"/>
  <c r="Q21" i="25"/>
  <c r="R21" i="25"/>
  <c r="S21" i="25"/>
  <c r="A22" i="25"/>
  <c r="A23" i="25"/>
  <c r="B23" i="25"/>
  <c r="D23" i="25"/>
  <c r="F23" i="25"/>
  <c r="H23" i="25"/>
  <c r="I23" i="25"/>
  <c r="L23" i="25"/>
  <c r="M23" i="25"/>
  <c r="N23" i="25"/>
  <c r="Q23" i="25"/>
  <c r="R23" i="25"/>
  <c r="A24" i="25"/>
  <c r="F24" i="25"/>
  <c r="E24" i="25"/>
  <c r="K24" i="25"/>
  <c r="O24" i="25"/>
  <c r="A25" i="25"/>
  <c r="B25" i="25"/>
  <c r="C25" i="25"/>
  <c r="D25" i="25"/>
  <c r="E25" i="25"/>
  <c r="F25" i="25"/>
  <c r="G25" i="25"/>
  <c r="H25" i="25"/>
  <c r="I25" i="25"/>
  <c r="J25" i="25"/>
  <c r="K25" i="25"/>
  <c r="L25" i="25"/>
  <c r="M25" i="25"/>
  <c r="N25" i="25"/>
  <c r="O25" i="25"/>
  <c r="P25" i="25"/>
  <c r="Q25" i="25"/>
  <c r="R25" i="25"/>
  <c r="S25" i="25"/>
  <c r="A26" i="25"/>
  <c r="C26" i="25"/>
  <c r="D26" i="25"/>
  <c r="G26" i="25"/>
  <c r="H26" i="25"/>
  <c r="I26" i="25"/>
  <c r="L26" i="25"/>
  <c r="M26" i="25"/>
  <c r="O26" i="25"/>
  <c r="Q26" i="25"/>
  <c r="S26" i="25"/>
  <c r="A27" i="25"/>
  <c r="E27" i="25"/>
  <c r="F27" i="25"/>
  <c r="L27" i="25"/>
  <c r="P27" i="25"/>
  <c r="Q27" i="25"/>
  <c r="A28" i="25"/>
  <c r="B28" i="25"/>
  <c r="C28" i="25"/>
  <c r="F28" i="25"/>
  <c r="G28" i="25"/>
  <c r="I28" i="25"/>
  <c r="K28" i="25"/>
  <c r="M28" i="25"/>
  <c r="N28" i="25"/>
  <c r="Q28" i="25"/>
  <c r="R28" i="25"/>
  <c r="S28" i="25"/>
  <c r="A29" i="25"/>
  <c r="B29" i="25"/>
  <c r="C29" i="25"/>
  <c r="D29" i="25"/>
  <c r="E29" i="25"/>
  <c r="F29" i="25"/>
  <c r="G29" i="25"/>
  <c r="H29" i="25"/>
  <c r="I29" i="25"/>
  <c r="J29" i="25"/>
  <c r="K29" i="25"/>
  <c r="L29" i="25"/>
  <c r="M29" i="25"/>
  <c r="N29" i="25"/>
  <c r="O29" i="25"/>
  <c r="P29" i="25"/>
  <c r="Q29" i="25"/>
  <c r="R29" i="25"/>
  <c r="S29" i="25"/>
  <c r="A30" i="25"/>
  <c r="Q30" i="25"/>
  <c r="A31" i="25"/>
  <c r="D31" i="25"/>
  <c r="A32" i="25"/>
  <c r="B32" i="25"/>
  <c r="C32" i="25"/>
  <c r="D32" i="25"/>
  <c r="E32" i="25"/>
  <c r="F32" i="25"/>
  <c r="G32" i="25"/>
  <c r="H32" i="25"/>
  <c r="I32" i="25"/>
  <c r="J32" i="25"/>
  <c r="K32" i="25"/>
  <c r="L32" i="25"/>
  <c r="M32" i="25"/>
  <c r="N32" i="25"/>
  <c r="O32" i="25"/>
  <c r="P32" i="25"/>
  <c r="Q32" i="25"/>
  <c r="R32" i="25"/>
  <c r="S32" i="25"/>
  <c r="A33" i="25"/>
  <c r="A34" i="25"/>
  <c r="N34" i="25"/>
  <c r="A35" i="25"/>
  <c r="D35" i="25"/>
  <c r="B35" i="25"/>
  <c r="C35" i="25"/>
  <c r="E35" i="25"/>
  <c r="F35" i="25"/>
  <c r="G35" i="25"/>
  <c r="I35" i="25"/>
  <c r="J35" i="25"/>
  <c r="K35" i="25"/>
  <c r="M35" i="25"/>
  <c r="N35" i="25"/>
  <c r="O35" i="25"/>
  <c r="Q35" i="25"/>
  <c r="R35" i="25"/>
  <c r="S35" i="25"/>
  <c r="A36" i="25"/>
  <c r="B36" i="25"/>
  <c r="C36" i="25"/>
  <c r="D36" i="25"/>
  <c r="E36" i="25"/>
  <c r="F36" i="25"/>
  <c r="G36" i="25"/>
  <c r="H36" i="25"/>
  <c r="I36" i="25"/>
  <c r="J36" i="25"/>
  <c r="K36" i="25"/>
  <c r="L36" i="25"/>
  <c r="M36" i="25"/>
  <c r="N36" i="25"/>
  <c r="O36" i="25"/>
  <c r="P36" i="25"/>
  <c r="Q36" i="25"/>
  <c r="R36" i="25"/>
  <c r="S36" i="25"/>
  <c r="A37" i="25"/>
  <c r="A38" i="25"/>
  <c r="E38" i="25"/>
  <c r="B38" i="25"/>
  <c r="I38" i="25"/>
  <c r="J38" i="25"/>
  <c r="Q38" i="25"/>
  <c r="R38" i="25"/>
  <c r="A39" i="25"/>
  <c r="D39" i="25"/>
  <c r="B39" i="25"/>
  <c r="C39" i="25"/>
  <c r="E39" i="25"/>
  <c r="F39" i="25"/>
  <c r="G39" i="25"/>
  <c r="I39" i="25"/>
  <c r="J39" i="25"/>
  <c r="K39" i="25"/>
  <c r="M39" i="25"/>
  <c r="N39" i="25"/>
  <c r="O39" i="25"/>
  <c r="Q39" i="25"/>
  <c r="R39" i="25"/>
  <c r="S39" i="25"/>
  <c r="A40" i="25"/>
  <c r="B40" i="25"/>
  <c r="C40" i="25"/>
  <c r="D40" i="25"/>
  <c r="E40" i="25"/>
  <c r="F40" i="25"/>
  <c r="G40" i="25"/>
  <c r="H40" i="25"/>
  <c r="I40" i="25"/>
  <c r="J40" i="25"/>
  <c r="K40" i="25"/>
  <c r="L40" i="25"/>
  <c r="M40" i="25"/>
  <c r="N40" i="25"/>
  <c r="O40" i="25"/>
  <c r="P40" i="25"/>
  <c r="Q40" i="25"/>
  <c r="R40" i="25"/>
  <c r="S40" i="25"/>
  <c r="A41" i="25"/>
  <c r="D41" i="25"/>
  <c r="E41" i="25"/>
  <c r="H41" i="25"/>
  <c r="I41" i="25"/>
  <c r="L41" i="25"/>
  <c r="M41" i="25"/>
  <c r="P41" i="25"/>
  <c r="Q41" i="25"/>
  <c r="A42" i="25"/>
  <c r="B42" i="25"/>
  <c r="E42" i="25"/>
  <c r="I42" i="25"/>
  <c r="J42" i="25"/>
  <c r="M42" i="25"/>
  <c r="Q42" i="25"/>
  <c r="R42" i="25"/>
  <c r="A43" i="25"/>
  <c r="D43" i="25"/>
  <c r="B43" i="25"/>
  <c r="C43" i="25"/>
  <c r="E43" i="25"/>
  <c r="F43" i="25"/>
  <c r="G43" i="25"/>
  <c r="I43" i="25"/>
  <c r="J43" i="25"/>
  <c r="K43" i="25"/>
  <c r="M43" i="25"/>
  <c r="N43" i="25"/>
  <c r="O43" i="25"/>
  <c r="Q43" i="25"/>
  <c r="R43" i="25"/>
  <c r="S43" i="25"/>
  <c r="A44" i="25"/>
  <c r="B44" i="25"/>
  <c r="C44" i="25"/>
  <c r="D44" i="25"/>
  <c r="E44" i="25"/>
  <c r="F44" i="25"/>
  <c r="G44" i="25"/>
  <c r="H44" i="25"/>
  <c r="I44" i="25"/>
  <c r="J44" i="25"/>
  <c r="K44" i="25"/>
  <c r="L44" i="25"/>
  <c r="M44" i="25"/>
  <c r="N44" i="25"/>
  <c r="O44" i="25"/>
  <c r="P44" i="25"/>
  <c r="Q44" i="25"/>
  <c r="R44" i="25"/>
  <c r="S44" i="25"/>
  <c r="A45" i="25"/>
  <c r="D45" i="25"/>
  <c r="L45" i="25"/>
  <c r="A46" i="25"/>
  <c r="B46" i="25"/>
  <c r="I46" i="25"/>
  <c r="Q46" i="25"/>
  <c r="R46" i="25"/>
  <c r="A47" i="25"/>
  <c r="D47" i="25"/>
  <c r="B47" i="25"/>
  <c r="C47" i="25"/>
  <c r="E47" i="25"/>
  <c r="F47" i="25"/>
  <c r="G47" i="25"/>
  <c r="I47" i="25"/>
  <c r="J47" i="25"/>
  <c r="K47" i="25"/>
  <c r="M47" i="25"/>
  <c r="N47" i="25"/>
  <c r="O47" i="25"/>
  <c r="Q47" i="25"/>
  <c r="R47" i="25"/>
  <c r="S47" i="25"/>
  <c r="A48" i="25"/>
  <c r="B48" i="25"/>
  <c r="C48" i="25"/>
  <c r="D48" i="25"/>
  <c r="E48" i="25"/>
  <c r="F48" i="25"/>
  <c r="G48" i="25"/>
  <c r="H48" i="25"/>
  <c r="I48" i="25"/>
  <c r="J48" i="25"/>
  <c r="K48" i="25"/>
  <c r="L48" i="25"/>
  <c r="M48" i="25"/>
  <c r="N48" i="25"/>
  <c r="O48" i="25"/>
  <c r="P48" i="25"/>
  <c r="Q48" i="25"/>
  <c r="R48" i="25"/>
  <c r="S48" i="25"/>
  <c r="A49" i="25"/>
  <c r="D49" i="25"/>
  <c r="I49" i="25"/>
  <c r="Q49" i="25"/>
  <c r="A50" i="25"/>
  <c r="A51" i="25"/>
  <c r="D51" i="25"/>
  <c r="B51" i="25"/>
  <c r="C51" i="25"/>
  <c r="E51" i="25"/>
  <c r="F51" i="25"/>
  <c r="G51" i="25"/>
  <c r="I51" i="25"/>
  <c r="J51" i="25"/>
  <c r="K51" i="25"/>
  <c r="M51" i="25"/>
  <c r="N51" i="25"/>
  <c r="O51" i="25"/>
  <c r="Q51" i="25"/>
  <c r="R51" i="25"/>
  <c r="S51" i="25"/>
  <c r="A52" i="25"/>
  <c r="C52" i="25"/>
  <c r="B52" i="25"/>
  <c r="E52" i="25"/>
  <c r="F52" i="25"/>
  <c r="I52" i="25"/>
  <c r="J52" i="25"/>
  <c r="M52" i="25"/>
  <c r="N52" i="25"/>
  <c r="Q52" i="25"/>
  <c r="R52" i="25"/>
  <c r="A53" i="25"/>
  <c r="H53" i="25"/>
  <c r="I53" i="25"/>
  <c r="Q53" i="25"/>
  <c r="A54" i="25"/>
  <c r="B54" i="25"/>
  <c r="E54" i="25"/>
  <c r="F54" i="25"/>
  <c r="I54" i="25"/>
  <c r="J54" i="25"/>
  <c r="M54" i="25"/>
  <c r="N54" i="25"/>
  <c r="Q54" i="25"/>
  <c r="R54" i="25"/>
  <c r="A55" i="25"/>
  <c r="D55" i="25"/>
  <c r="B55" i="25"/>
  <c r="C55" i="25"/>
  <c r="E55" i="25"/>
  <c r="F55" i="25"/>
  <c r="G55" i="25"/>
  <c r="I55" i="25"/>
  <c r="J55" i="25"/>
  <c r="K55" i="25"/>
  <c r="M55" i="25"/>
  <c r="N55" i="25"/>
  <c r="O55" i="25"/>
  <c r="Q55" i="25"/>
  <c r="R55" i="25"/>
  <c r="S55" i="25"/>
  <c r="A56" i="25"/>
  <c r="B56" i="25"/>
  <c r="C56" i="25"/>
  <c r="D56" i="25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A57" i="25"/>
  <c r="D57" i="25"/>
  <c r="E57" i="25"/>
  <c r="H57" i="25"/>
  <c r="I57" i="25"/>
  <c r="L57" i="25"/>
  <c r="M57" i="25"/>
  <c r="P57" i="25"/>
  <c r="Q57" i="25"/>
  <c r="A58" i="25"/>
  <c r="B58" i="25"/>
  <c r="E58" i="25"/>
  <c r="I58" i="25"/>
  <c r="J58" i="25"/>
  <c r="L58" i="25"/>
  <c r="N58" i="25"/>
  <c r="P58" i="25"/>
  <c r="Q58" i="25"/>
  <c r="A59" i="25"/>
  <c r="B59" i="25"/>
  <c r="G59" i="25"/>
  <c r="N59" i="25"/>
  <c r="A60" i="25"/>
  <c r="B60" i="25"/>
  <c r="C60" i="25"/>
  <c r="D60" i="25"/>
  <c r="E60" i="25"/>
  <c r="F60" i="25"/>
  <c r="G60" i="25"/>
  <c r="H60" i="25"/>
  <c r="I60" i="25"/>
  <c r="J60" i="25"/>
  <c r="K60" i="25"/>
  <c r="L60" i="25"/>
  <c r="M60" i="25"/>
  <c r="N60" i="25"/>
  <c r="O60" i="25"/>
  <c r="P60" i="25"/>
  <c r="Q60" i="25"/>
  <c r="R60" i="25"/>
  <c r="S60" i="25"/>
  <c r="A61" i="25"/>
  <c r="K61" i="25"/>
  <c r="L61" i="25"/>
  <c r="A62" i="25"/>
  <c r="B62" i="25"/>
  <c r="D62" i="25"/>
  <c r="F62" i="25"/>
  <c r="H62" i="25"/>
  <c r="I62" i="25"/>
  <c r="L62" i="25"/>
  <c r="M62" i="25"/>
  <c r="N62" i="25"/>
  <c r="Q62" i="25"/>
  <c r="R62" i="25"/>
  <c r="A63" i="25"/>
  <c r="E63" i="25"/>
  <c r="F63" i="25"/>
  <c r="K63" i="25"/>
  <c r="O63" i="25"/>
  <c r="Q63" i="25"/>
  <c r="A64" i="25"/>
  <c r="B64" i="25"/>
  <c r="C64" i="25"/>
  <c r="D64" i="25"/>
  <c r="E64" i="25"/>
  <c r="F64" i="25"/>
  <c r="G64" i="25"/>
  <c r="H64" i="25"/>
  <c r="I64" i="25"/>
  <c r="J64" i="25"/>
  <c r="K64" i="25"/>
  <c r="L64" i="25"/>
  <c r="M64" i="25"/>
  <c r="N64" i="25"/>
  <c r="O64" i="25"/>
  <c r="P64" i="25"/>
  <c r="Q64" i="25"/>
  <c r="R64" i="25"/>
  <c r="S64" i="25"/>
  <c r="A65" i="25"/>
  <c r="C65" i="25"/>
  <c r="D65" i="25"/>
  <c r="G65" i="25"/>
  <c r="H65" i="25"/>
  <c r="I65" i="25"/>
  <c r="L65" i="25"/>
  <c r="M65" i="25"/>
  <c r="N65" i="25"/>
  <c r="P65" i="25"/>
  <c r="Q65" i="25"/>
  <c r="R65" i="25"/>
  <c r="A66" i="25"/>
  <c r="D66" i="25"/>
  <c r="C66" i="25"/>
  <c r="E66" i="25"/>
  <c r="I66" i="25"/>
  <c r="J66" i="25"/>
  <c r="N66" i="25"/>
  <c r="O66" i="25"/>
  <c r="S66" i="25"/>
  <c r="A67" i="25"/>
  <c r="B67" i="25"/>
  <c r="C67" i="25"/>
  <c r="D67" i="25"/>
  <c r="E67" i="25"/>
  <c r="F67" i="25"/>
  <c r="G67" i="25"/>
  <c r="H67" i="25"/>
  <c r="I67" i="25"/>
  <c r="J67" i="25"/>
  <c r="K67" i="25"/>
  <c r="L67" i="25"/>
  <c r="M67" i="25"/>
  <c r="N67" i="25"/>
  <c r="O67" i="25"/>
  <c r="P67" i="25"/>
  <c r="Q67" i="25"/>
  <c r="R67" i="25"/>
  <c r="S67" i="25"/>
  <c r="A68" i="25"/>
  <c r="D68" i="25"/>
  <c r="E68" i="25"/>
  <c r="I68" i="25"/>
  <c r="L68" i="25"/>
  <c r="M68" i="25"/>
  <c r="P68" i="25"/>
  <c r="Q68" i="25"/>
  <c r="S68" i="25"/>
  <c r="A69" i="25"/>
  <c r="B69" i="25"/>
  <c r="D69" i="25"/>
  <c r="E69" i="25"/>
  <c r="F69" i="25"/>
  <c r="H69" i="25"/>
  <c r="I69" i="25"/>
  <c r="J69" i="25"/>
  <c r="L69" i="25"/>
  <c r="M69" i="25"/>
  <c r="N69" i="25"/>
  <c r="P69" i="25"/>
  <c r="Q69" i="25"/>
  <c r="R69" i="25"/>
  <c r="A70" i="25"/>
  <c r="B70" i="25"/>
  <c r="F70" i="25"/>
  <c r="K70" i="25"/>
  <c r="M70" i="25"/>
  <c r="Q70" i="25"/>
  <c r="A71" i="25"/>
  <c r="B71" i="25"/>
  <c r="C71" i="25"/>
  <c r="D71" i="25"/>
  <c r="E71" i="25"/>
  <c r="F71" i="25"/>
  <c r="G71" i="25"/>
  <c r="H71" i="25"/>
  <c r="I71" i="25"/>
  <c r="J71" i="25"/>
  <c r="K71" i="25"/>
  <c r="L71" i="25"/>
  <c r="M71" i="25"/>
  <c r="N71" i="25"/>
  <c r="O71" i="25"/>
  <c r="P71" i="25"/>
  <c r="Q71" i="25"/>
  <c r="R71" i="25"/>
  <c r="S71" i="25"/>
  <c r="A72" i="25"/>
  <c r="C72" i="25"/>
  <c r="D72" i="25"/>
  <c r="E72" i="25"/>
  <c r="G72" i="25"/>
  <c r="H72" i="25"/>
  <c r="I72" i="25"/>
  <c r="K72" i="25"/>
  <c r="L72" i="25"/>
  <c r="M72" i="25"/>
  <c r="O72" i="25"/>
  <c r="P72" i="25"/>
  <c r="Q72" i="25"/>
  <c r="S72" i="25"/>
  <c r="A73" i="25"/>
  <c r="A74" i="25"/>
  <c r="B74" i="25"/>
  <c r="C74" i="25"/>
  <c r="E74" i="25"/>
  <c r="F74" i="25"/>
  <c r="G74" i="25"/>
  <c r="I74" i="25"/>
  <c r="J74" i="25"/>
  <c r="K74" i="25"/>
  <c r="M74" i="25"/>
  <c r="N74" i="25"/>
  <c r="O74" i="25"/>
  <c r="Q74" i="25"/>
  <c r="R74" i="25"/>
  <c r="S74" i="25"/>
  <c r="A75" i="25"/>
  <c r="B75" i="25"/>
  <c r="C75" i="25"/>
  <c r="D75" i="25"/>
  <c r="E75" i="25"/>
  <c r="F75" i="25"/>
  <c r="G75" i="25"/>
  <c r="H75" i="25"/>
  <c r="I75" i="25"/>
  <c r="J75" i="25"/>
  <c r="K75" i="25"/>
  <c r="L75" i="25"/>
  <c r="M75" i="25"/>
  <c r="N75" i="25"/>
  <c r="O75" i="25"/>
  <c r="P75" i="25"/>
  <c r="Q75" i="25"/>
  <c r="R75" i="25"/>
  <c r="S75" i="25"/>
  <c r="A76" i="25"/>
  <c r="C76" i="25"/>
  <c r="G76" i="25"/>
  <c r="H76" i="25"/>
  <c r="L76" i="25"/>
  <c r="M76" i="25"/>
  <c r="Q76" i="25"/>
  <c r="S76" i="25"/>
  <c r="A77" i="25"/>
  <c r="B77" i="25"/>
  <c r="D77" i="25"/>
  <c r="E77" i="25"/>
  <c r="F77" i="25"/>
  <c r="H77" i="25"/>
  <c r="I77" i="25"/>
  <c r="J77" i="25"/>
  <c r="L77" i="25"/>
  <c r="M77" i="25"/>
  <c r="N77" i="25"/>
  <c r="P77" i="25"/>
  <c r="Q77" i="25"/>
  <c r="R77" i="25"/>
  <c r="A78" i="25"/>
  <c r="M78" i="25"/>
  <c r="A79" i="25"/>
  <c r="B79" i="25"/>
  <c r="C79" i="25"/>
  <c r="D79" i="25"/>
  <c r="E79" i="25"/>
  <c r="F79" i="25"/>
  <c r="G79" i="25"/>
  <c r="H79" i="25"/>
  <c r="I79" i="25"/>
  <c r="J79" i="25"/>
  <c r="K79" i="25"/>
  <c r="L79" i="25"/>
  <c r="M79" i="25"/>
  <c r="N79" i="25"/>
  <c r="O79" i="25"/>
  <c r="P79" i="25"/>
  <c r="Q79" i="25"/>
  <c r="R79" i="25"/>
  <c r="S79" i="25"/>
  <c r="A80" i="25"/>
  <c r="C80" i="25"/>
  <c r="G80" i="25"/>
  <c r="L80" i="25"/>
  <c r="Q80" i="25"/>
  <c r="A81" i="25"/>
  <c r="H81" i="25"/>
  <c r="L81" i="25"/>
  <c r="R81" i="25"/>
  <c r="A82" i="25"/>
  <c r="B82" i="25"/>
  <c r="C82" i="25"/>
  <c r="E82" i="25"/>
  <c r="F82" i="25"/>
  <c r="G82" i="25"/>
  <c r="I82" i="25"/>
  <c r="J82" i="25"/>
  <c r="K82" i="25"/>
  <c r="M82" i="25"/>
  <c r="N82" i="25"/>
  <c r="O82" i="25"/>
  <c r="Q82" i="25"/>
  <c r="R82" i="25"/>
  <c r="S82" i="25"/>
  <c r="A83" i="25"/>
  <c r="B83" i="25"/>
  <c r="C83" i="25"/>
  <c r="D83" i="25"/>
  <c r="E83" i="25"/>
  <c r="F83" i="25"/>
  <c r="G83" i="25"/>
  <c r="H83" i="25"/>
  <c r="I83" i="25"/>
  <c r="J83" i="25"/>
  <c r="K83" i="25"/>
  <c r="L83" i="25"/>
  <c r="M83" i="25"/>
  <c r="N83" i="25"/>
  <c r="O83" i="25"/>
  <c r="P83" i="25"/>
  <c r="Q83" i="25"/>
  <c r="R83" i="25"/>
  <c r="S83" i="25"/>
  <c r="A84" i="25"/>
  <c r="C84" i="25"/>
  <c r="G84" i="25"/>
  <c r="L84" i="25"/>
  <c r="M84" i="25"/>
  <c r="Q84" i="25"/>
  <c r="A85" i="25"/>
  <c r="B85" i="25"/>
  <c r="D85" i="25"/>
  <c r="E85" i="25"/>
  <c r="F85" i="25"/>
  <c r="H85" i="25"/>
  <c r="I85" i="25"/>
  <c r="J85" i="25"/>
  <c r="L85" i="25"/>
  <c r="M85" i="25"/>
  <c r="N85" i="25"/>
  <c r="P85" i="25"/>
  <c r="Q85" i="25"/>
  <c r="R85" i="25"/>
  <c r="A86" i="25"/>
  <c r="G86" i="25"/>
  <c r="A87" i="25"/>
  <c r="B87" i="25"/>
  <c r="E87" i="25"/>
  <c r="I87" i="25"/>
  <c r="M87" i="25"/>
  <c r="Q87" i="25"/>
  <c r="A88" i="25"/>
  <c r="C88" i="25"/>
  <c r="D88" i="25"/>
  <c r="E88" i="25"/>
  <c r="G88" i="25"/>
  <c r="H88" i="25"/>
  <c r="I88" i="25"/>
  <c r="K88" i="25"/>
  <c r="L88" i="25"/>
  <c r="M88" i="25"/>
  <c r="O88" i="25"/>
  <c r="P88" i="25"/>
  <c r="Q88" i="25"/>
  <c r="S88" i="25"/>
  <c r="A89" i="25"/>
  <c r="B89" i="25"/>
  <c r="F89" i="25"/>
  <c r="H89" i="25"/>
  <c r="L89" i="25"/>
  <c r="M89" i="25"/>
  <c r="Q89" i="25"/>
  <c r="R89" i="25"/>
  <c r="A90" i="25"/>
  <c r="B90" i="25"/>
  <c r="C90" i="25"/>
  <c r="E90" i="25"/>
  <c r="F90" i="25"/>
  <c r="G90" i="25"/>
  <c r="I90" i="25"/>
  <c r="J90" i="25"/>
  <c r="K90" i="25"/>
  <c r="M90" i="25"/>
  <c r="N90" i="25"/>
  <c r="O90" i="25"/>
  <c r="Q90" i="25"/>
  <c r="R90" i="25"/>
  <c r="S90" i="25"/>
  <c r="A91" i="25"/>
  <c r="B91" i="25"/>
  <c r="C91" i="25"/>
  <c r="D91" i="25"/>
  <c r="E91" i="25"/>
  <c r="F91" i="25"/>
  <c r="G91" i="25"/>
  <c r="H91" i="25"/>
  <c r="I91" i="25"/>
  <c r="J91" i="25"/>
  <c r="K91" i="25"/>
  <c r="L91" i="25"/>
  <c r="M91" i="25"/>
  <c r="N91" i="25"/>
  <c r="O91" i="25"/>
  <c r="P91" i="25"/>
  <c r="Q91" i="25"/>
  <c r="R91" i="25"/>
  <c r="S91" i="25"/>
  <c r="A92" i="25"/>
  <c r="C92" i="25"/>
  <c r="L92" i="25"/>
  <c r="A93" i="25"/>
  <c r="B93" i="25"/>
  <c r="D93" i="25"/>
  <c r="E93" i="25"/>
  <c r="F93" i="25"/>
  <c r="H93" i="25"/>
  <c r="I93" i="25"/>
  <c r="J93" i="25"/>
  <c r="L93" i="25"/>
  <c r="M93" i="25"/>
  <c r="N93" i="25"/>
  <c r="P93" i="25"/>
  <c r="Q93" i="25"/>
  <c r="R93" i="25"/>
  <c r="A94" i="25"/>
  <c r="G94" i="25"/>
  <c r="B94" i="25"/>
  <c r="F94" i="25"/>
  <c r="K94" i="25"/>
  <c r="M94" i="25"/>
  <c r="Q94" i="25"/>
  <c r="A95" i="25"/>
  <c r="B95" i="25"/>
  <c r="C95" i="25"/>
  <c r="D95" i="25"/>
  <c r="E95" i="25"/>
  <c r="F95" i="25"/>
  <c r="G95" i="25"/>
  <c r="H95" i="25"/>
  <c r="I95" i="25"/>
  <c r="J95" i="25"/>
  <c r="K95" i="25"/>
  <c r="L95" i="25"/>
  <c r="M95" i="25"/>
  <c r="N95" i="25"/>
  <c r="O95" i="25"/>
  <c r="P95" i="25"/>
  <c r="Q95" i="25"/>
  <c r="R95" i="25"/>
  <c r="S95" i="25"/>
  <c r="A96" i="25"/>
  <c r="C96" i="25"/>
  <c r="D96" i="25"/>
  <c r="E96" i="25"/>
  <c r="G96" i="25"/>
  <c r="H96" i="25"/>
  <c r="I96" i="25"/>
  <c r="K96" i="25"/>
  <c r="L96" i="25"/>
  <c r="M96" i="25"/>
  <c r="O96" i="25"/>
  <c r="P96" i="25"/>
  <c r="Q96" i="25"/>
  <c r="S96" i="25"/>
  <c r="A97" i="25"/>
  <c r="B97" i="25"/>
  <c r="F97" i="25"/>
  <c r="L97" i="25"/>
  <c r="M97" i="25"/>
  <c r="Q97" i="25"/>
  <c r="A98" i="25"/>
  <c r="B98" i="25"/>
  <c r="C98" i="25"/>
  <c r="E98" i="25"/>
  <c r="F98" i="25"/>
  <c r="I98" i="25"/>
  <c r="J98" i="25"/>
  <c r="K98" i="25"/>
  <c r="N98" i="25"/>
  <c r="O98" i="25"/>
  <c r="Q98" i="25"/>
  <c r="S98" i="25"/>
  <c r="A99" i="25"/>
  <c r="B99" i="25"/>
  <c r="C99" i="25"/>
  <c r="D99" i="25"/>
  <c r="E99" i="25"/>
  <c r="F99" i="25"/>
  <c r="G99" i="25"/>
  <c r="H99" i="25"/>
  <c r="I99" i="25"/>
  <c r="J99" i="25"/>
  <c r="K99" i="25"/>
  <c r="L99" i="25"/>
  <c r="M99" i="25"/>
  <c r="N99" i="25"/>
  <c r="O99" i="25"/>
  <c r="P99" i="25"/>
  <c r="Q99" i="25"/>
  <c r="R99" i="25"/>
  <c r="S99" i="25"/>
  <c r="A100" i="25"/>
  <c r="H100" i="25"/>
  <c r="L100" i="25"/>
  <c r="Q100" i="25"/>
  <c r="A101" i="25"/>
  <c r="F101" i="25"/>
  <c r="A102" i="25"/>
  <c r="B102" i="25"/>
  <c r="C102" i="25"/>
  <c r="D102" i="25"/>
  <c r="E102" i="25"/>
  <c r="F102" i="25"/>
  <c r="G102" i="25"/>
  <c r="H102" i="25"/>
  <c r="I102" i="25"/>
  <c r="J102" i="25"/>
  <c r="K102" i="25"/>
  <c r="L102" i="25"/>
  <c r="M102" i="25"/>
  <c r="N102" i="25"/>
  <c r="O102" i="25"/>
  <c r="P102" i="25"/>
  <c r="Q102" i="25"/>
  <c r="R102" i="25"/>
  <c r="S102" i="25"/>
  <c r="A103" i="25"/>
  <c r="B103" i="25"/>
  <c r="C103" i="25"/>
  <c r="D103" i="25"/>
  <c r="E103" i="25"/>
  <c r="G103" i="25"/>
  <c r="H103" i="25"/>
  <c r="I103" i="25"/>
  <c r="K103" i="25"/>
  <c r="L103" i="25"/>
  <c r="M103" i="25"/>
  <c r="O103" i="25"/>
  <c r="P103" i="25"/>
  <c r="Q103" i="25"/>
  <c r="S103" i="25"/>
  <c r="A104" i="25"/>
  <c r="A105" i="25"/>
  <c r="A106" i="25"/>
  <c r="B106" i="25"/>
  <c r="C106" i="25"/>
  <c r="D106" i="25"/>
  <c r="E106" i="25"/>
  <c r="F106" i="25"/>
  <c r="G106" i="25"/>
  <c r="H106" i="25"/>
  <c r="I106" i="25"/>
  <c r="J106" i="25"/>
  <c r="K106" i="25"/>
  <c r="L106" i="25"/>
  <c r="M106" i="25"/>
  <c r="N106" i="25"/>
  <c r="O106" i="25"/>
  <c r="P106" i="25"/>
  <c r="Q106" i="25"/>
  <c r="R106" i="25"/>
  <c r="S106" i="25"/>
  <c r="A107" i="25"/>
  <c r="B107" i="25"/>
  <c r="C107" i="25"/>
  <c r="D107" i="25"/>
  <c r="E107" i="25"/>
  <c r="G107" i="25"/>
  <c r="H107" i="25"/>
  <c r="I107" i="25"/>
  <c r="K107" i="25"/>
  <c r="L107" i="25"/>
  <c r="M107" i="25"/>
  <c r="O107" i="25"/>
  <c r="P107" i="25"/>
  <c r="Q107" i="25"/>
  <c r="S107" i="25"/>
  <c r="A108" i="25"/>
  <c r="I108" i="25"/>
  <c r="D108" i="25"/>
  <c r="A109" i="25"/>
  <c r="F109" i="25"/>
  <c r="A110" i="25"/>
  <c r="B110" i="25"/>
  <c r="C110" i="25"/>
  <c r="D110" i="25"/>
  <c r="E110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A111" i="25"/>
  <c r="C111" i="25"/>
  <c r="D111" i="25"/>
  <c r="E111" i="25"/>
  <c r="G111" i="25"/>
  <c r="H111" i="25"/>
  <c r="I111" i="25"/>
  <c r="K111" i="25"/>
  <c r="L111" i="25"/>
  <c r="M111" i="25"/>
  <c r="O111" i="25"/>
  <c r="P111" i="25"/>
  <c r="Q111" i="25"/>
  <c r="S111" i="25"/>
  <c r="A112" i="25"/>
  <c r="B112" i="25"/>
  <c r="H112" i="25"/>
  <c r="L112" i="25"/>
  <c r="M112" i="25"/>
  <c r="Q112" i="25"/>
  <c r="R112" i="25"/>
  <c r="A113" i="25"/>
  <c r="B113" i="25"/>
  <c r="C113" i="25"/>
  <c r="E113" i="25"/>
  <c r="F113" i="25"/>
  <c r="G113" i="25"/>
  <c r="I113" i="25"/>
  <c r="J113" i="25"/>
  <c r="K113" i="25"/>
  <c r="M113" i="25"/>
  <c r="N113" i="25"/>
  <c r="O113" i="25"/>
  <c r="Q113" i="25"/>
  <c r="R113" i="25"/>
  <c r="S113" i="25"/>
  <c r="A114" i="25"/>
  <c r="B114" i="25"/>
  <c r="C114" i="25"/>
  <c r="D114" i="25"/>
  <c r="E114" i="25"/>
  <c r="F114" i="25"/>
  <c r="G114" i="25"/>
  <c r="H114" i="25"/>
  <c r="I114" i="25"/>
  <c r="J114" i="25"/>
  <c r="K114" i="25"/>
  <c r="L114" i="25"/>
  <c r="M114" i="25"/>
  <c r="N114" i="25"/>
  <c r="O114" i="25"/>
  <c r="P114" i="25"/>
  <c r="Q114" i="25"/>
  <c r="R114" i="25"/>
  <c r="S114" i="25"/>
  <c r="A115" i="25"/>
  <c r="C115" i="25"/>
  <c r="L115" i="25"/>
  <c r="M115" i="25"/>
  <c r="A116" i="25"/>
  <c r="B116" i="25"/>
  <c r="D116" i="25"/>
  <c r="E116" i="25"/>
  <c r="F116" i="25"/>
  <c r="I116" i="25"/>
  <c r="J116" i="25"/>
  <c r="L116" i="25"/>
  <c r="M116" i="25"/>
  <c r="N116" i="25"/>
  <c r="P116" i="25"/>
  <c r="Q116" i="25"/>
  <c r="R116" i="25"/>
  <c r="A117" i="25"/>
  <c r="B117" i="25"/>
  <c r="F117" i="25"/>
  <c r="G117" i="25"/>
  <c r="K117" i="25"/>
  <c r="M117" i="25"/>
  <c r="Q117" i="25"/>
  <c r="R117" i="25"/>
  <c r="A118" i="25"/>
  <c r="B118" i="25"/>
  <c r="C118" i="25"/>
  <c r="D118" i="25"/>
  <c r="E118" i="25"/>
  <c r="F118" i="25"/>
  <c r="G118" i="25"/>
  <c r="I118" i="25"/>
  <c r="J118" i="25"/>
  <c r="K118" i="25"/>
  <c r="L118" i="25"/>
  <c r="M118" i="25"/>
  <c r="N118" i="25"/>
  <c r="O118" i="25"/>
  <c r="P118" i="25"/>
  <c r="Q118" i="25"/>
  <c r="R118" i="25"/>
  <c r="S118" i="25"/>
  <c r="A119" i="25"/>
  <c r="C119" i="25"/>
  <c r="D119" i="25"/>
  <c r="E119" i="25"/>
  <c r="G119" i="25"/>
  <c r="I119" i="25"/>
  <c r="K119" i="25"/>
  <c r="L119" i="25"/>
  <c r="M119" i="25"/>
  <c r="O119" i="25"/>
  <c r="P119" i="25"/>
  <c r="Q119" i="25"/>
  <c r="S119" i="25"/>
  <c r="A120" i="25"/>
  <c r="B120" i="25"/>
  <c r="F120" i="25"/>
  <c r="L120" i="25"/>
  <c r="M120" i="25"/>
  <c r="Q120" i="25"/>
  <c r="A121" i="25"/>
  <c r="B121" i="25"/>
  <c r="C121" i="25"/>
  <c r="E121" i="25"/>
  <c r="F121" i="25"/>
  <c r="G121" i="25"/>
  <c r="I121" i="25"/>
  <c r="J121" i="25"/>
  <c r="K121" i="25"/>
  <c r="M121" i="25"/>
  <c r="N121" i="25"/>
  <c r="O121" i="25"/>
  <c r="Q121" i="25"/>
  <c r="R121" i="25"/>
  <c r="S121" i="25"/>
  <c r="A122" i="25"/>
  <c r="B122" i="25"/>
  <c r="C122" i="25"/>
  <c r="D122" i="25"/>
  <c r="E122" i="25"/>
  <c r="F122" i="25"/>
  <c r="G122" i="25"/>
  <c r="H122" i="25"/>
  <c r="I122" i="25"/>
  <c r="J122" i="25"/>
  <c r="K122" i="25"/>
  <c r="L122" i="25"/>
  <c r="M122" i="25"/>
  <c r="N122" i="25"/>
  <c r="O122" i="25"/>
  <c r="P122" i="25"/>
  <c r="Q122" i="25"/>
  <c r="R122" i="25"/>
  <c r="S122" i="25"/>
  <c r="A123" i="25"/>
  <c r="S123" i="25"/>
  <c r="A124" i="25"/>
  <c r="B124" i="25"/>
  <c r="D124" i="25"/>
  <c r="E124" i="25"/>
  <c r="F124" i="25"/>
  <c r="H124" i="25"/>
  <c r="I124" i="25"/>
  <c r="J124" i="25"/>
  <c r="L124" i="25"/>
  <c r="M124" i="25"/>
  <c r="N124" i="25"/>
  <c r="P124" i="25"/>
  <c r="Q124" i="25"/>
  <c r="R124" i="25"/>
  <c r="A125" i="25"/>
  <c r="B125" i="25"/>
  <c r="F125" i="25"/>
  <c r="K125" i="25"/>
  <c r="M125" i="25"/>
  <c r="Q125" i="25"/>
  <c r="A126" i="25"/>
  <c r="B126" i="25"/>
  <c r="C126" i="25"/>
  <c r="D126" i="25"/>
  <c r="E126" i="25"/>
  <c r="F126" i="25"/>
  <c r="G126" i="25"/>
  <c r="H126" i="25"/>
  <c r="I126" i="25"/>
  <c r="J126" i="25"/>
  <c r="K126" i="25"/>
  <c r="L126" i="25"/>
  <c r="M126" i="25"/>
  <c r="N126" i="25"/>
  <c r="O126" i="25"/>
  <c r="P126" i="25"/>
  <c r="Q126" i="25"/>
  <c r="R126" i="25"/>
  <c r="S126" i="25"/>
  <c r="A127" i="25"/>
  <c r="C127" i="25"/>
  <c r="D127" i="25"/>
  <c r="E127" i="25"/>
  <c r="G127" i="25"/>
  <c r="H127" i="25"/>
  <c r="I127" i="25"/>
  <c r="K127" i="25"/>
  <c r="L127" i="25"/>
  <c r="M127" i="25"/>
  <c r="O127" i="25"/>
  <c r="P127" i="25"/>
  <c r="Q127" i="25"/>
  <c r="S127" i="25"/>
  <c r="A128" i="25"/>
  <c r="B128" i="25"/>
  <c r="L128" i="25"/>
  <c r="M128" i="25"/>
  <c r="A129" i="25"/>
  <c r="C129" i="25"/>
  <c r="B129" i="25"/>
  <c r="F129" i="25"/>
  <c r="G129" i="25"/>
  <c r="K129" i="25"/>
  <c r="M129" i="25"/>
  <c r="Q129" i="25"/>
  <c r="R129" i="25"/>
  <c r="A130" i="25"/>
  <c r="B130" i="25"/>
  <c r="C130" i="25"/>
  <c r="D130" i="25"/>
  <c r="E130" i="25"/>
  <c r="F130" i="25"/>
  <c r="G130" i="25"/>
  <c r="H130" i="25"/>
  <c r="I130" i="25"/>
  <c r="J130" i="25"/>
  <c r="K130" i="25"/>
  <c r="L130" i="25"/>
  <c r="M130" i="25"/>
  <c r="N130" i="25"/>
  <c r="O130" i="25"/>
  <c r="P130" i="25"/>
  <c r="Q130" i="25"/>
  <c r="R130" i="25"/>
  <c r="S130" i="25"/>
  <c r="A131" i="25"/>
  <c r="C131" i="25"/>
  <c r="G131" i="25"/>
  <c r="H131" i="25"/>
  <c r="L131" i="25"/>
  <c r="M131" i="25"/>
  <c r="Q131" i="25"/>
  <c r="S131" i="25"/>
  <c r="A132" i="25"/>
  <c r="B132" i="25"/>
  <c r="D132" i="25"/>
  <c r="E132" i="25"/>
  <c r="F132" i="25"/>
  <c r="H132" i="25"/>
  <c r="I132" i="25"/>
  <c r="J132" i="25"/>
  <c r="L132" i="25"/>
  <c r="M132" i="25"/>
  <c r="N132" i="25"/>
  <c r="P132" i="25"/>
  <c r="Q132" i="25"/>
  <c r="R132" i="25"/>
  <c r="A133" i="25"/>
  <c r="B133" i="25"/>
  <c r="K133" i="25"/>
  <c r="M133" i="25"/>
  <c r="A134" i="25"/>
  <c r="B134" i="25"/>
  <c r="C134" i="25"/>
  <c r="D134" i="25"/>
  <c r="E134" i="25"/>
  <c r="F134" i="25"/>
  <c r="G134" i="25"/>
  <c r="H134" i="25"/>
  <c r="I134" i="25"/>
  <c r="J134" i="25"/>
  <c r="K134" i="25"/>
  <c r="L134" i="25"/>
  <c r="M134" i="25"/>
  <c r="N134" i="25"/>
  <c r="O134" i="25"/>
  <c r="P134" i="25"/>
  <c r="Q134" i="25"/>
  <c r="R134" i="25"/>
  <c r="S134" i="25"/>
  <c r="A135" i="25"/>
  <c r="C135" i="25"/>
  <c r="D135" i="25"/>
  <c r="E135" i="25"/>
  <c r="G135" i="25"/>
  <c r="H135" i="25"/>
  <c r="I135" i="25"/>
  <c r="J135" i="25"/>
  <c r="K135" i="25"/>
  <c r="L135" i="25"/>
  <c r="M135" i="25"/>
  <c r="N135" i="25"/>
  <c r="O135" i="25"/>
  <c r="P135" i="25"/>
  <c r="Q135" i="25"/>
  <c r="R135" i="25"/>
  <c r="S135" i="25"/>
  <c r="A136" i="25"/>
  <c r="D136" i="25"/>
  <c r="E136" i="25"/>
  <c r="J136" i="25"/>
  <c r="O136" i="25"/>
  <c r="A137" i="25"/>
  <c r="B137" i="25"/>
  <c r="C137" i="25"/>
  <c r="D137" i="25"/>
  <c r="E137" i="25"/>
  <c r="F137" i="25"/>
  <c r="G137" i="25"/>
  <c r="H137" i="25"/>
  <c r="I137" i="25"/>
  <c r="J137" i="25"/>
  <c r="K137" i="25"/>
  <c r="L137" i="25"/>
  <c r="M137" i="25"/>
  <c r="N137" i="25"/>
  <c r="O137" i="25"/>
  <c r="P137" i="25"/>
  <c r="Q137" i="25"/>
  <c r="R137" i="25"/>
  <c r="S137" i="25"/>
  <c r="A138" i="25"/>
  <c r="D138" i="25"/>
  <c r="E138" i="25"/>
  <c r="H138" i="25"/>
  <c r="I138" i="25"/>
  <c r="L138" i="25"/>
  <c r="M138" i="25"/>
  <c r="P138" i="25"/>
  <c r="Q138" i="25"/>
  <c r="A139" i="25"/>
  <c r="B139" i="25"/>
  <c r="E139" i="25"/>
  <c r="I139" i="25"/>
  <c r="J139" i="25"/>
  <c r="M139" i="25"/>
  <c r="Q139" i="25"/>
  <c r="R139" i="25"/>
  <c r="A140" i="25"/>
  <c r="D140" i="25"/>
  <c r="B140" i="25"/>
  <c r="C140" i="25"/>
  <c r="E140" i="25"/>
  <c r="F140" i="25"/>
  <c r="G140" i="25"/>
  <c r="I140" i="25"/>
  <c r="J140" i="25"/>
  <c r="K140" i="25"/>
  <c r="M140" i="25"/>
  <c r="N140" i="25"/>
  <c r="O140" i="25"/>
  <c r="Q140" i="25"/>
  <c r="R140" i="25"/>
  <c r="S140" i="25"/>
  <c r="A141" i="25"/>
  <c r="B141" i="25"/>
  <c r="C141" i="25"/>
  <c r="D141" i="25"/>
  <c r="E141" i="25"/>
  <c r="F141" i="25"/>
  <c r="G141" i="25"/>
  <c r="H141" i="25"/>
  <c r="I141" i="25"/>
  <c r="J141" i="25"/>
  <c r="K141" i="25"/>
  <c r="L141" i="25"/>
  <c r="M141" i="25"/>
  <c r="N141" i="25"/>
  <c r="O141" i="25"/>
  <c r="P141" i="25"/>
  <c r="Q141" i="25"/>
  <c r="R141" i="25"/>
  <c r="S141" i="25"/>
  <c r="A142" i="25"/>
  <c r="D142" i="25"/>
  <c r="E142" i="25"/>
  <c r="I142" i="25"/>
  <c r="L142" i="25"/>
  <c r="M142" i="25"/>
  <c r="Q142" i="25"/>
  <c r="A143" i="25"/>
  <c r="B143" i="25"/>
  <c r="I143" i="25"/>
  <c r="J143" i="25"/>
  <c r="Q143" i="25"/>
  <c r="A144" i="25"/>
  <c r="D144" i="25"/>
  <c r="B144" i="25"/>
  <c r="C144" i="25"/>
  <c r="E144" i="25"/>
  <c r="F144" i="25"/>
  <c r="G144" i="25"/>
  <c r="I144" i="25"/>
  <c r="J144" i="25"/>
  <c r="K144" i="25"/>
  <c r="M144" i="25"/>
  <c r="N144" i="25"/>
  <c r="O144" i="25"/>
  <c r="Q144" i="25"/>
  <c r="R144" i="25"/>
  <c r="S144" i="25"/>
  <c r="A145" i="25"/>
  <c r="B145" i="25"/>
  <c r="C145" i="25"/>
  <c r="D145" i="25"/>
  <c r="E145" i="25"/>
  <c r="F145" i="25"/>
  <c r="G145" i="25"/>
  <c r="H145" i="25"/>
  <c r="I145" i="25"/>
  <c r="J145" i="25"/>
  <c r="K145" i="25"/>
  <c r="L145" i="25"/>
  <c r="M145" i="25"/>
  <c r="N145" i="25"/>
  <c r="O145" i="25"/>
  <c r="P145" i="25"/>
  <c r="Q145" i="25"/>
  <c r="R145" i="25"/>
  <c r="S145" i="25"/>
  <c r="A146" i="25"/>
  <c r="D146" i="25"/>
  <c r="I146" i="25"/>
  <c r="L146" i="25"/>
  <c r="Q146" i="25"/>
  <c r="A147" i="25"/>
  <c r="F147" i="25"/>
  <c r="I147" i="25"/>
  <c r="N147" i="25"/>
  <c r="Q147" i="25"/>
  <c r="A148" i="25"/>
  <c r="D148" i="25"/>
  <c r="B148" i="25"/>
  <c r="C148" i="25"/>
  <c r="E148" i="25"/>
  <c r="F148" i="25"/>
  <c r="G148" i="25"/>
  <c r="I148" i="25"/>
  <c r="J148" i="25"/>
  <c r="K148" i="25"/>
  <c r="M148" i="25"/>
  <c r="N148" i="25"/>
  <c r="O148" i="25"/>
  <c r="Q148" i="25"/>
  <c r="R148" i="25"/>
  <c r="S148" i="25"/>
  <c r="A149" i="25"/>
  <c r="B149" i="25"/>
  <c r="C149" i="25"/>
  <c r="D149" i="25"/>
  <c r="E149" i="25"/>
  <c r="F149" i="25"/>
  <c r="G149" i="25"/>
  <c r="H149" i="25"/>
  <c r="I149" i="25"/>
  <c r="J149" i="25"/>
  <c r="K149" i="25"/>
  <c r="L149" i="25"/>
  <c r="M149" i="25"/>
  <c r="N149" i="25"/>
  <c r="O149" i="25"/>
  <c r="P149" i="25"/>
  <c r="Q149" i="25"/>
  <c r="R149" i="25"/>
  <c r="S149" i="25"/>
  <c r="A150" i="25"/>
  <c r="H150" i="25"/>
  <c r="I150" i="25"/>
  <c r="P150" i="25"/>
  <c r="Q150" i="25"/>
  <c r="A151" i="25"/>
  <c r="B151" i="25"/>
  <c r="E151" i="25"/>
  <c r="F151" i="25"/>
  <c r="I151" i="25"/>
  <c r="J151" i="25"/>
  <c r="M151" i="25"/>
  <c r="N151" i="25"/>
  <c r="Q151" i="25"/>
  <c r="R151" i="25"/>
  <c r="A152" i="25"/>
  <c r="D152" i="25"/>
  <c r="B152" i="25"/>
  <c r="C152" i="25"/>
  <c r="E152" i="25"/>
  <c r="F152" i="25"/>
  <c r="G152" i="25"/>
  <c r="I152" i="25"/>
  <c r="J152" i="25"/>
  <c r="K152" i="25"/>
  <c r="M152" i="25"/>
  <c r="N152" i="25"/>
  <c r="O152" i="25"/>
  <c r="Q152" i="25"/>
  <c r="R152" i="25"/>
  <c r="S152" i="25"/>
  <c r="A153" i="25"/>
  <c r="B153" i="25"/>
  <c r="C153" i="25"/>
  <c r="D153" i="25"/>
  <c r="E153" i="25"/>
  <c r="F153" i="25"/>
  <c r="G153" i="25"/>
  <c r="H153" i="25"/>
  <c r="I153" i="25"/>
  <c r="J153" i="25"/>
  <c r="K153" i="25"/>
  <c r="L153" i="25"/>
  <c r="M153" i="25"/>
  <c r="N153" i="25"/>
  <c r="O153" i="25"/>
  <c r="P153" i="25"/>
  <c r="Q153" i="25"/>
  <c r="R153" i="25"/>
  <c r="S153" i="25"/>
  <c r="A154" i="25"/>
  <c r="D154" i="25"/>
  <c r="E154" i="25"/>
  <c r="H154" i="25"/>
  <c r="I154" i="25"/>
  <c r="L154" i="25"/>
  <c r="M154" i="25"/>
  <c r="P154" i="25"/>
  <c r="Q154" i="25"/>
  <c r="A155" i="25"/>
  <c r="B155" i="25"/>
  <c r="E155" i="25"/>
  <c r="I155" i="25"/>
  <c r="J155" i="25"/>
  <c r="M155" i="25"/>
  <c r="Q155" i="25"/>
  <c r="R155" i="25"/>
  <c r="A156" i="25"/>
  <c r="D156" i="25"/>
  <c r="B156" i="25"/>
  <c r="C156" i="25"/>
  <c r="E156" i="25"/>
  <c r="F156" i="25"/>
  <c r="G156" i="25"/>
  <c r="I156" i="25"/>
  <c r="J156" i="25"/>
  <c r="K156" i="25"/>
  <c r="M156" i="25"/>
  <c r="N156" i="25"/>
  <c r="O156" i="25"/>
  <c r="Q156" i="25"/>
  <c r="R156" i="25"/>
  <c r="S156" i="25"/>
  <c r="A157" i="25"/>
  <c r="B157" i="25"/>
  <c r="C157" i="25"/>
  <c r="D157" i="25"/>
  <c r="E157" i="25"/>
  <c r="G157" i="25"/>
  <c r="H157" i="25"/>
  <c r="I157" i="25"/>
  <c r="K157" i="25"/>
  <c r="L157" i="25"/>
  <c r="M157" i="25"/>
  <c r="O157" i="25"/>
  <c r="P157" i="25"/>
  <c r="Q157" i="25"/>
  <c r="S157" i="25"/>
  <c r="A158" i="25"/>
  <c r="D158" i="25"/>
  <c r="E158" i="25"/>
  <c r="I158" i="25"/>
  <c r="L158" i="25"/>
  <c r="M158" i="25"/>
  <c r="Q158" i="25"/>
  <c r="A159" i="25"/>
  <c r="J159" i="25"/>
  <c r="Q159" i="25"/>
  <c r="A160" i="25"/>
  <c r="D160" i="25"/>
  <c r="B160" i="25"/>
  <c r="C160" i="25"/>
  <c r="E160" i="25"/>
  <c r="F160" i="25"/>
  <c r="G160" i="25"/>
  <c r="I160" i="25"/>
  <c r="J160" i="25"/>
  <c r="K160" i="25"/>
  <c r="M160" i="25"/>
  <c r="N160" i="25"/>
  <c r="O160" i="25"/>
  <c r="Q160" i="25"/>
  <c r="R160" i="25"/>
  <c r="S160" i="25"/>
  <c r="A161" i="25"/>
  <c r="B161" i="25"/>
  <c r="C161" i="25"/>
  <c r="D161" i="25"/>
  <c r="E161" i="25"/>
  <c r="F161" i="25"/>
  <c r="G161" i="25"/>
  <c r="H161" i="25"/>
  <c r="I161" i="25"/>
  <c r="J161" i="25"/>
  <c r="K161" i="25"/>
  <c r="L161" i="25"/>
  <c r="M161" i="25"/>
  <c r="N161" i="25"/>
  <c r="O161" i="25"/>
  <c r="P161" i="25"/>
  <c r="Q161" i="25"/>
  <c r="R161" i="25"/>
  <c r="S161" i="25"/>
  <c r="A162" i="25"/>
  <c r="L162" i="25"/>
  <c r="A163" i="25"/>
  <c r="F163" i="25"/>
  <c r="I163" i="25"/>
  <c r="N163" i="25"/>
  <c r="Q163" i="25"/>
  <c r="A164" i="25"/>
  <c r="C164" i="25"/>
  <c r="D164" i="25"/>
  <c r="B164" i="25"/>
  <c r="E164" i="25"/>
  <c r="F164" i="25"/>
  <c r="G164" i="25"/>
  <c r="J164" i="25"/>
  <c r="K164" i="25"/>
  <c r="M164" i="25"/>
  <c r="O164" i="25"/>
  <c r="Q164" i="25"/>
  <c r="R164" i="25"/>
  <c r="A165" i="25"/>
  <c r="B165" i="25"/>
  <c r="C165" i="25"/>
  <c r="D165" i="25"/>
  <c r="E165" i="25"/>
  <c r="F165" i="25"/>
  <c r="G165" i="25"/>
  <c r="H165" i="25"/>
  <c r="I165" i="25"/>
  <c r="J165" i="25"/>
  <c r="K165" i="25"/>
  <c r="L165" i="25"/>
  <c r="M165" i="25"/>
  <c r="N165" i="25"/>
  <c r="O165" i="25"/>
  <c r="P165" i="25"/>
  <c r="Q165" i="25"/>
  <c r="R165" i="25"/>
  <c r="S165" i="25"/>
  <c r="A166" i="25"/>
  <c r="Q166" i="25"/>
  <c r="A167" i="25"/>
  <c r="B167" i="25"/>
  <c r="E167" i="25"/>
  <c r="F167" i="25"/>
  <c r="I167" i="25"/>
  <c r="J167" i="25"/>
  <c r="M167" i="25"/>
  <c r="N167" i="25"/>
  <c r="Q167" i="25"/>
  <c r="R167" i="25"/>
  <c r="A168" i="25"/>
  <c r="D168" i="25"/>
  <c r="B168" i="25"/>
  <c r="C168" i="25"/>
  <c r="E168" i="25"/>
  <c r="F168" i="25"/>
  <c r="G168" i="25"/>
  <c r="I168" i="25"/>
  <c r="J168" i="25"/>
  <c r="K168" i="25"/>
  <c r="M168" i="25"/>
  <c r="N168" i="25"/>
  <c r="O168" i="25"/>
  <c r="Q168" i="25"/>
  <c r="R168" i="25"/>
  <c r="S168" i="25"/>
  <c r="A169" i="25"/>
  <c r="B169" i="25"/>
  <c r="C169" i="25"/>
  <c r="D169" i="25"/>
  <c r="E169" i="25"/>
  <c r="F169" i="25"/>
  <c r="G169" i="25"/>
  <c r="H169" i="25"/>
  <c r="I169" i="25"/>
  <c r="J169" i="25"/>
  <c r="K169" i="25"/>
  <c r="L169" i="25"/>
  <c r="M169" i="25"/>
  <c r="N169" i="25"/>
  <c r="O169" i="25"/>
  <c r="P169" i="25"/>
  <c r="Q169" i="25"/>
  <c r="R169" i="25"/>
  <c r="S169" i="25"/>
  <c r="A170" i="25"/>
  <c r="D170" i="25"/>
  <c r="E170" i="25"/>
  <c r="H170" i="25"/>
  <c r="I170" i="25"/>
  <c r="L170" i="25"/>
  <c r="M170" i="25"/>
  <c r="P170" i="25"/>
  <c r="Q170" i="25"/>
  <c r="A171" i="25"/>
  <c r="I171" i="25"/>
  <c r="B171" i="25"/>
  <c r="E171" i="25"/>
  <c r="J171" i="25"/>
  <c r="M171" i="25"/>
  <c r="Q171" i="25"/>
  <c r="A172" i="25"/>
  <c r="D172" i="25"/>
  <c r="B172" i="25"/>
  <c r="C172" i="25"/>
  <c r="E172" i="25"/>
  <c r="F172" i="25"/>
  <c r="G172" i="25"/>
  <c r="I172" i="25"/>
  <c r="J172" i="25"/>
  <c r="K172" i="25"/>
  <c r="M172" i="25"/>
  <c r="N172" i="25"/>
  <c r="O172" i="25"/>
  <c r="Q172" i="25"/>
  <c r="R172" i="25"/>
  <c r="S172" i="25"/>
  <c r="A173" i="25"/>
  <c r="B173" i="25"/>
  <c r="C173" i="25"/>
  <c r="D173" i="25"/>
  <c r="E173" i="25"/>
  <c r="F173" i="25"/>
  <c r="G173" i="25"/>
  <c r="H173" i="25"/>
  <c r="I173" i="25"/>
  <c r="J173" i="25"/>
  <c r="K173" i="25"/>
  <c r="L173" i="25"/>
  <c r="M173" i="25"/>
  <c r="N173" i="25"/>
  <c r="O173" i="25"/>
  <c r="P173" i="25"/>
  <c r="Q173" i="25"/>
  <c r="R173" i="25"/>
  <c r="S173" i="25"/>
  <c r="A174" i="25"/>
  <c r="C174" i="25"/>
  <c r="D174" i="25"/>
  <c r="G174" i="25"/>
  <c r="H174" i="25"/>
  <c r="I174" i="25"/>
  <c r="L174" i="25"/>
  <c r="M174" i="25"/>
  <c r="O174" i="25"/>
  <c r="Q174" i="25"/>
  <c r="S174" i="25"/>
  <c r="A175" i="25"/>
  <c r="E175" i="25"/>
  <c r="L175" i="25"/>
  <c r="P175" i="25"/>
  <c r="A176" i="25"/>
  <c r="B176" i="25"/>
  <c r="C176" i="25"/>
  <c r="F176" i="25"/>
  <c r="G176" i="25"/>
  <c r="I176" i="25"/>
  <c r="K176" i="25"/>
  <c r="M176" i="25"/>
  <c r="N176" i="25"/>
  <c r="Q176" i="25"/>
  <c r="R176" i="25"/>
  <c r="S176" i="25"/>
  <c r="A177" i="25"/>
  <c r="B177" i="25"/>
  <c r="C177" i="25"/>
  <c r="D177" i="25"/>
  <c r="E177" i="25"/>
  <c r="F177" i="25"/>
  <c r="G177" i="25"/>
  <c r="H177" i="25"/>
  <c r="I177" i="25"/>
  <c r="J177" i="25"/>
  <c r="K177" i="25"/>
  <c r="L177" i="25"/>
  <c r="M177" i="25"/>
  <c r="N177" i="25"/>
  <c r="O177" i="25"/>
  <c r="P177" i="25"/>
  <c r="Q177" i="25"/>
  <c r="R177" i="25"/>
  <c r="S177" i="25"/>
  <c r="A178" i="25"/>
  <c r="E178" i="25"/>
  <c r="K178" i="25"/>
  <c r="L178" i="25"/>
  <c r="A179" i="25"/>
  <c r="B179" i="25"/>
  <c r="D179" i="25"/>
  <c r="F179" i="25"/>
  <c r="H179" i="25"/>
  <c r="I179" i="25"/>
  <c r="L179" i="25"/>
  <c r="M179" i="25"/>
  <c r="N179" i="25"/>
  <c r="Q179" i="25"/>
  <c r="R179" i="25"/>
  <c r="A180" i="25"/>
  <c r="K180" i="25"/>
  <c r="A181" i="25"/>
  <c r="B181" i="25"/>
  <c r="C181" i="25"/>
  <c r="D181" i="25"/>
  <c r="E181" i="25"/>
  <c r="F181" i="25"/>
  <c r="G181" i="25"/>
  <c r="H181" i="25"/>
  <c r="I181" i="25"/>
  <c r="J181" i="25"/>
  <c r="K181" i="25"/>
  <c r="L181" i="25"/>
  <c r="M181" i="25"/>
  <c r="N181" i="25"/>
  <c r="O181" i="25"/>
  <c r="P181" i="25"/>
  <c r="Q181" i="25"/>
  <c r="R181" i="25"/>
  <c r="S181" i="25"/>
  <c r="A182" i="25"/>
  <c r="C182" i="25"/>
  <c r="D182" i="25"/>
  <c r="G182" i="25"/>
  <c r="H182" i="25"/>
  <c r="I182" i="25"/>
  <c r="L182" i="25"/>
  <c r="M182" i="25"/>
  <c r="O182" i="25"/>
  <c r="Q182" i="25"/>
  <c r="S182" i="25"/>
  <c r="A183" i="25"/>
  <c r="J183" i="25"/>
  <c r="L183" i="25"/>
  <c r="A184" i="25"/>
  <c r="B184" i="25"/>
  <c r="C184" i="25"/>
  <c r="F184" i="25"/>
  <c r="G184" i="25"/>
  <c r="I184" i="25"/>
  <c r="K184" i="25"/>
  <c r="M184" i="25"/>
  <c r="N184" i="25"/>
  <c r="Q184" i="25"/>
  <c r="R184" i="25"/>
  <c r="S184" i="25"/>
  <c r="A185" i="25"/>
  <c r="B185" i="25"/>
  <c r="C185" i="25"/>
  <c r="D185" i="25"/>
  <c r="E185" i="25"/>
  <c r="F185" i="25"/>
  <c r="G185" i="25"/>
  <c r="H185" i="25"/>
  <c r="I185" i="25"/>
  <c r="J185" i="25"/>
  <c r="K185" i="25"/>
  <c r="L185" i="25"/>
  <c r="M185" i="25"/>
  <c r="N185" i="25"/>
  <c r="O185" i="25"/>
  <c r="P185" i="25"/>
  <c r="Q185" i="25"/>
  <c r="R185" i="25"/>
  <c r="S185" i="25"/>
  <c r="A186" i="25"/>
  <c r="E186" i="25"/>
  <c r="G186" i="25"/>
  <c r="K186" i="25"/>
  <c r="L186" i="25"/>
  <c r="P186" i="25"/>
  <c r="Q186" i="25"/>
  <c r="A187" i="25"/>
  <c r="B187" i="25"/>
  <c r="D187" i="25"/>
  <c r="F187" i="25"/>
  <c r="H187" i="25"/>
  <c r="I187" i="25"/>
  <c r="L187" i="25"/>
  <c r="M187" i="25"/>
  <c r="N187" i="25"/>
  <c r="Q187" i="25"/>
  <c r="R187" i="25"/>
  <c r="A188" i="25"/>
  <c r="J188" i="25"/>
  <c r="K188" i="25"/>
  <c r="A189" i="25"/>
  <c r="B189" i="25"/>
  <c r="C189" i="25"/>
  <c r="D189" i="25"/>
  <c r="E189" i="25"/>
  <c r="F189" i="25"/>
  <c r="G189" i="25"/>
  <c r="H189" i="25"/>
  <c r="I189" i="25"/>
  <c r="J189" i="25"/>
  <c r="K189" i="25"/>
  <c r="L189" i="25"/>
  <c r="M189" i="25"/>
  <c r="N189" i="25"/>
  <c r="O189" i="25"/>
  <c r="P189" i="25"/>
  <c r="Q189" i="25"/>
  <c r="R189" i="25"/>
  <c r="S189" i="25"/>
  <c r="A190" i="25"/>
  <c r="C190" i="25"/>
  <c r="D190" i="25"/>
  <c r="G190" i="25"/>
  <c r="H190" i="25"/>
  <c r="I190" i="25"/>
  <c r="L190" i="25"/>
  <c r="M190" i="25"/>
  <c r="O190" i="25"/>
  <c r="Q190" i="25"/>
  <c r="S190" i="25"/>
  <c r="A191" i="25"/>
  <c r="E191" i="25"/>
  <c r="F191" i="25"/>
  <c r="J191" i="25"/>
  <c r="L191" i="25"/>
  <c r="Q191" i="25"/>
  <c r="A192" i="25"/>
  <c r="B192" i="25"/>
  <c r="C192" i="25"/>
  <c r="F192" i="25"/>
  <c r="G192" i="25"/>
  <c r="K192" i="25"/>
  <c r="M192" i="25"/>
  <c r="N192" i="25"/>
  <c r="R192" i="25"/>
  <c r="S192" i="25"/>
  <c r="A193" i="25"/>
  <c r="B193" i="25"/>
  <c r="C193" i="25"/>
  <c r="D193" i="25"/>
  <c r="E193" i="25"/>
  <c r="F193" i="25"/>
  <c r="G193" i="25"/>
  <c r="H193" i="25"/>
  <c r="I193" i="25"/>
  <c r="J193" i="25"/>
  <c r="K193" i="25"/>
  <c r="L193" i="25"/>
  <c r="M193" i="25"/>
  <c r="N193" i="25"/>
  <c r="O193" i="25"/>
  <c r="P193" i="25"/>
  <c r="Q193" i="25"/>
  <c r="R193" i="25"/>
  <c r="S193" i="25"/>
  <c r="A194" i="25"/>
  <c r="P194" i="25"/>
  <c r="E194" i="25"/>
  <c r="A195" i="25"/>
  <c r="B195" i="25"/>
  <c r="D195" i="25"/>
  <c r="F195" i="25"/>
  <c r="H195" i="25"/>
  <c r="I195" i="25"/>
  <c r="L195" i="25"/>
  <c r="M195" i="25"/>
  <c r="N195" i="25"/>
  <c r="Q195" i="25"/>
  <c r="R195" i="25"/>
  <c r="A196" i="25"/>
  <c r="E196" i="25"/>
  <c r="F196" i="25"/>
  <c r="J196" i="25"/>
  <c r="K196" i="25"/>
  <c r="Q196" i="25"/>
  <c r="A197" i="25"/>
  <c r="B197" i="25"/>
  <c r="C197" i="25"/>
  <c r="D197" i="25"/>
  <c r="E197" i="25"/>
  <c r="F197" i="25"/>
  <c r="G197" i="25"/>
  <c r="H197" i="25"/>
  <c r="I197" i="25"/>
  <c r="J197" i="25"/>
  <c r="K197" i="25"/>
  <c r="L197" i="25"/>
  <c r="M197" i="25"/>
  <c r="N197" i="25"/>
  <c r="O197" i="25"/>
  <c r="P197" i="25"/>
  <c r="Q197" i="25"/>
  <c r="R197" i="25"/>
  <c r="S197" i="25"/>
  <c r="A198" i="25"/>
  <c r="C198" i="25"/>
  <c r="D198" i="25"/>
  <c r="G198" i="25"/>
  <c r="H198" i="25"/>
  <c r="I198" i="25"/>
  <c r="L198" i="25"/>
  <c r="M198" i="25"/>
  <c r="O198" i="25"/>
  <c r="Q198" i="25"/>
  <c r="S198" i="25"/>
  <c r="A199" i="25"/>
  <c r="E199" i="25"/>
  <c r="L199" i="25"/>
  <c r="A200" i="25"/>
  <c r="B200" i="25"/>
  <c r="C200" i="25"/>
  <c r="F200" i="25"/>
  <c r="G200" i="25"/>
  <c r="I200" i="25"/>
  <c r="K200" i="25"/>
  <c r="M200" i="25"/>
  <c r="N200" i="25"/>
  <c r="Q200" i="25"/>
  <c r="R200" i="25"/>
  <c r="S200" i="25"/>
  <c r="A201" i="25"/>
  <c r="B201" i="25"/>
  <c r="C201" i="25"/>
  <c r="D201" i="25"/>
  <c r="E201" i="25"/>
  <c r="F201" i="25"/>
  <c r="G201" i="25"/>
  <c r="H201" i="25"/>
  <c r="I201" i="25"/>
  <c r="J201" i="25"/>
  <c r="K201" i="25"/>
  <c r="L201" i="25"/>
  <c r="M201" i="25"/>
  <c r="N201" i="25"/>
  <c r="O201" i="25"/>
  <c r="P201" i="25"/>
  <c r="Q201" i="25"/>
  <c r="R201" i="25"/>
  <c r="S201" i="25"/>
  <c r="A202" i="25"/>
  <c r="K202" i="25"/>
  <c r="A203" i="25"/>
  <c r="B203" i="25"/>
  <c r="D203" i="25"/>
  <c r="F203" i="25"/>
  <c r="H203" i="25"/>
  <c r="I203" i="25"/>
  <c r="L203" i="25"/>
  <c r="M203" i="25"/>
  <c r="N203" i="25"/>
  <c r="Q203" i="25"/>
  <c r="R203" i="25"/>
  <c r="A204" i="25"/>
  <c r="E204" i="25"/>
  <c r="F204" i="25"/>
  <c r="J204" i="25"/>
  <c r="K204" i="25"/>
  <c r="O204" i="25"/>
  <c r="Q204" i="25"/>
  <c r="A205" i="25"/>
  <c r="B205" i="25"/>
  <c r="C205" i="25"/>
  <c r="D205" i="25"/>
  <c r="E205" i="25"/>
  <c r="F205" i="25"/>
  <c r="G205" i="25"/>
  <c r="H205" i="25"/>
  <c r="I205" i="25"/>
  <c r="J205" i="25"/>
  <c r="K205" i="25"/>
  <c r="L205" i="25"/>
  <c r="M205" i="25"/>
  <c r="N205" i="25"/>
  <c r="O205" i="25"/>
  <c r="P205" i="25"/>
  <c r="Q205" i="25"/>
  <c r="R205" i="25"/>
  <c r="S205" i="25"/>
  <c r="A206" i="25"/>
  <c r="C206" i="25"/>
  <c r="A207" i="25"/>
  <c r="E207" i="25"/>
  <c r="L207" i="25"/>
  <c r="A208" i="25"/>
  <c r="B208" i="25"/>
  <c r="C208" i="25"/>
  <c r="F208" i="25"/>
  <c r="G208" i="25"/>
  <c r="I208" i="25"/>
  <c r="K208" i="25"/>
  <c r="M208" i="25"/>
  <c r="N208" i="25"/>
  <c r="Q208" i="25"/>
  <c r="R208" i="25"/>
  <c r="S208" i="25"/>
  <c r="A209" i="25"/>
  <c r="B209" i="25"/>
  <c r="C209" i="25"/>
  <c r="D209" i="25"/>
  <c r="E209" i="25"/>
  <c r="F209" i="25"/>
  <c r="G209" i="25"/>
  <c r="H209" i="25"/>
  <c r="I209" i="25"/>
  <c r="J209" i="25"/>
  <c r="K209" i="25"/>
  <c r="L209" i="25"/>
  <c r="M209" i="25"/>
  <c r="N209" i="25"/>
  <c r="O209" i="25"/>
  <c r="P209" i="25"/>
  <c r="Q209" i="25"/>
  <c r="R209" i="25"/>
  <c r="S209" i="25"/>
  <c r="A210" i="25"/>
  <c r="E210" i="25"/>
  <c r="G210" i="25"/>
  <c r="K210" i="25"/>
  <c r="L210" i="25"/>
  <c r="Q210" i="25"/>
  <c r="A211" i="25"/>
  <c r="B211" i="25"/>
  <c r="D211" i="25"/>
  <c r="F211" i="25"/>
  <c r="H211" i="25"/>
  <c r="I211" i="25"/>
  <c r="L211" i="25"/>
  <c r="M211" i="25"/>
  <c r="N211" i="25"/>
  <c r="Q211" i="25"/>
  <c r="R211" i="25"/>
  <c r="A212" i="25"/>
  <c r="E212" i="25"/>
  <c r="K212" i="25"/>
  <c r="O212" i="25"/>
  <c r="A213" i="25"/>
  <c r="D213" i="25"/>
  <c r="Q213" i="25"/>
  <c r="A214" i="25"/>
  <c r="F214" i="25"/>
  <c r="I214" i="25"/>
  <c r="Q214" i="25"/>
  <c r="A215" i="25"/>
  <c r="D215" i="25"/>
  <c r="B215" i="25"/>
  <c r="C215" i="25"/>
  <c r="E215" i="25"/>
  <c r="F215" i="25"/>
  <c r="G215" i="25"/>
  <c r="I215" i="25"/>
  <c r="J215" i="25"/>
  <c r="K215" i="25"/>
  <c r="M215" i="25"/>
  <c r="N215" i="25"/>
  <c r="O215" i="25"/>
  <c r="Q215" i="25"/>
  <c r="R215" i="25"/>
  <c r="S215" i="25"/>
  <c r="A216" i="25"/>
  <c r="B216" i="25"/>
  <c r="C216" i="25"/>
  <c r="D216" i="25"/>
  <c r="E216" i="25"/>
  <c r="F216" i="25"/>
  <c r="G216" i="25"/>
  <c r="H216" i="25"/>
  <c r="I216" i="25"/>
  <c r="J216" i="25"/>
  <c r="K216" i="25"/>
  <c r="L216" i="25"/>
  <c r="M216" i="25"/>
  <c r="N216" i="25"/>
  <c r="O216" i="25"/>
  <c r="P216" i="25"/>
  <c r="Q216" i="25"/>
  <c r="R216" i="25"/>
  <c r="S216" i="25"/>
  <c r="A217" i="25"/>
  <c r="H217" i="25"/>
  <c r="I217" i="25"/>
  <c r="P217" i="25"/>
  <c r="Q217" i="25"/>
  <c r="A218" i="25"/>
  <c r="B218" i="25"/>
  <c r="E218" i="25"/>
  <c r="F218" i="25"/>
  <c r="I218" i="25"/>
  <c r="M218" i="25"/>
  <c r="N218" i="25"/>
  <c r="Q218" i="25"/>
  <c r="A219" i="25"/>
  <c r="D219" i="25"/>
  <c r="B219" i="25"/>
  <c r="C219" i="25"/>
  <c r="E219" i="25"/>
  <c r="F219" i="25"/>
  <c r="G219" i="25"/>
  <c r="I219" i="25"/>
  <c r="J219" i="25"/>
  <c r="K219" i="25"/>
  <c r="M219" i="25"/>
  <c r="N219" i="25"/>
  <c r="O219" i="25"/>
  <c r="Q219" i="25"/>
  <c r="R219" i="25"/>
  <c r="S219" i="25"/>
  <c r="A220" i="25"/>
  <c r="D220" i="25"/>
  <c r="C220" i="25"/>
  <c r="E220" i="25"/>
  <c r="G220" i="25"/>
  <c r="I220" i="25"/>
  <c r="K220" i="25"/>
  <c r="M220" i="25"/>
  <c r="O220" i="25"/>
  <c r="Q220" i="25"/>
  <c r="S220" i="25"/>
  <c r="A221" i="25"/>
  <c r="D221" i="25"/>
  <c r="E221" i="25"/>
  <c r="H221" i="25"/>
  <c r="I221" i="25"/>
  <c r="M221" i="25"/>
  <c r="P221" i="25"/>
  <c r="Q221" i="25"/>
  <c r="A222" i="25"/>
  <c r="B222" i="25"/>
  <c r="E222" i="25"/>
  <c r="F222" i="25"/>
  <c r="I222" i="25"/>
  <c r="J222" i="25"/>
  <c r="M222" i="25"/>
  <c r="N222" i="25"/>
  <c r="Q222" i="25"/>
  <c r="R222" i="25"/>
  <c r="A223" i="25"/>
  <c r="D223" i="25"/>
  <c r="B223" i="25"/>
  <c r="C223" i="25"/>
  <c r="E223" i="25"/>
  <c r="F223" i="25"/>
  <c r="G223" i="25"/>
  <c r="I223" i="25"/>
  <c r="J223" i="25"/>
  <c r="K223" i="25"/>
  <c r="M223" i="25"/>
  <c r="N223" i="25"/>
  <c r="O223" i="25"/>
  <c r="Q223" i="25"/>
  <c r="R223" i="25"/>
  <c r="S223" i="25"/>
  <c r="A224" i="25"/>
  <c r="B224" i="25"/>
  <c r="C224" i="25"/>
  <c r="D224" i="25"/>
  <c r="E224" i="25"/>
  <c r="F224" i="25"/>
  <c r="G224" i="25"/>
  <c r="H224" i="25"/>
  <c r="I224" i="25"/>
  <c r="J224" i="25"/>
  <c r="K224" i="25"/>
  <c r="L224" i="25"/>
  <c r="M224" i="25"/>
  <c r="N224" i="25"/>
  <c r="O224" i="25"/>
  <c r="P224" i="25"/>
  <c r="Q224" i="25"/>
  <c r="R224" i="25"/>
  <c r="S224" i="25"/>
  <c r="A225" i="25"/>
  <c r="D225" i="25"/>
  <c r="E225" i="25"/>
  <c r="H225" i="25"/>
  <c r="I225" i="25"/>
  <c r="L225" i="25"/>
  <c r="M225" i="25"/>
  <c r="P225" i="25"/>
  <c r="Q225" i="25"/>
  <c r="A226" i="25"/>
  <c r="J226" i="25"/>
  <c r="B226" i="25"/>
  <c r="R226" i="25"/>
  <c r="A227" i="25"/>
  <c r="D227" i="25"/>
  <c r="B227" i="25"/>
  <c r="C227" i="25"/>
  <c r="E227" i="25"/>
  <c r="F227" i="25"/>
  <c r="G227" i="25"/>
  <c r="I227" i="25"/>
  <c r="J227" i="25"/>
  <c r="K227" i="25"/>
  <c r="M227" i="25"/>
  <c r="N227" i="25"/>
  <c r="O227" i="25"/>
  <c r="Q227" i="25"/>
  <c r="R227" i="25"/>
  <c r="S227" i="25"/>
  <c r="A228" i="25"/>
  <c r="B228" i="25"/>
  <c r="C228" i="25"/>
  <c r="D228" i="25"/>
  <c r="E228" i="25"/>
  <c r="F228" i="25"/>
  <c r="G228" i="25"/>
  <c r="H228" i="25"/>
  <c r="I228" i="25"/>
  <c r="J228" i="25"/>
  <c r="K228" i="25"/>
  <c r="L228" i="25"/>
  <c r="M228" i="25"/>
  <c r="N228" i="25"/>
  <c r="O228" i="25"/>
  <c r="P228" i="25"/>
  <c r="Q228" i="25"/>
  <c r="R228" i="25"/>
  <c r="S228" i="25"/>
  <c r="A229" i="25"/>
  <c r="D229" i="25"/>
  <c r="Q229" i="25"/>
  <c r="A230" i="25"/>
  <c r="I230" i="25"/>
  <c r="Q230" i="25"/>
  <c r="A231" i="25"/>
  <c r="D231" i="25"/>
  <c r="B231" i="25"/>
  <c r="C231" i="25"/>
  <c r="E231" i="25"/>
  <c r="F231" i="25"/>
  <c r="G231" i="25"/>
  <c r="I231" i="25"/>
  <c r="J231" i="25"/>
  <c r="K231" i="25"/>
  <c r="M231" i="25"/>
  <c r="N231" i="25"/>
  <c r="O231" i="25"/>
  <c r="Q231" i="25"/>
  <c r="R231" i="25"/>
  <c r="S231" i="25"/>
  <c r="A232" i="25"/>
  <c r="B232" i="25"/>
  <c r="C232" i="25"/>
  <c r="D232" i="25"/>
  <c r="E232" i="25"/>
  <c r="F232" i="25"/>
  <c r="G232" i="25"/>
  <c r="H232" i="25"/>
  <c r="I232" i="25"/>
  <c r="J232" i="25"/>
  <c r="K232" i="25"/>
  <c r="L232" i="25"/>
  <c r="M232" i="25"/>
  <c r="N232" i="25"/>
  <c r="O232" i="25"/>
  <c r="P232" i="25"/>
  <c r="Q232" i="25"/>
  <c r="R232" i="25"/>
  <c r="S232" i="25"/>
  <c r="A233" i="25"/>
  <c r="P233" i="25"/>
  <c r="H233" i="25"/>
  <c r="A234" i="25"/>
  <c r="B234" i="25"/>
  <c r="E234" i="25"/>
  <c r="F234" i="25"/>
  <c r="I234" i="25"/>
  <c r="M234" i="25"/>
  <c r="N234" i="25"/>
  <c r="Q234" i="25"/>
  <c r="A235" i="25"/>
  <c r="D235" i="25"/>
  <c r="B235" i="25"/>
  <c r="C235" i="25"/>
  <c r="E235" i="25"/>
  <c r="F235" i="25"/>
  <c r="G235" i="25"/>
  <c r="I235" i="25"/>
  <c r="J235" i="25"/>
  <c r="K235" i="25"/>
  <c r="M235" i="25"/>
  <c r="N235" i="25"/>
  <c r="O235" i="25"/>
  <c r="Q235" i="25"/>
  <c r="R235" i="25"/>
  <c r="S235" i="25"/>
  <c r="A236" i="25"/>
  <c r="B236" i="25"/>
  <c r="C236" i="25"/>
  <c r="D236" i="25"/>
  <c r="E236" i="25"/>
  <c r="F236" i="25"/>
  <c r="G236" i="25"/>
  <c r="H236" i="25"/>
  <c r="I236" i="25"/>
  <c r="J236" i="25"/>
  <c r="K236" i="25"/>
  <c r="L236" i="25"/>
  <c r="M236" i="25"/>
  <c r="N236" i="25"/>
  <c r="O236" i="25"/>
  <c r="P236" i="25"/>
  <c r="Q236" i="25"/>
  <c r="R236" i="25"/>
  <c r="S236" i="25"/>
  <c r="A237" i="25"/>
  <c r="D237" i="25"/>
  <c r="E237" i="25"/>
  <c r="H237" i="25"/>
  <c r="I237" i="25"/>
  <c r="M237" i="25"/>
  <c r="P237" i="25"/>
  <c r="Q237" i="25"/>
  <c r="A238" i="25"/>
  <c r="B238" i="25"/>
  <c r="E238" i="25"/>
  <c r="F238" i="25"/>
  <c r="I238" i="25"/>
  <c r="J238" i="25"/>
  <c r="M238" i="25"/>
  <c r="N238" i="25"/>
  <c r="Q238" i="25"/>
  <c r="R238" i="25"/>
  <c r="A239" i="25"/>
  <c r="D239" i="25"/>
  <c r="B239" i="25"/>
  <c r="C239" i="25"/>
  <c r="E239" i="25"/>
  <c r="F239" i="25"/>
  <c r="G239" i="25"/>
  <c r="I239" i="25"/>
  <c r="J239" i="25"/>
  <c r="K239" i="25"/>
  <c r="M239" i="25"/>
  <c r="N239" i="25"/>
  <c r="O239" i="25"/>
  <c r="Q239" i="25"/>
  <c r="R239" i="25"/>
  <c r="S239" i="25"/>
  <c r="A240" i="25"/>
  <c r="B240" i="25"/>
  <c r="C240" i="25"/>
  <c r="D240" i="25"/>
  <c r="E240" i="25"/>
  <c r="F240" i="25"/>
  <c r="G240" i="25"/>
  <c r="H240" i="25"/>
  <c r="I240" i="25"/>
  <c r="J240" i="25"/>
  <c r="K240" i="25"/>
  <c r="L240" i="25"/>
  <c r="M240" i="25"/>
  <c r="N240" i="25"/>
  <c r="O240" i="25"/>
  <c r="P240" i="25"/>
  <c r="Q240" i="25"/>
  <c r="R240" i="25"/>
  <c r="S240" i="25"/>
  <c r="A241" i="25"/>
  <c r="D241" i="25"/>
  <c r="I241" i="25"/>
  <c r="Q241" i="25"/>
  <c r="A242" i="25"/>
  <c r="B242" i="25"/>
  <c r="I242" i="25"/>
  <c r="J242" i="25"/>
  <c r="Q242" i="25"/>
  <c r="R242" i="25"/>
  <c r="A243" i="25"/>
  <c r="D243" i="25"/>
  <c r="B243" i="25"/>
  <c r="C243" i="25"/>
  <c r="E243" i="25"/>
  <c r="F243" i="25"/>
  <c r="G243" i="25"/>
  <c r="I243" i="25"/>
  <c r="J243" i="25"/>
  <c r="K243" i="25"/>
  <c r="M243" i="25"/>
  <c r="N243" i="25"/>
  <c r="O243" i="25"/>
  <c r="Q243" i="25"/>
  <c r="R243" i="25"/>
  <c r="S243" i="25"/>
  <c r="A244" i="25"/>
  <c r="B244" i="25"/>
  <c r="C244" i="25"/>
  <c r="D244" i="25"/>
  <c r="E244" i="25"/>
  <c r="F244" i="25"/>
  <c r="G244" i="25"/>
  <c r="H244" i="25"/>
  <c r="I244" i="25"/>
  <c r="J244" i="25"/>
  <c r="K244" i="25"/>
  <c r="L244" i="25"/>
  <c r="M244" i="25"/>
  <c r="N244" i="25"/>
  <c r="O244" i="25"/>
  <c r="P244" i="25"/>
  <c r="Q244" i="25"/>
  <c r="R244" i="25"/>
  <c r="S244" i="25"/>
  <c r="A245" i="25"/>
  <c r="D245" i="25"/>
  <c r="I245" i="25"/>
  <c r="L245" i="25"/>
  <c r="Q245" i="25"/>
  <c r="A246" i="25"/>
  <c r="F246" i="25"/>
  <c r="I246" i="25"/>
  <c r="Q246" i="25"/>
  <c r="A247" i="25"/>
  <c r="D247" i="25"/>
  <c r="B247" i="25"/>
  <c r="C247" i="25"/>
  <c r="E247" i="25"/>
  <c r="F247" i="25"/>
  <c r="G247" i="25"/>
  <c r="I247" i="25"/>
  <c r="J247" i="25"/>
  <c r="K247" i="25"/>
  <c r="M247" i="25"/>
  <c r="N247" i="25"/>
  <c r="O247" i="25"/>
  <c r="Q247" i="25"/>
  <c r="R247" i="25"/>
  <c r="S247" i="25"/>
  <c r="A248" i="25"/>
  <c r="C248" i="25"/>
  <c r="B248" i="25"/>
  <c r="D248" i="25"/>
  <c r="E248" i="25"/>
  <c r="F248" i="25"/>
  <c r="H248" i="25"/>
  <c r="I248" i="25"/>
  <c r="J248" i="25"/>
  <c r="L248" i="25"/>
  <c r="M248" i="25"/>
  <c r="N248" i="25"/>
  <c r="O248" i="25"/>
  <c r="P248" i="25"/>
  <c r="Q248" i="25"/>
  <c r="R248" i="25"/>
  <c r="S248" i="25"/>
  <c r="A249" i="25"/>
  <c r="H249" i="25"/>
  <c r="I249" i="25"/>
  <c r="P249" i="25"/>
  <c r="Q249" i="25"/>
  <c r="A250" i="25"/>
  <c r="B250" i="25"/>
  <c r="E250" i="25"/>
  <c r="F250" i="25"/>
  <c r="I250" i="25"/>
  <c r="M250" i="25"/>
  <c r="N250" i="25"/>
  <c r="Q250" i="25"/>
  <c r="A251" i="25"/>
  <c r="D251" i="25"/>
  <c r="B251" i="25"/>
  <c r="C251" i="25"/>
  <c r="E251" i="25"/>
  <c r="F251" i="25"/>
  <c r="G251" i="25"/>
  <c r="I251" i="25"/>
  <c r="J251" i="25"/>
  <c r="K251" i="25"/>
  <c r="M251" i="25"/>
  <c r="N251" i="25"/>
  <c r="O251" i="25"/>
  <c r="Q251" i="25"/>
  <c r="R251" i="25"/>
  <c r="S251" i="25"/>
  <c r="A252" i="25"/>
  <c r="B252" i="25"/>
  <c r="C252" i="25"/>
  <c r="D252" i="25"/>
  <c r="E252" i="25"/>
  <c r="F252" i="25"/>
  <c r="G252" i="25"/>
  <c r="H252" i="25"/>
  <c r="I252" i="25"/>
  <c r="J252" i="25"/>
  <c r="K252" i="25"/>
  <c r="L252" i="25"/>
  <c r="M252" i="25"/>
  <c r="N252" i="25"/>
  <c r="O252" i="25"/>
  <c r="P252" i="25"/>
  <c r="Q252" i="25"/>
  <c r="R252" i="25"/>
  <c r="S252" i="25"/>
  <c r="A253" i="25"/>
  <c r="D253" i="25"/>
  <c r="E253" i="25"/>
  <c r="H253" i="25"/>
  <c r="I253" i="25"/>
  <c r="M253" i="25"/>
  <c r="P253" i="25"/>
  <c r="Q253" i="25"/>
  <c r="A254" i="25"/>
  <c r="B254" i="25"/>
  <c r="E254" i="25"/>
  <c r="F254" i="25"/>
  <c r="I254" i="25"/>
  <c r="J254" i="25"/>
  <c r="M254" i="25"/>
  <c r="N254" i="25"/>
  <c r="Q254" i="25"/>
  <c r="R254" i="25"/>
  <c r="A255" i="25"/>
  <c r="B255" i="25"/>
  <c r="D255" i="25"/>
  <c r="E255" i="25"/>
  <c r="F255" i="25"/>
  <c r="J255" i="25"/>
  <c r="K255" i="25"/>
  <c r="O255" i="25"/>
  <c r="Q255" i="25"/>
  <c r="A256" i="25"/>
  <c r="B256" i="25"/>
  <c r="C256" i="25"/>
  <c r="D256" i="25"/>
  <c r="E256" i="25"/>
  <c r="F256" i="25"/>
  <c r="G256" i="25"/>
  <c r="H256" i="25"/>
  <c r="I256" i="25"/>
  <c r="J256" i="25"/>
  <c r="K256" i="25"/>
  <c r="L256" i="25"/>
  <c r="M256" i="25"/>
  <c r="N256" i="25"/>
  <c r="O256" i="25"/>
  <c r="P256" i="25"/>
  <c r="Q256" i="25"/>
  <c r="R256" i="25"/>
  <c r="S256" i="25"/>
  <c r="A257" i="25"/>
  <c r="D257" i="25"/>
  <c r="E257" i="25"/>
  <c r="H257" i="25"/>
  <c r="I257" i="25"/>
  <c r="L257" i="25"/>
  <c r="M257" i="25"/>
  <c r="P257" i="25"/>
  <c r="Q257" i="25"/>
  <c r="A258" i="25"/>
  <c r="B258" i="25"/>
  <c r="R258" i="25"/>
  <c r="A259" i="25"/>
  <c r="D259" i="25"/>
  <c r="B259" i="25"/>
  <c r="C259" i="25"/>
  <c r="E259" i="25"/>
  <c r="F259" i="25"/>
  <c r="G259" i="25"/>
  <c r="I259" i="25"/>
  <c r="J259" i="25"/>
  <c r="K259" i="25"/>
  <c r="M259" i="25"/>
  <c r="N259" i="25"/>
  <c r="O259" i="25"/>
  <c r="Q259" i="25"/>
  <c r="R259" i="25"/>
  <c r="S259" i="25"/>
  <c r="A260" i="25"/>
  <c r="B260" i="25"/>
  <c r="C260" i="25"/>
  <c r="D260" i="25"/>
  <c r="E260" i="25"/>
  <c r="F260" i="25"/>
  <c r="G260" i="25"/>
  <c r="H260" i="25"/>
  <c r="I260" i="25"/>
  <c r="J260" i="25"/>
  <c r="K260" i="25"/>
  <c r="L260" i="25"/>
  <c r="M260" i="25"/>
  <c r="N260" i="25"/>
  <c r="O260" i="25"/>
  <c r="P260" i="25"/>
  <c r="Q260" i="25"/>
  <c r="R260" i="25"/>
  <c r="S260" i="25"/>
  <c r="A261" i="25"/>
  <c r="D261" i="25"/>
  <c r="Q261" i="25"/>
  <c r="A262" i="25"/>
  <c r="I262" i="25"/>
  <c r="A263" i="25"/>
  <c r="D263" i="25"/>
  <c r="B263" i="25"/>
  <c r="C263" i="25"/>
  <c r="E263" i="25"/>
  <c r="F263" i="25"/>
  <c r="G263" i="25"/>
  <c r="I263" i="25"/>
  <c r="J263" i="25"/>
  <c r="K263" i="25"/>
  <c r="M263" i="25"/>
  <c r="N263" i="25"/>
  <c r="O263" i="25"/>
  <c r="Q263" i="25"/>
  <c r="R263" i="25"/>
  <c r="S263" i="25"/>
  <c r="A264" i="25"/>
  <c r="B264" i="25"/>
  <c r="C264" i="25"/>
  <c r="D264" i="25"/>
  <c r="E264" i="25"/>
  <c r="F264" i="25"/>
  <c r="G264" i="25"/>
  <c r="H264" i="25"/>
  <c r="I264" i="25"/>
  <c r="J264" i="25"/>
  <c r="K264" i="25"/>
  <c r="L264" i="25"/>
  <c r="M264" i="25"/>
  <c r="N264" i="25"/>
  <c r="O264" i="25"/>
  <c r="P264" i="25"/>
  <c r="Q264" i="25"/>
  <c r="R264" i="25"/>
  <c r="S264" i="25"/>
  <c r="A265" i="25"/>
  <c r="H265" i="25"/>
  <c r="Q265" i="25"/>
  <c r="A266" i="25"/>
  <c r="B266" i="25"/>
  <c r="E266" i="25"/>
  <c r="F266" i="25"/>
  <c r="I266" i="25"/>
  <c r="M266" i="25"/>
  <c r="N266" i="25"/>
  <c r="Q266" i="25"/>
  <c r="A267" i="25"/>
  <c r="D267" i="25"/>
  <c r="B267" i="25"/>
  <c r="C267" i="25"/>
  <c r="E267" i="25"/>
  <c r="F267" i="25"/>
  <c r="G267" i="25"/>
  <c r="I267" i="25"/>
  <c r="J267" i="25"/>
  <c r="K267" i="25"/>
  <c r="M267" i="25"/>
  <c r="N267" i="25"/>
  <c r="O267" i="25"/>
  <c r="Q267" i="25"/>
  <c r="R267" i="25"/>
  <c r="S267" i="25"/>
  <c r="A268" i="25"/>
  <c r="B268" i="25"/>
  <c r="C268" i="25"/>
  <c r="D268" i="25"/>
  <c r="E268" i="25"/>
  <c r="F268" i="25"/>
  <c r="G268" i="25"/>
  <c r="H268" i="25"/>
  <c r="I268" i="25"/>
  <c r="J268" i="25"/>
  <c r="K268" i="25"/>
  <c r="L268" i="25"/>
  <c r="M268" i="25"/>
  <c r="N268" i="25"/>
  <c r="O268" i="25"/>
  <c r="P268" i="25"/>
  <c r="Q268" i="25"/>
  <c r="R268" i="25"/>
  <c r="S268" i="25"/>
  <c r="A269" i="25"/>
  <c r="D269" i="25"/>
  <c r="E269" i="25"/>
  <c r="H269" i="25"/>
  <c r="I269" i="25"/>
  <c r="P269" i="25"/>
  <c r="Q269" i="25"/>
  <c r="A270" i="25"/>
  <c r="B270" i="25"/>
  <c r="D270" i="25"/>
  <c r="E270" i="25"/>
  <c r="F270" i="25"/>
  <c r="H270" i="25"/>
  <c r="I270" i="25"/>
  <c r="J270" i="25"/>
  <c r="L270" i="25"/>
  <c r="M270" i="25"/>
  <c r="N270" i="25"/>
  <c r="P270" i="25"/>
  <c r="Q270" i="25"/>
  <c r="R270" i="25"/>
  <c r="A271" i="25"/>
  <c r="E271" i="25"/>
  <c r="F271" i="25"/>
  <c r="K271" i="25"/>
  <c r="O271" i="25"/>
  <c r="Q271" i="25"/>
  <c r="A272" i="25"/>
  <c r="B272" i="25"/>
  <c r="C272" i="25"/>
  <c r="D272" i="25"/>
  <c r="E272" i="25"/>
  <c r="F272" i="25"/>
  <c r="G272" i="25"/>
  <c r="H272" i="25"/>
  <c r="I272" i="25"/>
  <c r="J272" i="25"/>
  <c r="K272" i="25"/>
  <c r="L272" i="25"/>
  <c r="M272" i="25"/>
  <c r="N272" i="25"/>
  <c r="O272" i="25"/>
  <c r="P272" i="25"/>
  <c r="Q272" i="25"/>
  <c r="R272" i="25"/>
  <c r="S272" i="25"/>
  <c r="A273" i="25"/>
  <c r="C273" i="25"/>
  <c r="D273" i="25"/>
  <c r="E273" i="25"/>
  <c r="G273" i="25"/>
  <c r="H273" i="25"/>
  <c r="I273" i="25"/>
  <c r="K273" i="25"/>
  <c r="L273" i="25"/>
  <c r="M273" i="25"/>
  <c r="O273" i="25"/>
  <c r="P273" i="25"/>
  <c r="Q273" i="25"/>
  <c r="S273" i="25"/>
  <c r="A274" i="25"/>
  <c r="E274" i="25"/>
  <c r="F274" i="25"/>
  <c r="L274" i="25"/>
  <c r="P274" i="25"/>
  <c r="Q274" i="25"/>
  <c r="A275" i="25"/>
  <c r="B275" i="25"/>
  <c r="C275" i="25"/>
  <c r="E275" i="25"/>
  <c r="F275" i="25"/>
  <c r="G275" i="25"/>
  <c r="I275" i="25"/>
  <c r="J275" i="25"/>
  <c r="K275" i="25"/>
  <c r="M275" i="25"/>
  <c r="N275" i="25"/>
  <c r="O275" i="25"/>
  <c r="Q275" i="25"/>
  <c r="R275" i="25"/>
  <c r="S275" i="25"/>
  <c r="A276" i="25"/>
  <c r="B276" i="25"/>
  <c r="C276" i="25"/>
  <c r="D276" i="25"/>
  <c r="E276" i="25"/>
  <c r="F276" i="25"/>
  <c r="G276" i="25"/>
  <c r="H276" i="25"/>
  <c r="I276" i="25"/>
  <c r="J276" i="25"/>
  <c r="K276" i="25"/>
  <c r="L276" i="25"/>
  <c r="M276" i="25"/>
  <c r="N276" i="25"/>
  <c r="O276" i="25"/>
  <c r="P276" i="25"/>
  <c r="Q276" i="25"/>
  <c r="R276" i="25"/>
  <c r="S276" i="25"/>
  <c r="A277" i="25"/>
  <c r="E277" i="25"/>
  <c r="L277" i="25"/>
  <c r="P277" i="25"/>
  <c r="A278" i="25"/>
  <c r="B278" i="25"/>
  <c r="D278" i="25"/>
  <c r="E278" i="25"/>
  <c r="F278" i="25"/>
  <c r="H278" i="25"/>
  <c r="I278" i="25"/>
  <c r="J278" i="25"/>
  <c r="L278" i="25"/>
  <c r="M278" i="25"/>
  <c r="N278" i="25"/>
  <c r="P278" i="25"/>
  <c r="Q278" i="25"/>
  <c r="R278" i="25"/>
  <c r="A279" i="25"/>
  <c r="F279" i="25"/>
  <c r="K279" i="25"/>
  <c r="A280" i="25"/>
  <c r="B280" i="25"/>
  <c r="C280" i="25"/>
  <c r="D280" i="25"/>
  <c r="E280" i="25"/>
  <c r="F280" i="25"/>
  <c r="G280" i="25"/>
  <c r="H280" i="25"/>
  <c r="I280" i="25"/>
  <c r="J280" i="25"/>
  <c r="K280" i="25"/>
  <c r="L280" i="25"/>
  <c r="M280" i="25"/>
  <c r="N280" i="25"/>
  <c r="O280" i="25"/>
  <c r="P280" i="25"/>
  <c r="Q280" i="25"/>
  <c r="R280" i="25"/>
  <c r="S280" i="25"/>
  <c r="A281" i="25"/>
  <c r="C281" i="25"/>
  <c r="D281" i="25"/>
  <c r="E281" i="25"/>
  <c r="G281" i="25"/>
  <c r="H281" i="25"/>
  <c r="I281" i="25"/>
  <c r="K281" i="25"/>
  <c r="L281" i="25"/>
  <c r="M281" i="25"/>
  <c r="O281" i="25"/>
  <c r="P281" i="25"/>
  <c r="Q281" i="25"/>
  <c r="S281" i="25"/>
  <c r="A282" i="25"/>
  <c r="L282" i="25"/>
  <c r="A283" i="25"/>
  <c r="B283" i="25"/>
  <c r="C283" i="25"/>
  <c r="E283" i="25"/>
  <c r="F283" i="25"/>
  <c r="I283" i="25"/>
  <c r="J283" i="25"/>
  <c r="K283" i="25"/>
  <c r="N283" i="25"/>
  <c r="O283" i="25"/>
  <c r="Q283" i="25"/>
  <c r="S283" i="25"/>
  <c r="A284" i="25"/>
  <c r="B284" i="25"/>
  <c r="C284" i="25"/>
  <c r="D284" i="25"/>
  <c r="E284" i="25"/>
  <c r="F284" i="25"/>
  <c r="G284" i="25"/>
  <c r="H284" i="25"/>
  <c r="I284" i="25"/>
  <c r="J284" i="25"/>
  <c r="K284" i="25"/>
  <c r="L284" i="25"/>
  <c r="M284" i="25"/>
  <c r="N284" i="25"/>
  <c r="O284" i="25"/>
  <c r="P284" i="25"/>
  <c r="Q284" i="25"/>
  <c r="R284" i="25"/>
  <c r="S284" i="25"/>
  <c r="A285" i="25"/>
  <c r="E285" i="25"/>
  <c r="G285" i="25"/>
  <c r="K285" i="25"/>
  <c r="L285" i="25"/>
  <c r="P285" i="25"/>
  <c r="Q285" i="25"/>
  <c r="A286" i="25"/>
  <c r="B286" i="25"/>
  <c r="D286" i="25"/>
  <c r="E286" i="25"/>
  <c r="F286" i="25"/>
  <c r="H286" i="25"/>
  <c r="I286" i="25"/>
  <c r="J286" i="25"/>
  <c r="L286" i="25"/>
  <c r="M286" i="25"/>
  <c r="N286" i="25"/>
  <c r="P286" i="25"/>
  <c r="Q286" i="25"/>
  <c r="R286" i="25"/>
  <c r="A287" i="25"/>
  <c r="E287" i="25"/>
  <c r="F287" i="25"/>
  <c r="K287" i="25"/>
  <c r="O287" i="25"/>
  <c r="Q287" i="25"/>
  <c r="A288" i="25"/>
  <c r="B288" i="25"/>
  <c r="C288" i="25"/>
  <c r="D288" i="25"/>
  <c r="E288" i="25"/>
  <c r="F288" i="25"/>
  <c r="G288" i="25"/>
  <c r="H288" i="25"/>
  <c r="I288" i="25"/>
  <c r="J288" i="25"/>
  <c r="K288" i="25"/>
  <c r="L288" i="25"/>
  <c r="M288" i="25"/>
  <c r="N288" i="25"/>
  <c r="O288" i="25"/>
  <c r="P288" i="25"/>
  <c r="Q288" i="25"/>
  <c r="R288" i="25"/>
  <c r="S288" i="25"/>
  <c r="A289" i="25"/>
  <c r="C289" i="25"/>
  <c r="D289" i="25"/>
  <c r="E289" i="25"/>
  <c r="G289" i="25"/>
  <c r="H289" i="25"/>
  <c r="I289" i="25"/>
  <c r="K289" i="25"/>
  <c r="L289" i="25"/>
  <c r="M289" i="25"/>
  <c r="O289" i="25"/>
  <c r="P289" i="25"/>
  <c r="Q289" i="25"/>
  <c r="S289" i="25"/>
  <c r="A290" i="25"/>
  <c r="F290" i="25"/>
  <c r="E290" i="25"/>
  <c r="L290" i="25"/>
  <c r="P290" i="25"/>
  <c r="Q290" i="25"/>
  <c r="A291" i="25"/>
  <c r="B291" i="25"/>
  <c r="C291" i="25"/>
  <c r="E291" i="25"/>
  <c r="F291" i="25"/>
  <c r="G291" i="25"/>
  <c r="I291" i="25"/>
  <c r="J291" i="25"/>
  <c r="K291" i="25"/>
  <c r="M291" i="25"/>
  <c r="N291" i="25"/>
  <c r="O291" i="25"/>
  <c r="Q291" i="25"/>
  <c r="R291" i="25"/>
  <c r="S291" i="25"/>
  <c r="A292" i="25"/>
  <c r="B292" i="25"/>
  <c r="C292" i="25"/>
  <c r="D292" i="25"/>
  <c r="E292" i="25"/>
  <c r="F292" i="25"/>
  <c r="G292" i="25"/>
  <c r="H292" i="25"/>
  <c r="I292" i="25"/>
  <c r="J292" i="25"/>
  <c r="K292" i="25"/>
  <c r="L292" i="25"/>
  <c r="M292" i="25"/>
  <c r="N292" i="25"/>
  <c r="O292" i="25"/>
  <c r="P292" i="25"/>
  <c r="Q292" i="25"/>
  <c r="R292" i="25"/>
  <c r="S292" i="25"/>
  <c r="A293" i="25"/>
  <c r="E293" i="25"/>
  <c r="L293" i="25"/>
  <c r="P293" i="25"/>
  <c r="A294" i="25"/>
  <c r="B294" i="25"/>
  <c r="D294" i="25"/>
  <c r="E294" i="25"/>
  <c r="F294" i="25"/>
  <c r="H294" i="25"/>
  <c r="I294" i="25"/>
  <c r="J294" i="25"/>
  <c r="L294" i="25"/>
  <c r="M294" i="25"/>
  <c r="N294" i="25"/>
  <c r="P294" i="25"/>
  <c r="Q294" i="25"/>
  <c r="R294" i="25"/>
  <c r="A295" i="25"/>
  <c r="K295" i="25"/>
  <c r="A296" i="25"/>
  <c r="B296" i="25"/>
  <c r="C296" i="25"/>
  <c r="D296" i="25"/>
  <c r="E296" i="25"/>
  <c r="F296" i="25"/>
  <c r="G296" i="25"/>
  <c r="H296" i="25"/>
  <c r="I296" i="25"/>
  <c r="J296" i="25"/>
  <c r="K296" i="25"/>
  <c r="L296" i="25"/>
  <c r="M296" i="25"/>
  <c r="N296" i="25"/>
  <c r="O296" i="25"/>
  <c r="P296" i="25"/>
  <c r="Q296" i="25"/>
  <c r="R296" i="25"/>
  <c r="S296" i="25"/>
  <c r="A297" i="25"/>
  <c r="C297" i="25"/>
  <c r="E297" i="25"/>
  <c r="G297" i="25"/>
  <c r="K297" i="25"/>
  <c r="L297" i="25"/>
  <c r="P297" i="25"/>
  <c r="Q297" i="25"/>
  <c r="A298" i="25"/>
  <c r="L298" i="25"/>
  <c r="A299" i="25"/>
  <c r="B299" i="25"/>
  <c r="C299" i="25"/>
  <c r="E299" i="25"/>
  <c r="F299" i="25"/>
  <c r="G299" i="25"/>
  <c r="I299" i="25"/>
  <c r="J299" i="25"/>
  <c r="K299" i="25"/>
  <c r="M299" i="25"/>
  <c r="N299" i="25"/>
  <c r="O299" i="25"/>
  <c r="Q299" i="25"/>
  <c r="R299" i="25"/>
  <c r="S299" i="25"/>
  <c r="A300" i="25"/>
  <c r="B300" i="25"/>
  <c r="C300" i="25"/>
  <c r="D300" i="25"/>
  <c r="E300" i="25"/>
  <c r="F300" i="25"/>
  <c r="G300" i="25"/>
  <c r="H300" i="25"/>
  <c r="I300" i="25"/>
  <c r="J300" i="25"/>
  <c r="K300" i="25"/>
  <c r="L300" i="25"/>
  <c r="M300" i="25"/>
  <c r="N300" i="25"/>
  <c r="O300" i="25"/>
  <c r="P300" i="25"/>
  <c r="Q300" i="25"/>
  <c r="R300" i="25"/>
  <c r="S300" i="25"/>
  <c r="A301" i="25"/>
  <c r="C301" i="25"/>
  <c r="E301" i="25"/>
  <c r="G301" i="25"/>
  <c r="H301" i="25"/>
  <c r="K301" i="25"/>
  <c r="L301" i="25"/>
  <c r="M301" i="25"/>
  <c r="P301" i="25"/>
  <c r="Q301" i="25"/>
  <c r="S301" i="25"/>
  <c r="A302" i="25"/>
  <c r="B302" i="25"/>
  <c r="D302" i="25"/>
  <c r="E302" i="25"/>
  <c r="F302" i="25"/>
  <c r="H302" i="25"/>
  <c r="I302" i="25"/>
  <c r="J302" i="25"/>
  <c r="L302" i="25"/>
  <c r="M302" i="25"/>
  <c r="N302" i="25"/>
  <c r="P302" i="25"/>
  <c r="Q302" i="25"/>
  <c r="R302" i="25"/>
  <c r="A303" i="25"/>
  <c r="B303" i="25"/>
  <c r="E303" i="25"/>
  <c r="G303" i="25"/>
  <c r="J303" i="25"/>
  <c r="K303" i="25"/>
  <c r="O303" i="25"/>
  <c r="Q303" i="25"/>
  <c r="R303" i="25"/>
  <c r="A304" i="25"/>
  <c r="B304" i="25"/>
  <c r="C304" i="25"/>
  <c r="D304" i="25"/>
  <c r="E304" i="25"/>
  <c r="G304" i="25"/>
  <c r="H304" i="25"/>
  <c r="I304" i="25"/>
  <c r="K304" i="25"/>
  <c r="L304" i="25"/>
  <c r="M304" i="25"/>
  <c r="O304" i="25"/>
  <c r="P304" i="25"/>
  <c r="Q304" i="25"/>
  <c r="S304" i="25"/>
  <c r="A305" i="25"/>
  <c r="C305" i="25"/>
  <c r="D305" i="25"/>
  <c r="E305" i="25"/>
  <c r="G305" i="25"/>
  <c r="H305" i="25"/>
  <c r="I305" i="25"/>
  <c r="K305" i="25"/>
  <c r="L305" i="25"/>
  <c r="M305" i="25"/>
  <c r="O305" i="25"/>
  <c r="P305" i="25"/>
  <c r="Q305" i="25"/>
  <c r="S305" i="25"/>
  <c r="A306" i="25"/>
  <c r="B306" i="25"/>
  <c r="E306" i="25"/>
  <c r="H306" i="25"/>
  <c r="J306" i="25"/>
  <c r="L306" i="25"/>
  <c r="P306" i="25"/>
  <c r="Q306" i="25"/>
  <c r="R306" i="25"/>
  <c r="A307" i="25"/>
  <c r="B307" i="25"/>
  <c r="C307" i="25"/>
  <c r="E307" i="25"/>
  <c r="F307" i="25"/>
  <c r="G307" i="25"/>
  <c r="I307" i="25"/>
  <c r="J307" i="25"/>
  <c r="K307" i="25"/>
  <c r="M307" i="25"/>
  <c r="N307" i="25"/>
  <c r="O307" i="25"/>
  <c r="Q307" i="25"/>
  <c r="R307" i="25"/>
  <c r="S307" i="25"/>
  <c r="A308" i="25"/>
  <c r="B308" i="25"/>
  <c r="C308" i="25"/>
  <c r="D308" i="25"/>
  <c r="E308" i="25"/>
  <c r="F308" i="25"/>
  <c r="G308" i="25"/>
  <c r="H308" i="25"/>
  <c r="I308" i="25"/>
  <c r="J308" i="25"/>
  <c r="K308" i="25"/>
  <c r="L308" i="25"/>
  <c r="M308" i="25"/>
  <c r="N308" i="25"/>
  <c r="O308" i="25"/>
  <c r="P308" i="25"/>
  <c r="Q308" i="25"/>
  <c r="R308" i="25"/>
  <c r="S308" i="25"/>
  <c r="A309" i="25"/>
  <c r="G309" i="25"/>
  <c r="C309" i="25"/>
  <c r="H309" i="25"/>
  <c r="K309" i="25"/>
  <c r="P309" i="25"/>
  <c r="Q309" i="25"/>
  <c r="A310" i="25"/>
  <c r="B310" i="25"/>
  <c r="D310" i="25"/>
  <c r="E310" i="25"/>
  <c r="F310" i="25"/>
  <c r="H310" i="25"/>
  <c r="I310" i="25"/>
  <c r="J310" i="25"/>
  <c r="L310" i="25"/>
  <c r="M310" i="25"/>
  <c r="N310" i="25"/>
  <c r="P310" i="25"/>
  <c r="Q310" i="25"/>
  <c r="R310" i="25"/>
  <c r="A311" i="25"/>
  <c r="E311" i="25"/>
  <c r="G311" i="25"/>
  <c r="O311" i="25"/>
  <c r="A312" i="25"/>
  <c r="B312" i="25"/>
  <c r="C312" i="25"/>
  <c r="D312" i="25"/>
  <c r="E312" i="25"/>
  <c r="F312" i="25"/>
  <c r="G312" i="25"/>
  <c r="H312" i="25"/>
  <c r="I312" i="25"/>
  <c r="J312" i="25"/>
  <c r="K312" i="25"/>
  <c r="L312" i="25"/>
  <c r="M312" i="25"/>
  <c r="N312" i="25"/>
  <c r="O312" i="25"/>
  <c r="P312" i="25"/>
  <c r="Q312" i="25"/>
  <c r="R312" i="25"/>
  <c r="S312" i="25"/>
  <c r="A313" i="25"/>
  <c r="C313" i="25"/>
  <c r="D313" i="25"/>
  <c r="E313" i="25"/>
  <c r="G313" i="25"/>
  <c r="H313" i="25"/>
  <c r="I313" i="25"/>
  <c r="K313" i="25"/>
  <c r="L313" i="25"/>
  <c r="M313" i="25"/>
  <c r="O313" i="25"/>
  <c r="P313" i="25"/>
  <c r="Q313" i="25"/>
  <c r="S313" i="25"/>
  <c r="A314" i="25"/>
  <c r="H314" i="25"/>
  <c r="P314" i="25"/>
  <c r="A315" i="25"/>
  <c r="B315" i="25"/>
  <c r="C315" i="25"/>
  <c r="E315" i="25"/>
  <c r="F315" i="25"/>
  <c r="G315" i="25"/>
  <c r="I315" i="25"/>
  <c r="J315" i="25"/>
  <c r="K315" i="25"/>
  <c r="M315" i="25"/>
  <c r="N315" i="25"/>
  <c r="O315" i="25"/>
  <c r="Q315" i="25"/>
  <c r="R315" i="25"/>
  <c r="S315" i="25"/>
  <c r="A316" i="25"/>
  <c r="B316" i="25"/>
  <c r="C316" i="25"/>
  <c r="D316" i="25"/>
  <c r="E316" i="25"/>
  <c r="F316" i="25"/>
  <c r="G316" i="25"/>
  <c r="H316" i="25"/>
  <c r="I316" i="25"/>
  <c r="J316" i="25"/>
  <c r="K316" i="25"/>
  <c r="L316" i="25"/>
  <c r="M316" i="25"/>
  <c r="N316" i="25"/>
  <c r="O316" i="25"/>
  <c r="P316" i="25"/>
  <c r="Q316" i="25"/>
  <c r="R316" i="25"/>
  <c r="S316" i="25"/>
  <c r="A317" i="25"/>
  <c r="C317" i="25"/>
  <c r="E317" i="25"/>
  <c r="G317" i="25"/>
  <c r="H317" i="25"/>
  <c r="K317" i="25"/>
  <c r="L317" i="25"/>
  <c r="M317" i="25"/>
  <c r="P317" i="25"/>
  <c r="Q317" i="25"/>
  <c r="S317" i="25"/>
  <c r="A318" i="25"/>
  <c r="B318" i="25"/>
  <c r="D318" i="25"/>
  <c r="E318" i="25"/>
  <c r="F318" i="25"/>
  <c r="I318" i="25"/>
  <c r="J318" i="25"/>
  <c r="L318" i="25"/>
  <c r="N318" i="25"/>
  <c r="P318" i="25"/>
  <c r="Q318" i="25"/>
  <c r="A319" i="25"/>
  <c r="B319" i="25"/>
  <c r="E319" i="25"/>
  <c r="G319" i="25"/>
  <c r="J319" i="25"/>
  <c r="K319" i="25"/>
  <c r="O319" i="25"/>
  <c r="Q319" i="25"/>
  <c r="R319" i="25"/>
  <c r="A320" i="25"/>
  <c r="B320" i="25"/>
  <c r="C320" i="25"/>
  <c r="D320" i="25"/>
  <c r="E320" i="25"/>
  <c r="F320" i="25"/>
  <c r="G320" i="25"/>
  <c r="H320" i="25"/>
  <c r="I320" i="25"/>
  <c r="J320" i="25"/>
  <c r="K320" i="25"/>
  <c r="L320" i="25"/>
  <c r="M320" i="25"/>
  <c r="N320" i="25"/>
  <c r="O320" i="25"/>
  <c r="P320" i="25"/>
  <c r="Q320" i="25"/>
  <c r="R320" i="25"/>
  <c r="S320" i="25"/>
  <c r="A321" i="25"/>
  <c r="C321" i="25"/>
  <c r="D321" i="25"/>
  <c r="E321" i="25"/>
  <c r="G321" i="25"/>
  <c r="H321" i="25"/>
  <c r="I321" i="25"/>
  <c r="K321" i="25"/>
  <c r="L321" i="25"/>
  <c r="M321" i="25"/>
  <c r="O321" i="25"/>
  <c r="P321" i="25"/>
  <c r="Q321" i="25"/>
  <c r="S321" i="25"/>
  <c r="A322" i="25"/>
  <c r="B322" i="25"/>
  <c r="E322" i="25"/>
  <c r="H322" i="25"/>
  <c r="J322" i="25"/>
  <c r="L322" i="25"/>
  <c r="P322" i="25"/>
  <c r="Q322" i="25"/>
  <c r="R322" i="25"/>
  <c r="A323" i="25"/>
  <c r="B323" i="25"/>
  <c r="C323" i="25"/>
  <c r="E323" i="25"/>
  <c r="F323" i="25"/>
  <c r="G323" i="25"/>
  <c r="I323" i="25"/>
  <c r="J323" i="25"/>
  <c r="K323" i="25"/>
  <c r="M323" i="25"/>
  <c r="N323" i="25"/>
  <c r="O323" i="25"/>
  <c r="Q323" i="25"/>
  <c r="R323" i="25"/>
  <c r="S323" i="25"/>
  <c r="A324" i="25"/>
  <c r="B324" i="25"/>
  <c r="C324" i="25"/>
  <c r="D324" i="25"/>
  <c r="E324" i="25"/>
  <c r="F324" i="25"/>
  <c r="G324" i="25"/>
  <c r="H324" i="25"/>
  <c r="I324" i="25"/>
  <c r="J324" i="25"/>
  <c r="K324" i="25"/>
  <c r="L324" i="25"/>
  <c r="M324" i="25"/>
  <c r="N324" i="25"/>
  <c r="O324" i="25"/>
  <c r="P324" i="25"/>
  <c r="Q324" i="25"/>
  <c r="R324" i="25"/>
  <c r="S324" i="25"/>
  <c r="A325" i="25"/>
  <c r="C325" i="25"/>
  <c r="K325" i="25"/>
  <c r="P325" i="25"/>
  <c r="A326" i="25"/>
  <c r="B326" i="25"/>
  <c r="D326" i="25"/>
  <c r="E326" i="25"/>
  <c r="F326" i="25"/>
  <c r="H326" i="25"/>
  <c r="I326" i="25"/>
  <c r="J326" i="25"/>
  <c r="L326" i="25"/>
  <c r="M326" i="25"/>
  <c r="N326" i="25"/>
  <c r="P326" i="25"/>
  <c r="Q326" i="25"/>
  <c r="R326" i="25"/>
  <c r="A327" i="25"/>
  <c r="E327" i="25"/>
  <c r="G327" i="25"/>
  <c r="O327" i="25"/>
  <c r="A328" i="25"/>
  <c r="B328" i="25"/>
  <c r="C328" i="25"/>
  <c r="D328" i="25"/>
  <c r="E328" i="25"/>
  <c r="F328" i="25"/>
  <c r="G328" i="25"/>
  <c r="H328" i="25"/>
  <c r="I328" i="25"/>
  <c r="J328" i="25"/>
  <c r="K328" i="25"/>
  <c r="L328" i="25"/>
  <c r="M328" i="25"/>
  <c r="N328" i="25"/>
  <c r="O328" i="25"/>
  <c r="P328" i="25"/>
  <c r="Q328" i="25"/>
  <c r="R328" i="25"/>
  <c r="S328" i="25"/>
  <c r="A329" i="25"/>
  <c r="C329" i="25"/>
  <c r="D329" i="25"/>
  <c r="E329" i="25"/>
  <c r="G329" i="25"/>
  <c r="H329" i="25"/>
  <c r="I329" i="25"/>
  <c r="K329" i="25"/>
  <c r="L329" i="25"/>
  <c r="M329" i="25"/>
  <c r="O329" i="25"/>
  <c r="P329" i="25"/>
  <c r="Q329" i="25"/>
  <c r="S329" i="25"/>
  <c r="A330" i="25"/>
  <c r="H330" i="25"/>
  <c r="P330" i="25"/>
  <c r="A331" i="25"/>
  <c r="B331" i="25"/>
  <c r="C331" i="25"/>
  <c r="E331" i="25"/>
  <c r="F331" i="25"/>
  <c r="G331" i="25"/>
  <c r="I331" i="25"/>
  <c r="J331" i="25"/>
  <c r="K331" i="25"/>
  <c r="M331" i="25"/>
  <c r="N331" i="25"/>
  <c r="O331" i="25"/>
  <c r="Q331" i="25"/>
  <c r="R331" i="25"/>
  <c r="S331" i="25"/>
  <c r="A332" i="25"/>
  <c r="B332" i="25"/>
  <c r="D332" i="25"/>
  <c r="E332" i="25"/>
  <c r="H332" i="25"/>
  <c r="I332" i="25"/>
  <c r="L332" i="25"/>
  <c r="M332" i="25"/>
  <c r="P332" i="25"/>
  <c r="Q332" i="25"/>
  <c r="R332" i="25"/>
  <c r="S332" i="25"/>
  <c r="A333" i="25"/>
  <c r="C333" i="25"/>
  <c r="E333" i="25"/>
  <c r="G333" i="25"/>
  <c r="H333" i="25"/>
  <c r="K333" i="25"/>
  <c r="L333" i="25"/>
  <c r="M333" i="25"/>
  <c r="P333" i="25"/>
  <c r="Q333" i="25"/>
  <c r="S333" i="25"/>
  <c r="A334" i="25"/>
  <c r="B334" i="25"/>
  <c r="D334" i="25"/>
  <c r="E334" i="25"/>
  <c r="F334" i="25"/>
  <c r="H334" i="25"/>
  <c r="I334" i="25"/>
  <c r="J334" i="25"/>
  <c r="L334" i="25"/>
  <c r="M334" i="25"/>
  <c r="N334" i="25"/>
  <c r="P334" i="25"/>
  <c r="Q334" i="25"/>
  <c r="R334" i="25"/>
  <c r="A335" i="25"/>
  <c r="B335" i="25"/>
  <c r="E335" i="25"/>
  <c r="G335" i="25"/>
  <c r="J335" i="25"/>
  <c r="K335" i="25"/>
  <c r="O335" i="25"/>
  <c r="Q335" i="25"/>
  <c r="R335" i="25"/>
  <c r="A336" i="25"/>
  <c r="B336" i="25"/>
  <c r="C336" i="25"/>
  <c r="D336" i="25"/>
  <c r="E336" i="25"/>
  <c r="F336" i="25"/>
  <c r="G336" i="25"/>
  <c r="H336" i="25"/>
  <c r="I336" i="25"/>
  <c r="J336" i="25"/>
  <c r="K336" i="25"/>
  <c r="L336" i="25"/>
  <c r="M336" i="25"/>
  <c r="N336" i="25"/>
  <c r="O336" i="25"/>
  <c r="P336" i="25"/>
  <c r="Q336" i="25"/>
  <c r="R336" i="25"/>
  <c r="S336" i="25"/>
  <c r="A337" i="25"/>
  <c r="C337" i="25"/>
  <c r="D337" i="25"/>
  <c r="E337" i="25"/>
  <c r="G337" i="25"/>
  <c r="H337" i="25"/>
  <c r="I337" i="25"/>
  <c r="K337" i="25"/>
  <c r="L337" i="25"/>
  <c r="M337" i="25"/>
  <c r="O337" i="25"/>
  <c r="P337" i="25"/>
  <c r="Q337" i="25"/>
  <c r="S337" i="25"/>
  <c r="A338" i="25"/>
  <c r="B338" i="25"/>
  <c r="E338" i="25"/>
  <c r="H338" i="25"/>
  <c r="J338" i="25"/>
  <c r="L338" i="25"/>
  <c r="P338" i="25"/>
  <c r="Q338" i="25"/>
  <c r="R338" i="25"/>
  <c r="A339" i="25"/>
  <c r="B339" i="25"/>
  <c r="F339" i="25"/>
  <c r="K339" i="25"/>
  <c r="Q339" i="25"/>
  <c r="A340" i="25"/>
  <c r="B340" i="25"/>
  <c r="C340" i="25"/>
  <c r="D340" i="25"/>
  <c r="E340" i="25"/>
  <c r="F340" i="25"/>
  <c r="G340" i="25"/>
  <c r="H340" i="25"/>
  <c r="I340" i="25"/>
  <c r="J340" i="25"/>
  <c r="K340" i="25"/>
  <c r="L340" i="25"/>
  <c r="M340" i="25"/>
  <c r="N340" i="25"/>
  <c r="O340" i="25"/>
  <c r="P340" i="25"/>
  <c r="Q340" i="25"/>
  <c r="R340" i="25"/>
  <c r="S340" i="25"/>
  <c r="A341" i="25"/>
  <c r="G341" i="25"/>
  <c r="C341" i="25"/>
  <c r="H341" i="25"/>
  <c r="K341" i="25"/>
  <c r="P341" i="25"/>
  <c r="Q341" i="25"/>
  <c r="A342" i="25"/>
  <c r="B342" i="25"/>
  <c r="D342" i="25"/>
  <c r="E342" i="25"/>
  <c r="F342" i="25"/>
  <c r="H342" i="25"/>
  <c r="I342" i="25"/>
  <c r="J342" i="25"/>
  <c r="L342" i="25"/>
  <c r="M342" i="25"/>
  <c r="N342" i="25"/>
  <c r="P342" i="25"/>
  <c r="Q342" i="25"/>
  <c r="R342" i="25"/>
  <c r="A343" i="25"/>
  <c r="G343" i="25"/>
  <c r="O343" i="25"/>
  <c r="A344" i="25"/>
  <c r="B344" i="25"/>
  <c r="C344" i="25"/>
  <c r="D344" i="25"/>
  <c r="E344" i="25"/>
  <c r="F344" i="25"/>
  <c r="G344" i="25"/>
  <c r="H344" i="25"/>
  <c r="I344" i="25"/>
  <c r="J344" i="25"/>
  <c r="K344" i="25"/>
  <c r="L344" i="25"/>
  <c r="M344" i="25"/>
  <c r="N344" i="25"/>
  <c r="O344" i="25"/>
  <c r="P344" i="25"/>
  <c r="Q344" i="25"/>
  <c r="R344" i="25"/>
  <c r="S344" i="25"/>
  <c r="A345" i="25"/>
  <c r="C345" i="25"/>
  <c r="D345" i="25"/>
  <c r="E345" i="25"/>
  <c r="G345" i="25"/>
  <c r="H345" i="25"/>
  <c r="I345" i="25"/>
  <c r="K345" i="25"/>
  <c r="L345" i="25"/>
  <c r="M345" i="25"/>
  <c r="O345" i="25"/>
  <c r="P345" i="25"/>
  <c r="Q345" i="25"/>
  <c r="S345" i="25"/>
  <c r="A346" i="25"/>
  <c r="E346" i="25"/>
  <c r="A347" i="25"/>
  <c r="B347" i="25"/>
  <c r="C347" i="25"/>
  <c r="E347" i="25"/>
  <c r="F347" i="25"/>
  <c r="G347" i="25"/>
  <c r="I347" i="25"/>
  <c r="J347" i="25"/>
  <c r="K347" i="25"/>
  <c r="M347" i="25"/>
  <c r="N347" i="25"/>
  <c r="O347" i="25"/>
  <c r="Q347" i="25"/>
  <c r="R347" i="25"/>
  <c r="S347" i="25"/>
  <c r="A348" i="25"/>
  <c r="B348" i="25"/>
  <c r="C348" i="25"/>
  <c r="D348" i="25"/>
  <c r="E348" i="25"/>
  <c r="F348" i="25"/>
  <c r="G348" i="25"/>
  <c r="H348" i="25"/>
  <c r="I348" i="25"/>
  <c r="J348" i="25"/>
  <c r="K348" i="25"/>
  <c r="L348" i="25"/>
  <c r="M348" i="25"/>
  <c r="N348" i="25"/>
  <c r="O348" i="25"/>
  <c r="P348" i="25"/>
  <c r="Q348" i="25"/>
  <c r="R348" i="25"/>
  <c r="S348" i="25"/>
  <c r="A349" i="25"/>
  <c r="C349" i="25"/>
  <c r="E349" i="25"/>
  <c r="G349" i="25"/>
  <c r="H349" i="25"/>
  <c r="K349" i="25"/>
  <c r="L349" i="25"/>
  <c r="M349" i="25"/>
  <c r="P349" i="25"/>
  <c r="Q349" i="25"/>
  <c r="S349" i="25"/>
  <c r="A350" i="25"/>
  <c r="B350" i="25"/>
  <c r="D350" i="25"/>
  <c r="E350" i="25"/>
  <c r="F350" i="25"/>
  <c r="H350" i="25"/>
  <c r="I350" i="25"/>
  <c r="J350" i="25"/>
  <c r="L350" i="25"/>
  <c r="M350" i="25"/>
  <c r="N350" i="25"/>
  <c r="P350" i="25"/>
  <c r="Q350" i="25"/>
  <c r="R350" i="25"/>
  <c r="A351" i="25"/>
  <c r="B351" i="25"/>
  <c r="E351" i="25"/>
  <c r="G351" i="25"/>
  <c r="J351" i="25"/>
  <c r="K351" i="25"/>
  <c r="O351" i="25"/>
  <c r="Q351" i="25"/>
  <c r="R351" i="25"/>
  <c r="A352" i="25"/>
  <c r="B352" i="25"/>
  <c r="C352" i="25"/>
  <c r="D352" i="25"/>
  <c r="E352" i="25"/>
  <c r="F352" i="25"/>
  <c r="G352" i="25"/>
  <c r="H352" i="25"/>
  <c r="I352" i="25"/>
  <c r="J352" i="25"/>
  <c r="K352" i="25"/>
  <c r="L352" i="25"/>
  <c r="M352" i="25"/>
  <c r="N352" i="25"/>
  <c r="O352" i="25"/>
  <c r="P352" i="25"/>
  <c r="Q352" i="25"/>
  <c r="R352" i="25"/>
  <c r="S352" i="25"/>
  <c r="A353" i="25"/>
  <c r="C353" i="25"/>
  <c r="G353" i="25"/>
  <c r="L353" i="25"/>
  <c r="Q353" i="25"/>
  <c r="A354" i="25"/>
  <c r="B354" i="25"/>
  <c r="E354" i="25"/>
  <c r="H354" i="25"/>
  <c r="J354" i="25"/>
  <c r="L354" i="25"/>
  <c r="P354" i="25"/>
  <c r="Q354" i="25"/>
  <c r="R354" i="25"/>
  <c r="A355" i="25"/>
  <c r="B355" i="25"/>
  <c r="C355" i="25"/>
  <c r="E355" i="25"/>
  <c r="F355" i="25"/>
  <c r="G355" i="25"/>
  <c r="I355" i="25"/>
  <c r="J355" i="25"/>
  <c r="K355" i="25"/>
  <c r="M355" i="25"/>
  <c r="N355" i="25"/>
  <c r="O355" i="25"/>
  <c r="Q355" i="25"/>
  <c r="R355" i="25"/>
  <c r="S355" i="25"/>
  <c r="A356" i="25"/>
  <c r="B356" i="25"/>
  <c r="C356" i="25"/>
  <c r="D356" i="25"/>
  <c r="E356" i="25"/>
  <c r="F356" i="25"/>
  <c r="G356" i="25"/>
  <c r="H356" i="25"/>
  <c r="I356" i="25"/>
  <c r="J356" i="25"/>
  <c r="K356" i="25"/>
  <c r="L356" i="25"/>
  <c r="M356" i="25"/>
  <c r="N356" i="25"/>
  <c r="O356" i="25"/>
  <c r="P356" i="25"/>
  <c r="Q356" i="25"/>
  <c r="R356" i="25"/>
  <c r="S356" i="25"/>
  <c r="A357" i="25"/>
  <c r="C357" i="25"/>
  <c r="H357" i="25"/>
  <c r="K357" i="25"/>
  <c r="P357" i="25"/>
  <c r="Q357" i="25"/>
  <c r="A358" i="25"/>
  <c r="B358" i="25"/>
  <c r="D358" i="25"/>
  <c r="E358" i="25"/>
  <c r="F358" i="25"/>
  <c r="H358" i="25"/>
  <c r="I358" i="25"/>
  <c r="J358" i="25"/>
  <c r="L358" i="25"/>
  <c r="M358" i="25"/>
  <c r="N358" i="25"/>
  <c r="P358" i="25"/>
  <c r="Q358" i="25"/>
  <c r="R358" i="25"/>
  <c r="A359" i="25"/>
  <c r="E359" i="25"/>
  <c r="G359" i="25"/>
  <c r="O359" i="25"/>
  <c r="A360" i="25"/>
  <c r="D360" i="25"/>
  <c r="B360" i="25"/>
  <c r="C360" i="25"/>
  <c r="E360" i="25"/>
  <c r="F360" i="25"/>
  <c r="G360" i="25"/>
  <c r="H360" i="25"/>
  <c r="I360" i="25"/>
  <c r="J360" i="25"/>
  <c r="K360" i="25"/>
  <c r="L360" i="25"/>
  <c r="M360" i="25"/>
  <c r="N360" i="25"/>
  <c r="O360" i="25"/>
  <c r="P360" i="25"/>
  <c r="Q360" i="25"/>
  <c r="R360" i="25"/>
  <c r="S360" i="25"/>
  <c r="A361" i="25"/>
  <c r="C361" i="25"/>
  <c r="D361" i="25"/>
  <c r="E361" i="25"/>
  <c r="G361" i="25"/>
  <c r="H361" i="25"/>
  <c r="I361" i="25"/>
  <c r="K361" i="25"/>
  <c r="L361" i="25"/>
  <c r="M361" i="25"/>
  <c r="O361" i="25"/>
  <c r="P361" i="25"/>
  <c r="Q361" i="25"/>
  <c r="S361" i="25"/>
  <c r="A362" i="25"/>
  <c r="H362" i="25"/>
  <c r="N362" i="25"/>
  <c r="S362" i="25"/>
  <c r="A363" i="25"/>
  <c r="C363" i="25"/>
  <c r="D363" i="25"/>
  <c r="E363" i="25"/>
  <c r="G363" i="25"/>
  <c r="H363" i="25"/>
  <c r="I363" i="25"/>
  <c r="K363" i="25"/>
  <c r="L363" i="25"/>
  <c r="M363" i="25"/>
  <c r="O363" i="25"/>
  <c r="P363" i="25"/>
  <c r="Q363" i="25"/>
  <c r="S363" i="25"/>
  <c r="A364" i="25"/>
  <c r="E364" i="25"/>
  <c r="B364" i="25"/>
  <c r="F364" i="25"/>
  <c r="H364" i="25"/>
  <c r="L364" i="25"/>
  <c r="M364" i="25"/>
  <c r="Q364" i="25"/>
  <c r="R364" i="25"/>
  <c r="A365" i="25"/>
  <c r="B365" i="25"/>
  <c r="C365" i="25"/>
  <c r="E365" i="25"/>
  <c r="F365" i="25"/>
  <c r="G365" i="25"/>
  <c r="I365" i="25"/>
  <c r="J365" i="25"/>
  <c r="K365" i="25"/>
  <c r="M365" i="25"/>
  <c r="N365" i="25"/>
  <c r="O365" i="25"/>
  <c r="Q365" i="25"/>
  <c r="R365" i="25"/>
  <c r="S365" i="25"/>
  <c r="A366" i="25"/>
  <c r="B366" i="25"/>
  <c r="C366" i="25"/>
  <c r="D366" i="25"/>
  <c r="E366" i="25"/>
  <c r="F366" i="25"/>
  <c r="G366" i="25"/>
  <c r="H366" i="25"/>
  <c r="I366" i="25"/>
  <c r="J366" i="25"/>
  <c r="K366" i="25"/>
  <c r="L366" i="25"/>
  <c r="M366" i="25"/>
  <c r="N366" i="25"/>
  <c r="O366" i="25"/>
  <c r="P366" i="25"/>
  <c r="Q366" i="25"/>
  <c r="R366" i="25"/>
  <c r="S366" i="25"/>
  <c r="A367" i="25"/>
  <c r="C367" i="25"/>
  <c r="L367" i="25"/>
  <c r="A368" i="25"/>
  <c r="B368" i="25"/>
  <c r="D368" i="25"/>
  <c r="E368" i="25"/>
  <c r="F368" i="25"/>
  <c r="H368" i="25"/>
  <c r="I368" i="25"/>
  <c r="J368" i="25"/>
  <c r="L368" i="25"/>
  <c r="M368" i="25"/>
  <c r="N368" i="25"/>
  <c r="P368" i="25"/>
  <c r="Q368" i="25"/>
  <c r="R368" i="25"/>
  <c r="A369" i="25"/>
  <c r="B369" i="25"/>
  <c r="F369" i="25"/>
  <c r="G369" i="25"/>
  <c r="K369" i="25"/>
  <c r="M369" i="25"/>
  <c r="Q369" i="25"/>
  <c r="R369" i="25"/>
  <c r="A370" i="25"/>
  <c r="B370" i="25"/>
  <c r="C370" i="25"/>
  <c r="D370" i="25"/>
  <c r="E370" i="25"/>
  <c r="F370" i="25"/>
  <c r="G370" i="25"/>
  <c r="H370" i="25"/>
  <c r="I370" i="25"/>
  <c r="J370" i="25"/>
  <c r="K370" i="25"/>
  <c r="L370" i="25"/>
  <c r="M370" i="25"/>
  <c r="N370" i="25"/>
  <c r="O370" i="25"/>
  <c r="P370" i="25"/>
  <c r="Q370" i="25"/>
  <c r="R370" i="25"/>
  <c r="S370" i="25"/>
  <c r="A371" i="25"/>
  <c r="C371" i="25"/>
  <c r="D371" i="25"/>
  <c r="E371" i="25"/>
  <c r="G371" i="25"/>
  <c r="H371" i="25"/>
  <c r="I371" i="25"/>
  <c r="K371" i="25"/>
  <c r="L371" i="25"/>
  <c r="M371" i="25"/>
  <c r="O371" i="25"/>
  <c r="P371" i="25"/>
  <c r="Q371" i="25"/>
  <c r="S371" i="25"/>
  <c r="A372" i="25"/>
  <c r="E372" i="25"/>
  <c r="B372" i="25"/>
  <c r="H372" i="25"/>
  <c r="L372" i="25"/>
  <c r="M372" i="25"/>
  <c r="Q372" i="25"/>
  <c r="R372" i="25"/>
  <c r="A373" i="25"/>
  <c r="B373" i="25"/>
  <c r="C373" i="25"/>
  <c r="E373" i="25"/>
  <c r="F373" i="25"/>
  <c r="G373" i="25"/>
  <c r="I373" i="25"/>
  <c r="J373" i="25"/>
  <c r="K373" i="25"/>
  <c r="M373" i="25"/>
  <c r="N373" i="25"/>
  <c r="O373" i="25"/>
  <c r="Q373" i="25"/>
  <c r="R373" i="25"/>
  <c r="S373" i="25"/>
  <c r="A374" i="25"/>
  <c r="B374" i="25"/>
  <c r="E374" i="25"/>
  <c r="I374" i="25"/>
  <c r="M374" i="25"/>
  <c r="Q374" i="25"/>
  <c r="A375" i="25"/>
  <c r="C375" i="25"/>
  <c r="H375" i="25"/>
  <c r="L375" i="25"/>
  <c r="M375" i="25"/>
  <c r="Q375" i="25"/>
  <c r="S375" i="25"/>
  <c r="A376" i="25"/>
  <c r="B376" i="25"/>
  <c r="D376" i="25"/>
  <c r="E376" i="25"/>
  <c r="F376" i="25"/>
  <c r="H376" i="25"/>
  <c r="I376" i="25"/>
  <c r="J376" i="25"/>
  <c r="L376" i="25"/>
  <c r="M376" i="25"/>
  <c r="N376" i="25"/>
  <c r="P376" i="25"/>
  <c r="Q376" i="25"/>
  <c r="R376" i="25"/>
  <c r="A377" i="25"/>
  <c r="E377" i="25"/>
  <c r="B377" i="25"/>
  <c r="G377" i="25"/>
  <c r="K377" i="25"/>
  <c r="M377" i="25"/>
  <c r="Q377" i="25"/>
  <c r="R377" i="25"/>
  <c r="A378" i="25"/>
  <c r="B378" i="25"/>
  <c r="C378" i="25"/>
  <c r="D378" i="25"/>
  <c r="E378" i="25"/>
  <c r="F378" i="25"/>
  <c r="G378" i="25"/>
  <c r="H378" i="25"/>
  <c r="I378" i="25"/>
  <c r="J378" i="25"/>
  <c r="K378" i="25"/>
  <c r="L378" i="25"/>
  <c r="M378" i="25"/>
  <c r="N378" i="25"/>
  <c r="O378" i="25"/>
  <c r="P378" i="25"/>
  <c r="Q378" i="25"/>
  <c r="R378" i="25"/>
  <c r="S378" i="25"/>
  <c r="A379" i="25"/>
  <c r="C379" i="25"/>
  <c r="D379" i="25"/>
  <c r="E379" i="25"/>
  <c r="G379" i="25"/>
  <c r="H379" i="25"/>
  <c r="I379" i="25"/>
  <c r="K379" i="25"/>
  <c r="L379" i="25"/>
  <c r="M379" i="25"/>
  <c r="O379" i="25"/>
  <c r="P379" i="25"/>
  <c r="Q379" i="25"/>
  <c r="S379" i="25"/>
  <c r="A380" i="25"/>
  <c r="B380" i="25"/>
  <c r="F380" i="25"/>
  <c r="H380" i="25"/>
  <c r="L380" i="25"/>
  <c r="M380" i="25"/>
  <c r="Q380" i="25"/>
  <c r="R380" i="25"/>
  <c r="A381" i="25"/>
  <c r="B381" i="25"/>
  <c r="C381" i="25"/>
  <c r="E381" i="25"/>
  <c r="F381" i="25"/>
  <c r="G381" i="25"/>
  <c r="I381" i="25"/>
  <c r="J381" i="25"/>
  <c r="K381" i="25"/>
  <c r="M381" i="25"/>
  <c r="N381" i="25"/>
  <c r="O381" i="25"/>
  <c r="Q381" i="25"/>
  <c r="R381" i="25"/>
  <c r="S381" i="25"/>
  <c r="A382" i="25"/>
  <c r="B382" i="25"/>
  <c r="C382" i="25"/>
  <c r="D382" i="25"/>
  <c r="E382" i="25"/>
  <c r="F382" i="25"/>
  <c r="G382" i="25"/>
  <c r="H382" i="25"/>
  <c r="I382" i="25"/>
  <c r="J382" i="25"/>
  <c r="K382" i="25"/>
  <c r="L382" i="25"/>
  <c r="M382" i="25"/>
  <c r="N382" i="25"/>
  <c r="O382" i="25"/>
  <c r="P382" i="25"/>
  <c r="Q382" i="25"/>
  <c r="R382" i="25"/>
  <c r="S382" i="25"/>
  <c r="A383" i="25"/>
  <c r="E383" i="25"/>
  <c r="C383" i="25"/>
  <c r="H383" i="25"/>
  <c r="M383" i="25"/>
  <c r="Q383" i="25"/>
  <c r="S383" i="25"/>
  <c r="A384" i="25"/>
  <c r="B384" i="25"/>
  <c r="D384" i="25"/>
  <c r="E384" i="25"/>
  <c r="F384" i="25"/>
  <c r="H384" i="25"/>
  <c r="I384" i="25"/>
  <c r="J384" i="25"/>
  <c r="L384" i="25"/>
  <c r="M384" i="25"/>
  <c r="N384" i="25"/>
  <c r="P384" i="25"/>
  <c r="Q384" i="25"/>
  <c r="R384" i="25"/>
  <c r="A385" i="25"/>
  <c r="B385" i="25"/>
  <c r="G385" i="25"/>
  <c r="K385" i="25"/>
  <c r="M385" i="25"/>
  <c r="Q385" i="25"/>
  <c r="R385" i="25"/>
  <c r="A386" i="25"/>
  <c r="B386" i="25"/>
  <c r="C386" i="25"/>
  <c r="D386" i="25"/>
  <c r="E386" i="25"/>
  <c r="F386" i="25"/>
  <c r="G386" i="25"/>
  <c r="H386" i="25"/>
  <c r="I386" i="25"/>
  <c r="J386" i="25"/>
  <c r="K386" i="25"/>
  <c r="L386" i="25"/>
  <c r="M386" i="25"/>
  <c r="N386" i="25"/>
  <c r="O386" i="25"/>
  <c r="P386" i="25"/>
  <c r="Q386" i="25"/>
  <c r="R386" i="25"/>
  <c r="S386" i="25"/>
  <c r="A387" i="25"/>
  <c r="C387" i="25"/>
  <c r="D387" i="25"/>
  <c r="E387" i="25"/>
  <c r="G387" i="25"/>
  <c r="H387" i="25"/>
  <c r="I387" i="25"/>
  <c r="K387" i="25"/>
  <c r="L387" i="25"/>
  <c r="M387" i="25"/>
  <c r="O387" i="25"/>
  <c r="P387" i="25"/>
  <c r="Q387" i="25"/>
  <c r="S387" i="25"/>
  <c r="A388" i="25"/>
  <c r="B388" i="25"/>
  <c r="H388" i="25"/>
  <c r="L388" i="25"/>
  <c r="M388" i="25"/>
  <c r="Q388" i="25"/>
  <c r="R388" i="25"/>
  <c r="A389" i="25"/>
  <c r="B389" i="25"/>
  <c r="C389" i="25"/>
  <c r="E389" i="25"/>
  <c r="F389" i="25"/>
  <c r="G389" i="25"/>
  <c r="I389" i="25"/>
  <c r="J389" i="25"/>
  <c r="K389" i="25"/>
  <c r="M389" i="25"/>
  <c r="N389" i="25"/>
  <c r="O389" i="25"/>
  <c r="Q389" i="25"/>
  <c r="R389" i="25"/>
  <c r="S389" i="25"/>
  <c r="A390" i="25"/>
  <c r="B390" i="25"/>
  <c r="C390" i="25"/>
  <c r="D390" i="25"/>
  <c r="E390" i="25"/>
  <c r="F390" i="25"/>
  <c r="G390" i="25"/>
  <c r="H390" i="25"/>
  <c r="I390" i="25"/>
  <c r="J390" i="25"/>
  <c r="K390" i="25"/>
  <c r="L390" i="25"/>
  <c r="M390" i="25"/>
  <c r="N390" i="25"/>
  <c r="O390" i="25"/>
  <c r="P390" i="25"/>
  <c r="Q390" i="25"/>
  <c r="R390" i="25"/>
  <c r="S390" i="25"/>
  <c r="A391" i="25"/>
  <c r="C391" i="25"/>
  <c r="H391" i="25"/>
  <c r="L391" i="25"/>
  <c r="M391" i="25"/>
  <c r="Q391" i="25"/>
  <c r="S391" i="25"/>
  <c r="A392" i="25"/>
  <c r="B392" i="25"/>
  <c r="D392" i="25"/>
  <c r="E392" i="25"/>
  <c r="F392" i="25"/>
  <c r="H392" i="25"/>
  <c r="I392" i="25"/>
  <c r="J392" i="25"/>
  <c r="L392" i="25"/>
  <c r="M392" i="25"/>
  <c r="N392" i="25"/>
  <c r="P392" i="25"/>
  <c r="Q392" i="25"/>
  <c r="R392" i="25"/>
  <c r="A393" i="25"/>
  <c r="B393" i="25"/>
  <c r="F393" i="25"/>
  <c r="G393" i="25"/>
  <c r="K393" i="25"/>
  <c r="M393" i="25"/>
  <c r="Q393" i="25"/>
  <c r="R393" i="25"/>
  <c r="A394" i="25"/>
  <c r="B394" i="25"/>
  <c r="C394" i="25"/>
  <c r="D394" i="25"/>
  <c r="E394" i="25"/>
  <c r="F394" i="25"/>
  <c r="G394" i="25"/>
  <c r="H394" i="25"/>
  <c r="I394" i="25"/>
  <c r="J394" i="25"/>
  <c r="K394" i="25"/>
  <c r="L394" i="25"/>
  <c r="M394" i="25"/>
  <c r="N394" i="25"/>
  <c r="O394" i="25"/>
  <c r="P394" i="25"/>
  <c r="Q394" i="25"/>
  <c r="R394" i="25"/>
  <c r="S394" i="25"/>
  <c r="A395" i="25"/>
  <c r="C395" i="25"/>
  <c r="D395" i="25"/>
  <c r="E395" i="25"/>
  <c r="G395" i="25"/>
  <c r="H395" i="25"/>
  <c r="I395" i="25"/>
  <c r="K395" i="25"/>
  <c r="L395" i="25"/>
  <c r="M395" i="25"/>
  <c r="O395" i="25"/>
  <c r="P395" i="25"/>
  <c r="Q395" i="25"/>
  <c r="S395" i="25"/>
  <c r="A396" i="25"/>
  <c r="B396" i="25"/>
  <c r="F396" i="25"/>
  <c r="H396" i="25"/>
  <c r="L396" i="25"/>
  <c r="M396" i="25"/>
  <c r="Q396" i="25"/>
  <c r="R396" i="25"/>
  <c r="A397" i="25"/>
  <c r="B397" i="25"/>
  <c r="C397" i="25"/>
  <c r="E397" i="25"/>
  <c r="F397" i="25"/>
  <c r="G397" i="25"/>
  <c r="I397" i="25"/>
  <c r="J397" i="25"/>
  <c r="K397" i="25"/>
  <c r="M397" i="25"/>
  <c r="N397" i="25"/>
  <c r="O397" i="25"/>
  <c r="P397" i="25"/>
  <c r="Q397" i="25"/>
  <c r="R397" i="25"/>
  <c r="S397" i="25"/>
  <c r="A398" i="25"/>
  <c r="B398" i="25"/>
  <c r="C398" i="25"/>
  <c r="D398" i="25"/>
  <c r="E398" i="25"/>
  <c r="F398" i="25"/>
  <c r="G398" i="25"/>
  <c r="H398" i="25"/>
  <c r="I398" i="25"/>
  <c r="J398" i="25"/>
  <c r="K398" i="25"/>
  <c r="L398" i="25"/>
  <c r="M398" i="25"/>
  <c r="N398" i="25"/>
  <c r="O398" i="25"/>
  <c r="P398" i="25"/>
  <c r="Q398" i="25"/>
  <c r="R398" i="25"/>
  <c r="S398" i="25"/>
  <c r="A399" i="25"/>
  <c r="B399" i="25"/>
  <c r="I399" i="25"/>
  <c r="M399" i="25"/>
  <c r="Q399" i="25"/>
  <c r="A400" i="25"/>
  <c r="C400" i="25"/>
  <c r="B400" i="25"/>
  <c r="F400" i="25"/>
  <c r="I400" i="25"/>
  <c r="J400" i="25"/>
  <c r="M400" i="25"/>
  <c r="N400" i="25"/>
  <c r="Q400" i="25"/>
  <c r="R400" i="25"/>
  <c r="A401" i="25"/>
  <c r="D401" i="25"/>
  <c r="B401" i="25"/>
  <c r="C401" i="25"/>
  <c r="E401" i="25"/>
  <c r="F401" i="25"/>
  <c r="G401" i="25"/>
  <c r="I401" i="25"/>
  <c r="J401" i="25"/>
  <c r="K401" i="25"/>
  <c r="M401" i="25"/>
  <c r="N401" i="25"/>
  <c r="O401" i="25"/>
  <c r="Q401" i="25"/>
  <c r="R401" i="25"/>
  <c r="S401" i="25"/>
  <c r="A402" i="25"/>
  <c r="B402" i="25"/>
  <c r="C402" i="25"/>
  <c r="D402" i="25"/>
  <c r="E402" i="25"/>
  <c r="F402" i="25"/>
  <c r="G402" i="25"/>
  <c r="H402" i="25"/>
  <c r="I402" i="25"/>
  <c r="J402" i="25"/>
  <c r="K402" i="25"/>
  <c r="L402" i="25"/>
  <c r="M402" i="25"/>
  <c r="N402" i="25"/>
  <c r="O402" i="25"/>
  <c r="P402" i="25"/>
  <c r="Q402" i="25"/>
  <c r="R402" i="25"/>
  <c r="S402" i="25"/>
  <c r="A403" i="25"/>
  <c r="B403" i="25"/>
  <c r="I403" i="25"/>
  <c r="M403" i="25"/>
  <c r="Q403" i="25"/>
  <c r="A404" i="25"/>
  <c r="C404" i="25"/>
  <c r="B404" i="25"/>
  <c r="F404" i="25"/>
  <c r="I404" i="25"/>
  <c r="J404" i="25"/>
  <c r="M404" i="25"/>
  <c r="N404" i="25"/>
  <c r="Q404" i="25"/>
  <c r="R404" i="25"/>
  <c r="A405" i="25"/>
  <c r="D405" i="25"/>
  <c r="B405" i="25"/>
  <c r="C405" i="25"/>
  <c r="E405" i="25"/>
  <c r="F405" i="25"/>
  <c r="G405" i="25"/>
  <c r="I405" i="25"/>
  <c r="J405" i="25"/>
  <c r="K405" i="25"/>
  <c r="M405" i="25"/>
  <c r="N405" i="25"/>
  <c r="O405" i="25"/>
  <c r="Q405" i="25"/>
  <c r="R405" i="25"/>
  <c r="S405" i="25"/>
  <c r="A406" i="25"/>
  <c r="B406" i="25"/>
  <c r="C406" i="25"/>
  <c r="D406" i="25"/>
  <c r="E406" i="25"/>
  <c r="F406" i="25"/>
  <c r="G406" i="25"/>
  <c r="H406" i="25"/>
  <c r="I406" i="25"/>
  <c r="J406" i="25"/>
  <c r="K406" i="25"/>
  <c r="L406" i="25"/>
  <c r="M406" i="25"/>
  <c r="N406" i="25"/>
  <c r="O406" i="25"/>
  <c r="P406" i="25"/>
  <c r="Q406" i="25"/>
  <c r="R406" i="25"/>
  <c r="S406" i="25"/>
  <c r="A407" i="25"/>
  <c r="B407" i="25"/>
  <c r="E407" i="25"/>
  <c r="I407" i="25"/>
  <c r="M407" i="25"/>
  <c r="Q407" i="25"/>
  <c r="A408" i="25"/>
  <c r="C408" i="25"/>
  <c r="B408" i="25"/>
  <c r="F408" i="25"/>
  <c r="J408" i="25"/>
  <c r="M408" i="25"/>
  <c r="N408" i="25"/>
  <c r="Q408" i="25"/>
  <c r="R408" i="25"/>
  <c r="A409" i="25"/>
  <c r="D409" i="25"/>
  <c r="B409" i="25"/>
  <c r="C409" i="25"/>
  <c r="E409" i="25"/>
  <c r="F409" i="25"/>
  <c r="G409" i="25"/>
  <c r="I409" i="25"/>
  <c r="J409" i="25"/>
  <c r="K409" i="25"/>
  <c r="M409" i="25"/>
  <c r="N409" i="25"/>
  <c r="O409" i="25"/>
  <c r="Q409" i="25"/>
  <c r="R409" i="25"/>
  <c r="S409" i="25"/>
  <c r="A410" i="25"/>
  <c r="B410" i="25"/>
  <c r="C410" i="25"/>
  <c r="D410" i="25"/>
  <c r="E410" i="25"/>
  <c r="F410" i="25"/>
  <c r="G410" i="25"/>
  <c r="H410" i="25"/>
  <c r="I410" i="25"/>
  <c r="J410" i="25"/>
  <c r="K410" i="25"/>
  <c r="L410" i="25"/>
  <c r="M410" i="25"/>
  <c r="N410" i="25"/>
  <c r="O410" i="25"/>
  <c r="P410" i="25"/>
  <c r="Q410" i="25"/>
  <c r="R410" i="25"/>
  <c r="S410" i="25"/>
  <c r="A411" i="25"/>
  <c r="B411" i="25"/>
  <c r="I411" i="25"/>
  <c r="M411" i="25"/>
  <c r="Q411" i="25"/>
  <c r="A412" i="25"/>
  <c r="C412" i="25"/>
  <c r="B412" i="25"/>
  <c r="F412" i="25"/>
  <c r="I412" i="25"/>
  <c r="J412" i="25"/>
  <c r="M412" i="25"/>
  <c r="N412" i="25"/>
  <c r="Q412" i="25"/>
  <c r="R412" i="25"/>
  <c r="A413" i="25"/>
  <c r="D413" i="25"/>
  <c r="B413" i="25"/>
  <c r="C413" i="25"/>
  <c r="E413" i="25"/>
  <c r="F413" i="25"/>
  <c r="G413" i="25"/>
  <c r="I413" i="25"/>
  <c r="J413" i="25"/>
  <c r="K413" i="25"/>
  <c r="M413" i="25"/>
  <c r="N413" i="25"/>
  <c r="O413" i="25"/>
  <c r="Q413" i="25"/>
  <c r="R413" i="25"/>
  <c r="S413" i="25"/>
  <c r="A414" i="25"/>
  <c r="B414" i="25"/>
  <c r="C414" i="25"/>
  <c r="D414" i="25"/>
  <c r="E414" i="25"/>
  <c r="F414" i="25"/>
  <c r="G414" i="25"/>
  <c r="H414" i="25"/>
  <c r="I414" i="25"/>
  <c r="J414" i="25"/>
  <c r="K414" i="25"/>
  <c r="L414" i="25"/>
  <c r="M414" i="25"/>
  <c r="N414" i="25"/>
  <c r="O414" i="25"/>
  <c r="P414" i="25"/>
  <c r="Q414" i="25"/>
  <c r="R414" i="25"/>
  <c r="S414" i="25"/>
  <c r="A415" i="25"/>
  <c r="B415" i="25"/>
  <c r="I415" i="25"/>
  <c r="M415" i="25"/>
  <c r="Q415" i="25"/>
  <c r="A416" i="25"/>
  <c r="C416" i="25"/>
  <c r="B416" i="25"/>
  <c r="F416" i="25"/>
  <c r="J416" i="25"/>
  <c r="M416" i="25"/>
  <c r="N416" i="25"/>
  <c r="Q416" i="25"/>
  <c r="R416" i="25"/>
  <c r="A417" i="25"/>
  <c r="D417" i="25"/>
  <c r="B417" i="25"/>
  <c r="C417" i="25"/>
  <c r="E417" i="25"/>
  <c r="F417" i="25"/>
  <c r="G417" i="25"/>
  <c r="I417" i="25"/>
  <c r="J417" i="25"/>
  <c r="K417" i="25"/>
  <c r="M417" i="25"/>
  <c r="N417" i="25"/>
  <c r="O417" i="25"/>
  <c r="Q417" i="25"/>
  <c r="R417" i="25"/>
  <c r="S417" i="25"/>
  <c r="A418" i="25"/>
  <c r="B418" i="25"/>
  <c r="C418" i="25"/>
  <c r="D418" i="25"/>
  <c r="E418" i="25"/>
  <c r="F418" i="25"/>
  <c r="G418" i="25"/>
  <c r="H418" i="25"/>
  <c r="I418" i="25"/>
  <c r="J418" i="25"/>
  <c r="K418" i="25"/>
  <c r="L418" i="25"/>
  <c r="M418" i="25"/>
  <c r="N418" i="25"/>
  <c r="O418" i="25"/>
  <c r="P418" i="25"/>
  <c r="Q418" i="25"/>
  <c r="R418" i="25"/>
  <c r="S418" i="25"/>
  <c r="A419" i="25"/>
  <c r="B419" i="25"/>
  <c r="E419" i="25"/>
  <c r="I419" i="25"/>
  <c r="M419" i="25"/>
  <c r="Q419" i="25"/>
  <c r="A420" i="25"/>
  <c r="C420" i="25"/>
  <c r="B420" i="25"/>
  <c r="F420" i="25"/>
  <c r="J420" i="25"/>
  <c r="M420" i="25"/>
  <c r="N420" i="25"/>
  <c r="Q420" i="25"/>
  <c r="R420" i="25"/>
  <c r="A421" i="25"/>
  <c r="D421" i="25"/>
  <c r="B421" i="25"/>
  <c r="C421" i="25"/>
  <c r="E421" i="25"/>
  <c r="F421" i="25"/>
  <c r="G421" i="25"/>
  <c r="I421" i="25"/>
  <c r="J421" i="25"/>
  <c r="K421" i="25"/>
  <c r="M421" i="25"/>
  <c r="N421" i="25"/>
  <c r="O421" i="25"/>
  <c r="Q421" i="25"/>
  <c r="R421" i="25"/>
  <c r="S421" i="25"/>
  <c r="A422" i="25"/>
  <c r="B422" i="25"/>
  <c r="C422" i="25"/>
  <c r="D422" i="25"/>
  <c r="E422" i="25"/>
  <c r="F422" i="25"/>
  <c r="G422" i="25"/>
  <c r="H422" i="25"/>
  <c r="I422" i="25"/>
  <c r="J422" i="25"/>
  <c r="K422" i="25"/>
  <c r="L422" i="25"/>
  <c r="M422" i="25"/>
  <c r="N422" i="25"/>
  <c r="O422" i="25"/>
  <c r="P422" i="25"/>
  <c r="Q422" i="25"/>
  <c r="R422" i="25"/>
  <c r="S422" i="25"/>
  <c r="A423" i="25"/>
  <c r="B423" i="25"/>
  <c r="I423" i="25"/>
  <c r="M423" i="25"/>
  <c r="Q423" i="25"/>
  <c r="A424" i="25"/>
  <c r="C424" i="25"/>
  <c r="B424" i="25"/>
  <c r="F424" i="25"/>
  <c r="I424" i="25"/>
  <c r="J424" i="25"/>
  <c r="M424" i="25"/>
  <c r="N424" i="25"/>
  <c r="Q424" i="25"/>
  <c r="R424" i="25"/>
  <c r="A425" i="25"/>
  <c r="D425" i="25"/>
  <c r="B425" i="25"/>
  <c r="C425" i="25"/>
  <c r="E425" i="25"/>
  <c r="F425" i="25"/>
  <c r="G425" i="25"/>
  <c r="I425" i="25"/>
  <c r="J425" i="25"/>
  <c r="K425" i="25"/>
  <c r="M425" i="25"/>
  <c r="N425" i="25"/>
  <c r="O425" i="25"/>
  <c r="Q425" i="25"/>
  <c r="R425" i="25"/>
  <c r="S425" i="25"/>
  <c r="A426" i="25"/>
  <c r="B426" i="25"/>
  <c r="C426" i="25"/>
  <c r="D426" i="25"/>
  <c r="E426" i="25"/>
  <c r="F426" i="25"/>
  <c r="G426" i="25"/>
  <c r="H426" i="25"/>
  <c r="I426" i="25"/>
  <c r="J426" i="25"/>
  <c r="K426" i="25"/>
  <c r="L426" i="25"/>
  <c r="M426" i="25"/>
  <c r="N426" i="25"/>
  <c r="O426" i="25"/>
  <c r="P426" i="25"/>
  <c r="Q426" i="25"/>
  <c r="R426" i="25"/>
  <c r="S426" i="25"/>
  <c r="A427" i="25"/>
  <c r="B427" i="25"/>
  <c r="I427" i="25"/>
  <c r="M427" i="25"/>
  <c r="Q427" i="25"/>
  <c r="A428" i="25"/>
  <c r="C428" i="25"/>
  <c r="B428" i="25"/>
  <c r="F428" i="25"/>
  <c r="I428" i="25"/>
  <c r="J428" i="25"/>
  <c r="M428" i="25"/>
  <c r="N428" i="25"/>
  <c r="Q428" i="25"/>
  <c r="R428" i="25"/>
  <c r="A429" i="25"/>
  <c r="D429" i="25"/>
  <c r="B429" i="25"/>
  <c r="C429" i="25"/>
  <c r="E429" i="25"/>
  <c r="F429" i="25"/>
  <c r="G429" i="25"/>
  <c r="I429" i="25"/>
  <c r="J429" i="25"/>
  <c r="K429" i="25"/>
  <c r="M429" i="25"/>
  <c r="N429" i="25"/>
  <c r="O429" i="25"/>
  <c r="Q429" i="25"/>
  <c r="R429" i="25"/>
  <c r="S429" i="25"/>
  <c r="A430" i="25"/>
  <c r="B430" i="25"/>
  <c r="C430" i="25"/>
  <c r="D430" i="25"/>
  <c r="E430" i="25"/>
  <c r="F430" i="25"/>
  <c r="G430" i="25"/>
  <c r="H430" i="25"/>
  <c r="I430" i="25"/>
  <c r="J430" i="25"/>
  <c r="K430" i="25"/>
  <c r="L430" i="25"/>
  <c r="M430" i="25"/>
  <c r="N430" i="25"/>
  <c r="O430" i="25"/>
  <c r="P430" i="25"/>
  <c r="Q430" i="25"/>
  <c r="R430" i="25"/>
  <c r="S430" i="25"/>
  <c r="A431" i="25"/>
  <c r="B431" i="25"/>
  <c r="E431" i="25"/>
  <c r="I431" i="25"/>
  <c r="M431" i="25"/>
  <c r="Q431" i="25"/>
  <c r="A432" i="25"/>
  <c r="C432" i="25"/>
  <c r="B432" i="25"/>
  <c r="F432" i="25"/>
  <c r="I432" i="25"/>
  <c r="J432" i="25"/>
  <c r="M432" i="25"/>
  <c r="N432" i="25"/>
  <c r="Q432" i="25"/>
  <c r="R432" i="25"/>
  <c r="A433" i="25"/>
  <c r="D433" i="25"/>
  <c r="B433" i="25"/>
  <c r="C433" i="25"/>
  <c r="E433" i="25"/>
  <c r="F433" i="25"/>
  <c r="G433" i="25"/>
  <c r="I433" i="25"/>
  <c r="J433" i="25"/>
  <c r="K433" i="25"/>
  <c r="M433" i="25"/>
  <c r="N433" i="25"/>
  <c r="O433" i="25"/>
  <c r="Q433" i="25"/>
  <c r="R433" i="25"/>
  <c r="S433" i="25"/>
  <c r="A434" i="25"/>
  <c r="B434" i="25"/>
  <c r="C434" i="25"/>
  <c r="D434" i="25"/>
  <c r="E434" i="25"/>
  <c r="F434" i="25"/>
  <c r="G434" i="25"/>
  <c r="H434" i="25"/>
  <c r="I434" i="25"/>
  <c r="J434" i="25"/>
  <c r="K434" i="25"/>
  <c r="L434" i="25"/>
  <c r="M434" i="25"/>
  <c r="N434" i="25"/>
  <c r="O434" i="25"/>
  <c r="P434" i="25"/>
  <c r="Q434" i="25"/>
  <c r="R434" i="25"/>
  <c r="S434" i="25"/>
  <c r="A435" i="25"/>
  <c r="B435" i="25"/>
  <c r="I435" i="25"/>
  <c r="M435" i="25"/>
  <c r="Q435" i="25"/>
  <c r="A436" i="25"/>
  <c r="C436" i="25"/>
  <c r="B436" i="25"/>
  <c r="F436" i="25"/>
  <c r="I436" i="25"/>
  <c r="J436" i="25"/>
  <c r="M436" i="25"/>
  <c r="N436" i="25"/>
  <c r="Q436" i="25"/>
  <c r="R436" i="25"/>
  <c r="A437" i="25"/>
  <c r="D437" i="25"/>
  <c r="B437" i="25"/>
  <c r="C437" i="25"/>
  <c r="E437" i="25"/>
  <c r="F437" i="25"/>
  <c r="G437" i="25"/>
  <c r="I437" i="25"/>
  <c r="J437" i="25"/>
  <c r="K437" i="25"/>
  <c r="M437" i="25"/>
  <c r="N437" i="25"/>
  <c r="O437" i="25"/>
  <c r="Q437" i="25"/>
  <c r="R437" i="25"/>
  <c r="S437" i="25"/>
  <c r="A438" i="25"/>
  <c r="B438" i="25"/>
  <c r="C438" i="25"/>
  <c r="D438" i="25"/>
  <c r="E438" i="25"/>
  <c r="F438" i="25"/>
  <c r="G438" i="25"/>
  <c r="H438" i="25"/>
  <c r="I438" i="25"/>
  <c r="J438" i="25"/>
  <c r="K438" i="25"/>
  <c r="L438" i="25"/>
  <c r="M438" i="25"/>
  <c r="N438" i="25"/>
  <c r="O438" i="25"/>
  <c r="P438" i="25"/>
  <c r="Q438" i="25"/>
  <c r="R438" i="25"/>
  <c r="S438" i="25"/>
  <c r="A439" i="25"/>
  <c r="B439" i="25"/>
  <c r="E439" i="25"/>
  <c r="I439" i="25"/>
  <c r="M439" i="25"/>
  <c r="Q439" i="25"/>
  <c r="A440" i="25"/>
  <c r="C440" i="25"/>
  <c r="B440" i="25"/>
  <c r="F440" i="25"/>
  <c r="J440" i="25"/>
  <c r="M440" i="25"/>
  <c r="N440" i="25"/>
  <c r="Q440" i="25"/>
  <c r="R440" i="25"/>
  <c r="A441" i="25"/>
  <c r="D441" i="25"/>
  <c r="B441" i="25"/>
  <c r="C441" i="25"/>
  <c r="E441" i="25"/>
  <c r="F441" i="25"/>
  <c r="G441" i="25"/>
  <c r="I441" i="25"/>
  <c r="J441" i="25"/>
  <c r="K441" i="25"/>
  <c r="M441" i="25"/>
  <c r="N441" i="25"/>
  <c r="O441" i="25"/>
  <c r="Q441" i="25"/>
  <c r="R441" i="25"/>
  <c r="S441" i="25"/>
  <c r="A442" i="25"/>
  <c r="B442" i="25"/>
  <c r="C442" i="25"/>
  <c r="D442" i="25"/>
  <c r="E442" i="25"/>
  <c r="F442" i="25"/>
  <c r="G442" i="25"/>
  <c r="H442" i="25"/>
  <c r="I442" i="25"/>
  <c r="J442" i="25"/>
  <c r="K442" i="25"/>
  <c r="L442" i="25"/>
  <c r="M442" i="25"/>
  <c r="N442" i="25"/>
  <c r="O442" i="25"/>
  <c r="P442" i="25"/>
  <c r="Q442" i="25"/>
  <c r="R442" i="25"/>
  <c r="S442" i="25"/>
  <c r="A443" i="25"/>
  <c r="B443" i="25"/>
  <c r="E443" i="25"/>
  <c r="I443" i="25"/>
  <c r="M443" i="25"/>
  <c r="Q443" i="25"/>
  <c r="A444" i="25"/>
  <c r="C444" i="25"/>
  <c r="B444" i="25"/>
  <c r="F444" i="25"/>
  <c r="I444" i="25"/>
  <c r="J444" i="25"/>
  <c r="M444" i="25"/>
  <c r="N444" i="25"/>
  <c r="Q444" i="25"/>
  <c r="R444" i="25"/>
  <c r="A445" i="25"/>
  <c r="D445" i="25"/>
  <c r="B445" i="25"/>
  <c r="C445" i="25"/>
  <c r="E445" i="25"/>
  <c r="F445" i="25"/>
  <c r="G445" i="25"/>
  <c r="I445" i="25"/>
  <c r="J445" i="25"/>
  <c r="K445" i="25"/>
  <c r="M445" i="25"/>
  <c r="N445" i="25"/>
  <c r="O445" i="25"/>
  <c r="Q445" i="25"/>
  <c r="R445" i="25"/>
  <c r="S445" i="25"/>
  <c r="A446" i="25"/>
  <c r="B446" i="25"/>
  <c r="C446" i="25"/>
  <c r="D446" i="25"/>
  <c r="E446" i="25"/>
  <c r="F446" i="25"/>
  <c r="G446" i="25"/>
  <c r="H446" i="25"/>
  <c r="I446" i="25"/>
  <c r="J446" i="25"/>
  <c r="K446" i="25"/>
  <c r="L446" i="25"/>
  <c r="M446" i="25"/>
  <c r="N446" i="25"/>
  <c r="O446" i="25"/>
  <c r="P446" i="25"/>
  <c r="Q446" i="25"/>
  <c r="R446" i="25"/>
  <c r="S446" i="25"/>
  <c r="A447" i="25"/>
  <c r="B447" i="25"/>
  <c r="E447" i="25"/>
  <c r="I447" i="25"/>
  <c r="M447" i="25"/>
  <c r="Q447" i="25"/>
  <c r="A448" i="25"/>
  <c r="C448" i="25"/>
  <c r="B448" i="25"/>
  <c r="E448" i="25"/>
  <c r="F448" i="25"/>
  <c r="I448" i="25"/>
  <c r="J448" i="25"/>
  <c r="M448" i="25"/>
  <c r="N448" i="25"/>
  <c r="Q448" i="25"/>
  <c r="R448" i="25"/>
  <c r="A449" i="25"/>
  <c r="D449" i="25"/>
  <c r="B449" i="25"/>
  <c r="C449" i="25"/>
  <c r="E449" i="25"/>
  <c r="F449" i="25"/>
  <c r="G449" i="25"/>
  <c r="I449" i="25"/>
  <c r="J449" i="25"/>
  <c r="K449" i="25"/>
  <c r="M449" i="25"/>
  <c r="N449" i="25"/>
  <c r="O449" i="25"/>
  <c r="Q449" i="25"/>
  <c r="R449" i="25"/>
  <c r="S449" i="25"/>
  <c r="A450" i="25"/>
  <c r="B450" i="25"/>
  <c r="C450" i="25"/>
  <c r="D450" i="25"/>
  <c r="E450" i="25"/>
  <c r="F450" i="25"/>
  <c r="G450" i="25"/>
  <c r="H450" i="25"/>
  <c r="I450" i="25"/>
  <c r="J450" i="25"/>
  <c r="K450" i="25"/>
  <c r="L450" i="25"/>
  <c r="M450" i="25"/>
  <c r="N450" i="25"/>
  <c r="O450" i="25"/>
  <c r="P450" i="25"/>
  <c r="Q450" i="25"/>
  <c r="R450" i="25"/>
  <c r="S450" i="25"/>
  <c r="A451" i="25"/>
  <c r="B451" i="25"/>
  <c r="I451" i="25"/>
  <c r="M451" i="25"/>
  <c r="Q451" i="25"/>
  <c r="A452" i="25"/>
  <c r="C452" i="25"/>
  <c r="B452" i="25"/>
  <c r="F452" i="25"/>
  <c r="J452" i="25"/>
  <c r="M452" i="25"/>
  <c r="N452" i="25"/>
  <c r="Q452" i="25"/>
  <c r="R452" i="25"/>
  <c r="A453" i="25"/>
  <c r="D453" i="25"/>
  <c r="B453" i="25"/>
  <c r="C453" i="25"/>
  <c r="E453" i="25"/>
  <c r="F453" i="25"/>
  <c r="G453" i="25"/>
  <c r="I453" i="25"/>
  <c r="J453" i="25"/>
  <c r="K453" i="25"/>
  <c r="M453" i="25"/>
  <c r="N453" i="25"/>
  <c r="O453" i="25"/>
  <c r="Q453" i="25"/>
  <c r="R453" i="25"/>
  <c r="S453" i="25"/>
  <c r="A454" i="25"/>
  <c r="B454" i="25"/>
  <c r="C454" i="25"/>
  <c r="D454" i="25"/>
  <c r="E454" i="25"/>
  <c r="F454" i="25"/>
  <c r="G454" i="25"/>
  <c r="H454" i="25"/>
  <c r="I454" i="25"/>
  <c r="J454" i="25"/>
  <c r="K454" i="25"/>
  <c r="L454" i="25"/>
  <c r="M454" i="25"/>
  <c r="N454" i="25"/>
  <c r="O454" i="25"/>
  <c r="P454" i="25"/>
  <c r="Q454" i="25"/>
  <c r="R454" i="25"/>
  <c r="S454" i="25"/>
  <c r="A455" i="25"/>
  <c r="B455" i="25"/>
  <c r="E455" i="25"/>
  <c r="I455" i="25"/>
  <c r="M455" i="25"/>
  <c r="Q455" i="25"/>
  <c r="A456" i="25"/>
  <c r="C456" i="25"/>
  <c r="B456" i="25"/>
  <c r="E456" i="25"/>
  <c r="F456" i="25"/>
  <c r="I456" i="25"/>
  <c r="J456" i="25"/>
  <c r="M456" i="25"/>
  <c r="N456" i="25"/>
  <c r="Q456" i="25"/>
  <c r="R456" i="25"/>
  <c r="A457" i="25"/>
  <c r="D457" i="25"/>
  <c r="B457" i="25"/>
  <c r="C457" i="25"/>
  <c r="E457" i="25"/>
  <c r="F457" i="25"/>
  <c r="G457" i="25"/>
  <c r="I457" i="25"/>
  <c r="J457" i="25"/>
  <c r="K457" i="25"/>
  <c r="M457" i="25"/>
  <c r="N457" i="25"/>
  <c r="O457" i="25"/>
  <c r="Q457" i="25"/>
  <c r="R457" i="25"/>
  <c r="S457" i="25"/>
  <c r="A458" i="25"/>
  <c r="B458" i="25"/>
  <c r="C458" i="25"/>
  <c r="D458" i="25"/>
  <c r="E458" i="25"/>
  <c r="F458" i="25"/>
  <c r="G458" i="25"/>
  <c r="H458" i="25"/>
  <c r="I458" i="25"/>
  <c r="J458" i="25"/>
  <c r="K458" i="25"/>
  <c r="L458" i="25"/>
  <c r="M458" i="25"/>
  <c r="N458" i="25"/>
  <c r="O458" i="25"/>
  <c r="P458" i="25"/>
  <c r="Q458" i="25"/>
  <c r="R458" i="25"/>
  <c r="S458" i="25"/>
  <c r="A459" i="25"/>
  <c r="B459" i="25"/>
  <c r="I459" i="25"/>
  <c r="M459" i="25"/>
  <c r="Q459" i="25"/>
  <c r="A460" i="25"/>
  <c r="C460" i="25"/>
  <c r="B460" i="25"/>
  <c r="F460" i="25"/>
  <c r="I460" i="25"/>
  <c r="J460" i="25"/>
  <c r="M460" i="25"/>
  <c r="N460" i="25"/>
  <c r="Q460" i="25"/>
  <c r="R460" i="25"/>
  <c r="A461" i="25"/>
  <c r="D461" i="25"/>
  <c r="B461" i="25"/>
  <c r="C461" i="25"/>
  <c r="E461" i="25"/>
  <c r="F461" i="25"/>
  <c r="G461" i="25"/>
  <c r="I461" i="25"/>
  <c r="J461" i="25"/>
  <c r="K461" i="25"/>
  <c r="M461" i="25"/>
  <c r="N461" i="25"/>
  <c r="O461" i="25"/>
  <c r="Q461" i="25"/>
  <c r="R461" i="25"/>
  <c r="S461" i="25"/>
  <c r="A462" i="25"/>
  <c r="B462" i="25"/>
  <c r="C462" i="25"/>
  <c r="D462" i="25"/>
  <c r="E462" i="25"/>
  <c r="F462" i="25"/>
  <c r="G462" i="25"/>
  <c r="H462" i="25"/>
  <c r="I462" i="25"/>
  <c r="J462" i="25"/>
  <c r="K462" i="25"/>
  <c r="L462" i="25"/>
  <c r="M462" i="25"/>
  <c r="N462" i="25"/>
  <c r="O462" i="25"/>
  <c r="P462" i="25"/>
  <c r="Q462" i="25"/>
  <c r="R462" i="25"/>
  <c r="S462" i="25"/>
  <c r="A463" i="25"/>
  <c r="B463" i="25"/>
  <c r="I463" i="25"/>
  <c r="M463" i="25"/>
  <c r="Q463" i="25"/>
  <c r="A464" i="25"/>
  <c r="C464" i="25"/>
  <c r="B464" i="25"/>
  <c r="F464" i="25"/>
  <c r="I464" i="25"/>
  <c r="J464" i="25"/>
  <c r="M464" i="25"/>
  <c r="N464" i="25"/>
  <c r="Q464" i="25"/>
  <c r="R464" i="25"/>
  <c r="A465" i="25"/>
  <c r="D465" i="25"/>
  <c r="B465" i="25"/>
  <c r="C465" i="25"/>
  <c r="E465" i="25"/>
  <c r="F465" i="25"/>
  <c r="G465" i="25"/>
  <c r="I465" i="25"/>
  <c r="J465" i="25"/>
  <c r="K465" i="25"/>
  <c r="M465" i="25"/>
  <c r="N465" i="25"/>
  <c r="O465" i="25"/>
  <c r="Q465" i="25"/>
  <c r="R465" i="25"/>
  <c r="S465" i="25"/>
  <c r="A466" i="25"/>
  <c r="B466" i="25"/>
  <c r="C466" i="25"/>
  <c r="D466" i="25"/>
  <c r="E466" i="25"/>
  <c r="F466" i="25"/>
  <c r="G466" i="25"/>
  <c r="H466" i="25"/>
  <c r="I466" i="25"/>
  <c r="J466" i="25"/>
  <c r="K466" i="25"/>
  <c r="L466" i="25"/>
  <c r="M466" i="25"/>
  <c r="N466" i="25"/>
  <c r="O466" i="25"/>
  <c r="P466" i="25"/>
  <c r="Q466" i="25"/>
  <c r="R466" i="25"/>
  <c r="S466" i="25"/>
  <c r="A467" i="25"/>
  <c r="B467" i="25"/>
  <c r="E467" i="25"/>
  <c r="I467" i="25"/>
  <c r="M467" i="25"/>
  <c r="Q467" i="25"/>
  <c r="A468" i="25"/>
  <c r="C468" i="25"/>
  <c r="B468" i="25"/>
  <c r="E468" i="25"/>
  <c r="F468" i="25"/>
  <c r="I468" i="25"/>
  <c r="J468" i="25"/>
  <c r="M468" i="25"/>
  <c r="N468" i="25"/>
  <c r="Q468" i="25"/>
  <c r="R468" i="25"/>
  <c r="A469" i="25"/>
  <c r="D469" i="25"/>
  <c r="B469" i="25"/>
  <c r="C469" i="25"/>
  <c r="E469" i="25"/>
  <c r="F469" i="25"/>
  <c r="G469" i="25"/>
  <c r="I469" i="25"/>
  <c r="J469" i="25"/>
  <c r="K469" i="25"/>
  <c r="M469" i="25"/>
  <c r="N469" i="25"/>
  <c r="O469" i="25"/>
  <c r="Q469" i="25"/>
  <c r="R469" i="25"/>
  <c r="S469" i="25"/>
  <c r="A470" i="25"/>
  <c r="B470" i="25"/>
  <c r="C470" i="25"/>
  <c r="D470" i="25"/>
  <c r="E470" i="25"/>
  <c r="F470" i="25"/>
  <c r="G470" i="25"/>
  <c r="H470" i="25"/>
  <c r="I470" i="25"/>
  <c r="J470" i="25"/>
  <c r="K470" i="25"/>
  <c r="L470" i="25"/>
  <c r="M470" i="25"/>
  <c r="N470" i="25"/>
  <c r="O470" i="25"/>
  <c r="P470" i="25"/>
  <c r="Q470" i="25"/>
  <c r="R470" i="25"/>
  <c r="S470" i="25"/>
  <c r="A471" i="25"/>
  <c r="B471" i="25"/>
  <c r="I471" i="25"/>
  <c r="M471" i="25"/>
  <c r="Q471" i="25"/>
  <c r="A472" i="25"/>
  <c r="C472" i="25"/>
  <c r="B472" i="25"/>
  <c r="F472" i="25"/>
  <c r="I472" i="25"/>
  <c r="J472" i="25"/>
  <c r="M472" i="25"/>
  <c r="N472" i="25"/>
  <c r="Q472" i="25"/>
  <c r="R472" i="25"/>
  <c r="A473" i="25"/>
  <c r="D473" i="25"/>
  <c r="B473" i="25"/>
  <c r="C473" i="25"/>
  <c r="E473" i="25"/>
  <c r="F473" i="25"/>
  <c r="G473" i="25"/>
  <c r="I473" i="25"/>
  <c r="J473" i="25"/>
  <c r="K473" i="25"/>
  <c r="M473" i="25"/>
  <c r="N473" i="25"/>
  <c r="O473" i="25"/>
  <c r="Q473" i="25"/>
  <c r="R473" i="25"/>
  <c r="S473" i="25"/>
  <c r="A474" i="25"/>
  <c r="B474" i="25"/>
  <c r="C474" i="25"/>
  <c r="D474" i="25"/>
  <c r="E474" i="25"/>
  <c r="F474" i="25"/>
  <c r="G474" i="25"/>
  <c r="H474" i="25"/>
  <c r="I474" i="25"/>
  <c r="J474" i="25"/>
  <c r="K474" i="25"/>
  <c r="L474" i="25"/>
  <c r="M474" i="25"/>
  <c r="N474" i="25"/>
  <c r="O474" i="25"/>
  <c r="P474" i="25"/>
  <c r="Q474" i="25"/>
  <c r="R474" i="25"/>
  <c r="S474" i="25"/>
  <c r="A475" i="25"/>
  <c r="B475" i="25"/>
  <c r="E475" i="25"/>
  <c r="I475" i="25"/>
  <c r="M475" i="25"/>
  <c r="Q475" i="25"/>
  <c r="A476" i="25"/>
  <c r="C476" i="25"/>
  <c r="B476" i="25"/>
  <c r="E476" i="25"/>
  <c r="F476" i="25"/>
  <c r="I476" i="25"/>
  <c r="J476" i="25"/>
  <c r="M476" i="25"/>
  <c r="N476" i="25"/>
  <c r="Q476" i="25"/>
  <c r="R476" i="25"/>
  <c r="A477" i="25"/>
  <c r="D477" i="25"/>
  <c r="B477" i="25"/>
  <c r="C477" i="25"/>
  <c r="E477" i="25"/>
  <c r="F477" i="25"/>
  <c r="G477" i="25"/>
  <c r="I477" i="25"/>
  <c r="J477" i="25"/>
  <c r="K477" i="25"/>
  <c r="M477" i="25"/>
  <c r="N477" i="25"/>
  <c r="O477" i="25"/>
  <c r="Q477" i="25"/>
  <c r="R477" i="25"/>
  <c r="S477" i="25"/>
  <c r="A478" i="25"/>
  <c r="B478" i="25"/>
  <c r="C478" i="25"/>
  <c r="D478" i="25"/>
  <c r="E478" i="25"/>
  <c r="F478" i="25"/>
  <c r="G478" i="25"/>
  <c r="H478" i="25"/>
  <c r="I478" i="25"/>
  <c r="J478" i="25"/>
  <c r="K478" i="25"/>
  <c r="L478" i="25"/>
  <c r="M478" i="25"/>
  <c r="N478" i="25"/>
  <c r="O478" i="25"/>
  <c r="P478" i="25"/>
  <c r="Q478" i="25"/>
  <c r="R478" i="25"/>
  <c r="S478" i="25"/>
  <c r="A479" i="25"/>
  <c r="B479" i="25"/>
  <c r="E479" i="25"/>
  <c r="I479" i="25"/>
  <c r="M479" i="25"/>
  <c r="Q479" i="25"/>
  <c r="A480" i="25"/>
  <c r="C480" i="25"/>
  <c r="B480" i="25"/>
  <c r="F480" i="25"/>
  <c r="I480" i="25"/>
  <c r="J480" i="25"/>
  <c r="M480" i="25"/>
  <c r="N480" i="25"/>
  <c r="Q480" i="25"/>
  <c r="R480" i="25"/>
  <c r="A481" i="25"/>
  <c r="D481" i="25"/>
  <c r="B481" i="25"/>
  <c r="C481" i="25"/>
  <c r="E481" i="25"/>
  <c r="F481" i="25"/>
  <c r="G481" i="25"/>
  <c r="I481" i="25"/>
  <c r="J481" i="25"/>
  <c r="K481" i="25"/>
  <c r="M481" i="25"/>
  <c r="N481" i="25"/>
  <c r="O481" i="25"/>
  <c r="Q481" i="25"/>
  <c r="R481" i="25"/>
  <c r="S481" i="25"/>
  <c r="A482" i="25"/>
  <c r="B482" i="25"/>
  <c r="C482" i="25"/>
  <c r="D482" i="25"/>
  <c r="E482" i="25"/>
  <c r="F482" i="25"/>
  <c r="G482" i="25"/>
  <c r="H482" i="25"/>
  <c r="I482" i="25"/>
  <c r="J482" i="25"/>
  <c r="K482" i="25"/>
  <c r="L482" i="25"/>
  <c r="M482" i="25"/>
  <c r="N482" i="25"/>
  <c r="O482" i="25"/>
  <c r="P482" i="25"/>
  <c r="Q482" i="25"/>
  <c r="R482" i="25"/>
  <c r="S482" i="25"/>
  <c r="A483" i="25"/>
  <c r="B483" i="25"/>
  <c r="E483" i="25"/>
  <c r="I483" i="25"/>
  <c r="M483" i="25"/>
  <c r="Q483" i="25"/>
  <c r="A484" i="25"/>
  <c r="C484" i="25"/>
  <c r="B484" i="25"/>
  <c r="F484" i="25"/>
  <c r="I484" i="25"/>
  <c r="J484" i="25"/>
  <c r="M484" i="25"/>
  <c r="N484" i="25"/>
  <c r="Q484" i="25"/>
  <c r="R484" i="25"/>
  <c r="A485" i="25"/>
  <c r="D485" i="25"/>
  <c r="B485" i="25"/>
  <c r="C485" i="25"/>
  <c r="E485" i="25"/>
  <c r="F485" i="25"/>
  <c r="G485" i="25"/>
  <c r="I485" i="25"/>
  <c r="J485" i="25"/>
  <c r="K485" i="25"/>
  <c r="M485" i="25"/>
  <c r="N485" i="25"/>
  <c r="O485" i="25"/>
  <c r="Q485" i="25"/>
  <c r="R485" i="25"/>
  <c r="S485" i="25"/>
  <c r="A486" i="25"/>
  <c r="B486" i="25"/>
  <c r="C486" i="25"/>
  <c r="D486" i="25"/>
  <c r="E486" i="25"/>
  <c r="F486" i="25"/>
  <c r="G486" i="25"/>
  <c r="H486" i="25"/>
  <c r="I486" i="25"/>
  <c r="J486" i="25"/>
  <c r="K486" i="25"/>
  <c r="L486" i="25"/>
  <c r="M486" i="25"/>
  <c r="N486" i="25"/>
  <c r="O486" i="25"/>
  <c r="P486" i="25"/>
  <c r="Q486" i="25"/>
  <c r="R486" i="25"/>
  <c r="S486" i="25"/>
  <c r="A487" i="25"/>
  <c r="B487" i="25"/>
  <c r="E487" i="25"/>
  <c r="I487" i="25"/>
  <c r="M487" i="25"/>
  <c r="Q487" i="25"/>
  <c r="A488" i="25"/>
  <c r="C488" i="25"/>
  <c r="B488" i="25"/>
  <c r="F488" i="25"/>
  <c r="I488" i="25"/>
  <c r="J488" i="25"/>
  <c r="M488" i="25"/>
  <c r="N488" i="25"/>
  <c r="Q488" i="25"/>
  <c r="R488" i="25"/>
  <c r="A489" i="25"/>
  <c r="D489" i="25"/>
  <c r="B489" i="25"/>
  <c r="C489" i="25"/>
  <c r="E489" i="25"/>
  <c r="F489" i="25"/>
  <c r="G489" i="25"/>
  <c r="I489" i="25"/>
  <c r="J489" i="25"/>
  <c r="K489" i="25"/>
  <c r="M489" i="25"/>
  <c r="N489" i="25"/>
  <c r="O489" i="25"/>
  <c r="Q489" i="25"/>
  <c r="R489" i="25"/>
  <c r="S489" i="25"/>
  <c r="A490" i="25"/>
  <c r="B490" i="25"/>
  <c r="C490" i="25"/>
  <c r="D490" i="25"/>
  <c r="E490" i="25"/>
  <c r="F490" i="25"/>
  <c r="G490" i="25"/>
  <c r="H490" i="25"/>
  <c r="I490" i="25"/>
  <c r="J490" i="25"/>
  <c r="K490" i="25"/>
  <c r="L490" i="25"/>
  <c r="M490" i="25"/>
  <c r="N490" i="25"/>
  <c r="O490" i="25"/>
  <c r="P490" i="25"/>
  <c r="Q490" i="25"/>
  <c r="R490" i="25"/>
  <c r="S490" i="25"/>
  <c r="A491" i="25"/>
  <c r="B491" i="25"/>
  <c r="I491" i="25"/>
  <c r="M491" i="25"/>
  <c r="Q491" i="25"/>
  <c r="A492" i="25"/>
  <c r="C492" i="25"/>
  <c r="B492" i="25"/>
  <c r="E492" i="25"/>
  <c r="F492" i="25"/>
  <c r="I492" i="25"/>
  <c r="J492" i="25"/>
  <c r="M492" i="25"/>
  <c r="N492" i="25"/>
  <c r="Q492" i="25"/>
  <c r="R492" i="25"/>
  <c r="A493" i="25"/>
  <c r="D493" i="25"/>
  <c r="B493" i="25"/>
  <c r="C493" i="25"/>
  <c r="E493" i="25"/>
  <c r="F493" i="25"/>
  <c r="G493" i="25"/>
  <c r="I493" i="25"/>
  <c r="J493" i="25"/>
  <c r="K493" i="25"/>
  <c r="M493" i="25"/>
  <c r="N493" i="25"/>
  <c r="O493" i="25"/>
  <c r="Q493" i="25"/>
  <c r="R493" i="25"/>
  <c r="S493" i="25"/>
  <c r="A494" i="25"/>
  <c r="B494" i="25"/>
  <c r="C494" i="25"/>
  <c r="D494" i="25"/>
  <c r="E494" i="25"/>
  <c r="F494" i="25"/>
  <c r="G494" i="25"/>
  <c r="H494" i="25"/>
  <c r="I494" i="25"/>
  <c r="J494" i="25"/>
  <c r="K494" i="25"/>
  <c r="L494" i="25"/>
  <c r="M494" i="25"/>
  <c r="N494" i="25"/>
  <c r="O494" i="25"/>
  <c r="P494" i="25"/>
  <c r="Q494" i="25"/>
  <c r="R494" i="25"/>
  <c r="S494" i="25"/>
  <c r="A495" i="25"/>
  <c r="B495" i="25"/>
  <c r="E495" i="25"/>
  <c r="I495" i="25"/>
  <c r="M495" i="25"/>
  <c r="Q495" i="25"/>
  <c r="A496" i="25"/>
  <c r="C496" i="25"/>
  <c r="B496" i="25"/>
  <c r="E496" i="25"/>
  <c r="F496" i="25"/>
  <c r="I496" i="25"/>
  <c r="J496" i="25"/>
  <c r="M496" i="25"/>
  <c r="N496" i="25"/>
  <c r="Q496" i="25"/>
  <c r="R496" i="25"/>
  <c r="A497" i="25"/>
  <c r="D497" i="25"/>
  <c r="B497" i="25"/>
  <c r="C497" i="25"/>
  <c r="E497" i="25"/>
  <c r="F497" i="25"/>
  <c r="G497" i="25"/>
  <c r="I497" i="25"/>
  <c r="J497" i="25"/>
  <c r="K497" i="25"/>
  <c r="M497" i="25"/>
  <c r="N497" i="25"/>
  <c r="O497" i="25"/>
  <c r="Q497" i="25"/>
  <c r="R497" i="25"/>
  <c r="S497" i="25"/>
  <c r="A498" i="25"/>
  <c r="B498" i="25"/>
  <c r="C498" i="25"/>
  <c r="D498" i="25"/>
  <c r="E498" i="25"/>
  <c r="F498" i="25"/>
  <c r="G498" i="25"/>
  <c r="H498" i="25"/>
  <c r="I498" i="25"/>
  <c r="J498" i="25"/>
  <c r="K498" i="25"/>
  <c r="L498" i="25"/>
  <c r="M498" i="25"/>
  <c r="N498" i="25"/>
  <c r="O498" i="25"/>
  <c r="P498" i="25"/>
  <c r="Q498" i="25"/>
  <c r="R498" i="25"/>
  <c r="S498" i="25"/>
  <c r="A499" i="25"/>
  <c r="B499" i="25"/>
  <c r="E499" i="25"/>
  <c r="I499" i="25"/>
  <c r="M499" i="25"/>
  <c r="Q499" i="25"/>
  <c r="A500" i="25"/>
  <c r="C500" i="25"/>
  <c r="B500" i="25"/>
  <c r="E500" i="25"/>
  <c r="F500" i="25"/>
  <c r="I500" i="25"/>
  <c r="J500" i="25"/>
  <c r="M500" i="25"/>
  <c r="N500" i="25"/>
  <c r="Q500" i="25"/>
  <c r="R500" i="25"/>
  <c r="A501" i="25"/>
  <c r="D501" i="25"/>
  <c r="B501" i="25"/>
  <c r="C501" i="25"/>
  <c r="E501" i="25"/>
  <c r="F501" i="25"/>
  <c r="G501" i="25"/>
  <c r="I501" i="25"/>
  <c r="J501" i="25"/>
  <c r="K501" i="25"/>
  <c r="M501" i="25"/>
  <c r="N501" i="25"/>
  <c r="O501" i="25"/>
  <c r="Q501" i="25"/>
  <c r="R501" i="25"/>
  <c r="S501" i="25"/>
  <c r="A502" i="25"/>
  <c r="B502" i="25"/>
  <c r="C502" i="25"/>
  <c r="D502" i="25"/>
  <c r="E502" i="25"/>
  <c r="F502" i="25"/>
  <c r="G502" i="25"/>
  <c r="H502" i="25"/>
  <c r="I502" i="25"/>
  <c r="J502" i="25"/>
  <c r="K502" i="25"/>
  <c r="L502" i="25"/>
  <c r="M502" i="25"/>
  <c r="N502" i="25"/>
  <c r="O502" i="25"/>
  <c r="P502" i="25"/>
  <c r="Q502" i="25"/>
  <c r="R502" i="25"/>
  <c r="S502" i="25"/>
  <c r="A503" i="25"/>
  <c r="B503" i="25"/>
  <c r="E503" i="25"/>
  <c r="I503" i="25"/>
  <c r="M503" i="25"/>
  <c r="Q503" i="25"/>
  <c r="A504" i="25"/>
  <c r="C504" i="25"/>
  <c r="B504" i="25"/>
  <c r="E504" i="25"/>
  <c r="F504" i="25"/>
  <c r="I504" i="25"/>
  <c r="J504" i="25"/>
  <c r="M504" i="25"/>
  <c r="N504" i="25"/>
  <c r="Q504" i="25"/>
  <c r="R504" i="25"/>
  <c r="A505" i="25"/>
  <c r="D505" i="25"/>
  <c r="B505" i="25"/>
  <c r="C505" i="25"/>
  <c r="E505" i="25"/>
  <c r="F505" i="25"/>
  <c r="G505" i="25"/>
  <c r="I505" i="25"/>
  <c r="J505" i="25"/>
  <c r="K505" i="25"/>
  <c r="M505" i="25"/>
  <c r="N505" i="25"/>
  <c r="O505" i="25"/>
  <c r="Q505" i="25"/>
  <c r="R505" i="25"/>
  <c r="S505" i="25"/>
  <c r="A506" i="25"/>
  <c r="B506" i="25"/>
  <c r="C506" i="25"/>
  <c r="D506" i="25"/>
  <c r="E506" i="25"/>
  <c r="F506" i="25"/>
  <c r="G506" i="25"/>
  <c r="H506" i="25"/>
  <c r="I506" i="25"/>
  <c r="J506" i="25"/>
  <c r="K506" i="25"/>
  <c r="L506" i="25"/>
  <c r="M506" i="25"/>
  <c r="N506" i="25"/>
  <c r="O506" i="25"/>
  <c r="P506" i="25"/>
  <c r="Q506" i="25"/>
  <c r="R506" i="25"/>
  <c r="S506" i="25"/>
  <c r="A507" i="25"/>
  <c r="B507" i="25"/>
  <c r="E507" i="25"/>
  <c r="I507" i="25"/>
  <c r="M507" i="25"/>
  <c r="Q507" i="25"/>
  <c r="A508" i="25"/>
  <c r="C508" i="25"/>
  <c r="B508" i="25"/>
  <c r="F508" i="25"/>
  <c r="I508" i="25"/>
  <c r="J508" i="25"/>
  <c r="M508" i="25"/>
  <c r="N508" i="25"/>
  <c r="Q508" i="25"/>
  <c r="R508" i="25"/>
  <c r="A509" i="25"/>
  <c r="D509" i="25"/>
  <c r="B509" i="25"/>
  <c r="C509" i="25"/>
  <c r="E509" i="25"/>
  <c r="F509" i="25"/>
  <c r="G509" i="25"/>
  <c r="I509" i="25"/>
  <c r="J509" i="25"/>
  <c r="K509" i="25"/>
  <c r="M509" i="25"/>
  <c r="N509" i="25"/>
  <c r="O509" i="25"/>
  <c r="Q509" i="25"/>
  <c r="R509" i="25"/>
  <c r="S509" i="25"/>
  <c r="A510" i="25"/>
  <c r="B510" i="25"/>
  <c r="C510" i="25"/>
  <c r="D510" i="25"/>
  <c r="E510" i="25"/>
  <c r="F510" i="25"/>
  <c r="G510" i="25"/>
  <c r="H510" i="25"/>
  <c r="I510" i="25"/>
  <c r="J510" i="25"/>
  <c r="K510" i="25"/>
  <c r="L510" i="25"/>
  <c r="M510" i="25"/>
  <c r="N510" i="25"/>
  <c r="O510" i="25"/>
  <c r="P510" i="25"/>
  <c r="Q510" i="25"/>
  <c r="R510" i="25"/>
  <c r="S510" i="25"/>
  <c r="A511" i="25"/>
  <c r="B511" i="25"/>
  <c r="E511" i="25"/>
  <c r="I511" i="25"/>
  <c r="M511" i="25"/>
  <c r="Q511" i="25"/>
  <c r="A512" i="25"/>
  <c r="C512" i="25"/>
  <c r="B512" i="25"/>
  <c r="E512" i="25"/>
  <c r="F512" i="25"/>
  <c r="I512" i="25"/>
  <c r="J512" i="25"/>
  <c r="M512" i="25"/>
  <c r="N512" i="25"/>
  <c r="Q512" i="25"/>
  <c r="R512" i="25"/>
  <c r="A513" i="25"/>
  <c r="D513" i="25"/>
  <c r="B513" i="25"/>
  <c r="C513" i="25"/>
  <c r="E513" i="25"/>
  <c r="F513" i="25"/>
  <c r="G513" i="25"/>
  <c r="I513" i="25"/>
  <c r="J513" i="25"/>
  <c r="K513" i="25"/>
  <c r="M513" i="25"/>
  <c r="N513" i="25"/>
  <c r="O513" i="25"/>
  <c r="Q513" i="25"/>
  <c r="R513" i="25"/>
  <c r="S513" i="25"/>
  <c r="A514" i="25"/>
  <c r="B514" i="25"/>
  <c r="C514" i="25"/>
  <c r="D514" i="25"/>
  <c r="E514" i="25"/>
  <c r="F514" i="25"/>
  <c r="G514" i="25"/>
  <c r="H514" i="25"/>
  <c r="I514" i="25"/>
  <c r="J514" i="25"/>
  <c r="K514" i="25"/>
  <c r="L514" i="25"/>
  <c r="M514" i="25"/>
  <c r="N514" i="25"/>
  <c r="O514" i="25"/>
  <c r="P514" i="25"/>
  <c r="Q514" i="25"/>
  <c r="R514" i="25"/>
  <c r="S514" i="25"/>
  <c r="A515" i="25"/>
  <c r="B515" i="25"/>
  <c r="E515" i="25"/>
  <c r="I515" i="25"/>
  <c r="M515" i="25"/>
  <c r="Q515" i="25"/>
  <c r="A516" i="25"/>
  <c r="C516" i="25"/>
  <c r="B516" i="25"/>
  <c r="F516" i="25"/>
  <c r="I516" i="25"/>
  <c r="J516" i="25"/>
  <c r="M516" i="25"/>
  <c r="N516" i="25"/>
  <c r="Q516" i="25"/>
  <c r="R516" i="25"/>
  <c r="A517" i="25"/>
  <c r="D517" i="25"/>
  <c r="B517" i="25"/>
  <c r="C517" i="25"/>
  <c r="E517" i="25"/>
  <c r="F517" i="25"/>
  <c r="G517" i="25"/>
  <c r="I517" i="25"/>
  <c r="J517" i="25"/>
  <c r="K517" i="25"/>
  <c r="M517" i="25"/>
  <c r="N517" i="25"/>
  <c r="O517" i="25"/>
  <c r="Q517" i="25"/>
  <c r="R517" i="25"/>
  <c r="S517" i="25"/>
  <c r="A518" i="25"/>
  <c r="B518" i="25"/>
  <c r="C518" i="25"/>
  <c r="D518" i="25"/>
  <c r="E518" i="25"/>
  <c r="F518" i="25"/>
  <c r="G518" i="25"/>
  <c r="H518" i="25"/>
  <c r="I518" i="25"/>
  <c r="J518" i="25"/>
  <c r="K518" i="25"/>
  <c r="L518" i="25"/>
  <c r="M518" i="25"/>
  <c r="N518" i="25"/>
  <c r="O518" i="25"/>
  <c r="P518" i="25"/>
  <c r="Q518" i="25"/>
  <c r="R518" i="25"/>
  <c r="S518" i="25"/>
  <c r="A519" i="25"/>
  <c r="B519" i="25"/>
  <c r="E519" i="25"/>
  <c r="I519" i="25"/>
  <c r="M519" i="25"/>
  <c r="Q519" i="25"/>
  <c r="A520" i="25"/>
  <c r="C520" i="25"/>
  <c r="B520" i="25"/>
  <c r="F520" i="25"/>
  <c r="I520" i="25"/>
  <c r="J520" i="25"/>
  <c r="M520" i="25"/>
  <c r="N520" i="25"/>
  <c r="Q520" i="25"/>
  <c r="R520" i="25"/>
  <c r="A521" i="25"/>
  <c r="D521" i="25"/>
  <c r="B521" i="25"/>
  <c r="C521" i="25"/>
  <c r="E521" i="25"/>
  <c r="F521" i="25"/>
  <c r="G521" i="25"/>
  <c r="I521" i="25"/>
  <c r="J521" i="25"/>
  <c r="K521" i="25"/>
  <c r="M521" i="25"/>
  <c r="N521" i="25"/>
  <c r="O521" i="25"/>
  <c r="Q521" i="25"/>
  <c r="R521" i="25"/>
  <c r="S521" i="25"/>
  <c r="A522" i="25"/>
  <c r="B522" i="25"/>
  <c r="C522" i="25"/>
  <c r="D522" i="25"/>
  <c r="E522" i="25"/>
  <c r="F522" i="25"/>
  <c r="G522" i="25"/>
  <c r="H522" i="25"/>
  <c r="I522" i="25"/>
  <c r="J522" i="25"/>
  <c r="K522" i="25"/>
  <c r="L522" i="25"/>
  <c r="M522" i="25"/>
  <c r="N522" i="25"/>
  <c r="O522" i="25"/>
  <c r="P522" i="25"/>
  <c r="Q522" i="25"/>
  <c r="R522" i="25"/>
  <c r="S522" i="25"/>
  <c r="A523" i="25"/>
  <c r="B523" i="25"/>
  <c r="E523" i="25"/>
  <c r="I523" i="25"/>
  <c r="M523" i="25"/>
  <c r="Q523" i="25"/>
  <c r="A524" i="25"/>
  <c r="C524" i="25"/>
  <c r="B524" i="25"/>
  <c r="F524" i="25"/>
  <c r="I524" i="25"/>
  <c r="J524" i="25"/>
  <c r="M524" i="25"/>
  <c r="N524" i="25"/>
  <c r="Q524" i="25"/>
  <c r="R524" i="25"/>
  <c r="A525" i="25"/>
  <c r="D525" i="25"/>
  <c r="B525" i="25"/>
  <c r="C525" i="25"/>
  <c r="E525" i="25"/>
  <c r="F525" i="25"/>
  <c r="G525" i="25"/>
  <c r="I525" i="25"/>
  <c r="J525" i="25"/>
  <c r="K525" i="25"/>
  <c r="M525" i="25"/>
  <c r="N525" i="25"/>
  <c r="O525" i="25"/>
  <c r="Q525" i="25"/>
  <c r="R525" i="25"/>
  <c r="S525" i="25"/>
  <c r="A526" i="25"/>
  <c r="B526" i="25"/>
  <c r="C526" i="25"/>
  <c r="D526" i="25"/>
  <c r="E526" i="25"/>
  <c r="F526" i="25"/>
  <c r="G526" i="25"/>
  <c r="H526" i="25"/>
  <c r="I526" i="25"/>
  <c r="J526" i="25"/>
  <c r="K526" i="25"/>
  <c r="L526" i="25"/>
  <c r="M526" i="25"/>
  <c r="N526" i="25"/>
  <c r="O526" i="25"/>
  <c r="P526" i="25"/>
  <c r="Q526" i="25"/>
  <c r="R526" i="25"/>
  <c r="S526" i="25"/>
  <c r="A527" i="25"/>
  <c r="B527" i="25"/>
  <c r="E527" i="25"/>
  <c r="I527" i="25"/>
  <c r="M527" i="25"/>
  <c r="Q527" i="25"/>
  <c r="A528" i="25"/>
  <c r="C528" i="25"/>
  <c r="B528" i="25"/>
  <c r="F528" i="25"/>
  <c r="I528" i="25"/>
  <c r="J528" i="25"/>
  <c r="M528" i="25"/>
  <c r="N528" i="25"/>
  <c r="Q528" i="25"/>
  <c r="R528" i="25"/>
  <c r="A529" i="25"/>
  <c r="D529" i="25"/>
  <c r="B529" i="25"/>
  <c r="C529" i="25"/>
  <c r="E529" i="25"/>
  <c r="F529" i="25"/>
  <c r="G529" i="25"/>
  <c r="I529" i="25"/>
  <c r="J529" i="25"/>
  <c r="K529" i="25"/>
  <c r="M529" i="25"/>
  <c r="N529" i="25"/>
  <c r="O529" i="25"/>
  <c r="Q529" i="25"/>
  <c r="R529" i="25"/>
  <c r="S529" i="25"/>
  <c r="A530" i="25"/>
  <c r="B530" i="25"/>
  <c r="C530" i="25"/>
  <c r="D530" i="25"/>
  <c r="E530" i="25"/>
  <c r="F530" i="25"/>
  <c r="G530" i="25"/>
  <c r="H530" i="25"/>
  <c r="I530" i="25"/>
  <c r="J530" i="25"/>
  <c r="K530" i="25"/>
  <c r="L530" i="25"/>
  <c r="M530" i="25"/>
  <c r="N530" i="25"/>
  <c r="O530" i="25"/>
  <c r="P530" i="25"/>
  <c r="Q530" i="25"/>
  <c r="R530" i="25"/>
  <c r="S530" i="25"/>
  <c r="A531" i="25"/>
  <c r="B531" i="25"/>
  <c r="E531" i="25"/>
  <c r="I531" i="25"/>
  <c r="M531" i="25"/>
  <c r="Q531" i="25"/>
  <c r="A532" i="25"/>
  <c r="C532" i="25"/>
  <c r="B532" i="25"/>
  <c r="E532" i="25"/>
  <c r="F532" i="25"/>
  <c r="I532" i="25"/>
  <c r="J532" i="25"/>
  <c r="M532" i="25"/>
  <c r="N532" i="25"/>
  <c r="Q532" i="25"/>
  <c r="R532" i="25"/>
  <c r="A533" i="25"/>
  <c r="D533" i="25"/>
  <c r="B533" i="25"/>
  <c r="C533" i="25"/>
  <c r="E533" i="25"/>
  <c r="F533" i="25"/>
  <c r="G533" i="25"/>
  <c r="I533" i="25"/>
  <c r="J533" i="25"/>
  <c r="K533" i="25"/>
  <c r="M533" i="25"/>
  <c r="N533" i="25"/>
  <c r="O533" i="25"/>
  <c r="Q533" i="25"/>
  <c r="R533" i="25"/>
  <c r="S533" i="25"/>
  <c r="A534" i="25"/>
  <c r="B534" i="25"/>
  <c r="C534" i="25"/>
  <c r="D534" i="25"/>
  <c r="E534" i="25"/>
  <c r="F534" i="25"/>
  <c r="G534" i="25"/>
  <c r="H534" i="25"/>
  <c r="I534" i="25"/>
  <c r="J534" i="25"/>
  <c r="K534" i="25"/>
  <c r="L534" i="25"/>
  <c r="M534" i="25"/>
  <c r="N534" i="25"/>
  <c r="O534" i="25"/>
  <c r="P534" i="25"/>
  <c r="Q534" i="25"/>
  <c r="R534" i="25"/>
  <c r="S534" i="25"/>
  <c r="A535" i="25"/>
  <c r="B535" i="25"/>
  <c r="E535" i="25"/>
  <c r="I535" i="25"/>
  <c r="M535" i="25"/>
  <c r="Q535" i="25"/>
  <c r="A536" i="25"/>
  <c r="C536" i="25"/>
  <c r="B536" i="25"/>
  <c r="F536" i="25"/>
  <c r="I536" i="25"/>
  <c r="J536" i="25"/>
  <c r="M536" i="25"/>
  <c r="N536" i="25"/>
  <c r="Q536" i="25"/>
  <c r="R536" i="25"/>
  <c r="A537" i="25"/>
  <c r="D537" i="25"/>
  <c r="B537" i="25"/>
  <c r="C537" i="25"/>
  <c r="E537" i="25"/>
  <c r="F537" i="25"/>
  <c r="G537" i="25"/>
  <c r="I537" i="25"/>
  <c r="J537" i="25"/>
  <c r="K537" i="25"/>
  <c r="M537" i="25"/>
  <c r="N537" i="25"/>
  <c r="O537" i="25"/>
  <c r="Q537" i="25"/>
  <c r="R537" i="25"/>
  <c r="S537" i="25"/>
  <c r="A538" i="25"/>
  <c r="B538" i="25"/>
  <c r="C538" i="25"/>
  <c r="D538" i="25"/>
  <c r="E538" i="25"/>
  <c r="F538" i="25"/>
  <c r="G538" i="25"/>
  <c r="H538" i="25"/>
  <c r="I538" i="25"/>
  <c r="J538" i="25"/>
  <c r="K538" i="25"/>
  <c r="L538" i="25"/>
  <c r="M538" i="25"/>
  <c r="N538" i="25"/>
  <c r="O538" i="25"/>
  <c r="P538" i="25"/>
  <c r="Q538" i="25"/>
  <c r="R538" i="25"/>
  <c r="S538" i="25"/>
  <c r="A539" i="25"/>
  <c r="B539" i="25"/>
  <c r="E539" i="25"/>
  <c r="I539" i="25"/>
  <c r="M539" i="25"/>
  <c r="Q539" i="25"/>
  <c r="A540" i="25"/>
  <c r="C540" i="25"/>
  <c r="B540" i="25"/>
  <c r="E540" i="25"/>
  <c r="F540" i="25"/>
  <c r="I540" i="25"/>
  <c r="J540" i="25"/>
  <c r="M540" i="25"/>
  <c r="N540" i="25"/>
  <c r="Q540" i="25"/>
  <c r="R540" i="25"/>
  <c r="A541" i="25"/>
  <c r="D541" i="25"/>
  <c r="B541" i="25"/>
  <c r="C541" i="25"/>
  <c r="E541" i="25"/>
  <c r="F541" i="25"/>
  <c r="G541" i="25"/>
  <c r="I541" i="25"/>
  <c r="J541" i="25"/>
  <c r="K541" i="25"/>
  <c r="M541" i="25"/>
  <c r="N541" i="25"/>
  <c r="O541" i="25"/>
  <c r="Q541" i="25"/>
  <c r="R541" i="25"/>
  <c r="S541" i="25"/>
  <c r="A542" i="25"/>
  <c r="B542" i="25"/>
  <c r="C542" i="25"/>
  <c r="D542" i="25"/>
  <c r="E542" i="25"/>
  <c r="F542" i="25"/>
  <c r="G542" i="25"/>
  <c r="H542" i="25"/>
  <c r="I542" i="25"/>
  <c r="J542" i="25"/>
  <c r="K542" i="25"/>
  <c r="L542" i="25"/>
  <c r="M542" i="25"/>
  <c r="N542" i="25"/>
  <c r="O542" i="25"/>
  <c r="P542" i="25"/>
  <c r="Q542" i="25"/>
  <c r="R542" i="25"/>
  <c r="S542" i="25"/>
  <c r="A543" i="25"/>
  <c r="B543" i="25"/>
  <c r="I543" i="25"/>
  <c r="M543" i="25"/>
  <c r="Q543" i="25"/>
  <c r="A544" i="25"/>
  <c r="C544" i="25"/>
  <c r="B544" i="25"/>
  <c r="E544" i="25"/>
  <c r="F544" i="25"/>
  <c r="I544" i="25"/>
  <c r="J544" i="25"/>
  <c r="M544" i="25"/>
  <c r="N544" i="25"/>
  <c r="Q544" i="25"/>
  <c r="R544" i="25"/>
  <c r="A545" i="25"/>
  <c r="D545" i="25"/>
  <c r="B545" i="25"/>
  <c r="C545" i="25"/>
  <c r="E545" i="25"/>
  <c r="F545" i="25"/>
  <c r="G545" i="25"/>
  <c r="I545" i="25"/>
  <c r="J545" i="25"/>
  <c r="K545" i="25"/>
  <c r="M545" i="25"/>
  <c r="N545" i="25"/>
  <c r="O545" i="25"/>
  <c r="Q545" i="25"/>
  <c r="R545" i="25"/>
  <c r="S545" i="25"/>
  <c r="A546" i="25"/>
  <c r="B546" i="25"/>
  <c r="C546" i="25"/>
  <c r="D546" i="25"/>
  <c r="E546" i="25"/>
  <c r="F546" i="25"/>
  <c r="G546" i="25"/>
  <c r="H546" i="25"/>
  <c r="I546" i="25"/>
  <c r="J546" i="25"/>
  <c r="K546" i="25"/>
  <c r="L546" i="25"/>
  <c r="M546" i="25"/>
  <c r="N546" i="25"/>
  <c r="O546" i="25"/>
  <c r="P546" i="25"/>
  <c r="Q546" i="25"/>
  <c r="R546" i="25"/>
  <c r="S546" i="25"/>
  <c r="A547" i="25"/>
  <c r="B547" i="25"/>
  <c r="E547" i="25"/>
  <c r="I547" i="25"/>
  <c r="M547" i="25"/>
  <c r="Q547" i="25"/>
  <c r="A548" i="25"/>
  <c r="C548" i="25"/>
  <c r="B548" i="25"/>
  <c r="F548" i="25"/>
  <c r="J548" i="25"/>
  <c r="M548" i="25"/>
  <c r="N548" i="25"/>
  <c r="Q548" i="25"/>
  <c r="R548" i="25"/>
  <c r="A549" i="25"/>
  <c r="D549" i="25"/>
  <c r="B549" i="25"/>
  <c r="C549" i="25"/>
  <c r="E549" i="25"/>
  <c r="F549" i="25"/>
  <c r="G549" i="25"/>
  <c r="I549" i="25"/>
  <c r="J549" i="25"/>
  <c r="K549" i="25"/>
  <c r="M549" i="25"/>
  <c r="N549" i="25"/>
  <c r="O549" i="25"/>
  <c r="Q549" i="25"/>
  <c r="R549" i="25"/>
  <c r="S549" i="25"/>
  <c r="A550" i="25"/>
  <c r="B550" i="25"/>
  <c r="C550" i="25"/>
  <c r="D550" i="25"/>
  <c r="E550" i="25"/>
  <c r="F550" i="25"/>
  <c r="G550" i="25"/>
  <c r="H550" i="25"/>
  <c r="I550" i="25"/>
  <c r="J550" i="25"/>
  <c r="K550" i="25"/>
  <c r="L550" i="25"/>
  <c r="M550" i="25"/>
  <c r="N550" i="25"/>
  <c r="O550" i="25"/>
  <c r="P550" i="25"/>
  <c r="Q550" i="25"/>
  <c r="R550" i="25"/>
  <c r="S550" i="25"/>
  <c r="A551" i="25"/>
  <c r="B551" i="25"/>
  <c r="E551" i="25"/>
  <c r="I551" i="25"/>
  <c r="M551" i="25"/>
  <c r="Q551" i="25"/>
  <c r="A552" i="25"/>
  <c r="C552" i="25"/>
  <c r="B552" i="25"/>
  <c r="F552" i="25"/>
  <c r="I552" i="25"/>
  <c r="J552" i="25"/>
  <c r="M552" i="25"/>
  <c r="N552" i="25"/>
  <c r="Q552" i="25"/>
  <c r="R552" i="25"/>
  <c r="A553" i="25"/>
  <c r="D553" i="25"/>
  <c r="B553" i="25"/>
  <c r="C553" i="25"/>
  <c r="E553" i="25"/>
  <c r="F553" i="25"/>
  <c r="G553" i="25"/>
  <c r="I553" i="25"/>
  <c r="J553" i="25"/>
  <c r="K553" i="25"/>
  <c r="M553" i="25"/>
  <c r="N553" i="25"/>
  <c r="O553" i="25"/>
  <c r="Q553" i="25"/>
  <c r="R553" i="25"/>
  <c r="S553" i="25"/>
  <c r="A554" i="25"/>
  <c r="B554" i="25"/>
  <c r="C554" i="25"/>
  <c r="D554" i="25"/>
  <c r="E554" i="25"/>
  <c r="F554" i="25"/>
  <c r="G554" i="25"/>
  <c r="H554" i="25"/>
  <c r="I554" i="25"/>
  <c r="J554" i="25"/>
  <c r="K554" i="25"/>
  <c r="L554" i="25"/>
  <c r="M554" i="25"/>
  <c r="N554" i="25"/>
  <c r="O554" i="25"/>
  <c r="P554" i="25"/>
  <c r="Q554" i="25"/>
  <c r="R554" i="25"/>
  <c r="S554" i="25"/>
  <c r="A555" i="25"/>
  <c r="B555" i="25"/>
  <c r="E555" i="25"/>
  <c r="I555" i="25"/>
  <c r="M555" i="25"/>
  <c r="Q555" i="25"/>
  <c r="A556" i="25"/>
  <c r="C556" i="25"/>
  <c r="B556" i="25"/>
  <c r="E556" i="25"/>
  <c r="F556" i="25"/>
  <c r="I556" i="25"/>
  <c r="J556" i="25"/>
  <c r="M556" i="25"/>
  <c r="N556" i="25"/>
  <c r="Q556" i="25"/>
  <c r="R556" i="25"/>
  <c r="A557" i="25"/>
  <c r="D557" i="25"/>
  <c r="B557" i="25"/>
  <c r="C557" i="25"/>
  <c r="E557" i="25"/>
  <c r="F557" i="25"/>
  <c r="G557" i="25"/>
  <c r="I557" i="25"/>
  <c r="J557" i="25"/>
  <c r="K557" i="25"/>
  <c r="M557" i="25"/>
  <c r="N557" i="25"/>
  <c r="O557" i="25"/>
  <c r="Q557" i="25"/>
  <c r="R557" i="25"/>
  <c r="S557" i="25"/>
  <c r="A558" i="25"/>
  <c r="B558" i="25"/>
  <c r="C558" i="25"/>
  <c r="D558" i="25"/>
  <c r="E558" i="25"/>
  <c r="F558" i="25"/>
  <c r="G558" i="25"/>
  <c r="H558" i="25"/>
  <c r="I558" i="25"/>
  <c r="J558" i="25"/>
  <c r="K558" i="25"/>
  <c r="L558" i="25"/>
  <c r="M558" i="25"/>
  <c r="N558" i="25"/>
  <c r="O558" i="25"/>
  <c r="P558" i="25"/>
  <c r="Q558" i="25"/>
  <c r="R558" i="25"/>
  <c r="S558" i="25"/>
  <c r="A559" i="25"/>
  <c r="B559" i="25"/>
  <c r="E559" i="25"/>
  <c r="I559" i="25"/>
  <c r="M559" i="25"/>
  <c r="Q559" i="25"/>
  <c r="A560" i="25"/>
  <c r="C560" i="25"/>
  <c r="B560" i="25"/>
  <c r="E560" i="25"/>
  <c r="F560" i="25"/>
  <c r="I560" i="25"/>
  <c r="J560" i="25"/>
  <c r="M560" i="25"/>
  <c r="N560" i="25"/>
  <c r="Q560" i="25"/>
  <c r="R560" i="25"/>
  <c r="A561" i="25"/>
  <c r="D561" i="25"/>
  <c r="B561" i="25"/>
  <c r="C561" i="25"/>
  <c r="E561" i="25"/>
  <c r="F561" i="25"/>
  <c r="G561" i="25"/>
  <c r="I561" i="25"/>
  <c r="J561" i="25"/>
  <c r="K561" i="25"/>
  <c r="M561" i="25"/>
  <c r="N561" i="25"/>
  <c r="O561" i="25"/>
  <c r="Q561" i="25"/>
  <c r="R561" i="25"/>
  <c r="S561" i="25"/>
  <c r="A562" i="25"/>
  <c r="B562" i="25"/>
  <c r="C562" i="25"/>
  <c r="D562" i="25"/>
  <c r="E562" i="25"/>
  <c r="F562" i="25"/>
  <c r="G562" i="25"/>
  <c r="H562" i="25"/>
  <c r="I562" i="25"/>
  <c r="J562" i="25"/>
  <c r="K562" i="25"/>
  <c r="L562" i="25"/>
  <c r="M562" i="25"/>
  <c r="N562" i="25"/>
  <c r="O562" i="25"/>
  <c r="P562" i="25"/>
  <c r="Q562" i="25"/>
  <c r="R562" i="25"/>
  <c r="S562" i="25"/>
  <c r="A563" i="25"/>
  <c r="B563" i="25"/>
  <c r="E563" i="25"/>
  <c r="I563" i="25"/>
  <c r="M563" i="25"/>
  <c r="Q563" i="25"/>
  <c r="A564" i="25"/>
  <c r="C564" i="25"/>
  <c r="B564" i="25"/>
  <c r="F564" i="25"/>
  <c r="I564" i="25"/>
  <c r="J564" i="25"/>
  <c r="M564" i="25"/>
  <c r="N564" i="25"/>
  <c r="Q564" i="25"/>
  <c r="R564" i="25"/>
  <c r="A565" i="25"/>
  <c r="D565" i="25"/>
  <c r="B565" i="25"/>
  <c r="C565" i="25"/>
  <c r="E565" i="25"/>
  <c r="F565" i="25"/>
  <c r="G565" i="25"/>
  <c r="I565" i="25"/>
  <c r="J565" i="25"/>
  <c r="K565" i="25"/>
  <c r="M565" i="25"/>
  <c r="N565" i="25"/>
  <c r="O565" i="25"/>
  <c r="Q565" i="25"/>
  <c r="R565" i="25"/>
  <c r="S565" i="25"/>
  <c r="A566" i="25"/>
  <c r="B566" i="25"/>
  <c r="C566" i="25"/>
  <c r="D566" i="25"/>
  <c r="E566" i="25"/>
  <c r="F566" i="25"/>
  <c r="G566" i="25"/>
  <c r="H566" i="25"/>
  <c r="I566" i="25"/>
  <c r="J566" i="25"/>
  <c r="K566" i="25"/>
  <c r="L566" i="25"/>
  <c r="M566" i="25"/>
  <c r="N566" i="25"/>
  <c r="O566" i="25"/>
  <c r="P566" i="25"/>
  <c r="Q566" i="25"/>
  <c r="R566" i="25"/>
  <c r="S566" i="25"/>
  <c r="A567" i="25"/>
  <c r="B567" i="25"/>
  <c r="E567" i="25"/>
  <c r="I567" i="25"/>
  <c r="M567" i="25"/>
  <c r="Q567" i="25"/>
  <c r="A5" i="33"/>
  <c r="B5" i="33"/>
  <c r="C5" i="33"/>
  <c r="D5" i="33"/>
  <c r="E5" i="33"/>
  <c r="F5" i="33"/>
  <c r="G5" i="33"/>
  <c r="H5" i="33"/>
  <c r="I5" i="33"/>
  <c r="J5" i="33"/>
  <c r="K5" i="33"/>
  <c r="L5" i="33"/>
  <c r="M5" i="33"/>
  <c r="N5" i="33"/>
  <c r="O5" i="33"/>
  <c r="P5" i="33"/>
  <c r="Q5" i="33"/>
  <c r="R5" i="33"/>
  <c r="S5" i="33"/>
  <c r="A6" i="33"/>
  <c r="D6" i="33"/>
  <c r="E6" i="33"/>
  <c r="F6" i="33"/>
  <c r="G6" i="33"/>
  <c r="H6" i="33"/>
  <c r="I6" i="33"/>
  <c r="J6" i="33"/>
  <c r="K6" i="33"/>
  <c r="L6" i="33"/>
  <c r="M6" i="33"/>
  <c r="N6" i="33"/>
  <c r="O6" i="33"/>
  <c r="P6" i="33"/>
  <c r="Q6" i="33"/>
  <c r="R6" i="33"/>
  <c r="S6" i="33"/>
  <c r="A7" i="33"/>
  <c r="D7" i="33"/>
  <c r="E7" i="33"/>
  <c r="F7" i="33"/>
  <c r="G7" i="33"/>
  <c r="H7" i="33"/>
  <c r="I7" i="33"/>
  <c r="J7" i="33"/>
  <c r="K7" i="33"/>
  <c r="L7" i="33"/>
  <c r="M7" i="33"/>
  <c r="N7" i="33"/>
  <c r="O7" i="33"/>
  <c r="P7" i="33"/>
  <c r="Q7" i="33"/>
  <c r="R7" i="33"/>
  <c r="S7" i="33"/>
  <c r="A8" i="33"/>
  <c r="B8" i="33"/>
  <c r="C8" i="33"/>
  <c r="D8" i="33"/>
  <c r="E8" i="33"/>
  <c r="F8" i="33"/>
  <c r="G8" i="33"/>
  <c r="H8" i="33"/>
  <c r="I8" i="33"/>
  <c r="J8" i="33"/>
  <c r="K8" i="33"/>
  <c r="L8" i="33"/>
  <c r="M8" i="33"/>
  <c r="N8" i="33"/>
  <c r="O8" i="33"/>
  <c r="P8" i="33"/>
  <c r="Q8" i="33"/>
  <c r="R8" i="33"/>
  <c r="S8" i="33"/>
  <c r="A9" i="33"/>
  <c r="B9" i="33"/>
  <c r="C9" i="33"/>
  <c r="D9" i="33"/>
  <c r="E9" i="33"/>
  <c r="F9" i="33"/>
  <c r="G9" i="33"/>
  <c r="H9" i="33"/>
  <c r="I9" i="33"/>
  <c r="J9" i="33"/>
  <c r="K9" i="33"/>
  <c r="L9" i="33"/>
  <c r="M9" i="33"/>
  <c r="N9" i="33"/>
  <c r="O9" i="33"/>
  <c r="P9" i="33"/>
  <c r="Q9" i="33"/>
  <c r="R9" i="33"/>
  <c r="S9" i="33"/>
  <c r="A10" i="33"/>
  <c r="D10" i="33"/>
  <c r="E10" i="33"/>
  <c r="F10" i="33"/>
  <c r="G10" i="33"/>
  <c r="H10" i="33"/>
  <c r="I10" i="33"/>
  <c r="J10" i="33"/>
  <c r="K10" i="33"/>
  <c r="L10" i="33"/>
  <c r="M10" i="33"/>
  <c r="N10" i="33"/>
  <c r="O10" i="33"/>
  <c r="P10" i="33"/>
  <c r="Q10" i="33"/>
  <c r="R10" i="33"/>
  <c r="S10" i="33"/>
  <c r="A11" i="33"/>
  <c r="D11" i="33"/>
  <c r="E11" i="33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A12" i="33"/>
  <c r="B12" i="33"/>
  <c r="C12" i="33"/>
  <c r="D12" i="33"/>
  <c r="E12" i="33"/>
  <c r="F12" i="33"/>
  <c r="G12" i="33"/>
  <c r="H12" i="33"/>
  <c r="I12" i="33"/>
  <c r="J12" i="33"/>
  <c r="K12" i="33"/>
  <c r="L12" i="33"/>
  <c r="M12" i="33"/>
  <c r="N12" i="33"/>
  <c r="O12" i="33"/>
  <c r="P12" i="33"/>
  <c r="Q12" i="33"/>
  <c r="R12" i="33"/>
  <c r="S12" i="33"/>
  <c r="A13" i="33"/>
  <c r="B13" i="33"/>
  <c r="C13" i="33"/>
  <c r="D13" i="33"/>
  <c r="E13" i="33"/>
  <c r="F13" i="33"/>
  <c r="G13" i="33"/>
  <c r="H13" i="33"/>
  <c r="I13" i="33"/>
  <c r="J13" i="33"/>
  <c r="K13" i="33"/>
  <c r="L13" i="33"/>
  <c r="M13" i="33"/>
  <c r="N13" i="33"/>
  <c r="O13" i="33"/>
  <c r="P13" i="33"/>
  <c r="Q13" i="33"/>
  <c r="R13" i="33"/>
  <c r="S13" i="33"/>
  <c r="A14" i="33"/>
  <c r="D14" i="33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S14" i="33"/>
  <c r="A15" i="33"/>
  <c r="D15" i="33"/>
  <c r="E15" i="33"/>
  <c r="F15" i="33"/>
  <c r="G15" i="33"/>
  <c r="H15" i="33"/>
  <c r="I15" i="33"/>
  <c r="J15" i="33"/>
  <c r="K15" i="33"/>
  <c r="L15" i="33"/>
  <c r="M15" i="33"/>
  <c r="N15" i="33"/>
  <c r="O15" i="33"/>
  <c r="P15" i="33"/>
  <c r="Q15" i="33"/>
  <c r="R15" i="33"/>
  <c r="S15" i="33"/>
  <c r="A16" i="33"/>
  <c r="B16" i="33"/>
  <c r="C16" i="33"/>
  <c r="D16" i="33"/>
  <c r="E16" i="33"/>
  <c r="F16" i="33"/>
  <c r="G16" i="33"/>
  <c r="H16" i="33"/>
  <c r="I16" i="33"/>
  <c r="J16" i="33"/>
  <c r="K16" i="33"/>
  <c r="L16" i="33"/>
  <c r="M16" i="33"/>
  <c r="N16" i="33"/>
  <c r="O16" i="33"/>
  <c r="P16" i="33"/>
  <c r="Q16" i="33"/>
  <c r="R16" i="33"/>
  <c r="S16" i="33"/>
  <c r="A17" i="33"/>
  <c r="B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Q17" i="33"/>
  <c r="R17" i="33"/>
  <c r="S17" i="33"/>
  <c r="A18" i="33"/>
  <c r="D18" i="33"/>
  <c r="E18" i="33"/>
  <c r="F18" i="33"/>
  <c r="G18" i="33"/>
  <c r="H18" i="33"/>
  <c r="I18" i="33"/>
  <c r="J18" i="33"/>
  <c r="K18" i="33"/>
  <c r="L18" i="33"/>
  <c r="M18" i="33"/>
  <c r="N18" i="33"/>
  <c r="O18" i="33"/>
  <c r="P18" i="33"/>
  <c r="Q18" i="33"/>
  <c r="R18" i="33"/>
  <c r="S18" i="33"/>
  <c r="A19" i="33"/>
  <c r="D19" i="33"/>
  <c r="E19" i="33"/>
  <c r="F19" i="33"/>
  <c r="G19" i="33"/>
  <c r="H19" i="33"/>
  <c r="I19" i="33"/>
  <c r="J19" i="33"/>
  <c r="K19" i="33"/>
  <c r="L19" i="33"/>
  <c r="M19" i="33"/>
  <c r="N19" i="33"/>
  <c r="O19" i="33"/>
  <c r="P19" i="33"/>
  <c r="Q19" i="33"/>
  <c r="R19" i="33"/>
  <c r="S19" i="33"/>
  <c r="A20" i="33"/>
  <c r="B20" i="33"/>
  <c r="C20" i="33"/>
  <c r="D20" i="33"/>
  <c r="E20" i="33"/>
  <c r="F20" i="33"/>
  <c r="G20" i="33"/>
  <c r="H20" i="33"/>
  <c r="I20" i="33"/>
  <c r="J20" i="33"/>
  <c r="K20" i="33"/>
  <c r="L20" i="33"/>
  <c r="M20" i="33"/>
  <c r="N20" i="33"/>
  <c r="O20" i="33"/>
  <c r="P20" i="33"/>
  <c r="Q20" i="33"/>
  <c r="R20" i="33"/>
  <c r="S20" i="33"/>
  <c r="A21" i="33"/>
  <c r="B21" i="33"/>
  <c r="C21" i="33"/>
  <c r="D21" i="33"/>
  <c r="E21" i="33"/>
  <c r="F21" i="33"/>
  <c r="G21" i="33"/>
  <c r="H21" i="33"/>
  <c r="I21" i="33"/>
  <c r="J21" i="33"/>
  <c r="K21" i="33"/>
  <c r="L21" i="33"/>
  <c r="M21" i="33"/>
  <c r="N21" i="33"/>
  <c r="O21" i="33"/>
  <c r="P21" i="33"/>
  <c r="Q21" i="33"/>
  <c r="R21" i="33"/>
  <c r="S21" i="33"/>
  <c r="A22" i="33"/>
  <c r="D22" i="33"/>
  <c r="E22" i="33"/>
  <c r="F22" i="33"/>
  <c r="G22" i="33"/>
  <c r="H22" i="33"/>
  <c r="I22" i="33"/>
  <c r="J22" i="33"/>
  <c r="K22" i="33"/>
  <c r="L22" i="33"/>
  <c r="M22" i="33"/>
  <c r="N22" i="33"/>
  <c r="O22" i="33"/>
  <c r="P22" i="33"/>
  <c r="Q22" i="33"/>
  <c r="R22" i="33"/>
  <c r="S22" i="33"/>
  <c r="A23" i="33"/>
  <c r="D23" i="33"/>
  <c r="E23" i="33"/>
  <c r="F23" i="33"/>
  <c r="G23" i="33"/>
  <c r="H23" i="33"/>
  <c r="I23" i="33"/>
  <c r="J23" i="33"/>
  <c r="K23" i="33"/>
  <c r="L23" i="33"/>
  <c r="M23" i="33"/>
  <c r="N23" i="33"/>
  <c r="O23" i="33"/>
  <c r="P23" i="33"/>
  <c r="Q23" i="33"/>
  <c r="R23" i="33"/>
  <c r="S23" i="33"/>
  <c r="A24" i="33"/>
  <c r="B24" i="33"/>
  <c r="D24" i="33"/>
  <c r="E24" i="33"/>
  <c r="F24" i="33"/>
  <c r="G24" i="33"/>
  <c r="H24" i="33"/>
  <c r="I24" i="33"/>
  <c r="J24" i="33"/>
  <c r="K24" i="33"/>
  <c r="L24" i="33"/>
  <c r="M24" i="33"/>
  <c r="N24" i="33"/>
  <c r="O24" i="33"/>
  <c r="P24" i="33"/>
  <c r="Q24" i="33"/>
  <c r="R24" i="33"/>
  <c r="S24" i="33"/>
  <c r="A25" i="33"/>
  <c r="B25" i="33"/>
  <c r="C25" i="33"/>
  <c r="D25" i="33"/>
  <c r="E25" i="33"/>
  <c r="F25" i="33"/>
  <c r="G25" i="33"/>
  <c r="H25" i="33"/>
  <c r="I25" i="33"/>
  <c r="J25" i="33"/>
  <c r="K25" i="33"/>
  <c r="L25" i="33"/>
  <c r="M25" i="33"/>
  <c r="N25" i="33"/>
  <c r="O25" i="33"/>
  <c r="P25" i="33"/>
  <c r="Q25" i="33"/>
  <c r="R25" i="33"/>
  <c r="S25" i="33"/>
  <c r="A26" i="33"/>
  <c r="D26" i="33"/>
  <c r="E26" i="33"/>
  <c r="F26" i="33"/>
  <c r="G26" i="33"/>
  <c r="H26" i="33"/>
  <c r="I26" i="33"/>
  <c r="J26" i="33"/>
  <c r="K26" i="33"/>
  <c r="L26" i="33"/>
  <c r="M26" i="33"/>
  <c r="N26" i="33"/>
  <c r="O26" i="33"/>
  <c r="P26" i="33"/>
  <c r="Q26" i="33"/>
  <c r="R26" i="33"/>
  <c r="S26" i="33"/>
  <c r="A27" i="33"/>
  <c r="D27" i="33"/>
  <c r="E27" i="33"/>
  <c r="F27" i="33"/>
  <c r="G27" i="33"/>
  <c r="H27" i="33"/>
  <c r="I27" i="33"/>
  <c r="J27" i="33"/>
  <c r="K27" i="33"/>
  <c r="L27" i="33"/>
  <c r="M27" i="33"/>
  <c r="N27" i="33"/>
  <c r="O27" i="33"/>
  <c r="P27" i="33"/>
  <c r="Q27" i="33"/>
  <c r="R27" i="33"/>
  <c r="S27" i="33"/>
  <c r="A28" i="33"/>
  <c r="B28" i="33"/>
  <c r="C28" i="33"/>
  <c r="D28" i="33"/>
  <c r="E28" i="33"/>
  <c r="F28" i="33"/>
  <c r="G28" i="33"/>
  <c r="H28" i="33"/>
  <c r="I28" i="33"/>
  <c r="J28" i="33"/>
  <c r="K28" i="33"/>
  <c r="L28" i="33"/>
  <c r="M28" i="33"/>
  <c r="N28" i="33"/>
  <c r="O28" i="33"/>
  <c r="P28" i="33"/>
  <c r="Q28" i="33"/>
  <c r="R28" i="33"/>
  <c r="S28" i="33"/>
  <c r="A29" i="33"/>
  <c r="B29" i="33"/>
  <c r="C29" i="33"/>
  <c r="D29" i="33"/>
  <c r="E29" i="33"/>
  <c r="F29" i="33"/>
  <c r="G29" i="33"/>
  <c r="H29" i="33"/>
  <c r="I29" i="33"/>
  <c r="J29" i="33"/>
  <c r="K29" i="33"/>
  <c r="L29" i="33"/>
  <c r="M29" i="33"/>
  <c r="N29" i="33"/>
  <c r="O29" i="33"/>
  <c r="P29" i="33"/>
  <c r="Q29" i="33"/>
  <c r="R29" i="33"/>
  <c r="S29" i="33"/>
  <c r="A30" i="33"/>
  <c r="D30" i="33"/>
  <c r="E30" i="33"/>
  <c r="F30" i="33"/>
  <c r="G30" i="33"/>
  <c r="H30" i="33"/>
  <c r="I30" i="33"/>
  <c r="J30" i="33"/>
  <c r="K30" i="33"/>
  <c r="L30" i="33"/>
  <c r="M30" i="33"/>
  <c r="N30" i="33"/>
  <c r="O30" i="33"/>
  <c r="P30" i="33"/>
  <c r="Q30" i="33"/>
  <c r="R30" i="33"/>
  <c r="S30" i="33"/>
  <c r="A31" i="33"/>
  <c r="D31" i="33"/>
  <c r="E31" i="33"/>
  <c r="F31" i="33"/>
  <c r="G31" i="33"/>
  <c r="H31" i="33"/>
  <c r="I31" i="33"/>
  <c r="J31" i="33"/>
  <c r="K31" i="33"/>
  <c r="L31" i="33"/>
  <c r="M31" i="33"/>
  <c r="N31" i="33"/>
  <c r="O31" i="33"/>
  <c r="P31" i="33"/>
  <c r="Q31" i="33"/>
  <c r="R31" i="33"/>
  <c r="S31" i="33"/>
  <c r="A32" i="33"/>
  <c r="B32" i="33"/>
  <c r="C32" i="33"/>
  <c r="D32" i="33"/>
  <c r="E32" i="33"/>
  <c r="F32" i="33"/>
  <c r="G32" i="33"/>
  <c r="H32" i="33"/>
  <c r="I32" i="33"/>
  <c r="J32" i="33"/>
  <c r="K32" i="33"/>
  <c r="L32" i="33"/>
  <c r="M32" i="33"/>
  <c r="N32" i="33"/>
  <c r="O32" i="33"/>
  <c r="P32" i="33"/>
  <c r="Q32" i="33"/>
  <c r="R32" i="33"/>
  <c r="S32" i="33"/>
  <c r="A33" i="33"/>
  <c r="B33" i="33"/>
  <c r="C33" i="33"/>
  <c r="D33" i="33"/>
  <c r="E33" i="33"/>
  <c r="F33" i="33"/>
  <c r="G33" i="33"/>
  <c r="H33" i="33"/>
  <c r="I33" i="33"/>
  <c r="J33" i="33"/>
  <c r="K33" i="33"/>
  <c r="L33" i="33"/>
  <c r="M33" i="33"/>
  <c r="N33" i="33"/>
  <c r="O33" i="33"/>
  <c r="P33" i="33"/>
  <c r="Q33" i="33"/>
  <c r="R33" i="33"/>
  <c r="S33" i="33"/>
  <c r="A34" i="33"/>
  <c r="D34" i="33"/>
  <c r="E34" i="33"/>
  <c r="F34" i="33"/>
  <c r="G34" i="33"/>
  <c r="H34" i="33"/>
  <c r="I34" i="33"/>
  <c r="J34" i="33"/>
  <c r="K34" i="33"/>
  <c r="L34" i="33"/>
  <c r="M34" i="33"/>
  <c r="N34" i="33"/>
  <c r="O34" i="33"/>
  <c r="P34" i="33"/>
  <c r="Q34" i="33"/>
  <c r="R34" i="33"/>
  <c r="S34" i="33"/>
  <c r="A35" i="33"/>
  <c r="D35" i="33"/>
  <c r="E35" i="33"/>
  <c r="F35" i="33"/>
  <c r="G35" i="33"/>
  <c r="H35" i="33"/>
  <c r="I35" i="33"/>
  <c r="J35" i="33"/>
  <c r="K35" i="33"/>
  <c r="L35" i="33"/>
  <c r="M35" i="33"/>
  <c r="N35" i="33"/>
  <c r="O35" i="33"/>
  <c r="P35" i="33"/>
  <c r="Q35" i="33"/>
  <c r="R35" i="33"/>
  <c r="S35" i="33"/>
  <c r="A36" i="33"/>
  <c r="B36" i="33"/>
  <c r="C36" i="33"/>
  <c r="D36" i="33"/>
  <c r="E36" i="33"/>
  <c r="F36" i="33"/>
  <c r="G36" i="33"/>
  <c r="H36" i="33"/>
  <c r="I36" i="33"/>
  <c r="J36" i="33"/>
  <c r="K36" i="33"/>
  <c r="L36" i="33"/>
  <c r="M36" i="33"/>
  <c r="N36" i="33"/>
  <c r="O36" i="33"/>
  <c r="P36" i="33"/>
  <c r="Q36" i="33"/>
  <c r="R36" i="33"/>
  <c r="S36" i="33"/>
  <c r="A37" i="33"/>
  <c r="B37" i="33"/>
  <c r="C37" i="33"/>
  <c r="D37" i="33"/>
  <c r="E37" i="33"/>
  <c r="F37" i="33"/>
  <c r="G37" i="33"/>
  <c r="H37" i="33"/>
  <c r="I37" i="33"/>
  <c r="J37" i="33"/>
  <c r="K37" i="33"/>
  <c r="L37" i="33"/>
  <c r="M37" i="33"/>
  <c r="N37" i="33"/>
  <c r="O37" i="33"/>
  <c r="P37" i="33"/>
  <c r="Q37" i="33"/>
  <c r="R37" i="33"/>
  <c r="S37" i="33"/>
  <c r="A38" i="33"/>
  <c r="D38" i="33"/>
  <c r="E38" i="33"/>
  <c r="F38" i="33"/>
  <c r="G38" i="33"/>
  <c r="H38" i="33"/>
  <c r="I38" i="33"/>
  <c r="J38" i="33"/>
  <c r="K38" i="33"/>
  <c r="L38" i="33"/>
  <c r="M38" i="33"/>
  <c r="N38" i="33"/>
  <c r="O38" i="33"/>
  <c r="P38" i="33"/>
  <c r="Q38" i="33"/>
  <c r="R38" i="33"/>
  <c r="S38" i="33"/>
  <c r="A39" i="33"/>
  <c r="C39" i="33"/>
  <c r="B39" i="33"/>
  <c r="D39" i="33"/>
  <c r="E39" i="33"/>
  <c r="F39" i="33"/>
  <c r="G39" i="33"/>
  <c r="H39" i="33"/>
  <c r="I39" i="33"/>
  <c r="J39" i="33"/>
  <c r="K39" i="33"/>
  <c r="L39" i="33"/>
  <c r="M39" i="33"/>
  <c r="N39" i="33"/>
  <c r="O39" i="33"/>
  <c r="P39" i="33"/>
  <c r="Q39" i="33"/>
  <c r="R39" i="33"/>
  <c r="S39" i="33"/>
  <c r="A40" i="33"/>
  <c r="B40" i="33"/>
  <c r="C40" i="33"/>
  <c r="D40" i="33"/>
  <c r="E40" i="33"/>
  <c r="F40" i="33"/>
  <c r="G40" i="33"/>
  <c r="H40" i="33"/>
  <c r="I40" i="33"/>
  <c r="J40" i="33"/>
  <c r="K40" i="33"/>
  <c r="L40" i="33"/>
  <c r="M40" i="33"/>
  <c r="N40" i="33"/>
  <c r="O40" i="33"/>
  <c r="P40" i="33"/>
  <c r="Q40" i="33"/>
  <c r="R40" i="33"/>
  <c r="S40" i="33"/>
  <c r="A41" i="33"/>
  <c r="B41" i="33"/>
  <c r="C41" i="33"/>
  <c r="D41" i="33"/>
  <c r="E41" i="33"/>
  <c r="F41" i="33"/>
  <c r="G41" i="33"/>
  <c r="H41" i="33"/>
  <c r="I41" i="33"/>
  <c r="J41" i="33"/>
  <c r="K41" i="33"/>
  <c r="L41" i="33"/>
  <c r="M41" i="33"/>
  <c r="N41" i="33"/>
  <c r="O41" i="33"/>
  <c r="P41" i="33"/>
  <c r="Q41" i="33"/>
  <c r="R41" i="33"/>
  <c r="S41" i="33"/>
  <c r="A42" i="33"/>
  <c r="D42" i="33"/>
  <c r="E42" i="33"/>
  <c r="F42" i="33"/>
  <c r="G42" i="33"/>
  <c r="H42" i="33"/>
  <c r="I42" i="33"/>
  <c r="J42" i="33"/>
  <c r="K42" i="33"/>
  <c r="L42" i="33"/>
  <c r="M42" i="33"/>
  <c r="N42" i="33"/>
  <c r="O42" i="33"/>
  <c r="P42" i="33"/>
  <c r="Q42" i="33"/>
  <c r="R42" i="33"/>
  <c r="S42" i="33"/>
  <c r="A43" i="33"/>
  <c r="C43" i="33"/>
  <c r="B43" i="33"/>
  <c r="D43" i="33"/>
  <c r="E43" i="33"/>
  <c r="F43" i="33"/>
  <c r="G43" i="33"/>
  <c r="H43" i="33"/>
  <c r="I43" i="33"/>
  <c r="J43" i="33"/>
  <c r="K43" i="33"/>
  <c r="L43" i="33"/>
  <c r="M43" i="33"/>
  <c r="N43" i="33"/>
  <c r="O43" i="33"/>
  <c r="P43" i="33"/>
  <c r="Q43" i="33"/>
  <c r="R43" i="33"/>
  <c r="S43" i="33"/>
  <c r="A44" i="33"/>
  <c r="B44" i="33"/>
  <c r="C44" i="33"/>
  <c r="D44" i="33"/>
  <c r="E44" i="33"/>
  <c r="F44" i="33"/>
  <c r="G44" i="33"/>
  <c r="H44" i="33"/>
  <c r="I44" i="33"/>
  <c r="J44" i="33"/>
  <c r="K44" i="33"/>
  <c r="L44" i="33"/>
  <c r="M44" i="33"/>
  <c r="N44" i="33"/>
  <c r="O44" i="33"/>
  <c r="P44" i="33"/>
  <c r="Q44" i="33"/>
  <c r="R44" i="33"/>
  <c r="S44" i="33"/>
  <c r="A45" i="33"/>
  <c r="C45" i="33"/>
  <c r="B45" i="33"/>
  <c r="D45" i="33"/>
  <c r="E45" i="33"/>
  <c r="F45" i="33"/>
  <c r="G45" i="33"/>
  <c r="H45" i="33"/>
  <c r="I45" i="33"/>
  <c r="J45" i="33"/>
  <c r="K45" i="33"/>
  <c r="L45" i="33"/>
  <c r="M45" i="33"/>
  <c r="N45" i="33"/>
  <c r="O45" i="33"/>
  <c r="P45" i="33"/>
  <c r="Q45" i="33"/>
  <c r="R45" i="33"/>
  <c r="S45" i="33"/>
  <c r="A46" i="33"/>
  <c r="D46" i="33"/>
  <c r="E46" i="33"/>
  <c r="F46" i="33"/>
  <c r="G46" i="33"/>
  <c r="H46" i="33"/>
  <c r="I46" i="33"/>
  <c r="J46" i="33"/>
  <c r="K46" i="33"/>
  <c r="L46" i="33"/>
  <c r="M46" i="33"/>
  <c r="N46" i="33"/>
  <c r="O46" i="33"/>
  <c r="P46" i="33"/>
  <c r="Q46" i="33"/>
  <c r="R46" i="33"/>
  <c r="S46" i="33"/>
  <c r="A47" i="33"/>
  <c r="C47" i="33"/>
  <c r="B47" i="33"/>
  <c r="D47" i="33"/>
  <c r="E47" i="33"/>
  <c r="F47" i="33"/>
  <c r="G47" i="33"/>
  <c r="H47" i="33"/>
  <c r="I47" i="33"/>
  <c r="J47" i="33"/>
  <c r="K47" i="33"/>
  <c r="L47" i="33"/>
  <c r="M47" i="33"/>
  <c r="N47" i="33"/>
  <c r="O47" i="33"/>
  <c r="P47" i="33"/>
  <c r="Q47" i="33"/>
  <c r="R47" i="33"/>
  <c r="S47" i="33"/>
  <c r="A48" i="33"/>
  <c r="B48" i="33"/>
  <c r="C48" i="33"/>
  <c r="D48" i="33"/>
  <c r="E48" i="33"/>
  <c r="F48" i="33"/>
  <c r="G48" i="33"/>
  <c r="H48" i="33"/>
  <c r="I48" i="33"/>
  <c r="J48" i="33"/>
  <c r="K48" i="33"/>
  <c r="L48" i="33"/>
  <c r="M48" i="33"/>
  <c r="N48" i="33"/>
  <c r="O48" i="33"/>
  <c r="P48" i="33"/>
  <c r="Q48" i="33"/>
  <c r="R48" i="33"/>
  <c r="S48" i="33"/>
  <c r="A49" i="33"/>
  <c r="B49" i="33"/>
  <c r="C49" i="33"/>
  <c r="D49" i="33"/>
  <c r="E49" i="33"/>
  <c r="F49" i="33"/>
  <c r="G49" i="33"/>
  <c r="H49" i="33"/>
  <c r="I49" i="33"/>
  <c r="J49" i="33"/>
  <c r="K49" i="33"/>
  <c r="L49" i="33"/>
  <c r="M49" i="33"/>
  <c r="N49" i="33"/>
  <c r="O49" i="33"/>
  <c r="P49" i="33"/>
  <c r="Q49" i="33"/>
  <c r="R49" i="33"/>
  <c r="S49" i="33"/>
  <c r="A50" i="33"/>
  <c r="D50" i="33"/>
  <c r="E50" i="33"/>
  <c r="F50" i="33"/>
  <c r="G50" i="33"/>
  <c r="H50" i="33"/>
  <c r="I50" i="33"/>
  <c r="J50" i="33"/>
  <c r="K50" i="33"/>
  <c r="L50" i="33"/>
  <c r="M50" i="33"/>
  <c r="N50" i="33"/>
  <c r="O50" i="33"/>
  <c r="P50" i="33"/>
  <c r="Q50" i="33"/>
  <c r="R50" i="33"/>
  <c r="S50" i="33"/>
  <c r="A51" i="33"/>
  <c r="D51" i="33"/>
  <c r="E51" i="33"/>
  <c r="F51" i="33"/>
  <c r="G51" i="33"/>
  <c r="H51" i="33"/>
  <c r="I51" i="33"/>
  <c r="J51" i="33"/>
  <c r="K51" i="33"/>
  <c r="L51" i="33"/>
  <c r="M51" i="33"/>
  <c r="N51" i="33"/>
  <c r="O51" i="33"/>
  <c r="P51" i="33"/>
  <c r="Q51" i="33"/>
  <c r="R51" i="33"/>
  <c r="S51" i="33"/>
  <c r="A52" i="33"/>
  <c r="B52" i="33"/>
  <c r="D52" i="33"/>
  <c r="E52" i="33"/>
  <c r="F52" i="33"/>
  <c r="G52" i="33"/>
  <c r="H52" i="33"/>
  <c r="I52" i="33"/>
  <c r="J52" i="33"/>
  <c r="K52" i="33"/>
  <c r="L52" i="33"/>
  <c r="M52" i="33"/>
  <c r="N52" i="33"/>
  <c r="O52" i="33"/>
  <c r="P52" i="33"/>
  <c r="Q52" i="33"/>
  <c r="R52" i="33"/>
  <c r="S52" i="33"/>
  <c r="A53" i="33"/>
  <c r="B53" i="33"/>
  <c r="C53" i="33"/>
  <c r="D53" i="33"/>
  <c r="E53" i="33"/>
  <c r="F53" i="33"/>
  <c r="G53" i="33"/>
  <c r="H53" i="33"/>
  <c r="I53" i="33"/>
  <c r="J53" i="33"/>
  <c r="K53" i="33"/>
  <c r="L53" i="33"/>
  <c r="M53" i="33"/>
  <c r="N53" i="33"/>
  <c r="O53" i="33"/>
  <c r="P53" i="33"/>
  <c r="Q53" i="33"/>
  <c r="R53" i="33"/>
  <c r="S53" i="33"/>
  <c r="A54" i="33"/>
  <c r="D54" i="33"/>
  <c r="E54" i="33"/>
  <c r="F54" i="33"/>
  <c r="G54" i="33"/>
  <c r="H54" i="33"/>
  <c r="I54" i="33"/>
  <c r="J54" i="33"/>
  <c r="K54" i="33"/>
  <c r="L54" i="33"/>
  <c r="M54" i="33"/>
  <c r="N54" i="33"/>
  <c r="O54" i="33"/>
  <c r="P54" i="33"/>
  <c r="Q54" i="33"/>
  <c r="R54" i="33"/>
  <c r="S54" i="33"/>
  <c r="A55" i="33"/>
  <c r="C55" i="33"/>
  <c r="B55" i="33"/>
  <c r="D55" i="33"/>
  <c r="E55" i="33"/>
  <c r="F55" i="33"/>
  <c r="G55" i="33"/>
  <c r="H55" i="33"/>
  <c r="I55" i="33"/>
  <c r="J55" i="33"/>
  <c r="K55" i="33"/>
  <c r="L55" i="33"/>
  <c r="M55" i="33"/>
  <c r="N55" i="33"/>
  <c r="O55" i="33"/>
  <c r="P55" i="33"/>
  <c r="Q55" i="33"/>
  <c r="R55" i="33"/>
  <c r="S55" i="33"/>
  <c r="A56" i="33"/>
  <c r="B56" i="33"/>
  <c r="C56" i="33"/>
  <c r="D56" i="33"/>
  <c r="E56" i="33"/>
  <c r="F56" i="33"/>
  <c r="G56" i="33"/>
  <c r="H56" i="33"/>
  <c r="I56" i="33"/>
  <c r="J56" i="33"/>
  <c r="K56" i="33"/>
  <c r="L56" i="33"/>
  <c r="M56" i="33"/>
  <c r="N56" i="33"/>
  <c r="O56" i="33"/>
  <c r="P56" i="33"/>
  <c r="Q56" i="33"/>
  <c r="R56" i="33"/>
  <c r="S56" i="33"/>
  <c r="A57" i="33"/>
  <c r="B57" i="33"/>
  <c r="C57" i="33"/>
  <c r="D57" i="33"/>
  <c r="E57" i="33"/>
  <c r="F57" i="33"/>
  <c r="G57" i="33"/>
  <c r="H57" i="33"/>
  <c r="I57" i="33"/>
  <c r="J57" i="33"/>
  <c r="K57" i="33"/>
  <c r="L57" i="33"/>
  <c r="M57" i="33"/>
  <c r="N57" i="33"/>
  <c r="O57" i="33"/>
  <c r="P57" i="33"/>
  <c r="Q57" i="33"/>
  <c r="R57" i="33"/>
  <c r="S57" i="33"/>
  <c r="A58" i="33"/>
  <c r="D58" i="33"/>
  <c r="E58" i="33"/>
  <c r="F58" i="33"/>
  <c r="G58" i="33"/>
  <c r="H58" i="33"/>
  <c r="I58" i="33"/>
  <c r="J58" i="33"/>
  <c r="K58" i="33"/>
  <c r="L58" i="33"/>
  <c r="M58" i="33"/>
  <c r="N58" i="33"/>
  <c r="O58" i="33"/>
  <c r="P58" i="33"/>
  <c r="Q58" i="33"/>
  <c r="R58" i="33"/>
  <c r="S58" i="33"/>
  <c r="A59" i="33"/>
  <c r="C59" i="33"/>
  <c r="B59" i="33"/>
  <c r="D59" i="33"/>
  <c r="E59" i="33"/>
  <c r="F59" i="33"/>
  <c r="G59" i="33"/>
  <c r="H59" i="33"/>
  <c r="I59" i="33"/>
  <c r="J59" i="33"/>
  <c r="K59" i="33"/>
  <c r="L59" i="33"/>
  <c r="M59" i="33"/>
  <c r="N59" i="33"/>
  <c r="O59" i="33"/>
  <c r="P59" i="33"/>
  <c r="Q59" i="33"/>
  <c r="R59" i="33"/>
  <c r="S59" i="33"/>
  <c r="A60" i="33"/>
  <c r="B60" i="33"/>
  <c r="C60" i="33"/>
  <c r="D60" i="33"/>
  <c r="E60" i="33"/>
  <c r="F60" i="33"/>
  <c r="G60" i="33"/>
  <c r="H60" i="33"/>
  <c r="I60" i="33"/>
  <c r="J60" i="33"/>
  <c r="K60" i="33"/>
  <c r="L60" i="33"/>
  <c r="M60" i="33"/>
  <c r="N60" i="33"/>
  <c r="O60" i="33"/>
  <c r="P60" i="33"/>
  <c r="Q60" i="33"/>
  <c r="R60" i="33"/>
  <c r="S60" i="33"/>
  <c r="A61" i="33"/>
  <c r="B61" i="33"/>
  <c r="C61" i="33"/>
  <c r="D61" i="33"/>
  <c r="E61" i="33"/>
  <c r="F61" i="33"/>
  <c r="G61" i="33"/>
  <c r="H61" i="33"/>
  <c r="I61" i="33"/>
  <c r="J61" i="33"/>
  <c r="K61" i="33"/>
  <c r="L61" i="33"/>
  <c r="M61" i="33"/>
  <c r="N61" i="33"/>
  <c r="O61" i="33"/>
  <c r="P61" i="33"/>
  <c r="Q61" i="33"/>
  <c r="R61" i="33"/>
  <c r="S61" i="33"/>
  <c r="A62" i="33"/>
  <c r="D62" i="33"/>
  <c r="E62" i="33"/>
  <c r="F62" i="33"/>
  <c r="G62" i="33"/>
  <c r="H62" i="33"/>
  <c r="I62" i="33"/>
  <c r="J62" i="33"/>
  <c r="K62" i="33"/>
  <c r="L62" i="33"/>
  <c r="M62" i="33"/>
  <c r="N62" i="33"/>
  <c r="O62" i="33"/>
  <c r="P62" i="33"/>
  <c r="Q62" i="33"/>
  <c r="R62" i="33"/>
  <c r="S62" i="33"/>
  <c r="A63" i="33"/>
  <c r="C63" i="33"/>
  <c r="B63" i="33"/>
  <c r="D63" i="33"/>
  <c r="E63" i="33"/>
  <c r="F63" i="33"/>
  <c r="G63" i="33"/>
  <c r="H63" i="33"/>
  <c r="I63" i="33"/>
  <c r="J63" i="33"/>
  <c r="K63" i="33"/>
  <c r="L63" i="33"/>
  <c r="M63" i="33"/>
  <c r="N63" i="33"/>
  <c r="O63" i="33"/>
  <c r="P63" i="33"/>
  <c r="Q63" i="33"/>
  <c r="R63" i="33"/>
  <c r="S63" i="33"/>
  <c r="A64" i="33"/>
  <c r="B64" i="33"/>
  <c r="C64" i="33"/>
  <c r="D64" i="33"/>
  <c r="E64" i="33"/>
  <c r="F64" i="33"/>
  <c r="G64" i="33"/>
  <c r="H64" i="33"/>
  <c r="I64" i="33"/>
  <c r="J64" i="33"/>
  <c r="K64" i="33"/>
  <c r="L64" i="33"/>
  <c r="M64" i="33"/>
  <c r="N64" i="33"/>
  <c r="O64" i="33"/>
  <c r="P64" i="33"/>
  <c r="Q64" i="33"/>
  <c r="R64" i="33"/>
  <c r="S64" i="33"/>
  <c r="A65" i="33"/>
  <c r="B65" i="33"/>
  <c r="C65" i="33"/>
  <c r="D65" i="33"/>
  <c r="E65" i="33"/>
  <c r="F65" i="33"/>
  <c r="G65" i="33"/>
  <c r="H65" i="33"/>
  <c r="I65" i="33"/>
  <c r="J65" i="33"/>
  <c r="K65" i="33"/>
  <c r="L65" i="33"/>
  <c r="M65" i="33"/>
  <c r="N65" i="33"/>
  <c r="O65" i="33"/>
  <c r="P65" i="33"/>
  <c r="Q65" i="33"/>
  <c r="R65" i="33"/>
  <c r="S65" i="33"/>
  <c r="A66" i="33"/>
  <c r="D66" i="33"/>
  <c r="E66" i="33"/>
  <c r="F66" i="33"/>
  <c r="G66" i="33"/>
  <c r="H66" i="33"/>
  <c r="I66" i="33"/>
  <c r="J66" i="33"/>
  <c r="K66" i="33"/>
  <c r="L66" i="33"/>
  <c r="M66" i="33"/>
  <c r="N66" i="33"/>
  <c r="O66" i="33"/>
  <c r="P66" i="33"/>
  <c r="Q66" i="33"/>
  <c r="R66" i="33"/>
  <c r="S66" i="33"/>
  <c r="A67" i="33"/>
  <c r="D67" i="33"/>
  <c r="E67" i="33"/>
  <c r="F67" i="33"/>
  <c r="G67" i="33"/>
  <c r="H67" i="33"/>
  <c r="I67" i="33"/>
  <c r="J67" i="33"/>
  <c r="K67" i="33"/>
  <c r="L67" i="33"/>
  <c r="M67" i="33"/>
  <c r="N67" i="33"/>
  <c r="O67" i="33"/>
  <c r="P67" i="33"/>
  <c r="Q67" i="33"/>
  <c r="R67" i="33"/>
  <c r="S67" i="33"/>
  <c r="A68" i="33"/>
  <c r="B68" i="33"/>
  <c r="C68" i="33"/>
  <c r="D68" i="33"/>
  <c r="E68" i="33"/>
  <c r="F68" i="33"/>
  <c r="G68" i="33"/>
  <c r="H68" i="33"/>
  <c r="I68" i="33"/>
  <c r="J68" i="33"/>
  <c r="K68" i="33"/>
  <c r="L68" i="33"/>
  <c r="M68" i="33"/>
  <c r="N68" i="33"/>
  <c r="O68" i="33"/>
  <c r="P68" i="33"/>
  <c r="Q68" i="33"/>
  <c r="R68" i="33"/>
  <c r="S68" i="33"/>
  <c r="A69" i="33"/>
  <c r="B69" i="33"/>
  <c r="C69" i="33"/>
  <c r="D69" i="33"/>
  <c r="E69" i="33"/>
  <c r="F69" i="33"/>
  <c r="G69" i="33"/>
  <c r="H69" i="33"/>
  <c r="I69" i="33"/>
  <c r="J69" i="33"/>
  <c r="K69" i="33"/>
  <c r="L69" i="33"/>
  <c r="M69" i="33"/>
  <c r="N69" i="33"/>
  <c r="O69" i="33"/>
  <c r="P69" i="33"/>
  <c r="Q69" i="33"/>
  <c r="R69" i="33"/>
  <c r="S69" i="33"/>
  <c r="A70" i="33"/>
  <c r="D70" i="33"/>
  <c r="E70" i="33"/>
  <c r="F70" i="33"/>
  <c r="G70" i="33"/>
  <c r="H70" i="33"/>
  <c r="I70" i="33"/>
  <c r="J70" i="33"/>
  <c r="K70" i="33"/>
  <c r="L70" i="33"/>
  <c r="M70" i="33"/>
  <c r="N70" i="33"/>
  <c r="O70" i="33"/>
  <c r="P70" i="33"/>
  <c r="Q70" i="33"/>
  <c r="R70" i="33"/>
  <c r="S70" i="33"/>
  <c r="A71" i="33"/>
  <c r="C71" i="33"/>
  <c r="B71" i="33"/>
  <c r="D71" i="33"/>
  <c r="E71" i="33"/>
  <c r="F71" i="33"/>
  <c r="G71" i="33"/>
  <c r="H71" i="33"/>
  <c r="I71" i="33"/>
  <c r="J71" i="33"/>
  <c r="K71" i="33"/>
  <c r="L71" i="33"/>
  <c r="M71" i="33"/>
  <c r="N71" i="33"/>
  <c r="O71" i="33"/>
  <c r="P71" i="33"/>
  <c r="Q71" i="33"/>
  <c r="R71" i="33"/>
  <c r="S71" i="33"/>
  <c r="A72" i="33"/>
  <c r="B72" i="33"/>
  <c r="C72" i="33"/>
  <c r="D72" i="33"/>
  <c r="E72" i="33"/>
  <c r="F72" i="33"/>
  <c r="G72" i="33"/>
  <c r="H72" i="33"/>
  <c r="I72" i="33"/>
  <c r="J72" i="33"/>
  <c r="K72" i="33"/>
  <c r="L72" i="33"/>
  <c r="M72" i="33"/>
  <c r="N72" i="33"/>
  <c r="O72" i="33"/>
  <c r="P72" i="33"/>
  <c r="Q72" i="33"/>
  <c r="R72" i="33"/>
  <c r="S72" i="33"/>
  <c r="A73" i="33"/>
  <c r="C73" i="33"/>
  <c r="B73" i="33"/>
  <c r="D73" i="33"/>
  <c r="E73" i="33"/>
  <c r="F73" i="33"/>
  <c r="G73" i="33"/>
  <c r="H73" i="33"/>
  <c r="I73" i="33"/>
  <c r="J73" i="33"/>
  <c r="K73" i="33"/>
  <c r="L73" i="33"/>
  <c r="M73" i="33"/>
  <c r="N73" i="33"/>
  <c r="O73" i="33"/>
  <c r="P73" i="33"/>
  <c r="Q73" i="33"/>
  <c r="R73" i="33"/>
  <c r="S73" i="33"/>
  <c r="A74" i="33"/>
  <c r="D74" i="33"/>
  <c r="E74" i="33"/>
  <c r="F74" i="33"/>
  <c r="G74" i="33"/>
  <c r="H74" i="33"/>
  <c r="I74" i="33"/>
  <c r="J74" i="33"/>
  <c r="K74" i="33"/>
  <c r="L74" i="33"/>
  <c r="M74" i="33"/>
  <c r="N74" i="33"/>
  <c r="O74" i="33"/>
  <c r="P74" i="33"/>
  <c r="Q74" i="33"/>
  <c r="R74" i="33"/>
  <c r="S74" i="33"/>
  <c r="A75" i="33"/>
  <c r="D75" i="33"/>
  <c r="E75" i="33"/>
  <c r="F75" i="33"/>
  <c r="G75" i="33"/>
  <c r="H75" i="33"/>
  <c r="I75" i="33"/>
  <c r="J75" i="33"/>
  <c r="K75" i="33"/>
  <c r="L75" i="33"/>
  <c r="M75" i="33"/>
  <c r="N75" i="33"/>
  <c r="O75" i="33"/>
  <c r="P75" i="33"/>
  <c r="Q75" i="33"/>
  <c r="R75" i="33"/>
  <c r="S75" i="33"/>
  <c r="A76" i="33"/>
  <c r="B76" i="33"/>
  <c r="C76" i="33"/>
  <c r="D76" i="33"/>
  <c r="E76" i="33"/>
  <c r="F76" i="33"/>
  <c r="G76" i="33"/>
  <c r="H76" i="33"/>
  <c r="I76" i="33"/>
  <c r="J76" i="33"/>
  <c r="K76" i="33"/>
  <c r="L76" i="33"/>
  <c r="M76" i="33"/>
  <c r="N76" i="33"/>
  <c r="O76" i="33"/>
  <c r="P76" i="33"/>
  <c r="Q76" i="33"/>
  <c r="R76" i="33"/>
  <c r="S76" i="33"/>
  <c r="A77" i="33"/>
  <c r="B77" i="33"/>
  <c r="C77" i="33"/>
  <c r="D77" i="33"/>
  <c r="E77" i="33"/>
  <c r="F77" i="33"/>
  <c r="G77" i="33"/>
  <c r="H77" i="33"/>
  <c r="I77" i="33"/>
  <c r="J77" i="33"/>
  <c r="K77" i="33"/>
  <c r="L77" i="33"/>
  <c r="M77" i="33"/>
  <c r="N77" i="33"/>
  <c r="O77" i="33"/>
  <c r="P77" i="33"/>
  <c r="Q77" i="33"/>
  <c r="R77" i="33"/>
  <c r="S77" i="33"/>
  <c r="A78" i="33"/>
  <c r="D78" i="33"/>
  <c r="E78" i="33"/>
  <c r="F78" i="33"/>
  <c r="G78" i="33"/>
  <c r="H78" i="33"/>
  <c r="I78" i="33"/>
  <c r="J78" i="33"/>
  <c r="K78" i="33"/>
  <c r="L78" i="33"/>
  <c r="M78" i="33"/>
  <c r="N78" i="33"/>
  <c r="O78" i="33"/>
  <c r="P78" i="33"/>
  <c r="Q78" i="33"/>
  <c r="R78" i="33"/>
  <c r="S78" i="33"/>
  <c r="A79" i="33"/>
  <c r="C79" i="33"/>
  <c r="B79" i="33"/>
  <c r="D79" i="33"/>
  <c r="E79" i="33"/>
  <c r="F79" i="33"/>
  <c r="G79" i="33"/>
  <c r="H79" i="33"/>
  <c r="I79" i="33"/>
  <c r="J79" i="33"/>
  <c r="K79" i="33"/>
  <c r="L79" i="33"/>
  <c r="M79" i="33"/>
  <c r="N79" i="33"/>
  <c r="O79" i="33"/>
  <c r="P79" i="33"/>
  <c r="Q79" i="33"/>
  <c r="R79" i="33"/>
  <c r="S79" i="33"/>
  <c r="A80" i="33"/>
  <c r="B80" i="33"/>
  <c r="D80" i="33"/>
  <c r="E80" i="33"/>
  <c r="F80" i="33"/>
  <c r="G80" i="33"/>
  <c r="H80" i="33"/>
  <c r="I80" i="33"/>
  <c r="J80" i="33"/>
  <c r="K80" i="33"/>
  <c r="L80" i="33"/>
  <c r="M80" i="33"/>
  <c r="N80" i="33"/>
  <c r="O80" i="33"/>
  <c r="P80" i="33"/>
  <c r="Q80" i="33"/>
  <c r="R80" i="33"/>
  <c r="S80" i="33"/>
  <c r="A81" i="33"/>
  <c r="B81" i="33"/>
  <c r="C81" i="33"/>
  <c r="D81" i="33"/>
  <c r="E81" i="33"/>
  <c r="F81" i="33"/>
  <c r="G81" i="33"/>
  <c r="H81" i="33"/>
  <c r="I81" i="33"/>
  <c r="J81" i="33"/>
  <c r="K81" i="33"/>
  <c r="L81" i="33"/>
  <c r="M81" i="33"/>
  <c r="N81" i="33"/>
  <c r="O81" i="33"/>
  <c r="P81" i="33"/>
  <c r="Q81" i="33"/>
  <c r="R81" i="33"/>
  <c r="S81" i="33"/>
  <c r="A82" i="33"/>
  <c r="D82" i="33"/>
  <c r="E82" i="33"/>
  <c r="F82" i="33"/>
  <c r="G82" i="33"/>
  <c r="H82" i="33"/>
  <c r="I82" i="33"/>
  <c r="J82" i="33"/>
  <c r="K82" i="33"/>
  <c r="L82" i="33"/>
  <c r="M82" i="33"/>
  <c r="N82" i="33"/>
  <c r="O82" i="33"/>
  <c r="P82" i="33"/>
  <c r="Q82" i="33"/>
  <c r="R82" i="33"/>
  <c r="S82" i="33"/>
  <c r="A83" i="33"/>
  <c r="D83" i="33"/>
  <c r="E83" i="33"/>
  <c r="F83" i="33"/>
  <c r="G83" i="33"/>
  <c r="H83" i="33"/>
  <c r="I83" i="33"/>
  <c r="J83" i="33"/>
  <c r="K83" i="33"/>
  <c r="L83" i="33"/>
  <c r="M83" i="33"/>
  <c r="N83" i="33"/>
  <c r="O83" i="33"/>
  <c r="P83" i="33"/>
  <c r="Q83" i="33"/>
  <c r="R83" i="33"/>
  <c r="S83" i="33"/>
  <c r="A84" i="33"/>
  <c r="B84" i="33"/>
  <c r="C84" i="33"/>
  <c r="D84" i="33"/>
  <c r="E84" i="33"/>
  <c r="F84" i="33"/>
  <c r="G84" i="33"/>
  <c r="H84" i="33"/>
  <c r="I84" i="33"/>
  <c r="J84" i="33"/>
  <c r="K84" i="33"/>
  <c r="L84" i="33"/>
  <c r="M84" i="33"/>
  <c r="N84" i="33"/>
  <c r="O84" i="33"/>
  <c r="P84" i="33"/>
  <c r="Q84" i="33"/>
  <c r="R84" i="33"/>
  <c r="S84" i="33"/>
  <c r="A85" i="33"/>
  <c r="B85" i="33"/>
  <c r="C85" i="33"/>
  <c r="D85" i="33"/>
  <c r="E85" i="33"/>
  <c r="F85" i="33"/>
  <c r="G85" i="33"/>
  <c r="H85" i="33"/>
  <c r="I85" i="33"/>
  <c r="J85" i="33"/>
  <c r="K85" i="33"/>
  <c r="L85" i="33"/>
  <c r="M85" i="33"/>
  <c r="N85" i="33"/>
  <c r="O85" i="33"/>
  <c r="P85" i="33"/>
  <c r="Q85" i="33"/>
  <c r="R85" i="33"/>
  <c r="S85" i="33"/>
  <c r="A86" i="33"/>
  <c r="D86" i="33"/>
  <c r="E86" i="33"/>
  <c r="F86" i="33"/>
  <c r="G86" i="33"/>
  <c r="H86" i="33"/>
  <c r="I86" i="33"/>
  <c r="J86" i="33"/>
  <c r="K86" i="33"/>
  <c r="L86" i="33"/>
  <c r="M86" i="33"/>
  <c r="N86" i="33"/>
  <c r="O86" i="33"/>
  <c r="P86" i="33"/>
  <c r="Q86" i="33"/>
  <c r="R86" i="33"/>
  <c r="S86" i="33"/>
  <c r="A87" i="33"/>
  <c r="C87" i="33"/>
  <c r="D87" i="33"/>
  <c r="E87" i="33"/>
  <c r="F87" i="33"/>
  <c r="G87" i="33"/>
  <c r="H87" i="33"/>
  <c r="I87" i="33"/>
  <c r="J87" i="33"/>
  <c r="K87" i="33"/>
  <c r="L87" i="33"/>
  <c r="M87" i="33"/>
  <c r="N87" i="33"/>
  <c r="O87" i="33"/>
  <c r="P87" i="33"/>
  <c r="Q87" i="33"/>
  <c r="R87" i="33"/>
  <c r="S87" i="33"/>
  <c r="A88" i="33"/>
  <c r="B88" i="33"/>
  <c r="C88" i="33"/>
  <c r="D88" i="33"/>
  <c r="E88" i="33"/>
  <c r="F88" i="33"/>
  <c r="G88" i="33"/>
  <c r="H88" i="33"/>
  <c r="I88" i="33"/>
  <c r="J88" i="33"/>
  <c r="K88" i="33"/>
  <c r="L88" i="33"/>
  <c r="M88" i="33"/>
  <c r="N88" i="33"/>
  <c r="O88" i="33"/>
  <c r="P88" i="33"/>
  <c r="Q88" i="33"/>
  <c r="R88" i="33"/>
  <c r="S88" i="33"/>
  <c r="A89" i="33"/>
  <c r="B89" i="33"/>
  <c r="C89" i="33"/>
  <c r="D89" i="33"/>
  <c r="E89" i="33"/>
  <c r="F89" i="33"/>
  <c r="G89" i="33"/>
  <c r="H89" i="33"/>
  <c r="I89" i="33"/>
  <c r="J89" i="33"/>
  <c r="K89" i="33"/>
  <c r="L89" i="33"/>
  <c r="M89" i="33"/>
  <c r="N89" i="33"/>
  <c r="O89" i="33"/>
  <c r="P89" i="33"/>
  <c r="Q89" i="33"/>
  <c r="R89" i="33"/>
  <c r="S89" i="33"/>
  <c r="A90" i="33"/>
  <c r="D90" i="33"/>
  <c r="E90" i="33"/>
  <c r="F90" i="33"/>
  <c r="G90" i="33"/>
  <c r="H90" i="33"/>
  <c r="I90" i="33"/>
  <c r="J90" i="33"/>
  <c r="K90" i="33"/>
  <c r="L90" i="33"/>
  <c r="M90" i="33"/>
  <c r="N90" i="33"/>
  <c r="O90" i="33"/>
  <c r="P90" i="33"/>
  <c r="Q90" i="33"/>
  <c r="R90" i="33"/>
  <c r="S90" i="33"/>
  <c r="A91" i="33"/>
  <c r="C91" i="33"/>
  <c r="B91" i="33"/>
  <c r="D91" i="33"/>
  <c r="E91" i="33"/>
  <c r="F91" i="33"/>
  <c r="G91" i="33"/>
  <c r="H91" i="33"/>
  <c r="I91" i="33"/>
  <c r="J91" i="33"/>
  <c r="K91" i="33"/>
  <c r="L91" i="33"/>
  <c r="M91" i="33"/>
  <c r="N91" i="33"/>
  <c r="O91" i="33"/>
  <c r="P91" i="33"/>
  <c r="Q91" i="33"/>
  <c r="R91" i="33"/>
  <c r="S91" i="33"/>
  <c r="A92" i="33"/>
  <c r="B92" i="33"/>
  <c r="C92" i="33"/>
  <c r="D92" i="33"/>
  <c r="E92" i="33"/>
  <c r="F92" i="33"/>
  <c r="G92" i="33"/>
  <c r="H92" i="33"/>
  <c r="I92" i="33"/>
  <c r="J92" i="33"/>
  <c r="K92" i="33"/>
  <c r="L92" i="33"/>
  <c r="M92" i="33"/>
  <c r="N92" i="33"/>
  <c r="O92" i="33"/>
  <c r="P92" i="33"/>
  <c r="Q92" i="33"/>
  <c r="R92" i="33"/>
  <c r="S92" i="33"/>
  <c r="A93" i="33"/>
  <c r="B93" i="33"/>
  <c r="C93" i="33"/>
  <c r="D93" i="33"/>
  <c r="E93" i="33"/>
  <c r="F93" i="33"/>
  <c r="G93" i="33"/>
  <c r="H93" i="33"/>
  <c r="I93" i="33"/>
  <c r="J93" i="33"/>
  <c r="K93" i="33"/>
  <c r="L93" i="33"/>
  <c r="M93" i="33"/>
  <c r="N93" i="33"/>
  <c r="O93" i="33"/>
  <c r="P93" i="33"/>
  <c r="Q93" i="33"/>
  <c r="R93" i="33"/>
  <c r="S93" i="33"/>
  <c r="A94" i="33"/>
  <c r="D94" i="33"/>
  <c r="E94" i="33"/>
  <c r="F94" i="33"/>
  <c r="G94" i="33"/>
  <c r="H94" i="33"/>
  <c r="I94" i="33"/>
  <c r="J94" i="33"/>
  <c r="K94" i="33"/>
  <c r="L94" i="33"/>
  <c r="M94" i="33"/>
  <c r="N94" i="33"/>
  <c r="O94" i="33"/>
  <c r="P94" i="33"/>
  <c r="Q94" i="33"/>
  <c r="R94" i="33"/>
  <c r="S94" i="33"/>
  <c r="A95" i="33"/>
  <c r="D95" i="33"/>
  <c r="E95" i="33"/>
  <c r="F95" i="33"/>
  <c r="G95" i="33"/>
  <c r="H95" i="33"/>
  <c r="I95" i="33"/>
  <c r="J95" i="33"/>
  <c r="K95" i="33"/>
  <c r="L95" i="33"/>
  <c r="M95" i="33"/>
  <c r="N95" i="33"/>
  <c r="O95" i="33"/>
  <c r="P95" i="33"/>
  <c r="Q95" i="33"/>
  <c r="R95" i="33"/>
  <c r="S95" i="33"/>
  <c r="A96" i="33"/>
  <c r="B96" i="33"/>
  <c r="C96" i="33"/>
  <c r="D96" i="33"/>
  <c r="E96" i="33"/>
  <c r="F96" i="33"/>
  <c r="G96" i="33"/>
  <c r="H96" i="33"/>
  <c r="I96" i="33"/>
  <c r="J96" i="33"/>
  <c r="K96" i="33"/>
  <c r="L96" i="33"/>
  <c r="M96" i="33"/>
  <c r="N96" i="33"/>
  <c r="O96" i="33"/>
  <c r="P96" i="33"/>
  <c r="Q96" i="33"/>
  <c r="R96" i="33"/>
  <c r="S96" i="33"/>
  <c r="A97" i="33"/>
  <c r="B97" i="33"/>
  <c r="C97" i="33"/>
  <c r="D97" i="33"/>
  <c r="E97" i="33"/>
  <c r="F97" i="33"/>
  <c r="G97" i="33"/>
  <c r="H97" i="33"/>
  <c r="I97" i="33"/>
  <c r="J97" i="33"/>
  <c r="K97" i="33"/>
  <c r="L97" i="33"/>
  <c r="M97" i="33"/>
  <c r="N97" i="33"/>
  <c r="O97" i="33"/>
  <c r="P97" i="33"/>
  <c r="Q97" i="33"/>
  <c r="R97" i="33"/>
  <c r="S97" i="33"/>
  <c r="A98" i="33"/>
  <c r="D98" i="33"/>
  <c r="E98" i="33"/>
  <c r="F98" i="33"/>
  <c r="G98" i="33"/>
  <c r="H98" i="33"/>
  <c r="I98" i="33"/>
  <c r="J98" i="33"/>
  <c r="K98" i="33"/>
  <c r="L98" i="33"/>
  <c r="M98" i="33"/>
  <c r="N98" i="33"/>
  <c r="O98" i="33"/>
  <c r="P98" i="33"/>
  <c r="Q98" i="33"/>
  <c r="R98" i="33"/>
  <c r="S98" i="33"/>
  <c r="A99" i="33"/>
  <c r="D99" i="33"/>
  <c r="E99" i="33"/>
  <c r="F99" i="33"/>
  <c r="G99" i="33"/>
  <c r="H99" i="33"/>
  <c r="I99" i="33"/>
  <c r="J99" i="33"/>
  <c r="K99" i="33"/>
  <c r="L99" i="33"/>
  <c r="M99" i="33"/>
  <c r="N99" i="33"/>
  <c r="O99" i="33"/>
  <c r="P99" i="33"/>
  <c r="Q99" i="33"/>
  <c r="R99" i="33"/>
  <c r="S99" i="33"/>
  <c r="A100" i="33"/>
  <c r="B100" i="33"/>
  <c r="C100" i="33"/>
  <c r="D100" i="33"/>
  <c r="E100" i="33"/>
  <c r="F100" i="33"/>
  <c r="G100" i="33"/>
  <c r="H100" i="33"/>
  <c r="I100" i="33"/>
  <c r="J100" i="33"/>
  <c r="K100" i="33"/>
  <c r="L100" i="33"/>
  <c r="M100" i="33"/>
  <c r="N100" i="33"/>
  <c r="O100" i="33"/>
  <c r="P100" i="33"/>
  <c r="Q100" i="33"/>
  <c r="R100" i="33"/>
  <c r="S100" i="33"/>
  <c r="A101" i="33"/>
  <c r="B101" i="33"/>
  <c r="C101" i="33"/>
  <c r="E101" i="33"/>
  <c r="F101" i="33"/>
  <c r="G101" i="33"/>
  <c r="I101" i="33"/>
  <c r="L101" i="33"/>
  <c r="M101" i="33"/>
  <c r="N101" i="33"/>
  <c r="O101" i="33"/>
  <c r="P101" i="33"/>
  <c r="Q101" i="33"/>
  <c r="R101" i="33"/>
  <c r="S101" i="33"/>
  <c r="A102" i="33"/>
  <c r="D102" i="33"/>
  <c r="E102" i="33"/>
  <c r="F102" i="33"/>
  <c r="G102" i="33"/>
  <c r="H102" i="33"/>
  <c r="I102" i="33"/>
  <c r="J102" i="33"/>
  <c r="K102" i="33"/>
  <c r="L102" i="33"/>
  <c r="M102" i="33"/>
  <c r="N102" i="33"/>
  <c r="O102" i="33"/>
  <c r="P102" i="33"/>
  <c r="Q102" i="33"/>
  <c r="R102" i="33"/>
  <c r="S102" i="33"/>
  <c r="A103" i="33"/>
  <c r="C103" i="33"/>
  <c r="B103" i="33"/>
  <c r="D103" i="33"/>
  <c r="E103" i="33"/>
  <c r="F103" i="33"/>
  <c r="G103" i="33"/>
  <c r="H103" i="33"/>
  <c r="I103" i="33"/>
  <c r="J103" i="33"/>
  <c r="K103" i="33"/>
  <c r="L103" i="33"/>
  <c r="M103" i="33"/>
  <c r="N103" i="33"/>
  <c r="O103" i="33"/>
  <c r="P103" i="33"/>
  <c r="Q103" i="33"/>
  <c r="R103" i="33"/>
  <c r="S103" i="33"/>
  <c r="A104" i="33"/>
  <c r="B104" i="33"/>
  <c r="C104" i="33"/>
  <c r="D104" i="33"/>
  <c r="E104" i="33"/>
  <c r="F104" i="33"/>
  <c r="G104" i="33"/>
  <c r="H104" i="33"/>
  <c r="I104" i="33"/>
  <c r="J104" i="33"/>
  <c r="K104" i="33"/>
  <c r="L104" i="33"/>
  <c r="M104" i="33"/>
  <c r="N104" i="33"/>
  <c r="O104" i="33"/>
  <c r="P104" i="33"/>
  <c r="Q104" i="33"/>
  <c r="R104" i="33"/>
  <c r="S104" i="33"/>
  <c r="A105" i="33"/>
  <c r="B105" i="33"/>
  <c r="C105" i="33"/>
  <c r="D105" i="33"/>
  <c r="E105" i="33"/>
  <c r="F105" i="33"/>
  <c r="G105" i="33"/>
  <c r="H105" i="33"/>
  <c r="I105" i="33"/>
  <c r="J105" i="33"/>
  <c r="I24" i="35"/>
  <c r="K105" i="33"/>
  <c r="L105" i="33"/>
  <c r="M105" i="33"/>
  <c r="N105" i="33"/>
  <c r="O105" i="33"/>
  <c r="P105" i="33"/>
  <c r="Q105" i="33"/>
  <c r="R105" i="33"/>
  <c r="S105" i="33"/>
  <c r="A106" i="33"/>
  <c r="D106" i="33"/>
  <c r="E106" i="33"/>
  <c r="F106" i="33"/>
  <c r="G106" i="33"/>
  <c r="H106" i="33"/>
  <c r="I106" i="33"/>
  <c r="J106" i="33"/>
  <c r="K106" i="33"/>
  <c r="L106" i="33"/>
  <c r="M106" i="33"/>
  <c r="N106" i="33"/>
  <c r="O106" i="33"/>
  <c r="P106" i="33"/>
  <c r="Q106" i="33"/>
  <c r="R106" i="33"/>
  <c r="S106" i="33"/>
  <c r="A107" i="33"/>
  <c r="C107" i="33"/>
  <c r="B107" i="33"/>
  <c r="D107" i="33"/>
  <c r="E107" i="33"/>
  <c r="F107" i="33"/>
  <c r="G107" i="33"/>
  <c r="H107" i="33"/>
  <c r="I107" i="33"/>
  <c r="J107" i="33"/>
  <c r="K107" i="33"/>
  <c r="L107" i="33"/>
  <c r="M107" i="33"/>
  <c r="N107" i="33"/>
  <c r="O107" i="33"/>
  <c r="P107" i="33"/>
  <c r="Q107" i="33"/>
  <c r="R107" i="33"/>
  <c r="S107" i="33"/>
  <c r="A108" i="33"/>
  <c r="B108" i="33"/>
  <c r="D108" i="33"/>
  <c r="E108" i="33"/>
  <c r="F108" i="33"/>
  <c r="H108" i="33"/>
  <c r="I108" i="33"/>
  <c r="J108" i="33"/>
  <c r="K108" i="33"/>
  <c r="L108" i="33"/>
  <c r="N108" i="33"/>
  <c r="O108" i="33"/>
  <c r="P108" i="33"/>
  <c r="Q108" i="33"/>
  <c r="R108" i="33"/>
  <c r="S108" i="33"/>
  <c r="A109" i="33"/>
  <c r="B109" i="33"/>
  <c r="C109" i="33"/>
  <c r="D109" i="33"/>
  <c r="E109" i="33"/>
  <c r="F109" i="33"/>
  <c r="G109" i="33"/>
  <c r="H109" i="33"/>
  <c r="I109" i="33"/>
  <c r="J109" i="33"/>
  <c r="K109" i="33"/>
  <c r="L109" i="33"/>
  <c r="M109" i="33"/>
  <c r="N109" i="33"/>
  <c r="O109" i="33"/>
  <c r="P109" i="33"/>
  <c r="Q109" i="33"/>
  <c r="R109" i="33"/>
  <c r="S109" i="33"/>
  <c r="A110" i="33"/>
  <c r="D110" i="33"/>
  <c r="E110" i="33"/>
  <c r="F110" i="33"/>
  <c r="G110" i="33"/>
  <c r="H110" i="33"/>
  <c r="I110" i="33"/>
  <c r="J110" i="33"/>
  <c r="K110" i="33"/>
  <c r="L110" i="33"/>
  <c r="M110" i="33"/>
  <c r="N110" i="33"/>
  <c r="O110" i="33"/>
  <c r="P110" i="33"/>
  <c r="Q110" i="33"/>
  <c r="R110" i="33"/>
  <c r="S110" i="33"/>
  <c r="A111" i="33"/>
  <c r="C111" i="33"/>
  <c r="B111" i="33"/>
  <c r="D111" i="33"/>
  <c r="E111" i="33"/>
  <c r="F111" i="33"/>
  <c r="G111" i="33"/>
  <c r="H111" i="33"/>
  <c r="I111" i="33"/>
  <c r="J111" i="33"/>
  <c r="K111" i="33"/>
  <c r="L111" i="33"/>
  <c r="M111" i="33"/>
  <c r="N111" i="33"/>
  <c r="O111" i="33"/>
  <c r="P111" i="33"/>
  <c r="Q111" i="33"/>
  <c r="R111" i="33"/>
  <c r="S111" i="33"/>
  <c r="A112" i="33"/>
  <c r="B112" i="33"/>
  <c r="C112" i="33"/>
  <c r="D112" i="33"/>
  <c r="E112" i="33"/>
  <c r="F112" i="33"/>
  <c r="G112" i="33"/>
  <c r="H112" i="33"/>
  <c r="I112" i="33"/>
  <c r="J112" i="33"/>
  <c r="K112" i="33"/>
  <c r="J24" i="35"/>
  <c r="L112" i="33"/>
  <c r="M112" i="33"/>
  <c r="N112" i="33"/>
  <c r="O112" i="33"/>
  <c r="P112" i="33"/>
  <c r="Q112" i="33"/>
  <c r="R112" i="33"/>
  <c r="S112" i="33"/>
  <c r="A113" i="33"/>
  <c r="B113" i="33"/>
  <c r="C113" i="33"/>
  <c r="D113" i="33"/>
  <c r="E113" i="33"/>
  <c r="F113" i="33"/>
  <c r="G113" i="33"/>
  <c r="H113" i="33"/>
  <c r="I113" i="33"/>
  <c r="J113" i="33"/>
  <c r="K113" i="33"/>
  <c r="L113" i="33"/>
  <c r="K24" i="35"/>
  <c r="M113" i="33"/>
  <c r="N113" i="33"/>
  <c r="O113" i="33"/>
  <c r="P113" i="33"/>
  <c r="Q113" i="33"/>
  <c r="R113" i="33"/>
  <c r="S113" i="33"/>
  <c r="A114" i="33"/>
  <c r="D114" i="33"/>
  <c r="E114" i="33"/>
  <c r="F114" i="33"/>
  <c r="G114" i="33"/>
  <c r="H114" i="33"/>
  <c r="I114" i="33"/>
  <c r="J114" i="33"/>
  <c r="K114" i="33"/>
  <c r="L114" i="33"/>
  <c r="M114" i="33"/>
  <c r="N114" i="33"/>
  <c r="O114" i="33"/>
  <c r="P114" i="33"/>
  <c r="Q114" i="33"/>
  <c r="R114" i="33"/>
  <c r="S114" i="33"/>
  <c r="A115" i="33"/>
  <c r="D115" i="33"/>
  <c r="E115" i="33"/>
  <c r="F115" i="33"/>
  <c r="G115" i="33"/>
  <c r="H115" i="33"/>
  <c r="I115" i="33"/>
  <c r="K115" i="33"/>
  <c r="L115" i="33"/>
  <c r="M115" i="33"/>
  <c r="N115" i="33"/>
  <c r="O115" i="33"/>
  <c r="P115" i="33"/>
  <c r="Q115" i="33"/>
  <c r="R115" i="33"/>
  <c r="S115" i="33"/>
  <c r="A116" i="33"/>
  <c r="B116" i="33"/>
  <c r="C116" i="33"/>
  <c r="D116" i="33"/>
  <c r="E116" i="33"/>
  <c r="F116" i="33"/>
  <c r="G116" i="33"/>
  <c r="H116" i="33"/>
  <c r="I116" i="33"/>
  <c r="J116" i="33"/>
  <c r="K116" i="33"/>
  <c r="L116" i="33"/>
  <c r="M116" i="33"/>
  <c r="N116" i="33"/>
  <c r="O116" i="33"/>
  <c r="P116" i="33"/>
  <c r="Q116" i="33"/>
  <c r="R116" i="33"/>
  <c r="S116" i="33"/>
  <c r="A117" i="33"/>
  <c r="B117" i="33"/>
  <c r="C117" i="33"/>
  <c r="D117" i="33"/>
  <c r="E117" i="33"/>
  <c r="F117" i="33"/>
  <c r="G117" i="33"/>
  <c r="H117" i="33"/>
  <c r="I117" i="33"/>
  <c r="J117" i="33"/>
  <c r="K117" i="33"/>
  <c r="L117" i="33"/>
  <c r="M117" i="33"/>
  <c r="N117" i="33"/>
  <c r="O117" i="33"/>
  <c r="P117" i="33"/>
  <c r="Q117" i="33"/>
  <c r="R117" i="33"/>
  <c r="S117" i="33"/>
  <c r="A118" i="33"/>
  <c r="D118" i="33"/>
  <c r="E118" i="33"/>
  <c r="F118" i="33"/>
  <c r="G118" i="33"/>
  <c r="H118" i="33"/>
  <c r="I118" i="33"/>
  <c r="J118" i="33"/>
  <c r="K118" i="33"/>
  <c r="L118" i="33"/>
  <c r="M118" i="33"/>
  <c r="N118" i="33"/>
  <c r="O118" i="33"/>
  <c r="P118" i="33"/>
  <c r="Q118" i="33"/>
  <c r="R118" i="33"/>
  <c r="S118" i="33"/>
  <c r="A119" i="33"/>
  <c r="C119" i="33"/>
  <c r="B119" i="33"/>
  <c r="D119" i="33"/>
  <c r="E119" i="33"/>
  <c r="F119" i="33"/>
  <c r="G119" i="33"/>
  <c r="H119" i="33"/>
  <c r="I119" i="33"/>
  <c r="J119" i="33"/>
  <c r="K119" i="33"/>
  <c r="L119" i="33"/>
  <c r="M119" i="33"/>
  <c r="N119" i="33"/>
  <c r="O119" i="33"/>
  <c r="P119" i="33"/>
  <c r="Q119" i="33"/>
  <c r="R119" i="33"/>
  <c r="S119" i="33"/>
  <c r="A120" i="33"/>
  <c r="B120" i="33"/>
  <c r="C120" i="33"/>
  <c r="D120" i="33"/>
  <c r="E120" i="33"/>
  <c r="F120" i="33"/>
  <c r="G120" i="33"/>
  <c r="H120" i="33"/>
  <c r="I120" i="33"/>
  <c r="J120" i="33"/>
  <c r="K120" i="33"/>
  <c r="L120" i="33"/>
  <c r="M120" i="33"/>
  <c r="N120" i="33"/>
  <c r="O120" i="33"/>
  <c r="P120" i="33"/>
  <c r="Q120" i="33"/>
  <c r="R120" i="33"/>
  <c r="S120" i="33"/>
  <c r="A121" i="33"/>
  <c r="B121" i="33"/>
  <c r="C121" i="33"/>
  <c r="D121" i="33"/>
  <c r="E121" i="33"/>
  <c r="F121" i="33"/>
  <c r="G121" i="33"/>
  <c r="H121" i="33"/>
  <c r="I121" i="33"/>
  <c r="J121" i="33"/>
  <c r="K121" i="33"/>
  <c r="L121" i="33"/>
  <c r="M121" i="33"/>
  <c r="N121" i="33"/>
  <c r="O121" i="33"/>
  <c r="P121" i="33"/>
  <c r="Q121" i="33"/>
  <c r="R121" i="33"/>
  <c r="S121" i="33"/>
  <c r="A122" i="33"/>
  <c r="B122" i="33"/>
  <c r="C122" i="33"/>
  <c r="D122" i="33"/>
  <c r="E122" i="33"/>
  <c r="G122" i="33"/>
  <c r="H122" i="33"/>
  <c r="I122" i="33"/>
  <c r="J122" i="33"/>
  <c r="K122" i="33"/>
  <c r="L122" i="33"/>
  <c r="M122" i="33"/>
  <c r="N122" i="33"/>
  <c r="O122" i="33"/>
  <c r="P122" i="33"/>
  <c r="Q122" i="33"/>
  <c r="R122" i="33"/>
  <c r="S122" i="33"/>
  <c r="A123" i="33"/>
  <c r="C123" i="33"/>
  <c r="B123" i="33"/>
  <c r="D123" i="33"/>
  <c r="E123" i="33"/>
  <c r="F123" i="33"/>
  <c r="G123" i="33"/>
  <c r="H123" i="33"/>
  <c r="I123" i="33"/>
  <c r="J123" i="33"/>
  <c r="K123" i="33"/>
  <c r="L123" i="33"/>
  <c r="M123" i="33"/>
  <c r="N123" i="33"/>
  <c r="O123" i="33"/>
  <c r="P123" i="33"/>
  <c r="Q123" i="33"/>
  <c r="R123" i="33"/>
  <c r="S123" i="33"/>
  <c r="A124" i="33"/>
  <c r="B124" i="33"/>
  <c r="C124" i="33"/>
  <c r="D124" i="33"/>
  <c r="E124" i="33"/>
  <c r="F124" i="33"/>
  <c r="G124" i="33"/>
  <c r="H124" i="33"/>
  <c r="I124" i="33"/>
  <c r="J124" i="33"/>
  <c r="K124" i="33"/>
  <c r="L124" i="33"/>
  <c r="M124" i="33"/>
  <c r="N124" i="33"/>
  <c r="O124" i="33"/>
  <c r="P124" i="33"/>
  <c r="Q124" i="33"/>
  <c r="R124" i="33"/>
  <c r="S124" i="33"/>
  <c r="A125" i="33"/>
  <c r="B125" i="33"/>
  <c r="C125" i="33"/>
  <c r="D125" i="33"/>
  <c r="E125" i="33"/>
  <c r="F125" i="33"/>
  <c r="G125" i="33"/>
  <c r="H125" i="33"/>
  <c r="I125" i="33"/>
  <c r="J125" i="33"/>
  <c r="K125" i="33"/>
  <c r="L125" i="33"/>
  <c r="M125" i="33"/>
  <c r="N125" i="33"/>
  <c r="O125" i="33"/>
  <c r="P125" i="33"/>
  <c r="Q125" i="33"/>
  <c r="R125" i="33"/>
  <c r="S125" i="33"/>
  <c r="A126" i="33"/>
  <c r="B126" i="33"/>
  <c r="C126" i="33"/>
  <c r="D126" i="33"/>
  <c r="E126" i="33"/>
  <c r="F126" i="33"/>
  <c r="G126" i="33"/>
  <c r="H126" i="33"/>
  <c r="I126" i="33"/>
  <c r="J126" i="33"/>
  <c r="K126" i="33"/>
  <c r="L126" i="33"/>
  <c r="M126" i="33"/>
  <c r="N126" i="33"/>
  <c r="O126" i="33"/>
  <c r="P126" i="33"/>
  <c r="Q126" i="33"/>
  <c r="R126" i="33"/>
  <c r="S126" i="33"/>
  <c r="A127" i="33"/>
  <c r="C127" i="33"/>
  <c r="B127" i="33"/>
  <c r="D127" i="33"/>
  <c r="E127" i="33"/>
  <c r="F127" i="33"/>
  <c r="G127" i="33"/>
  <c r="H127" i="33"/>
  <c r="I127" i="33"/>
  <c r="J127" i="33"/>
  <c r="K127" i="33"/>
  <c r="L127" i="33"/>
  <c r="M127" i="33"/>
  <c r="N127" i="33"/>
  <c r="O127" i="33"/>
  <c r="P127" i="33"/>
  <c r="Q127" i="33"/>
  <c r="R127" i="33"/>
  <c r="S127" i="33"/>
  <c r="A128" i="33"/>
  <c r="C128" i="33"/>
  <c r="B128" i="33"/>
  <c r="D128" i="33"/>
  <c r="E128" i="33"/>
  <c r="F128" i="33"/>
  <c r="G128" i="33"/>
  <c r="H128" i="33"/>
  <c r="I128" i="33"/>
  <c r="J128" i="33"/>
  <c r="K128" i="33"/>
  <c r="L128" i="33"/>
  <c r="M128" i="33"/>
  <c r="N128" i="33"/>
  <c r="O128" i="33"/>
  <c r="P128" i="33"/>
  <c r="Q128" i="33"/>
  <c r="R128" i="33"/>
  <c r="S128" i="33"/>
  <c r="A129" i="33"/>
  <c r="C129" i="33"/>
  <c r="B129" i="33"/>
  <c r="D129" i="33"/>
  <c r="E129" i="33"/>
  <c r="F129" i="33"/>
  <c r="G129" i="33"/>
  <c r="H129" i="33"/>
  <c r="I129" i="33"/>
  <c r="J129" i="33"/>
  <c r="K129" i="33"/>
  <c r="L129" i="33"/>
  <c r="M129" i="33"/>
  <c r="N129" i="33"/>
  <c r="O129" i="33"/>
  <c r="P129" i="33"/>
  <c r="Q129" i="33"/>
  <c r="R129" i="33"/>
  <c r="S129" i="33"/>
  <c r="A130" i="33"/>
  <c r="B130" i="33"/>
  <c r="C130" i="33"/>
  <c r="D130" i="33"/>
  <c r="E130" i="33"/>
  <c r="F130" i="33"/>
  <c r="G130" i="33"/>
  <c r="H130" i="33"/>
  <c r="I130" i="33"/>
  <c r="J130" i="33"/>
  <c r="K130" i="33"/>
  <c r="L130" i="33"/>
  <c r="M130" i="33"/>
  <c r="N130" i="33"/>
  <c r="O130" i="33"/>
  <c r="P130" i="33"/>
  <c r="Q130" i="33"/>
  <c r="R130" i="33"/>
  <c r="S130" i="33"/>
  <c r="A131" i="33"/>
  <c r="C131" i="33"/>
  <c r="B131" i="33"/>
  <c r="D131" i="33"/>
  <c r="E131" i="33"/>
  <c r="F131" i="33"/>
  <c r="G131" i="33"/>
  <c r="H131" i="33"/>
  <c r="I131" i="33"/>
  <c r="J131" i="33"/>
  <c r="K131" i="33"/>
  <c r="L131" i="33"/>
  <c r="M131" i="33"/>
  <c r="N131" i="33"/>
  <c r="O131" i="33"/>
  <c r="P131" i="33"/>
  <c r="Q131" i="33"/>
  <c r="R131" i="33"/>
  <c r="S131" i="33"/>
  <c r="A132" i="33"/>
  <c r="B132" i="33"/>
  <c r="C132" i="33"/>
  <c r="D132" i="33"/>
  <c r="E132" i="33"/>
  <c r="F132" i="33"/>
  <c r="G132" i="33"/>
  <c r="H132" i="33"/>
  <c r="I132" i="33"/>
  <c r="J132" i="33"/>
  <c r="K132" i="33"/>
  <c r="L132" i="33"/>
  <c r="M132" i="33"/>
  <c r="N132" i="33"/>
  <c r="O132" i="33"/>
  <c r="P132" i="33"/>
  <c r="Q132" i="33"/>
  <c r="R132" i="33"/>
  <c r="S132" i="33"/>
  <c r="A133" i="33"/>
  <c r="B133" i="33"/>
  <c r="C133" i="33"/>
  <c r="D133" i="33"/>
  <c r="E133" i="33"/>
  <c r="F133" i="33"/>
  <c r="G133" i="33"/>
  <c r="H133" i="33"/>
  <c r="I133" i="33"/>
  <c r="J133" i="33"/>
  <c r="K133" i="33"/>
  <c r="L133" i="33"/>
  <c r="M133" i="33"/>
  <c r="N133" i="33"/>
  <c r="O133" i="33"/>
  <c r="P133" i="33"/>
  <c r="Q133" i="33"/>
  <c r="R133" i="33"/>
  <c r="S133" i="33"/>
  <c r="A134" i="33"/>
  <c r="B134" i="33"/>
  <c r="C134" i="33"/>
  <c r="D134" i="33"/>
  <c r="E134" i="33"/>
  <c r="F134" i="33"/>
  <c r="G134" i="33"/>
  <c r="H134" i="33"/>
  <c r="I134" i="33"/>
  <c r="J134" i="33"/>
  <c r="K134" i="33"/>
  <c r="L134" i="33"/>
  <c r="M134" i="33"/>
  <c r="N134" i="33"/>
  <c r="O134" i="33"/>
  <c r="P134" i="33"/>
  <c r="Q134" i="33"/>
  <c r="R134" i="33"/>
  <c r="S134" i="33"/>
  <c r="A135" i="33"/>
  <c r="C135" i="33"/>
  <c r="B135" i="33"/>
  <c r="D135" i="33"/>
  <c r="E135" i="33"/>
  <c r="F135" i="33"/>
  <c r="G135" i="33"/>
  <c r="H135" i="33"/>
  <c r="I135" i="33"/>
  <c r="J135" i="33"/>
  <c r="K135" i="33"/>
  <c r="L135" i="33"/>
  <c r="M135" i="33"/>
  <c r="N135" i="33"/>
  <c r="O135" i="33"/>
  <c r="P135" i="33"/>
  <c r="Q135" i="33"/>
  <c r="R135" i="33"/>
  <c r="S135" i="33"/>
  <c r="A136" i="33"/>
  <c r="C136" i="33"/>
  <c r="D136" i="33"/>
  <c r="E136" i="33"/>
  <c r="F136" i="33"/>
  <c r="G136" i="33"/>
  <c r="H136" i="33"/>
  <c r="I136" i="33"/>
  <c r="J136" i="33"/>
  <c r="K136" i="33"/>
  <c r="L136" i="33"/>
  <c r="M136" i="33"/>
  <c r="N136" i="33"/>
  <c r="O136" i="33"/>
  <c r="P136" i="33"/>
  <c r="Q136" i="33"/>
  <c r="R136" i="33"/>
  <c r="S136" i="33"/>
  <c r="A137" i="33"/>
  <c r="B137" i="33"/>
  <c r="C137" i="33"/>
  <c r="D137" i="33"/>
  <c r="E137" i="33"/>
  <c r="F137" i="33"/>
  <c r="G137" i="33"/>
  <c r="H137" i="33"/>
  <c r="I137" i="33"/>
  <c r="J137" i="33"/>
  <c r="K137" i="33"/>
  <c r="L137" i="33"/>
  <c r="M137" i="33"/>
  <c r="N137" i="33"/>
  <c r="O137" i="33"/>
  <c r="P137" i="33"/>
  <c r="Q137" i="33"/>
  <c r="R137" i="33"/>
  <c r="S137" i="33"/>
  <c r="A138" i="33"/>
  <c r="B138" i="33"/>
  <c r="C138" i="33"/>
  <c r="D138" i="33"/>
  <c r="E138" i="33"/>
  <c r="F138" i="33"/>
  <c r="G138" i="33"/>
  <c r="H138" i="33"/>
  <c r="I138" i="33"/>
  <c r="J138" i="33"/>
  <c r="K138" i="33"/>
  <c r="L138" i="33"/>
  <c r="M138" i="33"/>
  <c r="N138" i="33"/>
  <c r="O138" i="33"/>
  <c r="P138" i="33"/>
  <c r="Q138" i="33"/>
  <c r="R138" i="33"/>
  <c r="S138" i="33"/>
  <c r="A139" i="33"/>
  <c r="D139" i="33"/>
  <c r="E139" i="33"/>
  <c r="F139" i="33"/>
  <c r="G139" i="33"/>
  <c r="H139" i="33"/>
  <c r="I139" i="33"/>
  <c r="J139" i="33"/>
  <c r="K139" i="33"/>
  <c r="L139" i="33"/>
  <c r="M139" i="33"/>
  <c r="N139" i="33"/>
  <c r="O139" i="33"/>
  <c r="P139" i="33"/>
  <c r="Q139" i="33"/>
  <c r="R139" i="33"/>
  <c r="S139" i="33"/>
  <c r="A140" i="33"/>
  <c r="B140" i="33"/>
  <c r="C140" i="33"/>
  <c r="D140" i="33"/>
  <c r="E140" i="33"/>
  <c r="F140" i="33"/>
  <c r="G140" i="33"/>
  <c r="H140" i="33"/>
  <c r="I140" i="33"/>
  <c r="J140" i="33"/>
  <c r="K140" i="33"/>
  <c r="L140" i="33"/>
  <c r="M140" i="33"/>
  <c r="N140" i="33"/>
  <c r="O140" i="33"/>
  <c r="P140" i="33"/>
  <c r="Q140" i="33"/>
  <c r="R140" i="33"/>
  <c r="S140" i="33"/>
  <c r="A141" i="33"/>
  <c r="B141" i="33"/>
  <c r="C141" i="33"/>
  <c r="D141" i="33"/>
  <c r="E141" i="33"/>
  <c r="F141" i="33"/>
  <c r="G141" i="33"/>
  <c r="H141" i="33"/>
  <c r="I141" i="33"/>
  <c r="J141" i="33"/>
  <c r="K141" i="33"/>
  <c r="L141" i="33"/>
  <c r="M141" i="33"/>
  <c r="N141" i="33"/>
  <c r="O141" i="33"/>
  <c r="P141" i="33"/>
  <c r="Q141" i="33"/>
  <c r="R141" i="33"/>
  <c r="S141" i="33"/>
  <c r="A142" i="33"/>
  <c r="D142" i="33"/>
  <c r="E142" i="33"/>
  <c r="F142" i="33"/>
  <c r="G142" i="33"/>
  <c r="H142" i="33"/>
  <c r="I142" i="33"/>
  <c r="J142" i="33"/>
  <c r="K142" i="33"/>
  <c r="L142" i="33"/>
  <c r="M142" i="33"/>
  <c r="N142" i="33"/>
  <c r="O142" i="33"/>
  <c r="P142" i="33"/>
  <c r="Q142" i="33"/>
  <c r="R142" i="33"/>
  <c r="S142" i="33"/>
  <c r="A143" i="33"/>
  <c r="C143" i="33"/>
  <c r="B143" i="33"/>
  <c r="D143" i="33"/>
  <c r="E143" i="33"/>
  <c r="F143" i="33"/>
  <c r="G143" i="33"/>
  <c r="H143" i="33"/>
  <c r="I143" i="33"/>
  <c r="J143" i="33"/>
  <c r="K143" i="33"/>
  <c r="L143" i="33"/>
  <c r="M143" i="33"/>
  <c r="N143" i="33"/>
  <c r="O143" i="33"/>
  <c r="P143" i="33"/>
  <c r="Q143" i="33"/>
  <c r="R143" i="33"/>
  <c r="S143" i="33"/>
  <c r="A144" i="33"/>
  <c r="D144" i="33"/>
  <c r="E144" i="33"/>
  <c r="F144" i="33"/>
  <c r="G144" i="33"/>
  <c r="H144" i="33"/>
  <c r="I144" i="33"/>
  <c r="J144" i="33"/>
  <c r="K144" i="33"/>
  <c r="L144" i="33"/>
  <c r="M144" i="33"/>
  <c r="N144" i="33"/>
  <c r="O144" i="33"/>
  <c r="P144" i="33"/>
  <c r="Q144" i="33"/>
  <c r="R144" i="33"/>
  <c r="S144" i="33"/>
  <c r="A145" i="33"/>
  <c r="B145" i="33"/>
  <c r="C145" i="33"/>
  <c r="D145" i="33"/>
  <c r="E145" i="33"/>
  <c r="F145" i="33"/>
  <c r="G145" i="33"/>
  <c r="H145" i="33"/>
  <c r="I145" i="33"/>
  <c r="J145" i="33"/>
  <c r="K145" i="33"/>
  <c r="L145" i="33"/>
  <c r="M145" i="33"/>
  <c r="N145" i="33"/>
  <c r="O145" i="33"/>
  <c r="P145" i="33"/>
  <c r="Q145" i="33"/>
  <c r="R145" i="33"/>
  <c r="S145" i="33"/>
  <c r="A146" i="33"/>
  <c r="B146" i="33"/>
  <c r="C146" i="33"/>
  <c r="D146" i="33"/>
  <c r="E146" i="33"/>
  <c r="F146" i="33"/>
  <c r="G146" i="33"/>
  <c r="H146" i="33"/>
  <c r="I146" i="33"/>
  <c r="J146" i="33"/>
  <c r="K146" i="33"/>
  <c r="L146" i="33"/>
  <c r="M146" i="33"/>
  <c r="N146" i="33"/>
  <c r="O146" i="33"/>
  <c r="P146" i="33"/>
  <c r="Q146" i="33"/>
  <c r="R146" i="33"/>
  <c r="S146" i="33"/>
  <c r="A147" i="33"/>
  <c r="C147" i="33"/>
  <c r="B147" i="33"/>
  <c r="D147" i="33"/>
  <c r="E147" i="33"/>
  <c r="F147" i="33"/>
  <c r="G147" i="33"/>
  <c r="H147" i="33"/>
  <c r="I147" i="33"/>
  <c r="J147" i="33"/>
  <c r="K147" i="33"/>
  <c r="L147" i="33"/>
  <c r="M147" i="33"/>
  <c r="N147" i="33"/>
  <c r="O147" i="33"/>
  <c r="P147" i="33"/>
  <c r="Q147" i="33"/>
  <c r="R147" i="33"/>
  <c r="S147" i="33"/>
  <c r="A148" i="33"/>
  <c r="B148" i="33"/>
  <c r="C148" i="33"/>
  <c r="D148" i="33"/>
  <c r="E148" i="33"/>
  <c r="F148" i="33"/>
  <c r="G148" i="33"/>
  <c r="H148" i="33"/>
  <c r="I148" i="33"/>
  <c r="J148" i="33"/>
  <c r="K148" i="33"/>
  <c r="L148" i="33"/>
  <c r="M148" i="33"/>
  <c r="N148" i="33"/>
  <c r="O148" i="33"/>
  <c r="P148" i="33"/>
  <c r="Q148" i="33"/>
  <c r="R148" i="33"/>
  <c r="S148" i="33"/>
  <c r="A149" i="33"/>
  <c r="B149" i="33"/>
  <c r="C149" i="33"/>
  <c r="D149" i="33"/>
  <c r="E149" i="33"/>
  <c r="F149" i="33"/>
  <c r="G149" i="33"/>
  <c r="H149" i="33"/>
  <c r="I149" i="33"/>
  <c r="J149" i="33"/>
  <c r="K149" i="33"/>
  <c r="L149" i="33"/>
  <c r="M149" i="33"/>
  <c r="N149" i="33"/>
  <c r="O149" i="33"/>
  <c r="P149" i="33"/>
  <c r="Q149" i="33"/>
  <c r="R149" i="33"/>
  <c r="S149" i="33"/>
  <c r="A150" i="33"/>
  <c r="B150" i="33"/>
  <c r="D150" i="33"/>
  <c r="E150" i="33"/>
  <c r="F150" i="33"/>
  <c r="G150" i="33"/>
  <c r="H150" i="33"/>
  <c r="I150" i="33"/>
  <c r="J150" i="33"/>
  <c r="K150" i="33"/>
  <c r="L150" i="33"/>
  <c r="M150" i="33"/>
  <c r="N150" i="33"/>
  <c r="O150" i="33"/>
  <c r="P150" i="33"/>
  <c r="Q150" i="33"/>
  <c r="R150" i="33"/>
  <c r="S150" i="33"/>
  <c r="A151" i="33"/>
  <c r="C151" i="33"/>
  <c r="B151" i="33"/>
  <c r="D151" i="33"/>
  <c r="E151" i="33"/>
  <c r="F151" i="33"/>
  <c r="G151" i="33"/>
  <c r="H151" i="33"/>
  <c r="I151" i="33"/>
  <c r="J151" i="33"/>
  <c r="K151" i="33"/>
  <c r="L151" i="33"/>
  <c r="M151" i="33"/>
  <c r="N151" i="33"/>
  <c r="O151" i="33"/>
  <c r="P151" i="33"/>
  <c r="Q151" i="33"/>
  <c r="R151" i="33"/>
  <c r="S151" i="33"/>
  <c r="A152" i="33"/>
  <c r="C152" i="33"/>
  <c r="B152" i="33"/>
  <c r="D152" i="33"/>
  <c r="E152" i="33"/>
  <c r="F152" i="33"/>
  <c r="G152" i="33"/>
  <c r="H152" i="33"/>
  <c r="I152" i="33"/>
  <c r="J152" i="33"/>
  <c r="K152" i="33"/>
  <c r="L152" i="33"/>
  <c r="M152" i="33"/>
  <c r="N152" i="33"/>
  <c r="O152" i="33"/>
  <c r="P152" i="33"/>
  <c r="Q152" i="33"/>
  <c r="R152" i="33"/>
  <c r="S152" i="33"/>
  <c r="A153" i="33"/>
  <c r="B153" i="33"/>
  <c r="C153" i="33"/>
  <c r="D153" i="33"/>
  <c r="E153" i="33"/>
  <c r="F153" i="33"/>
  <c r="G153" i="33"/>
  <c r="H153" i="33"/>
  <c r="I153" i="33"/>
  <c r="J153" i="33"/>
  <c r="K153" i="33"/>
  <c r="L153" i="33"/>
  <c r="M153" i="33"/>
  <c r="N153" i="33"/>
  <c r="O153" i="33"/>
  <c r="P153" i="33"/>
  <c r="Q153" i="33"/>
  <c r="R153" i="33"/>
  <c r="S153" i="33"/>
  <c r="A154" i="33"/>
  <c r="B154" i="33"/>
  <c r="C154" i="33"/>
  <c r="D154" i="33"/>
  <c r="E154" i="33"/>
  <c r="F154" i="33"/>
  <c r="G154" i="33"/>
  <c r="H154" i="33"/>
  <c r="I154" i="33"/>
  <c r="J154" i="33"/>
  <c r="K154" i="33"/>
  <c r="L154" i="33"/>
  <c r="M154" i="33"/>
  <c r="N154" i="33"/>
  <c r="O154" i="33"/>
  <c r="P154" i="33"/>
  <c r="Q154" i="33"/>
  <c r="R154" i="33"/>
  <c r="S154" i="33"/>
  <c r="A155" i="33"/>
  <c r="C155" i="33"/>
  <c r="B155" i="33"/>
  <c r="D155" i="33"/>
  <c r="E155" i="33"/>
  <c r="F155" i="33"/>
  <c r="G155" i="33"/>
  <c r="H155" i="33"/>
  <c r="I155" i="33"/>
  <c r="J155" i="33"/>
  <c r="K155" i="33"/>
  <c r="L155" i="33"/>
  <c r="M155" i="33"/>
  <c r="N155" i="33"/>
  <c r="O155" i="33"/>
  <c r="P155" i="33"/>
  <c r="Q155" i="33"/>
  <c r="R155" i="33"/>
  <c r="S155" i="33"/>
  <c r="A156" i="33"/>
  <c r="B156" i="33"/>
  <c r="C156" i="33"/>
  <c r="D156" i="33"/>
  <c r="E156" i="33"/>
  <c r="F156" i="33"/>
  <c r="G156" i="33"/>
  <c r="H156" i="33"/>
  <c r="I156" i="33"/>
  <c r="J156" i="33"/>
  <c r="K156" i="33"/>
  <c r="L156" i="33"/>
  <c r="M156" i="33"/>
  <c r="N156" i="33"/>
  <c r="O156" i="33"/>
  <c r="P156" i="33"/>
  <c r="Q156" i="33"/>
  <c r="R156" i="33"/>
  <c r="S156" i="33"/>
  <c r="A157" i="33"/>
  <c r="B157" i="33"/>
  <c r="D157" i="33"/>
  <c r="E157" i="33"/>
  <c r="F157" i="33"/>
  <c r="G157" i="33"/>
  <c r="H157" i="33"/>
  <c r="I157" i="33"/>
  <c r="J157" i="33"/>
  <c r="K157" i="33"/>
  <c r="L157" i="33"/>
  <c r="M157" i="33"/>
  <c r="N157" i="33"/>
  <c r="O157" i="33"/>
  <c r="P157" i="33"/>
  <c r="Q157" i="33"/>
  <c r="R157" i="33"/>
  <c r="S157" i="33"/>
  <c r="A158" i="33"/>
  <c r="B158" i="33"/>
  <c r="C158" i="33"/>
  <c r="D158" i="33"/>
  <c r="E158" i="33"/>
  <c r="F158" i="33"/>
  <c r="G158" i="33"/>
  <c r="H158" i="33"/>
  <c r="I158" i="33"/>
  <c r="J158" i="33"/>
  <c r="K158" i="33"/>
  <c r="L158" i="33"/>
  <c r="M158" i="33"/>
  <c r="N158" i="33"/>
  <c r="O158" i="33"/>
  <c r="P158" i="33"/>
  <c r="Q158" i="33"/>
  <c r="R158" i="33"/>
  <c r="S158" i="33"/>
  <c r="A159" i="33"/>
  <c r="C159" i="33"/>
  <c r="B159" i="33"/>
  <c r="D159" i="33"/>
  <c r="E159" i="33"/>
  <c r="F159" i="33"/>
  <c r="G159" i="33"/>
  <c r="H159" i="33"/>
  <c r="I159" i="33"/>
  <c r="J159" i="33"/>
  <c r="K159" i="33"/>
  <c r="L159" i="33"/>
  <c r="M159" i="33"/>
  <c r="N159" i="33"/>
  <c r="O159" i="33"/>
  <c r="P159" i="33"/>
  <c r="Q159" i="33"/>
  <c r="R159" i="33"/>
  <c r="S159" i="33"/>
  <c r="A160" i="33"/>
  <c r="C160" i="33"/>
  <c r="B160" i="33"/>
  <c r="D160" i="33"/>
  <c r="E160" i="33"/>
  <c r="F160" i="33"/>
  <c r="G160" i="33"/>
  <c r="H160" i="33"/>
  <c r="I160" i="33"/>
  <c r="J160" i="33"/>
  <c r="K160" i="33"/>
  <c r="L160" i="33"/>
  <c r="M160" i="33"/>
  <c r="N160" i="33"/>
  <c r="O160" i="33"/>
  <c r="P160" i="33"/>
  <c r="Q160" i="33"/>
  <c r="R160" i="33"/>
  <c r="S160" i="33"/>
  <c r="A161" i="33"/>
  <c r="B161" i="33"/>
  <c r="C161" i="33"/>
  <c r="D161" i="33"/>
  <c r="E161" i="33"/>
  <c r="F161" i="33"/>
  <c r="G161" i="33"/>
  <c r="H161" i="33"/>
  <c r="I161" i="33"/>
  <c r="J161" i="33"/>
  <c r="K161" i="33"/>
  <c r="L161" i="33"/>
  <c r="M161" i="33"/>
  <c r="N161" i="33"/>
  <c r="O161" i="33"/>
  <c r="P161" i="33"/>
  <c r="Q161" i="33"/>
  <c r="R161" i="33"/>
  <c r="S161" i="33"/>
  <c r="A162" i="33"/>
  <c r="B162" i="33"/>
  <c r="C162" i="33"/>
  <c r="D162" i="33"/>
  <c r="E162" i="33"/>
  <c r="F162" i="33"/>
  <c r="G162" i="33"/>
  <c r="H162" i="33"/>
  <c r="I162" i="33"/>
  <c r="J162" i="33"/>
  <c r="K162" i="33"/>
  <c r="L162" i="33"/>
  <c r="M162" i="33"/>
  <c r="N162" i="33"/>
  <c r="O162" i="33"/>
  <c r="P162" i="33"/>
  <c r="Q162" i="33"/>
  <c r="R162" i="33"/>
  <c r="S162" i="33"/>
  <c r="A163" i="33"/>
  <c r="C163" i="33"/>
  <c r="B163" i="33"/>
  <c r="D163" i="33"/>
  <c r="E163" i="33"/>
  <c r="F163" i="33"/>
  <c r="G163" i="33"/>
  <c r="H163" i="33"/>
  <c r="I163" i="33"/>
  <c r="J163" i="33"/>
  <c r="K163" i="33"/>
  <c r="L163" i="33"/>
  <c r="M163" i="33"/>
  <c r="N163" i="33"/>
  <c r="O163" i="33"/>
  <c r="P163" i="33"/>
  <c r="Q163" i="33"/>
  <c r="R163" i="33"/>
  <c r="S163" i="33"/>
  <c r="A164" i="33"/>
  <c r="B164" i="33"/>
  <c r="C164" i="33"/>
  <c r="D164" i="33"/>
  <c r="E164" i="33"/>
  <c r="F164" i="33"/>
  <c r="G164" i="33"/>
  <c r="H164" i="33"/>
  <c r="I164" i="33"/>
  <c r="J164" i="33"/>
  <c r="K164" i="33"/>
  <c r="L164" i="33"/>
  <c r="M164" i="33"/>
  <c r="N164" i="33"/>
  <c r="O164" i="33"/>
  <c r="P164" i="33"/>
  <c r="Q164" i="33"/>
  <c r="R164" i="33"/>
  <c r="S164" i="33"/>
  <c r="A165" i="33"/>
  <c r="B165" i="33"/>
  <c r="C165" i="33"/>
  <c r="D165" i="33"/>
  <c r="E165" i="33"/>
  <c r="F165" i="33"/>
  <c r="G165" i="33"/>
  <c r="H165" i="33"/>
  <c r="I165" i="33"/>
  <c r="J165" i="33"/>
  <c r="K165" i="33"/>
  <c r="L165" i="33"/>
  <c r="M165" i="33"/>
  <c r="N165" i="33"/>
  <c r="O165" i="33"/>
  <c r="P165" i="33"/>
  <c r="Q165" i="33"/>
  <c r="R165" i="33"/>
  <c r="S165" i="33"/>
  <c r="A166" i="33"/>
  <c r="B166" i="33"/>
  <c r="C166" i="33"/>
  <c r="D166" i="33"/>
  <c r="E166" i="33"/>
  <c r="F166" i="33"/>
  <c r="G166" i="33"/>
  <c r="H166" i="33"/>
  <c r="I166" i="33"/>
  <c r="J166" i="33"/>
  <c r="K166" i="33"/>
  <c r="L166" i="33"/>
  <c r="M166" i="33"/>
  <c r="N166" i="33"/>
  <c r="O166" i="33"/>
  <c r="P166" i="33"/>
  <c r="Q166" i="33"/>
  <c r="R166" i="33"/>
  <c r="S166" i="33"/>
  <c r="A167" i="33"/>
  <c r="C167" i="33"/>
  <c r="B167" i="33"/>
  <c r="D167" i="33"/>
  <c r="E167" i="33"/>
  <c r="F167" i="33"/>
  <c r="G167" i="33"/>
  <c r="H167" i="33"/>
  <c r="I167" i="33"/>
  <c r="J167" i="33"/>
  <c r="K167" i="33"/>
  <c r="L167" i="33"/>
  <c r="M167" i="33"/>
  <c r="N167" i="33"/>
  <c r="O167" i="33"/>
  <c r="P167" i="33"/>
  <c r="Q167" i="33"/>
  <c r="R167" i="33"/>
  <c r="S167" i="33"/>
  <c r="A168" i="33"/>
  <c r="C168" i="33"/>
  <c r="B168" i="33"/>
  <c r="D168" i="33"/>
  <c r="E168" i="33"/>
  <c r="F168" i="33"/>
  <c r="G168" i="33"/>
  <c r="H168" i="33"/>
  <c r="I168" i="33"/>
  <c r="J168" i="33"/>
  <c r="K168" i="33"/>
  <c r="L168" i="33"/>
  <c r="M168" i="33"/>
  <c r="N168" i="33"/>
  <c r="O168" i="33"/>
  <c r="P168" i="33"/>
  <c r="Q168" i="33"/>
  <c r="R168" i="33"/>
  <c r="S168" i="33"/>
  <c r="A169" i="33"/>
  <c r="B169" i="33"/>
  <c r="C169" i="33"/>
  <c r="D169" i="33"/>
  <c r="E169" i="33"/>
  <c r="F169" i="33"/>
  <c r="G169" i="33"/>
  <c r="H169" i="33"/>
  <c r="I169" i="33"/>
  <c r="J169" i="33"/>
  <c r="K169" i="33"/>
  <c r="L169" i="33"/>
  <c r="M169" i="33"/>
  <c r="N169" i="33"/>
  <c r="O169" i="33"/>
  <c r="P169" i="33"/>
  <c r="Q169" i="33"/>
  <c r="R169" i="33"/>
  <c r="S169" i="33"/>
  <c r="A170" i="33"/>
  <c r="B170" i="33"/>
  <c r="C170" i="33"/>
  <c r="D170" i="33"/>
  <c r="E170" i="33"/>
  <c r="F170" i="33"/>
  <c r="G170" i="33"/>
  <c r="H170" i="33"/>
  <c r="I170" i="33"/>
  <c r="J170" i="33"/>
  <c r="K170" i="33"/>
  <c r="L170" i="33"/>
  <c r="M170" i="33"/>
  <c r="N170" i="33"/>
  <c r="O170" i="33"/>
  <c r="P170" i="33"/>
  <c r="Q170" i="33"/>
  <c r="R170" i="33"/>
  <c r="S170" i="33"/>
  <c r="A171" i="33"/>
  <c r="D171" i="33"/>
  <c r="E171" i="33"/>
  <c r="F171" i="33"/>
  <c r="G171" i="33"/>
  <c r="H171" i="33"/>
  <c r="I171" i="33"/>
  <c r="J171" i="33"/>
  <c r="K171" i="33"/>
  <c r="L171" i="33"/>
  <c r="M171" i="33"/>
  <c r="N171" i="33"/>
  <c r="O171" i="33"/>
  <c r="P171" i="33"/>
  <c r="Q171" i="33"/>
  <c r="R171" i="33"/>
  <c r="S171" i="33"/>
  <c r="A172" i="33"/>
  <c r="B172" i="33"/>
  <c r="C172" i="33"/>
  <c r="D172" i="33"/>
  <c r="E172" i="33"/>
  <c r="F172" i="33"/>
  <c r="G172" i="33"/>
  <c r="H172" i="33"/>
  <c r="I172" i="33"/>
  <c r="J172" i="33"/>
  <c r="K172" i="33"/>
  <c r="L172" i="33"/>
  <c r="M172" i="33"/>
  <c r="N172" i="33"/>
  <c r="O172" i="33"/>
  <c r="P172" i="33"/>
  <c r="Q172" i="33"/>
  <c r="R172" i="33"/>
  <c r="S172" i="33"/>
  <c r="A173" i="33"/>
  <c r="B173" i="33"/>
  <c r="C173" i="33"/>
  <c r="D173" i="33"/>
  <c r="E173" i="33"/>
  <c r="F173" i="33"/>
  <c r="G173" i="33"/>
  <c r="H173" i="33"/>
  <c r="I173" i="33"/>
  <c r="J173" i="33"/>
  <c r="K173" i="33"/>
  <c r="L173" i="33"/>
  <c r="M173" i="33"/>
  <c r="N173" i="33"/>
  <c r="O173" i="33"/>
  <c r="P173" i="33"/>
  <c r="Q173" i="33"/>
  <c r="R173" i="33"/>
  <c r="S173" i="33"/>
  <c r="A174" i="33"/>
  <c r="D174" i="33"/>
  <c r="E174" i="33"/>
  <c r="F174" i="33"/>
  <c r="G174" i="33"/>
  <c r="H174" i="33"/>
  <c r="I174" i="33"/>
  <c r="J174" i="33"/>
  <c r="K174" i="33"/>
  <c r="L174" i="33"/>
  <c r="M174" i="33"/>
  <c r="N174" i="33"/>
  <c r="O174" i="33"/>
  <c r="P174" i="33"/>
  <c r="Q174" i="33"/>
  <c r="R174" i="33"/>
  <c r="S174" i="33"/>
  <c r="A175" i="33"/>
  <c r="B175" i="33"/>
  <c r="C175" i="33"/>
  <c r="D175" i="33"/>
  <c r="E175" i="33"/>
  <c r="F175" i="33"/>
  <c r="G175" i="33"/>
  <c r="H175" i="33"/>
  <c r="I175" i="33"/>
  <c r="J175" i="33"/>
  <c r="K175" i="33"/>
  <c r="L175" i="33"/>
  <c r="M175" i="33"/>
  <c r="N175" i="33"/>
  <c r="O175" i="33"/>
  <c r="P175" i="33"/>
  <c r="Q175" i="33"/>
  <c r="R175" i="33"/>
  <c r="S175" i="33"/>
  <c r="A176" i="33"/>
  <c r="B176" i="33"/>
  <c r="C176" i="33"/>
  <c r="D176" i="33"/>
  <c r="E176" i="33"/>
  <c r="F176" i="33"/>
  <c r="G176" i="33"/>
  <c r="H176" i="33"/>
  <c r="I176" i="33"/>
  <c r="J176" i="33"/>
  <c r="K176" i="33"/>
  <c r="L176" i="33"/>
  <c r="M176" i="33"/>
  <c r="N176" i="33"/>
  <c r="O176" i="33"/>
  <c r="P176" i="33"/>
  <c r="Q176" i="33"/>
  <c r="R176" i="33"/>
  <c r="S176" i="33"/>
  <c r="A177" i="33"/>
  <c r="C177" i="33"/>
  <c r="D177" i="33"/>
  <c r="E177" i="33"/>
  <c r="F177" i="33"/>
  <c r="G177" i="33"/>
  <c r="H177" i="33"/>
  <c r="I177" i="33"/>
  <c r="J177" i="33"/>
  <c r="K177" i="33"/>
  <c r="L177" i="33"/>
  <c r="M177" i="33"/>
  <c r="N177" i="33"/>
  <c r="O177" i="33"/>
  <c r="P177" i="33"/>
  <c r="Q177" i="33"/>
  <c r="R177" i="33"/>
  <c r="S177" i="33"/>
  <c r="A178" i="33"/>
  <c r="B178" i="33"/>
  <c r="D178" i="33"/>
  <c r="E178" i="33"/>
  <c r="F178" i="33"/>
  <c r="G178" i="33"/>
  <c r="H178" i="33"/>
  <c r="I178" i="33"/>
  <c r="J178" i="33"/>
  <c r="K178" i="33"/>
  <c r="L178" i="33"/>
  <c r="M178" i="33"/>
  <c r="N178" i="33"/>
  <c r="O178" i="33"/>
  <c r="P178" i="33"/>
  <c r="Q178" i="33"/>
  <c r="R178" i="33"/>
  <c r="S178" i="33"/>
  <c r="A179" i="33"/>
  <c r="B179" i="33"/>
  <c r="C179" i="33"/>
  <c r="D179" i="33"/>
  <c r="E179" i="33"/>
  <c r="F179" i="33"/>
  <c r="G179" i="33"/>
  <c r="H179" i="33"/>
  <c r="I179" i="33"/>
  <c r="J179" i="33"/>
  <c r="K179" i="33"/>
  <c r="L179" i="33"/>
  <c r="M179" i="33"/>
  <c r="N179" i="33"/>
  <c r="O179" i="33"/>
  <c r="P179" i="33"/>
  <c r="Q179" i="33"/>
  <c r="R179" i="33"/>
  <c r="S179" i="33"/>
  <c r="A180" i="33"/>
  <c r="B180" i="33"/>
  <c r="D180" i="33"/>
  <c r="E180" i="33"/>
  <c r="F180" i="33"/>
  <c r="G180" i="33"/>
  <c r="H180" i="33"/>
  <c r="I180" i="33"/>
  <c r="J180" i="33"/>
  <c r="K180" i="33"/>
  <c r="L180" i="33"/>
  <c r="M180" i="33"/>
  <c r="N180" i="33"/>
  <c r="O180" i="33"/>
  <c r="P180" i="33"/>
  <c r="Q180" i="33"/>
  <c r="R180" i="33"/>
  <c r="S180" i="33"/>
  <c r="A181" i="33"/>
  <c r="C181" i="33"/>
  <c r="B181" i="33"/>
  <c r="D181" i="33"/>
  <c r="E181" i="33"/>
  <c r="F181" i="33"/>
  <c r="G181" i="33"/>
  <c r="H181" i="33"/>
  <c r="I181" i="33"/>
  <c r="J181" i="33"/>
  <c r="K181" i="33"/>
  <c r="L181" i="33"/>
  <c r="M181" i="33"/>
  <c r="N181" i="33"/>
  <c r="O181" i="33"/>
  <c r="P181" i="33"/>
  <c r="Q181" i="33"/>
  <c r="R181" i="33"/>
  <c r="S181" i="33"/>
  <c r="A182" i="33"/>
  <c r="C182" i="33"/>
  <c r="D182" i="33"/>
  <c r="E182" i="33"/>
  <c r="F182" i="33"/>
  <c r="G182" i="33"/>
  <c r="H182" i="33"/>
  <c r="I182" i="33"/>
  <c r="J182" i="33"/>
  <c r="K182" i="33"/>
  <c r="L182" i="33"/>
  <c r="M182" i="33"/>
  <c r="N182" i="33"/>
  <c r="O182" i="33"/>
  <c r="P182" i="33"/>
  <c r="Q182" i="33"/>
  <c r="R182" i="33"/>
  <c r="S182" i="33"/>
  <c r="A183" i="33"/>
  <c r="B183" i="33"/>
  <c r="C183" i="33"/>
  <c r="D183" i="33"/>
  <c r="E183" i="33"/>
  <c r="F183" i="33"/>
  <c r="G183" i="33"/>
  <c r="H183" i="33"/>
  <c r="I183" i="33"/>
  <c r="J183" i="33"/>
  <c r="K183" i="33"/>
  <c r="L183" i="33"/>
  <c r="M183" i="33"/>
  <c r="N183" i="33"/>
  <c r="O183" i="33"/>
  <c r="P183" i="33"/>
  <c r="Q183" i="33"/>
  <c r="R183" i="33"/>
  <c r="S183" i="33"/>
  <c r="A184" i="33"/>
  <c r="B184" i="33"/>
  <c r="C184" i="33"/>
  <c r="D184" i="33"/>
  <c r="E184" i="33"/>
  <c r="F184" i="33"/>
  <c r="G184" i="33"/>
  <c r="H184" i="33"/>
  <c r="I184" i="33"/>
  <c r="J184" i="33"/>
  <c r="K184" i="33"/>
  <c r="L184" i="33"/>
  <c r="M184" i="33"/>
  <c r="N184" i="33"/>
  <c r="O184" i="33"/>
  <c r="P184" i="33"/>
  <c r="Q184" i="33"/>
  <c r="R184" i="33"/>
  <c r="S184" i="33"/>
  <c r="A185" i="33"/>
  <c r="C185" i="33"/>
  <c r="B185" i="33"/>
  <c r="D185" i="33"/>
  <c r="E185" i="33"/>
  <c r="F185" i="33"/>
  <c r="G185" i="33"/>
  <c r="H185" i="33"/>
  <c r="I185" i="33"/>
  <c r="J185" i="33"/>
  <c r="K185" i="33"/>
  <c r="L185" i="33"/>
  <c r="M185" i="33"/>
  <c r="N185" i="33"/>
  <c r="O185" i="33"/>
  <c r="P185" i="33"/>
  <c r="Q185" i="33"/>
  <c r="R185" i="33"/>
  <c r="S185" i="33"/>
  <c r="A186" i="33"/>
  <c r="B186" i="33"/>
  <c r="C186" i="33"/>
  <c r="D186" i="33"/>
  <c r="E186" i="33"/>
  <c r="F186" i="33"/>
  <c r="G186" i="33"/>
  <c r="H186" i="33"/>
  <c r="I186" i="33"/>
  <c r="J186" i="33"/>
  <c r="K186" i="33"/>
  <c r="L186" i="33"/>
  <c r="M186" i="33"/>
  <c r="N186" i="33"/>
  <c r="O186" i="33"/>
  <c r="P186" i="33"/>
  <c r="Q186" i="33"/>
  <c r="R186" i="33"/>
  <c r="S186" i="33"/>
  <c r="A187" i="33"/>
  <c r="B187" i="33"/>
  <c r="C187" i="33"/>
  <c r="D187" i="33"/>
  <c r="E187" i="33"/>
  <c r="F187" i="33"/>
  <c r="G187" i="33"/>
  <c r="H187" i="33"/>
  <c r="I187" i="33"/>
  <c r="J187" i="33"/>
  <c r="K187" i="33"/>
  <c r="L187" i="33"/>
  <c r="M187" i="33"/>
  <c r="N187" i="33"/>
  <c r="O187" i="33"/>
  <c r="P187" i="33"/>
  <c r="Q187" i="33"/>
  <c r="R187" i="33"/>
  <c r="S187" i="33"/>
  <c r="A188" i="33"/>
  <c r="B188" i="33"/>
  <c r="C188" i="33"/>
  <c r="D188" i="33"/>
  <c r="E188" i="33"/>
  <c r="F188" i="33"/>
  <c r="G188" i="33"/>
  <c r="H188" i="33"/>
  <c r="I188" i="33"/>
  <c r="J188" i="33"/>
  <c r="K188" i="33"/>
  <c r="L188" i="33"/>
  <c r="M188" i="33"/>
  <c r="N188" i="33"/>
  <c r="O188" i="33"/>
  <c r="P188" i="33"/>
  <c r="Q188" i="33"/>
  <c r="R188" i="33"/>
  <c r="S188" i="33"/>
  <c r="A189" i="33"/>
  <c r="C189" i="33"/>
  <c r="B189" i="33"/>
  <c r="D189" i="33"/>
  <c r="E189" i="33"/>
  <c r="F189" i="33"/>
  <c r="G189" i="33"/>
  <c r="H189" i="33"/>
  <c r="I189" i="33"/>
  <c r="J189" i="33"/>
  <c r="K189" i="33"/>
  <c r="L189" i="33"/>
  <c r="M189" i="33"/>
  <c r="N189" i="33"/>
  <c r="O189" i="33"/>
  <c r="P189" i="33"/>
  <c r="Q189" i="33"/>
  <c r="R189" i="33"/>
  <c r="S189" i="33"/>
  <c r="A190" i="33"/>
  <c r="C190" i="33"/>
  <c r="B190" i="33"/>
  <c r="D190" i="33"/>
  <c r="E190" i="33"/>
  <c r="F190" i="33"/>
  <c r="G190" i="33"/>
  <c r="H190" i="33"/>
  <c r="I190" i="33"/>
  <c r="J190" i="33"/>
  <c r="K190" i="33"/>
  <c r="L190" i="33"/>
  <c r="M190" i="33"/>
  <c r="N190" i="33"/>
  <c r="O190" i="33"/>
  <c r="P190" i="33"/>
  <c r="Q190" i="33"/>
  <c r="R190" i="33"/>
  <c r="S190" i="33"/>
  <c r="A191" i="33"/>
  <c r="B191" i="33"/>
  <c r="C191" i="33"/>
  <c r="D191" i="33"/>
  <c r="E191" i="33"/>
  <c r="F191" i="33"/>
  <c r="G191" i="33"/>
  <c r="H191" i="33"/>
  <c r="I191" i="33"/>
  <c r="J191" i="33"/>
  <c r="K191" i="33"/>
  <c r="L191" i="33"/>
  <c r="M191" i="33"/>
  <c r="N191" i="33"/>
  <c r="O191" i="33"/>
  <c r="P191" i="33"/>
  <c r="Q191" i="33"/>
  <c r="R191" i="33"/>
  <c r="S191" i="33"/>
  <c r="A192" i="33"/>
  <c r="B192" i="33"/>
  <c r="D192" i="33"/>
  <c r="E192" i="33"/>
  <c r="F192" i="33"/>
  <c r="G192" i="33"/>
  <c r="H192" i="33"/>
  <c r="I192" i="33"/>
  <c r="J192" i="33"/>
  <c r="K192" i="33"/>
  <c r="L192" i="33"/>
  <c r="M192" i="33"/>
  <c r="N192" i="33"/>
  <c r="O192" i="33"/>
  <c r="P192" i="33"/>
  <c r="Q192" i="33"/>
  <c r="R192" i="33"/>
  <c r="S192" i="33"/>
  <c r="A193" i="33"/>
  <c r="C193" i="33"/>
  <c r="B193" i="33"/>
  <c r="D193" i="33"/>
  <c r="E193" i="33"/>
  <c r="F193" i="33"/>
  <c r="G193" i="33"/>
  <c r="H193" i="33"/>
  <c r="I193" i="33"/>
  <c r="J193" i="33"/>
  <c r="K193" i="33"/>
  <c r="L193" i="33"/>
  <c r="M193" i="33"/>
  <c r="N193" i="33"/>
  <c r="O193" i="33"/>
  <c r="P193" i="33"/>
  <c r="Q193" i="33"/>
  <c r="R193" i="33"/>
  <c r="S193" i="33"/>
  <c r="A194" i="33"/>
  <c r="B194" i="33"/>
  <c r="C194" i="33"/>
  <c r="D194" i="33"/>
  <c r="E194" i="33"/>
  <c r="F194" i="33"/>
  <c r="G194" i="33"/>
  <c r="H194" i="33"/>
  <c r="I194" i="33"/>
  <c r="J194" i="33"/>
  <c r="K194" i="33"/>
  <c r="L194" i="33"/>
  <c r="M194" i="33"/>
  <c r="N194" i="33"/>
  <c r="O194" i="33"/>
  <c r="P194" i="33"/>
  <c r="Q194" i="33"/>
  <c r="R194" i="33"/>
  <c r="S194" i="33"/>
  <c r="A195" i="33"/>
  <c r="B195" i="33"/>
  <c r="C195" i="33"/>
  <c r="D195" i="33"/>
  <c r="E195" i="33"/>
  <c r="F195" i="33"/>
  <c r="G195" i="33"/>
  <c r="H195" i="33"/>
  <c r="I195" i="33"/>
  <c r="J195" i="33"/>
  <c r="K195" i="33"/>
  <c r="L195" i="33"/>
  <c r="M195" i="33"/>
  <c r="N195" i="33"/>
  <c r="O195" i="33"/>
  <c r="P195" i="33"/>
  <c r="Q195" i="33"/>
  <c r="R195" i="33"/>
  <c r="S195" i="33"/>
  <c r="A196" i="33"/>
  <c r="B196" i="33"/>
  <c r="D196" i="33"/>
  <c r="E196" i="33"/>
  <c r="F196" i="33"/>
  <c r="G196" i="33"/>
  <c r="H196" i="33"/>
  <c r="I196" i="33"/>
  <c r="J196" i="33"/>
  <c r="K196" i="33"/>
  <c r="L196" i="33"/>
  <c r="M196" i="33"/>
  <c r="N196" i="33"/>
  <c r="O196" i="33"/>
  <c r="P196" i="33"/>
  <c r="Q196" i="33"/>
  <c r="R196" i="33"/>
  <c r="S196" i="33"/>
  <c r="A197" i="33"/>
  <c r="C197" i="33"/>
  <c r="D197" i="33"/>
  <c r="E197" i="33"/>
  <c r="F197" i="33"/>
  <c r="G197" i="33"/>
  <c r="H197" i="33"/>
  <c r="I197" i="33"/>
  <c r="J197" i="33"/>
  <c r="K197" i="33"/>
  <c r="L197" i="33"/>
  <c r="M197" i="33"/>
  <c r="N197" i="33"/>
  <c r="O197" i="33"/>
  <c r="P197" i="33"/>
  <c r="Q197" i="33"/>
  <c r="R197" i="33"/>
  <c r="S197" i="33"/>
  <c r="A198" i="33"/>
  <c r="C198" i="33"/>
  <c r="B198" i="33"/>
  <c r="D198" i="33"/>
  <c r="E198" i="33"/>
  <c r="F198" i="33"/>
  <c r="G198" i="33"/>
  <c r="H198" i="33"/>
  <c r="I198" i="33"/>
  <c r="J198" i="33"/>
  <c r="K198" i="33"/>
  <c r="L198" i="33"/>
  <c r="M198" i="33"/>
  <c r="N198" i="33"/>
  <c r="O198" i="33"/>
  <c r="P198" i="33"/>
  <c r="Q198" i="33"/>
  <c r="R198" i="33"/>
  <c r="S198" i="33"/>
  <c r="A199" i="33"/>
  <c r="B199" i="33"/>
  <c r="C199" i="33"/>
  <c r="D199" i="33"/>
  <c r="E199" i="33"/>
  <c r="F199" i="33"/>
  <c r="G199" i="33"/>
  <c r="H199" i="33"/>
  <c r="I199" i="33"/>
  <c r="J199" i="33"/>
  <c r="K199" i="33"/>
  <c r="L199" i="33"/>
  <c r="M199" i="33"/>
  <c r="N199" i="33"/>
  <c r="O199" i="33"/>
  <c r="P199" i="33"/>
  <c r="Q199" i="33"/>
  <c r="R199" i="33"/>
  <c r="S199" i="33"/>
  <c r="A200" i="33"/>
  <c r="B200" i="33"/>
  <c r="D200" i="33"/>
  <c r="E200" i="33"/>
  <c r="F200" i="33"/>
  <c r="G200" i="33"/>
  <c r="H200" i="33"/>
  <c r="I200" i="33"/>
  <c r="J200" i="33"/>
  <c r="K200" i="33"/>
  <c r="L200" i="33"/>
  <c r="M200" i="33"/>
  <c r="N200" i="33"/>
  <c r="O200" i="33"/>
  <c r="P200" i="33"/>
  <c r="Q200" i="33"/>
  <c r="R200" i="33"/>
  <c r="S200" i="33"/>
  <c r="A201" i="33"/>
  <c r="C201" i="33"/>
  <c r="B201" i="33"/>
  <c r="D201" i="33"/>
  <c r="E201" i="33"/>
  <c r="F201" i="33"/>
  <c r="G201" i="33"/>
  <c r="H201" i="33"/>
  <c r="I201" i="33"/>
  <c r="J201" i="33"/>
  <c r="K201" i="33"/>
  <c r="L201" i="33"/>
  <c r="M201" i="33"/>
  <c r="N201" i="33"/>
  <c r="O201" i="33"/>
  <c r="P201" i="33"/>
  <c r="Q201" i="33"/>
  <c r="R201" i="33"/>
  <c r="S201" i="33"/>
  <c r="A202" i="33"/>
  <c r="B202" i="33"/>
  <c r="C202" i="33"/>
  <c r="D202" i="33"/>
  <c r="E202" i="33"/>
  <c r="F202" i="33"/>
  <c r="G202" i="33"/>
  <c r="H202" i="33"/>
  <c r="I202" i="33"/>
  <c r="J202" i="33"/>
  <c r="K202" i="33"/>
  <c r="L202" i="33"/>
  <c r="M202" i="33"/>
  <c r="N202" i="33"/>
  <c r="O202" i="33"/>
  <c r="P202" i="33"/>
  <c r="Q202" i="33"/>
  <c r="R202" i="33"/>
  <c r="S202" i="33"/>
  <c r="A203" i="33"/>
  <c r="B203" i="33"/>
  <c r="C203" i="33"/>
  <c r="D203" i="33"/>
  <c r="E203" i="33"/>
  <c r="F203" i="33"/>
  <c r="G203" i="33"/>
  <c r="H203" i="33"/>
  <c r="I203" i="33"/>
  <c r="J203" i="33"/>
  <c r="K203" i="33"/>
  <c r="L203" i="33"/>
  <c r="M203" i="33"/>
  <c r="N203" i="33"/>
  <c r="O203" i="33"/>
  <c r="P203" i="33"/>
  <c r="Q203" i="33"/>
  <c r="R203" i="33"/>
  <c r="S203" i="33"/>
  <c r="A204" i="33"/>
  <c r="B204" i="33"/>
  <c r="D204" i="33"/>
  <c r="E204" i="33"/>
  <c r="F204" i="33"/>
  <c r="G204" i="33"/>
  <c r="H204" i="33"/>
  <c r="I204" i="33"/>
  <c r="J204" i="33"/>
  <c r="K204" i="33"/>
  <c r="L204" i="33"/>
  <c r="M204" i="33"/>
  <c r="N204" i="33"/>
  <c r="O204" i="33"/>
  <c r="P204" i="33"/>
  <c r="Q204" i="33"/>
  <c r="R204" i="33"/>
  <c r="S204" i="33"/>
  <c r="A205" i="33"/>
  <c r="C205" i="33"/>
  <c r="D205" i="33"/>
  <c r="E205" i="33"/>
  <c r="F205" i="33"/>
  <c r="G205" i="33"/>
  <c r="H205" i="33"/>
  <c r="I205" i="33"/>
  <c r="J205" i="33"/>
  <c r="K205" i="33"/>
  <c r="L205" i="33"/>
  <c r="M205" i="33"/>
  <c r="N205" i="33"/>
  <c r="O205" i="33"/>
  <c r="P205" i="33"/>
  <c r="Q205" i="33"/>
  <c r="R205" i="33"/>
  <c r="S205" i="33"/>
  <c r="A206" i="33"/>
  <c r="C206" i="33"/>
  <c r="B206" i="33"/>
  <c r="D206" i="33"/>
  <c r="E206" i="33"/>
  <c r="F206" i="33"/>
  <c r="G206" i="33"/>
  <c r="H206" i="33"/>
  <c r="I206" i="33"/>
  <c r="J206" i="33"/>
  <c r="K206" i="33"/>
  <c r="L206" i="33"/>
  <c r="M206" i="33"/>
  <c r="N206" i="33"/>
  <c r="O206" i="33"/>
  <c r="P206" i="33"/>
  <c r="Q206" i="33"/>
  <c r="R206" i="33"/>
  <c r="S206" i="33"/>
  <c r="A207" i="33"/>
  <c r="B207" i="33"/>
  <c r="C207" i="33"/>
  <c r="D207" i="33"/>
  <c r="E207" i="33"/>
  <c r="F207" i="33"/>
  <c r="G207" i="33"/>
  <c r="H207" i="33"/>
  <c r="I207" i="33"/>
  <c r="J207" i="33"/>
  <c r="K207" i="33"/>
  <c r="L207" i="33"/>
  <c r="M207" i="33"/>
  <c r="N207" i="33"/>
  <c r="O207" i="33"/>
  <c r="P207" i="33"/>
  <c r="Q207" i="33"/>
  <c r="R207" i="33"/>
  <c r="S207" i="33"/>
  <c r="A208" i="33"/>
  <c r="B208" i="33"/>
  <c r="D208" i="33"/>
  <c r="E208" i="33"/>
  <c r="F208" i="33"/>
  <c r="G208" i="33"/>
  <c r="H208" i="33"/>
  <c r="I208" i="33"/>
  <c r="J208" i="33"/>
  <c r="K208" i="33"/>
  <c r="L208" i="33"/>
  <c r="M208" i="33"/>
  <c r="N208" i="33"/>
  <c r="O208" i="33"/>
  <c r="P208" i="33"/>
  <c r="Q208" i="33"/>
  <c r="R208" i="33"/>
  <c r="S208" i="33"/>
  <c r="A209" i="33"/>
  <c r="C209" i="33"/>
  <c r="B209" i="33"/>
  <c r="D209" i="33"/>
  <c r="E209" i="33"/>
  <c r="F209" i="33"/>
  <c r="G209" i="33"/>
  <c r="H209" i="33"/>
  <c r="I209" i="33"/>
  <c r="J209" i="33"/>
  <c r="K209" i="33"/>
  <c r="L209" i="33"/>
  <c r="M209" i="33"/>
  <c r="N209" i="33"/>
  <c r="O209" i="33"/>
  <c r="P209" i="33"/>
  <c r="Q209" i="33"/>
  <c r="R209" i="33"/>
  <c r="S209" i="33"/>
  <c r="A210" i="33"/>
  <c r="B210" i="33"/>
  <c r="C210" i="33"/>
  <c r="D210" i="33"/>
  <c r="E210" i="33"/>
  <c r="F210" i="33"/>
  <c r="G210" i="33"/>
  <c r="H210" i="33"/>
  <c r="I210" i="33"/>
  <c r="J210" i="33"/>
  <c r="K210" i="33"/>
  <c r="L210" i="33"/>
  <c r="M210" i="33"/>
  <c r="N210" i="33"/>
  <c r="O210" i="33"/>
  <c r="P210" i="33"/>
  <c r="Q210" i="33"/>
  <c r="R210" i="33"/>
  <c r="S210" i="33"/>
  <c r="A211" i="33"/>
  <c r="B211" i="33"/>
  <c r="C211" i="33"/>
  <c r="D211" i="33"/>
  <c r="E211" i="33"/>
  <c r="F211" i="33"/>
  <c r="G211" i="33"/>
  <c r="H211" i="33"/>
  <c r="I211" i="33"/>
  <c r="J211" i="33"/>
  <c r="K211" i="33"/>
  <c r="L211" i="33"/>
  <c r="M211" i="33"/>
  <c r="N211" i="33"/>
  <c r="O211" i="33"/>
  <c r="P211" i="33"/>
  <c r="Q211" i="33"/>
  <c r="R211" i="33"/>
  <c r="S211" i="33"/>
  <c r="A212" i="33"/>
  <c r="B212" i="33"/>
  <c r="D212" i="33"/>
  <c r="E212" i="33"/>
  <c r="F212" i="33"/>
  <c r="G212" i="33"/>
  <c r="H212" i="33"/>
  <c r="I212" i="33"/>
  <c r="J212" i="33"/>
  <c r="K212" i="33"/>
  <c r="L212" i="33"/>
  <c r="M212" i="33"/>
  <c r="N212" i="33"/>
  <c r="O212" i="33"/>
  <c r="P212" i="33"/>
  <c r="Q212" i="33"/>
  <c r="R212" i="33"/>
  <c r="S212" i="33"/>
  <c r="A213" i="33"/>
  <c r="C213" i="33"/>
  <c r="D213" i="33"/>
  <c r="E213" i="33"/>
  <c r="F213" i="33"/>
  <c r="G213" i="33"/>
  <c r="H213" i="33"/>
  <c r="I213" i="33"/>
  <c r="J213" i="33"/>
  <c r="K213" i="33"/>
  <c r="L213" i="33"/>
  <c r="M213" i="33"/>
  <c r="N213" i="33"/>
  <c r="O213" i="33"/>
  <c r="P213" i="33"/>
  <c r="Q213" i="33"/>
  <c r="R213" i="33"/>
  <c r="S213" i="33"/>
  <c r="A214" i="33"/>
  <c r="C214" i="33"/>
  <c r="B214" i="33"/>
  <c r="D214" i="33"/>
  <c r="E214" i="33"/>
  <c r="F214" i="33"/>
  <c r="G214" i="33"/>
  <c r="H214" i="33"/>
  <c r="I214" i="33"/>
  <c r="J214" i="33"/>
  <c r="K214" i="33"/>
  <c r="L214" i="33"/>
  <c r="M214" i="33"/>
  <c r="N214" i="33"/>
  <c r="O214" i="33"/>
  <c r="P214" i="33"/>
  <c r="Q214" i="33"/>
  <c r="R214" i="33"/>
  <c r="S214" i="33"/>
  <c r="A215" i="33"/>
  <c r="B215" i="33"/>
  <c r="C215" i="33"/>
  <c r="D215" i="33"/>
  <c r="E215" i="33"/>
  <c r="F215" i="33"/>
  <c r="G215" i="33"/>
  <c r="H215" i="33"/>
  <c r="I215" i="33"/>
  <c r="J215" i="33"/>
  <c r="K215" i="33"/>
  <c r="L215" i="33"/>
  <c r="M215" i="33"/>
  <c r="N215" i="33"/>
  <c r="O215" i="33"/>
  <c r="P215" i="33"/>
  <c r="Q215" i="33"/>
  <c r="R215" i="33"/>
  <c r="S215" i="33"/>
  <c r="A216" i="33"/>
  <c r="B216" i="33"/>
  <c r="D216" i="33"/>
  <c r="E216" i="33"/>
  <c r="F216" i="33"/>
  <c r="G216" i="33"/>
  <c r="H216" i="33"/>
  <c r="I216" i="33"/>
  <c r="J216" i="33"/>
  <c r="K216" i="33"/>
  <c r="L216" i="33"/>
  <c r="M216" i="33"/>
  <c r="N216" i="33"/>
  <c r="O216" i="33"/>
  <c r="P216" i="33"/>
  <c r="Q216" i="33"/>
  <c r="R216" i="33"/>
  <c r="S216" i="33"/>
  <c r="A217" i="33"/>
  <c r="C217" i="33"/>
  <c r="B217" i="33"/>
  <c r="D217" i="33"/>
  <c r="E217" i="33"/>
  <c r="F217" i="33"/>
  <c r="G217" i="33"/>
  <c r="H217" i="33"/>
  <c r="I217" i="33"/>
  <c r="J217" i="33"/>
  <c r="K217" i="33"/>
  <c r="L217" i="33"/>
  <c r="M217" i="33"/>
  <c r="N217" i="33"/>
  <c r="O217" i="33"/>
  <c r="P217" i="33"/>
  <c r="Q217" i="33"/>
  <c r="R217" i="33"/>
  <c r="S217" i="33"/>
  <c r="A218" i="33"/>
  <c r="B218" i="33"/>
  <c r="C218" i="33"/>
  <c r="D218" i="33"/>
  <c r="E218" i="33"/>
  <c r="F218" i="33"/>
  <c r="G218" i="33"/>
  <c r="H218" i="33"/>
  <c r="I218" i="33"/>
  <c r="J218" i="33"/>
  <c r="K218" i="33"/>
  <c r="L218" i="33"/>
  <c r="M218" i="33"/>
  <c r="N218" i="33"/>
  <c r="O218" i="33"/>
  <c r="P218" i="33"/>
  <c r="Q218" i="33"/>
  <c r="R218" i="33"/>
  <c r="S218" i="33"/>
  <c r="A219" i="33"/>
  <c r="B219" i="33"/>
  <c r="C219" i="33"/>
  <c r="D219" i="33"/>
  <c r="E219" i="33"/>
  <c r="F219" i="33"/>
  <c r="G219" i="33"/>
  <c r="H219" i="33"/>
  <c r="I219" i="33"/>
  <c r="J219" i="33"/>
  <c r="K219" i="33"/>
  <c r="L219" i="33"/>
  <c r="M219" i="33"/>
  <c r="N219" i="33"/>
  <c r="O219" i="33"/>
  <c r="P219" i="33"/>
  <c r="Q219" i="33"/>
  <c r="R219" i="33"/>
  <c r="S219" i="33"/>
  <c r="A220" i="33"/>
  <c r="B220" i="33"/>
  <c r="D220" i="33"/>
  <c r="E220" i="33"/>
  <c r="F220" i="33"/>
  <c r="G220" i="33"/>
  <c r="H220" i="33"/>
  <c r="I220" i="33"/>
  <c r="J220" i="33"/>
  <c r="K220" i="33"/>
  <c r="L220" i="33"/>
  <c r="M220" i="33"/>
  <c r="N220" i="33"/>
  <c r="O220" i="33"/>
  <c r="P220" i="33"/>
  <c r="Q220" i="33"/>
  <c r="R220" i="33"/>
  <c r="S220" i="33"/>
  <c r="A221" i="33"/>
  <c r="C221" i="33"/>
  <c r="D221" i="33"/>
  <c r="E221" i="33"/>
  <c r="F221" i="33"/>
  <c r="G221" i="33"/>
  <c r="H221" i="33"/>
  <c r="I221" i="33"/>
  <c r="J221" i="33"/>
  <c r="K221" i="33"/>
  <c r="L221" i="33"/>
  <c r="M221" i="33"/>
  <c r="N221" i="33"/>
  <c r="O221" i="33"/>
  <c r="P221" i="33"/>
  <c r="Q221" i="33"/>
  <c r="R221" i="33"/>
  <c r="S221" i="33"/>
  <c r="A222" i="33"/>
  <c r="C222" i="33"/>
  <c r="B222" i="33"/>
  <c r="D222" i="33"/>
  <c r="E222" i="33"/>
  <c r="F222" i="33"/>
  <c r="G222" i="33"/>
  <c r="H222" i="33"/>
  <c r="I222" i="33"/>
  <c r="J222" i="33"/>
  <c r="K222" i="33"/>
  <c r="L222" i="33"/>
  <c r="M222" i="33"/>
  <c r="N222" i="33"/>
  <c r="O222" i="33"/>
  <c r="P222" i="33"/>
  <c r="Q222" i="33"/>
  <c r="R222" i="33"/>
  <c r="S222" i="33"/>
  <c r="A223" i="33"/>
  <c r="B223" i="33"/>
  <c r="C223" i="33"/>
  <c r="D223" i="33"/>
  <c r="E223" i="33"/>
  <c r="F223" i="33"/>
  <c r="G223" i="33"/>
  <c r="H223" i="33"/>
  <c r="I223" i="33"/>
  <c r="J223" i="33"/>
  <c r="K223" i="33"/>
  <c r="L223" i="33"/>
  <c r="M223" i="33"/>
  <c r="N223" i="33"/>
  <c r="O223" i="33"/>
  <c r="P223" i="33"/>
  <c r="Q223" i="33"/>
  <c r="R223" i="33"/>
  <c r="S223" i="33"/>
  <c r="A224" i="33"/>
  <c r="B224" i="33"/>
  <c r="D224" i="33"/>
  <c r="E224" i="33"/>
  <c r="F224" i="33"/>
  <c r="G224" i="33"/>
  <c r="H224" i="33"/>
  <c r="I224" i="33"/>
  <c r="J224" i="33"/>
  <c r="K224" i="33"/>
  <c r="L224" i="33"/>
  <c r="M224" i="33"/>
  <c r="N224" i="33"/>
  <c r="O224" i="33"/>
  <c r="P224" i="33"/>
  <c r="Q224" i="33"/>
  <c r="R224" i="33"/>
  <c r="S224" i="33"/>
  <c r="A225" i="33"/>
  <c r="C225" i="33"/>
  <c r="B225" i="33"/>
  <c r="D225" i="33"/>
  <c r="E225" i="33"/>
  <c r="F225" i="33"/>
  <c r="G225" i="33"/>
  <c r="H225" i="33"/>
  <c r="I225" i="33"/>
  <c r="J225" i="33"/>
  <c r="K225" i="33"/>
  <c r="L225" i="33"/>
  <c r="M225" i="33"/>
  <c r="N225" i="33"/>
  <c r="O225" i="33"/>
  <c r="P225" i="33"/>
  <c r="Q225" i="33"/>
  <c r="R225" i="33"/>
  <c r="S225" i="33"/>
  <c r="A226" i="33"/>
  <c r="B226" i="33"/>
  <c r="C226" i="33"/>
  <c r="D226" i="33"/>
  <c r="E226" i="33"/>
  <c r="F226" i="33"/>
  <c r="G226" i="33"/>
  <c r="H226" i="33"/>
  <c r="I226" i="33"/>
  <c r="J226" i="33"/>
  <c r="K226" i="33"/>
  <c r="L226" i="33"/>
  <c r="M226" i="33"/>
  <c r="N226" i="33"/>
  <c r="O226" i="33"/>
  <c r="P226" i="33"/>
  <c r="Q226" i="33"/>
  <c r="R226" i="33"/>
  <c r="S226" i="33"/>
  <c r="A227" i="33"/>
  <c r="B227" i="33"/>
  <c r="D227" i="33"/>
  <c r="E227" i="33"/>
  <c r="F227" i="33"/>
  <c r="G227" i="33"/>
  <c r="H227" i="33"/>
  <c r="I227" i="33"/>
  <c r="J227" i="33"/>
  <c r="K227" i="33"/>
  <c r="L227" i="33"/>
  <c r="M227" i="33"/>
  <c r="N227" i="33"/>
  <c r="O227" i="33"/>
  <c r="P227" i="33"/>
  <c r="Q227" i="33"/>
  <c r="R227" i="33"/>
  <c r="S227" i="33"/>
  <c r="A228" i="33"/>
  <c r="B228" i="33"/>
  <c r="D228" i="33"/>
  <c r="E228" i="33"/>
  <c r="F228" i="33"/>
  <c r="G228" i="33"/>
  <c r="H228" i="33"/>
  <c r="I228" i="33"/>
  <c r="J228" i="33"/>
  <c r="K228" i="33"/>
  <c r="L228" i="33"/>
  <c r="M228" i="33"/>
  <c r="N228" i="33"/>
  <c r="O228" i="33"/>
  <c r="P228" i="33"/>
  <c r="Q228" i="33"/>
  <c r="R228" i="33"/>
  <c r="S228" i="33"/>
  <c r="A229" i="33"/>
  <c r="C229" i="33"/>
  <c r="D229" i="33"/>
  <c r="E229" i="33"/>
  <c r="F229" i="33"/>
  <c r="G229" i="33"/>
  <c r="H229" i="33"/>
  <c r="I229" i="33"/>
  <c r="J229" i="33"/>
  <c r="K229" i="33"/>
  <c r="L229" i="33"/>
  <c r="M229" i="33"/>
  <c r="N229" i="33"/>
  <c r="O229" i="33"/>
  <c r="P229" i="33"/>
  <c r="Q229" i="33"/>
  <c r="R229" i="33"/>
  <c r="S229" i="33"/>
  <c r="A230" i="33"/>
  <c r="C230" i="33"/>
  <c r="B230" i="33"/>
  <c r="D230" i="33"/>
  <c r="E230" i="33"/>
  <c r="F230" i="33"/>
  <c r="G230" i="33"/>
  <c r="H230" i="33"/>
  <c r="I230" i="33"/>
  <c r="J230" i="33"/>
  <c r="K230" i="33"/>
  <c r="L230" i="33"/>
  <c r="M230" i="33"/>
  <c r="N230" i="33"/>
  <c r="O230" i="33"/>
  <c r="P230" i="33"/>
  <c r="Q230" i="33"/>
  <c r="R230" i="33"/>
  <c r="S230" i="33"/>
  <c r="A231" i="33"/>
  <c r="B231" i="33"/>
  <c r="C231" i="33"/>
  <c r="D231" i="33"/>
  <c r="E231" i="33"/>
  <c r="F231" i="33"/>
  <c r="G231" i="33"/>
  <c r="H231" i="33"/>
  <c r="I231" i="33"/>
  <c r="J231" i="33"/>
  <c r="K231" i="33"/>
  <c r="L231" i="33"/>
  <c r="M231" i="33"/>
  <c r="N231" i="33"/>
  <c r="O231" i="33"/>
  <c r="P231" i="33"/>
  <c r="Q231" i="33"/>
  <c r="R231" i="33"/>
  <c r="S231" i="33"/>
  <c r="A232" i="33"/>
  <c r="B232" i="33"/>
  <c r="D232" i="33"/>
  <c r="E232" i="33"/>
  <c r="F232" i="33"/>
  <c r="G232" i="33"/>
  <c r="H232" i="33"/>
  <c r="I232" i="33"/>
  <c r="J232" i="33"/>
  <c r="K232" i="33"/>
  <c r="L232" i="33"/>
  <c r="M232" i="33"/>
  <c r="N232" i="33"/>
  <c r="O232" i="33"/>
  <c r="P232" i="33"/>
  <c r="Q232" i="33"/>
  <c r="R232" i="33"/>
  <c r="S232" i="33"/>
  <c r="A233" i="33"/>
  <c r="C233" i="33"/>
  <c r="B233" i="33"/>
  <c r="D233" i="33"/>
  <c r="E233" i="33"/>
  <c r="F233" i="33"/>
  <c r="G233" i="33"/>
  <c r="H233" i="33"/>
  <c r="I233" i="33"/>
  <c r="J233" i="33"/>
  <c r="K233" i="33"/>
  <c r="L233" i="33"/>
  <c r="M233" i="33"/>
  <c r="N233" i="33"/>
  <c r="O233" i="33"/>
  <c r="P233" i="33"/>
  <c r="Q233" i="33"/>
  <c r="R233" i="33"/>
  <c r="S233" i="33"/>
  <c r="A234" i="33"/>
  <c r="C234" i="33"/>
  <c r="D234" i="33"/>
  <c r="E234" i="33"/>
  <c r="F234" i="33"/>
  <c r="G234" i="33"/>
  <c r="H234" i="33"/>
  <c r="I234" i="33"/>
  <c r="J234" i="33"/>
  <c r="K234" i="33"/>
  <c r="L234" i="33"/>
  <c r="M234" i="33"/>
  <c r="N234" i="33"/>
  <c r="O234" i="33"/>
  <c r="P234" i="33"/>
  <c r="Q234" i="33"/>
  <c r="R234" i="33"/>
  <c r="S234" i="33"/>
  <c r="A235" i="33"/>
  <c r="B235" i="33"/>
  <c r="C235" i="33"/>
  <c r="D235" i="33"/>
  <c r="E235" i="33"/>
  <c r="F235" i="33"/>
  <c r="G235" i="33"/>
  <c r="H235" i="33"/>
  <c r="I235" i="33"/>
  <c r="J235" i="33"/>
  <c r="K235" i="33"/>
  <c r="L235" i="33"/>
  <c r="M235" i="33"/>
  <c r="N235" i="33"/>
  <c r="O235" i="33"/>
  <c r="P235" i="33"/>
  <c r="Q235" i="33"/>
  <c r="R235" i="33"/>
  <c r="S235" i="33"/>
  <c r="A236" i="33"/>
  <c r="B236" i="33"/>
  <c r="D236" i="33"/>
  <c r="E236" i="33"/>
  <c r="F236" i="33"/>
  <c r="G236" i="33"/>
  <c r="H236" i="33"/>
  <c r="I236" i="33"/>
  <c r="J236" i="33"/>
  <c r="K236" i="33"/>
  <c r="L236" i="33"/>
  <c r="M236" i="33"/>
  <c r="N236" i="33"/>
  <c r="O236" i="33"/>
  <c r="P236" i="33"/>
  <c r="Q236" i="33"/>
  <c r="R236" i="33"/>
  <c r="S236" i="33"/>
  <c r="A237" i="33"/>
  <c r="C237" i="33"/>
  <c r="D237" i="33"/>
  <c r="E237" i="33"/>
  <c r="F237" i="33"/>
  <c r="G237" i="33"/>
  <c r="H237" i="33"/>
  <c r="I237" i="33"/>
  <c r="J237" i="33"/>
  <c r="K237" i="33"/>
  <c r="L237" i="33"/>
  <c r="M237" i="33"/>
  <c r="N237" i="33"/>
  <c r="O237" i="33"/>
  <c r="P237" i="33"/>
  <c r="Q237" i="33"/>
  <c r="R237" i="33"/>
  <c r="S237" i="33"/>
  <c r="A238" i="33"/>
  <c r="C238" i="33"/>
  <c r="B238" i="33"/>
  <c r="D238" i="33"/>
  <c r="E238" i="33"/>
  <c r="F238" i="33"/>
  <c r="G238" i="33"/>
  <c r="H238" i="33"/>
  <c r="I238" i="33"/>
  <c r="J238" i="33"/>
  <c r="K238" i="33"/>
  <c r="L238" i="33"/>
  <c r="M238" i="33"/>
  <c r="N238" i="33"/>
  <c r="O238" i="33"/>
  <c r="P238" i="33"/>
  <c r="Q238" i="33"/>
  <c r="R238" i="33"/>
  <c r="S238" i="33"/>
  <c r="A239" i="33"/>
  <c r="B239" i="33"/>
  <c r="C239" i="33"/>
  <c r="D239" i="33"/>
  <c r="E239" i="33"/>
  <c r="F239" i="33"/>
  <c r="G239" i="33"/>
  <c r="H239" i="33"/>
  <c r="I239" i="33"/>
  <c r="J239" i="33"/>
  <c r="K239" i="33"/>
  <c r="L239" i="33"/>
  <c r="M239" i="33"/>
  <c r="N239" i="33"/>
  <c r="O239" i="33"/>
  <c r="P239" i="33"/>
  <c r="Q239" i="33"/>
  <c r="R239" i="33"/>
  <c r="S239" i="33"/>
  <c r="A240" i="33"/>
  <c r="B240" i="33"/>
  <c r="D240" i="33"/>
  <c r="E240" i="33"/>
  <c r="F240" i="33"/>
  <c r="G240" i="33"/>
  <c r="H240" i="33"/>
  <c r="I240" i="33"/>
  <c r="J240" i="33"/>
  <c r="K240" i="33"/>
  <c r="L240" i="33"/>
  <c r="M240" i="33"/>
  <c r="N240" i="33"/>
  <c r="O240" i="33"/>
  <c r="P240" i="33"/>
  <c r="Q240" i="33"/>
  <c r="R240" i="33"/>
  <c r="S240" i="33"/>
  <c r="A241" i="33"/>
  <c r="B241" i="33"/>
  <c r="C241" i="33"/>
  <c r="D241" i="33"/>
  <c r="E241" i="33"/>
  <c r="F241" i="33"/>
  <c r="G241" i="33"/>
  <c r="H241" i="33"/>
  <c r="I241" i="33"/>
  <c r="J241" i="33"/>
  <c r="K241" i="33"/>
  <c r="L241" i="33"/>
  <c r="M241" i="33"/>
  <c r="N241" i="33"/>
  <c r="O241" i="33"/>
  <c r="P241" i="33"/>
  <c r="Q241" i="33"/>
  <c r="R241" i="33"/>
  <c r="S241" i="33"/>
  <c r="A242" i="33"/>
  <c r="B242" i="33"/>
  <c r="C242" i="33"/>
  <c r="D242" i="33"/>
  <c r="E242" i="33"/>
  <c r="F242" i="33"/>
  <c r="G242" i="33"/>
  <c r="H242" i="33"/>
  <c r="I242" i="33"/>
  <c r="J242" i="33"/>
  <c r="K242" i="33"/>
  <c r="L242" i="33"/>
  <c r="M242" i="33"/>
  <c r="N242" i="33"/>
  <c r="O242" i="33"/>
  <c r="P242" i="33"/>
  <c r="Q242" i="33"/>
  <c r="R242" i="33"/>
  <c r="S242" i="33"/>
  <c r="A243" i="33"/>
  <c r="B243" i="33"/>
  <c r="C243" i="33"/>
  <c r="D243" i="33"/>
  <c r="E243" i="33"/>
  <c r="F243" i="33"/>
  <c r="G243" i="33"/>
  <c r="H243" i="33"/>
  <c r="I243" i="33"/>
  <c r="J243" i="33"/>
  <c r="K243" i="33"/>
  <c r="L243" i="33"/>
  <c r="M243" i="33"/>
  <c r="N243" i="33"/>
  <c r="O243" i="33"/>
  <c r="P243" i="33"/>
  <c r="Q243" i="33"/>
  <c r="R243" i="33"/>
  <c r="S243" i="33"/>
  <c r="A244" i="33"/>
  <c r="B244" i="33"/>
  <c r="D244" i="33"/>
  <c r="E244" i="33"/>
  <c r="F244" i="33"/>
  <c r="G244" i="33"/>
  <c r="H244" i="33"/>
  <c r="I244" i="33"/>
  <c r="J244" i="33"/>
  <c r="K244" i="33"/>
  <c r="L244" i="33"/>
  <c r="M244" i="33"/>
  <c r="N244" i="33"/>
  <c r="O244" i="33"/>
  <c r="P244" i="33"/>
  <c r="Q244" i="33"/>
  <c r="R244" i="33"/>
  <c r="S244" i="33"/>
  <c r="A245" i="33"/>
  <c r="C245" i="33"/>
  <c r="D245" i="33"/>
  <c r="E245" i="33"/>
  <c r="F245" i="33"/>
  <c r="G245" i="33"/>
  <c r="H245" i="33"/>
  <c r="I245" i="33"/>
  <c r="J245" i="33"/>
  <c r="K245" i="33"/>
  <c r="L245" i="33"/>
  <c r="M245" i="33"/>
  <c r="N245" i="33"/>
  <c r="O245" i="33"/>
  <c r="P245" i="33"/>
  <c r="Q245" i="33"/>
  <c r="R245" i="33"/>
  <c r="S245" i="33"/>
  <c r="A246" i="33"/>
  <c r="C246" i="33"/>
  <c r="B246" i="33"/>
  <c r="D246" i="33"/>
  <c r="E246" i="33"/>
  <c r="F246" i="33"/>
  <c r="G246" i="33"/>
  <c r="H246" i="33"/>
  <c r="I246" i="33"/>
  <c r="J246" i="33"/>
  <c r="K246" i="33"/>
  <c r="L246" i="33"/>
  <c r="M246" i="33"/>
  <c r="N246" i="33"/>
  <c r="O246" i="33"/>
  <c r="P246" i="33"/>
  <c r="Q246" i="33"/>
  <c r="R246" i="33"/>
  <c r="S246" i="33"/>
  <c r="A247" i="33"/>
  <c r="B247" i="33"/>
  <c r="C247" i="33"/>
  <c r="D247" i="33"/>
  <c r="E247" i="33"/>
  <c r="F247" i="33"/>
  <c r="G247" i="33"/>
  <c r="H247" i="33"/>
  <c r="I247" i="33"/>
  <c r="J247" i="33"/>
  <c r="K247" i="33"/>
  <c r="L247" i="33"/>
  <c r="M247" i="33"/>
  <c r="N247" i="33"/>
  <c r="O247" i="33"/>
  <c r="P247" i="33"/>
  <c r="Q247" i="33"/>
  <c r="R247" i="33"/>
  <c r="S247" i="33"/>
  <c r="A248" i="33"/>
  <c r="B248" i="33"/>
  <c r="D248" i="33"/>
  <c r="E248" i="33"/>
  <c r="F248" i="33"/>
  <c r="G248" i="33"/>
  <c r="H248" i="33"/>
  <c r="I248" i="33"/>
  <c r="J248" i="33"/>
  <c r="K248" i="33"/>
  <c r="L248" i="33"/>
  <c r="M248" i="33"/>
  <c r="N248" i="33"/>
  <c r="O248" i="33"/>
  <c r="P248" i="33"/>
  <c r="Q248" i="33"/>
  <c r="R248" i="33"/>
  <c r="S248" i="33"/>
  <c r="A249" i="33"/>
  <c r="C249" i="33"/>
  <c r="B249" i="33"/>
  <c r="D249" i="33"/>
  <c r="E249" i="33"/>
  <c r="F249" i="33"/>
  <c r="G249" i="33"/>
  <c r="H249" i="33"/>
  <c r="I249" i="33"/>
  <c r="J249" i="33"/>
  <c r="K249" i="33"/>
  <c r="L249" i="33"/>
  <c r="M249" i="33"/>
  <c r="N249" i="33"/>
  <c r="O249" i="33"/>
  <c r="P249" i="33"/>
  <c r="Q249" i="33"/>
  <c r="R249" i="33"/>
  <c r="S249" i="33"/>
  <c r="A250" i="33"/>
  <c r="B250" i="33"/>
  <c r="C250" i="33"/>
  <c r="D250" i="33"/>
  <c r="E250" i="33"/>
  <c r="F250" i="33"/>
  <c r="G250" i="33"/>
  <c r="H250" i="33"/>
  <c r="I250" i="33"/>
  <c r="J250" i="33"/>
  <c r="K250" i="33"/>
  <c r="L250" i="33"/>
  <c r="M250" i="33"/>
  <c r="N250" i="33"/>
  <c r="O250" i="33"/>
  <c r="P250" i="33"/>
  <c r="Q250" i="33"/>
  <c r="R250" i="33"/>
  <c r="S250" i="33"/>
  <c r="A251" i="33"/>
  <c r="B251" i="33"/>
  <c r="C251" i="33"/>
  <c r="D251" i="33"/>
  <c r="E251" i="33"/>
  <c r="F251" i="33"/>
  <c r="G251" i="33"/>
  <c r="H251" i="33"/>
  <c r="I251" i="33"/>
  <c r="J251" i="33"/>
  <c r="K251" i="33"/>
  <c r="L251" i="33"/>
  <c r="M251" i="33"/>
  <c r="N251" i="33"/>
  <c r="O251" i="33"/>
  <c r="P251" i="33"/>
  <c r="Q251" i="33"/>
  <c r="R251" i="33"/>
  <c r="S251" i="33"/>
  <c r="A252" i="33"/>
  <c r="B252" i="33"/>
  <c r="D252" i="33"/>
  <c r="E252" i="33"/>
  <c r="F252" i="33"/>
  <c r="G252" i="33"/>
  <c r="H252" i="33"/>
  <c r="I252" i="33"/>
  <c r="J252" i="33"/>
  <c r="K252" i="33"/>
  <c r="L252" i="33"/>
  <c r="M252" i="33"/>
  <c r="N252" i="33"/>
  <c r="O252" i="33"/>
  <c r="P252" i="33"/>
  <c r="Q252" i="33"/>
  <c r="R252" i="33"/>
  <c r="S252" i="33"/>
  <c r="A253" i="33"/>
  <c r="C253" i="33"/>
  <c r="D253" i="33"/>
  <c r="E253" i="33"/>
  <c r="F253" i="33"/>
  <c r="G253" i="33"/>
  <c r="H253" i="33"/>
  <c r="I253" i="33"/>
  <c r="J253" i="33"/>
  <c r="K253" i="33"/>
  <c r="L253" i="33"/>
  <c r="M253" i="33"/>
  <c r="N253" i="33"/>
  <c r="O253" i="33"/>
  <c r="P253" i="33"/>
  <c r="Q253" i="33"/>
  <c r="R253" i="33"/>
  <c r="S253" i="33"/>
  <c r="A254" i="33"/>
  <c r="C254" i="33"/>
  <c r="B254" i="33"/>
  <c r="D254" i="33"/>
  <c r="E254" i="33"/>
  <c r="F254" i="33"/>
  <c r="G254" i="33"/>
  <c r="H254" i="33"/>
  <c r="I254" i="33"/>
  <c r="J254" i="33"/>
  <c r="K254" i="33"/>
  <c r="L254" i="33"/>
  <c r="M254" i="33"/>
  <c r="N254" i="33"/>
  <c r="O254" i="33"/>
  <c r="P254" i="33"/>
  <c r="Q254" i="33"/>
  <c r="R254" i="33"/>
  <c r="S254" i="33"/>
  <c r="A255" i="33"/>
  <c r="B255" i="33"/>
  <c r="C255" i="33"/>
  <c r="D255" i="33"/>
  <c r="E255" i="33"/>
  <c r="F255" i="33"/>
  <c r="G255" i="33"/>
  <c r="H255" i="33"/>
  <c r="I255" i="33"/>
  <c r="J255" i="33"/>
  <c r="K255" i="33"/>
  <c r="L255" i="33"/>
  <c r="M255" i="33"/>
  <c r="N255" i="33"/>
  <c r="O255" i="33"/>
  <c r="P255" i="33"/>
  <c r="Q255" i="33"/>
  <c r="R255" i="33"/>
  <c r="S255" i="33"/>
  <c r="A256" i="33"/>
  <c r="B256" i="33"/>
  <c r="D256" i="33"/>
  <c r="E256" i="33"/>
  <c r="F256" i="33"/>
  <c r="G256" i="33"/>
  <c r="H256" i="33"/>
  <c r="I256" i="33"/>
  <c r="J256" i="33"/>
  <c r="K256" i="33"/>
  <c r="L256" i="33"/>
  <c r="M256" i="33"/>
  <c r="N256" i="33"/>
  <c r="O256" i="33"/>
  <c r="P256" i="33"/>
  <c r="Q256" i="33"/>
  <c r="R256" i="33"/>
  <c r="S256" i="33"/>
  <c r="A257" i="33"/>
  <c r="C257" i="33"/>
  <c r="B257" i="33"/>
  <c r="D257" i="33"/>
  <c r="E257" i="33"/>
  <c r="F257" i="33"/>
  <c r="G257" i="33"/>
  <c r="H257" i="33"/>
  <c r="I257" i="33"/>
  <c r="J257" i="33"/>
  <c r="K257" i="33"/>
  <c r="L257" i="33"/>
  <c r="M257" i="33"/>
  <c r="N257" i="33"/>
  <c r="O257" i="33"/>
  <c r="P257" i="33"/>
  <c r="Q257" i="33"/>
  <c r="R257" i="33"/>
  <c r="S257" i="33"/>
  <c r="A258" i="33"/>
  <c r="B258" i="33"/>
  <c r="C258" i="33"/>
  <c r="D258" i="33"/>
  <c r="E258" i="33"/>
  <c r="F258" i="33"/>
  <c r="G258" i="33"/>
  <c r="H258" i="33"/>
  <c r="I258" i="33"/>
  <c r="J258" i="33"/>
  <c r="K258" i="33"/>
  <c r="L258" i="33"/>
  <c r="M258" i="33"/>
  <c r="N258" i="33"/>
  <c r="O258" i="33"/>
  <c r="P258" i="33"/>
  <c r="Q258" i="33"/>
  <c r="R258" i="33"/>
  <c r="S258" i="33"/>
  <c r="A259" i="33"/>
  <c r="B259" i="33"/>
  <c r="C259" i="33"/>
  <c r="D259" i="33"/>
  <c r="E259" i="33"/>
  <c r="F259" i="33"/>
  <c r="G259" i="33"/>
  <c r="H259" i="33"/>
  <c r="I259" i="33"/>
  <c r="J259" i="33"/>
  <c r="K259" i="33"/>
  <c r="L259" i="33"/>
  <c r="M259" i="33"/>
  <c r="N259" i="33"/>
  <c r="O259" i="33"/>
  <c r="P259" i="33"/>
  <c r="Q259" i="33"/>
  <c r="R259" i="33"/>
  <c r="S259" i="33"/>
  <c r="A260" i="33"/>
  <c r="B260" i="33"/>
  <c r="D260" i="33"/>
  <c r="E260" i="33"/>
  <c r="F260" i="33"/>
  <c r="G260" i="33"/>
  <c r="H260" i="33"/>
  <c r="I260" i="33"/>
  <c r="J260" i="33"/>
  <c r="K260" i="33"/>
  <c r="L260" i="33"/>
  <c r="M260" i="33"/>
  <c r="N260" i="33"/>
  <c r="O260" i="33"/>
  <c r="P260" i="33"/>
  <c r="Q260" i="33"/>
  <c r="R260" i="33"/>
  <c r="S260" i="33"/>
  <c r="A261" i="33"/>
  <c r="C261" i="33"/>
  <c r="D261" i="33"/>
  <c r="E261" i="33"/>
  <c r="F261" i="33"/>
  <c r="G261" i="33"/>
  <c r="H261" i="33"/>
  <c r="I261" i="33"/>
  <c r="J261" i="33"/>
  <c r="K261" i="33"/>
  <c r="L261" i="33"/>
  <c r="M261" i="33"/>
  <c r="N261" i="33"/>
  <c r="O261" i="33"/>
  <c r="P261" i="33"/>
  <c r="Q261" i="33"/>
  <c r="R261" i="33"/>
  <c r="S261" i="33"/>
  <c r="A262" i="33"/>
  <c r="C262" i="33"/>
  <c r="D262" i="33"/>
  <c r="E262" i="33"/>
  <c r="F262" i="33"/>
  <c r="G262" i="33"/>
  <c r="H262" i="33"/>
  <c r="I262" i="33"/>
  <c r="J262" i="33"/>
  <c r="K262" i="33"/>
  <c r="L262" i="33"/>
  <c r="M262" i="33"/>
  <c r="N262" i="33"/>
  <c r="O262" i="33"/>
  <c r="P262" i="33"/>
  <c r="Q262" i="33"/>
  <c r="R262" i="33"/>
  <c r="S262" i="33"/>
  <c r="A263" i="33"/>
  <c r="B263" i="33"/>
  <c r="C263" i="33"/>
  <c r="D263" i="33"/>
  <c r="E263" i="33"/>
  <c r="F263" i="33"/>
  <c r="G263" i="33"/>
  <c r="H263" i="33"/>
  <c r="I263" i="33"/>
  <c r="J263" i="33"/>
  <c r="K263" i="33"/>
  <c r="L263" i="33"/>
  <c r="M263" i="33"/>
  <c r="N263" i="33"/>
  <c r="O263" i="33"/>
  <c r="P263" i="33"/>
  <c r="Q263" i="33"/>
  <c r="R263" i="33"/>
  <c r="S263" i="33"/>
  <c r="A264" i="33"/>
  <c r="B264" i="33"/>
  <c r="D264" i="33"/>
  <c r="E264" i="33"/>
  <c r="F264" i="33"/>
  <c r="G264" i="33"/>
  <c r="H264" i="33"/>
  <c r="I264" i="33"/>
  <c r="J264" i="33"/>
  <c r="K264" i="33"/>
  <c r="L264" i="33"/>
  <c r="M264" i="33"/>
  <c r="N264" i="33"/>
  <c r="O264" i="33"/>
  <c r="P264" i="33"/>
  <c r="Q264" i="33"/>
  <c r="R264" i="33"/>
  <c r="S264" i="33"/>
  <c r="A265" i="33"/>
  <c r="C265" i="33"/>
  <c r="B265" i="33"/>
  <c r="D265" i="33"/>
  <c r="E265" i="33"/>
  <c r="F265" i="33"/>
  <c r="G265" i="33"/>
  <c r="H265" i="33"/>
  <c r="I265" i="33"/>
  <c r="J265" i="33"/>
  <c r="K265" i="33"/>
  <c r="L265" i="33"/>
  <c r="M265" i="33"/>
  <c r="N265" i="33"/>
  <c r="O265" i="33"/>
  <c r="P265" i="33"/>
  <c r="Q265" i="33"/>
  <c r="R265" i="33"/>
  <c r="S265" i="33"/>
  <c r="A266" i="33"/>
  <c r="B266" i="33"/>
  <c r="C266" i="33"/>
  <c r="D266" i="33"/>
  <c r="E266" i="33"/>
  <c r="F266" i="33"/>
  <c r="G266" i="33"/>
  <c r="H266" i="33"/>
  <c r="I266" i="33"/>
  <c r="J266" i="33"/>
  <c r="K266" i="33"/>
  <c r="L266" i="33"/>
  <c r="M266" i="33"/>
  <c r="N266" i="33"/>
  <c r="O266" i="33"/>
  <c r="P266" i="33"/>
  <c r="Q266" i="33"/>
  <c r="R266" i="33"/>
  <c r="S266" i="33"/>
  <c r="A267" i="33"/>
  <c r="B267" i="33"/>
  <c r="C267" i="33"/>
  <c r="D267" i="33"/>
  <c r="E267" i="33"/>
  <c r="F267" i="33"/>
  <c r="G267" i="33"/>
  <c r="H267" i="33"/>
  <c r="I267" i="33"/>
  <c r="J267" i="33"/>
  <c r="K267" i="33"/>
  <c r="L267" i="33"/>
  <c r="M267" i="33"/>
  <c r="N267" i="33"/>
  <c r="O267" i="33"/>
  <c r="P267" i="33"/>
  <c r="Q267" i="33"/>
  <c r="R267" i="33"/>
  <c r="S267" i="33"/>
  <c r="A268" i="33"/>
  <c r="B268" i="33"/>
  <c r="D268" i="33"/>
  <c r="E268" i="33"/>
  <c r="F268" i="33"/>
  <c r="G268" i="33"/>
  <c r="H268" i="33"/>
  <c r="I268" i="33"/>
  <c r="J268" i="33"/>
  <c r="K268" i="33"/>
  <c r="L268" i="33"/>
  <c r="M268" i="33"/>
  <c r="N268" i="33"/>
  <c r="O268" i="33"/>
  <c r="P268" i="33"/>
  <c r="Q268" i="33"/>
  <c r="R268" i="33"/>
  <c r="S268" i="33"/>
  <c r="A269" i="33"/>
  <c r="C269" i="33"/>
  <c r="D269" i="33"/>
  <c r="E269" i="33"/>
  <c r="F269" i="33"/>
  <c r="G269" i="33"/>
  <c r="H269" i="33"/>
  <c r="I269" i="33"/>
  <c r="J269" i="33"/>
  <c r="K269" i="33"/>
  <c r="L269" i="33"/>
  <c r="M269" i="33"/>
  <c r="N269" i="33"/>
  <c r="O269" i="33"/>
  <c r="P269" i="33"/>
  <c r="Q269" i="33"/>
  <c r="R269" i="33"/>
  <c r="S269" i="33"/>
  <c r="A270" i="33"/>
  <c r="C270" i="33"/>
  <c r="B270" i="33"/>
  <c r="D270" i="33"/>
  <c r="E270" i="33"/>
  <c r="F270" i="33"/>
  <c r="G270" i="33"/>
  <c r="H270" i="33"/>
  <c r="I270" i="33"/>
  <c r="J270" i="33"/>
  <c r="K270" i="33"/>
  <c r="L270" i="33"/>
  <c r="M270" i="33"/>
  <c r="N270" i="33"/>
  <c r="O270" i="33"/>
  <c r="P270" i="33"/>
  <c r="Q270" i="33"/>
  <c r="R270" i="33"/>
  <c r="S270" i="33"/>
  <c r="A271" i="33"/>
  <c r="B271" i="33"/>
  <c r="C271" i="33"/>
  <c r="D271" i="33"/>
  <c r="E271" i="33"/>
  <c r="F271" i="33"/>
  <c r="G271" i="33"/>
  <c r="H271" i="33"/>
  <c r="I271" i="33"/>
  <c r="J271" i="33"/>
  <c r="K271" i="33"/>
  <c r="L271" i="33"/>
  <c r="M271" i="33"/>
  <c r="N271" i="33"/>
  <c r="O271" i="33"/>
  <c r="P271" i="33"/>
  <c r="Q271" i="33"/>
  <c r="R271" i="33"/>
  <c r="S271" i="33"/>
  <c r="A272" i="33"/>
  <c r="B272" i="33"/>
  <c r="D272" i="33"/>
  <c r="E272" i="33"/>
  <c r="F272" i="33"/>
  <c r="G272" i="33"/>
  <c r="H272" i="33"/>
  <c r="I272" i="33"/>
  <c r="J272" i="33"/>
  <c r="K272" i="33"/>
  <c r="L272" i="33"/>
  <c r="M272" i="33"/>
  <c r="N272" i="33"/>
  <c r="O272" i="33"/>
  <c r="P272" i="33"/>
  <c r="Q272" i="33"/>
  <c r="R272" i="33"/>
  <c r="S272" i="33"/>
  <c r="A273" i="33"/>
  <c r="C273" i="33"/>
  <c r="B273" i="33"/>
  <c r="D273" i="33"/>
  <c r="E273" i="33"/>
  <c r="F273" i="33"/>
  <c r="G273" i="33"/>
  <c r="H273" i="33"/>
  <c r="I273" i="33"/>
  <c r="J273" i="33"/>
  <c r="K273" i="33"/>
  <c r="L273" i="33"/>
  <c r="M273" i="33"/>
  <c r="N273" i="33"/>
  <c r="O273" i="33"/>
  <c r="P273" i="33"/>
  <c r="Q273" i="33"/>
  <c r="R273" i="33"/>
  <c r="S273" i="33"/>
  <c r="A274" i="33"/>
  <c r="B274" i="33"/>
  <c r="C274" i="33"/>
  <c r="D274" i="33"/>
  <c r="E274" i="33"/>
  <c r="F274" i="33"/>
  <c r="G274" i="33"/>
  <c r="H274" i="33"/>
  <c r="I274" i="33"/>
  <c r="J274" i="33"/>
  <c r="K274" i="33"/>
  <c r="L274" i="33"/>
  <c r="M274" i="33"/>
  <c r="N274" i="33"/>
  <c r="O274" i="33"/>
  <c r="P274" i="33"/>
  <c r="Q274" i="33"/>
  <c r="R274" i="33"/>
  <c r="S274" i="33"/>
  <c r="A275" i="33"/>
  <c r="B275" i="33"/>
  <c r="C275" i="33"/>
  <c r="D275" i="33"/>
  <c r="E275" i="33"/>
  <c r="F275" i="33"/>
  <c r="G275" i="33"/>
  <c r="H275" i="33"/>
  <c r="I275" i="33"/>
  <c r="J275" i="33"/>
  <c r="K275" i="33"/>
  <c r="L275" i="33"/>
  <c r="M275" i="33"/>
  <c r="N275" i="33"/>
  <c r="O275" i="33"/>
  <c r="P275" i="33"/>
  <c r="Q275" i="33"/>
  <c r="R275" i="33"/>
  <c r="S275" i="33"/>
  <c r="A276" i="33"/>
  <c r="B276" i="33"/>
  <c r="D276" i="33"/>
  <c r="E276" i="33"/>
  <c r="F276" i="33"/>
  <c r="G276" i="33"/>
  <c r="H276" i="33"/>
  <c r="I276" i="33"/>
  <c r="J276" i="33"/>
  <c r="K276" i="33"/>
  <c r="L276" i="33"/>
  <c r="M276" i="33"/>
  <c r="N276" i="33"/>
  <c r="O276" i="33"/>
  <c r="P276" i="33"/>
  <c r="Q276" i="33"/>
  <c r="R276" i="33"/>
  <c r="S276" i="33"/>
  <c r="A277" i="33"/>
  <c r="C277" i="33"/>
  <c r="D277" i="33"/>
  <c r="E277" i="33"/>
  <c r="F277" i="33"/>
  <c r="G277" i="33"/>
  <c r="H277" i="33"/>
  <c r="I277" i="33"/>
  <c r="J277" i="33"/>
  <c r="K277" i="33"/>
  <c r="L277" i="33"/>
  <c r="M277" i="33"/>
  <c r="N277" i="33"/>
  <c r="O277" i="33"/>
  <c r="P277" i="33"/>
  <c r="Q277" i="33"/>
  <c r="R277" i="33"/>
  <c r="S277" i="33"/>
  <c r="A278" i="33"/>
  <c r="C278" i="33"/>
  <c r="B278" i="33"/>
  <c r="D278" i="33"/>
  <c r="E278" i="33"/>
  <c r="F278" i="33"/>
  <c r="G278" i="33"/>
  <c r="H278" i="33"/>
  <c r="I278" i="33"/>
  <c r="J278" i="33"/>
  <c r="K278" i="33"/>
  <c r="L278" i="33"/>
  <c r="M278" i="33"/>
  <c r="N278" i="33"/>
  <c r="O278" i="33"/>
  <c r="P278" i="33"/>
  <c r="Q278" i="33"/>
  <c r="R278" i="33"/>
  <c r="S278" i="33"/>
  <c r="A279" i="33"/>
  <c r="B279" i="33"/>
  <c r="C279" i="33"/>
  <c r="D279" i="33"/>
  <c r="E279" i="33"/>
  <c r="F279" i="33"/>
  <c r="G279" i="33"/>
  <c r="H279" i="33"/>
  <c r="I279" i="33"/>
  <c r="J279" i="33"/>
  <c r="K279" i="33"/>
  <c r="L279" i="33"/>
  <c r="M279" i="33"/>
  <c r="N279" i="33"/>
  <c r="O279" i="33"/>
  <c r="P279" i="33"/>
  <c r="Q279" i="33"/>
  <c r="R279" i="33"/>
  <c r="S279" i="33"/>
  <c r="A280" i="33"/>
  <c r="B280" i="33"/>
  <c r="D280" i="33"/>
  <c r="E280" i="33"/>
  <c r="F280" i="33"/>
  <c r="G280" i="33"/>
  <c r="H280" i="33"/>
  <c r="I280" i="33"/>
  <c r="J280" i="33"/>
  <c r="K280" i="33"/>
  <c r="L280" i="33"/>
  <c r="M280" i="33"/>
  <c r="N280" i="33"/>
  <c r="O280" i="33"/>
  <c r="P280" i="33"/>
  <c r="Q280" i="33"/>
  <c r="R280" i="33"/>
  <c r="S280" i="33"/>
  <c r="A281" i="33"/>
  <c r="C281" i="33"/>
  <c r="B281" i="33"/>
  <c r="D281" i="33"/>
  <c r="E281" i="33"/>
  <c r="F281" i="33"/>
  <c r="G281" i="33"/>
  <c r="H281" i="33"/>
  <c r="I281" i="33"/>
  <c r="J281" i="33"/>
  <c r="K281" i="33"/>
  <c r="L281" i="33"/>
  <c r="M281" i="33"/>
  <c r="N281" i="33"/>
  <c r="O281" i="33"/>
  <c r="P281" i="33"/>
  <c r="Q281" i="33"/>
  <c r="R281" i="33"/>
  <c r="S281" i="33"/>
  <c r="A282" i="33"/>
  <c r="B282" i="33"/>
  <c r="C282" i="33"/>
  <c r="D282" i="33"/>
  <c r="E282" i="33"/>
  <c r="F282" i="33"/>
  <c r="G282" i="33"/>
  <c r="H282" i="33"/>
  <c r="I282" i="33"/>
  <c r="J282" i="33"/>
  <c r="K282" i="33"/>
  <c r="L282" i="33"/>
  <c r="M282" i="33"/>
  <c r="N282" i="33"/>
  <c r="O282" i="33"/>
  <c r="P282" i="33"/>
  <c r="Q282" i="33"/>
  <c r="R282" i="33"/>
  <c r="S282" i="33"/>
  <c r="A283" i="33"/>
  <c r="B283" i="33"/>
  <c r="C283" i="33"/>
  <c r="D283" i="33"/>
  <c r="E283" i="33"/>
  <c r="F283" i="33"/>
  <c r="G283" i="33"/>
  <c r="H283" i="33"/>
  <c r="I283" i="33"/>
  <c r="J283" i="33"/>
  <c r="K283" i="33"/>
  <c r="L283" i="33"/>
  <c r="M283" i="33"/>
  <c r="N283" i="33"/>
  <c r="O283" i="33"/>
  <c r="P283" i="33"/>
  <c r="Q283" i="33"/>
  <c r="R283" i="33"/>
  <c r="S283" i="33"/>
  <c r="A284" i="33"/>
  <c r="B284" i="33"/>
  <c r="D284" i="33"/>
  <c r="E284" i="33"/>
  <c r="F284" i="33"/>
  <c r="G284" i="33"/>
  <c r="H284" i="33"/>
  <c r="I284" i="33"/>
  <c r="J284" i="33"/>
  <c r="K284" i="33"/>
  <c r="L284" i="33"/>
  <c r="M284" i="33"/>
  <c r="N284" i="33"/>
  <c r="O284" i="33"/>
  <c r="P284" i="33"/>
  <c r="Q284" i="33"/>
  <c r="R284" i="33"/>
  <c r="S284" i="33"/>
  <c r="A285" i="33"/>
  <c r="C285" i="33"/>
  <c r="D285" i="33"/>
  <c r="E285" i="33"/>
  <c r="F285" i="33"/>
  <c r="G285" i="33"/>
  <c r="H285" i="33"/>
  <c r="I285" i="33"/>
  <c r="J285" i="33"/>
  <c r="K285" i="33"/>
  <c r="L285" i="33"/>
  <c r="M285" i="33"/>
  <c r="N285" i="33"/>
  <c r="O285" i="33"/>
  <c r="P285" i="33"/>
  <c r="Q285" i="33"/>
  <c r="R285" i="33"/>
  <c r="S285" i="33"/>
  <c r="A286" i="33"/>
  <c r="C286" i="33"/>
  <c r="B286" i="33"/>
  <c r="D286" i="33"/>
  <c r="E286" i="33"/>
  <c r="F286" i="33"/>
  <c r="G286" i="33"/>
  <c r="H286" i="33"/>
  <c r="I286" i="33"/>
  <c r="J286" i="33"/>
  <c r="K286" i="33"/>
  <c r="L286" i="33"/>
  <c r="M286" i="33"/>
  <c r="N286" i="33"/>
  <c r="O286" i="33"/>
  <c r="P286" i="33"/>
  <c r="Q286" i="33"/>
  <c r="R286" i="33"/>
  <c r="S286" i="33"/>
  <c r="A287" i="33"/>
  <c r="B287" i="33"/>
  <c r="C287" i="33"/>
  <c r="D287" i="33"/>
  <c r="E287" i="33"/>
  <c r="F287" i="33"/>
  <c r="G287" i="33"/>
  <c r="H287" i="33"/>
  <c r="I287" i="33"/>
  <c r="J287" i="33"/>
  <c r="K287" i="33"/>
  <c r="L287" i="33"/>
  <c r="M287" i="33"/>
  <c r="N287" i="33"/>
  <c r="O287" i="33"/>
  <c r="P287" i="33"/>
  <c r="Q287" i="33"/>
  <c r="R287" i="33"/>
  <c r="S287" i="33"/>
  <c r="A288" i="33"/>
  <c r="B288" i="33"/>
  <c r="D288" i="33"/>
  <c r="E288" i="33"/>
  <c r="F288" i="33"/>
  <c r="G288" i="33"/>
  <c r="H288" i="33"/>
  <c r="I288" i="33"/>
  <c r="J288" i="33"/>
  <c r="K288" i="33"/>
  <c r="L288" i="33"/>
  <c r="M288" i="33"/>
  <c r="N288" i="33"/>
  <c r="O288" i="33"/>
  <c r="P288" i="33"/>
  <c r="Q288" i="33"/>
  <c r="R288" i="33"/>
  <c r="S288" i="33"/>
  <c r="A289" i="33"/>
  <c r="C289" i="33"/>
  <c r="B289" i="33"/>
  <c r="D289" i="33"/>
  <c r="E289" i="33"/>
  <c r="F289" i="33"/>
  <c r="G289" i="33"/>
  <c r="H289" i="33"/>
  <c r="I289" i="33"/>
  <c r="J289" i="33"/>
  <c r="K289" i="33"/>
  <c r="L289" i="33"/>
  <c r="M289" i="33"/>
  <c r="N289" i="33"/>
  <c r="O289" i="33"/>
  <c r="P289" i="33"/>
  <c r="Q289" i="33"/>
  <c r="R289" i="33"/>
  <c r="S289" i="33"/>
  <c r="A290" i="33"/>
  <c r="C290" i="33"/>
  <c r="B290" i="33"/>
  <c r="D290" i="33"/>
  <c r="E290" i="33"/>
  <c r="F290" i="33"/>
  <c r="G290" i="33"/>
  <c r="H290" i="33"/>
  <c r="I290" i="33"/>
  <c r="J290" i="33"/>
  <c r="K290" i="33"/>
  <c r="L290" i="33"/>
  <c r="M290" i="33"/>
  <c r="N290" i="33"/>
  <c r="O290" i="33"/>
  <c r="P290" i="33"/>
  <c r="Q290" i="33"/>
  <c r="R290" i="33"/>
  <c r="S290" i="33"/>
  <c r="A291" i="33"/>
  <c r="B291" i="33"/>
  <c r="C291" i="33"/>
  <c r="D291" i="33"/>
  <c r="E291" i="33"/>
  <c r="F291" i="33"/>
  <c r="G291" i="33"/>
  <c r="H291" i="33"/>
  <c r="I291" i="33"/>
  <c r="J291" i="33"/>
  <c r="K291" i="33"/>
  <c r="L291" i="33"/>
  <c r="M291" i="33"/>
  <c r="N291" i="33"/>
  <c r="O291" i="33"/>
  <c r="P291" i="33"/>
  <c r="Q291" i="33"/>
  <c r="R291" i="33"/>
  <c r="S291" i="33"/>
  <c r="A292" i="33"/>
  <c r="B292" i="33"/>
  <c r="D292" i="33"/>
  <c r="E292" i="33"/>
  <c r="F292" i="33"/>
  <c r="G292" i="33"/>
  <c r="H292" i="33"/>
  <c r="I292" i="33"/>
  <c r="J292" i="33"/>
  <c r="K292" i="33"/>
  <c r="L292" i="33"/>
  <c r="M292" i="33"/>
  <c r="N292" i="33"/>
  <c r="O292" i="33"/>
  <c r="P292" i="33"/>
  <c r="Q292" i="33"/>
  <c r="R292" i="33"/>
  <c r="S292" i="33"/>
  <c r="A293" i="33"/>
  <c r="C293" i="33"/>
  <c r="D293" i="33"/>
  <c r="E293" i="33"/>
  <c r="F293" i="33"/>
  <c r="G293" i="33"/>
  <c r="H293" i="33"/>
  <c r="I293" i="33"/>
  <c r="J293" i="33"/>
  <c r="K293" i="33"/>
  <c r="L293" i="33"/>
  <c r="M293" i="33"/>
  <c r="N293" i="33"/>
  <c r="O293" i="33"/>
  <c r="P293" i="33"/>
  <c r="Q293" i="33"/>
  <c r="R293" i="33"/>
  <c r="S293" i="33"/>
  <c r="A294" i="33"/>
  <c r="C294" i="33"/>
  <c r="B294" i="33"/>
  <c r="D294" i="33"/>
  <c r="E294" i="33"/>
  <c r="F294" i="33"/>
  <c r="G294" i="33"/>
  <c r="H294" i="33"/>
  <c r="I294" i="33"/>
  <c r="J294" i="33"/>
  <c r="K294" i="33"/>
  <c r="L294" i="33"/>
  <c r="M294" i="33"/>
  <c r="N294" i="33"/>
  <c r="O294" i="33"/>
  <c r="P294" i="33"/>
  <c r="Q294" i="33"/>
  <c r="R294" i="33"/>
  <c r="S294" i="33"/>
  <c r="A295" i="33"/>
  <c r="B295" i="33"/>
  <c r="C295" i="33"/>
  <c r="D295" i="33"/>
  <c r="E295" i="33"/>
  <c r="F295" i="33"/>
  <c r="G295" i="33"/>
  <c r="H295" i="33"/>
  <c r="I295" i="33"/>
  <c r="J295" i="33"/>
  <c r="K295" i="33"/>
  <c r="L295" i="33"/>
  <c r="M295" i="33"/>
  <c r="N295" i="33"/>
  <c r="O295" i="33"/>
  <c r="P295" i="33"/>
  <c r="Q295" i="33"/>
  <c r="R295" i="33"/>
  <c r="S295" i="33"/>
  <c r="A296" i="33"/>
  <c r="B296" i="33"/>
  <c r="D296" i="33"/>
  <c r="E296" i="33"/>
  <c r="F296" i="33"/>
  <c r="G296" i="33"/>
  <c r="H296" i="33"/>
  <c r="I296" i="33"/>
  <c r="J296" i="33"/>
  <c r="K296" i="33"/>
  <c r="L296" i="33"/>
  <c r="M296" i="33"/>
  <c r="N296" i="33"/>
  <c r="O296" i="33"/>
  <c r="P296" i="33"/>
  <c r="Q296" i="33"/>
  <c r="R296" i="33"/>
  <c r="S296" i="33"/>
  <c r="A297" i="33"/>
  <c r="C297" i="33"/>
  <c r="B297" i="33"/>
  <c r="D297" i="33"/>
  <c r="E297" i="33"/>
  <c r="F297" i="33"/>
  <c r="G297" i="33"/>
  <c r="H297" i="33"/>
  <c r="I297" i="33"/>
  <c r="J297" i="33"/>
  <c r="K297" i="33"/>
  <c r="L297" i="33"/>
  <c r="M297" i="33"/>
  <c r="N297" i="33"/>
  <c r="O297" i="33"/>
  <c r="P297" i="33"/>
  <c r="Q297" i="33"/>
  <c r="R297" i="33"/>
  <c r="S297" i="33"/>
  <c r="A298" i="33"/>
  <c r="B298" i="33"/>
  <c r="C298" i="33"/>
  <c r="D298" i="33"/>
  <c r="E298" i="33"/>
  <c r="F298" i="33"/>
  <c r="G298" i="33"/>
  <c r="H298" i="33"/>
  <c r="I298" i="33"/>
  <c r="J298" i="33"/>
  <c r="K298" i="33"/>
  <c r="L298" i="33"/>
  <c r="M298" i="33"/>
  <c r="N298" i="33"/>
  <c r="O298" i="33"/>
  <c r="P298" i="33"/>
  <c r="Q298" i="33"/>
  <c r="R298" i="33"/>
  <c r="S298" i="33"/>
  <c r="A299" i="33"/>
  <c r="B299" i="33"/>
  <c r="C299" i="33"/>
  <c r="D299" i="33"/>
  <c r="E299" i="33"/>
  <c r="F299" i="33"/>
  <c r="G299" i="33"/>
  <c r="H299" i="33"/>
  <c r="I299" i="33"/>
  <c r="J299" i="33"/>
  <c r="K299" i="33"/>
  <c r="L299" i="33"/>
  <c r="M299" i="33"/>
  <c r="N299" i="33"/>
  <c r="O299" i="33"/>
  <c r="P299" i="33"/>
  <c r="Q299" i="33"/>
  <c r="R299" i="33"/>
  <c r="S299" i="33"/>
  <c r="A300" i="33"/>
  <c r="B300" i="33"/>
  <c r="D300" i="33"/>
  <c r="E300" i="33"/>
  <c r="F300" i="33"/>
  <c r="G300" i="33"/>
  <c r="H300" i="33"/>
  <c r="I300" i="33"/>
  <c r="J300" i="33"/>
  <c r="K300" i="33"/>
  <c r="L300" i="33"/>
  <c r="M300" i="33"/>
  <c r="N300" i="33"/>
  <c r="O300" i="33"/>
  <c r="P300" i="33"/>
  <c r="Q300" i="33"/>
  <c r="R300" i="33"/>
  <c r="S300" i="33"/>
  <c r="A301" i="33"/>
  <c r="C301" i="33"/>
  <c r="D301" i="33"/>
  <c r="E301" i="33"/>
  <c r="F301" i="33"/>
  <c r="G301" i="33"/>
  <c r="H301" i="33"/>
  <c r="I301" i="33"/>
  <c r="J301" i="33"/>
  <c r="K301" i="33"/>
  <c r="L301" i="33"/>
  <c r="M301" i="33"/>
  <c r="N301" i="33"/>
  <c r="O301" i="33"/>
  <c r="P301" i="33"/>
  <c r="Q301" i="33"/>
  <c r="R301" i="33"/>
  <c r="S301" i="33"/>
  <c r="A302" i="33"/>
  <c r="C302" i="33"/>
  <c r="B302" i="33"/>
  <c r="D302" i="33"/>
  <c r="E302" i="33"/>
  <c r="F302" i="33"/>
  <c r="G302" i="33"/>
  <c r="H302" i="33"/>
  <c r="I302" i="33"/>
  <c r="J302" i="33"/>
  <c r="K302" i="33"/>
  <c r="L302" i="33"/>
  <c r="M302" i="33"/>
  <c r="N302" i="33"/>
  <c r="O302" i="33"/>
  <c r="P302" i="33"/>
  <c r="Q302" i="33"/>
  <c r="R302" i="33"/>
  <c r="S302" i="33"/>
  <c r="A303" i="33"/>
  <c r="B303" i="33"/>
  <c r="C303" i="33"/>
  <c r="D303" i="33"/>
  <c r="E303" i="33"/>
  <c r="F303" i="33"/>
  <c r="G303" i="33"/>
  <c r="H303" i="33"/>
  <c r="I303" i="33"/>
  <c r="J303" i="33"/>
  <c r="K303" i="33"/>
  <c r="L303" i="33"/>
  <c r="M303" i="33"/>
  <c r="N303" i="33"/>
  <c r="O303" i="33"/>
  <c r="P303" i="33"/>
  <c r="Q303" i="33"/>
  <c r="R303" i="33"/>
  <c r="S303" i="33"/>
  <c r="A304" i="33"/>
  <c r="B304" i="33"/>
  <c r="D304" i="33"/>
  <c r="E304" i="33"/>
  <c r="F304" i="33"/>
  <c r="G304" i="33"/>
  <c r="H304" i="33"/>
  <c r="I304" i="33"/>
  <c r="J304" i="33"/>
  <c r="K304" i="33"/>
  <c r="L304" i="33"/>
  <c r="M304" i="33"/>
  <c r="N304" i="33"/>
  <c r="O304" i="33"/>
  <c r="P304" i="33"/>
  <c r="Q304" i="33"/>
  <c r="R304" i="33"/>
  <c r="S304" i="33"/>
  <c r="A305" i="33"/>
  <c r="C305" i="33"/>
  <c r="B305" i="33"/>
  <c r="D305" i="33"/>
  <c r="E305" i="33"/>
  <c r="F305" i="33"/>
  <c r="G305" i="33"/>
  <c r="H305" i="33"/>
  <c r="I305" i="33"/>
  <c r="J305" i="33"/>
  <c r="K305" i="33"/>
  <c r="L305" i="33"/>
  <c r="M305" i="33"/>
  <c r="N305" i="33"/>
  <c r="O305" i="33"/>
  <c r="P305" i="33"/>
  <c r="Q305" i="33"/>
  <c r="R305" i="33"/>
  <c r="S305" i="33"/>
  <c r="A306" i="33"/>
  <c r="B306" i="33"/>
  <c r="C306" i="33"/>
  <c r="D306" i="33"/>
  <c r="E306" i="33"/>
  <c r="F306" i="33"/>
  <c r="G306" i="33"/>
  <c r="H306" i="33"/>
  <c r="I306" i="33"/>
  <c r="J306" i="33"/>
  <c r="K306" i="33"/>
  <c r="L306" i="33"/>
  <c r="M306" i="33"/>
  <c r="N306" i="33"/>
  <c r="O306" i="33"/>
  <c r="P306" i="33"/>
  <c r="Q306" i="33"/>
  <c r="R306" i="33"/>
  <c r="S306" i="33"/>
  <c r="A307" i="33"/>
  <c r="B307" i="33"/>
  <c r="C307" i="33"/>
  <c r="D307" i="33"/>
  <c r="E307" i="33"/>
  <c r="F307" i="33"/>
  <c r="G307" i="33"/>
  <c r="H307" i="33"/>
  <c r="I307" i="33"/>
  <c r="J307" i="33"/>
  <c r="K307" i="33"/>
  <c r="L307" i="33"/>
  <c r="M307" i="33"/>
  <c r="N307" i="33"/>
  <c r="O307" i="33"/>
  <c r="P307" i="33"/>
  <c r="Q307" i="33"/>
  <c r="R307" i="33"/>
  <c r="S307" i="33"/>
  <c r="A308" i="33"/>
  <c r="B308" i="33"/>
  <c r="D308" i="33"/>
  <c r="E308" i="33"/>
  <c r="F308" i="33"/>
  <c r="G308" i="33"/>
  <c r="H308" i="33"/>
  <c r="I308" i="33"/>
  <c r="J308" i="33"/>
  <c r="K308" i="33"/>
  <c r="L308" i="33"/>
  <c r="M308" i="33"/>
  <c r="N308" i="33"/>
  <c r="O308" i="33"/>
  <c r="P308" i="33"/>
  <c r="Q308" i="33"/>
  <c r="R308" i="33"/>
  <c r="S308" i="33"/>
  <c r="A309" i="33"/>
  <c r="C309" i="33"/>
  <c r="D309" i="33"/>
  <c r="E309" i="33"/>
  <c r="F309" i="33"/>
  <c r="G309" i="33"/>
  <c r="H309" i="33"/>
  <c r="I309" i="33"/>
  <c r="J309" i="33"/>
  <c r="K309" i="33"/>
  <c r="L309" i="33"/>
  <c r="M309" i="33"/>
  <c r="N309" i="33"/>
  <c r="O309" i="33"/>
  <c r="P309" i="33"/>
  <c r="Q309" i="33"/>
  <c r="R309" i="33"/>
  <c r="S309" i="33"/>
  <c r="A310" i="33"/>
  <c r="C310" i="33"/>
  <c r="B310" i="33"/>
  <c r="D310" i="33"/>
  <c r="E310" i="33"/>
  <c r="F310" i="33"/>
  <c r="G310" i="33"/>
  <c r="H310" i="33"/>
  <c r="I310" i="33"/>
  <c r="J310" i="33"/>
  <c r="K310" i="33"/>
  <c r="L310" i="33"/>
  <c r="M310" i="33"/>
  <c r="N310" i="33"/>
  <c r="O310" i="33"/>
  <c r="P310" i="33"/>
  <c r="Q310" i="33"/>
  <c r="R310" i="33"/>
  <c r="S310" i="33"/>
  <c r="A311" i="33"/>
  <c r="B311" i="33"/>
  <c r="D311" i="33"/>
  <c r="E311" i="33"/>
  <c r="F311" i="33"/>
  <c r="G311" i="33"/>
  <c r="H311" i="33"/>
  <c r="I311" i="33"/>
  <c r="J311" i="33"/>
  <c r="K311" i="33"/>
  <c r="L311" i="33"/>
  <c r="M311" i="33"/>
  <c r="N311" i="33"/>
  <c r="O311" i="33"/>
  <c r="P311" i="33"/>
  <c r="Q311" i="33"/>
  <c r="R311" i="33"/>
  <c r="S311" i="33"/>
  <c r="A312" i="33"/>
  <c r="B312" i="33"/>
  <c r="D312" i="33"/>
  <c r="E312" i="33"/>
  <c r="F312" i="33"/>
  <c r="G312" i="33"/>
  <c r="H312" i="33"/>
  <c r="I312" i="33"/>
  <c r="J312" i="33"/>
  <c r="K312" i="33"/>
  <c r="L312" i="33"/>
  <c r="M312" i="33"/>
  <c r="N312" i="33"/>
  <c r="O312" i="33"/>
  <c r="P312" i="33"/>
  <c r="Q312" i="33"/>
  <c r="R312" i="33"/>
  <c r="S312" i="33"/>
  <c r="A313" i="33"/>
  <c r="C313" i="33"/>
  <c r="B313" i="33"/>
  <c r="D313" i="33"/>
  <c r="E313" i="33"/>
  <c r="F313" i="33"/>
  <c r="G313" i="33"/>
  <c r="H313" i="33"/>
  <c r="I313" i="33"/>
  <c r="J313" i="33"/>
  <c r="K313" i="33"/>
  <c r="L313" i="33"/>
  <c r="M313" i="33"/>
  <c r="N313" i="33"/>
  <c r="O313" i="33"/>
  <c r="P313" i="33"/>
  <c r="Q313" i="33"/>
  <c r="R313" i="33"/>
  <c r="S313" i="33"/>
  <c r="A314" i="33"/>
  <c r="B314" i="33"/>
  <c r="C314" i="33"/>
  <c r="D314" i="33"/>
  <c r="E314" i="33"/>
  <c r="F314" i="33"/>
  <c r="G314" i="33"/>
  <c r="H314" i="33"/>
  <c r="I314" i="33"/>
  <c r="J314" i="33"/>
  <c r="K314" i="33"/>
  <c r="L314" i="33"/>
  <c r="M314" i="33"/>
  <c r="N314" i="33"/>
  <c r="O314" i="33"/>
  <c r="P314" i="33"/>
  <c r="Q314" i="33"/>
  <c r="R314" i="33"/>
  <c r="S314" i="33"/>
  <c r="A315" i="33"/>
  <c r="B315" i="33"/>
  <c r="C315" i="33"/>
  <c r="D315" i="33"/>
  <c r="E315" i="33"/>
  <c r="F315" i="33"/>
  <c r="G315" i="33"/>
  <c r="H315" i="33"/>
  <c r="I315" i="33"/>
  <c r="J315" i="33"/>
  <c r="K315" i="33"/>
  <c r="L315" i="33"/>
  <c r="M315" i="33"/>
  <c r="N315" i="33"/>
  <c r="O315" i="33"/>
  <c r="P315" i="33"/>
  <c r="Q315" i="33"/>
  <c r="R315" i="33"/>
  <c r="S315" i="33"/>
  <c r="A316" i="33"/>
  <c r="B316" i="33"/>
  <c r="D316" i="33"/>
  <c r="E316" i="33"/>
  <c r="F316" i="33"/>
  <c r="G316" i="33"/>
  <c r="H316" i="33"/>
  <c r="I316" i="33"/>
  <c r="J316" i="33"/>
  <c r="K316" i="33"/>
  <c r="L316" i="33"/>
  <c r="M316" i="33"/>
  <c r="N316" i="33"/>
  <c r="O316" i="33"/>
  <c r="P316" i="33"/>
  <c r="Q316" i="33"/>
  <c r="R316" i="33"/>
  <c r="S316" i="33"/>
  <c r="A317" i="33"/>
  <c r="C317" i="33"/>
  <c r="D317" i="33"/>
  <c r="E317" i="33"/>
  <c r="F317" i="33"/>
  <c r="G317" i="33"/>
  <c r="H317" i="33"/>
  <c r="I317" i="33"/>
  <c r="J317" i="33"/>
  <c r="K317" i="33"/>
  <c r="L317" i="33"/>
  <c r="M317" i="33"/>
  <c r="N317" i="33"/>
  <c r="O317" i="33"/>
  <c r="P317" i="33"/>
  <c r="Q317" i="33"/>
  <c r="R317" i="33"/>
  <c r="S317" i="33"/>
  <c r="A318" i="33"/>
  <c r="C318" i="33"/>
  <c r="B318" i="33"/>
  <c r="D318" i="33"/>
  <c r="E318" i="33"/>
  <c r="F318" i="33"/>
  <c r="G318" i="33"/>
  <c r="H318" i="33"/>
  <c r="I318" i="33"/>
  <c r="J318" i="33"/>
  <c r="K318" i="33"/>
  <c r="L318" i="33"/>
  <c r="M318" i="33"/>
  <c r="N318" i="33"/>
  <c r="O318" i="33"/>
  <c r="P318" i="33"/>
  <c r="Q318" i="33"/>
  <c r="R318" i="33"/>
  <c r="S318" i="33"/>
  <c r="A319" i="33"/>
  <c r="B319" i="33"/>
  <c r="C319" i="33"/>
  <c r="D319" i="33"/>
  <c r="E319" i="33"/>
  <c r="F319" i="33"/>
  <c r="G319" i="33"/>
  <c r="H319" i="33"/>
  <c r="I319" i="33"/>
  <c r="J319" i="33"/>
  <c r="K319" i="33"/>
  <c r="L319" i="33"/>
  <c r="M319" i="33"/>
  <c r="N319" i="33"/>
  <c r="O319" i="33"/>
  <c r="P319" i="33"/>
  <c r="Q319" i="33"/>
  <c r="R319" i="33"/>
  <c r="S319" i="33"/>
  <c r="A320" i="33"/>
  <c r="B320" i="33"/>
  <c r="D320" i="33"/>
  <c r="E320" i="33"/>
  <c r="F320" i="33"/>
  <c r="G320" i="33"/>
  <c r="H320" i="33"/>
  <c r="I320" i="33"/>
  <c r="J320" i="33"/>
  <c r="K320" i="33"/>
  <c r="L320" i="33"/>
  <c r="M320" i="33"/>
  <c r="N320" i="33"/>
  <c r="O320" i="33"/>
  <c r="P320" i="33"/>
  <c r="Q320" i="33"/>
  <c r="R320" i="33"/>
  <c r="S320" i="33"/>
  <c r="A321" i="33"/>
  <c r="C321" i="33"/>
  <c r="B321" i="33"/>
  <c r="D321" i="33"/>
  <c r="E321" i="33"/>
  <c r="F321" i="33"/>
  <c r="G321" i="33"/>
  <c r="H321" i="33"/>
  <c r="I321" i="33"/>
  <c r="J321" i="33"/>
  <c r="K321" i="33"/>
  <c r="L321" i="33"/>
  <c r="M321" i="33"/>
  <c r="N321" i="33"/>
  <c r="O321" i="33"/>
  <c r="P321" i="33"/>
  <c r="Q321" i="33"/>
  <c r="R321" i="33"/>
  <c r="S321" i="33"/>
  <c r="A322" i="33"/>
  <c r="B322" i="33"/>
  <c r="C322" i="33"/>
  <c r="D322" i="33"/>
  <c r="E322" i="33"/>
  <c r="F322" i="33"/>
  <c r="G322" i="33"/>
  <c r="H322" i="33"/>
  <c r="I322" i="33"/>
  <c r="J322" i="33"/>
  <c r="K322" i="33"/>
  <c r="L322" i="33"/>
  <c r="M322" i="33"/>
  <c r="N322" i="33"/>
  <c r="O322" i="33"/>
  <c r="P322" i="33"/>
  <c r="Q322" i="33"/>
  <c r="R322" i="33"/>
  <c r="S322" i="33"/>
  <c r="A323" i="33"/>
  <c r="B323" i="33"/>
  <c r="C323" i="33"/>
  <c r="D323" i="33"/>
  <c r="E323" i="33"/>
  <c r="F323" i="33"/>
  <c r="G323" i="33"/>
  <c r="H323" i="33"/>
  <c r="I323" i="33"/>
  <c r="J323" i="33"/>
  <c r="K323" i="33"/>
  <c r="L323" i="33"/>
  <c r="M323" i="33"/>
  <c r="N323" i="33"/>
  <c r="O323" i="33"/>
  <c r="P323" i="33"/>
  <c r="Q323" i="33"/>
  <c r="R323" i="33"/>
  <c r="S323" i="33"/>
  <c r="A324" i="33"/>
  <c r="B324" i="33"/>
  <c r="D324" i="33"/>
  <c r="E324" i="33"/>
  <c r="F324" i="33"/>
  <c r="G324" i="33"/>
  <c r="H324" i="33"/>
  <c r="I324" i="33"/>
  <c r="J324" i="33"/>
  <c r="K324" i="33"/>
  <c r="L324" i="33"/>
  <c r="M324" i="33"/>
  <c r="N324" i="33"/>
  <c r="O324" i="33"/>
  <c r="P324" i="33"/>
  <c r="Q324" i="33"/>
  <c r="R324" i="33"/>
  <c r="S324" i="33"/>
  <c r="A325" i="33"/>
  <c r="C325" i="33"/>
  <c r="D325" i="33"/>
  <c r="E325" i="33"/>
  <c r="F325" i="33"/>
  <c r="G325" i="33"/>
  <c r="H325" i="33"/>
  <c r="I325" i="33"/>
  <c r="J325" i="33"/>
  <c r="K325" i="33"/>
  <c r="L325" i="33"/>
  <c r="M325" i="33"/>
  <c r="N325" i="33"/>
  <c r="O325" i="33"/>
  <c r="P325" i="33"/>
  <c r="Q325" i="33"/>
  <c r="R325" i="33"/>
  <c r="S325" i="33"/>
  <c r="A326" i="33"/>
  <c r="C326" i="33"/>
  <c r="B326" i="33"/>
  <c r="D326" i="33"/>
  <c r="E326" i="33"/>
  <c r="F326" i="33"/>
  <c r="G326" i="33"/>
  <c r="H326" i="33"/>
  <c r="I326" i="33"/>
  <c r="J326" i="33"/>
  <c r="K326" i="33"/>
  <c r="L326" i="33"/>
  <c r="M326" i="33"/>
  <c r="N326" i="33"/>
  <c r="O326" i="33"/>
  <c r="P326" i="33"/>
  <c r="Q326" i="33"/>
  <c r="R326" i="33"/>
  <c r="S326" i="33"/>
  <c r="A327" i="33"/>
  <c r="B327" i="33"/>
  <c r="C327" i="33"/>
  <c r="D327" i="33"/>
  <c r="E327" i="33"/>
  <c r="F327" i="33"/>
  <c r="G327" i="33"/>
  <c r="H327" i="33"/>
  <c r="I327" i="33"/>
  <c r="J327" i="33"/>
  <c r="K327" i="33"/>
  <c r="L327" i="33"/>
  <c r="M327" i="33"/>
  <c r="N327" i="33"/>
  <c r="O327" i="33"/>
  <c r="P327" i="33"/>
  <c r="Q327" i="33"/>
  <c r="R327" i="33"/>
  <c r="S327" i="33"/>
  <c r="A328" i="33"/>
  <c r="B328" i="33"/>
  <c r="D328" i="33"/>
  <c r="E328" i="33"/>
  <c r="F328" i="33"/>
  <c r="G328" i="33"/>
  <c r="H328" i="33"/>
  <c r="I328" i="33"/>
  <c r="J328" i="33"/>
  <c r="K328" i="33"/>
  <c r="L328" i="33"/>
  <c r="M328" i="33"/>
  <c r="N328" i="33"/>
  <c r="O328" i="33"/>
  <c r="P328" i="33"/>
  <c r="Q328" i="33"/>
  <c r="R328" i="33"/>
  <c r="S328" i="33"/>
  <c r="A329" i="33"/>
  <c r="C329" i="33"/>
  <c r="B329" i="33"/>
  <c r="D329" i="33"/>
  <c r="E329" i="33"/>
  <c r="F329" i="33"/>
  <c r="G329" i="33"/>
  <c r="H329" i="33"/>
  <c r="I329" i="33"/>
  <c r="J329" i="33"/>
  <c r="K329" i="33"/>
  <c r="L329" i="33"/>
  <c r="M329" i="33"/>
  <c r="N329" i="33"/>
  <c r="O329" i="33"/>
  <c r="P329" i="33"/>
  <c r="Q329" i="33"/>
  <c r="R329" i="33"/>
  <c r="S329" i="33"/>
  <c r="A330" i="33"/>
  <c r="B330" i="33"/>
  <c r="C330" i="33"/>
  <c r="D330" i="33"/>
  <c r="E330" i="33"/>
  <c r="F330" i="33"/>
  <c r="G330" i="33"/>
  <c r="H330" i="33"/>
  <c r="I330" i="33"/>
  <c r="J330" i="33"/>
  <c r="K330" i="33"/>
  <c r="L330" i="33"/>
  <c r="M330" i="33"/>
  <c r="N330" i="33"/>
  <c r="O330" i="33"/>
  <c r="P330" i="33"/>
  <c r="Q330" i="33"/>
  <c r="R330" i="33"/>
  <c r="S330" i="33"/>
  <c r="A331" i="33"/>
  <c r="B331" i="33"/>
  <c r="C331" i="33"/>
  <c r="D331" i="33"/>
  <c r="E331" i="33"/>
  <c r="F331" i="33"/>
  <c r="G331" i="33"/>
  <c r="H331" i="33"/>
  <c r="I331" i="33"/>
  <c r="J331" i="33"/>
  <c r="K331" i="33"/>
  <c r="L331" i="33"/>
  <c r="M331" i="33"/>
  <c r="N331" i="33"/>
  <c r="O331" i="33"/>
  <c r="P331" i="33"/>
  <c r="Q331" i="33"/>
  <c r="R331" i="33"/>
  <c r="S331" i="33"/>
  <c r="A332" i="33"/>
  <c r="B332" i="33"/>
  <c r="D332" i="33"/>
  <c r="E332" i="33"/>
  <c r="F332" i="33"/>
  <c r="G332" i="33"/>
  <c r="H332" i="33"/>
  <c r="I332" i="33"/>
  <c r="J332" i="33"/>
  <c r="K332" i="33"/>
  <c r="L332" i="33"/>
  <c r="M332" i="33"/>
  <c r="N332" i="33"/>
  <c r="O332" i="33"/>
  <c r="P332" i="33"/>
  <c r="Q332" i="33"/>
  <c r="R332" i="33"/>
  <c r="S332" i="33"/>
  <c r="A333" i="33"/>
  <c r="C333" i="33"/>
  <c r="D333" i="33"/>
  <c r="E333" i="33"/>
  <c r="F333" i="33"/>
  <c r="G333" i="33"/>
  <c r="H333" i="33"/>
  <c r="I333" i="33"/>
  <c r="J333" i="33"/>
  <c r="K333" i="33"/>
  <c r="L333" i="33"/>
  <c r="M333" i="33"/>
  <c r="N333" i="33"/>
  <c r="O333" i="33"/>
  <c r="P333" i="33"/>
  <c r="Q333" i="33"/>
  <c r="R333" i="33"/>
  <c r="S333" i="33"/>
  <c r="A334" i="33"/>
  <c r="C334" i="33"/>
  <c r="B334" i="33"/>
  <c r="D334" i="33"/>
  <c r="E334" i="33"/>
  <c r="F334" i="33"/>
  <c r="G334" i="33"/>
  <c r="H334" i="33"/>
  <c r="I334" i="33"/>
  <c r="J334" i="33"/>
  <c r="K334" i="33"/>
  <c r="L334" i="33"/>
  <c r="M334" i="33"/>
  <c r="N334" i="33"/>
  <c r="O334" i="33"/>
  <c r="P334" i="33"/>
  <c r="Q334" i="33"/>
  <c r="R334" i="33"/>
  <c r="S334" i="33"/>
  <c r="A335" i="33"/>
  <c r="B335" i="33"/>
  <c r="C335" i="33"/>
  <c r="D335" i="33"/>
  <c r="E335" i="33"/>
  <c r="F335" i="33"/>
  <c r="G335" i="33"/>
  <c r="H335" i="33"/>
  <c r="I335" i="33"/>
  <c r="J335" i="33"/>
  <c r="K335" i="33"/>
  <c r="L335" i="33"/>
  <c r="M335" i="33"/>
  <c r="N335" i="33"/>
  <c r="O335" i="33"/>
  <c r="P335" i="33"/>
  <c r="Q335" i="33"/>
  <c r="R335" i="33"/>
  <c r="S335" i="33"/>
  <c r="A336" i="33"/>
  <c r="B336" i="33"/>
  <c r="D336" i="33"/>
  <c r="E336" i="33"/>
  <c r="F336" i="33"/>
  <c r="G336" i="33"/>
  <c r="H336" i="33"/>
  <c r="I336" i="33"/>
  <c r="J336" i="33"/>
  <c r="K336" i="33"/>
  <c r="L336" i="33"/>
  <c r="M336" i="33"/>
  <c r="N336" i="33"/>
  <c r="O336" i="33"/>
  <c r="P336" i="33"/>
  <c r="Q336" i="33"/>
  <c r="R336" i="33"/>
  <c r="S336" i="33"/>
  <c r="A337" i="33"/>
  <c r="C337" i="33"/>
  <c r="B337" i="33"/>
  <c r="D337" i="33"/>
  <c r="E337" i="33"/>
  <c r="F337" i="33"/>
  <c r="G337" i="33"/>
  <c r="H337" i="33"/>
  <c r="I337" i="33"/>
  <c r="J337" i="33"/>
  <c r="K337" i="33"/>
  <c r="L337" i="33"/>
  <c r="M337" i="33"/>
  <c r="N337" i="33"/>
  <c r="O337" i="33"/>
  <c r="P337" i="33"/>
  <c r="Q337" i="33"/>
  <c r="R337" i="33"/>
  <c r="S337" i="33"/>
  <c r="A338" i="33"/>
  <c r="B338" i="33"/>
  <c r="C338" i="33"/>
  <c r="D338" i="33"/>
  <c r="E338" i="33"/>
  <c r="F338" i="33"/>
  <c r="G338" i="33"/>
  <c r="H338" i="33"/>
  <c r="I338" i="33"/>
  <c r="J338" i="33"/>
  <c r="K338" i="33"/>
  <c r="L338" i="33"/>
  <c r="M338" i="33"/>
  <c r="N338" i="33"/>
  <c r="O338" i="33"/>
  <c r="P338" i="33"/>
  <c r="Q338" i="33"/>
  <c r="R338" i="33"/>
  <c r="S338" i="33"/>
  <c r="A339" i="33"/>
  <c r="B339" i="33"/>
  <c r="C339" i="33"/>
  <c r="D339" i="33"/>
  <c r="E339" i="33"/>
  <c r="F339" i="33"/>
  <c r="G339" i="33"/>
  <c r="H339" i="33"/>
  <c r="I339" i="33"/>
  <c r="J339" i="33"/>
  <c r="K339" i="33"/>
  <c r="L339" i="33"/>
  <c r="M339" i="33"/>
  <c r="N339" i="33"/>
  <c r="O339" i="33"/>
  <c r="P339" i="33"/>
  <c r="Q339" i="33"/>
  <c r="R339" i="33"/>
  <c r="S339" i="33"/>
  <c r="A340" i="33"/>
  <c r="B340" i="33"/>
  <c r="D340" i="33"/>
  <c r="E340" i="33"/>
  <c r="F340" i="33"/>
  <c r="G340" i="33"/>
  <c r="H340" i="33"/>
  <c r="I340" i="33"/>
  <c r="J340" i="33"/>
  <c r="K340" i="33"/>
  <c r="L340" i="33"/>
  <c r="M340" i="33"/>
  <c r="N340" i="33"/>
  <c r="O340" i="33"/>
  <c r="P340" i="33"/>
  <c r="Q340" i="33"/>
  <c r="R340" i="33"/>
  <c r="S340" i="33"/>
  <c r="A341" i="33"/>
  <c r="C341" i="33"/>
  <c r="D341" i="33"/>
  <c r="E341" i="33"/>
  <c r="F341" i="33"/>
  <c r="G341" i="33"/>
  <c r="H341" i="33"/>
  <c r="I341" i="33"/>
  <c r="J341" i="33"/>
  <c r="K341" i="33"/>
  <c r="L341" i="33"/>
  <c r="M341" i="33"/>
  <c r="N341" i="33"/>
  <c r="O341" i="33"/>
  <c r="P341" i="33"/>
  <c r="Q341" i="33"/>
  <c r="R341" i="33"/>
  <c r="S341" i="33"/>
  <c r="A342" i="33"/>
  <c r="C342" i="33"/>
  <c r="B342" i="33"/>
  <c r="D342" i="33"/>
  <c r="E342" i="33"/>
  <c r="F342" i="33"/>
  <c r="G342" i="33"/>
  <c r="H342" i="33"/>
  <c r="I342" i="33"/>
  <c r="J342" i="33"/>
  <c r="K342" i="33"/>
  <c r="L342" i="33"/>
  <c r="M342" i="33"/>
  <c r="N342" i="33"/>
  <c r="O342" i="33"/>
  <c r="P342" i="33"/>
  <c r="Q342" i="33"/>
  <c r="R342" i="33"/>
  <c r="S342" i="33"/>
  <c r="A343" i="33"/>
  <c r="B343" i="33"/>
  <c r="C343" i="33"/>
  <c r="D343" i="33"/>
  <c r="E343" i="33"/>
  <c r="F343" i="33"/>
  <c r="G343" i="33"/>
  <c r="H343" i="33"/>
  <c r="I343" i="33"/>
  <c r="J343" i="33"/>
  <c r="K343" i="33"/>
  <c r="L343" i="33"/>
  <c r="M343" i="33"/>
  <c r="N343" i="33"/>
  <c r="O343" i="33"/>
  <c r="P343" i="33"/>
  <c r="Q343" i="33"/>
  <c r="R343" i="33"/>
  <c r="S343" i="33"/>
  <c r="A344" i="33"/>
  <c r="B344" i="33"/>
  <c r="D344" i="33"/>
  <c r="E344" i="33"/>
  <c r="F344" i="33"/>
  <c r="G344" i="33"/>
  <c r="H344" i="33"/>
  <c r="I344" i="33"/>
  <c r="J344" i="33"/>
  <c r="K344" i="33"/>
  <c r="L344" i="33"/>
  <c r="M344" i="33"/>
  <c r="N344" i="33"/>
  <c r="O344" i="33"/>
  <c r="P344" i="33"/>
  <c r="Q344" i="33"/>
  <c r="R344" i="33"/>
  <c r="S344" i="33"/>
  <c r="A345" i="33"/>
  <c r="C345" i="33"/>
  <c r="B345" i="33"/>
  <c r="D345" i="33"/>
  <c r="E345" i="33"/>
  <c r="F345" i="33"/>
  <c r="G345" i="33"/>
  <c r="H345" i="33"/>
  <c r="I345" i="33"/>
  <c r="J345" i="33"/>
  <c r="K345" i="33"/>
  <c r="L345" i="33"/>
  <c r="M345" i="33"/>
  <c r="N345" i="33"/>
  <c r="O345" i="33"/>
  <c r="P345" i="33"/>
  <c r="Q345" i="33"/>
  <c r="R345" i="33"/>
  <c r="S345" i="33"/>
  <c r="A346" i="33"/>
  <c r="B346" i="33"/>
  <c r="D346" i="33"/>
  <c r="E346" i="33"/>
  <c r="F346" i="33"/>
  <c r="G346" i="33"/>
  <c r="H346" i="33"/>
  <c r="I346" i="33"/>
  <c r="J346" i="33"/>
  <c r="K346" i="33"/>
  <c r="L346" i="33"/>
  <c r="M346" i="33"/>
  <c r="N346" i="33"/>
  <c r="O346" i="33"/>
  <c r="P346" i="33"/>
  <c r="Q346" i="33"/>
  <c r="R346" i="33"/>
  <c r="S346" i="33"/>
  <c r="A347" i="33"/>
  <c r="B347" i="33"/>
  <c r="C347" i="33"/>
  <c r="D347" i="33"/>
  <c r="E347" i="33"/>
  <c r="F347" i="33"/>
  <c r="G347" i="33"/>
  <c r="H347" i="33"/>
  <c r="I347" i="33"/>
  <c r="J347" i="33"/>
  <c r="K347" i="33"/>
  <c r="L347" i="33"/>
  <c r="M347" i="33"/>
  <c r="N347" i="33"/>
  <c r="O347" i="33"/>
  <c r="P347" i="33"/>
  <c r="Q347" i="33"/>
  <c r="R347" i="33"/>
  <c r="S347" i="33"/>
  <c r="A348" i="33"/>
  <c r="B348" i="33"/>
  <c r="D348" i="33"/>
  <c r="E348" i="33"/>
  <c r="F348" i="33"/>
  <c r="G348" i="33"/>
  <c r="H348" i="33"/>
  <c r="I348" i="33"/>
  <c r="J348" i="33"/>
  <c r="K348" i="33"/>
  <c r="L348" i="33"/>
  <c r="M348" i="33"/>
  <c r="N348" i="33"/>
  <c r="O348" i="33"/>
  <c r="P348" i="33"/>
  <c r="Q348" i="33"/>
  <c r="R348" i="33"/>
  <c r="S348" i="33"/>
  <c r="A349" i="33"/>
  <c r="D349" i="33"/>
  <c r="E349" i="33"/>
  <c r="F349" i="33"/>
  <c r="G349" i="33"/>
  <c r="H349" i="33"/>
  <c r="I349" i="33"/>
  <c r="J349" i="33"/>
  <c r="K349" i="33"/>
  <c r="L349" i="33"/>
  <c r="M349" i="33"/>
  <c r="N349" i="33"/>
  <c r="O349" i="33"/>
  <c r="P349" i="33"/>
  <c r="Q349" i="33"/>
  <c r="R349" i="33"/>
  <c r="S349" i="33"/>
  <c r="A350" i="33"/>
  <c r="C350" i="33"/>
  <c r="B350" i="33"/>
  <c r="D350" i="33"/>
  <c r="E350" i="33"/>
  <c r="F350" i="33"/>
  <c r="G350" i="33"/>
  <c r="H350" i="33"/>
  <c r="I350" i="33"/>
  <c r="J350" i="33"/>
  <c r="K350" i="33"/>
  <c r="L350" i="33"/>
  <c r="M350" i="33"/>
  <c r="N350" i="33"/>
  <c r="O350" i="33"/>
  <c r="P350" i="33"/>
  <c r="Q350" i="33"/>
  <c r="R350" i="33"/>
  <c r="S350" i="33"/>
  <c r="A351" i="33"/>
  <c r="B351" i="33"/>
  <c r="C351" i="33"/>
  <c r="D351" i="33"/>
  <c r="E351" i="33"/>
  <c r="F351" i="33"/>
  <c r="G351" i="33"/>
  <c r="H351" i="33"/>
  <c r="I351" i="33"/>
  <c r="J351" i="33"/>
  <c r="K351" i="33"/>
  <c r="L351" i="33"/>
  <c r="M351" i="33"/>
  <c r="N351" i="33"/>
  <c r="O351" i="33"/>
  <c r="P351" i="33"/>
  <c r="Q351" i="33"/>
  <c r="R351" i="33"/>
  <c r="S351" i="33"/>
  <c r="A352" i="33"/>
  <c r="D352" i="33"/>
  <c r="E352" i="33"/>
  <c r="F352" i="33"/>
  <c r="G352" i="33"/>
  <c r="H352" i="33"/>
  <c r="I352" i="33"/>
  <c r="J352" i="33"/>
  <c r="K352" i="33"/>
  <c r="L352" i="33"/>
  <c r="M352" i="33"/>
  <c r="N352" i="33"/>
  <c r="O352" i="33"/>
  <c r="P352" i="33"/>
  <c r="Q352" i="33"/>
  <c r="R352" i="33"/>
  <c r="S352" i="33"/>
  <c r="A353" i="33"/>
  <c r="C353" i="33"/>
  <c r="D353" i="33"/>
  <c r="E353" i="33"/>
  <c r="F353" i="33"/>
  <c r="G353" i="33"/>
  <c r="H353" i="33"/>
  <c r="I353" i="33"/>
  <c r="J353" i="33"/>
  <c r="K353" i="33"/>
  <c r="L353" i="33"/>
  <c r="M353" i="33"/>
  <c r="N353" i="33"/>
  <c r="O353" i="33"/>
  <c r="P353" i="33"/>
  <c r="Q353" i="33"/>
  <c r="R353" i="33"/>
  <c r="S353" i="33"/>
  <c r="A354" i="33"/>
  <c r="B354" i="33"/>
  <c r="D354" i="33"/>
  <c r="E354" i="33"/>
  <c r="F354" i="33"/>
  <c r="G354" i="33"/>
  <c r="H354" i="33"/>
  <c r="I354" i="33"/>
  <c r="J354" i="33"/>
  <c r="K354" i="33"/>
  <c r="L354" i="33"/>
  <c r="M354" i="33"/>
  <c r="N354" i="33"/>
  <c r="O354" i="33"/>
  <c r="P354" i="33"/>
  <c r="Q354" i="33"/>
  <c r="R354" i="33"/>
  <c r="S354" i="33"/>
  <c r="A355" i="33"/>
  <c r="B355" i="33"/>
  <c r="C355" i="33"/>
  <c r="D355" i="33"/>
  <c r="E355" i="33"/>
  <c r="F355" i="33"/>
  <c r="G355" i="33"/>
  <c r="H355" i="33"/>
  <c r="I355" i="33"/>
  <c r="J355" i="33"/>
  <c r="K355" i="33"/>
  <c r="L355" i="33"/>
  <c r="M355" i="33"/>
  <c r="N355" i="33"/>
  <c r="O355" i="33"/>
  <c r="P355" i="33"/>
  <c r="Q355" i="33"/>
  <c r="R355" i="33"/>
  <c r="S355" i="33"/>
  <c r="A356" i="33"/>
  <c r="B356" i="33"/>
  <c r="C356" i="33"/>
  <c r="D356" i="33"/>
  <c r="E356" i="33"/>
  <c r="F356" i="33"/>
  <c r="G356" i="33"/>
  <c r="H356" i="33"/>
  <c r="I356" i="33"/>
  <c r="J356" i="33"/>
  <c r="K356" i="33"/>
  <c r="L356" i="33"/>
  <c r="M356" i="33"/>
  <c r="N356" i="33"/>
  <c r="O356" i="33"/>
  <c r="P356" i="33"/>
  <c r="Q356" i="33"/>
  <c r="R356" i="33"/>
  <c r="S356" i="33"/>
  <c r="A357" i="33"/>
  <c r="D357" i="33"/>
  <c r="E357" i="33"/>
  <c r="F357" i="33"/>
  <c r="G357" i="33"/>
  <c r="H357" i="33"/>
  <c r="I357" i="33"/>
  <c r="J357" i="33"/>
  <c r="K357" i="33"/>
  <c r="L357" i="33"/>
  <c r="M357" i="33"/>
  <c r="N357" i="33"/>
  <c r="O357" i="33"/>
  <c r="P357" i="33"/>
  <c r="Q357" i="33"/>
  <c r="R357" i="33"/>
  <c r="S357" i="33"/>
  <c r="A358" i="33"/>
  <c r="B358" i="33"/>
  <c r="D358" i="33"/>
  <c r="E358" i="33"/>
  <c r="F358" i="33"/>
  <c r="G358" i="33"/>
  <c r="H358" i="33"/>
  <c r="I358" i="33"/>
  <c r="J358" i="33"/>
  <c r="K358" i="33"/>
  <c r="L358" i="33"/>
  <c r="M358" i="33"/>
  <c r="N358" i="33"/>
  <c r="O358" i="33"/>
  <c r="P358" i="33"/>
  <c r="Q358" i="33"/>
  <c r="R358" i="33"/>
  <c r="S358" i="33"/>
  <c r="A359" i="33"/>
  <c r="B359" i="33"/>
  <c r="C359" i="33"/>
  <c r="D359" i="33"/>
  <c r="E359" i="33"/>
  <c r="F359" i="33"/>
  <c r="G359" i="33"/>
  <c r="H359" i="33"/>
  <c r="I359" i="33"/>
  <c r="J359" i="33"/>
  <c r="K359" i="33"/>
  <c r="L359" i="33"/>
  <c r="M359" i="33"/>
  <c r="N359" i="33"/>
  <c r="O359" i="33"/>
  <c r="P359" i="33"/>
  <c r="Q359" i="33"/>
  <c r="R359" i="33"/>
  <c r="S359" i="33"/>
  <c r="A360" i="33"/>
  <c r="D360" i="33"/>
  <c r="E360" i="33"/>
  <c r="F360" i="33"/>
  <c r="G360" i="33"/>
  <c r="H360" i="33"/>
  <c r="I360" i="33"/>
  <c r="J360" i="33"/>
  <c r="K360" i="33"/>
  <c r="L360" i="33"/>
  <c r="M360" i="33"/>
  <c r="N360" i="33"/>
  <c r="O360" i="33"/>
  <c r="P360" i="33"/>
  <c r="Q360" i="33"/>
  <c r="R360" i="33"/>
  <c r="S360" i="33"/>
  <c r="A361" i="33"/>
  <c r="C361" i="33"/>
  <c r="B361" i="33"/>
  <c r="D361" i="33"/>
  <c r="E361" i="33"/>
  <c r="F361" i="33"/>
  <c r="G361" i="33"/>
  <c r="H361" i="33"/>
  <c r="I361" i="33"/>
  <c r="J361" i="33"/>
  <c r="K361" i="33"/>
  <c r="L361" i="33"/>
  <c r="M361" i="33"/>
  <c r="N361" i="33"/>
  <c r="O361" i="33"/>
  <c r="P361" i="33"/>
  <c r="Q361" i="33"/>
  <c r="R361" i="33"/>
  <c r="S361" i="33"/>
  <c r="A362" i="33"/>
  <c r="B362" i="33"/>
  <c r="C362" i="33"/>
  <c r="D362" i="33"/>
  <c r="E362" i="33"/>
  <c r="F362" i="33"/>
  <c r="G362" i="33"/>
  <c r="H362" i="33"/>
  <c r="I362" i="33"/>
  <c r="J362" i="33"/>
  <c r="K362" i="33"/>
  <c r="L362" i="33"/>
  <c r="M362" i="33"/>
  <c r="N362" i="33"/>
  <c r="O362" i="33"/>
  <c r="P362" i="33"/>
  <c r="Q362" i="33"/>
  <c r="R362" i="33"/>
  <c r="S362" i="33"/>
  <c r="A363" i="33"/>
  <c r="B363" i="33"/>
  <c r="C363" i="33"/>
  <c r="D363" i="33"/>
  <c r="E363" i="33"/>
  <c r="F363" i="33"/>
  <c r="G363" i="33"/>
  <c r="H363" i="33"/>
  <c r="I363" i="33"/>
  <c r="J363" i="33"/>
  <c r="K363" i="33"/>
  <c r="L363" i="33"/>
  <c r="M363" i="33"/>
  <c r="N363" i="33"/>
  <c r="O363" i="33"/>
  <c r="P363" i="33"/>
  <c r="Q363" i="33"/>
  <c r="R363" i="33"/>
  <c r="S363" i="33"/>
  <c r="A364" i="33"/>
  <c r="B364" i="33"/>
  <c r="C364" i="33"/>
  <c r="D364" i="33"/>
  <c r="E364" i="33"/>
  <c r="F364" i="33"/>
  <c r="G364" i="33"/>
  <c r="H364" i="33"/>
  <c r="I364" i="33"/>
  <c r="J364" i="33"/>
  <c r="K364" i="33"/>
  <c r="L364" i="33"/>
  <c r="M364" i="33"/>
  <c r="N364" i="33"/>
  <c r="O364" i="33"/>
  <c r="P364" i="33"/>
  <c r="Q364" i="33"/>
  <c r="R364" i="33"/>
  <c r="S364" i="33"/>
  <c r="A365" i="33"/>
  <c r="D365" i="33"/>
  <c r="E365" i="33"/>
  <c r="F365" i="33"/>
  <c r="G365" i="33"/>
  <c r="H365" i="33"/>
  <c r="I365" i="33"/>
  <c r="J365" i="33"/>
  <c r="K365" i="33"/>
  <c r="L365" i="33"/>
  <c r="M365" i="33"/>
  <c r="N365" i="33"/>
  <c r="O365" i="33"/>
  <c r="P365" i="33"/>
  <c r="Q365" i="33"/>
  <c r="R365" i="33"/>
  <c r="S365" i="33"/>
  <c r="A366" i="33"/>
  <c r="B366" i="33"/>
  <c r="C366" i="33"/>
  <c r="D366" i="33"/>
  <c r="E366" i="33"/>
  <c r="F366" i="33"/>
  <c r="G366" i="33"/>
  <c r="H366" i="33"/>
  <c r="I366" i="33"/>
  <c r="J366" i="33"/>
  <c r="K366" i="33"/>
  <c r="L366" i="33"/>
  <c r="M366" i="33"/>
  <c r="N366" i="33"/>
  <c r="O366" i="33"/>
  <c r="P366" i="33"/>
  <c r="Q366" i="33"/>
  <c r="R366" i="33"/>
  <c r="S366" i="33"/>
  <c r="A367" i="33"/>
  <c r="B367" i="33"/>
  <c r="D367" i="33"/>
  <c r="E367" i="33"/>
  <c r="F367" i="33"/>
  <c r="G367" i="33"/>
  <c r="H367" i="33"/>
  <c r="I367" i="33"/>
  <c r="J367" i="33"/>
  <c r="K367" i="33"/>
  <c r="L367" i="33"/>
  <c r="M367" i="33"/>
  <c r="N367" i="33"/>
  <c r="O367" i="33"/>
  <c r="P367" i="33"/>
  <c r="Q367" i="33"/>
  <c r="R367" i="33"/>
  <c r="S367" i="33"/>
  <c r="A368" i="33"/>
  <c r="D368" i="33"/>
  <c r="E368" i="33"/>
  <c r="F368" i="33"/>
  <c r="G368" i="33"/>
  <c r="H368" i="33"/>
  <c r="I368" i="33"/>
  <c r="J368" i="33"/>
  <c r="K368" i="33"/>
  <c r="L368" i="33"/>
  <c r="M368" i="33"/>
  <c r="N368" i="33"/>
  <c r="O368" i="33"/>
  <c r="P368" i="33"/>
  <c r="Q368" i="33"/>
  <c r="R368" i="33"/>
  <c r="S368" i="33"/>
  <c r="A369" i="33"/>
  <c r="C369" i="33"/>
  <c r="D369" i="33"/>
  <c r="E369" i="33"/>
  <c r="F369" i="33"/>
  <c r="G369" i="33"/>
  <c r="H369" i="33"/>
  <c r="I369" i="33"/>
  <c r="J369" i="33"/>
  <c r="K369" i="33"/>
  <c r="L369" i="33"/>
  <c r="M369" i="33"/>
  <c r="N369" i="33"/>
  <c r="O369" i="33"/>
  <c r="P369" i="33"/>
  <c r="Q369" i="33"/>
  <c r="R369" i="33"/>
  <c r="S369" i="33"/>
  <c r="A370" i="33"/>
  <c r="B370" i="33"/>
  <c r="C370" i="33"/>
  <c r="D370" i="33"/>
  <c r="E370" i="33"/>
  <c r="F370" i="33"/>
  <c r="G370" i="33"/>
  <c r="H370" i="33"/>
  <c r="I370" i="33"/>
  <c r="J370" i="33"/>
  <c r="K370" i="33"/>
  <c r="L370" i="33"/>
  <c r="M370" i="33"/>
  <c r="N370" i="33"/>
  <c r="O370" i="33"/>
  <c r="P370" i="33"/>
  <c r="Q370" i="33"/>
  <c r="R370" i="33"/>
  <c r="S370" i="33"/>
  <c r="A371" i="33"/>
  <c r="B371" i="33"/>
  <c r="C371" i="33"/>
  <c r="D371" i="33"/>
  <c r="E371" i="33"/>
  <c r="F371" i="33"/>
  <c r="G371" i="33"/>
  <c r="H371" i="33"/>
  <c r="I371" i="33"/>
  <c r="J371" i="33"/>
  <c r="K371" i="33"/>
  <c r="L371" i="33"/>
  <c r="M371" i="33"/>
  <c r="N371" i="33"/>
  <c r="O371" i="33"/>
  <c r="P371" i="33"/>
  <c r="Q371" i="33"/>
  <c r="R371" i="33"/>
  <c r="S371" i="33"/>
  <c r="A372" i="33"/>
  <c r="B372" i="33"/>
  <c r="C372" i="33"/>
  <c r="D372" i="33"/>
  <c r="E372" i="33"/>
  <c r="F372" i="33"/>
  <c r="G372" i="33"/>
  <c r="H372" i="33"/>
  <c r="I372" i="33"/>
  <c r="J372" i="33"/>
  <c r="K372" i="33"/>
  <c r="L372" i="33"/>
  <c r="M372" i="33"/>
  <c r="N372" i="33"/>
  <c r="O372" i="33"/>
  <c r="P372" i="33"/>
  <c r="Q372" i="33"/>
  <c r="R372" i="33"/>
  <c r="S372" i="33"/>
  <c r="A373" i="33"/>
  <c r="D373" i="33"/>
  <c r="E373" i="33"/>
  <c r="F373" i="33"/>
  <c r="G373" i="33"/>
  <c r="H373" i="33"/>
  <c r="I373" i="33"/>
  <c r="J373" i="33"/>
  <c r="K373" i="33"/>
  <c r="L373" i="33"/>
  <c r="M373" i="33"/>
  <c r="N373" i="33"/>
  <c r="O373" i="33"/>
  <c r="P373" i="33"/>
  <c r="Q373" i="33"/>
  <c r="R373" i="33"/>
  <c r="S373" i="33"/>
  <c r="A374" i="33"/>
  <c r="B374" i="33"/>
  <c r="D374" i="33"/>
  <c r="E374" i="33"/>
  <c r="F374" i="33"/>
  <c r="G374" i="33"/>
  <c r="H374" i="33"/>
  <c r="I374" i="33"/>
  <c r="J374" i="33"/>
  <c r="K374" i="33"/>
  <c r="L374" i="33"/>
  <c r="M374" i="33"/>
  <c r="N374" i="33"/>
  <c r="O374" i="33"/>
  <c r="P374" i="33"/>
  <c r="Q374" i="33"/>
  <c r="R374" i="33"/>
  <c r="S374" i="33"/>
  <c r="A375" i="33"/>
  <c r="B375" i="33"/>
  <c r="C375" i="33"/>
  <c r="D375" i="33"/>
  <c r="E375" i="33"/>
  <c r="F375" i="33"/>
  <c r="G375" i="33"/>
  <c r="H375" i="33"/>
  <c r="I375" i="33"/>
  <c r="J375" i="33"/>
  <c r="K375" i="33"/>
  <c r="L375" i="33"/>
  <c r="M375" i="33"/>
  <c r="N375" i="33"/>
  <c r="O375" i="33"/>
  <c r="P375" i="33"/>
  <c r="Q375" i="33"/>
  <c r="R375" i="33"/>
  <c r="S375" i="33"/>
  <c r="A376" i="33"/>
  <c r="D376" i="33"/>
  <c r="E376" i="33"/>
  <c r="F376" i="33"/>
  <c r="G376" i="33"/>
  <c r="H376" i="33"/>
  <c r="I376" i="33"/>
  <c r="J376" i="33"/>
  <c r="K376" i="33"/>
  <c r="L376" i="33"/>
  <c r="M376" i="33"/>
  <c r="N376" i="33"/>
  <c r="O376" i="33"/>
  <c r="P376" i="33"/>
  <c r="Q376" i="33"/>
  <c r="R376" i="33"/>
  <c r="S376" i="33"/>
  <c r="A377" i="33"/>
  <c r="C377" i="33"/>
  <c r="B377" i="33"/>
  <c r="D377" i="33"/>
  <c r="E377" i="33"/>
  <c r="F377" i="33"/>
  <c r="G377" i="33"/>
  <c r="H377" i="33"/>
  <c r="I377" i="33"/>
  <c r="J377" i="33"/>
  <c r="K377" i="33"/>
  <c r="L377" i="33"/>
  <c r="M377" i="33"/>
  <c r="N377" i="33"/>
  <c r="O377" i="33"/>
  <c r="P377" i="33"/>
  <c r="Q377" i="33"/>
  <c r="R377" i="33"/>
  <c r="S377" i="33"/>
  <c r="A378" i="33"/>
  <c r="B378" i="33"/>
  <c r="C378" i="33"/>
  <c r="D378" i="33"/>
  <c r="E378" i="33"/>
  <c r="F378" i="33"/>
  <c r="G378" i="33"/>
  <c r="H378" i="33"/>
  <c r="I378" i="33"/>
  <c r="J378" i="33"/>
  <c r="K378" i="33"/>
  <c r="L378" i="33"/>
  <c r="M378" i="33"/>
  <c r="N378" i="33"/>
  <c r="O378" i="33"/>
  <c r="P378" i="33"/>
  <c r="Q378" i="33"/>
  <c r="R378" i="33"/>
  <c r="S378" i="33"/>
  <c r="A379" i="33"/>
  <c r="B379" i="33"/>
  <c r="C379" i="33"/>
  <c r="D379" i="33"/>
  <c r="E379" i="33"/>
  <c r="F379" i="33"/>
  <c r="G379" i="33"/>
  <c r="H379" i="33"/>
  <c r="I379" i="33"/>
  <c r="J379" i="33"/>
  <c r="K379" i="33"/>
  <c r="L379" i="33"/>
  <c r="M379" i="33"/>
  <c r="N379" i="33"/>
  <c r="O379" i="33"/>
  <c r="P379" i="33"/>
  <c r="Q379" i="33"/>
  <c r="R379" i="33"/>
  <c r="S379" i="33"/>
  <c r="A380" i="33"/>
  <c r="B380" i="33"/>
  <c r="D380" i="33"/>
  <c r="E380" i="33"/>
  <c r="F380" i="33"/>
  <c r="G380" i="33"/>
  <c r="H380" i="33"/>
  <c r="I380" i="33"/>
  <c r="J380" i="33"/>
  <c r="K380" i="33"/>
  <c r="L380" i="33"/>
  <c r="M380" i="33"/>
  <c r="N380" i="33"/>
  <c r="O380" i="33"/>
  <c r="P380" i="33"/>
  <c r="Q380" i="33"/>
  <c r="R380" i="33"/>
  <c r="S380" i="33"/>
  <c r="A381" i="33"/>
  <c r="D381" i="33"/>
  <c r="E381" i="33"/>
  <c r="F381" i="33"/>
  <c r="G381" i="33"/>
  <c r="H381" i="33"/>
  <c r="I381" i="33"/>
  <c r="J381" i="33"/>
  <c r="K381" i="33"/>
  <c r="L381" i="33"/>
  <c r="M381" i="33"/>
  <c r="N381" i="33"/>
  <c r="O381" i="33"/>
  <c r="P381" i="33"/>
  <c r="Q381" i="33"/>
  <c r="R381" i="33"/>
  <c r="S381" i="33"/>
  <c r="A382" i="33"/>
  <c r="C382" i="33"/>
  <c r="B382" i="33"/>
  <c r="D382" i="33"/>
  <c r="E382" i="33"/>
  <c r="F382" i="33"/>
  <c r="G382" i="33"/>
  <c r="H382" i="33"/>
  <c r="I382" i="33"/>
  <c r="J382" i="33"/>
  <c r="K382" i="33"/>
  <c r="L382" i="33"/>
  <c r="M382" i="33"/>
  <c r="N382" i="33"/>
  <c r="O382" i="33"/>
  <c r="P382" i="33"/>
  <c r="Q382" i="33"/>
  <c r="R382" i="33"/>
  <c r="S382" i="33"/>
  <c r="A383" i="33"/>
  <c r="B383" i="33"/>
  <c r="C383" i="33"/>
  <c r="D383" i="33"/>
  <c r="E383" i="33"/>
  <c r="F383" i="33"/>
  <c r="G383" i="33"/>
  <c r="H383" i="33"/>
  <c r="I383" i="33"/>
  <c r="J383" i="33"/>
  <c r="K383" i="33"/>
  <c r="L383" i="33"/>
  <c r="M383" i="33"/>
  <c r="N383" i="33"/>
  <c r="O383" i="33"/>
  <c r="P383" i="33"/>
  <c r="Q383" i="33"/>
  <c r="R383" i="33"/>
  <c r="S383" i="33"/>
  <c r="A384" i="33"/>
  <c r="D384" i="33"/>
  <c r="E384" i="33"/>
  <c r="F384" i="33"/>
  <c r="G384" i="33"/>
  <c r="H384" i="33"/>
  <c r="I384" i="33"/>
  <c r="J384" i="33"/>
  <c r="K384" i="33"/>
  <c r="L384" i="33"/>
  <c r="M384" i="33"/>
  <c r="N384" i="33"/>
  <c r="O384" i="33"/>
  <c r="P384" i="33"/>
  <c r="Q384" i="33"/>
  <c r="R384" i="33"/>
  <c r="S384" i="33"/>
  <c r="A385" i="33"/>
  <c r="C385" i="33"/>
  <c r="B385" i="33"/>
  <c r="D385" i="33"/>
  <c r="E385" i="33"/>
  <c r="F385" i="33"/>
  <c r="G385" i="33"/>
  <c r="H385" i="33"/>
  <c r="I385" i="33"/>
  <c r="J385" i="33"/>
  <c r="K385" i="33"/>
  <c r="L385" i="33"/>
  <c r="M385" i="33"/>
  <c r="N385" i="33"/>
  <c r="O385" i="33"/>
  <c r="P385" i="33"/>
  <c r="Q385" i="33"/>
  <c r="R385" i="33"/>
  <c r="S385" i="33"/>
  <c r="A386" i="33"/>
  <c r="B386" i="33"/>
  <c r="D386" i="33"/>
  <c r="E386" i="33"/>
  <c r="F386" i="33"/>
  <c r="G386" i="33"/>
  <c r="H386" i="33"/>
  <c r="I386" i="33"/>
  <c r="J386" i="33"/>
  <c r="K386" i="33"/>
  <c r="L386" i="33"/>
  <c r="M386" i="33"/>
  <c r="N386" i="33"/>
  <c r="O386" i="33"/>
  <c r="P386" i="33"/>
  <c r="Q386" i="33"/>
  <c r="R386" i="33"/>
  <c r="S386" i="33"/>
  <c r="A387" i="33"/>
  <c r="B387" i="33"/>
  <c r="C387" i="33"/>
  <c r="D387" i="33"/>
  <c r="E387" i="33"/>
  <c r="F387" i="33"/>
  <c r="G387" i="33"/>
  <c r="H387" i="33"/>
  <c r="I387" i="33"/>
  <c r="J387" i="33"/>
  <c r="K387" i="33"/>
  <c r="L387" i="33"/>
  <c r="M387" i="33"/>
  <c r="N387" i="33"/>
  <c r="O387" i="33"/>
  <c r="P387" i="33"/>
  <c r="Q387" i="33"/>
  <c r="R387" i="33"/>
  <c r="S387" i="33"/>
  <c r="A388" i="33"/>
  <c r="B388" i="33"/>
  <c r="C388" i="33"/>
  <c r="D388" i="33"/>
  <c r="E388" i="33"/>
  <c r="F388" i="33"/>
  <c r="G388" i="33"/>
  <c r="H388" i="33"/>
  <c r="I388" i="33"/>
  <c r="J388" i="33"/>
  <c r="K388" i="33"/>
  <c r="L388" i="33"/>
  <c r="M388" i="33"/>
  <c r="N388" i="33"/>
  <c r="O388" i="33"/>
  <c r="P388" i="33"/>
  <c r="Q388" i="33"/>
  <c r="R388" i="33"/>
  <c r="S388" i="33"/>
  <c r="A389" i="33"/>
  <c r="D389" i="33"/>
  <c r="E389" i="33"/>
  <c r="F389" i="33"/>
  <c r="G389" i="33"/>
  <c r="H389" i="33"/>
  <c r="I389" i="33"/>
  <c r="J389" i="33"/>
  <c r="K389" i="33"/>
  <c r="L389" i="33"/>
  <c r="M389" i="33"/>
  <c r="N389" i="33"/>
  <c r="O389" i="33"/>
  <c r="P389" i="33"/>
  <c r="Q389" i="33"/>
  <c r="R389" i="33"/>
  <c r="S389" i="33"/>
  <c r="A390" i="33"/>
  <c r="B390" i="33"/>
  <c r="D390" i="33"/>
  <c r="E390" i="33"/>
  <c r="F390" i="33"/>
  <c r="G390" i="33"/>
  <c r="H390" i="33"/>
  <c r="I390" i="33"/>
  <c r="J390" i="33"/>
  <c r="K390" i="33"/>
  <c r="L390" i="33"/>
  <c r="M390" i="33"/>
  <c r="N390" i="33"/>
  <c r="O390" i="33"/>
  <c r="P390" i="33"/>
  <c r="Q390" i="33"/>
  <c r="R390" i="33"/>
  <c r="S390" i="33"/>
  <c r="A391" i="33"/>
  <c r="B391" i="33"/>
  <c r="C391" i="33"/>
  <c r="D391" i="33"/>
  <c r="E391" i="33"/>
  <c r="F391" i="33"/>
  <c r="G391" i="33"/>
  <c r="H391" i="33"/>
  <c r="I391" i="33"/>
  <c r="J391" i="33"/>
  <c r="K391" i="33"/>
  <c r="L391" i="33"/>
  <c r="M391" i="33"/>
  <c r="N391" i="33"/>
  <c r="O391" i="33"/>
  <c r="P391" i="33"/>
  <c r="Q391" i="33"/>
  <c r="R391" i="33"/>
  <c r="S391" i="33"/>
  <c r="A392" i="33"/>
  <c r="D392" i="33"/>
  <c r="E392" i="33"/>
  <c r="F392" i="33"/>
  <c r="G392" i="33"/>
  <c r="H392" i="33"/>
  <c r="I392" i="33"/>
  <c r="J392" i="33"/>
  <c r="K392" i="33"/>
  <c r="L392" i="33"/>
  <c r="M392" i="33"/>
  <c r="N392" i="33"/>
  <c r="O392" i="33"/>
  <c r="P392" i="33"/>
  <c r="Q392" i="33"/>
  <c r="R392" i="33"/>
  <c r="S392" i="33"/>
  <c r="A393" i="33"/>
  <c r="C393" i="33"/>
  <c r="B393" i="33"/>
  <c r="D393" i="33"/>
  <c r="E393" i="33"/>
  <c r="F393" i="33"/>
  <c r="G393" i="33"/>
  <c r="H393" i="33"/>
  <c r="I393" i="33"/>
  <c r="J393" i="33"/>
  <c r="K393" i="33"/>
  <c r="L393" i="33"/>
  <c r="M393" i="33"/>
  <c r="N393" i="33"/>
  <c r="O393" i="33"/>
  <c r="P393" i="33"/>
  <c r="Q393" i="33"/>
  <c r="R393" i="33"/>
  <c r="S393" i="33"/>
  <c r="A394" i="33"/>
  <c r="B394" i="33"/>
  <c r="C394" i="33"/>
  <c r="D394" i="33"/>
  <c r="E394" i="33"/>
  <c r="F394" i="33"/>
  <c r="G394" i="33"/>
  <c r="H394" i="33"/>
  <c r="I394" i="33"/>
  <c r="J394" i="33"/>
  <c r="K394" i="33"/>
  <c r="L394" i="33"/>
  <c r="M394" i="33"/>
  <c r="N394" i="33"/>
  <c r="O394" i="33"/>
  <c r="P394" i="33"/>
  <c r="Q394" i="33"/>
  <c r="R394" i="33"/>
  <c r="S394" i="33"/>
  <c r="A395" i="33"/>
  <c r="B395" i="33"/>
  <c r="C395" i="33"/>
  <c r="D395" i="33"/>
  <c r="E395" i="33"/>
  <c r="F395" i="33"/>
  <c r="G395" i="33"/>
  <c r="H395" i="33"/>
  <c r="I395" i="33"/>
  <c r="J395" i="33"/>
  <c r="K395" i="33"/>
  <c r="L395" i="33"/>
  <c r="M395" i="33"/>
  <c r="N395" i="33"/>
  <c r="O395" i="33"/>
  <c r="P395" i="33"/>
  <c r="Q395" i="33"/>
  <c r="R395" i="33"/>
  <c r="S395" i="33"/>
  <c r="A396" i="33"/>
  <c r="B396" i="33"/>
  <c r="C396" i="33"/>
  <c r="D396" i="33"/>
  <c r="E396" i="33"/>
  <c r="F396" i="33"/>
  <c r="G396" i="33"/>
  <c r="H396" i="33"/>
  <c r="I396" i="33"/>
  <c r="J396" i="33"/>
  <c r="K396" i="33"/>
  <c r="L396" i="33"/>
  <c r="M396" i="33"/>
  <c r="N396" i="33"/>
  <c r="O396" i="33"/>
  <c r="P396" i="33"/>
  <c r="Q396" i="33"/>
  <c r="R396" i="33"/>
  <c r="S396" i="33"/>
  <c r="A397" i="33"/>
  <c r="D397" i="33"/>
  <c r="E397" i="33"/>
  <c r="F397" i="33"/>
  <c r="G397" i="33"/>
  <c r="H397" i="33"/>
  <c r="I397" i="33"/>
  <c r="J397" i="33"/>
  <c r="K397" i="33"/>
  <c r="L397" i="33"/>
  <c r="M397" i="33"/>
  <c r="N397" i="33"/>
  <c r="O397" i="33"/>
  <c r="P397" i="33"/>
  <c r="Q397" i="33"/>
  <c r="R397" i="33"/>
  <c r="S397" i="33"/>
  <c r="A398" i="33"/>
  <c r="B398" i="33"/>
  <c r="C398" i="33"/>
  <c r="D398" i="33"/>
  <c r="E398" i="33"/>
  <c r="F398" i="33"/>
  <c r="G398" i="33"/>
  <c r="H398" i="33"/>
  <c r="I398" i="33"/>
  <c r="J398" i="33"/>
  <c r="K398" i="33"/>
  <c r="L398" i="33"/>
  <c r="M398" i="33"/>
  <c r="N398" i="33"/>
  <c r="O398" i="33"/>
  <c r="P398" i="33"/>
  <c r="Q398" i="33"/>
  <c r="R398" i="33"/>
  <c r="S398" i="33"/>
  <c r="A399" i="33"/>
  <c r="B399" i="33"/>
  <c r="C399" i="33"/>
  <c r="D399" i="33"/>
  <c r="E399" i="33"/>
  <c r="F399" i="33"/>
  <c r="G399" i="33"/>
  <c r="H399" i="33"/>
  <c r="I399" i="33"/>
  <c r="J399" i="33"/>
  <c r="K399" i="33"/>
  <c r="L399" i="33"/>
  <c r="M399" i="33"/>
  <c r="N399" i="33"/>
  <c r="O399" i="33"/>
  <c r="P399" i="33"/>
  <c r="Q399" i="33"/>
  <c r="R399" i="33"/>
  <c r="S399" i="33"/>
  <c r="A400" i="33"/>
  <c r="D400" i="33"/>
  <c r="E400" i="33"/>
  <c r="F400" i="33"/>
  <c r="G400" i="33"/>
  <c r="H400" i="33"/>
  <c r="I400" i="33"/>
  <c r="J400" i="33"/>
  <c r="K400" i="33"/>
  <c r="L400" i="33"/>
  <c r="M400" i="33"/>
  <c r="N400" i="33"/>
  <c r="O400" i="33"/>
  <c r="P400" i="33"/>
  <c r="Q400" i="33"/>
  <c r="R400" i="33"/>
  <c r="S400" i="33"/>
  <c r="A401" i="33"/>
  <c r="C401" i="33"/>
  <c r="D401" i="33"/>
  <c r="E401" i="33"/>
  <c r="F401" i="33"/>
  <c r="G401" i="33"/>
  <c r="H401" i="33"/>
  <c r="I401" i="33"/>
  <c r="J401" i="33"/>
  <c r="K401" i="33"/>
  <c r="L401" i="33"/>
  <c r="M401" i="33"/>
  <c r="N401" i="33"/>
  <c r="O401" i="33"/>
  <c r="P401" i="33"/>
  <c r="Q401" i="33"/>
  <c r="R401" i="33"/>
  <c r="S401" i="33"/>
  <c r="A402" i="33"/>
  <c r="B402" i="33"/>
  <c r="C402" i="33"/>
  <c r="D402" i="33"/>
  <c r="E402" i="33"/>
  <c r="F402" i="33"/>
  <c r="G402" i="33"/>
  <c r="H402" i="33"/>
  <c r="I402" i="33"/>
  <c r="J402" i="33"/>
  <c r="K402" i="33"/>
  <c r="L402" i="33"/>
  <c r="M402" i="33"/>
  <c r="N402" i="33"/>
  <c r="O402" i="33"/>
  <c r="P402" i="33"/>
  <c r="Q402" i="33"/>
  <c r="R402" i="33"/>
  <c r="S402" i="33"/>
  <c r="A403" i="33"/>
  <c r="B403" i="33"/>
  <c r="C403" i="33"/>
  <c r="D403" i="33"/>
  <c r="E403" i="33"/>
  <c r="F403" i="33"/>
  <c r="G403" i="33"/>
  <c r="H403" i="33"/>
  <c r="I403" i="33"/>
  <c r="J403" i="33"/>
  <c r="K403" i="33"/>
  <c r="L403" i="33"/>
  <c r="M403" i="33"/>
  <c r="N403" i="33"/>
  <c r="O403" i="33"/>
  <c r="P403" i="33"/>
  <c r="Q403" i="33"/>
  <c r="R403" i="33"/>
  <c r="S403" i="33"/>
  <c r="A404" i="33"/>
  <c r="B404" i="33"/>
  <c r="C404" i="33"/>
  <c r="D404" i="33"/>
  <c r="E404" i="33"/>
  <c r="F404" i="33"/>
  <c r="G404" i="33"/>
  <c r="H404" i="33"/>
  <c r="I404" i="33"/>
  <c r="J404" i="33"/>
  <c r="K404" i="33"/>
  <c r="L404" i="33"/>
  <c r="M404" i="33"/>
  <c r="N404" i="33"/>
  <c r="O404" i="33"/>
  <c r="P404" i="33"/>
  <c r="Q404" i="33"/>
  <c r="R404" i="33"/>
  <c r="S404" i="33"/>
  <c r="A405" i="33"/>
  <c r="D405" i="33"/>
  <c r="E405" i="33"/>
  <c r="F405" i="33"/>
  <c r="G405" i="33"/>
  <c r="H405" i="33"/>
  <c r="I405" i="33"/>
  <c r="J405" i="33"/>
  <c r="K405" i="33"/>
  <c r="L405" i="33"/>
  <c r="M405" i="33"/>
  <c r="N405" i="33"/>
  <c r="O405" i="33"/>
  <c r="P405" i="33"/>
  <c r="Q405" i="33"/>
  <c r="R405" i="33"/>
  <c r="S405" i="33"/>
  <c r="A406" i="33"/>
  <c r="B406" i="33"/>
  <c r="C406" i="33"/>
  <c r="D406" i="33"/>
  <c r="E406" i="33"/>
  <c r="F406" i="33"/>
  <c r="G406" i="33"/>
  <c r="H406" i="33"/>
  <c r="I406" i="33"/>
  <c r="J406" i="33"/>
  <c r="K406" i="33"/>
  <c r="L406" i="33"/>
  <c r="M406" i="33"/>
  <c r="N406" i="33"/>
  <c r="O406" i="33"/>
  <c r="P406" i="33"/>
  <c r="Q406" i="33"/>
  <c r="R406" i="33"/>
  <c r="S406" i="33"/>
  <c r="A407" i="33"/>
  <c r="B407" i="33"/>
  <c r="C407" i="33"/>
  <c r="D407" i="33"/>
  <c r="E407" i="33"/>
  <c r="F407" i="33"/>
  <c r="G407" i="33"/>
  <c r="H407" i="33"/>
  <c r="I407" i="33"/>
  <c r="J407" i="33"/>
  <c r="K407" i="33"/>
  <c r="L407" i="33"/>
  <c r="M407" i="33"/>
  <c r="N407" i="33"/>
  <c r="O407" i="33"/>
  <c r="P407" i="33"/>
  <c r="Q407" i="33"/>
  <c r="R407" i="33"/>
  <c r="S407" i="33"/>
  <c r="A408" i="33"/>
  <c r="D408" i="33"/>
  <c r="E408" i="33"/>
  <c r="F408" i="33"/>
  <c r="G408" i="33"/>
  <c r="H408" i="33"/>
  <c r="I408" i="33"/>
  <c r="J408" i="33"/>
  <c r="K408" i="33"/>
  <c r="L408" i="33"/>
  <c r="M408" i="33"/>
  <c r="N408" i="33"/>
  <c r="O408" i="33"/>
  <c r="P408" i="33"/>
  <c r="Q408" i="33"/>
  <c r="R408" i="33"/>
  <c r="S408" i="33"/>
  <c r="A409" i="33"/>
  <c r="C409" i="33"/>
  <c r="B409" i="33"/>
  <c r="D409" i="33"/>
  <c r="E409" i="33"/>
  <c r="F409" i="33"/>
  <c r="G409" i="33"/>
  <c r="H409" i="33"/>
  <c r="I409" i="33"/>
  <c r="J409" i="33"/>
  <c r="K409" i="33"/>
  <c r="L409" i="33"/>
  <c r="M409" i="33"/>
  <c r="N409" i="33"/>
  <c r="O409" i="33"/>
  <c r="P409" i="33"/>
  <c r="Q409" i="33"/>
  <c r="R409" i="33"/>
  <c r="S409" i="33"/>
  <c r="A410" i="33"/>
  <c r="C410" i="33"/>
  <c r="B410" i="33"/>
  <c r="D410" i="33"/>
  <c r="E410" i="33"/>
  <c r="F410" i="33"/>
  <c r="G410" i="33"/>
  <c r="H410" i="33"/>
  <c r="I410" i="33"/>
  <c r="J410" i="33"/>
  <c r="K410" i="33"/>
  <c r="L410" i="33"/>
  <c r="M410" i="33"/>
  <c r="N410" i="33"/>
  <c r="O410" i="33"/>
  <c r="P410" i="33"/>
  <c r="Q410" i="33"/>
  <c r="R410" i="33"/>
  <c r="S410" i="33"/>
  <c r="A411" i="33"/>
  <c r="B411" i="33"/>
  <c r="C411" i="33"/>
  <c r="D411" i="33"/>
  <c r="E411" i="33"/>
  <c r="F411" i="33"/>
  <c r="G411" i="33"/>
  <c r="H411" i="33"/>
  <c r="I411" i="33"/>
  <c r="J411" i="33"/>
  <c r="K411" i="33"/>
  <c r="L411" i="33"/>
  <c r="M411" i="33"/>
  <c r="N411" i="33"/>
  <c r="O411" i="33"/>
  <c r="P411" i="33"/>
  <c r="Q411" i="33"/>
  <c r="R411" i="33"/>
  <c r="S411" i="33"/>
  <c r="A412" i="33"/>
  <c r="B412" i="33"/>
  <c r="C412" i="33"/>
  <c r="D412" i="33"/>
  <c r="E412" i="33"/>
  <c r="F412" i="33"/>
  <c r="G412" i="33"/>
  <c r="H412" i="33"/>
  <c r="I412" i="33"/>
  <c r="J412" i="33"/>
  <c r="K412" i="33"/>
  <c r="L412" i="33"/>
  <c r="M412" i="33"/>
  <c r="N412" i="33"/>
  <c r="O412" i="33"/>
  <c r="P412" i="33"/>
  <c r="Q412" i="33"/>
  <c r="R412" i="33"/>
  <c r="S412" i="33"/>
  <c r="A413" i="33"/>
  <c r="C413" i="33"/>
  <c r="B413" i="33"/>
  <c r="D413" i="33"/>
  <c r="E413" i="33"/>
  <c r="F413" i="33"/>
  <c r="G413" i="33"/>
  <c r="H413" i="33"/>
  <c r="I413" i="33"/>
  <c r="J413" i="33"/>
  <c r="K413" i="33"/>
  <c r="L413" i="33"/>
  <c r="M413" i="33"/>
  <c r="N413" i="33"/>
  <c r="O413" i="33"/>
  <c r="P413" i="33"/>
  <c r="Q413" i="33"/>
  <c r="R413" i="33"/>
  <c r="S413" i="33"/>
  <c r="A414" i="33"/>
  <c r="B414" i="33"/>
  <c r="C414" i="33"/>
  <c r="D414" i="33"/>
  <c r="E414" i="33"/>
  <c r="F414" i="33"/>
  <c r="G414" i="33"/>
  <c r="H414" i="33"/>
  <c r="I414" i="33"/>
  <c r="J414" i="33"/>
  <c r="K414" i="33"/>
  <c r="L414" i="33"/>
  <c r="M414" i="33"/>
  <c r="N414" i="33"/>
  <c r="O414" i="33"/>
  <c r="P414" i="33"/>
  <c r="Q414" i="33"/>
  <c r="R414" i="33"/>
  <c r="S414" i="33"/>
  <c r="A415" i="33"/>
  <c r="B415" i="33"/>
  <c r="C415" i="33"/>
  <c r="D415" i="33"/>
  <c r="E415" i="33"/>
  <c r="F415" i="33"/>
  <c r="G415" i="33"/>
  <c r="H415" i="33"/>
  <c r="I415" i="33"/>
  <c r="J415" i="33"/>
  <c r="K415" i="33"/>
  <c r="L415" i="33"/>
  <c r="M415" i="33"/>
  <c r="N415" i="33"/>
  <c r="O415" i="33"/>
  <c r="P415" i="33"/>
  <c r="Q415" i="33"/>
  <c r="R415" i="33"/>
  <c r="S415" i="33"/>
  <c r="A416" i="33"/>
  <c r="B416" i="33"/>
  <c r="C416" i="33"/>
  <c r="D416" i="33"/>
  <c r="E416" i="33"/>
  <c r="F416" i="33"/>
  <c r="G416" i="33"/>
  <c r="H416" i="33"/>
  <c r="I416" i="33"/>
  <c r="J416" i="33"/>
  <c r="K416" i="33"/>
  <c r="L416" i="33"/>
  <c r="M416" i="33"/>
  <c r="N416" i="33"/>
  <c r="O416" i="33"/>
  <c r="P416" i="33"/>
  <c r="Q416" i="33"/>
  <c r="R416" i="33"/>
  <c r="S416" i="33"/>
  <c r="A417" i="33"/>
  <c r="C417" i="33"/>
  <c r="B417" i="33"/>
  <c r="D417" i="33"/>
  <c r="E417" i="33"/>
  <c r="F417" i="33"/>
  <c r="G417" i="33"/>
  <c r="H417" i="33"/>
  <c r="I417" i="33"/>
  <c r="J417" i="33"/>
  <c r="K417" i="33"/>
  <c r="L417" i="33"/>
  <c r="M417" i="33"/>
  <c r="N417" i="33"/>
  <c r="O417" i="33"/>
  <c r="P417" i="33"/>
  <c r="Q417" i="33"/>
  <c r="R417" i="33"/>
  <c r="S417" i="33"/>
  <c r="A418" i="33"/>
  <c r="C418" i="33"/>
  <c r="B418" i="33"/>
  <c r="D418" i="33"/>
  <c r="E418" i="33"/>
  <c r="F418" i="33"/>
  <c r="G418" i="33"/>
  <c r="H418" i="33"/>
  <c r="I418" i="33"/>
  <c r="J418" i="33"/>
  <c r="K418" i="33"/>
  <c r="L418" i="33"/>
  <c r="M418" i="33"/>
  <c r="N418" i="33"/>
  <c r="O418" i="33"/>
  <c r="P418" i="33"/>
  <c r="Q418" i="33"/>
  <c r="R418" i="33"/>
  <c r="S418" i="33"/>
  <c r="A419" i="33"/>
  <c r="B419" i="33"/>
  <c r="C419" i="33"/>
  <c r="D419" i="33"/>
  <c r="E419" i="33"/>
  <c r="F419" i="33"/>
  <c r="G419" i="33"/>
  <c r="H419" i="33"/>
  <c r="I419" i="33"/>
  <c r="J419" i="33"/>
  <c r="K419" i="33"/>
  <c r="L419" i="33"/>
  <c r="M419" i="33"/>
  <c r="N419" i="33"/>
  <c r="O419" i="33"/>
  <c r="P419" i="33"/>
  <c r="Q419" i="33"/>
  <c r="R419" i="33"/>
  <c r="S419" i="33"/>
  <c r="A420" i="33"/>
  <c r="B420" i="33"/>
  <c r="C420" i="33"/>
  <c r="D420" i="33"/>
  <c r="E420" i="33"/>
  <c r="F420" i="33"/>
  <c r="G420" i="33"/>
  <c r="H420" i="33"/>
  <c r="I420" i="33"/>
  <c r="J420" i="33"/>
  <c r="K420" i="33"/>
  <c r="L420" i="33"/>
  <c r="M420" i="33"/>
  <c r="N420" i="33"/>
  <c r="O420" i="33"/>
  <c r="P420" i="33"/>
  <c r="Q420" i="33"/>
  <c r="R420" i="33"/>
  <c r="S420" i="33"/>
  <c r="A421" i="33"/>
  <c r="C421" i="33"/>
  <c r="B421" i="33"/>
  <c r="D421" i="33"/>
  <c r="E421" i="33"/>
  <c r="F421" i="33"/>
  <c r="G421" i="33"/>
  <c r="H421" i="33"/>
  <c r="I421" i="33"/>
  <c r="J421" i="33"/>
  <c r="K421" i="33"/>
  <c r="L421" i="33"/>
  <c r="M421" i="33"/>
  <c r="N421" i="33"/>
  <c r="O421" i="33"/>
  <c r="P421" i="33"/>
  <c r="Q421" i="33"/>
  <c r="R421" i="33"/>
  <c r="S421" i="33"/>
  <c r="A422" i="33"/>
  <c r="B422" i="33"/>
  <c r="C422" i="33"/>
  <c r="D422" i="33"/>
  <c r="E422" i="33"/>
  <c r="F422" i="33"/>
  <c r="G422" i="33"/>
  <c r="H422" i="33"/>
  <c r="I422" i="33"/>
  <c r="J422" i="33"/>
  <c r="K422" i="33"/>
  <c r="L422" i="33"/>
  <c r="M422" i="33"/>
  <c r="N422" i="33"/>
  <c r="O422" i="33"/>
  <c r="P422" i="33"/>
  <c r="Q422" i="33"/>
  <c r="R422" i="33"/>
  <c r="S422" i="33"/>
  <c r="A423" i="33"/>
  <c r="B423" i="33"/>
  <c r="C423" i="33"/>
  <c r="D423" i="33"/>
  <c r="E423" i="33"/>
  <c r="F423" i="33"/>
  <c r="G423" i="33"/>
  <c r="H423" i="33"/>
  <c r="I423" i="33"/>
  <c r="J423" i="33"/>
  <c r="K423" i="33"/>
  <c r="L423" i="33"/>
  <c r="M423" i="33"/>
  <c r="N423" i="33"/>
  <c r="O423" i="33"/>
  <c r="P423" i="33"/>
  <c r="Q423" i="33"/>
  <c r="R423" i="33"/>
  <c r="S423" i="33"/>
  <c r="A424" i="33"/>
  <c r="B424" i="33"/>
  <c r="C424" i="33"/>
  <c r="D424" i="33"/>
  <c r="E424" i="33"/>
  <c r="F424" i="33"/>
  <c r="G424" i="33"/>
  <c r="H424" i="33"/>
  <c r="I424" i="33"/>
  <c r="J424" i="33"/>
  <c r="K424" i="33"/>
  <c r="L424" i="33"/>
  <c r="M424" i="33"/>
  <c r="N424" i="33"/>
  <c r="O424" i="33"/>
  <c r="P424" i="33"/>
  <c r="Q424" i="33"/>
  <c r="R424" i="33"/>
  <c r="S424" i="33"/>
  <c r="A425" i="33"/>
  <c r="C425" i="33"/>
  <c r="B425" i="33"/>
  <c r="D425" i="33"/>
  <c r="E425" i="33"/>
  <c r="F425" i="33"/>
  <c r="G425" i="33"/>
  <c r="H425" i="33"/>
  <c r="I425" i="33"/>
  <c r="J425" i="33"/>
  <c r="K425" i="33"/>
  <c r="L425" i="33"/>
  <c r="M425" i="33"/>
  <c r="N425" i="33"/>
  <c r="O425" i="33"/>
  <c r="P425" i="33"/>
  <c r="Q425" i="33"/>
  <c r="R425" i="33"/>
  <c r="S425" i="33"/>
  <c r="A426" i="33"/>
  <c r="C426" i="33"/>
  <c r="B426" i="33"/>
  <c r="D426" i="33"/>
  <c r="E426" i="33"/>
  <c r="F426" i="33"/>
  <c r="G426" i="33"/>
  <c r="H426" i="33"/>
  <c r="I426" i="33"/>
  <c r="J426" i="33"/>
  <c r="K426" i="33"/>
  <c r="L426" i="33"/>
  <c r="M426" i="33"/>
  <c r="N426" i="33"/>
  <c r="O426" i="33"/>
  <c r="P426" i="33"/>
  <c r="Q426" i="33"/>
  <c r="R426" i="33"/>
  <c r="S426" i="33"/>
  <c r="A427" i="33"/>
  <c r="B427" i="33"/>
  <c r="C427" i="33"/>
  <c r="D427" i="33"/>
  <c r="E427" i="33"/>
  <c r="F427" i="33"/>
  <c r="G427" i="33"/>
  <c r="H427" i="33"/>
  <c r="I427" i="33"/>
  <c r="J427" i="33"/>
  <c r="K427" i="33"/>
  <c r="L427" i="33"/>
  <c r="M427" i="33"/>
  <c r="N427" i="33"/>
  <c r="O427" i="33"/>
  <c r="P427" i="33"/>
  <c r="Q427" i="33"/>
  <c r="R427" i="33"/>
  <c r="S427" i="33"/>
  <c r="A428" i="33"/>
  <c r="B428" i="33"/>
  <c r="C428" i="33"/>
  <c r="D428" i="33"/>
  <c r="E428" i="33"/>
  <c r="F428" i="33"/>
  <c r="G428" i="33"/>
  <c r="H428" i="33"/>
  <c r="I428" i="33"/>
  <c r="J428" i="33"/>
  <c r="K428" i="33"/>
  <c r="L428" i="33"/>
  <c r="M428" i="33"/>
  <c r="N428" i="33"/>
  <c r="O428" i="33"/>
  <c r="P428" i="33"/>
  <c r="Q428" i="33"/>
  <c r="R428" i="33"/>
  <c r="S428" i="33"/>
  <c r="A429" i="33"/>
  <c r="C429" i="33"/>
  <c r="B429" i="33"/>
  <c r="D429" i="33"/>
  <c r="E429" i="33"/>
  <c r="F429" i="33"/>
  <c r="G429" i="33"/>
  <c r="H429" i="33"/>
  <c r="I429" i="33"/>
  <c r="J429" i="33"/>
  <c r="K429" i="33"/>
  <c r="L429" i="33"/>
  <c r="M429" i="33"/>
  <c r="N429" i="33"/>
  <c r="O429" i="33"/>
  <c r="P429" i="33"/>
  <c r="Q429" i="33"/>
  <c r="R429" i="33"/>
  <c r="S429" i="33"/>
  <c r="A430" i="33"/>
  <c r="B430" i="33"/>
  <c r="C430" i="33"/>
  <c r="D430" i="33"/>
  <c r="E430" i="33"/>
  <c r="F430" i="33"/>
  <c r="G430" i="33"/>
  <c r="H430" i="33"/>
  <c r="I430" i="33"/>
  <c r="J430" i="33"/>
  <c r="K430" i="33"/>
  <c r="L430" i="33"/>
  <c r="M430" i="33"/>
  <c r="N430" i="33"/>
  <c r="O430" i="33"/>
  <c r="P430" i="33"/>
  <c r="Q430" i="33"/>
  <c r="R430" i="33"/>
  <c r="S430" i="33"/>
  <c r="A431" i="33"/>
  <c r="B431" i="33"/>
  <c r="C431" i="33"/>
  <c r="D431" i="33"/>
  <c r="E431" i="33"/>
  <c r="F431" i="33"/>
  <c r="G431" i="33"/>
  <c r="H431" i="33"/>
  <c r="I431" i="33"/>
  <c r="J431" i="33"/>
  <c r="K431" i="33"/>
  <c r="L431" i="33"/>
  <c r="M431" i="33"/>
  <c r="N431" i="33"/>
  <c r="O431" i="33"/>
  <c r="P431" i="33"/>
  <c r="Q431" i="33"/>
  <c r="R431" i="33"/>
  <c r="S431" i="33"/>
  <c r="A432" i="33"/>
  <c r="B432" i="33"/>
  <c r="C432" i="33"/>
  <c r="D432" i="33"/>
  <c r="E432" i="33"/>
  <c r="F432" i="33"/>
  <c r="G432" i="33"/>
  <c r="H432" i="33"/>
  <c r="I432" i="33"/>
  <c r="J432" i="33"/>
  <c r="K432" i="33"/>
  <c r="L432" i="33"/>
  <c r="M432" i="33"/>
  <c r="N432" i="33"/>
  <c r="O432" i="33"/>
  <c r="P432" i="33"/>
  <c r="Q432" i="33"/>
  <c r="R432" i="33"/>
  <c r="S432" i="33"/>
  <c r="A433" i="33"/>
  <c r="C433" i="33"/>
  <c r="B433" i="33"/>
  <c r="D433" i="33"/>
  <c r="E433" i="33"/>
  <c r="F433" i="33"/>
  <c r="G433" i="33"/>
  <c r="H433" i="33"/>
  <c r="I433" i="33"/>
  <c r="J433" i="33"/>
  <c r="K433" i="33"/>
  <c r="L433" i="33"/>
  <c r="M433" i="33"/>
  <c r="N433" i="33"/>
  <c r="O433" i="33"/>
  <c r="P433" i="33"/>
  <c r="Q433" i="33"/>
  <c r="R433" i="33"/>
  <c r="S433" i="33"/>
  <c r="A434" i="33"/>
  <c r="C434" i="33"/>
  <c r="B434" i="33"/>
  <c r="D434" i="33"/>
  <c r="E434" i="33"/>
  <c r="F434" i="33"/>
  <c r="G434" i="33"/>
  <c r="H434" i="33"/>
  <c r="I434" i="33"/>
  <c r="J434" i="33"/>
  <c r="K434" i="33"/>
  <c r="L434" i="33"/>
  <c r="M434" i="33"/>
  <c r="N434" i="33"/>
  <c r="O434" i="33"/>
  <c r="P434" i="33"/>
  <c r="Q434" i="33"/>
  <c r="R434" i="33"/>
  <c r="S434" i="33"/>
  <c r="A435" i="33"/>
  <c r="B435" i="33"/>
  <c r="C435" i="33"/>
  <c r="D435" i="33"/>
  <c r="E435" i="33"/>
  <c r="F435" i="33"/>
  <c r="G435" i="33"/>
  <c r="H435" i="33"/>
  <c r="I435" i="33"/>
  <c r="J435" i="33"/>
  <c r="K435" i="33"/>
  <c r="L435" i="33"/>
  <c r="M435" i="33"/>
  <c r="N435" i="33"/>
  <c r="O435" i="33"/>
  <c r="P435" i="33"/>
  <c r="Q435" i="33"/>
  <c r="R435" i="33"/>
  <c r="S435" i="33"/>
  <c r="A436" i="33"/>
  <c r="B436" i="33"/>
  <c r="C436" i="33"/>
  <c r="D436" i="33"/>
  <c r="E436" i="33"/>
  <c r="F436" i="33"/>
  <c r="G436" i="33"/>
  <c r="H436" i="33"/>
  <c r="I436" i="33"/>
  <c r="J436" i="33"/>
  <c r="K436" i="33"/>
  <c r="L436" i="33"/>
  <c r="M436" i="33"/>
  <c r="N436" i="33"/>
  <c r="O436" i="33"/>
  <c r="P436" i="33"/>
  <c r="Q436" i="33"/>
  <c r="R436" i="33"/>
  <c r="S436" i="33"/>
  <c r="A437" i="33"/>
  <c r="C437" i="33"/>
  <c r="B437" i="33"/>
  <c r="D437" i="33"/>
  <c r="E437" i="33"/>
  <c r="F437" i="33"/>
  <c r="G437" i="33"/>
  <c r="H437" i="33"/>
  <c r="I437" i="33"/>
  <c r="J437" i="33"/>
  <c r="K437" i="33"/>
  <c r="L437" i="33"/>
  <c r="M437" i="33"/>
  <c r="N437" i="33"/>
  <c r="O437" i="33"/>
  <c r="P437" i="33"/>
  <c r="Q437" i="33"/>
  <c r="R437" i="33"/>
  <c r="S437" i="33"/>
  <c r="A438" i="33"/>
  <c r="B438" i="33"/>
  <c r="C438" i="33"/>
  <c r="D438" i="33"/>
  <c r="E438" i="33"/>
  <c r="F438" i="33"/>
  <c r="G438" i="33"/>
  <c r="H438" i="33"/>
  <c r="I438" i="33"/>
  <c r="J438" i="33"/>
  <c r="K438" i="33"/>
  <c r="L438" i="33"/>
  <c r="M438" i="33"/>
  <c r="N438" i="33"/>
  <c r="O438" i="33"/>
  <c r="P438" i="33"/>
  <c r="Q438" i="33"/>
  <c r="R438" i="33"/>
  <c r="S438" i="33"/>
  <c r="A439" i="33"/>
  <c r="B439" i="33"/>
  <c r="C439" i="33"/>
  <c r="D439" i="33"/>
  <c r="E439" i="33"/>
  <c r="F439" i="33"/>
  <c r="G439" i="33"/>
  <c r="H439" i="33"/>
  <c r="I439" i="33"/>
  <c r="J439" i="33"/>
  <c r="K439" i="33"/>
  <c r="L439" i="33"/>
  <c r="M439" i="33"/>
  <c r="N439" i="33"/>
  <c r="O439" i="33"/>
  <c r="P439" i="33"/>
  <c r="Q439" i="33"/>
  <c r="R439" i="33"/>
  <c r="S439" i="33"/>
  <c r="A440" i="33"/>
  <c r="B440" i="33"/>
  <c r="C440" i="33"/>
  <c r="D440" i="33"/>
  <c r="E440" i="33"/>
  <c r="F440" i="33"/>
  <c r="G440" i="33"/>
  <c r="H440" i="33"/>
  <c r="I440" i="33"/>
  <c r="J440" i="33"/>
  <c r="K440" i="33"/>
  <c r="L440" i="33"/>
  <c r="M440" i="33"/>
  <c r="N440" i="33"/>
  <c r="O440" i="33"/>
  <c r="P440" i="33"/>
  <c r="Q440" i="33"/>
  <c r="R440" i="33"/>
  <c r="S440" i="33"/>
  <c r="A441" i="33"/>
  <c r="C441" i="33"/>
  <c r="B441" i="33"/>
  <c r="D441" i="33"/>
  <c r="E441" i="33"/>
  <c r="F441" i="33"/>
  <c r="G441" i="33"/>
  <c r="H441" i="33"/>
  <c r="I441" i="33"/>
  <c r="J441" i="33"/>
  <c r="K441" i="33"/>
  <c r="L441" i="33"/>
  <c r="M441" i="33"/>
  <c r="N441" i="33"/>
  <c r="O441" i="33"/>
  <c r="P441" i="33"/>
  <c r="Q441" i="33"/>
  <c r="R441" i="33"/>
  <c r="S441" i="33"/>
  <c r="A442" i="33"/>
  <c r="C442" i="33"/>
  <c r="B442" i="33"/>
  <c r="D442" i="33"/>
  <c r="E442" i="33"/>
  <c r="F442" i="33"/>
  <c r="G442" i="33"/>
  <c r="H442" i="33"/>
  <c r="I442" i="33"/>
  <c r="J442" i="33"/>
  <c r="K442" i="33"/>
  <c r="L442" i="33"/>
  <c r="M442" i="33"/>
  <c r="N442" i="33"/>
  <c r="O442" i="33"/>
  <c r="P442" i="33"/>
  <c r="Q442" i="33"/>
  <c r="R442" i="33"/>
  <c r="S442" i="33"/>
  <c r="A443" i="33"/>
  <c r="B443" i="33"/>
  <c r="C443" i="33"/>
  <c r="D443" i="33"/>
  <c r="E443" i="33"/>
  <c r="F443" i="33"/>
  <c r="G443" i="33"/>
  <c r="H443" i="33"/>
  <c r="I443" i="33"/>
  <c r="J443" i="33"/>
  <c r="K443" i="33"/>
  <c r="L443" i="33"/>
  <c r="M443" i="33"/>
  <c r="N443" i="33"/>
  <c r="O443" i="33"/>
  <c r="P443" i="33"/>
  <c r="Q443" i="33"/>
  <c r="R443" i="33"/>
  <c r="S443" i="33"/>
  <c r="A444" i="33"/>
  <c r="B444" i="33"/>
  <c r="C444" i="33"/>
  <c r="D444" i="33"/>
  <c r="E444" i="33"/>
  <c r="F444" i="33"/>
  <c r="G444" i="33"/>
  <c r="H444" i="33"/>
  <c r="I444" i="33"/>
  <c r="J444" i="33"/>
  <c r="K444" i="33"/>
  <c r="L444" i="33"/>
  <c r="M444" i="33"/>
  <c r="N444" i="33"/>
  <c r="O444" i="33"/>
  <c r="P444" i="33"/>
  <c r="Q444" i="33"/>
  <c r="R444" i="33"/>
  <c r="S444" i="33"/>
  <c r="A445" i="33"/>
  <c r="C445" i="33"/>
  <c r="B445" i="33"/>
  <c r="D445" i="33"/>
  <c r="E445" i="33"/>
  <c r="F445" i="33"/>
  <c r="G445" i="33"/>
  <c r="H445" i="33"/>
  <c r="I445" i="33"/>
  <c r="J445" i="33"/>
  <c r="K445" i="33"/>
  <c r="L445" i="33"/>
  <c r="M445" i="33"/>
  <c r="N445" i="33"/>
  <c r="O445" i="33"/>
  <c r="P445" i="33"/>
  <c r="Q445" i="33"/>
  <c r="R445" i="33"/>
  <c r="S445" i="33"/>
  <c r="A446" i="33"/>
  <c r="B446" i="33"/>
  <c r="C446" i="33"/>
  <c r="D446" i="33"/>
  <c r="E446" i="33"/>
  <c r="F446" i="33"/>
  <c r="G446" i="33"/>
  <c r="H446" i="33"/>
  <c r="I446" i="33"/>
  <c r="J446" i="33"/>
  <c r="K446" i="33"/>
  <c r="L446" i="33"/>
  <c r="M446" i="33"/>
  <c r="N446" i="33"/>
  <c r="O446" i="33"/>
  <c r="P446" i="33"/>
  <c r="Q446" i="33"/>
  <c r="R446" i="33"/>
  <c r="S446" i="33"/>
  <c r="A447" i="33"/>
  <c r="B447" i="33"/>
  <c r="C447" i="33"/>
  <c r="D447" i="33"/>
  <c r="E447" i="33"/>
  <c r="F447" i="33"/>
  <c r="G447" i="33"/>
  <c r="H447" i="33"/>
  <c r="I447" i="33"/>
  <c r="J447" i="33"/>
  <c r="K447" i="33"/>
  <c r="L447" i="33"/>
  <c r="M447" i="33"/>
  <c r="N447" i="33"/>
  <c r="O447" i="33"/>
  <c r="P447" i="33"/>
  <c r="Q447" i="33"/>
  <c r="R447" i="33"/>
  <c r="S447" i="33"/>
  <c r="A448" i="33"/>
  <c r="B448" i="33"/>
  <c r="C448" i="33"/>
  <c r="D448" i="33"/>
  <c r="E448" i="33"/>
  <c r="F448" i="33"/>
  <c r="G448" i="33"/>
  <c r="H448" i="33"/>
  <c r="I448" i="33"/>
  <c r="J448" i="33"/>
  <c r="K448" i="33"/>
  <c r="L448" i="33"/>
  <c r="M448" i="33"/>
  <c r="N448" i="33"/>
  <c r="O448" i="33"/>
  <c r="P448" i="33"/>
  <c r="Q448" i="33"/>
  <c r="R448" i="33"/>
  <c r="S448" i="33"/>
  <c r="A449" i="33"/>
  <c r="C449" i="33"/>
  <c r="B449" i="33"/>
  <c r="D449" i="33"/>
  <c r="E449" i="33"/>
  <c r="F449" i="33"/>
  <c r="G449" i="33"/>
  <c r="H449" i="33"/>
  <c r="I449" i="33"/>
  <c r="J449" i="33"/>
  <c r="K449" i="33"/>
  <c r="L449" i="33"/>
  <c r="M449" i="33"/>
  <c r="N449" i="33"/>
  <c r="O449" i="33"/>
  <c r="P449" i="33"/>
  <c r="Q449" i="33"/>
  <c r="R449" i="33"/>
  <c r="S449" i="33"/>
  <c r="A450" i="33"/>
  <c r="C450" i="33"/>
  <c r="B450" i="33"/>
  <c r="D450" i="33"/>
  <c r="E450" i="33"/>
  <c r="F450" i="33"/>
  <c r="G450" i="33"/>
  <c r="H450" i="33"/>
  <c r="I450" i="33"/>
  <c r="J450" i="33"/>
  <c r="K450" i="33"/>
  <c r="L450" i="33"/>
  <c r="M450" i="33"/>
  <c r="N450" i="33"/>
  <c r="O450" i="33"/>
  <c r="P450" i="33"/>
  <c r="Q450" i="33"/>
  <c r="R450" i="33"/>
  <c r="S450" i="33"/>
  <c r="A451" i="33"/>
  <c r="B451" i="33"/>
  <c r="C451" i="33"/>
  <c r="D451" i="33"/>
  <c r="E451" i="33"/>
  <c r="F451" i="33"/>
  <c r="G451" i="33"/>
  <c r="H451" i="33"/>
  <c r="I451" i="33"/>
  <c r="J451" i="33"/>
  <c r="K451" i="33"/>
  <c r="L451" i="33"/>
  <c r="M451" i="33"/>
  <c r="N451" i="33"/>
  <c r="O451" i="33"/>
  <c r="P451" i="33"/>
  <c r="Q451" i="33"/>
  <c r="R451" i="33"/>
  <c r="S451" i="33"/>
  <c r="A452" i="33"/>
  <c r="B452" i="33"/>
  <c r="C452" i="33"/>
  <c r="D452" i="33"/>
  <c r="E452" i="33"/>
  <c r="F452" i="33"/>
  <c r="G452" i="33"/>
  <c r="H452" i="33"/>
  <c r="I452" i="33"/>
  <c r="J452" i="33"/>
  <c r="K452" i="33"/>
  <c r="L452" i="33"/>
  <c r="M452" i="33"/>
  <c r="N452" i="33"/>
  <c r="O452" i="33"/>
  <c r="P452" i="33"/>
  <c r="Q452" i="33"/>
  <c r="R452" i="33"/>
  <c r="S452" i="33"/>
  <c r="A453" i="33"/>
  <c r="C453" i="33"/>
  <c r="B453" i="33"/>
  <c r="D453" i="33"/>
  <c r="E453" i="33"/>
  <c r="F453" i="33"/>
  <c r="G453" i="33"/>
  <c r="H453" i="33"/>
  <c r="I453" i="33"/>
  <c r="J453" i="33"/>
  <c r="K453" i="33"/>
  <c r="L453" i="33"/>
  <c r="M453" i="33"/>
  <c r="N453" i="33"/>
  <c r="O453" i="33"/>
  <c r="P453" i="33"/>
  <c r="Q453" i="33"/>
  <c r="R453" i="33"/>
  <c r="S453" i="33"/>
  <c r="A454" i="33"/>
  <c r="B454" i="33"/>
  <c r="C454" i="33"/>
  <c r="D454" i="33"/>
  <c r="E454" i="33"/>
  <c r="F454" i="33"/>
  <c r="G454" i="33"/>
  <c r="H454" i="33"/>
  <c r="I454" i="33"/>
  <c r="J454" i="33"/>
  <c r="K454" i="33"/>
  <c r="L454" i="33"/>
  <c r="M454" i="33"/>
  <c r="N454" i="33"/>
  <c r="O454" i="33"/>
  <c r="P454" i="33"/>
  <c r="Q454" i="33"/>
  <c r="R454" i="33"/>
  <c r="S454" i="33"/>
  <c r="A455" i="33"/>
  <c r="B455" i="33"/>
  <c r="C455" i="33"/>
  <c r="D455" i="33"/>
  <c r="E455" i="33"/>
  <c r="F455" i="33"/>
  <c r="G455" i="33"/>
  <c r="H455" i="33"/>
  <c r="I455" i="33"/>
  <c r="J455" i="33"/>
  <c r="K455" i="33"/>
  <c r="L455" i="33"/>
  <c r="M455" i="33"/>
  <c r="N455" i="33"/>
  <c r="O455" i="33"/>
  <c r="P455" i="33"/>
  <c r="Q455" i="33"/>
  <c r="R455" i="33"/>
  <c r="S455" i="33"/>
  <c r="A456" i="33"/>
  <c r="B456" i="33"/>
  <c r="C456" i="33"/>
  <c r="D456" i="33"/>
  <c r="E456" i="33"/>
  <c r="F456" i="33"/>
  <c r="G456" i="33"/>
  <c r="H456" i="33"/>
  <c r="I456" i="33"/>
  <c r="J456" i="33"/>
  <c r="K456" i="33"/>
  <c r="L456" i="33"/>
  <c r="M456" i="33"/>
  <c r="N456" i="33"/>
  <c r="O456" i="33"/>
  <c r="P456" i="33"/>
  <c r="Q456" i="33"/>
  <c r="R456" i="33"/>
  <c r="S456" i="33"/>
  <c r="A457" i="33"/>
  <c r="C457" i="33"/>
  <c r="B457" i="33"/>
  <c r="D457" i="33"/>
  <c r="E457" i="33"/>
  <c r="F457" i="33"/>
  <c r="G457" i="33"/>
  <c r="H457" i="33"/>
  <c r="I457" i="33"/>
  <c r="J457" i="33"/>
  <c r="K457" i="33"/>
  <c r="L457" i="33"/>
  <c r="M457" i="33"/>
  <c r="N457" i="33"/>
  <c r="O457" i="33"/>
  <c r="P457" i="33"/>
  <c r="Q457" i="33"/>
  <c r="R457" i="33"/>
  <c r="S457" i="33"/>
  <c r="A458" i="33"/>
  <c r="C458" i="33"/>
  <c r="B458" i="33"/>
  <c r="D458" i="33"/>
  <c r="E458" i="33"/>
  <c r="F458" i="33"/>
  <c r="G458" i="33"/>
  <c r="H458" i="33"/>
  <c r="I458" i="33"/>
  <c r="J458" i="33"/>
  <c r="K458" i="33"/>
  <c r="L458" i="33"/>
  <c r="M458" i="33"/>
  <c r="N458" i="33"/>
  <c r="O458" i="33"/>
  <c r="P458" i="33"/>
  <c r="Q458" i="33"/>
  <c r="R458" i="33"/>
  <c r="S458" i="33"/>
  <c r="A459" i="33"/>
  <c r="B459" i="33"/>
  <c r="C459" i="33"/>
  <c r="D459" i="33"/>
  <c r="E459" i="33"/>
  <c r="F459" i="33"/>
  <c r="G459" i="33"/>
  <c r="H459" i="33"/>
  <c r="I459" i="33"/>
  <c r="J459" i="33"/>
  <c r="K459" i="33"/>
  <c r="L459" i="33"/>
  <c r="M459" i="33"/>
  <c r="N459" i="33"/>
  <c r="O459" i="33"/>
  <c r="P459" i="33"/>
  <c r="Q459" i="33"/>
  <c r="R459" i="33"/>
  <c r="S459" i="33"/>
  <c r="A460" i="33"/>
  <c r="B460" i="33"/>
  <c r="C460" i="33"/>
  <c r="D460" i="33"/>
  <c r="E460" i="33"/>
  <c r="F460" i="33"/>
  <c r="G460" i="33"/>
  <c r="H460" i="33"/>
  <c r="I460" i="33"/>
  <c r="J460" i="33"/>
  <c r="K460" i="33"/>
  <c r="L460" i="33"/>
  <c r="M460" i="33"/>
  <c r="N460" i="33"/>
  <c r="O460" i="33"/>
  <c r="P460" i="33"/>
  <c r="Q460" i="33"/>
  <c r="R460" i="33"/>
  <c r="S460" i="33"/>
  <c r="A461" i="33"/>
  <c r="C461" i="33"/>
  <c r="B461" i="33"/>
  <c r="D461" i="33"/>
  <c r="E461" i="33"/>
  <c r="F461" i="33"/>
  <c r="G461" i="33"/>
  <c r="H461" i="33"/>
  <c r="I461" i="33"/>
  <c r="J461" i="33"/>
  <c r="K461" i="33"/>
  <c r="L461" i="33"/>
  <c r="M461" i="33"/>
  <c r="N461" i="33"/>
  <c r="O461" i="33"/>
  <c r="P461" i="33"/>
  <c r="Q461" i="33"/>
  <c r="R461" i="33"/>
  <c r="S461" i="33"/>
  <c r="A462" i="33"/>
  <c r="B462" i="33"/>
  <c r="C462" i="33"/>
  <c r="D462" i="33"/>
  <c r="E462" i="33"/>
  <c r="F462" i="33"/>
  <c r="G462" i="33"/>
  <c r="H462" i="33"/>
  <c r="I462" i="33"/>
  <c r="J462" i="33"/>
  <c r="K462" i="33"/>
  <c r="L462" i="33"/>
  <c r="M462" i="33"/>
  <c r="N462" i="33"/>
  <c r="O462" i="33"/>
  <c r="P462" i="33"/>
  <c r="Q462" i="33"/>
  <c r="R462" i="33"/>
  <c r="S462" i="33"/>
  <c r="A463" i="33"/>
  <c r="B463" i="33"/>
  <c r="C463" i="33"/>
  <c r="D463" i="33"/>
  <c r="E463" i="33"/>
  <c r="F463" i="33"/>
  <c r="G463" i="33"/>
  <c r="H463" i="33"/>
  <c r="I463" i="33"/>
  <c r="J463" i="33"/>
  <c r="K463" i="33"/>
  <c r="L463" i="33"/>
  <c r="M463" i="33"/>
  <c r="N463" i="33"/>
  <c r="O463" i="33"/>
  <c r="P463" i="33"/>
  <c r="Q463" i="33"/>
  <c r="R463" i="33"/>
  <c r="S463" i="33"/>
  <c r="A464" i="33"/>
  <c r="B464" i="33"/>
  <c r="C464" i="33"/>
  <c r="D464" i="33"/>
  <c r="E464" i="33"/>
  <c r="F464" i="33"/>
  <c r="G464" i="33"/>
  <c r="H464" i="33"/>
  <c r="I464" i="33"/>
  <c r="J464" i="33"/>
  <c r="K464" i="33"/>
  <c r="L464" i="33"/>
  <c r="M464" i="33"/>
  <c r="N464" i="33"/>
  <c r="O464" i="33"/>
  <c r="P464" i="33"/>
  <c r="Q464" i="33"/>
  <c r="R464" i="33"/>
  <c r="S464" i="33"/>
  <c r="A465" i="33"/>
  <c r="C465" i="33"/>
  <c r="B465" i="33"/>
  <c r="D465" i="33"/>
  <c r="E465" i="33"/>
  <c r="F465" i="33"/>
  <c r="G465" i="33"/>
  <c r="H465" i="33"/>
  <c r="I465" i="33"/>
  <c r="J465" i="33"/>
  <c r="K465" i="33"/>
  <c r="L465" i="33"/>
  <c r="M465" i="33"/>
  <c r="N465" i="33"/>
  <c r="O465" i="33"/>
  <c r="P465" i="33"/>
  <c r="Q465" i="33"/>
  <c r="R465" i="33"/>
  <c r="S465" i="33"/>
  <c r="A466" i="33"/>
  <c r="C466" i="33"/>
  <c r="B466" i="33"/>
  <c r="D466" i="33"/>
  <c r="E466" i="33"/>
  <c r="F466" i="33"/>
  <c r="G466" i="33"/>
  <c r="H466" i="33"/>
  <c r="I466" i="33"/>
  <c r="J466" i="33"/>
  <c r="K466" i="33"/>
  <c r="L466" i="33"/>
  <c r="M466" i="33"/>
  <c r="N466" i="33"/>
  <c r="O466" i="33"/>
  <c r="P466" i="33"/>
  <c r="Q466" i="33"/>
  <c r="R466" i="33"/>
  <c r="S466" i="33"/>
  <c r="A467" i="33"/>
  <c r="B467" i="33"/>
  <c r="C467" i="33"/>
  <c r="D467" i="33"/>
  <c r="E467" i="33"/>
  <c r="F467" i="33"/>
  <c r="G467" i="33"/>
  <c r="H467" i="33"/>
  <c r="I467" i="33"/>
  <c r="J467" i="33"/>
  <c r="K467" i="33"/>
  <c r="L467" i="33"/>
  <c r="M467" i="33"/>
  <c r="N467" i="33"/>
  <c r="O467" i="33"/>
  <c r="P467" i="33"/>
  <c r="Q467" i="33"/>
  <c r="R467" i="33"/>
  <c r="S467" i="33"/>
  <c r="A468" i="33"/>
  <c r="B468" i="33"/>
  <c r="C468" i="33"/>
  <c r="D468" i="33"/>
  <c r="E468" i="33"/>
  <c r="F468" i="33"/>
  <c r="G468" i="33"/>
  <c r="H468" i="33"/>
  <c r="I468" i="33"/>
  <c r="J468" i="33"/>
  <c r="K468" i="33"/>
  <c r="L468" i="33"/>
  <c r="M468" i="33"/>
  <c r="N468" i="33"/>
  <c r="O468" i="33"/>
  <c r="P468" i="33"/>
  <c r="Q468" i="33"/>
  <c r="R468" i="33"/>
  <c r="S468" i="33"/>
  <c r="A469" i="33"/>
  <c r="C469" i="33"/>
  <c r="B469" i="33"/>
  <c r="D469" i="33"/>
  <c r="E469" i="33"/>
  <c r="F469" i="33"/>
  <c r="G469" i="33"/>
  <c r="H469" i="33"/>
  <c r="I469" i="33"/>
  <c r="J469" i="33"/>
  <c r="K469" i="33"/>
  <c r="L469" i="33"/>
  <c r="M469" i="33"/>
  <c r="N469" i="33"/>
  <c r="O469" i="33"/>
  <c r="P469" i="33"/>
  <c r="Q469" i="33"/>
  <c r="R469" i="33"/>
  <c r="S469" i="33"/>
  <c r="A470" i="33"/>
  <c r="B470" i="33"/>
  <c r="C470" i="33"/>
  <c r="D470" i="33"/>
  <c r="E470" i="33"/>
  <c r="F470" i="33"/>
  <c r="G470" i="33"/>
  <c r="H470" i="33"/>
  <c r="I470" i="33"/>
  <c r="J470" i="33"/>
  <c r="K470" i="33"/>
  <c r="L470" i="33"/>
  <c r="M470" i="33"/>
  <c r="N470" i="33"/>
  <c r="O470" i="33"/>
  <c r="P470" i="33"/>
  <c r="Q470" i="33"/>
  <c r="R470" i="33"/>
  <c r="S470" i="33"/>
  <c r="A471" i="33"/>
  <c r="B471" i="33"/>
  <c r="C471" i="33"/>
  <c r="D471" i="33"/>
  <c r="E471" i="33"/>
  <c r="F471" i="33"/>
  <c r="G471" i="33"/>
  <c r="H471" i="33"/>
  <c r="I471" i="33"/>
  <c r="J471" i="33"/>
  <c r="K471" i="33"/>
  <c r="L471" i="33"/>
  <c r="M471" i="33"/>
  <c r="N471" i="33"/>
  <c r="O471" i="33"/>
  <c r="P471" i="33"/>
  <c r="Q471" i="33"/>
  <c r="R471" i="33"/>
  <c r="S471" i="33"/>
  <c r="A472" i="33"/>
  <c r="B472" i="33"/>
  <c r="C472" i="33"/>
  <c r="D472" i="33"/>
  <c r="E472" i="33"/>
  <c r="F472" i="33"/>
  <c r="G472" i="33"/>
  <c r="H472" i="33"/>
  <c r="I472" i="33"/>
  <c r="J472" i="33"/>
  <c r="K472" i="33"/>
  <c r="L472" i="33"/>
  <c r="M472" i="33"/>
  <c r="N472" i="33"/>
  <c r="O472" i="33"/>
  <c r="P472" i="33"/>
  <c r="Q472" i="33"/>
  <c r="R472" i="33"/>
  <c r="S472" i="33"/>
  <c r="A473" i="33"/>
  <c r="C473" i="33"/>
  <c r="B473" i="33"/>
  <c r="D473" i="33"/>
  <c r="E473" i="33"/>
  <c r="F473" i="33"/>
  <c r="G473" i="33"/>
  <c r="H473" i="33"/>
  <c r="I473" i="33"/>
  <c r="J473" i="33"/>
  <c r="K473" i="33"/>
  <c r="L473" i="33"/>
  <c r="M473" i="33"/>
  <c r="N473" i="33"/>
  <c r="O473" i="33"/>
  <c r="P473" i="33"/>
  <c r="Q473" i="33"/>
  <c r="R473" i="33"/>
  <c r="S473" i="33"/>
  <c r="A474" i="33"/>
  <c r="C474" i="33"/>
  <c r="B474" i="33"/>
  <c r="D474" i="33"/>
  <c r="E474" i="33"/>
  <c r="F474" i="33"/>
  <c r="G474" i="33"/>
  <c r="H474" i="33"/>
  <c r="I474" i="33"/>
  <c r="J474" i="33"/>
  <c r="K474" i="33"/>
  <c r="L474" i="33"/>
  <c r="M474" i="33"/>
  <c r="N474" i="33"/>
  <c r="O474" i="33"/>
  <c r="P474" i="33"/>
  <c r="Q474" i="33"/>
  <c r="R474" i="33"/>
  <c r="S474" i="33"/>
  <c r="A475" i="33"/>
  <c r="B475" i="33"/>
  <c r="C475" i="33"/>
  <c r="D475" i="33"/>
  <c r="E475" i="33"/>
  <c r="F475" i="33"/>
  <c r="G475" i="33"/>
  <c r="H475" i="33"/>
  <c r="I475" i="33"/>
  <c r="J475" i="33"/>
  <c r="K475" i="33"/>
  <c r="L475" i="33"/>
  <c r="M475" i="33"/>
  <c r="N475" i="33"/>
  <c r="O475" i="33"/>
  <c r="P475" i="33"/>
  <c r="Q475" i="33"/>
  <c r="R475" i="33"/>
  <c r="S475" i="33"/>
  <c r="A476" i="33"/>
  <c r="B476" i="33"/>
  <c r="C476" i="33"/>
  <c r="D476" i="33"/>
  <c r="E476" i="33"/>
  <c r="F476" i="33"/>
  <c r="G476" i="33"/>
  <c r="H476" i="33"/>
  <c r="I476" i="33"/>
  <c r="J476" i="33"/>
  <c r="K476" i="33"/>
  <c r="L476" i="33"/>
  <c r="M476" i="33"/>
  <c r="N476" i="33"/>
  <c r="O476" i="33"/>
  <c r="P476" i="33"/>
  <c r="Q476" i="33"/>
  <c r="R476" i="33"/>
  <c r="S476" i="33"/>
  <c r="A477" i="33"/>
  <c r="B477" i="33"/>
  <c r="D477" i="33"/>
  <c r="E477" i="33"/>
  <c r="F477" i="33"/>
  <c r="G477" i="33"/>
  <c r="H477" i="33"/>
  <c r="I477" i="33"/>
  <c r="J477" i="33"/>
  <c r="K477" i="33"/>
  <c r="L477" i="33"/>
  <c r="M477" i="33"/>
  <c r="N477" i="33"/>
  <c r="O477" i="33"/>
  <c r="P477" i="33"/>
  <c r="Q477" i="33"/>
  <c r="R477" i="33"/>
  <c r="S477" i="33"/>
  <c r="A478" i="33"/>
  <c r="C478" i="33"/>
  <c r="B478" i="33"/>
  <c r="D478" i="33"/>
  <c r="E478" i="33"/>
  <c r="F478" i="33"/>
  <c r="G478" i="33"/>
  <c r="H478" i="33"/>
  <c r="I478" i="33"/>
  <c r="J478" i="33"/>
  <c r="K478" i="33"/>
  <c r="L478" i="33"/>
  <c r="M478" i="33"/>
  <c r="N478" i="33"/>
  <c r="O478" i="33"/>
  <c r="P478" i="33"/>
  <c r="Q478" i="33"/>
  <c r="R478" i="33"/>
  <c r="S478" i="33"/>
  <c r="A479" i="33"/>
  <c r="B479" i="33"/>
  <c r="C479" i="33"/>
  <c r="D479" i="33"/>
  <c r="E479" i="33"/>
  <c r="F479" i="33"/>
  <c r="G479" i="33"/>
  <c r="H479" i="33"/>
  <c r="I479" i="33"/>
  <c r="J479" i="33"/>
  <c r="K479" i="33"/>
  <c r="L479" i="33"/>
  <c r="M479" i="33"/>
  <c r="N479" i="33"/>
  <c r="O479" i="33"/>
  <c r="P479" i="33"/>
  <c r="Q479" i="33"/>
  <c r="R479" i="33"/>
  <c r="S479" i="33"/>
  <c r="A480" i="33"/>
  <c r="B480" i="33"/>
  <c r="C480" i="33"/>
  <c r="D480" i="33"/>
  <c r="E480" i="33"/>
  <c r="F480" i="33"/>
  <c r="G480" i="33"/>
  <c r="H480" i="33"/>
  <c r="I480" i="33"/>
  <c r="J480" i="33"/>
  <c r="K480" i="33"/>
  <c r="L480" i="33"/>
  <c r="M480" i="33"/>
  <c r="N480" i="33"/>
  <c r="O480" i="33"/>
  <c r="P480" i="33"/>
  <c r="Q480" i="33"/>
  <c r="R480" i="33"/>
  <c r="S480" i="33"/>
  <c r="A481" i="33"/>
  <c r="B481" i="33"/>
  <c r="D481" i="33"/>
  <c r="E481" i="33"/>
  <c r="F481" i="33"/>
  <c r="G481" i="33"/>
  <c r="H481" i="33"/>
  <c r="I481" i="33"/>
  <c r="J481" i="33"/>
  <c r="K481" i="33"/>
  <c r="L481" i="33"/>
  <c r="M481" i="33"/>
  <c r="N481" i="33"/>
  <c r="O481" i="33"/>
  <c r="P481" i="33"/>
  <c r="Q481" i="33"/>
  <c r="R481" i="33"/>
  <c r="S481" i="33"/>
  <c r="A482" i="33"/>
  <c r="C482" i="33"/>
  <c r="B482" i="33"/>
  <c r="D482" i="33"/>
  <c r="E482" i="33"/>
  <c r="F482" i="33"/>
  <c r="G482" i="33"/>
  <c r="H482" i="33"/>
  <c r="I482" i="33"/>
  <c r="J482" i="33"/>
  <c r="K482" i="33"/>
  <c r="L482" i="33"/>
  <c r="M482" i="33"/>
  <c r="N482" i="33"/>
  <c r="O482" i="33"/>
  <c r="P482" i="33"/>
  <c r="Q482" i="33"/>
  <c r="R482" i="33"/>
  <c r="S482" i="33"/>
  <c r="A483" i="33"/>
  <c r="B483" i="33"/>
  <c r="C483" i="33"/>
  <c r="D483" i="33"/>
  <c r="E483" i="33"/>
  <c r="F483" i="33"/>
  <c r="G483" i="33"/>
  <c r="H483" i="33"/>
  <c r="I483" i="33"/>
  <c r="J483" i="33"/>
  <c r="K483" i="33"/>
  <c r="L483" i="33"/>
  <c r="M483" i="33"/>
  <c r="N483" i="33"/>
  <c r="O483" i="33"/>
  <c r="P483" i="33"/>
  <c r="Q483" i="33"/>
  <c r="R483" i="33"/>
  <c r="S483" i="33"/>
  <c r="A484" i="33"/>
  <c r="B484" i="33"/>
  <c r="C484" i="33"/>
  <c r="D484" i="33"/>
  <c r="E484" i="33"/>
  <c r="F484" i="33"/>
  <c r="G484" i="33"/>
  <c r="H484" i="33"/>
  <c r="I484" i="33"/>
  <c r="J484" i="33"/>
  <c r="K484" i="33"/>
  <c r="L484" i="33"/>
  <c r="M484" i="33"/>
  <c r="N484" i="33"/>
  <c r="O484" i="33"/>
  <c r="P484" i="33"/>
  <c r="Q484" i="33"/>
  <c r="R484" i="33"/>
  <c r="S484" i="33"/>
  <c r="A485" i="33"/>
  <c r="B485" i="33"/>
  <c r="D485" i="33"/>
  <c r="E485" i="33"/>
  <c r="F485" i="33"/>
  <c r="G485" i="33"/>
  <c r="H485" i="33"/>
  <c r="I485" i="33"/>
  <c r="J485" i="33"/>
  <c r="K485" i="33"/>
  <c r="L485" i="33"/>
  <c r="M485" i="33"/>
  <c r="N485" i="33"/>
  <c r="O485" i="33"/>
  <c r="P485" i="33"/>
  <c r="Q485" i="33"/>
  <c r="R485" i="33"/>
  <c r="S485" i="33"/>
  <c r="A486" i="33"/>
  <c r="C486" i="33"/>
  <c r="B486" i="33"/>
  <c r="D486" i="33"/>
  <c r="E486" i="33"/>
  <c r="F486" i="33"/>
  <c r="G486" i="33"/>
  <c r="H486" i="33"/>
  <c r="I486" i="33"/>
  <c r="J486" i="33"/>
  <c r="K486" i="33"/>
  <c r="L486" i="33"/>
  <c r="M486" i="33"/>
  <c r="N486" i="33"/>
  <c r="O486" i="33"/>
  <c r="P486" i="33"/>
  <c r="Q486" i="33"/>
  <c r="R486" i="33"/>
  <c r="S486" i="33"/>
  <c r="A487" i="33"/>
  <c r="B487" i="33"/>
  <c r="C487" i="33"/>
  <c r="D487" i="33"/>
  <c r="E487" i="33"/>
  <c r="F487" i="33"/>
  <c r="G487" i="33"/>
  <c r="H487" i="33"/>
  <c r="I487" i="33"/>
  <c r="J487" i="33"/>
  <c r="K487" i="33"/>
  <c r="L487" i="33"/>
  <c r="M487" i="33"/>
  <c r="N487" i="33"/>
  <c r="O487" i="33"/>
  <c r="P487" i="33"/>
  <c r="Q487" i="33"/>
  <c r="R487" i="33"/>
  <c r="S487" i="33"/>
  <c r="A488" i="33"/>
  <c r="B488" i="33"/>
  <c r="C488" i="33"/>
  <c r="D488" i="33"/>
  <c r="E488" i="33"/>
  <c r="F488" i="33"/>
  <c r="G488" i="33"/>
  <c r="H488" i="33"/>
  <c r="I488" i="33"/>
  <c r="J488" i="33"/>
  <c r="K488" i="33"/>
  <c r="L488" i="33"/>
  <c r="M488" i="33"/>
  <c r="N488" i="33"/>
  <c r="O488" i="33"/>
  <c r="P488" i="33"/>
  <c r="Q488" i="33"/>
  <c r="R488" i="33"/>
  <c r="S488" i="33"/>
  <c r="A489" i="33"/>
  <c r="B489" i="33"/>
  <c r="D489" i="33"/>
  <c r="E489" i="33"/>
  <c r="F489" i="33"/>
  <c r="G489" i="33"/>
  <c r="H489" i="33"/>
  <c r="I489" i="33"/>
  <c r="J489" i="33"/>
  <c r="K489" i="33"/>
  <c r="L489" i="33"/>
  <c r="M489" i="33"/>
  <c r="N489" i="33"/>
  <c r="O489" i="33"/>
  <c r="P489" i="33"/>
  <c r="Q489" i="33"/>
  <c r="R489" i="33"/>
  <c r="S489" i="33"/>
  <c r="A490" i="33"/>
  <c r="C490" i="33"/>
  <c r="B490" i="33"/>
  <c r="D490" i="33"/>
  <c r="E490" i="33"/>
  <c r="F490" i="33"/>
  <c r="G490" i="33"/>
  <c r="H490" i="33"/>
  <c r="I490" i="33"/>
  <c r="J490" i="33"/>
  <c r="K490" i="33"/>
  <c r="L490" i="33"/>
  <c r="M490" i="33"/>
  <c r="N490" i="33"/>
  <c r="O490" i="33"/>
  <c r="P490" i="33"/>
  <c r="Q490" i="33"/>
  <c r="R490" i="33"/>
  <c r="S490" i="33"/>
  <c r="A491" i="33"/>
  <c r="B491" i="33"/>
  <c r="C491" i="33"/>
  <c r="D491" i="33"/>
  <c r="E491" i="33"/>
  <c r="F491" i="33"/>
  <c r="G491" i="33"/>
  <c r="H491" i="33"/>
  <c r="I491" i="33"/>
  <c r="J491" i="33"/>
  <c r="K491" i="33"/>
  <c r="L491" i="33"/>
  <c r="M491" i="33"/>
  <c r="N491" i="33"/>
  <c r="O491" i="33"/>
  <c r="P491" i="33"/>
  <c r="Q491" i="33"/>
  <c r="R491" i="33"/>
  <c r="S491" i="33"/>
  <c r="A492" i="33"/>
  <c r="B492" i="33"/>
  <c r="C492" i="33"/>
  <c r="D492" i="33"/>
  <c r="E492" i="33"/>
  <c r="F492" i="33"/>
  <c r="G492" i="33"/>
  <c r="H492" i="33"/>
  <c r="I492" i="33"/>
  <c r="J492" i="33"/>
  <c r="K492" i="33"/>
  <c r="L492" i="33"/>
  <c r="M492" i="33"/>
  <c r="N492" i="33"/>
  <c r="O492" i="33"/>
  <c r="P492" i="33"/>
  <c r="Q492" i="33"/>
  <c r="R492" i="33"/>
  <c r="S492" i="33"/>
  <c r="A493" i="33"/>
  <c r="B493" i="33"/>
  <c r="D493" i="33"/>
  <c r="E493" i="33"/>
  <c r="F493" i="33"/>
  <c r="G493" i="33"/>
  <c r="H493" i="33"/>
  <c r="I493" i="33"/>
  <c r="J493" i="33"/>
  <c r="K493" i="33"/>
  <c r="L493" i="33"/>
  <c r="M493" i="33"/>
  <c r="N493" i="33"/>
  <c r="O493" i="33"/>
  <c r="P493" i="33"/>
  <c r="Q493" i="33"/>
  <c r="R493" i="33"/>
  <c r="S493" i="33"/>
  <c r="A494" i="33"/>
  <c r="C494" i="33"/>
  <c r="B494" i="33"/>
  <c r="D494" i="33"/>
  <c r="E494" i="33"/>
  <c r="F494" i="33"/>
  <c r="G494" i="33"/>
  <c r="H494" i="33"/>
  <c r="I494" i="33"/>
  <c r="J494" i="33"/>
  <c r="K494" i="33"/>
  <c r="L494" i="33"/>
  <c r="M494" i="33"/>
  <c r="N494" i="33"/>
  <c r="O494" i="33"/>
  <c r="P494" i="33"/>
  <c r="Q494" i="33"/>
  <c r="R494" i="33"/>
  <c r="S494" i="33"/>
  <c r="A495" i="33"/>
  <c r="B495" i="33"/>
  <c r="C495" i="33"/>
  <c r="D495" i="33"/>
  <c r="E495" i="33"/>
  <c r="F495" i="33"/>
  <c r="G495" i="33"/>
  <c r="H495" i="33"/>
  <c r="I495" i="33"/>
  <c r="J495" i="33"/>
  <c r="K495" i="33"/>
  <c r="L495" i="33"/>
  <c r="M495" i="33"/>
  <c r="N495" i="33"/>
  <c r="O495" i="33"/>
  <c r="P495" i="33"/>
  <c r="Q495" i="33"/>
  <c r="R495" i="33"/>
  <c r="S495" i="33"/>
  <c r="A496" i="33"/>
  <c r="B496" i="33"/>
  <c r="C496" i="33"/>
  <c r="D496" i="33"/>
  <c r="E496" i="33"/>
  <c r="F496" i="33"/>
  <c r="G496" i="33"/>
  <c r="H496" i="33"/>
  <c r="I496" i="33"/>
  <c r="J496" i="33"/>
  <c r="K496" i="33"/>
  <c r="L496" i="33"/>
  <c r="M496" i="33"/>
  <c r="N496" i="33"/>
  <c r="O496" i="33"/>
  <c r="P496" i="33"/>
  <c r="Q496" i="33"/>
  <c r="R496" i="33"/>
  <c r="S496" i="33"/>
  <c r="A497" i="33"/>
  <c r="B497" i="33"/>
  <c r="D497" i="33"/>
  <c r="E497" i="33"/>
  <c r="F497" i="33"/>
  <c r="G497" i="33"/>
  <c r="H497" i="33"/>
  <c r="I497" i="33"/>
  <c r="J497" i="33"/>
  <c r="K497" i="33"/>
  <c r="L497" i="33"/>
  <c r="M497" i="33"/>
  <c r="N497" i="33"/>
  <c r="O497" i="33"/>
  <c r="P497" i="33"/>
  <c r="Q497" i="33"/>
  <c r="R497" i="33"/>
  <c r="S497" i="33"/>
  <c r="A498" i="33"/>
  <c r="C498" i="33"/>
  <c r="B498" i="33"/>
  <c r="D498" i="33"/>
  <c r="E498" i="33"/>
  <c r="F498" i="33"/>
  <c r="G498" i="33"/>
  <c r="H498" i="33"/>
  <c r="I498" i="33"/>
  <c r="J498" i="33"/>
  <c r="K498" i="33"/>
  <c r="L498" i="33"/>
  <c r="M498" i="33"/>
  <c r="N498" i="33"/>
  <c r="O498" i="33"/>
  <c r="P498" i="33"/>
  <c r="Q498" i="33"/>
  <c r="R498" i="33"/>
  <c r="S498" i="33"/>
  <c r="A499" i="33"/>
  <c r="B499" i="33"/>
  <c r="C499" i="33"/>
  <c r="D499" i="33"/>
  <c r="E499" i="33"/>
  <c r="F499" i="33"/>
  <c r="G499" i="33"/>
  <c r="H499" i="33"/>
  <c r="I499" i="33"/>
  <c r="J499" i="33"/>
  <c r="K499" i="33"/>
  <c r="L499" i="33"/>
  <c r="M499" i="33"/>
  <c r="N499" i="33"/>
  <c r="O499" i="33"/>
  <c r="P499" i="33"/>
  <c r="Q499" i="33"/>
  <c r="R499" i="33"/>
  <c r="S499" i="33"/>
  <c r="A500" i="33"/>
  <c r="B500" i="33"/>
  <c r="C500" i="33"/>
  <c r="D500" i="33"/>
  <c r="E500" i="33"/>
  <c r="F500" i="33"/>
  <c r="G500" i="33"/>
  <c r="H500" i="33"/>
  <c r="I500" i="33"/>
  <c r="J500" i="33"/>
  <c r="K500" i="33"/>
  <c r="L500" i="33"/>
  <c r="M500" i="33"/>
  <c r="N500" i="33"/>
  <c r="O500" i="33"/>
  <c r="P500" i="33"/>
  <c r="Q500" i="33"/>
  <c r="R500" i="33"/>
  <c r="S500" i="33"/>
  <c r="A501" i="33"/>
  <c r="B501" i="33"/>
  <c r="D501" i="33"/>
  <c r="E501" i="33"/>
  <c r="F501" i="33"/>
  <c r="G501" i="33"/>
  <c r="H501" i="33"/>
  <c r="I501" i="33"/>
  <c r="J501" i="33"/>
  <c r="K501" i="33"/>
  <c r="L501" i="33"/>
  <c r="M501" i="33"/>
  <c r="N501" i="33"/>
  <c r="O501" i="33"/>
  <c r="P501" i="33"/>
  <c r="Q501" i="33"/>
  <c r="R501" i="33"/>
  <c r="S501" i="33"/>
  <c r="A502" i="33"/>
  <c r="C502" i="33"/>
  <c r="B502" i="33"/>
  <c r="D502" i="33"/>
  <c r="E502" i="33"/>
  <c r="F502" i="33"/>
  <c r="G502" i="33"/>
  <c r="H502" i="33"/>
  <c r="I502" i="33"/>
  <c r="J502" i="33"/>
  <c r="K502" i="33"/>
  <c r="L502" i="33"/>
  <c r="M502" i="33"/>
  <c r="N502" i="33"/>
  <c r="O502" i="33"/>
  <c r="P502" i="33"/>
  <c r="Q502" i="33"/>
  <c r="R502" i="33"/>
  <c r="S502" i="33"/>
  <c r="A503" i="33"/>
  <c r="B503" i="33"/>
  <c r="C503" i="33"/>
  <c r="D503" i="33"/>
  <c r="E503" i="33"/>
  <c r="F503" i="33"/>
  <c r="G503" i="33"/>
  <c r="H503" i="33"/>
  <c r="I503" i="33"/>
  <c r="J503" i="33"/>
  <c r="K503" i="33"/>
  <c r="L503" i="33"/>
  <c r="M503" i="33"/>
  <c r="N503" i="33"/>
  <c r="O503" i="33"/>
  <c r="P503" i="33"/>
  <c r="Q503" i="33"/>
  <c r="R503" i="33"/>
  <c r="S503" i="33"/>
  <c r="A504" i="33"/>
  <c r="B504" i="33"/>
  <c r="C504" i="33"/>
  <c r="D504" i="33"/>
  <c r="E504" i="33"/>
  <c r="F504" i="33"/>
  <c r="G504" i="33"/>
  <c r="H504" i="33"/>
  <c r="I504" i="33"/>
  <c r="J504" i="33"/>
  <c r="K504" i="33"/>
  <c r="L504" i="33"/>
  <c r="M504" i="33"/>
  <c r="N504" i="33"/>
  <c r="O504" i="33"/>
  <c r="P504" i="33"/>
  <c r="Q504" i="33"/>
  <c r="R504" i="33"/>
  <c r="S504" i="33"/>
  <c r="A505" i="33"/>
  <c r="B505" i="33"/>
  <c r="D505" i="33"/>
  <c r="E505" i="33"/>
  <c r="F505" i="33"/>
  <c r="G505" i="33"/>
  <c r="H505" i="33"/>
  <c r="I505" i="33"/>
  <c r="J505" i="33"/>
  <c r="K505" i="33"/>
  <c r="L505" i="33"/>
  <c r="M505" i="33"/>
  <c r="N505" i="33"/>
  <c r="O505" i="33"/>
  <c r="P505" i="33"/>
  <c r="Q505" i="33"/>
  <c r="R505" i="33"/>
  <c r="S505" i="33"/>
  <c r="A506" i="33"/>
  <c r="C506" i="33"/>
  <c r="B506" i="33"/>
  <c r="D506" i="33"/>
  <c r="E506" i="33"/>
  <c r="F506" i="33"/>
  <c r="G506" i="33"/>
  <c r="H506" i="33"/>
  <c r="I506" i="33"/>
  <c r="J506" i="33"/>
  <c r="K506" i="33"/>
  <c r="L506" i="33"/>
  <c r="M506" i="33"/>
  <c r="N506" i="33"/>
  <c r="O506" i="33"/>
  <c r="P506" i="33"/>
  <c r="Q506" i="33"/>
  <c r="R506" i="33"/>
  <c r="S506" i="33"/>
  <c r="A507" i="33"/>
  <c r="B507" i="33"/>
  <c r="C507" i="33"/>
  <c r="D507" i="33"/>
  <c r="E507" i="33"/>
  <c r="F507" i="33"/>
  <c r="G507" i="33"/>
  <c r="H507" i="33"/>
  <c r="I507" i="33"/>
  <c r="J507" i="33"/>
  <c r="K507" i="33"/>
  <c r="L507" i="33"/>
  <c r="M507" i="33"/>
  <c r="N507" i="33"/>
  <c r="O507" i="33"/>
  <c r="P507" i="33"/>
  <c r="Q507" i="33"/>
  <c r="R507" i="33"/>
  <c r="S507" i="33"/>
  <c r="A508" i="33"/>
  <c r="B508" i="33"/>
  <c r="C508" i="33"/>
  <c r="D508" i="33"/>
  <c r="E508" i="33"/>
  <c r="F508" i="33"/>
  <c r="G508" i="33"/>
  <c r="H508" i="33"/>
  <c r="I508" i="33"/>
  <c r="J508" i="33"/>
  <c r="K508" i="33"/>
  <c r="L508" i="33"/>
  <c r="M508" i="33"/>
  <c r="N508" i="33"/>
  <c r="O508" i="33"/>
  <c r="P508" i="33"/>
  <c r="Q508" i="33"/>
  <c r="R508" i="33"/>
  <c r="S508" i="33"/>
  <c r="A509" i="33"/>
  <c r="B509" i="33"/>
  <c r="D509" i="33"/>
  <c r="E509" i="33"/>
  <c r="F509" i="33"/>
  <c r="G509" i="33"/>
  <c r="H509" i="33"/>
  <c r="I509" i="33"/>
  <c r="J509" i="33"/>
  <c r="K509" i="33"/>
  <c r="L509" i="33"/>
  <c r="M509" i="33"/>
  <c r="N509" i="33"/>
  <c r="O509" i="33"/>
  <c r="P509" i="33"/>
  <c r="Q509" i="33"/>
  <c r="R509" i="33"/>
  <c r="S509" i="33"/>
  <c r="A510" i="33"/>
  <c r="C510" i="33"/>
  <c r="B510" i="33"/>
  <c r="D510" i="33"/>
  <c r="E510" i="33"/>
  <c r="F510" i="33"/>
  <c r="G510" i="33"/>
  <c r="H510" i="33"/>
  <c r="I510" i="33"/>
  <c r="J510" i="33"/>
  <c r="K510" i="33"/>
  <c r="L510" i="33"/>
  <c r="M510" i="33"/>
  <c r="N510" i="33"/>
  <c r="O510" i="33"/>
  <c r="P510" i="33"/>
  <c r="Q510" i="33"/>
  <c r="R510" i="33"/>
  <c r="S510" i="33"/>
  <c r="A511" i="33"/>
  <c r="B511" i="33"/>
  <c r="C511" i="33"/>
  <c r="D511" i="33"/>
  <c r="E511" i="33"/>
  <c r="F511" i="33"/>
  <c r="G511" i="33"/>
  <c r="H511" i="33"/>
  <c r="I511" i="33"/>
  <c r="J511" i="33"/>
  <c r="K511" i="33"/>
  <c r="L511" i="33"/>
  <c r="M511" i="33"/>
  <c r="N511" i="33"/>
  <c r="O511" i="33"/>
  <c r="P511" i="33"/>
  <c r="Q511" i="33"/>
  <c r="R511" i="33"/>
  <c r="S511" i="33"/>
  <c r="A512" i="33"/>
  <c r="B512" i="33"/>
  <c r="C512" i="33"/>
  <c r="D512" i="33"/>
  <c r="E512" i="33"/>
  <c r="F512" i="33"/>
  <c r="G512" i="33"/>
  <c r="H512" i="33"/>
  <c r="I512" i="33"/>
  <c r="J512" i="33"/>
  <c r="K512" i="33"/>
  <c r="L512" i="33"/>
  <c r="M512" i="33"/>
  <c r="N512" i="33"/>
  <c r="O512" i="33"/>
  <c r="P512" i="33"/>
  <c r="Q512" i="33"/>
  <c r="R512" i="33"/>
  <c r="S512" i="33"/>
  <c r="A513" i="33"/>
  <c r="B513" i="33"/>
  <c r="D513" i="33"/>
  <c r="E513" i="33"/>
  <c r="F513" i="33"/>
  <c r="G513" i="33"/>
  <c r="H513" i="33"/>
  <c r="I513" i="33"/>
  <c r="J513" i="33"/>
  <c r="K513" i="33"/>
  <c r="L513" i="33"/>
  <c r="M513" i="33"/>
  <c r="N513" i="33"/>
  <c r="O513" i="33"/>
  <c r="P513" i="33"/>
  <c r="Q513" i="33"/>
  <c r="R513" i="33"/>
  <c r="S513" i="33"/>
  <c r="A514" i="33"/>
  <c r="C514" i="33"/>
  <c r="B514" i="33"/>
  <c r="D514" i="33"/>
  <c r="E514" i="33"/>
  <c r="F514" i="33"/>
  <c r="G514" i="33"/>
  <c r="H514" i="33"/>
  <c r="I514" i="33"/>
  <c r="J514" i="33"/>
  <c r="K514" i="33"/>
  <c r="L514" i="33"/>
  <c r="M514" i="33"/>
  <c r="N514" i="33"/>
  <c r="O514" i="33"/>
  <c r="P514" i="33"/>
  <c r="Q514" i="33"/>
  <c r="R514" i="33"/>
  <c r="S514" i="33"/>
  <c r="A515" i="33"/>
  <c r="B515" i="33"/>
  <c r="C515" i="33"/>
  <c r="D515" i="33"/>
  <c r="E515" i="33"/>
  <c r="F515" i="33"/>
  <c r="G515" i="33"/>
  <c r="H515" i="33"/>
  <c r="I515" i="33"/>
  <c r="J515" i="33"/>
  <c r="K515" i="33"/>
  <c r="L515" i="33"/>
  <c r="M515" i="33"/>
  <c r="N515" i="33"/>
  <c r="O515" i="33"/>
  <c r="P515" i="33"/>
  <c r="Q515" i="33"/>
  <c r="R515" i="33"/>
  <c r="S515" i="33"/>
  <c r="A516" i="33"/>
  <c r="B516" i="33"/>
  <c r="C516" i="33"/>
  <c r="D516" i="33"/>
  <c r="E516" i="33"/>
  <c r="F516" i="33"/>
  <c r="G516" i="33"/>
  <c r="H516" i="33"/>
  <c r="I516" i="33"/>
  <c r="J516" i="33"/>
  <c r="K516" i="33"/>
  <c r="L516" i="33"/>
  <c r="M516" i="33"/>
  <c r="N516" i="33"/>
  <c r="O516" i="33"/>
  <c r="P516" i="33"/>
  <c r="Q516" i="33"/>
  <c r="R516" i="33"/>
  <c r="S516" i="33"/>
  <c r="A517" i="33"/>
  <c r="B517" i="33"/>
  <c r="D517" i="33"/>
  <c r="E517" i="33"/>
  <c r="F517" i="33"/>
  <c r="G517" i="33"/>
  <c r="H517" i="33"/>
  <c r="I517" i="33"/>
  <c r="J517" i="33"/>
  <c r="K517" i="33"/>
  <c r="L517" i="33"/>
  <c r="M517" i="33"/>
  <c r="N517" i="33"/>
  <c r="O517" i="33"/>
  <c r="P517" i="33"/>
  <c r="Q517" i="33"/>
  <c r="R517" i="33"/>
  <c r="S517" i="33"/>
  <c r="A518" i="33"/>
  <c r="C518" i="33"/>
  <c r="B518" i="33"/>
  <c r="D518" i="33"/>
  <c r="E518" i="33"/>
  <c r="F518" i="33"/>
  <c r="G518" i="33"/>
  <c r="H518" i="33"/>
  <c r="I518" i="33"/>
  <c r="J518" i="33"/>
  <c r="K518" i="33"/>
  <c r="L518" i="33"/>
  <c r="M518" i="33"/>
  <c r="N518" i="33"/>
  <c r="O518" i="33"/>
  <c r="P518" i="33"/>
  <c r="Q518" i="33"/>
  <c r="R518" i="33"/>
  <c r="S518" i="33"/>
  <c r="A519" i="33"/>
  <c r="B519" i="33"/>
  <c r="C519" i="33"/>
  <c r="D519" i="33"/>
  <c r="E519" i="33"/>
  <c r="F519" i="33"/>
  <c r="G519" i="33"/>
  <c r="H519" i="33"/>
  <c r="I519" i="33"/>
  <c r="J519" i="33"/>
  <c r="K519" i="33"/>
  <c r="L519" i="33"/>
  <c r="M519" i="33"/>
  <c r="N519" i="33"/>
  <c r="O519" i="33"/>
  <c r="P519" i="33"/>
  <c r="Q519" i="33"/>
  <c r="R519" i="33"/>
  <c r="S519" i="33"/>
  <c r="A520" i="33"/>
  <c r="B520" i="33"/>
  <c r="C520" i="33"/>
  <c r="D520" i="33"/>
  <c r="E520" i="33"/>
  <c r="F520" i="33"/>
  <c r="G520" i="33"/>
  <c r="H520" i="33"/>
  <c r="I520" i="33"/>
  <c r="J520" i="33"/>
  <c r="K520" i="33"/>
  <c r="L520" i="33"/>
  <c r="M520" i="33"/>
  <c r="N520" i="33"/>
  <c r="O520" i="33"/>
  <c r="P520" i="33"/>
  <c r="Q520" i="33"/>
  <c r="R520" i="33"/>
  <c r="S520" i="33"/>
  <c r="A521" i="33"/>
  <c r="B521" i="33"/>
  <c r="D521" i="33"/>
  <c r="E521" i="33"/>
  <c r="F521" i="33"/>
  <c r="G521" i="33"/>
  <c r="H521" i="33"/>
  <c r="I521" i="33"/>
  <c r="J521" i="33"/>
  <c r="K521" i="33"/>
  <c r="L521" i="33"/>
  <c r="M521" i="33"/>
  <c r="N521" i="33"/>
  <c r="O521" i="33"/>
  <c r="P521" i="33"/>
  <c r="Q521" i="33"/>
  <c r="R521" i="33"/>
  <c r="S521" i="33"/>
  <c r="A522" i="33"/>
  <c r="C522" i="33"/>
  <c r="B522" i="33"/>
  <c r="D522" i="33"/>
  <c r="E522" i="33"/>
  <c r="F522" i="33"/>
  <c r="G522" i="33"/>
  <c r="H522" i="33"/>
  <c r="I522" i="33"/>
  <c r="J522" i="33"/>
  <c r="K522" i="33"/>
  <c r="L522" i="33"/>
  <c r="M522" i="33"/>
  <c r="N522" i="33"/>
  <c r="O522" i="33"/>
  <c r="P522" i="33"/>
  <c r="Q522" i="33"/>
  <c r="R522" i="33"/>
  <c r="S522" i="33"/>
  <c r="A523" i="33"/>
  <c r="B523" i="33"/>
  <c r="C523" i="33"/>
  <c r="D523" i="33"/>
  <c r="E523" i="33"/>
  <c r="F523" i="33"/>
  <c r="G523" i="33"/>
  <c r="H523" i="33"/>
  <c r="I523" i="33"/>
  <c r="J523" i="33"/>
  <c r="K523" i="33"/>
  <c r="L523" i="33"/>
  <c r="M523" i="33"/>
  <c r="N523" i="33"/>
  <c r="O523" i="33"/>
  <c r="P523" i="33"/>
  <c r="Q523" i="33"/>
  <c r="R523" i="33"/>
  <c r="S523" i="33"/>
  <c r="A524" i="33"/>
  <c r="B524" i="33"/>
  <c r="C524" i="33"/>
  <c r="D524" i="33"/>
  <c r="E524" i="33"/>
  <c r="F524" i="33"/>
  <c r="G524" i="33"/>
  <c r="H524" i="33"/>
  <c r="I524" i="33"/>
  <c r="J524" i="33"/>
  <c r="K524" i="33"/>
  <c r="L524" i="33"/>
  <c r="M524" i="33"/>
  <c r="N524" i="33"/>
  <c r="O524" i="33"/>
  <c r="P524" i="33"/>
  <c r="Q524" i="33"/>
  <c r="R524" i="33"/>
  <c r="S524" i="33"/>
  <c r="A525" i="33"/>
  <c r="B525" i="33"/>
  <c r="D525" i="33"/>
  <c r="E525" i="33"/>
  <c r="F525" i="33"/>
  <c r="G525" i="33"/>
  <c r="H525" i="33"/>
  <c r="I525" i="33"/>
  <c r="J525" i="33"/>
  <c r="K525" i="33"/>
  <c r="L525" i="33"/>
  <c r="M525" i="33"/>
  <c r="N525" i="33"/>
  <c r="O525" i="33"/>
  <c r="P525" i="33"/>
  <c r="Q525" i="33"/>
  <c r="R525" i="33"/>
  <c r="S525" i="33"/>
  <c r="A526" i="33"/>
  <c r="C526" i="33"/>
  <c r="B526" i="33"/>
  <c r="D526" i="33"/>
  <c r="E526" i="33"/>
  <c r="F526" i="33"/>
  <c r="G526" i="33"/>
  <c r="H526" i="33"/>
  <c r="I526" i="33"/>
  <c r="J526" i="33"/>
  <c r="K526" i="33"/>
  <c r="L526" i="33"/>
  <c r="M526" i="33"/>
  <c r="N526" i="33"/>
  <c r="O526" i="33"/>
  <c r="P526" i="33"/>
  <c r="Q526" i="33"/>
  <c r="R526" i="33"/>
  <c r="S526" i="33"/>
  <c r="A527" i="33"/>
  <c r="B527" i="33"/>
  <c r="C527" i="33"/>
  <c r="D527" i="33"/>
  <c r="E527" i="33"/>
  <c r="F527" i="33"/>
  <c r="G527" i="33"/>
  <c r="H527" i="33"/>
  <c r="I527" i="33"/>
  <c r="J527" i="33"/>
  <c r="K527" i="33"/>
  <c r="L527" i="33"/>
  <c r="M527" i="33"/>
  <c r="N527" i="33"/>
  <c r="O527" i="33"/>
  <c r="P527" i="33"/>
  <c r="Q527" i="33"/>
  <c r="R527" i="33"/>
  <c r="S527" i="33"/>
  <c r="A528" i="33"/>
  <c r="B528" i="33"/>
  <c r="C528" i="33"/>
  <c r="D528" i="33"/>
  <c r="E528" i="33"/>
  <c r="F528" i="33"/>
  <c r="G528" i="33"/>
  <c r="H528" i="33"/>
  <c r="I528" i="33"/>
  <c r="J528" i="33"/>
  <c r="K528" i="33"/>
  <c r="L528" i="33"/>
  <c r="M528" i="33"/>
  <c r="N528" i="33"/>
  <c r="O528" i="33"/>
  <c r="P528" i="33"/>
  <c r="Q528" i="33"/>
  <c r="R528" i="33"/>
  <c r="S528" i="33"/>
  <c r="A529" i="33"/>
  <c r="B529" i="33"/>
  <c r="D529" i="33"/>
  <c r="E529" i="33"/>
  <c r="F529" i="33"/>
  <c r="G529" i="33"/>
  <c r="H529" i="33"/>
  <c r="I529" i="33"/>
  <c r="J529" i="33"/>
  <c r="K529" i="33"/>
  <c r="L529" i="33"/>
  <c r="M529" i="33"/>
  <c r="N529" i="33"/>
  <c r="O529" i="33"/>
  <c r="P529" i="33"/>
  <c r="Q529" i="33"/>
  <c r="R529" i="33"/>
  <c r="S529" i="33"/>
  <c r="A530" i="33"/>
  <c r="C530" i="33"/>
  <c r="B530" i="33"/>
  <c r="D530" i="33"/>
  <c r="E530" i="33"/>
  <c r="F530" i="33"/>
  <c r="G530" i="33"/>
  <c r="H530" i="33"/>
  <c r="I530" i="33"/>
  <c r="J530" i="33"/>
  <c r="K530" i="33"/>
  <c r="L530" i="33"/>
  <c r="M530" i="33"/>
  <c r="N530" i="33"/>
  <c r="O530" i="33"/>
  <c r="P530" i="33"/>
  <c r="Q530" i="33"/>
  <c r="R530" i="33"/>
  <c r="S530" i="33"/>
  <c r="A531" i="33"/>
  <c r="B531" i="33"/>
  <c r="C531" i="33"/>
  <c r="D531" i="33"/>
  <c r="E531" i="33"/>
  <c r="F531" i="33"/>
  <c r="G531" i="33"/>
  <c r="H531" i="33"/>
  <c r="I531" i="33"/>
  <c r="J531" i="33"/>
  <c r="K531" i="33"/>
  <c r="L531" i="33"/>
  <c r="M531" i="33"/>
  <c r="N531" i="33"/>
  <c r="O531" i="33"/>
  <c r="P531" i="33"/>
  <c r="Q531" i="33"/>
  <c r="R531" i="33"/>
  <c r="S531" i="33"/>
  <c r="A532" i="33"/>
  <c r="B532" i="33"/>
  <c r="C532" i="33"/>
  <c r="D532" i="33"/>
  <c r="E532" i="33"/>
  <c r="F532" i="33"/>
  <c r="G532" i="33"/>
  <c r="H532" i="33"/>
  <c r="I532" i="33"/>
  <c r="J532" i="33"/>
  <c r="K532" i="33"/>
  <c r="L532" i="33"/>
  <c r="M532" i="33"/>
  <c r="N532" i="33"/>
  <c r="O532" i="33"/>
  <c r="P532" i="33"/>
  <c r="Q532" i="33"/>
  <c r="R532" i="33"/>
  <c r="S532" i="33"/>
  <c r="A533" i="33"/>
  <c r="B533" i="33"/>
  <c r="D533" i="33"/>
  <c r="E533" i="33"/>
  <c r="F533" i="33"/>
  <c r="G533" i="33"/>
  <c r="H533" i="33"/>
  <c r="I533" i="33"/>
  <c r="J533" i="33"/>
  <c r="K533" i="33"/>
  <c r="L533" i="33"/>
  <c r="M533" i="33"/>
  <c r="N533" i="33"/>
  <c r="O533" i="33"/>
  <c r="P533" i="33"/>
  <c r="Q533" i="33"/>
  <c r="R533" i="33"/>
  <c r="S533" i="33"/>
  <c r="A534" i="33"/>
  <c r="C534" i="33"/>
  <c r="B534" i="33"/>
  <c r="D534" i="33"/>
  <c r="E534" i="33"/>
  <c r="F534" i="33"/>
  <c r="G534" i="33"/>
  <c r="H534" i="33"/>
  <c r="I534" i="33"/>
  <c r="J534" i="33"/>
  <c r="K534" i="33"/>
  <c r="L534" i="33"/>
  <c r="M534" i="33"/>
  <c r="N534" i="33"/>
  <c r="O534" i="33"/>
  <c r="P534" i="33"/>
  <c r="Q534" i="33"/>
  <c r="R534" i="33"/>
  <c r="S534" i="33"/>
  <c r="A535" i="33"/>
  <c r="B535" i="33"/>
  <c r="C535" i="33"/>
  <c r="D535" i="33"/>
  <c r="E535" i="33"/>
  <c r="F535" i="33"/>
  <c r="G535" i="33"/>
  <c r="H535" i="33"/>
  <c r="I535" i="33"/>
  <c r="J535" i="33"/>
  <c r="K535" i="33"/>
  <c r="L535" i="33"/>
  <c r="M535" i="33"/>
  <c r="N535" i="33"/>
  <c r="O535" i="33"/>
  <c r="P535" i="33"/>
  <c r="Q535" i="33"/>
  <c r="R535" i="33"/>
  <c r="S535" i="33"/>
  <c r="A536" i="33"/>
  <c r="B536" i="33"/>
  <c r="C536" i="33"/>
  <c r="D536" i="33"/>
  <c r="E536" i="33"/>
  <c r="F536" i="33"/>
  <c r="G536" i="33"/>
  <c r="H536" i="33"/>
  <c r="I536" i="33"/>
  <c r="J536" i="33"/>
  <c r="K536" i="33"/>
  <c r="L536" i="33"/>
  <c r="M536" i="33"/>
  <c r="N536" i="33"/>
  <c r="O536" i="33"/>
  <c r="P536" i="33"/>
  <c r="Q536" i="33"/>
  <c r="R536" i="33"/>
  <c r="S536" i="33"/>
  <c r="A537" i="33"/>
  <c r="B537" i="33"/>
  <c r="D537" i="33"/>
  <c r="E537" i="33"/>
  <c r="F537" i="33"/>
  <c r="G537" i="33"/>
  <c r="H537" i="33"/>
  <c r="I537" i="33"/>
  <c r="J537" i="33"/>
  <c r="K537" i="33"/>
  <c r="L537" i="33"/>
  <c r="M537" i="33"/>
  <c r="N537" i="33"/>
  <c r="O537" i="33"/>
  <c r="P537" i="33"/>
  <c r="Q537" i="33"/>
  <c r="R537" i="33"/>
  <c r="S537" i="33"/>
  <c r="A538" i="33"/>
  <c r="C538" i="33"/>
  <c r="B538" i="33"/>
  <c r="D538" i="33"/>
  <c r="E538" i="33"/>
  <c r="F538" i="33"/>
  <c r="G538" i="33"/>
  <c r="H538" i="33"/>
  <c r="I538" i="33"/>
  <c r="J538" i="33"/>
  <c r="K538" i="33"/>
  <c r="L538" i="33"/>
  <c r="M538" i="33"/>
  <c r="N538" i="33"/>
  <c r="O538" i="33"/>
  <c r="P538" i="33"/>
  <c r="Q538" i="33"/>
  <c r="R538" i="33"/>
  <c r="S538" i="33"/>
  <c r="A539" i="33"/>
  <c r="B539" i="33"/>
  <c r="C539" i="33"/>
  <c r="D539" i="33"/>
  <c r="E539" i="33"/>
  <c r="F539" i="33"/>
  <c r="G539" i="33"/>
  <c r="H539" i="33"/>
  <c r="I539" i="33"/>
  <c r="J539" i="33"/>
  <c r="K539" i="33"/>
  <c r="L539" i="33"/>
  <c r="M539" i="33"/>
  <c r="N539" i="33"/>
  <c r="O539" i="33"/>
  <c r="P539" i="33"/>
  <c r="Q539" i="33"/>
  <c r="R539" i="33"/>
  <c r="S539" i="33"/>
  <c r="A540" i="33"/>
  <c r="B540" i="33"/>
  <c r="C540" i="33"/>
  <c r="D540" i="33"/>
  <c r="E540" i="33"/>
  <c r="F540" i="33"/>
  <c r="G540" i="33"/>
  <c r="H540" i="33"/>
  <c r="I540" i="33"/>
  <c r="J540" i="33"/>
  <c r="K540" i="33"/>
  <c r="L540" i="33"/>
  <c r="M540" i="33"/>
  <c r="N540" i="33"/>
  <c r="O540" i="33"/>
  <c r="P540" i="33"/>
  <c r="Q540" i="33"/>
  <c r="R540" i="33"/>
  <c r="S540" i="33"/>
  <c r="A541" i="33"/>
  <c r="B541" i="33"/>
  <c r="D541" i="33"/>
  <c r="E541" i="33"/>
  <c r="F541" i="33"/>
  <c r="G541" i="33"/>
  <c r="H541" i="33"/>
  <c r="I541" i="33"/>
  <c r="J541" i="33"/>
  <c r="K541" i="33"/>
  <c r="L541" i="33"/>
  <c r="M541" i="33"/>
  <c r="N541" i="33"/>
  <c r="O541" i="33"/>
  <c r="P541" i="33"/>
  <c r="Q541" i="33"/>
  <c r="R541" i="33"/>
  <c r="S541" i="33"/>
  <c r="A542" i="33"/>
  <c r="C542" i="33"/>
  <c r="B542" i="33"/>
  <c r="D542" i="33"/>
  <c r="E542" i="33"/>
  <c r="F542" i="33"/>
  <c r="G542" i="33"/>
  <c r="H542" i="33"/>
  <c r="I542" i="33"/>
  <c r="J542" i="33"/>
  <c r="K542" i="33"/>
  <c r="L542" i="33"/>
  <c r="M542" i="33"/>
  <c r="N542" i="33"/>
  <c r="O542" i="33"/>
  <c r="P542" i="33"/>
  <c r="Q542" i="33"/>
  <c r="R542" i="33"/>
  <c r="S542" i="33"/>
  <c r="A543" i="33"/>
  <c r="B543" i="33"/>
  <c r="C543" i="33"/>
  <c r="D543" i="33"/>
  <c r="E543" i="33"/>
  <c r="F543" i="33"/>
  <c r="G543" i="33"/>
  <c r="H543" i="33"/>
  <c r="I543" i="33"/>
  <c r="J543" i="33"/>
  <c r="K543" i="33"/>
  <c r="L543" i="33"/>
  <c r="M543" i="33"/>
  <c r="N543" i="33"/>
  <c r="O543" i="33"/>
  <c r="P543" i="33"/>
  <c r="Q543" i="33"/>
  <c r="R543" i="33"/>
  <c r="S543" i="33"/>
  <c r="A544" i="33"/>
  <c r="B544" i="33"/>
  <c r="C544" i="33"/>
  <c r="D544" i="33"/>
  <c r="E544" i="33"/>
  <c r="F544" i="33"/>
  <c r="G544" i="33"/>
  <c r="H544" i="33"/>
  <c r="I544" i="33"/>
  <c r="J544" i="33"/>
  <c r="K544" i="33"/>
  <c r="L544" i="33"/>
  <c r="M544" i="33"/>
  <c r="N544" i="33"/>
  <c r="O544" i="33"/>
  <c r="P544" i="33"/>
  <c r="Q544" i="33"/>
  <c r="R544" i="33"/>
  <c r="S544" i="33"/>
  <c r="A545" i="33"/>
  <c r="B545" i="33"/>
  <c r="D545" i="33"/>
  <c r="E545" i="33"/>
  <c r="F545" i="33"/>
  <c r="G545" i="33"/>
  <c r="H545" i="33"/>
  <c r="I545" i="33"/>
  <c r="J545" i="33"/>
  <c r="K545" i="33"/>
  <c r="L545" i="33"/>
  <c r="M545" i="33"/>
  <c r="N545" i="33"/>
  <c r="O545" i="33"/>
  <c r="P545" i="33"/>
  <c r="Q545" i="33"/>
  <c r="R545" i="33"/>
  <c r="S545" i="33"/>
  <c r="A546" i="33"/>
  <c r="C546" i="33"/>
  <c r="B546" i="33"/>
  <c r="D546" i="33"/>
  <c r="E546" i="33"/>
  <c r="F546" i="33"/>
  <c r="G546" i="33"/>
  <c r="H546" i="33"/>
  <c r="I546" i="33"/>
  <c r="J546" i="33"/>
  <c r="K546" i="33"/>
  <c r="L546" i="33"/>
  <c r="M546" i="33"/>
  <c r="N546" i="33"/>
  <c r="O546" i="33"/>
  <c r="P546" i="33"/>
  <c r="Q546" i="33"/>
  <c r="R546" i="33"/>
  <c r="S546" i="33"/>
  <c r="A547" i="33"/>
  <c r="B547" i="33"/>
  <c r="C547" i="33"/>
  <c r="D547" i="33"/>
  <c r="E547" i="33"/>
  <c r="F547" i="33"/>
  <c r="G547" i="33"/>
  <c r="H547" i="33"/>
  <c r="I547" i="33"/>
  <c r="J547" i="33"/>
  <c r="K547" i="33"/>
  <c r="L547" i="33"/>
  <c r="M547" i="33"/>
  <c r="N547" i="33"/>
  <c r="O547" i="33"/>
  <c r="P547" i="33"/>
  <c r="Q547" i="33"/>
  <c r="R547" i="33"/>
  <c r="S547" i="33"/>
  <c r="A548" i="33"/>
  <c r="B548" i="33"/>
  <c r="C548" i="33"/>
  <c r="D548" i="33"/>
  <c r="E548" i="33"/>
  <c r="F548" i="33"/>
  <c r="G548" i="33"/>
  <c r="H548" i="33"/>
  <c r="I548" i="33"/>
  <c r="J548" i="33"/>
  <c r="K548" i="33"/>
  <c r="L548" i="33"/>
  <c r="M548" i="33"/>
  <c r="N548" i="33"/>
  <c r="O548" i="33"/>
  <c r="P548" i="33"/>
  <c r="Q548" i="33"/>
  <c r="R548" i="33"/>
  <c r="S548" i="33"/>
  <c r="A549" i="33"/>
  <c r="B549" i="33"/>
  <c r="D549" i="33"/>
  <c r="E549" i="33"/>
  <c r="F549" i="33"/>
  <c r="G549" i="33"/>
  <c r="H549" i="33"/>
  <c r="I549" i="33"/>
  <c r="J549" i="33"/>
  <c r="K549" i="33"/>
  <c r="L549" i="33"/>
  <c r="M549" i="33"/>
  <c r="N549" i="33"/>
  <c r="O549" i="33"/>
  <c r="P549" i="33"/>
  <c r="Q549" i="33"/>
  <c r="R549" i="33"/>
  <c r="S549" i="33"/>
  <c r="A550" i="33"/>
  <c r="C550" i="33"/>
  <c r="B550" i="33"/>
  <c r="D550" i="33"/>
  <c r="E550" i="33"/>
  <c r="F550" i="33"/>
  <c r="G550" i="33"/>
  <c r="H550" i="33"/>
  <c r="I550" i="33"/>
  <c r="J550" i="33"/>
  <c r="K550" i="33"/>
  <c r="L550" i="33"/>
  <c r="M550" i="33"/>
  <c r="N550" i="33"/>
  <c r="O550" i="33"/>
  <c r="P550" i="33"/>
  <c r="Q550" i="33"/>
  <c r="R550" i="33"/>
  <c r="S550" i="33"/>
  <c r="A551" i="33"/>
  <c r="B551" i="33"/>
  <c r="C551" i="33"/>
  <c r="D551" i="33"/>
  <c r="E551" i="33"/>
  <c r="F551" i="33"/>
  <c r="G551" i="33"/>
  <c r="H551" i="33"/>
  <c r="I551" i="33"/>
  <c r="J551" i="33"/>
  <c r="K551" i="33"/>
  <c r="L551" i="33"/>
  <c r="M551" i="33"/>
  <c r="N551" i="33"/>
  <c r="O551" i="33"/>
  <c r="P551" i="33"/>
  <c r="Q551" i="33"/>
  <c r="R551" i="33"/>
  <c r="S551" i="33"/>
  <c r="A552" i="33"/>
  <c r="B552" i="33"/>
  <c r="C552" i="33"/>
  <c r="D552" i="33"/>
  <c r="E552" i="33"/>
  <c r="F552" i="33"/>
  <c r="G552" i="33"/>
  <c r="H552" i="33"/>
  <c r="I552" i="33"/>
  <c r="J552" i="33"/>
  <c r="K552" i="33"/>
  <c r="L552" i="33"/>
  <c r="M552" i="33"/>
  <c r="N552" i="33"/>
  <c r="O552" i="33"/>
  <c r="P552" i="33"/>
  <c r="Q552" i="33"/>
  <c r="R552" i="33"/>
  <c r="S552" i="33"/>
  <c r="A553" i="33"/>
  <c r="B553" i="33"/>
  <c r="D553" i="33"/>
  <c r="E553" i="33"/>
  <c r="F553" i="33"/>
  <c r="G553" i="33"/>
  <c r="H553" i="33"/>
  <c r="I553" i="33"/>
  <c r="J553" i="33"/>
  <c r="K553" i="33"/>
  <c r="L553" i="33"/>
  <c r="M553" i="33"/>
  <c r="N553" i="33"/>
  <c r="O553" i="33"/>
  <c r="P553" i="33"/>
  <c r="Q553" i="33"/>
  <c r="R553" i="33"/>
  <c r="S553" i="33"/>
  <c r="A554" i="33"/>
  <c r="C554" i="33"/>
  <c r="B554" i="33"/>
  <c r="D554" i="33"/>
  <c r="E554" i="33"/>
  <c r="F554" i="33"/>
  <c r="G554" i="33"/>
  <c r="H554" i="33"/>
  <c r="I554" i="33"/>
  <c r="J554" i="33"/>
  <c r="K554" i="33"/>
  <c r="L554" i="33"/>
  <c r="M554" i="33"/>
  <c r="N554" i="33"/>
  <c r="O554" i="33"/>
  <c r="P554" i="33"/>
  <c r="Q554" i="33"/>
  <c r="R554" i="33"/>
  <c r="S554" i="33"/>
  <c r="A555" i="33"/>
  <c r="B555" i="33"/>
  <c r="C555" i="33"/>
  <c r="D555" i="33"/>
  <c r="E555" i="33"/>
  <c r="F555" i="33"/>
  <c r="G555" i="33"/>
  <c r="H555" i="33"/>
  <c r="I555" i="33"/>
  <c r="J555" i="33"/>
  <c r="K555" i="33"/>
  <c r="L555" i="33"/>
  <c r="M555" i="33"/>
  <c r="N555" i="33"/>
  <c r="O555" i="33"/>
  <c r="P555" i="33"/>
  <c r="Q555" i="33"/>
  <c r="R555" i="33"/>
  <c r="S555" i="33"/>
  <c r="A556" i="33"/>
  <c r="B556" i="33"/>
  <c r="C556" i="33"/>
  <c r="D556" i="33"/>
  <c r="E556" i="33"/>
  <c r="F556" i="33"/>
  <c r="G556" i="33"/>
  <c r="H556" i="33"/>
  <c r="I556" i="33"/>
  <c r="J556" i="33"/>
  <c r="K556" i="33"/>
  <c r="L556" i="33"/>
  <c r="M556" i="33"/>
  <c r="N556" i="33"/>
  <c r="O556" i="33"/>
  <c r="P556" i="33"/>
  <c r="Q556" i="33"/>
  <c r="R556" i="33"/>
  <c r="S556" i="33"/>
  <c r="A557" i="33"/>
  <c r="B557" i="33"/>
  <c r="D557" i="33"/>
  <c r="E557" i="33"/>
  <c r="F557" i="33"/>
  <c r="G557" i="33"/>
  <c r="H557" i="33"/>
  <c r="I557" i="33"/>
  <c r="J557" i="33"/>
  <c r="K557" i="33"/>
  <c r="L557" i="33"/>
  <c r="M557" i="33"/>
  <c r="N557" i="33"/>
  <c r="O557" i="33"/>
  <c r="P557" i="33"/>
  <c r="Q557" i="33"/>
  <c r="R557" i="33"/>
  <c r="S557" i="33"/>
  <c r="A558" i="33"/>
  <c r="C558" i="33"/>
  <c r="B558" i="33"/>
  <c r="D558" i="33"/>
  <c r="E558" i="33"/>
  <c r="F558" i="33"/>
  <c r="G558" i="33"/>
  <c r="H558" i="33"/>
  <c r="I558" i="33"/>
  <c r="J558" i="33"/>
  <c r="K558" i="33"/>
  <c r="L558" i="33"/>
  <c r="M558" i="33"/>
  <c r="N558" i="33"/>
  <c r="O558" i="33"/>
  <c r="P558" i="33"/>
  <c r="Q558" i="33"/>
  <c r="R558" i="33"/>
  <c r="S558" i="33"/>
  <c r="A559" i="33"/>
  <c r="B559" i="33"/>
  <c r="C559" i="33"/>
  <c r="D559" i="33"/>
  <c r="E559" i="33"/>
  <c r="F559" i="33"/>
  <c r="G559" i="33"/>
  <c r="H559" i="33"/>
  <c r="I559" i="33"/>
  <c r="J559" i="33"/>
  <c r="K559" i="33"/>
  <c r="L559" i="33"/>
  <c r="M559" i="33"/>
  <c r="N559" i="33"/>
  <c r="O559" i="33"/>
  <c r="P559" i="33"/>
  <c r="Q559" i="33"/>
  <c r="R559" i="33"/>
  <c r="S559" i="33"/>
  <c r="A560" i="33"/>
  <c r="B560" i="33"/>
  <c r="C560" i="33"/>
  <c r="D560" i="33"/>
  <c r="E560" i="33"/>
  <c r="F560" i="33"/>
  <c r="G560" i="33"/>
  <c r="H560" i="33"/>
  <c r="I560" i="33"/>
  <c r="J560" i="33"/>
  <c r="K560" i="33"/>
  <c r="L560" i="33"/>
  <c r="M560" i="33"/>
  <c r="N560" i="33"/>
  <c r="O560" i="33"/>
  <c r="P560" i="33"/>
  <c r="Q560" i="33"/>
  <c r="R560" i="33"/>
  <c r="S560" i="33"/>
  <c r="A561" i="33"/>
  <c r="B561" i="33"/>
  <c r="D561" i="33"/>
  <c r="E561" i="33"/>
  <c r="F561" i="33"/>
  <c r="G561" i="33"/>
  <c r="H561" i="33"/>
  <c r="I561" i="33"/>
  <c r="J561" i="33"/>
  <c r="K561" i="33"/>
  <c r="L561" i="33"/>
  <c r="M561" i="33"/>
  <c r="N561" i="33"/>
  <c r="O561" i="33"/>
  <c r="P561" i="33"/>
  <c r="Q561" i="33"/>
  <c r="R561" i="33"/>
  <c r="S561" i="33"/>
  <c r="A562" i="33"/>
  <c r="C562" i="33"/>
  <c r="B562" i="33"/>
  <c r="D562" i="33"/>
  <c r="E562" i="33"/>
  <c r="F562" i="33"/>
  <c r="G562" i="33"/>
  <c r="H562" i="33"/>
  <c r="I562" i="33"/>
  <c r="J562" i="33"/>
  <c r="K562" i="33"/>
  <c r="L562" i="33"/>
  <c r="M562" i="33"/>
  <c r="N562" i="33"/>
  <c r="O562" i="33"/>
  <c r="P562" i="33"/>
  <c r="Q562" i="33"/>
  <c r="R562" i="33"/>
  <c r="S562" i="33"/>
  <c r="A563" i="33"/>
  <c r="B563" i="33"/>
  <c r="C563" i="33"/>
  <c r="D563" i="33"/>
  <c r="E563" i="33"/>
  <c r="F563" i="33"/>
  <c r="G563" i="33"/>
  <c r="H563" i="33"/>
  <c r="I563" i="33"/>
  <c r="J563" i="33"/>
  <c r="K563" i="33"/>
  <c r="L563" i="33"/>
  <c r="M563" i="33"/>
  <c r="N563" i="33"/>
  <c r="O563" i="33"/>
  <c r="P563" i="33"/>
  <c r="Q563" i="33"/>
  <c r="R563" i="33"/>
  <c r="S563" i="33"/>
  <c r="A564" i="33"/>
  <c r="B564" i="33"/>
  <c r="C564" i="33"/>
  <c r="D564" i="33"/>
  <c r="E564" i="33"/>
  <c r="F564" i="33"/>
  <c r="G564" i="33"/>
  <c r="H564" i="33"/>
  <c r="I564" i="33"/>
  <c r="J564" i="33"/>
  <c r="K564" i="33"/>
  <c r="L564" i="33"/>
  <c r="M564" i="33"/>
  <c r="N564" i="33"/>
  <c r="O564" i="33"/>
  <c r="P564" i="33"/>
  <c r="Q564" i="33"/>
  <c r="R564" i="33"/>
  <c r="S564" i="33"/>
  <c r="A565" i="33"/>
  <c r="B565" i="33"/>
  <c r="D565" i="33"/>
  <c r="E565" i="33"/>
  <c r="F565" i="33"/>
  <c r="G565" i="33"/>
  <c r="H565" i="33"/>
  <c r="I565" i="33"/>
  <c r="J565" i="33"/>
  <c r="K565" i="33"/>
  <c r="L565" i="33"/>
  <c r="M565" i="33"/>
  <c r="N565" i="33"/>
  <c r="O565" i="33"/>
  <c r="P565" i="33"/>
  <c r="Q565" i="33"/>
  <c r="R565" i="33"/>
  <c r="S565" i="33"/>
  <c r="A566" i="33"/>
  <c r="C566" i="33"/>
  <c r="B566" i="33"/>
  <c r="D566" i="33"/>
  <c r="E566" i="33"/>
  <c r="F566" i="33"/>
  <c r="G566" i="33"/>
  <c r="H566" i="33"/>
  <c r="I566" i="33"/>
  <c r="J566" i="33"/>
  <c r="K566" i="33"/>
  <c r="L566" i="33"/>
  <c r="M566" i="33"/>
  <c r="N566" i="33"/>
  <c r="O566" i="33"/>
  <c r="P566" i="33"/>
  <c r="Q566" i="33"/>
  <c r="R566" i="33"/>
  <c r="S566" i="33"/>
  <c r="A567" i="33"/>
  <c r="B567" i="33"/>
  <c r="C567" i="33"/>
  <c r="D567" i="33"/>
  <c r="E567" i="33"/>
  <c r="F567" i="33"/>
  <c r="G567" i="33"/>
  <c r="H567" i="33"/>
  <c r="I567" i="33"/>
  <c r="J567" i="33"/>
  <c r="K567" i="33"/>
  <c r="L567" i="33"/>
  <c r="M567" i="33"/>
  <c r="N567" i="33"/>
  <c r="O567" i="33"/>
  <c r="P567" i="33"/>
  <c r="Q567" i="33"/>
  <c r="R567" i="33"/>
  <c r="S567" i="33"/>
  <c r="A6" i="16"/>
  <c r="B6" i="16"/>
  <c r="G6" i="16"/>
  <c r="L6" i="16"/>
  <c r="Q6" i="16"/>
  <c r="A7" i="16"/>
  <c r="N7" i="16"/>
  <c r="A8" i="16"/>
  <c r="B8" i="16"/>
  <c r="I8" i="16"/>
  <c r="N8" i="16"/>
  <c r="Q8" i="16"/>
  <c r="A9" i="16"/>
  <c r="I9" i="16"/>
  <c r="O9" i="16"/>
  <c r="A10" i="16"/>
  <c r="B10" i="16"/>
  <c r="C10" i="16"/>
  <c r="D10" i="16"/>
  <c r="E10" i="16"/>
  <c r="G10" i="16"/>
  <c r="H10" i="16"/>
  <c r="I10" i="16"/>
  <c r="K10" i="16"/>
  <c r="L10" i="16"/>
  <c r="M10" i="16"/>
  <c r="O10" i="16"/>
  <c r="P10" i="16"/>
  <c r="Q10" i="16"/>
  <c r="S10" i="16"/>
  <c r="A11" i="16"/>
  <c r="J11" i="16"/>
  <c r="A12" i="16"/>
  <c r="D12" i="16"/>
  <c r="J12" i="16"/>
  <c r="L12" i="16"/>
  <c r="A13" i="16"/>
  <c r="F13" i="16"/>
  <c r="N13" i="16"/>
  <c r="S13" i="16"/>
  <c r="A14" i="16"/>
  <c r="B14" i="16"/>
  <c r="C14" i="16"/>
  <c r="D14" i="16"/>
  <c r="E14" i="16"/>
  <c r="G14" i="16"/>
  <c r="H14" i="16"/>
  <c r="I14" i="16"/>
  <c r="K14" i="16"/>
  <c r="L14" i="16"/>
  <c r="M14" i="16"/>
  <c r="O14" i="16"/>
  <c r="P14" i="16"/>
  <c r="Q14" i="16"/>
  <c r="S14" i="16"/>
  <c r="A15" i="16"/>
  <c r="A16" i="16"/>
  <c r="B16" i="16"/>
  <c r="H16" i="16"/>
  <c r="I16" i="16"/>
  <c r="N16" i="16"/>
  <c r="A17" i="16"/>
  <c r="A18" i="16"/>
  <c r="E18" i="16"/>
  <c r="I18" i="16"/>
  <c r="M18" i="16"/>
  <c r="Q18" i="16"/>
  <c r="A19" i="16"/>
  <c r="H19" i="16"/>
  <c r="I19" i="16"/>
  <c r="Q19" i="16"/>
  <c r="S19" i="16"/>
  <c r="A20" i="16"/>
  <c r="A21" i="16"/>
  <c r="N21" i="16"/>
  <c r="A22" i="16"/>
  <c r="D22" i="16"/>
  <c r="C22" i="16"/>
  <c r="E22" i="16"/>
  <c r="F22" i="16"/>
  <c r="I22" i="16"/>
  <c r="J22" i="16"/>
  <c r="K22" i="16"/>
  <c r="N22" i="16"/>
  <c r="O22" i="16"/>
  <c r="Q22" i="16"/>
  <c r="S22" i="16"/>
  <c r="A23" i="16"/>
  <c r="I23" i="16"/>
  <c r="P23" i="16"/>
  <c r="A24" i="16"/>
  <c r="M24" i="16"/>
  <c r="A25" i="16"/>
  <c r="J25" i="16"/>
  <c r="O25" i="16"/>
  <c r="A26" i="16"/>
  <c r="D26" i="16"/>
  <c r="E26" i="16"/>
  <c r="F26" i="16"/>
  <c r="J26" i="16"/>
  <c r="K26" i="16"/>
  <c r="O26" i="16"/>
  <c r="Q26" i="16"/>
  <c r="A27" i="16"/>
  <c r="O27" i="16"/>
  <c r="A28" i="16"/>
  <c r="P28" i="16"/>
  <c r="A29" i="16"/>
  <c r="A30" i="16"/>
  <c r="D30" i="16"/>
  <c r="B30" i="16"/>
  <c r="C30" i="16"/>
  <c r="E30" i="16"/>
  <c r="F30" i="16"/>
  <c r="G30" i="16"/>
  <c r="I30" i="16"/>
  <c r="J30" i="16"/>
  <c r="K30" i="16"/>
  <c r="M30" i="16"/>
  <c r="N30" i="16"/>
  <c r="O30" i="16"/>
  <c r="Q30" i="16"/>
  <c r="R30" i="16"/>
  <c r="S30" i="16"/>
  <c r="A31" i="16"/>
  <c r="A32" i="16"/>
  <c r="F32" i="16"/>
  <c r="A33" i="16"/>
  <c r="D33" i="16"/>
  <c r="C33" i="16"/>
  <c r="F33" i="16"/>
  <c r="I33" i="16"/>
  <c r="K33" i="16"/>
  <c r="N33" i="16"/>
  <c r="Q33" i="16"/>
  <c r="S33" i="16"/>
  <c r="A34" i="16"/>
  <c r="G34" i="16"/>
  <c r="E34" i="16"/>
  <c r="K34" i="16"/>
  <c r="L34" i="16"/>
  <c r="P34" i="16"/>
  <c r="A35" i="16"/>
  <c r="A36" i="16"/>
  <c r="E36" i="16"/>
  <c r="A37" i="16"/>
  <c r="C37" i="16"/>
  <c r="D37" i="16"/>
  <c r="E37" i="16"/>
  <c r="F37" i="16"/>
  <c r="I37" i="16"/>
  <c r="J37" i="16"/>
  <c r="L37" i="16"/>
  <c r="N37" i="16"/>
  <c r="P37" i="16"/>
  <c r="Q37" i="16"/>
  <c r="A38" i="16"/>
  <c r="L38" i="16"/>
  <c r="A39" i="16"/>
  <c r="A40" i="16"/>
  <c r="B40" i="16"/>
  <c r="I40" i="16"/>
  <c r="N40" i="16"/>
  <c r="S40" i="16"/>
  <c r="A41" i="16"/>
  <c r="F41" i="16"/>
  <c r="L41" i="16"/>
  <c r="Q41" i="16"/>
  <c r="A42" i="16"/>
  <c r="P42" i="16"/>
  <c r="A43" i="16"/>
  <c r="A44" i="16"/>
  <c r="F44" i="16"/>
  <c r="A45" i="16"/>
  <c r="D45" i="16"/>
  <c r="C45" i="16"/>
  <c r="E45" i="16"/>
  <c r="G45" i="16"/>
  <c r="H45" i="16"/>
  <c r="K45" i="16"/>
  <c r="L45" i="16"/>
  <c r="M45" i="16"/>
  <c r="P45" i="16"/>
  <c r="Q45" i="16"/>
  <c r="S45" i="16"/>
  <c r="A46" i="16"/>
  <c r="G46" i="16"/>
  <c r="M46" i="16"/>
  <c r="A47" i="16"/>
  <c r="A48" i="16"/>
  <c r="N48" i="16"/>
  <c r="A49" i="16"/>
  <c r="D49" i="16"/>
  <c r="E49" i="16"/>
  <c r="G49" i="16"/>
  <c r="I49" i="16"/>
  <c r="M49" i="16"/>
  <c r="O49" i="16"/>
  <c r="Q49" i="16"/>
  <c r="A50" i="16"/>
  <c r="L50" i="16"/>
  <c r="A51" i="16"/>
  <c r="I51" i="16"/>
  <c r="A52" i="16"/>
  <c r="A53" i="16"/>
  <c r="C53" i="16"/>
  <c r="I53" i="16"/>
  <c r="Q53" i="16"/>
  <c r="A54" i="16"/>
  <c r="D54" i="16"/>
  <c r="S54" i="16"/>
  <c r="A55" i="16"/>
  <c r="F55" i="16"/>
  <c r="A56" i="16"/>
  <c r="A57" i="16"/>
  <c r="M57" i="16"/>
  <c r="A58" i="16"/>
  <c r="G58" i="16"/>
  <c r="A59" i="16"/>
  <c r="A60" i="16"/>
  <c r="A61" i="16"/>
  <c r="M61" i="16"/>
  <c r="A62" i="16"/>
  <c r="A63" i="16"/>
  <c r="C63" i="16"/>
  <c r="E63" i="16"/>
  <c r="F63" i="16"/>
  <c r="I63" i="16"/>
  <c r="K63" i="16"/>
  <c r="N63" i="16"/>
  <c r="O63" i="16"/>
  <c r="R63" i="16"/>
  <c r="S63" i="16"/>
  <c r="A64" i="16"/>
  <c r="Q64" i="16"/>
  <c r="A65" i="16"/>
  <c r="J65" i="16"/>
  <c r="A66" i="16"/>
  <c r="A67" i="16"/>
  <c r="Q67" i="16"/>
  <c r="A68" i="16"/>
  <c r="D68" i="16"/>
  <c r="M68" i="16"/>
  <c r="A69" i="16"/>
  <c r="D69" i="16"/>
  <c r="J69" i="16"/>
  <c r="P69" i="16"/>
  <c r="A70" i="16"/>
  <c r="F70" i="16"/>
  <c r="M70" i="16"/>
  <c r="N70" i="16"/>
  <c r="S70" i="16"/>
  <c r="A71" i="16"/>
  <c r="Q71" i="16"/>
  <c r="A72" i="16"/>
  <c r="A73" i="16"/>
  <c r="I73" i="16"/>
  <c r="A74" i="16"/>
  <c r="F74" i="16"/>
  <c r="C74" i="16"/>
  <c r="A75" i="16"/>
  <c r="A76" i="16"/>
  <c r="A77" i="16"/>
  <c r="A78" i="16"/>
  <c r="A79" i="16"/>
  <c r="A80" i="16"/>
  <c r="Q80" i="16"/>
  <c r="A81" i="16"/>
  <c r="B81" i="16"/>
  <c r="D81" i="16"/>
  <c r="F81" i="16"/>
  <c r="H81" i="16"/>
  <c r="L81" i="16"/>
  <c r="M81" i="16"/>
  <c r="N81" i="16"/>
  <c r="R81" i="16"/>
  <c r="A82" i="16"/>
  <c r="O82" i="16"/>
  <c r="A83" i="16"/>
  <c r="I83" i="16"/>
  <c r="A84" i="16"/>
  <c r="C84" i="16"/>
  <c r="S84" i="16"/>
  <c r="A85" i="16"/>
  <c r="A86" i="16"/>
  <c r="N86" i="16"/>
  <c r="A87" i="16"/>
  <c r="Q87" i="16"/>
  <c r="A88" i="16"/>
  <c r="L88" i="16"/>
  <c r="A89" i="16"/>
  <c r="F89" i="16"/>
  <c r="A90" i="16"/>
  <c r="A91" i="16"/>
  <c r="D91" i="16"/>
  <c r="C91" i="16"/>
  <c r="E91" i="16"/>
  <c r="F91" i="16"/>
  <c r="H91" i="16"/>
  <c r="I91" i="16"/>
  <c r="J91" i="16"/>
  <c r="L91" i="16"/>
  <c r="M91" i="16"/>
  <c r="N91" i="16"/>
  <c r="P91" i="16"/>
  <c r="Q91" i="16"/>
  <c r="R91" i="16"/>
  <c r="A92" i="16"/>
  <c r="L92" i="16"/>
  <c r="A93" i="16"/>
  <c r="A94" i="16"/>
  <c r="A95" i="16"/>
  <c r="H95" i="16"/>
  <c r="M95" i="16"/>
  <c r="A96" i="16"/>
  <c r="A97" i="16"/>
  <c r="H97" i="16"/>
  <c r="P97" i="16"/>
  <c r="A98" i="16"/>
  <c r="F98" i="16"/>
  <c r="Q98" i="16"/>
  <c r="A99" i="16"/>
  <c r="C99" i="16"/>
  <c r="F99" i="16"/>
  <c r="I99" i="16"/>
  <c r="M99" i="16"/>
  <c r="N99" i="16"/>
  <c r="R99" i="16"/>
  <c r="A100" i="16"/>
  <c r="A101" i="16"/>
  <c r="M101" i="16"/>
  <c r="A102" i="16"/>
  <c r="K102" i="16"/>
  <c r="Q102" i="16"/>
  <c r="A103" i="16"/>
  <c r="Q103" i="16"/>
  <c r="A104" i="16"/>
  <c r="H104" i="16"/>
  <c r="A105" i="16"/>
  <c r="A106" i="16"/>
  <c r="M106" i="16"/>
  <c r="A107" i="16"/>
  <c r="D107" i="16"/>
  <c r="K107" i="16"/>
  <c r="Q107" i="16"/>
  <c r="A108" i="16"/>
  <c r="D108" i="16"/>
  <c r="E108" i="16"/>
  <c r="G108" i="16"/>
  <c r="H108" i="16"/>
  <c r="K108" i="16"/>
  <c r="L108" i="16"/>
  <c r="M108" i="16"/>
  <c r="P108" i="16"/>
  <c r="Q108" i="16"/>
  <c r="S108" i="16"/>
  <c r="A109" i="16"/>
  <c r="G109" i="16"/>
  <c r="A110" i="16"/>
  <c r="F110" i="16"/>
  <c r="K110" i="16"/>
  <c r="Q110" i="16"/>
  <c r="A111" i="16"/>
  <c r="D111" i="16"/>
  <c r="I111" i="16"/>
  <c r="K111" i="16"/>
  <c r="Q111" i="16"/>
  <c r="A112" i="16"/>
  <c r="L112" i="16"/>
  <c r="A113" i="16"/>
  <c r="H113" i="16"/>
  <c r="A114" i="16"/>
  <c r="G114" i="16"/>
  <c r="A115" i="16"/>
  <c r="B115" i="16"/>
  <c r="C115" i="16"/>
  <c r="D115" i="16"/>
  <c r="E115" i="16"/>
  <c r="F115" i="16"/>
  <c r="G115" i="16"/>
  <c r="H115" i="16"/>
  <c r="I115" i="16"/>
  <c r="J115" i="16"/>
  <c r="K115" i="16"/>
  <c r="L115" i="16"/>
  <c r="M115" i="16"/>
  <c r="N115" i="16"/>
  <c r="O115" i="16"/>
  <c r="P115" i="16"/>
  <c r="Q115" i="16"/>
  <c r="R115" i="16"/>
  <c r="S115" i="16"/>
  <c r="A116" i="16"/>
  <c r="Q116" i="16"/>
  <c r="D116" i="16"/>
  <c r="A117" i="16"/>
  <c r="A118" i="16"/>
  <c r="F118" i="16"/>
  <c r="K118" i="16"/>
  <c r="Q118" i="16"/>
  <c r="A119" i="16"/>
  <c r="I119" i="16"/>
  <c r="A120" i="16"/>
  <c r="A121" i="16"/>
  <c r="F121" i="16"/>
  <c r="I121" i="16"/>
  <c r="Q121" i="16"/>
  <c r="A122" i="16"/>
  <c r="F122" i="16"/>
  <c r="A123" i="16"/>
  <c r="M123" i="16"/>
  <c r="N123" i="16"/>
  <c r="A124" i="16"/>
  <c r="G124" i="16"/>
  <c r="D124" i="16"/>
  <c r="I124" i="16"/>
  <c r="O124" i="16"/>
  <c r="Q124" i="16"/>
  <c r="A125" i="16"/>
  <c r="R125" i="16"/>
  <c r="A126" i="16"/>
  <c r="E126" i="16"/>
  <c r="G126" i="16"/>
  <c r="I126" i="16"/>
  <c r="K126" i="16"/>
  <c r="O126" i="16"/>
  <c r="Q126" i="16"/>
  <c r="S126" i="16"/>
  <c r="A127" i="16"/>
  <c r="A128" i="16"/>
  <c r="A129" i="16"/>
  <c r="J129" i="16"/>
  <c r="R129" i="16"/>
  <c r="A130" i="16"/>
  <c r="A131" i="16"/>
  <c r="A132" i="16"/>
  <c r="A133" i="16"/>
  <c r="Q133" i="16"/>
  <c r="A134" i="16"/>
  <c r="C134" i="16"/>
  <c r="D134" i="16"/>
  <c r="E134" i="16"/>
  <c r="F134" i="16"/>
  <c r="I134" i="16"/>
  <c r="J134" i="16"/>
  <c r="L134" i="16"/>
  <c r="N134" i="16"/>
  <c r="P134" i="16"/>
  <c r="Q134" i="16"/>
  <c r="A135" i="16"/>
  <c r="A136" i="16"/>
  <c r="Q136" i="16"/>
  <c r="A137" i="16"/>
  <c r="E137" i="16"/>
  <c r="B137" i="16"/>
  <c r="G137" i="16"/>
  <c r="J137" i="16"/>
  <c r="M137" i="16"/>
  <c r="R137" i="16"/>
  <c r="S137" i="16"/>
  <c r="A138" i="16"/>
  <c r="L138" i="16"/>
  <c r="A139" i="16"/>
  <c r="L139" i="16"/>
  <c r="A140" i="16"/>
  <c r="A141" i="16"/>
  <c r="D141" i="16"/>
  <c r="F141" i="16"/>
  <c r="I141" i="16"/>
  <c r="J141" i="16"/>
  <c r="N141" i="16"/>
  <c r="O141" i="16"/>
  <c r="Q141" i="16"/>
  <c r="A142" i="16"/>
  <c r="B142" i="16"/>
  <c r="E142" i="16"/>
  <c r="H142" i="16"/>
  <c r="J142" i="16"/>
  <c r="L142" i="16"/>
  <c r="P142" i="16"/>
  <c r="Q142" i="16"/>
  <c r="R142" i="16"/>
  <c r="A143" i="16"/>
  <c r="L143" i="16"/>
  <c r="A144" i="16"/>
  <c r="A145" i="16"/>
  <c r="C145" i="16"/>
  <c r="D145" i="16"/>
  <c r="B145" i="16"/>
  <c r="E145" i="16"/>
  <c r="F145" i="16"/>
  <c r="G145" i="16"/>
  <c r="J145" i="16"/>
  <c r="K145" i="16"/>
  <c r="M145" i="16"/>
  <c r="O145" i="16"/>
  <c r="Q145" i="16"/>
  <c r="R145" i="16"/>
  <c r="S145" i="16"/>
  <c r="A146" i="16"/>
  <c r="D146" i="16"/>
  <c r="B146" i="16"/>
  <c r="C146" i="16"/>
  <c r="E146" i="16"/>
  <c r="F146" i="16"/>
  <c r="G146" i="16"/>
  <c r="I146" i="16"/>
  <c r="J146" i="16"/>
  <c r="K146" i="16"/>
  <c r="M146" i="16"/>
  <c r="N146" i="16"/>
  <c r="O146" i="16"/>
  <c r="Q146" i="16"/>
  <c r="R146" i="16"/>
  <c r="S146" i="16"/>
  <c r="A147" i="16"/>
  <c r="P147" i="16"/>
  <c r="A148" i="16"/>
  <c r="F148" i="16"/>
  <c r="E148" i="16"/>
  <c r="I148" i="16"/>
  <c r="A149" i="16"/>
  <c r="C149" i="16"/>
  <c r="E149" i="16"/>
  <c r="J149" i="16"/>
  <c r="M149" i="16"/>
  <c r="O149" i="16"/>
  <c r="A150" i="16"/>
  <c r="M150" i="16"/>
  <c r="C150" i="16"/>
  <c r="A151" i="16"/>
  <c r="I151" i="16"/>
  <c r="A152" i="16"/>
  <c r="I152" i="16"/>
  <c r="Q152" i="16"/>
  <c r="A153" i="16"/>
  <c r="N153" i="16"/>
  <c r="I153" i="16"/>
  <c r="O153" i="16"/>
  <c r="A154" i="16"/>
  <c r="Q154" i="16"/>
  <c r="F154" i="16"/>
  <c r="A155" i="16"/>
  <c r="H155" i="16"/>
  <c r="E155" i="16"/>
  <c r="I155" i="16"/>
  <c r="Q155" i="16"/>
  <c r="A156" i="16"/>
  <c r="I156" i="16"/>
  <c r="B156" i="16"/>
  <c r="A157" i="16"/>
  <c r="A158" i="16"/>
  <c r="Q158" i="16"/>
  <c r="I158" i="16"/>
  <c r="E158" i="16"/>
  <c r="A159" i="16"/>
  <c r="A160" i="16"/>
  <c r="A161" i="16"/>
  <c r="E161" i="16"/>
  <c r="A162" i="16"/>
  <c r="A163" i="16"/>
  <c r="H163" i="16"/>
  <c r="A164" i="16"/>
  <c r="M164" i="16"/>
  <c r="A165" i="16"/>
  <c r="O165" i="16"/>
  <c r="F165" i="16"/>
  <c r="I165" i="16"/>
  <c r="Q165" i="16"/>
  <c r="A166" i="16"/>
  <c r="C166" i="16"/>
  <c r="B166" i="16"/>
  <c r="D166" i="16"/>
  <c r="F166" i="16"/>
  <c r="H166" i="16"/>
  <c r="I166" i="16"/>
  <c r="L166" i="16"/>
  <c r="M166" i="16"/>
  <c r="N166" i="16"/>
  <c r="Q166" i="16"/>
  <c r="R166" i="16"/>
  <c r="A167" i="16"/>
  <c r="A168" i="16"/>
  <c r="Q168" i="16"/>
  <c r="A169" i="16"/>
  <c r="A170" i="16"/>
  <c r="I170" i="16"/>
  <c r="A171" i="16"/>
  <c r="A172" i="16"/>
  <c r="L172" i="16"/>
  <c r="A173" i="16"/>
  <c r="C173" i="16"/>
  <c r="E173" i="16"/>
  <c r="F173" i="16"/>
  <c r="G173" i="16"/>
  <c r="K173" i="16"/>
  <c r="M173" i="16"/>
  <c r="O173" i="16"/>
  <c r="Q173" i="16"/>
  <c r="R173" i="16"/>
  <c r="A174" i="16"/>
  <c r="I174" i="16"/>
  <c r="A175" i="16"/>
  <c r="K175" i="16"/>
  <c r="E175" i="16"/>
  <c r="G175" i="16"/>
  <c r="L175" i="16"/>
  <c r="P175" i="16"/>
  <c r="Q175" i="16"/>
  <c r="A176" i="16"/>
  <c r="A177" i="16"/>
  <c r="A178" i="16"/>
  <c r="E178" i="16"/>
  <c r="J178" i="16"/>
  <c r="K178" i="16"/>
  <c r="O178" i="16"/>
  <c r="A179" i="16"/>
  <c r="A180" i="16"/>
  <c r="A181" i="16"/>
  <c r="B181" i="16"/>
  <c r="F181" i="16"/>
  <c r="G181" i="16"/>
  <c r="K181" i="16"/>
  <c r="M181" i="16"/>
  <c r="Q181" i="16"/>
  <c r="R181" i="16"/>
  <c r="A182" i="16"/>
  <c r="K182" i="16"/>
  <c r="C182" i="16"/>
  <c r="I182" i="16"/>
  <c r="Q182" i="16"/>
  <c r="S182" i="16"/>
  <c r="A183" i="16"/>
  <c r="A184" i="16"/>
  <c r="A185" i="16"/>
  <c r="A186" i="16"/>
  <c r="A187" i="16"/>
  <c r="D187" i="16"/>
  <c r="E187" i="16"/>
  <c r="G187" i="16"/>
  <c r="H187" i="16"/>
  <c r="K187" i="16"/>
  <c r="L187" i="16"/>
  <c r="M187" i="16"/>
  <c r="P187" i="16"/>
  <c r="Q187" i="16"/>
  <c r="S187" i="16"/>
  <c r="A188" i="16"/>
  <c r="A189" i="16"/>
  <c r="A190" i="16"/>
  <c r="C190" i="16"/>
  <c r="E190" i="16"/>
  <c r="G190" i="16"/>
  <c r="I190" i="16"/>
  <c r="K190" i="16"/>
  <c r="M190" i="16"/>
  <c r="O190" i="16"/>
  <c r="Q190" i="16"/>
  <c r="S190" i="16"/>
  <c r="A191" i="16"/>
  <c r="L191" i="16"/>
  <c r="A192" i="16"/>
  <c r="A193" i="16"/>
  <c r="A194" i="16"/>
  <c r="A195" i="16"/>
  <c r="M195" i="16"/>
  <c r="Q195" i="16"/>
  <c r="A196" i="16"/>
  <c r="Q196" i="16"/>
  <c r="A197" i="16"/>
  <c r="A198" i="16"/>
  <c r="G198" i="16"/>
  <c r="B198" i="16"/>
  <c r="D198" i="16"/>
  <c r="I198" i="16"/>
  <c r="K198" i="16"/>
  <c r="O198" i="16"/>
  <c r="Q198" i="16"/>
  <c r="A199" i="16"/>
  <c r="Q199" i="16"/>
  <c r="E199" i="16"/>
  <c r="A200" i="16"/>
  <c r="R200" i="16"/>
  <c r="A201" i="16"/>
  <c r="L201" i="16"/>
  <c r="M201" i="16"/>
  <c r="A202" i="16"/>
  <c r="Q202" i="16"/>
  <c r="A203" i="16"/>
  <c r="H203" i="16"/>
  <c r="D203" i="16"/>
  <c r="E203" i="16"/>
  <c r="I203" i="16"/>
  <c r="L203" i="16"/>
  <c r="M203" i="16"/>
  <c r="Q203" i="16"/>
  <c r="A204" i="16"/>
  <c r="A205" i="16"/>
  <c r="F205" i="16"/>
  <c r="K205" i="16"/>
  <c r="Q205" i="16"/>
  <c r="A206" i="16"/>
  <c r="I206" i="16"/>
  <c r="P206" i="16"/>
  <c r="A207" i="16"/>
  <c r="E207" i="16"/>
  <c r="A208" i="16"/>
  <c r="A209" i="16"/>
  <c r="B209" i="16"/>
  <c r="D209" i="16"/>
  <c r="E209" i="16"/>
  <c r="I209" i="16"/>
  <c r="L209" i="16"/>
  <c r="M209" i="16"/>
  <c r="Q209" i="16"/>
  <c r="A210" i="16"/>
  <c r="K210" i="16"/>
  <c r="A211" i="16"/>
  <c r="D211" i="16"/>
  <c r="I211" i="16"/>
  <c r="M211" i="16"/>
  <c r="A212" i="16"/>
  <c r="A213" i="16"/>
  <c r="E213" i="16"/>
  <c r="I213" i="16"/>
  <c r="M213" i="16"/>
  <c r="Q213" i="16"/>
  <c r="A214" i="16"/>
  <c r="B214" i="16"/>
  <c r="H214" i="16"/>
  <c r="P214" i="16"/>
  <c r="A215" i="16"/>
  <c r="I215" i="16"/>
  <c r="A216" i="16"/>
  <c r="A217" i="16"/>
  <c r="C217" i="16"/>
  <c r="G217" i="16"/>
  <c r="H217" i="16"/>
  <c r="L217" i="16"/>
  <c r="M217" i="16"/>
  <c r="Q217" i="16"/>
  <c r="S217" i="16"/>
  <c r="A218" i="16"/>
  <c r="E218" i="16"/>
  <c r="A219" i="16"/>
  <c r="E219" i="16"/>
  <c r="D219" i="16"/>
  <c r="I219" i="16"/>
  <c r="Q219" i="16"/>
  <c r="A220" i="16"/>
  <c r="A221" i="16"/>
  <c r="A222" i="16"/>
  <c r="G222" i="16"/>
  <c r="P222" i="16"/>
  <c r="Q222" i="16"/>
  <c r="A223" i="16"/>
  <c r="I223" i="16"/>
  <c r="A224" i="16"/>
  <c r="A225" i="16"/>
  <c r="A226" i="16"/>
  <c r="A227" i="16"/>
  <c r="A228" i="16"/>
  <c r="F228" i="16"/>
  <c r="A229" i="16"/>
  <c r="Q229" i="16"/>
  <c r="A230" i="16"/>
  <c r="A231" i="16"/>
  <c r="L231" i="16"/>
  <c r="A232" i="16"/>
  <c r="Q232" i="16"/>
  <c r="A233" i="16"/>
  <c r="E233" i="16"/>
  <c r="A234" i="16"/>
  <c r="L234" i="16"/>
  <c r="A235" i="16"/>
  <c r="A236" i="16"/>
  <c r="A237" i="16"/>
  <c r="C237" i="16"/>
  <c r="E237" i="16"/>
  <c r="F237" i="16"/>
  <c r="I237" i="16"/>
  <c r="M237" i="16"/>
  <c r="N237" i="16"/>
  <c r="Q237" i="16"/>
  <c r="R237" i="16"/>
  <c r="A238" i="16"/>
  <c r="P238" i="16"/>
  <c r="A239" i="16"/>
  <c r="A240" i="16"/>
  <c r="E240" i="16"/>
  <c r="K240" i="16"/>
  <c r="O240" i="16"/>
  <c r="A241" i="16"/>
  <c r="B241" i="16"/>
  <c r="C241" i="16"/>
  <c r="D241" i="16"/>
  <c r="E241" i="16"/>
  <c r="F241" i="16"/>
  <c r="G241" i="16"/>
  <c r="H241" i="16"/>
  <c r="I241" i="16"/>
  <c r="J241" i="16"/>
  <c r="K241" i="16"/>
  <c r="L241" i="16"/>
  <c r="M241" i="16"/>
  <c r="N241" i="16"/>
  <c r="O241" i="16"/>
  <c r="P241" i="16"/>
  <c r="Q241" i="16"/>
  <c r="R241" i="16"/>
  <c r="S241" i="16"/>
  <c r="A242" i="16"/>
  <c r="L242" i="16"/>
  <c r="A243" i="16"/>
  <c r="A244" i="16"/>
  <c r="A245" i="16"/>
  <c r="B245" i="16"/>
  <c r="C245" i="16"/>
  <c r="D245" i="16"/>
  <c r="E245" i="16"/>
  <c r="G245" i="16"/>
  <c r="H245" i="16"/>
  <c r="I245" i="16"/>
  <c r="K245" i="16"/>
  <c r="L245" i="16"/>
  <c r="M245" i="16"/>
  <c r="O245" i="16"/>
  <c r="P245" i="16"/>
  <c r="Q245" i="16"/>
  <c r="S245" i="16"/>
  <c r="A246" i="16"/>
  <c r="A247" i="16"/>
  <c r="B247" i="16"/>
  <c r="D247" i="16"/>
  <c r="E247" i="16"/>
  <c r="F247" i="16"/>
  <c r="I247" i="16"/>
  <c r="J247" i="16"/>
  <c r="L247" i="16"/>
  <c r="N247" i="16"/>
  <c r="P247" i="16"/>
  <c r="Q247" i="16"/>
  <c r="A248" i="16"/>
  <c r="K248" i="16"/>
  <c r="A249" i="16"/>
  <c r="N249" i="16"/>
  <c r="M249" i="16"/>
  <c r="A250" i="16"/>
  <c r="A251" i="16"/>
  <c r="L251" i="16"/>
  <c r="A252" i="16"/>
  <c r="K252" i="16"/>
  <c r="A253" i="16"/>
  <c r="E253" i="16"/>
  <c r="Q253" i="16"/>
  <c r="A254" i="16"/>
  <c r="G254" i="16"/>
  <c r="P254" i="16"/>
  <c r="A255" i="16"/>
  <c r="L255" i="16"/>
  <c r="A256" i="16"/>
  <c r="E256" i="16"/>
  <c r="A257" i="16"/>
  <c r="G257" i="16"/>
  <c r="A258" i="16"/>
  <c r="K258" i="16"/>
  <c r="L258" i="16"/>
  <c r="Q258" i="16"/>
  <c r="A259" i="16"/>
  <c r="E259" i="16"/>
  <c r="P259" i="16"/>
  <c r="A260" i="16"/>
  <c r="E260" i="16"/>
  <c r="K260" i="16"/>
  <c r="O260" i="16"/>
  <c r="A261" i="16"/>
  <c r="G261" i="16"/>
  <c r="Q261" i="16"/>
  <c r="A262" i="16"/>
  <c r="A263" i="16"/>
  <c r="D263" i="16"/>
  <c r="H263" i="16"/>
  <c r="L263" i="16"/>
  <c r="O263" i="16"/>
  <c r="A264" i="16"/>
  <c r="K264" i="16"/>
  <c r="A265" i="16"/>
  <c r="I265" i="16"/>
  <c r="A266" i="16"/>
  <c r="A267" i="16"/>
  <c r="A268" i="16"/>
  <c r="D268" i="16"/>
  <c r="I268" i="16"/>
  <c r="K268" i="16"/>
  <c r="O268" i="16"/>
  <c r="A269" i="16"/>
  <c r="A270" i="16"/>
  <c r="N270" i="16"/>
  <c r="A271" i="16"/>
  <c r="C271" i="16"/>
  <c r="D271" i="16"/>
  <c r="G271" i="16"/>
  <c r="H271" i="16"/>
  <c r="I271" i="16"/>
  <c r="L271" i="16"/>
  <c r="M271" i="16"/>
  <c r="O271" i="16"/>
  <c r="Q271" i="16"/>
  <c r="S271" i="16"/>
  <c r="A272" i="16"/>
  <c r="M272" i="16"/>
  <c r="A273" i="16"/>
  <c r="I273" i="16"/>
  <c r="A274" i="16"/>
  <c r="N274" i="16"/>
  <c r="F274" i="16"/>
  <c r="I274" i="16"/>
  <c r="Q274" i="16"/>
  <c r="A275" i="16"/>
  <c r="D275" i="16"/>
  <c r="I275" i="16"/>
  <c r="L275" i="16"/>
  <c r="N275" i="16"/>
  <c r="A276" i="16"/>
  <c r="A277" i="16"/>
  <c r="A278" i="16"/>
  <c r="A279" i="16"/>
  <c r="E279" i="16"/>
  <c r="K279" i="16"/>
  <c r="O279" i="16"/>
  <c r="A280" i="16"/>
  <c r="B280" i="16"/>
  <c r="E280" i="16"/>
  <c r="G280" i="16"/>
  <c r="K280" i="16"/>
  <c r="L280" i="16"/>
  <c r="P280" i="16"/>
  <c r="Q280" i="16"/>
  <c r="A281" i="16"/>
  <c r="I281" i="16"/>
  <c r="A282" i="16"/>
  <c r="E282" i="16"/>
  <c r="A283" i="16"/>
  <c r="Q283" i="16"/>
  <c r="A284" i="16"/>
  <c r="E284" i="16"/>
  <c r="K284" i="16"/>
  <c r="O284" i="16"/>
  <c r="Q284" i="16"/>
  <c r="A285" i="16"/>
  <c r="A286" i="16"/>
  <c r="B286" i="16"/>
  <c r="E286" i="16"/>
  <c r="F286" i="16"/>
  <c r="I286" i="16"/>
  <c r="N286" i="16"/>
  <c r="Q286" i="16"/>
  <c r="A287" i="16"/>
  <c r="E287" i="16"/>
  <c r="H287" i="16"/>
  <c r="L287" i="16"/>
  <c r="P287" i="16"/>
  <c r="S287" i="16"/>
  <c r="A288" i="16"/>
  <c r="A289" i="16"/>
  <c r="A290" i="16"/>
  <c r="I290" i="16"/>
  <c r="A291" i="16"/>
  <c r="M291" i="16"/>
  <c r="A292" i="16"/>
  <c r="C292" i="16"/>
  <c r="E292" i="16"/>
  <c r="H292" i="16"/>
  <c r="I292" i="16"/>
  <c r="M292" i="16"/>
  <c r="O292" i="16"/>
  <c r="P292" i="16"/>
  <c r="A293" i="16"/>
  <c r="A294" i="16"/>
  <c r="Q294" i="16"/>
  <c r="A295" i="16"/>
  <c r="G295" i="16"/>
  <c r="L295" i="16"/>
  <c r="A296" i="16"/>
  <c r="H296" i="16"/>
  <c r="C296" i="16"/>
  <c r="M296" i="16"/>
  <c r="S296" i="16"/>
  <c r="A297" i="16"/>
  <c r="I297" i="16"/>
  <c r="A298" i="16"/>
  <c r="B298" i="16"/>
  <c r="I298" i="16"/>
  <c r="A299" i="16"/>
  <c r="B299" i="16"/>
  <c r="C299" i="16"/>
  <c r="D299" i="16"/>
  <c r="E299" i="16"/>
  <c r="F299" i="16"/>
  <c r="G299" i="16"/>
  <c r="H299" i="16"/>
  <c r="I299" i="16"/>
  <c r="J299" i="16"/>
  <c r="K299" i="16"/>
  <c r="L299" i="16"/>
  <c r="M299" i="16"/>
  <c r="N299" i="16"/>
  <c r="O299" i="16"/>
  <c r="P299" i="16"/>
  <c r="Q299" i="16"/>
  <c r="R299" i="16"/>
  <c r="S299" i="16"/>
  <c r="A300" i="16"/>
  <c r="K300" i="16"/>
  <c r="P300" i="16"/>
  <c r="A301" i="16"/>
  <c r="A302" i="16"/>
  <c r="A303" i="16"/>
  <c r="A304" i="16"/>
  <c r="G304" i="16"/>
  <c r="A305" i="16"/>
  <c r="I305" i="16"/>
  <c r="Q305" i="16"/>
  <c r="A306" i="16"/>
  <c r="M306" i="16"/>
  <c r="A307" i="16"/>
  <c r="D307" i="16"/>
  <c r="H307" i="16"/>
  <c r="L307" i="16"/>
  <c r="M307" i="16"/>
  <c r="R307" i="16"/>
  <c r="A308" i="16"/>
  <c r="P308" i="16"/>
  <c r="A309" i="16"/>
  <c r="A310" i="16"/>
  <c r="I310" i="16"/>
  <c r="A311" i="16"/>
  <c r="E311" i="16"/>
  <c r="A312" i="16"/>
  <c r="B312" i="16"/>
  <c r="D312" i="16"/>
  <c r="E312" i="16"/>
  <c r="G312" i="16"/>
  <c r="K312" i="16"/>
  <c r="L312" i="16"/>
  <c r="O312" i="16"/>
  <c r="Q312" i="16"/>
  <c r="A313" i="16"/>
  <c r="I313" i="16"/>
  <c r="A314" i="16"/>
  <c r="A315" i="16"/>
  <c r="A316" i="16"/>
  <c r="D316" i="16"/>
  <c r="H316" i="16"/>
  <c r="K316" i="16"/>
  <c r="O316" i="16"/>
  <c r="S316" i="16"/>
  <c r="A317" i="16"/>
  <c r="I317" i="16"/>
  <c r="A318" i="16"/>
  <c r="Q318" i="16"/>
  <c r="A319" i="16"/>
  <c r="I319" i="16"/>
  <c r="E319" i="16"/>
  <c r="L319" i="16"/>
  <c r="N319" i="16"/>
  <c r="A320" i="16"/>
  <c r="A321" i="16"/>
  <c r="A322" i="16"/>
  <c r="A323" i="16"/>
  <c r="C323" i="16"/>
  <c r="I323" i="16"/>
  <c r="Q323" i="16"/>
  <c r="S323" i="16"/>
  <c r="A324" i="16"/>
  <c r="O324" i="16"/>
  <c r="A325" i="16"/>
  <c r="A326" i="16"/>
  <c r="E326" i="16"/>
  <c r="M326" i="16"/>
  <c r="A327" i="16"/>
  <c r="C327" i="16"/>
  <c r="B327" i="16"/>
  <c r="F327" i="16"/>
  <c r="H327" i="16"/>
  <c r="L327" i="16"/>
  <c r="M327" i="16"/>
  <c r="Q327" i="16"/>
  <c r="R327" i="16"/>
  <c r="A328" i="16"/>
  <c r="E328" i="16"/>
  <c r="K328" i="16"/>
  <c r="P328" i="16"/>
  <c r="A329" i="16"/>
  <c r="I329" i="16"/>
  <c r="A330" i="16"/>
  <c r="E330" i="16"/>
  <c r="B330" i="16"/>
  <c r="M330" i="16"/>
  <c r="Q330" i="16"/>
  <c r="A331" i="16"/>
  <c r="C331" i="16"/>
  <c r="D331" i="16"/>
  <c r="E331" i="16"/>
  <c r="F331" i="16"/>
  <c r="I331" i="16"/>
  <c r="J331" i="16"/>
  <c r="L331" i="16"/>
  <c r="N331" i="16"/>
  <c r="P331" i="16"/>
  <c r="Q331" i="16"/>
  <c r="A332" i="16"/>
  <c r="E332" i="16"/>
  <c r="A333" i="16"/>
  <c r="A334" i="16"/>
  <c r="F334" i="16"/>
  <c r="E334" i="16"/>
  <c r="A335" i="16"/>
  <c r="C335" i="16"/>
  <c r="Q335" i="16"/>
  <c r="S335" i="16"/>
  <c r="A336" i="16"/>
  <c r="C336" i="16"/>
  <c r="D336" i="16"/>
  <c r="E336" i="16"/>
  <c r="G336" i="16"/>
  <c r="K336" i="16"/>
  <c r="L336" i="16"/>
  <c r="O336" i="16"/>
  <c r="Q336" i="16"/>
  <c r="A337" i="16"/>
  <c r="A338" i="16"/>
  <c r="B338" i="16"/>
  <c r="E338" i="16"/>
  <c r="I338" i="16"/>
  <c r="M338" i="16"/>
  <c r="N338" i="16"/>
  <c r="A339" i="16"/>
  <c r="B339" i="16"/>
  <c r="E339" i="16"/>
  <c r="F339" i="16"/>
  <c r="G339" i="16"/>
  <c r="J339" i="16"/>
  <c r="K339" i="16"/>
  <c r="M339" i="16"/>
  <c r="O339" i="16"/>
  <c r="Q339" i="16"/>
  <c r="R339" i="16"/>
  <c r="A340" i="16"/>
  <c r="A341" i="16"/>
  <c r="A342" i="16"/>
  <c r="N342" i="16"/>
  <c r="A343" i="16"/>
  <c r="Q343" i="16"/>
  <c r="A344" i="16"/>
  <c r="P344" i="16"/>
  <c r="A345" i="16"/>
  <c r="A346" i="16"/>
  <c r="Q346" i="16"/>
  <c r="A347" i="16"/>
  <c r="C347" i="16"/>
  <c r="G347" i="16"/>
  <c r="H347" i="16"/>
  <c r="M347" i="16"/>
  <c r="P347" i="16"/>
  <c r="A348" i="16"/>
  <c r="D348" i="16"/>
  <c r="P348" i="16"/>
  <c r="A349" i="16"/>
  <c r="A350" i="16"/>
  <c r="M350" i="16"/>
  <c r="S350" i="16"/>
  <c r="A351" i="16"/>
  <c r="E351" i="16"/>
  <c r="I351" i="16"/>
  <c r="Q351" i="16"/>
  <c r="A352" i="16"/>
  <c r="J352" i="16"/>
  <c r="A353" i="16"/>
  <c r="A354" i="16"/>
  <c r="F354" i="16"/>
  <c r="A355" i="16"/>
  <c r="D355" i="16"/>
  <c r="I355" i="16"/>
  <c r="J355" i="16"/>
  <c r="L355" i="16"/>
  <c r="Q355" i="16"/>
  <c r="A356" i="16"/>
  <c r="O356" i="16"/>
  <c r="A357" i="16"/>
  <c r="F357" i="16"/>
  <c r="A358" i="16"/>
  <c r="G358" i="16"/>
  <c r="B358" i="16"/>
  <c r="I358" i="16"/>
  <c r="N358" i="16"/>
  <c r="Q358" i="16"/>
  <c r="A359" i="16"/>
  <c r="I359" i="16"/>
  <c r="J359" i="16"/>
  <c r="A360" i="16"/>
  <c r="A361" i="16"/>
  <c r="B361" i="16"/>
  <c r="M361" i="16"/>
  <c r="A362" i="16"/>
  <c r="K362" i="16"/>
  <c r="A363" i="16"/>
  <c r="B363" i="16"/>
  <c r="F363" i="16"/>
  <c r="G363" i="16"/>
  <c r="I363" i="16"/>
  <c r="M363" i="16"/>
  <c r="N363" i="16"/>
  <c r="Q363" i="16"/>
  <c r="S363" i="16"/>
  <c r="A364" i="16"/>
  <c r="C364" i="16"/>
  <c r="D364" i="16"/>
  <c r="E364" i="16"/>
  <c r="G364" i="16"/>
  <c r="I364" i="16"/>
  <c r="K364" i="16"/>
  <c r="L364" i="16"/>
  <c r="O364" i="16"/>
  <c r="P364" i="16"/>
  <c r="Q364" i="16"/>
  <c r="A365" i="16"/>
  <c r="L365" i="16"/>
  <c r="A366" i="16"/>
  <c r="B366" i="16"/>
  <c r="C366" i="16"/>
  <c r="E366" i="16"/>
  <c r="F366" i="16"/>
  <c r="I366" i="16"/>
  <c r="J366" i="16"/>
  <c r="K366" i="16"/>
  <c r="N366" i="16"/>
  <c r="O366" i="16"/>
  <c r="Q366" i="16"/>
  <c r="S366" i="16"/>
  <c r="A367" i="16"/>
  <c r="A368" i="16"/>
  <c r="L368" i="16"/>
  <c r="A369" i="16"/>
  <c r="F369" i="16"/>
  <c r="L369" i="16"/>
  <c r="M369" i="16"/>
  <c r="Q369" i="16"/>
  <c r="A370" i="16"/>
  <c r="A371" i="16"/>
  <c r="A372" i="16"/>
  <c r="G372" i="16"/>
  <c r="A373" i="16"/>
  <c r="E373" i="16"/>
  <c r="L373" i="16"/>
  <c r="M373" i="16"/>
  <c r="R373" i="16"/>
  <c r="A374" i="16"/>
  <c r="K374" i="16"/>
  <c r="A375" i="16"/>
  <c r="A376" i="16"/>
  <c r="A377" i="16"/>
  <c r="L377" i="16"/>
  <c r="A378" i="16"/>
  <c r="G378" i="16"/>
  <c r="O378" i="16"/>
  <c r="A379" i="16"/>
  <c r="I379" i="16"/>
  <c r="L379" i="16"/>
  <c r="Q379" i="16"/>
  <c r="A380" i="16"/>
  <c r="L380" i="16"/>
  <c r="A381" i="16"/>
  <c r="A382" i="16"/>
  <c r="E382" i="16"/>
  <c r="F382" i="16"/>
  <c r="J382" i="16"/>
  <c r="K382" i="16"/>
  <c r="Q382" i="16"/>
  <c r="A383" i="16"/>
  <c r="A384" i="16"/>
  <c r="G384" i="16"/>
  <c r="M384" i="16"/>
  <c r="A385" i="16"/>
  <c r="L385" i="16"/>
  <c r="A386" i="16"/>
  <c r="R386" i="16"/>
  <c r="A387" i="16"/>
  <c r="D387" i="16"/>
  <c r="E387" i="16"/>
  <c r="H387" i="16"/>
  <c r="I387" i="16"/>
  <c r="L387" i="16"/>
  <c r="M387" i="16"/>
  <c r="P387" i="16"/>
  <c r="Q387" i="16"/>
  <c r="A388" i="16"/>
  <c r="L388" i="16"/>
  <c r="A389" i="16"/>
  <c r="H389" i="16"/>
  <c r="J389" i="16"/>
  <c r="P389" i="16"/>
  <c r="R389" i="16"/>
  <c r="A390" i="16"/>
  <c r="G390" i="16"/>
  <c r="A391" i="16"/>
  <c r="I391" i="16"/>
  <c r="L391" i="16"/>
  <c r="A392" i="16"/>
  <c r="S392" i="16"/>
  <c r="A393" i="16"/>
  <c r="A394" i="16"/>
  <c r="O394" i="16"/>
  <c r="G394" i="16"/>
  <c r="A395" i="16"/>
  <c r="B395" i="16"/>
  <c r="D395" i="16"/>
  <c r="E395" i="16"/>
  <c r="F395" i="16"/>
  <c r="H395" i="16"/>
  <c r="I395" i="16"/>
  <c r="J395" i="16"/>
  <c r="L395" i="16"/>
  <c r="M395" i="16"/>
  <c r="N395" i="16"/>
  <c r="P395" i="16"/>
  <c r="Q395" i="16"/>
  <c r="R395" i="16"/>
  <c r="A396" i="16"/>
  <c r="K396" i="16"/>
  <c r="A397" i="16"/>
  <c r="A398" i="16"/>
  <c r="B398" i="16"/>
  <c r="C398" i="16"/>
  <c r="E398" i="16"/>
  <c r="F398" i="16"/>
  <c r="I398" i="16"/>
  <c r="J398" i="16"/>
  <c r="K398" i="16"/>
  <c r="N398" i="16"/>
  <c r="O398" i="16"/>
  <c r="Q398" i="16"/>
  <c r="S398" i="16"/>
  <c r="A399" i="16"/>
  <c r="D399" i="16"/>
  <c r="P399" i="16"/>
  <c r="A400" i="16"/>
  <c r="A401" i="16"/>
  <c r="H401" i="16"/>
  <c r="P401" i="16"/>
  <c r="A402" i="16"/>
  <c r="O402" i="16"/>
  <c r="A403" i="16"/>
  <c r="C403" i="16"/>
  <c r="I403" i="16"/>
  <c r="J403" i="16"/>
  <c r="K403" i="16"/>
  <c r="Q403" i="16"/>
  <c r="S403" i="16"/>
  <c r="A404" i="16"/>
  <c r="G404" i="16"/>
  <c r="L404" i="16"/>
  <c r="P404" i="16"/>
  <c r="A405" i="16"/>
  <c r="P405" i="16"/>
  <c r="A406" i="16"/>
  <c r="G406" i="16"/>
  <c r="N406" i="16"/>
  <c r="R406" i="16"/>
  <c r="A407" i="16"/>
  <c r="B407" i="16"/>
  <c r="C407" i="16"/>
  <c r="F407" i="16"/>
  <c r="G407" i="16"/>
  <c r="I407" i="16"/>
  <c r="K407" i="16"/>
  <c r="M407" i="16"/>
  <c r="N407" i="16"/>
  <c r="Q407" i="16"/>
  <c r="R407" i="16"/>
  <c r="S407" i="16"/>
  <c r="A408" i="16"/>
  <c r="H408" i="16"/>
  <c r="K408" i="16"/>
  <c r="S408" i="16"/>
  <c r="A409" i="16"/>
  <c r="I409" i="16"/>
  <c r="A410" i="16"/>
  <c r="O410" i="16"/>
  <c r="G410" i="16"/>
  <c r="A411" i="16"/>
  <c r="O411" i="16"/>
  <c r="I411" i="16"/>
  <c r="A412" i="16"/>
  <c r="K412" i="16"/>
  <c r="C412" i="16"/>
  <c r="P412" i="16"/>
  <c r="Q412" i="16"/>
  <c r="A413" i="16"/>
  <c r="P413" i="16"/>
  <c r="A414" i="16"/>
  <c r="B414" i="16"/>
  <c r="I414" i="16"/>
  <c r="K414" i="16"/>
  <c r="R414" i="16"/>
  <c r="A415" i="16"/>
  <c r="F415" i="16"/>
  <c r="A416" i="16"/>
  <c r="H416" i="16"/>
  <c r="A417" i="16"/>
  <c r="I417" i="16"/>
  <c r="A418" i="16"/>
  <c r="L418" i="16"/>
  <c r="A419" i="16"/>
  <c r="A420" i="16"/>
  <c r="G420" i="16"/>
  <c r="I420" i="16"/>
  <c r="O420" i="16"/>
  <c r="A421" i="16"/>
  <c r="A422" i="16"/>
  <c r="F422" i="16"/>
  <c r="Q422" i="16"/>
  <c r="R422" i="16"/>
  <c r="A423" i="16"/>
  <c r="C423" i="16"/>
  <c r="F423" i="16"/>
  <c r="G423" i="16"/>
  <c r="K423" i="16"/>
  <c r="M423" i="16"/>
  <c r="N423" i="16"/>
  <c r="R423" i="16"/>
  <c r="S423" i="16"/>
  <c r="A424" i="16"/>
  <c r="P424" i="16"/>
  <c r="A425" i="16"/>
  <c r="B425" i="16"/>
  <c r="D425" i="16"/>
  <c r="I425" i="16"/>
  <c r="L425" i="16"/>
  <c r="M425" i="16"/>
  <c r="Q425" i="16"/>
  <c r="R425" i="16"/>
  <c r="A426" i="16"/>
  <c r="A427" i="16"/>
  <c r="J427" i="16"/>
  <c r="A428" i="16"/>
  <c r="A429" i="16"/>
  <c r="A430" i="16"/>
  <c r="L430" i="16"/>
  <c r="A431" i="16"/>
  <c r="F431" i="16"/>
  <c r="Q431" i="16"/>
  <c r="A432" i="16"/>
  <c r="Q432" i="16"/>
  <c r="A433" i="16"/>
  <c r="A434" i="16"/>
  <c r="N434" i="16"/>
  <c r="A435" i="16"/>
  <c r="Q435" i="16"/>
  <c r="A436" i="16"/>
  <c r="I436" i="16"/>
  <c r="A437" i="16"/>
  <c r="C437" i="16"/>
  <c r="G437" i="16"/>
  <c r="H437" i="16"/>
  <c r="I437" i="16"/>
  <c r="M437" i="16"/>
  <c r="O437" i="16"/>
  <c r="Q437" i="16"/>
  <c r="A438" i="16"/>
  <c r="F438" i="16"/>
  <c r="A439" i="16"/>
  <c r="K439" i="16"/>
  <c r="A440" i="16"/>
  <c r="F440" i="16"/>
  <c r="A441" i="16"/>
  <c r="G441" i="16"/>
  <c r="A442" i="16"/>
  <c r="L442" i="16"/>
  <c r="A443" i="16"/>
  <c r="A444" i="16"/>
  <c r="J444" i="16"/>
  <c r="A445" i="16"/>
  <c r="A446" i="16"/>
  <c r="A447" i="16"/>
  <c r="I447" i="16"/>
  <c r="R447" i="16"/>
  <c r="A448" i="16"/>
  <c r="Q448" i="16"/>
  <c r="I448" i="16"/>
  <c r="A449" i="16"/>
  <c r="I449" i="16"/>
  <c r="A450" i="16"/>
  <c r="F450" i="16"/>
  <c r="E450" i="16"/>
  <c r="J450" i="16"/>
  <c r="L450" i="16"/>
  <c r="P450" i="16"/>
  <c r="A451" i="16"/>
  <c r="Q451" i="16"/>
  <c r="A452" i="16"/>
  <c r="M452" i="16"/>
  <c r="A453" i="16"/>
  <c r="P453" i="16"/>
  <c r="A454" i="16"/>
  <c r="Q454" i="16"/>
  <c r="A455" i="16"/>
  <c r="E455" i="16"/>
  <c r="D455" i="16"/>
  <c r="I455" i="16"/>
  <c r="P455" i="16"/>
  <c r="A456" i="16"/>
  <c r="I456" i="16"/>
  <c r="A457" i="16"/>
  <c r="C457" i="16"/>
  <c r="D457" i="16"/>
  <c r="B457" i="16"/>
  <c r="F457" i="16"/>
  <c r="G457" i="16"/>
  <c r="J457" i="16"/>
  <c r="M457" i="16"/>
  <c r="O457" i="16"/>
  <c r="Q457" i="16"/>
  <c r="A458" i="16"/>
  <c r="K458" i="16"/>
  <c r="S458" i="16"/>
  <c r="A459" i="16"/>
  <c r="D459" i="16"/>
  <c r="B459" i="16"/>
  <c r="E459" i="16"/>
  <c r="H459" i="16"/>
  <c r="I459" i="16"/>
  <c r="M459" i="16"/>
  <c r="P459" i="16"/>
  <c r="Q459" i="16"/>
  <c r="A460" i="16"/>
  <c r="F460" i="16"/>
  <c r="A461" i="16"/>
  <c r="E461" i="16"/>
  <c r="D461" i="16"/>
  <c r="F461" i="16"/>
  <c r="J461" i="16"/>
  <c r="K461" i="16"/>
  <c r="Q461" i="16"/>
  <c r="A462" i="16"/>
  <c r="E462" i="16"/>
  <c r="B462" i="16"/>
  <c r="F462" i="16"/>
  <c r="I462" i="16"/>
  <c r="J462" i="16"/>
  <c r="N462" i="16"/>
  <c r="Q462" i="16"/>
  <c r="R462" i="16"/>
  <c r="A463" i="16"/>
  <c r="Q463" i="16"/>
  <c r="I463" i="16"/>
  <c r="A464" i="16"/>
  <c r="F464" i="16"/>
  <c r="E464" i="16"/>
  <c r="M464" i="16"/>
  <c r="Q464" i="16"/>
  <c r="A465" i="16"/>
  <c r="A466" i="16"/>
  <c r="Q466" i="16"/>
  <c r="A467" i="16"/>
  <c r="N467" i="16"/>
  <c r="A468" i="16"/>
  <c r="A469" i="16"/>
  <c r="J469" i="16"/>
  <c r="A470" i="16"/>
  <c r="I470" i="16"/>
  <c r="A471" i="16"/>
  <c r="I471" i="16"/>
  <c r="L471" i="16"/>
  <c r="Q471" i="16"/>
  <c r="A472" i="16"/>
  <c r="B472" i="16"/>
  <c r="I472" i="16"/>
  <c r="J472" i="16"/>
  <c r="Q472" i="16"/>
  <c r="R472" i="16"/>
  <c r="A473" i="16"/>
  <c r="E473" i="16"/>
  <c r="D473" i="16"/>
  <c r="F473" i="16"/>
  <c r="J473" i="16"/>
  <c r="K473" i="16"/>
  <c r="Q473" i="16"/>
  <c r="A474" i="16"/>
  <c r="E474" i="16"/>
  <c r="B474" i="16"/>
  <c r="F474" i="16"/>
  <c r="I474" i="16"/>
  <c r="J474" i="16"/>
  <c r="N474" i="16"/>
  <c r="Q474" i="16"/>
  <c r="R474" i="16"/>
  <c r="A475" i="16"/>
  <c r="L475" i="16"/>
  <c r="D475" i="16"/>
  <c r="Q475" i="16"/>
  <c r="A476" i="16"/>
  <c r="Q476" i="16"/>
  <c r="A477" i="16"/>
  <c r="C477" i="16"/>
  <c r="D477" i="16"/>
  <c r="B477" i="16"/>
  <c r="E477" i="16"/>
  <c r="F477" i="16"/>
  <c r="G477" i="16"/>
  <c r="J477" i="16"/>
  <c r="K477" i="16"/>
  <c r="M477" i="16"/>
  <c r="O477" i="16"/>
  <c r="Q477" i="16"/>
  <c r="R477" i="16"/>
  <c r="A478" i="16"/>
  <c r="D478" i="16"/>
  <c r="B478" i="16"/>
  <c r="C478" i="16"/>
  <c r="E478" i="16"/>
  <c r="F478" i="16"/>
  <c r="G478" i="16"/>
  <c r="I478" i="16"/>
  <c r="J478" i="16"/>
  <c r="K478" i="16"/>
  <c r="M478" i="16"/>
  <c r="N478" i="16"/>
  <c r="O478" i="16"/>
  <c r="Q478" i="16"/>
  <c r="R478" i="16"/>
  <c r="S478" i="16"/>
  <c r="A479" i="16"/>
  <c r="I479" i="16"/>
  <c r="Q479" i="16"/>
  <c r="A480" i="16"/>
  <c r="F480" i="16"/>
  <c r="I480" i="16"/>
  <c r="Q480" i="16"/>
  <c r="A481" i="16"/>
  <c r="C481" i="16"/>
  <c r="D481" i="16"/>
  <c r="E481" i="16"/>
  <c r="F481" i="16"/>
  <c r="G481" i="16"/>
  <c r="K481" i="16"/>
  <c r="M481" i="16"/>
  <c r="O481" i="16"/>
  <c r="R481" i="16"/>
  <c r="A482" i="16"/>
  <c r="D482" i="16"/>
  <c r="B482" i="16"/>
  <c r="E482" i="16"/>
  <c r="F482" i="16"/>
  <c r="G482" i="16"/>
  <c r="J482" i="16"/>
  <c r="K482" i="16"/>
  <c r="M482" i="16"/>
  <c r="O482" i="16"/>
  <c r="Q482" i="16"/>
  <c r="R482" i="16"/>
  <c r="A483" i="16"/>
  <c r="I483" i="16"/>
  <c r="Q483" i="16"/>
  <c r="A484" i="16"/>
  <c r="I484" i="16"/>
  <c r="E484" i="16"/>
  <c r="Q484" i="16"/>
  <c r="A485" i="16"/>
  <c r="Q485" i="16"/>
  <c r="J485" i="16"/>
  <c r="A486" i="16"/>
  <c r="F486" i="16"/>
  <c r="K486" i="16"/>
  <c r="Q486" i="16"/>
  <c r="A487" i="16"/>
  <c r="D487" i="16"/>
  <c r="I487" i="16"/>
  <c r="L487" i="16"/>
  <c r="Q487" i="16"/>
  <c r="A488" i="16"/>
  <c r="A489" i="16"/>
  <c r="A490" i="16"/>
  <c r="A491" i="16"/>
  <c r="Q491" i="16"/>
  <c r="A492" i="16"/>
  <c r="E492" i="16"/>
  <c r="A493" i="16"/>
  <c r="B493" i="16"/>
  <c r="D493" i="16"/>
  <c r="C493" i="16"/>
  <c r="E493" i="16"/>
  <c r="F493" i="16"/>
  <c r="I493" i="16"/>
  <c r="J493" i="16"/>
  <c r="K493" i="16"/>
  <c r="N493" i="16"/>
  <c r="O493" i="16"/>
  <c r="Q493" i="16"/>
  <c r="S493" i="16"/>
  <c r="A494" i="16"/>
  <c r="B494" i="16"/>
  <c r="C494" i="16"/>
  <c r="E494" i="16"/>
  <c r="F494" i="16"/>
  <c r="G494" i="16"/>
  <c r="I494" i="16"/>
  <c r="J494" i="16"/>
  <c r="K494" i="16"/>
  <c r="M494" i="16"/>
  <c r="N494" i="16"/>
  <c r="O494" i="16"/>
  <c r="Q494" i="16"/>
  <c r="R494" i="16"/>
  <c r="S494" i="16"/>
  <c r="A495" i="16"/>
  <c r="E495" i="16"/>
  <c r="A496" i="16"/>
  <c r="J496" i="16"/>
  <c r="A497" i="16"/>
  <c r="E497" i="16"/>
  <c r="A498" i="16"/>
  <c r="A499" i="16"/>
  <c r="E499" i="16"/>
  <c r="H499" i="16"/>
  <c r="I499" i="16"/>
  <c r="L499" i="16"/>
  <c r="M499" i="16"/>
  <c r="O499" i="16"/>
  <c r="Q499" i="16"/>
  <c r="S499" i="16"/>
  <c r="A500" i="16"/>
  <c r="A501" i="16"/>
  <c r="F501" i="16"/>
  <c r="B501" i="16"/>
  <c r="G501" i="16"/>
  <c r="K501" i="16"/>
  <c r="M501" i="16"/>
  <c r="R501" i="16"/>
  <c r="A502" i="16"/>
  <c r="C502" i="16"/>
  <c r="B502" i="16"/>
  <c r="D502" i="16"/>
  <c r="E502" i="16"/>
  <c r="F502" i="16"/>
  <c r="H502" i="16"/>
  <c r="I502" i="16"/>
  <c r="J502" i="16"/>
  <c r="L502" i="16"/>
  <c r="M502" i="16"/>
  <c r="N502" i="16"/>
  <c r="P502" i="16"/>
  <c r="Q502" i="16"/>
  <c r="R502" i="16"/>
  <c r="A503" i="16"/>
  <c r="H503" i="16"/>
  <c r="M503" i="16"/>
  <c r="S503" i="16"/>
  <c r="A504" i="16"/>
  <c r="F504" i="16"/>
  <c r="B504" i="16"/>
  <c r="A505" i="16"/>
  <c r="K505" i="16"/>
  <c r="A506" i="16"/>
  <c r="E506" i="16"/>
  <c r="Q506" i="16"/>
  <c r="A507" i="16"/>
  <c r="G507" i="16"/>
  <c r="C507" i="16"/>
  <c r="H507" i="16"/>
  <c r="L507" i="16"/>
  <c r="M507" i="16"/>
  <c r="Q507" i="16"/>
  <c r="S507" i="16"/>
  <c r="A508" i="16"/>
  <c r="B508" i="16"/>
  <c r="D508" i="16"/>
  <c r="F508" i="16"/>
  <c r="I508" i="16"/>
  <c r="L508" i="16"/>
  <c r="N508" i="16"/>
  <c r="Q508" i="16"/>
  <c r="A509" i="16"/>
  <c r="H509" i="16"/>
  <c r="A510" i="16"/>
  <c r="I510" i="16"/>
  <c r="Q510" i="16"/>
  <c r="A511" i="16"/>
  <c r="C511" i="16"/>
  <c r="D511" i="16"/>
  <c r="G511" i="16"/>
  <c r="I511" i="16"/>
  <c r="L511" i="16"/>
  <c r="O511" i="16"/>
  <c r="Q511" i="16"/>
  <c r="A512" i="16"/>
  <c r="B512" i="16"/>
  <c r="A513" i="16"/>
  <c r="B513" i="16"/>
  <c r="F513" i="16"/>
  <c r="Q513" i="16"/>
  <c r="A514" i="16"/>
  <c r="C514" i="16"/>
  <c r="B514" i="16"/>
  <c r="J514" i="16"/>
  <c r="M514" i="16"/>
  <c r="N514" i="16"/>
  <c r="R514" i="16"/>
  <c r="A515" i="16"/>
  <c r="C515" i="16"/>
  <c r="G515" i="16"/>
  <c r="L515" i="16"/>
  <c r="M515" i="16"/>
  <c r="Q515" i="16"/>
  <c r="A516" i="16"/>
  <c r="H516" i="16"/>
  <c r="M516" i="16"/>
  <c r="R516" i="16"/>
  <c r="A517" i="16"/>
  <c r="B517" i="16"/>
  <c r="K517" i="16"/>
  <c r="A518" i="16"/>
  <c r="B518" i="16"/>
  <c r="E518" i="16"/>
  <c r="I518" i="16"/>
  <c r="M518" i="16"/>
  <c r="Q518" i="16"/>
  <c r="A519" i="16"/>
  <c r="L519" i="16"/>
  <c r="A520" i="16"/>
  <c r="M520" i="16"/>
  <c r="A521" i="16"/>
  <c r="B521" i="16"/>
  <c r="C521" i="16"/>
  <c r="E521" i="16"/>
  <c r="F521" i="16"/>
  <c r="G521" i="16"/>
  <c r="I521" i="16"/>
  <c r="J521" i="16"/>
  <c r="K521" i="16"/>
  <c r="M521" i="16"/>
  <c r="N521" i="16"/>
  <c r="O521" i="16"/>
  <c r="Q521" i="16"/>
  <c r="R521" i="16"/>
  <c r="S521" i="16"/>
  <c r="A522" i="16"/>
  <c r="B522" i="16"/>
  <c r="E522" i="16"/>
  <c r="M522" i="16"/>
  <c r="Q522" i="16"/>
  <c r="A523" i="16"/>
  <c r="A524" i="16"/>
  <c r="L524" i="16"/>
  <c r="A525" i="16"/>
  <c r="M525" i="16"/>
  <c r="A526" i="16"/>
  <c r="B526" i="16"/>
  <c r="C526" i="16"/>
  <c r="E526" i="16"/>
  <c r="G526" i="16"/>
  <c r="I526" i="16"/>
  <c r="K526" i="16"/>
  <c r="M526" i="16"/>
  <c r="O526" i="16"/>
  <c r="Q526" i="16"/>
  <c r="S526" i="16"/>
  <c r="A527" i="16"/>
  <c r="C527" i="16"/>
  <c r="L527" i="16"/>
  <c r="A528" i="16"/>
  <c r="Q528" i="16"/>
  <c r="A529" i="16"/>
  <c r="C529" i="16"/>
  <c r="E529" i="16"/>
  <c r="G529" i="16"/>
  <c r="J529" i="16"/>
  <c r="M529" i="16"/>
  <c r="O529" i="16"/>
  <c r="R529" i="16"/>
  <c r="A530" i="16"/>
  <c r="Q530" i="16"/>
  <c r="A531" i="16"/>
  <c r="C531" i="16"/>
  <c r="L531" i="16"/>
  <c r="A532" i="16"/>
  <c r="B532" i="16"/>
  <c r="F532" i="16"/>
  <c r="L532" i="16"/>
  <c r="Q532" i="16"/>
  <c r="A533" i="16"/>
  <c r="G533" i="16"/>
  <c r="B533" i="16"/>
  <c r="F533" i="16"/>
  <c r="K533" i="16"/>
  <c r="M533" i="16"/>
  <c r="Q533" i="16"/>
  <c r="R533" i="16"/>
  <c r="A534" i="16"/>
  <c r="E534" i="16"/>
  <c r="A535" i="16"/>
  <c r="L535" i="16"/>
  <c r="G535" i="16"/>
  <c r="Q535" i="16"/>
  <c r="A536" i="16"/>
  <c r="F536" i="16"/>
  <c r="L536" i="16"/>
  <c r="A537" i="16"/>
  <c r="C537" i="16"/>
  <c r="F537" i="16"/>
  <c r="K537" i="16"/>
  <c r="Q537" i="16"/>
  <c r="A538" i="16"/>
  <c r="D538" i="16"/>
  <c r="F538" i="16"/>
  <c r="I538" i="16"/>
  <c r="K538" i="16"/>
  <c r="M538" i="16"/>
  <c r="O538" i="16"/>
  <c r="Q538" i="16"/>
  <c r="S538" i="16"/>
  <c r="A539" i="16"/>
  <c r="C539" i="16"/>
  <c r="G539" i="16"/>
  <c r="L539" i="16"/>
  <c r="Q539" i="16"/>
  <c r="S539" i="16"/>
  <c r="A540" i="16"/>
  <c r="I540" i="16"/>
  <c r="A541" i="16"/>
  <c r="A542" i="16"/>
  <c r="I542" i="16"/>
  <c r="A543" i="16"/>
  <c r="E543" i="16"/>
  <c r="G543" i="16"/>
  <c r="I543" i="16"/>
  <c r="L543" i="16"/>
  <c r="O543" i="16"/>
  <c r="Q543" i="16"/>
  <c r="A544" i="16"/>
  <c r="B544" i="16"/>
  <c r="A545" i="16"/>
  <c r="A546" i="16"/>
  <c r="I546" i="16"/>
  <c r="Q546" i="16"/>
  <c r="A547" i="16"/>
  <c r="H547" i="16"/>
  <c r="G547" i="16"/>
  <c r="M547" i="16"/>
  <c r="A548" i="16"/>
  <c r="H548" i="16"/>
  <c r="M548" i="16"/>
  <c r="R548" i="16"/>
  <c r="A549" i="16"/>
  <c r="B549" i="16"/>
  <c r="K549" i="16"/>
  <c r="A550" i="16"/>
  <c r="Q550" i="16"/>
  <c r="A551" i="16"/>
  <c r="M551" i="16"/>
  <c r="A552" i="16"/>
  <c r="B552" i="16"/>
  <c r="F552" i="16"/>
  <c r="H552" i="16"/>
  <c r="L552" i="16"/>
  <c r="M552" i="16"/>
  <c r="Q552" i="16"/>
  <c r="R552" i="16"/>
  <c r="A553" i="16"/>
  <c r="G553" i="16"/>
  <c r="A554" i="16"/>
  <c r="B554" i="16"/>
  <c r="E554" i="16"/>
  <c r="I554" i="16"/>
  <c r="M554" i="16"/>
  <c r="Q554" i="16"/>
  <c r="A555" i="16"/>
  <c r="A556" i="16"/>
  <c r="L556" i="16"/>
  <c r="A557" i="16"/>
  <c r="K557" i="16"/>
  <c r="A558" i="16"/>
  <c r="C558" i="16"/>
  <c r="E558" i="16"/>
  <c r="G558" i="16"/>
  <c r="I558" i="16"/>
  <c r="K558" i="16"/>
  <c r="M558" i="16"/>
  <c r="O558" i="16"/>
  <c r="Q558" i="16"/>
  <c r="S558" i="16"/>
  <c r="A559" i="16"/>
  <c r="C559" i="16"/>
  <c r="G559" i="16"/>
  <c r="L559" i="16"/>
  <c r="Q559" i="16"/>
  <c r="A560" i="16"/>
  <c r="B560" i="16"/>
  <c r="F560" i="16"/>
  <c r="H560" i="16"/>
  <c r="L560" i="16"/>
  <c r="M560" i="16"/>
  <c r="Q560" i="16"/>
  <c r="R560" i="16"/>
  <c r="A561" i="16"/>
  <c r="B561" i="16"/>
  <c r="C561" i="16"/>
  <c r="E561" i="16"/>
  <c r="F561" i="16"/>
  <c r="G561" i="16"/>
  <c r="I561" i="16"/>
  <c r="J561" i="16"/>
  <c r="K561" i="16"/>
  <c r="M561" i="16"/>
  <c r="N561" i="16"/>
  <c r="O561" i="16"/>
  <c r="Q561" i="16"/>
  <c r="R561" i="16"/>
  <c r="S561" i="16"/>
  <c r="A562" i="16"/>
  <c r="D562" i="16"/>
  <c r="J562" i="16"/>
  <c r="R562" i="16"/>
  <c r="A563" i="16"/>
  <c r="A564" i="16"/>
  <c r="B564" i="16"/>
  <c r="F564" i="16"/>
  <c r="Q564" i="16"/>
  <c r="A565" i="16"/>
  <c r="G565" i="16"/>
  <c r="F565" i="16"/>
  <c r="M565" i="16"/>
  <c r="Q565" i="16"/>
  <c r="A566" i="16"/>
  <c r="Q566" i="16"/>
  <c r="A567" i="16"/>
  <c r="D567" i="16"/>
  <c r="C567" i="16"/>
  <c r="E567" i="16"/>
  <c r="G567" i="16"/>
  <c r="H567" i="16"/>
  <c r="K567" i="16"/>
  <c r="L567" i="16"/>
  <c r="M567" i="16"/>
  <c r="P567" i="16"/>
  <c r="Q567" i="16"/>
  <c r="S567" i="16"/>
  <c r="A568" i="16"/>
  <c r="F568" i="16"/>
  <c r="M568" i="16"/>
  <c r="A5" i="38"/>
  <c r="B5" i="38"/>
  <c r="C5" i="38"/>
  <c r="D5" i="38"/>
  <c r="E5" i="38"/>
  <c r="F5" i="38"/>
  <c r="G5" i="38"/>
  <c r="H5" i="38"/>
  <c r="I5" i="38"/>
  <c r="J5" i="38"/>
  <c r="K5" i="38"/>
  <c r="L5" i="38"/>
  <c r="M5" i="38"/>
  <c r="N5" i="38"/>
  <c r="O5" i="38"/>
  <c r="P5" i="38"/>
  <c r="Q5" i="38"/>
  <c r="R5" i="38"/>
  <c r="S5" i="38"/>
  <c r="A6" i="38"/>
  <c r="A7" i="38"/>
  <c r="B7" i="38"/>
  <c r="E7" i="38"/>
  <c r="F7" i="38"/>
  <c r="I7" i="38"/>
  <c r="J7" i="38"/>
  <c r="M7" i="38"/>
  <c r="N7" i="38"/>
  <c r="Q7" i="38"/>
  <c r="R7" i="38"/>
  <c r="A8" i="38"/>
  <c r="D8" i="38"/>
  <c r="B8" i="38"/>
  <c r="C8" i="38"/>
  <c r="E8" i="38"/>
  <c r="F8" i="38"/>
  <c r="G8" i="38"/>
  <c r="I8" i="38"/>
  <c r="J8" i="38"/>
  <c r="K8" i="38"/>
  <c r="M8" i="38"/>
  <c r="N8" i="38"/>
  <c r="O8" i="38"/>
  <c r="Q8" i="38"/>
  <c r="R8" i="38"/>
  <c r="S8" i="38"/>
  <c r="A9" i="38"/>
  <c r="B9" i="38"/>
  <c r="C9" i="38"/>
  <c r="D9" i="38"/>
  <c r="E9" i="38"/>
  <c r="F9" i="38"/>
  <c r="G9" i="38"/>
  <c r="H9" i="38"/>
  <c r="I9" i="38"/>
  <c r="J9" i="38"/>
  <c r="K9" i="38"/>
  <c r="L9" i="38"/>
  <c r="M9" i="38"/>
  <c r="N9" i="38"/>
  <c r="O9" i="38"/>
  <c r="P9" i="38"/>
  <c r="Q9" i="38"/>
  <c r="R9" i="38"/>
  <c r="S9" i="38"/>
  <c r="A10" i="38"/>
  <c r="D10" i="38"/>
  <c r="E10" i="38"/>
  <c r="H10" i="38"/>
  <c r="I10" i="38"/>
  <c r="L10" i="38"/>
  <c r="M10" i="38"/>
  <c r="P10" i="38"/>
  <c r="Q10" i="38"/>
  <c r="A11" i="38"/>
  <c r="B11" i="38"/>
  <c r="E11" i="38"/>
  <c r="I11" i="38"/>
  <c r="J11" i="38"/>
  <c r="M11" i="38"/>
  <c r="Q11" i="38"/>
  <c r="R11" i="38"/>
  <c r="A12" i="38"/>
  <c r="D12" i="38"/>
  <c r="B12" i="38"/>
  <c r="C12" i="38"/>
  <c r="E12" i="38"/>
  <c r="F12" i="38"/>
  <c r="G12" i="38"/>
  <c r="I12" i="38"/>
  <c r="J12" i="38"/>
  <c r="K12" i="38"/>
  <c r="M12" i="38"/>
  <c r="N12" i="38"/>
  <c r="O12" i="38"/>
  <c r="Q12" i="38"/>
  <c r="R12" i="38"/>
  <c r="S12" i="38"/>
  <c r="A13" i="38"/>
  <c r="B13" i="38"/>
  <c r="C13" i="38"/>
  <c r="D13" i="38"/>
  <c r="E13" i="38"/>
  <c r="F13" i="38"/>
  <c r="G13" i="38"/>
  <c r="H13" i="38"/>
  <c r="I13" i="38"/>
  <c r="J13" i="38"/>
  <c r="K13" i="38"/>
  <c r="L13" i="38"/>
  <c r="M13" i="38"/>
  <c r="N13" i="38"/>
  <c r="O13" i="38"/>
  <c r="P13" i="38"/>
  <c r="Q13" i="38"/>
  <c r="R13" i="38"/>
  <c r="S13" i="38"/>
  <c r="A14" i="38"/>
  <c r="D14" i="38"/>
  <c r="E14" i="38"/>
  <c r="I14" i="38"/>
  <c r="L14" i="38"/>
  <c r="M14" i="38"/>
  <c r="Q14" i="38"/>
  <c r="A15" i="38"/>
  <c r="B15" i="38"/>
  <c r="Q15" i="38"/>
  <c r="R15" i="38"/>
  <c r="A16" i="38"/>
  <c r="D16" i="38"/>
  <c r="B16" i="38"/>
  <c r="C16" i="38"/>
  <c r="E16" i="38"/>
  <c r="F16" i="38"/>
  <c r="G16" i="38"/>
  <c r="I16" i="38"/>
  <c r="J16" i="38"/>
  <c r="K16" i="38"/>
  <c r="M16" i="38"/>
  <c r="N16" i="38"/>
  <c r="O16" i="38"/>
  <c r="Q16" i="38"/>
  <c r="R16" i="38"/>
  <c r="S16" i="38"/>
  <c r="A17" i="38"/>
  <c r="D17" i="38"/>
  <c r="B17" i="38"/>
  <c r="C17" i="38"/>
  <c r="E17" i="38"/>
  <c r="F17" i="38"/>
  <c r="G17" i="38"/>
  <c r="H17" i="38"/>
  <c r="I17" i="38"/>
  <c r="J17" i="38"/>
  <c r="K17" i="38"/>
  <c r="L17" i="38"/>
  <c r="M17" i="38"/>
  <c r="N17" i="38"/>
  <c r="O17" i="38"/>
  <c r="P17" i="38"/>
  <c r="Q17" i="38"/>
  <c r="R17" i="38"/>
  <c r="S17" i="38"/>
  <c r="A18" i="38"/>
  <c r="D18" i="38"/>
  <c r="P18" i="38"/>
  <c r="A19" i="38"/>
  <c r="B19" i="38"/>
  <c r="F19" i="38"/>
  <c r="H19" i="38"/>
  <c r="L19" i="38"/>
  <c r="M19" i="38"/>
  <c r="Q19" i="38"/>
  <c r="R19" i="38"/>
  <c r="A20" i="38"/>
  <c r="B20" i="38"/>
  <c r="C20" i="38"/>
  <c r="E20" i="38"/>
  <c r="F20" i="38"/>
  <c r="G20" i="38"/>
  <c r="I20" i="38"/>
  <c r="J20" i="38"/>
  <c r="K20" i="38"/>
  <c r="M20" i="38"/>
  <c r="N20" i="38"/>
  <c r="O20" i="38"/>
  <c r="Q20" i="38"/>
  <c r="R20" i="38"/>
  <c r="S20" i="38"/>
  <c r="A21" i="38"/>
  <c r="B21" i="38"/>
  <c r="C21" i="38"/>
  <c r="D21" i="38"/>
  <c r="E21" i="38"/>
  <c r="F21" i="38"/>
  <c r="G21" i="38"/>
  <c r="H21" i="38"/>
  <c r="I21" i="38"/>
  <c r="J21" i="38"/>
  <c r="K21" i="38"/>
  <c r="L21" i="38"/>
  <c r="M21" i="38"/>
  <c r="N21" i="38"/>
  <c r="O21" i="38"/>
  <c r="P21" i="38"/>
  <c r="Q21" i="38"/>
  <c r="R21" i="38"/>
  <c r="S21" i="38"/>
  <c r="A22" i="38"/>
  <c r="C22" i="38"/>
  <c r="K22" i="38"/>
  <c r="L22" i="38"/>
  <c r="Q22" i="38"/>
  <c r="S22" i="38"/>
  <c r="A23" i="38"/>
  <c r="B23" i="38"/>
  <c r="D23" i="38"/>
  <c r="E23" i="38"/>
  <c r="F23" i="38"/>
  <c r="H23" i="38"/>
  <c r="I23" i="38"/>
  <c r="J23" i="38"/>
  <c r="L23" i="38"/>
  <c r="M23" i="38"/>
  <c r="N23" i="38"/>
  <c r="P23" i="38"/>
  <c r="Q23" i="38"/>
  <c r="R23" i="38"/>
  <c r="A24" i="38"/>
  <c r="G24" i="38"/>
  <c r="B24" i="38"/>
  <c r="O24" i="38"/>
  <c r="Q24" i="38"/>
  <c r="A25" i="38"/>
  <c r="B25" i="38"/>
  <c r="C25" i="38"/>
  <c r="D25" i="38"/>
  <c r="E25" i="38"/>
  <c r="F25" i="38"/>
  <c r="G25" i="38"/>
  <c r="H25" i="38"/>
  <c r="I25" i="38"/>
  <c r="J25" i="38"/>
  <c r="K25" i="38"/>
  <c r="L25" i="38"/>
  <c r="M25" i="38"/>
  <c r="N25" i="38"/>
  <c r="O25" i="38"/>
  <c r="P25" i="38"/>
  <c r="Q25" i="38"/>
  <c r="R25" i="38"/>
  <c r="S25" i="38"/>
  <c r="A26" i="38"/>
  <c r="C26" i="38"/>
  <c r="D26" i="38"/>
  <c r="E26" i="38"/>
  <c r="G26" i="38"/>
  <c r="H26" i="38"/>
  <c r="I26" i="38"/>
  <c r="K26" i="38"/>
  <c r="L26" i="38"/>
  <c r="M26" i="38"/>
  <c r="O26" i="38"/>
  <c r="P26" i="38"/>
  <c r="Q26" i="38"/>
  <c r="S26" i="38"/>
  <c r="A27" i="38"/>
  <c r="H27" i="38"/>
  <c r="J27" i="38"/>
  <c r="A28" i="38"/>
  <c r="B28" i="38"/>
  <c r="C28" i="38"/>
  <c r="E28" i="38"/>
  <c r="F28" i="38"/>
  <c r="G28" i="38"/>
  <c r="I28" i="38"/>
  <c r="J28" i="38"/>
  <c r="K28" i="38"/>
  <c r="M28" i="38"/>
  <c r="N28" i="38"/>
  <c r="O28" i="38"/>
  <c r="Q28" i="38"/>
  <c r="R28" i="38"/>
  <c r="S28" i="38"/>
  <c r="A29" i="38"/>
  <c r="B29" i="38"/>
  <c r="C29" i="38"/>
  <c r="D29" i="38"/>
  <c r="E29" i="38"/>
  <c r="F29" i="38"/>
  <c r="G29" i="38"/>
  <c r="H29" i="38"/>
  <c r="I29" i="38"/>
  <c r="J29" i="38"/>
  <c r="K29" i="38"/>
  <c r="L29" i="38"/>
  <c r="M29" i="38"/>
  <c r="N29" i="38"/>
  <c r="O29" i="38"/>
  <c r="P29" i="38"/>
  <c r="Q29" i="38"/>
  <c r="R29" i="38"/>
  <c r="S29" i="38"/>
  <c r="A30" i="38"/>
  <c r="M30" i="38"/>
  <c r="R30" i="38"/>
  <c r="A31" i="38"/>
  <c r="D31" i="38"/>
  <c r="B31" i="38"/>
  <c r="C31" i="38"/>
  <c r="E31" i="38"/>
  <c r="F31" i="38"/>
  <c r="G31" i="38"/>
  <c r="I31" i="38"/>
  <c r="J31" i="38"/>
  <c r="K31" i="38"/>
  <c r="M31" i="38"/>
  <c r="N31" i="38"/>
  <c r="O31" i="38"/>
  <c r="Q31" i="38"/>
  <c r="R31" i="38"/>
  <c r="S31" i="38"/>
  <c r="A32" i="38"/>
  <c r="C32" i="38"/>
  <c r="D32" i="38"/>
  <c r="E32" i="38"/>
  <c r="G32" i="38"/>
  <c r="H32" i="38"/>
  <c r="I32" i="38"/>
  <c r="K32" i="38"/>
  <c r="L32" i="38"/>
  <c r="M32" i="38"/>
  <c r="O32" i="38"/>
  <c r="P32" i="38"/>
  <c r="Q32" i="38"/>
  <c r="S32" i="38"/>
  <c r="A33" i="38"/>
  <c r="F33" i="38"/>
  <c r="H33" i="38"/>
  <c r="Q33" i="38"/>
  <c r="R33" i="38"/>
  <c r="A34" i="38"/>
  <c r="B34" i="38"/>
  <c r="C34" i="38"/>
  <c r="E34" i="38"/>
  <c r="F34" i="38"/>
  <c r="G34" i="38"/>
  <c r="I34" i="38"/>
  <c r="J34" i="38"/>
  <c r="K34" i="38"/>
  <c r="M34" i="38"/>
  <c r="N34" i="38"/>
  <c r="O34" i="38"/>
  <c r="Q34" i="38"/>
  <c r="R34" i="38"/>
  <c r="S34" i="38"/>
  <c r="A35" i="38"/>
  <c r="B35" i="38"/>
  <c r="C35" i="38"/>
  <c r="D35" i="38"/>
  <c r="E35" i="38"/>
  <c r="F35" i="38"/>
  <c r="G35" i="38"/>
  <c r="H35" i="38"/>
  <c r="I35" i="38"/>
  <c r="J35" i="38"/>
  <c r="K35" i="38"/>
  <c r="L35" i="38"/>
  <c r="M35" i="38"/>
  <c r="N35" i="38"/>
  <c r="O35" i="38"/>
  <c r="P35" i="38"/>
  <c r="Q35" i="38"/>
  <c r="R35" i="38"/>
  <c r="S35" i="38"/>
  <c r="A36" i="38"/>
  <c r="C36" i="38"/>
  <c r="G36" i="38"/>
  <c r="M36" i="38"/>
  <c r="Q36" i="38"/>
  <c r="A37" i="38"/>
  <c r="B37" i="38"/>
  <c r="D37" i="38"/>
  <c r="E37" i="38"/>
  <c r="F37" i="38"/>
  <c r="H37" i="38"/>
  <c r="I37" i="38"/>
  <c r="J37" i="38"/>
  <c r="L37" i="38"/>
  <c r="M37" i="38"/>
  <c r="N37" i="38"/>
  <c r="P37" i="38"/>
  <c r="Q37" i="38"/>
  <c r="R37" i="38"/>
  <c r="A38" i="38"/>
  <c r="F38" i="38"/>
  <c r="G38" i="38"/>
  <c r="Q38" i="38"/>
  <c r="R38" i="38"/>
  <c r="A39" i="38"/>
  <c r="B39" i="38"/>
  <c r="C39" i="38"/>
  <c r="D39" i="38"/>
  <c r="E39" i="38"/>
  <c r="F39" i="38"/>
  <c r="G39" i="38"/>
  <c r="H39" i="38"/>
  <c r="I39" i="38"/>
  <c r="J39" i="38"/>
  <c r="K39" i="38"/>
  <c r="L39" i="38"/>
  <c r="M39" i="38"/>
  <c r="N39" i="38"/>
  <c r="O39" i="38"/>
  <c r="P39" i="38"/>
  <c r="Q39" i="38"/>
  <c r="R39" i="38"/>
  <c r="S39" i="38"/>
  <c r="A40" i="38"/>
  <c r="C40" i="38"/>
  <c r="D40" i="38"/>
  <c r="E40" i="38"/>
  <c r="G40" i="38"/>
  <c r="H40" i="38"/>
  <c r="I40" i="38"/>
  <c r="K40" i="38"/>
  <c r="L40" i="38"/>
  <c r="M40" i="38"/>
  <c r="O40" i="38"/>
  <c r="P40" i="38"/>
  <c r="Q40" i="38"/>
  <c r="S40" i="38"/>
  <c r="A41" i="38"/>
  <c r="B41" i="38"/>
  <c r="F41" i="38"/>
  <c r="H41" i="38"/>
  <c r="L41" i="38"/>
  <c r="M41" i="38"/>
  <c r="Q41" i="38"/>
  <c r="R41" i="38"/>
  <c r="A42" i="38"/>
  <c r="B42" i="38"/>
  <c r="C42" i="38"/>
  <c r="E42" i="38"/>
  <c r="F42" i="38"/>
  <c r="G42" i="38"/>
  <c r="I42" i="38"/>
  <c r="J42" i="38"/>
  <c r="K42" i="38"/>
  <c r="M42" i="38"/>
  <c r="N42" i="38"/>
  <c r="O42" i="38"/>
  <c r="Q42" i="38"/>
  <c r="R42" i="38"/>
  <c r="S42" i="38"/>
  <c r="A43" i="38"/>
  <c r="B43" i="38"/>
  <c r="C43" i="38"/>
  <c r="D43" i="38"/>
  <c r="E43" i="38"/>
  <c r="F43" i="38"/>
  <c r="G43" i="38"/>
  <c r="H43" i="38"/>
  <c r="I43" i="38"/>
  <c r="J43" i="38"/>
  <c r="K43" i="38"/>
  <c r="L43" i="38"/>
  <c r="M43" i="38"/>
  <c r="N43" i="38"/>
  <c r="O43" i="38"/>
  <c r="P43" i="38"/>
  <c r="Q43" i="38"/>
  <c r="R43" i="38"/>
  <c r="S43" i="38"/>
  <c r="A44" i="38"/>
  <c r="A45" i="38"/>
  <c r="E45" i="38"/>
  <c r="B45" i="38"/>
  <c r="D45" i="38"/>
  <c r="F45" i="38"/>
  <c r="H45" i="38"/>
  <c r="I45" i="38"/>
  <c r="L45" i="38"/>
  <c r="M45" i="38"/>
  <c r="N45" i="38"/>
  <c r="Q45" i="38"/>
  <c r="R45" i="38"/>
  <c r="A46" i="38"/>
  <c r="B46" i="38"/>
  <c r="F46" i="38"/>
  <c r="G46" i="38"/>
  <c r="K46" i="38"/>
  <c r="M46" i="38"/>
  <c r="Q46" i="38"/>
  <c r="R46" i="38"/>
  <c r="A47" i="38"/>
  <c r="B47" i="38"/>
  <c r="C47" i="38"/>
  <c r="D47" i="38"/>
  <c r="E47" i="38"/>
  <c r="F47" i="38"/>
  <c r="G47" i="38"/>
  <c r="H47" i="38"/>
  <c r="I47" i="38"/>
  <c r="J47" i="38"/>
  <c r="K47" i="38"/>
  <c r="L47" i="38"/>
  <c r="M47" i="38"/>
  <c r="N47" i="38"/>
  <c r="O47" i="38"/>
  <c r="P47" i="38"/>
  <c r="Q47" i="38"/>
  <c r="R47" i="38"/>
  <c r="S47" i="38"/>
  <c r="A48" i="38"/>
  <c r="C48" i="38"/>
  <c r="D48" i="38"/>
  <c r="E48" i="38"/>
  <c r="G48" i="38"/>
  <c r="H48" i="38"/>
  <c r="I48" i="38"/>
  <c r="K48" i="38"/>
  <c r="L48" i="38"/>
  <c r="M48" i="38"/>
  <c r="O48" i="38"/>
  <c r="P48" i="38"/>
  <c r="Q48" i="38"/>
  <c r="S48" i="38"/>
  <c r="A49" i="38"/>
  <c r="L49" i="38"/>
  <c r="A50" i="38"/>
  <c r="B50" i="38"/>
  <c r="C50" i="38"/>
  <c r="E50" i="38"/>
  <c r="F50" i="38"/>
  <c r="G50" i="38"/>
  <c r="I50" i="38"/>
  <c r="J50" i="38"/>
  <c r="K50" i="38"/>
  <c r="M50" i="38"/>
  <c r="N50" i="38"/>
  <c r="O50" i="38"/>
  <c r="Q50" i="38"/>
  <c r="R50" i="38"/>
  <c r="S50" i="38"/>
  <c r="A51" i="38"/>
  <c r="B51" i="38"/>
  <c r="C51" i="38"/>
  <c r="D51" i="38"/>
  <c r="E51" i="38"/>
  <c r="F51" i="38"/>
  <c r="G51" i="38"/>
  <c r="H51" i="38"/>
  <c r="I51" i="38"/>
  <c r="J51" i="38"/>
  <c r="K51" i="38"/>
  <c r="L51" i="38"/>
  <c r="M51" i="38"/>
  <c r="N51" i="38"/>
  <c r="O51" i="38"/>
  <c r="P51" i="38"/>
  <c r="Q51" i="38"/>
  <c r="R51" i="38"/>
  <c r="S51" i="38"/>
  <c r="A52" i="38"/>
  <c r="A53" i="38"/>
  <c r="B53" i="38"/>
  <c r="D53" i="38"/>
  <c r="E53" i="38"/>
  <c r="F53" i="38"/>
  <c r="H53" i="38"/>
  <c r="I53" i="38"/>
  <c r="J53" i="38"/>
  <c r="L53" i="38"/>
  <c r="M53" i="38"/>
  <c r="N53" i="38"/>
  <c r="P53" i="38"/>
  <c r="Q53" i="38"/>
  <c r="R53" i="38"/>
  <c r="A54" i="38"/>
  <c r="K54" i="38"/>
  <c r="M54" i="38"/>
  <c r="A55" i="38"/>
  <c r="B55" i="38"/>
  <c r="C55" i="38"/>
  <c r="D55" i="38"/>
  <c r="E55" i="38"/>
  <c r="F55" i="38"/>
  <c r="G55" i="38"/>
  <c r="H55" i="38"/>
  <c r="I55" i="38"/>
  <c r="J55" i="38"/>
  <c r="K55" i="38"/>
  <c r="L55" i="38"/>
  <c r="M55" i="38"/>
  <c r="N55" i="38"/>
  <c r="O55" i="38"/>
  <c r="P55" i="38"/>
  <c r="Q55" i="38"/>
  <c r="R55" i="38"/>
  <c r="S55" i="38"/>
  <c r="A56" i="38"/>
  <c r="C56" i="38"/>
  <c r="D56" i="38"/>
  <c r="E56" i="38"/>
  <c r="G56" i="38"/>
  <c r="H56" i="38"/>
  <c r="I56" i="38"/>
  <c r="K56" i="38"/>
  <c r="L56" i="38"/>
  <c r="M56" i="38"/>
  <c r="O56" i="38"/>
  <c r="P56" i="38"/>
  <c r="Q56" i="38"/>
  <c r="S56" i="38"/>
  <c r="A57" i="38"/>
  <c r="B57" i="38"/>
  <c r="M57" i="38"/>
  <c r="R57" i="38"/>
  <c r="A58" i="38"/>
  <c r="B58" i="38"/>
  <c r="C58" i="38"/>
  <c r="E58" i="38"/>
  <c r="F58" i="38"/>
  <c r="G58" i="38"/>
  <c r="I58" i="38"/>
  <c r="J58" i="38"/>
  <c r="K58" i="38"/>
  <c r="M58" i="38"/>
  <c r="N58" i="38"/>
  <c r="O58" i="38"/>
  <c r="Q58" i="38"/>
  <c r="R58" i="38"/>
  <c r="S58" i="38"/>
  <c r="A59" i="38"/>
  <c r="D59" i="38"/>
  <c r="B59" i="38"/>
  <c r="C59" i="38"/>
  <c r="E59" i="38"/>
  <c r="F59" i="38"/>
  <c r="G59" i="38"/>
  <c r="I59" i="38"/>
  <c r="J59" i="38"/>
  <c r="K59" i="38"/>
  <c r="M59" i="38"/>
  <c r="N59" i="38"/>
  <c r="O59" i="38"/>
  <c r="Q59" i="38"/>
  <c r="R59" i="38"/>
  <c r="S59" i="38"/>
  <c r="A60" i="38"/>
  <c r="C60" i="38"/>
  <c r="G60" i="38"/>
  <c r="H60" i="38"/>
  <c r="L60" i="38"/>
  <c r="M60" i="38"/>
  <c r="Q60" i="38"/>
  <c r="S60" i="38"/>
  <c r="A61" i="38"/>
  <c r="B61" i="38"/>
  <c r="D61" i="38"/>
  <c r="E61" i="38"/>
  <c r="F61" i="38"/>
  <c r="H61" i="38"/>
  <c r="I61" i="38"/>
  <c r="J61" i="38"/>
  <c r="L61" i="38"/>
  <c r="M61" i="38"/>
  <c r="N61" i="38"/>
  <c r="P61" i="38"/>
  <c r="Q61" i="38"/>
  <c r="R61" i="38"/>
  <c r="A62" i="38"/>
  <c r="B62" i="38"/>
  <c r="G62" i="38"/>
  <c r="K62" i="38"/>
  <c r="M62" i="38"/>
  <c r="R62" i="38"/>
  <c r="A63" i="38"/>
  <c r="B63" i="38"/>
  <c r="C63" i="38"/>
  <c r="D63" i="38"/>
  <c r="E63" i="38"/>
  <c r="F63" i="38"/>
  <c r="G63" i="38"/>
  <c r="H63" i="38"/>
  <c r="I63" i="38"/>
  <c r="J63" i="38"/>
  <c r="K63" i="38"/>
  <c r="L63" i="38"/>
  <c r="M63" i="38"/>
  <c r="N63" i="38"/>
  <c r="O63" i="38"/>
  <c r="P63" i="38"/>
  <c r="Q63" i="38"/>
  <c r="R63" i="38"/>
  <c r="S63" i="38"/>
  <c r="A64" i="38"/>
  <c r="C64" i="38"/>
  <c r="D64" i="38"/>
  <c r="E64" i="38"/>
  <c r="G64" i="38"/>
  <c r="H64" i="38"/>
  <c r="I64" i="38"/>
  <c r="K64" i="38"/>
  <c r="L64" i="38"/>
  <c r="M64" i="38"/>
  <c r="O64" i="38"/>
  <c r="P64" i="38"/>
  <c r="Q64" i="38"/>
  <c r="S64" i="38"/>
  <c r="A65" i="38"/>
  <c r="A66" i="38"/>
  <c r="B66" i="38"/>
  <c r="C66" i="38"/>
  <c r="E66" i="38"/>
  <c r="F66" i="38"/>
  <c r="I66" i="38"/>
  <c r="J66" i="38"/>
  <c r="K66" i="38"/>
  <c r="N66" i="38"/>
  <c r="O66" i="38"/>
  <c r="Q66" i="38"/>
  <c r="S66" i="38"/>
  <c r="A67" i="38"/>
  <c r="B67" i="38"/>
  <c r="C67" i="38"/>
  <c r="D67" i="38"/>
  <c r="E67" i="38"/>
  <c r="F67" i="38"/>
  <c r="G67" i="38"/>
  <c r="H67" i="38"/>
  <c r="I67" i="38"/>
  <c r="J67" i="38"/>
  <c r="K67" i="38"/>
  <c r="L67" i="38"/>
  <c r="M67" i="38"/>
  <c r="N67" i="38"/>
  <c r="O67" i="38"/>
  <c r="P67" i="38"/>
  <c r="Q67" i="38"/>
  <c r="R67" i="38"/>
  <c r="S67" i="38"/>
  <c r="A68" i="38"/>
  <c r="L68" i="38"/>
  <c r="M68" i="38"/>
  <c r="A69" i="38"/>
  <c r="B69" i="38"/>
  <c r="D69" i="38"/>
  <c r="E69" i="38"/>
  <c r="F69" i="38"/>
  <c r="H69" i="38"/>
  <c r="I69" i="38"/>
  <c r="J69" i="38"/>
  <c r="L69" i="38"/>
  <c r="M69" i="38"/>
  <c r="N69" i="38"/>
  <c r="P69" i="38"/>
  <c r="Q69" i="38"/>
  <c r="R69" i="38"/>
  <c r="A70" i="38"/>
  <c r="K70" i="38"/>
  <c r="Q70" i="38"/>
  <c r="A71" i="38"/>
  <c r="D71" i="38"/>
  <c r="B71" i="38"/>
  <c r="C71" i="38"/>
  <c r="E71" i="38"/>
  <c r="F71" i="38"/>
  <c r="G71" i="38"/>
  <c r="I71" i="38"/>
  <c r="J71" i="38"/>
  <c r="K71" i="38"/>
  <c r="M71" i="38"/>
  <c r="N71" i="38"/>
  <c r="O71" i="38"/>
  <c r="Q71" i="38"/>
  <c r="R71" i="38"/>
  <c r="S71" i="38"/>
  <c r="A72" i="38"/>
  <c r="B72" i="38"/>
  <c r="C72" i="38"/>
  <c r="D72" i="38"/>
  <c r="E72" i="38"/>
  <c r="F72" i="38"/>
  <c r="G72" i="38"/>
  <c r="H72" i="38"/>
  <c r="I72" i="38"/>
  <c r="J72" i="38"/>
  <c r="K72" i="38"/>
  <c r="L72" i="38"/>
  <c r="M72" i="38"/>
  <c r="N72" i="38"/>
  <c r="O72" i="38"/>
  <c r="P72" i="38"/>
  <c r="Q72" i="38"/>
  <c r="R72" i="38"/>
  <c r="S72" i="38"/>
  <c r="A73" i="38"/>
  <c r="I73" i="38"/>
  <c r="A74" i="38"/>
  <c r="B74" i="38"/>
  <c r="J74" i="38"/>
  <c r="N74" i="38"/>
  <c r="A75" i="38"/>
  <c r="D75" i="38"/>
  <c r="B75" i="38"/>
  <c r="C75" i="38"/>
  <c r="E75" i="38"/>
  <c r="F75" i="38"/>
  <c r="G75" i="38"/>
  <c r="I75" i="38"/>
  <c r="J75" i="38"/>
  <c r="K75" i="38"/>
  <c r="M75" i="38"/>
  <c r="N75" i="38"/>
  <c r="O75" i="38"/>
  <c r="Q75" i="38"/>
  <c r="R75" i="38"/>
  <c r="S75" i="38"/>
  <c r="A76" i="38"/>
  <c r="B76" i="38"/>
  <c r="C76" i="38"/>
  <c r="D76" i="38"/>
  <c r="E76" i="38"/>
  <c r="F76" i="38"/>
  <c r="G76" i="38"/>
  <c r="H76" i="38"/>
  <c r="I76" i="38"/>
  <c r="J76" i="38"/>
  <c r="K76" i="38"/>
  <c r="L76" i="38"/>
  <c r="M76" i="38"/>
  <c r="N76" i="38"/>
  <c r="O76" i="38"/>
  <c r="P76" i="38"/>
  <c r="Q76" i="38"/>
  <c r="R76" i="38"/>
  <c r="S76" i="38"/>
  <c r="A77" i="38"/>
  <c r="D77" i="38"/>
  <c r="H77" i="38"/>
  <c r="I77" i="38"/>
  <c r="L77" i="38"/>
  <c r="P77" i="38"/>
  <c r="Q77" i="38"/>
  <c r="A78" i="38"/>
  <c r="I78" i="38"/>
  <c r="A79" i="38"/>
  <c r="D79" i="38"/>
  <c r="B79" i="38"/>
  <c r="C79" i="38"/>
  <c r="E79" i="38"/>
  <c r="F79" i="38"/>
  <c r="G79" i="38"/>
  <c r="I79" i="38"/>
  <c r="J79" i="38"/>
  <c r="K79" i="38"/>
  <c r="M79" i="38"/>
  <c r="N79" i="38"/>
  <c r="O79" i="38"/>
  <c r="Q79" i="38"/>
  <c r="R79" i="38"/>
  <c r="S79" i="38"/>
  <c r="A80" i="38"/>
  <c r="B80" i="38"/>
  <c r="D80" i="38"/>
  <c r="E80" i="38"/>
  <c r="H80" i="38"/>
  <c r="I80" i="38"/>
  <c r="L80" i="38"/>
  <c r="M80" i="38"/>
  <c r="P80" i="38"/>
  <c r="Q80" i="38"/>
  <c r="A81" i="38"/>
  <c r="E81" i="38"/>
  <c r="H81" i="38"/>
  <c r="I81" i="38"/>
  <c r="M81" i="38"/>
  <c r="P81" i="38"/>
  <c r="Q81" i="38"/>
  <c r="A82" i="38"/>
  <c r="B82" i="38"/>
  <c r="E82" i="38"/>
  <c r="F82" i="38"/>
  <c r="I82" i="38"/>
  <c r="J82" i="38"/>
  <c r="M82" i="38"/>
  <c r="N82" i="38"/>
  <c r="Q82" i="38"/>
  <c r="R82" i="38"/>
  <c r="A83" i="38"/>
  <c r="D83" i="38"/>
  <c r="B83" i="38"/>
  <c r="C83" i="38"/>
  <c r="E83" i="38"/>
  <c r="F83" i="38"/>
  <c r="G83" i="38"/>
  <c r="I83" i="38"/>
  <c r="J83" i="38"/>
  <c r="K83" i="38"/>
  <c r="M83" i="38"/>
  <c r="N83" i="38"/>
  <c r="O83" i="38"/>
  <c r="Q83" i="38"/>
  <c r="R83" i="38"/>
  <c r="S83" i="38"/>
  <c r="A84" i="38"/>
  <c r="B84" i="38"/>
  <c r="C84" i="38"/>
  <c r="D84" i="38"/>
  <c r="E84" i="38"/>
  <c r="F84" i="38"/>
  <c r="G84" i="38"/>
  <c r="H84" i="38"/>
  <c r="I84" i="38"/>
  <c r="J84" i="38"/>
  <c r="K84" i="38"/>
  <c r="L84" i="38"/>
  <c r="M84" i="38"/>
  <c r="N84" i="38"/>
  <c r="O84" i="38"/>
  <c r="P84" i="38"/>
  <c r="Q84" i="38"/>
  <c r="R84" i="38"/>
  <c r="S84" i="38"/>
  <c r="A85" i="38"/>
  <c r="D85" i="38"/>
  <c r="E85" i="38"/>
  <c r="G85" i="38"/>
  <c r="H85" i="38"/>
  <c r="I85" i="38"/>
  <c r="K85" i="38"/>
  <c r="L85" i="38"/>
  <c r="M85" i="38"/>
  <c r="O85" i="38"/>
  <c r="P85" i="38"/>
  <c r="Q85" i="38"/>
  <c r="S85" i="38"/>
  <c r="A86" i="38"/>
  <c r="B86" i="38"/>
  <c r="D86" i="38"/>
  <c r="F86" i="38"/>
  <c r="H86" i="38"/>
  <c r="I86" i="38"/>
  <c r="L86" i="38"/>
  <c r="M86" i="38"/>
  <c r="N86" i="38"/>
  <c r="Q86" i="38"/>
  <c r="R86" i="38"/>
  <c r="A87" i="38"/>
  <c r="A88" i="38"/>
  <c r="B88" i="38"/>
  <c r="C88" i="38"/>
  <c r="D88" i="38"/>
  <c r="E88" i="38"/>
  <c r="F88" i="38"/>
  <c r="G88" i="38"/>
  <c r="H88" i="38"/>
  <c r="I88" i="38"/>
  <c r="J88" i="38"/>
  <c r="K88" i="38"/>
  <c r="L88" i="38"/>
  <c r="M88" i="38"/>
  <c r="N88" i="38"/>
  <c r="O88" i="38"/>
  <c r="P88" i="38"/>
  <c r="Q88" i="38"/>
  <c r="R88" i="38"/>
  <c r="S88" i="38"/>
  <c r="A89" i="38"/>
  <c r="C89" i="38"/>
  <c r="D89" i="38"/>
  <c r="H89" i="38"/>
  <c r="I89" i="38"/>
  <c r="L89" i="38"/>
  <c r="O89" i="38"/>
  <c r="Q89" i="38"/>
  <c r="S89" i="38"/>
  <c r="A90" i="38"/>
  <c r="D90" i="38"/>
  <c r="E90" i="38"/>
  <c r="F90" i="38"/>
  <c r="I90" i="38"/>
  <c r="J90" i="38"/>
  <c r="L90" i="38"/>
  <c r="N90" i="38"/>
  <c r="P90" i="38"/>
  <c r="Q90" i="38"/>
  <c r="A91" i="38"/>
  <c r="B91" i="38"/>
  <c r="G91" i="38"/>
  <c r="N91" i="38"/>
  <c r="Q91" i="38"/>
  <c r="A92" i="38"/>
  <c r="B92" i="38"/>
  <c r="C92" i="38"/>
  <c r="D92" i="38"/>
  <c r="E92" i="38"/>
  <c r="F92" i="38"/>
  <c r="G92" i="38"/>
  <c r="H92" i="38"/>
  <c r="I92" i="38"/>
  <c r="J92" i="38"/>
  <c r="K92" i="38"/>
  <c r="L92" i="38"/>
  <c r="M92" i="38"/>
  <c r="N92" i="38"/>
  <c r="O92" i="38"/>
  <c r="P92" i="38"/>
  <c r="Q92" i="38"/>
  <c r="R92" i="38"/>
  <c r="S92" i="38"/>
  <c r="A93" i="38"/>
  <c r="D93" i="38"/>
  <c r="E93" i="38"/>
  <c r="I93" i="38"/>
  <c r="K93" i="38"/>
  <c r="L93" i="38"/>
  <c r="P93" i="38"/>
  <c r="Q93" i="38"/>
  <c r="A94" i="38"/>
  <c r="N94" i="38"/>
  <c r="A95" i="38"/>
  <c r="A96" i="38"/>
  <c r="B96" i="38"/>
  <c r="C96" i="38"/>
  <c r="D96" i="38"/>
  <c r="E96" i="38"/>
  <c r="F96" i="38"/>
  <c r="G96" i="38"/>
  <c r="H96" i="38"/>
  <c r="I96" i="38"/>
  <c r="J96" i="38"/>
  <c r="K96" i="38"/>
  <c r="L96" i="38"/>
  <c r="M96" i="38"/>
  <c r="N96" i="38"/>
  <c r="O96" i="38"/>
  <c r="P96" i="38"/>
  <c r="Q96" i="38"/>
  <c r="R96" i="38"/>
  <c r="S96" i="38"/>
  <c r="A97" i="38"/>
  <c r="C97" i="38"/>
  <c r="D97" i="38"/>
  <c r="G97" i="38"/>
  <c r="H97" i="38"/>
  <c r="I97" i="38"/>
  <c r="L97" i="38"/>
  <c r="M97" i="38"/>
  <c r="O97" i="38"/>
  <c r="Q97" i="38"/>
  <c r="S97" i="38"/>
  <c r="A98" i="38"/>
  <c r="P98" i="38"/>
  <c r="N98" i="38"/>
  <c r="A99" i="38"/>
  <c r="B99" i="38"/>
  <c r="C99" i="38"/>
  <c r="G99" i="38"/>
  <c r="I99" i="38"/>
  <c r="K99" i="38"/>
  <c r="N99" i="38"/>
  <c r="Q99" i="38"/>
  <c r="R99" i="38"/>
  <c r="A100" i="38"/>
  <c r="B100" i="38"/>
  <c r="C100" i="38"/>
  <c r="D100" i="38"/>
  <c r="E100" i="38"/>
  <c r="F100" i="38"/>
  <c r="G100" i="38"/>
  <c r="H100" i="38"/>
  <c r="I100" i="38"/>
  <c r="J100" i="38"/>
  <c r="K100" i="38"/>
  <c r="L100" i="38"/>
  <c r="M100" i="38"/>
  <c r="N100" i="38"/>
  <c r="O100" i="38"/>
  <c r="P100" i="38"/>
  <c r="Q100" i="38"/>
  <c r="R100" i="38"/>
  <c r="S100" i="38"/>
  <c r="A101" i="38"/>
  <c r="E101" i="38"/>
  <c r="D101" i="38"/>
  <c r="I101" i="38"/>
  <c r="K101" i="38"/>
  <c r="P101" i="38"/>
  <c r="Q101" i="38"/>
  <c r="A102" i="38"/>
  <c r="B102" i="38"/>
  <c r="N102" i="38"/>
  <c r="A103" i="38"/>
  <c r="C103" i="38"/>
  <c r="E103" i="38"/>
  <c r="I103" i="38"/>
  <c r="J103" i="38"/>
  <c r="K103" i="38"/>
  <c r="O103" i="38"/>
  <c r="Q103" i="38"/>
  <c r="S103" i="38"/>
  <c r="A104" i="38"/>
  <c r="B104" i="38"/>
  <c r="C104" i="38"/>
  <c r="D104" i="38"/>
  <c r="E104" i="38"/>
  <c r="F104" i="38"/>
  <c r="G104" i="38"/>
  <c r="H104" i="38"/>
  <c r="I104" i="38"/>
  <c r="J104" i="38"/>
  <c r="K104" i="38"/>
  <c r="L104" i="38"/>
  <c r="M104" i="38"/>
  <c r="N104" i="38"/>
  <c r="O104" i="38"/>
  <c r="P104" i="38"/>
  <c r="Q104" i="38"/>
  <c r="R104" i="38"/>
  <c r="S104" i="38"/>
  <c r="A105" i="38"/>
  <c r="G105" i="38"/>
  <c r="H105" i="38"/>
  <c r="M105" i="38"/>
  <c r="O105" i="38"/>
  <c r="A106" i="38"/>
  <c r="D106" i="38"/>
  <c r="I106" i="38"/>
  <c r="P106" i="38"/>
  <c r="Q106" i="38"/>
  <c r="A107" i="38"/>
  <c r="B107" i="38"/>
  <c r="C107" i="38"/>
  <c r="F107" i="38"/>
  <c r="G107" i="38"/>
  <c r="I107" i="38"/>
  <c r="K107" i="38"/>
  <c r="M107" i="38"/>
  <c r="N107" i="38"/>
  <c r="Q107" i="38"/>
  <c r="R107" i="38"/>
  <c r="S107" i="38"/>
  <c r="A108" i="38"/>
  <c r="B108" i="38"/>
  <c r="A109" i="38"/>
  <c r="G109" i="38"/>
  <c r="A110" i="38"/>
  <c r="B110" i="38"/>
  <c r="D110" i="38"/>
  <c r="H110" i="38"/>
  <c r="I110" i="38"/>
  <c r="L110" i="38"/>
  <c r="N110" i="38"/>
  <c r="Q110" i="38"/>
  <c r="R110" i="38"/>
  <c r="A111" i="38"/>
  <c r="C111" i="38"/>
  <c r="E111" i="38"/>
  <c r="F111" i="38"/>
  <c r="I111" i="38"/>
  <c r="J111" i="38"/>
  <c r="K111" i="38"/>
  <c r="N111" i="38"/>
  <c r="O111" i="38"/>
  <c r="Q111" i="38"/>
  <c r="S111" i="38"/>
  <c r="A112" i="38"/>
  <c r="B112" i="38"/>
  <c r="C112" i="38"/>
  <c r="D112" i="38"/>
  <c r="E112" i="38"/>
  <c r="F112" i="38"/>
  <c r="G112" i="38"/>
  <c r="H112" i="38"/>
  <c r="I112" i="38"/>
  <c r="J112" i="38"/>
  <c r="K112" i="38"/>
  <c r="L112" i="38"/>
  <c r="M112" i="38"/>
  <c r="N112" i="38"/>
  <c r="O112" i="38"/>
  <c r="P112" i="38"/>
  <c r="Q112" i="38"/>
  <c r="R112" i="38"/>
  <c r="S112" i="38"/>
  <c r="A113" i="38"/>
  <c r="C113" i="38"/>
  <c r="O113" i="38"/>
  <c r="Q113" i="38"/>
  <c r="A114" i="38"/>
  <c r="D114" i="38"/>
  <c r="E114" i="38"/>
  <c r="I114" i="38"/>
  <c r="J114" i="38"/>
  <c r="L114" i="38"/>
  <c r="P114" i="38"/>
  <c r="Q114" i="38"/>
  <c r="A115" i="38"/>
  <c r="M115" i="38"/>
  <c r="N115" i="38"/>
  <c r="A116" i="38"/>
  <c r="B116" i="38"/>
  <c r="C116" i="38"/>
  <c r="D116" i="38"/>
  <c r="E116" i="38"/>
  <c r="F116" i="38"/>
  <c r="G116" i="38"/>
  <c r="H116" i="38"/>
  <c r="I116" i="38"/>
  <c r="J116" i="38"/>
  <c r="K116" i="38"/>
  <c r="L116" i="38"/>
  <c r="M116" i="38"/>
  <c r="N116" i="38"/>
  <c r="O116" i="38"/>
  <c r="P116" i="38"/>
  <c r="Q116" i="38"/>
  <c r="R116" i="38"/>
  <c r="S116" i="38"/>
  <c r="A117" i="38"/>
  <c r="C117" i="38"/>
  <c r="G117" i="38"/>
  <c r="L117" i="38"/>
  <c r="M117" i="38"/>
  <c r="Q117" i="38"/>
  <c r="A118" i="38"/>
  <c r="B118" i="38"/>
  <c r="D118" i="38"/>
  <c r="E118" i="38"/>
  <c r="F118" i="38"/>
  <c r="H118" i="38"/>
  <c r="I118" i="38"/>
  <c r="J118" i="38"/>
  <c r="L118" i="38"/>
  <c r="M118" i="38"/>
  <c r="N118" i="38"/>
  <c r="P118" i="38"/>
  <c r="Q118" i="38"/>
  <c r="R118" i="38"/>
  <c r="A119" i="38"/>
  <c r="G119" i="38"/>
  <c r="K119" i="38"/>
  <c r="A120" i="38"/>
  <c r="B120" i="38"/>
  <c r="C120" i="38"/>
  <c r="D120" i="38"/>
  <c r="E120" i="38"/>
  <c r="F120" i="38"/>
  <c r="G120" i="38"/>
  <c r="H120" i="38"/>
  <c r="I120" i="38"/>
  <c r="J120" i="38"/>
  <c r="K120" i="38"/>
  <c r="L120" i="38"/>
  <c r="M120" i="38"/>
  <c r="N120" i="38"/>
  <c r="O120" i="38"/>
  <c r="P120" i="38"/>
  <c r="Q120" i="38"/>
  <c r="R120" i="38"/>
  <c r="S120" i="38"/>
  <c r="A121" i="38"/>
  <c r="C121" i="38"/>
  <c r="D121" i="38"/>
  <c r="E121" i="38"/>
  <c r="G121" i="38"/>
  <c r="H121" i="38"/>
  <c r="I121" i="38"/>
  <c r="K121" i="38"/>
  <c r="L121" i="38"/>
  <c r="M121" i="38"/>
  <c r="O121" i="38"/>
  <c r="P121" i="38"/>
  <c r="Q121" i="38"/>
  <c r="S121" i="38"/>
  <c r="A122" i="38"/>
  <c r="H122" i="38"/>
  <c r="B122" i="38"/>
  <c r="F122" i="38"/>
  <c r="L122" i="38"/>
  <c r="M122" i="38"/>
  <c r="Q122" i="38"/>
  <c r="A123" i="38"/>
  <c r="B123" i="38"/>
  <c r="C123" i="38"/>
  <c r="E123" i="38"/>
  <c r="F123" i="38"/>
  <c r="G123" i="38"/>
  <c r="I123" i="38"/>
  <c r="J123" i="38"/>
  <c r="K123" i="38"/>
  <c r="M123" i="38"/>
  <c r="N123" i="38"/>
  <c r="O123" i="38"/>
  <c r="Q123" i="38"/>
  <c r="R123" i="38"/>
  <c r="S123" i="38"/>
  <c r="A124" i="38"/>
  <c r="B124" i="38"/>
  <c r="C124" i="38"/>
  <c r="D124" i="38"/>
  <c r="E124" i="38"/>
  <c r="F124" i="38"/>
  <c r="G124" i="38"/>
  <c r="H124" i="38"/>
  <c r="I124" i="38"/>
  <c r="J124" i="38"/>
  <c r="K124" i="38"/>
  <c r="L124" i="38"/>
  <c r="M124" i="38"/>
  <c r="N124" i="38"/>
  <c r="O124" i="38"/>
  <c r="P124" i="38"/>
  <c r="Q124" i="38"/>
  <c r="R124" i="38"/>
  <c r="S124" i="38"/>
  <c r="A125" i="38"/>
  <c r="L125" i="38"/>
  <c r="C125" i="38"/>
  <c r="M125" i="38"/>
  <c r="A126" i="38"/>
  <c r="B126" i="38"/>
  <c r="D126" i="38"/>
  <c r="E126" i="38"/>
  <c r="F126" i="38"/>
  <c r="H126" i="38"/>
  <c r="I126" i="38"/>
  <c r="J126" i="38"/>
  <c r="L126" i="38"/>
  <c r="M126" i="38"/>
  <c r="N126" i="38"/>
  <c r="P126" i="38"/>
  <c r="Q126" i="38"/>
  <c r="R126" i="38"/>
  <c r="A127" i="38"/>
  <c r="B127" i="38"/>
  <c r="F127" i="38"/>
  <c r="G127" i="38"/>
  <c r="K127" i="38"/>
  <c r="M127" i="38"/>
  <c r="Q127" i="38"/>
  <c r="R127" i="38"/>
  <c r="A128" i="38"/>
  <c r="B128" i="38"/>
  <c r="C128" i="38"/>
  <c r="D128" i="38"/>
  <c r="E128" i="38"/>
  <c r="F128" i="38"/>
  <c r="G128" i="38"/>
  <c r="H128" i="38"/>
  <c r="I128" i="38"/>
  <c r="J128" i="38"/>
  <c r="K128" i="38"/>
  <c r="L128" i="38"/>
  <c r="M128" i="38"/>
  <c r="N128" i="38"/>
  <c r="O128" i="38"/>
  <c r="P128" i="38"/>
  <c r="Q128" i="38"/>
  <c r="R128" i="38"/>
  <c r="S128" i="38"/>
  <c r="A129" i="38"/>
  <c r="E129" i="38"/>
  <c r="C129" i="38"/>
  <c r="D129" i="38"/>
  <c r="G129" i="38"/>
  <c r="H129" i="38"/>
  <c r="I129" i="38"/>
  <c r="L129" i="38"/>
  <c r="M129" i="38"/>
  <c r="O129" i="38"/>
  <c r="Q129" i="38"/>
  <c r="S129" i="38"/>
  <c r="A130" i="38"/>
  <c r="B130" i="38"/>
  <c r="F130" i="38"/>
  <c r="L130" i="38"/>
  <c r="M130" i="38"/>
  <c r="Q130" i="38"/>
  <c r="A131" i="38"/>
  <c r="B131" i="38"/>
  <c r="C131" i="38"/>
  <c r="E131" i="38"/>
  <c r="F131" i="38"/>
  <c r="G131" i="38"/>
  <c r="I131" i="38"/>
  <c r="J131" i="38"/>
  <c r="K131" i="38"/>
  <c r="M131" i="38"/>
  <c r="N131" i="38"/>
  <c r="O131" i="38"/>
  <c r="Q131" i="38"/>
  <c r="R131" i="38"/>
  <c r="S131" i="38"/>
  <c r="A132" i="38"/>
  <c r="B132" i="38"/>
  <c r="C132" i="38"/>
  <c r="D132" i="38"/>
  <c r="E132" i="38"/>
  <c r="F132" i="38"/>
  <c r="G132" i="38"/>
  <c r="H132" i="38"/>
  <c r="I132" i="38"/>
  <c r="J132" i="38"/>
  <c r="K132" i="38"/>
  <c r="L132" i="38"/>
  <c r="M132" i="38"/>
  <c r="N132" i="38"/>
  <c r="O132" i="38"/>
  <c r="P132" i="38"/>
  <c r="Q132" i="38"/>
  <c r="R132" i="38"/>
  <c r="S132" i="38"/>
  <c r="A133" i="38"/>
  <c r="A134" i="38"/>
  <c r="B134" i="38"/>
  <c r="D134" i="38"/>
  <c r="E134" i="38"/>
  <c r="F134" i="38"/>
  <c r="H134" i="38"/>
  <c r="I134" i="38"/>
  <c r="J134" i="38"/>
  <c r="L134" i="38"/>
  <c r="M134" i="38"/>
  <c r="N134" i="38"/>
  <c r="P134" i="38"/>
  <c r="Q134" i="38"/>
  <c r="R134" i="38"/>
  <c r="A135" i="38"/>
  <c r="B135" i="38"/>
  <c r="F135" i="38"/>
  <c r="K135" i="38"/>
  <c r="M135" i="38"/>
  <c r="Q135" i="38"/>
  <c r="A136" i="38"/>
  <c r="D136" i="38"/>
  <c r="B136" i="38"/>
  <c r="C136" i="38"/>
  <c r="E136" i="38"/>
  <c r="F136" i="38"/>
  <c r="G136" i="38"/>
  <c r="I136" i="38"/>
  <c r="J136" i="38"/>
  <c r="K136" i="38"/>
  <c r="M136" i="38"/>
  <c r="N136" i="38"/>
  <c r="O136" i="38"/>
  <c r="Q136" i="38"/>
  <c r="R136" i="38"/>
  <c r="S136" i="38"/>
  <c r="A137" i="38"/>
  <c r="C137" i="38"/>
  <c r="D137" i="38"/>
  <c r="E137" i="38"/>
  <c r="G137" i="38"/>
  <c r="H137" i="38"/>
  <c r="I137" i="38"/>
  <c r="K137" i="38"/>
  <c r="L137" i="38"/>
  <c r="M137" i="38"/>
  <c r="O137" i="38"/>
  <c r="P137" i="38"/>
  <c r="Q137" i="38"/>
  <c r="S137" i="38"/>
  <c r="A138" i="38"/>
  <c r="L138" i="38"/>
  <c r="B138" i="38"/>
  <c r="M138" i="38"/>
  <c r="A139" i="38"/>
  <c r="B139" i="38"/>
  <c r="C139" i="38"/>
  <c r="E139" i="38"/>
  <c r="F139" i="38"/>
  <c r="G139" i="38"/>
  <c r="I139" i="38"/>
  <c r="J139" i="38"/>
  <c r="K139" i="38"/>
  <c r="M139" i="38"/>
  <c r="N139" i="38"/>
  <c r="O139" i="38"/>
  <c r="Q139" i="38"/>
  <c r="R139" i="38"/>
  <c r="S139" i="38"/>
  <c r="A140" i="38"/>
  <c r="B140" i="38"/>
  <c r="C140" i="38"/>
  <c r="D140" i="38"/>
  <c r="E140" i="38"/>
  <c r="F140" i="38"/>
  <c r="G140" i="38"/>
  <c r="H140" i="38"/>
  <c r="I140" i="38"/>
  <c r="J140" i="38"/>
  <c r="K140" i="38"/>
  <c r="L140" i="38"/>
  <c r="M140" i="38"/>
  <c r="N140" i="38"/>
  <c r="O140" i="38"/>
  <c r="P140" i="38"/>
  <c r="Q140" i="38"/>
  <c r="R140" i="38"/>
  <c r="S140" i="38"/>
  <c r="A141" i="38"/>
  <c r="C141" i="38"/>
  <c r="G141" i="38"/>
  <c r="H141" i="38"/>
  <c r="L141" i="38"/>
  <c r="M141" i="38"/>
  <c r="Q141" i="38"/>
  <c r="S141" i="38"/>
  <c r="A142" i="38"/>
  <c r="B142" i="38"/>
  <c r="D142" i="38"/>
  <c r="E142" i="38"/>
  <c r="F142" i="38"/>
  <c r="H142" i="38"/>
  <c r="I142" i="38"/>
  <c r="J142" i="38"/>
  <c r="L142" i="38"/>
  <c r="M142" i="38"/>
  <c r="N142" i="38"/>
  <c r="P142" i="38"/>
  <c r="Q142" i="38"/>
  <c r="R142" i="38"/>
  <c r="A143" i="38"/>
  <c r="K143" i="38"/>
  <c r="M143" i="38"/>
  <c r="A144" i="38"/>
  <c r="B144" i="38"/>
  <c r="C144" i="38"/>
  <c r="D144" i="38"/>
  <c r="E144" i="38"/>
  <c r="F144" i="38"/>
  <c r="G144" i="38"/>
  <c r="H144" i="38"/>
  <c r="I144" i="38"/>
  <c r="J144" i="38"/>
  <c r="K144" i="38"/>
  <c r="L144" i="38"/>
  <c r="M144" i="38"/>
  <c r="N144" i="38"/>
  <c r="O144" i="38"/>
  <c r="P144" i="38"/>
  <c r="Q144" i="38"/>
  <c r="R144" i="38"/>
  <c r="S144" i="38"/>
  <c r="A145" i="38"/>
  <c r="C145" i="38"/>
  <c r="D145" i="38"/>
  <c r="E145" i="38"/>
  <c r="G145" i="38"/>
  <c r="H145" i="38"/>
  <c r="I145" i="38"/>
  <c r="K145" i="38"/>
  <c r="L145" i="38"/>
  <c r="M145" i="38"/>
  <c r="O145" i="38"/>
  <c r="P145" i="38"/>
  <c r="Q145" i="38"/>
  <c r="S145" i="38"/>
  <c r="A146" i="38"/>
  <c r="H146" i="38"/>
  <c r="L146" i="38"/>
  <c r="A147" i="38"/>
  <c r="B147" i="38"/>
  <c r="C147" i="38"/>
  <c r="E147" i="38"/>
  <c r="F147" i="38"/>
  <c r="G147" i="38"/>
  <c r="I147" i="38"/>
  <c r="J147" i="38"/>
  <c r="K147" i="38"/>
  <c r="M147" i="38"/>
  <c r="N147" i="38"/>
  <c r="O147" i="38"/>
  <c r="Q147" i="38"/>
  <c r="R147" i="38"/>
  <c r="S147" i="38"/>
  <c r="A148" i="38"/>
  <c r="B148" i="38"/>
  <c r="C148" i="38"/>
  <c r="D148" i="38"/>
  <c r="E148" i="38"/>
  <c r="F148" i="38"/>
  <c r="G148" i="38"/>
  <c r="H148" i="38"/>
  <c r="I148" i="38"/>
  <c r="J148" i="38"/>
  <c r="K148" i="38"/>
  <c r="L148" i="38"/>
  <c r="M148" i="38"/>
  <c r="N148" i="38"/>
  <c r="O148" i="38"/>
  <c r="P148" i="38"/>
  <c r="Q148" i="38"/>
  <c r="R148" i="38"/>
  <c r="S148" i="38"/>
  <c r="A149" i="38"/>
  <c r="C149" i="38"/>
  <c r="G149" i="38"/>
  <c r="L149" i="38"/>
  <c r="M149" i="38"/>
  <c r="Q149" i="38"/>
  <c r="A150" i="38"/>
  <c r="B150" i="38"/>
  <c r="D150" i="38"/>
  <c r="E150" i="38"/>
  <c r="F150" i="38"/>
  <c r="I150" i="38"/>
  <c r="J150" i="38"/>
  <c r="L150" i="38"/>
  <c r="N150" i="38"/>
  <c r="P150" i="38"/>
  <c r="Q150" i="38"/>
  <c r="A151" i="38"/>
  <c r="A152" i="38"/>
  <c r="B152" i="38"/>
  <c r="C152" i="38"/>
  <c r="D152" i="38"/>
  <c r="E152" i="38"/>
  <c r="F152" i="38"/>
  <c r="G152" i="38"/>
  <c r="H152" i="38"/>
  <c r="I152" i="38"/>
  <c r="J152" i="38"/>
  <c r="K152" i="38"/>
  <c r="L152" i="38"/>
  <c r="M152" i="38"/>
  <c r="N152" i="38"/>
  <c r="O152" i="38"/>
  <c r="P152" i="38"/>
  <c r="Q152" i="38"/>
  <c r="R152" i="38"/>
  <c r="S152" i="38"/>
  <c r="A153" i="38"/>
  <c r="C153" i="38"/>
  <c r="D153" i="38"/>
  <c r="E153" i="38"/>
  <c r="G153" i="38"/>
  <c r="H153" i="38"/>
  <c r="I153" i="38"/>
  <c r="K153" i="38"/>
  <c r="L153" i="38"/>
  <c r="M153" i="38"/>
  <c r="O153" i="38"/>
  <c r="P153" i="38"/>
  <c r="Q153" i="38"/>
  <c r="S153" i="38"/>
  <c r="A154" i="38"/>
  <c r="B154" i="38"/>
  <c r="F154" i="38"/>
  <c r="H154" i="38"/>
  <c r="L154" i="38"/>
  <c r="M154" i="38"/>
  <c r="Q154" i="38"/>
  <c r="R154" i="38"/>
  <c r="A155" i="38"/>
  <c r="B155" i="38"/>
  <c r="C155" i="38"/>
  <c r="E155" i="38"/>
  <c r="F155" i="38"/>
  <c r="G155" i="38"/>
  <c r="I155" i="38"/>
  <c r="J155" i="38"/>
  <c r="K155" i="38"/>
  <c r="M155" i="38"/>
  <c r="N155" i="38"/>
  <c r="O155" i="38"/>
  <c r="Q155" i="38"/>
  <c r="R155" i="38"/>
  <c r="S155" i="38"/>
  <c r="A156" i="38"/>
  <c r="B156" i="38"/>
  <c r="C156" i="38"/>
  <c r="D156" i="38"/>
  <c r="E156" i="38"/>
  <c r="F156" i="38"/>
  <c r="G156" i="38"/>
  <c r="H156" i="38"/>
  <c r="I156" i="38"/>
  <c r="J156" i="38"/>
  <c r="K156" i="38"/>
  <c r="L156" i="38"/>
  <c r="M156" i="38"/>
  <c r="N156" i="38"/>
  <c r="O156" i="38"/>
  <c r="P156" i="38"/>
  <c r="Q156" i="38"/>
  <c r="R156" i="38"/>
  <c r="S156" i="38"/>
  <c r="A157" i="38"/>
  <c r="L157" i="38"/>
  <c r="C157" i="38"/>
  <c r="M157" i="38"/>
  <c r="A158" i="38"/>
  <c r="B158" i="38"/>
  <c r="D158" i="38"/>
  <c r="E158" i="38"/>
  <c r="F158" i="38"/>
  <c r="H158" i="38"/>
  <c r="I158" i="38"/>
  <c r="J158" i="38"/>
  <c r="L158" i="38"/>
  <c r="M158" i="38"/>
  <c r="N158" i="38"/>
  <c r="P158" i="38"/>
  <c r="Q158" i="38"/>
  <c r="R158" i="38"/>
  <c r="A159" i="38"/>
  <c r="B159" i="38"/>
  <c r="F159" i="38"/>
  <c r="G159" i="38"/>
  <c r="K159" i="38"/>
  <c r="M159" i="38"/>
  <c r="Q159" i="38"/>
  <c r="R159" i="38"/>
  <c r="A160" i="38"/>
  <c r="B160" i="38"/>
  <c r="C160" i="38"/>
  <c r="D160" i="38"/>
  <c r="E160" i="38"/>
  <c r="F160" i="38"/>
  <c r="G160" i="38"/>
  <c r="H160" i="38"/>
  <c r="I160" i="38"/>
  <c r="J160" i="38"/>
  <c r="K160" i="38"/>
  <c r="L160" i="38"/>
  <c r="M160" i="38"/>
  <c r="N160" i="38"/>
  <c r="O160" i="38"/>
  <c r="P160" i="38"/>
  <c r="Q160" i="38"/>
  <c r="R160" i="38"/>
  <c r="S160" i="38"/>
  <c r="A161" i="38"/>
  <c r="C161" i="38"/>
  <c r="D161" i="38"/>
  <c r="E161" i="38"/>
  <c r="G161" i="38"/>
  <c r="H161" i="38"/>
  <c r="I161" i="38"/>
  <c r="K161" i="38"/>
  <c r="L161" i="38"/>
  <c r="M161" i="38"/>
  <c r="O161" i="38"/>
  <c r="P161" i="38"/>
  <c r="Q161" i="38"/>
  <c r="S161" i="38"/>
  <c r="A162" i="38"/>
  <c r="B162" i="38"/>
  <c r="F162" i="38"/>
  <c r="L162" i="38"/>
  <c r="M162" i="38"/>
  <c r="Q162" i="38"/>
  <c r="A163" i="38"/>
  <c r="B163" i="38"/>
  <c r="C163" i="38"/>
  <c r="E163" i="38"/>
  <c r="F163" i="38"/>
  <c r="G163" i="38"/>
  <c r="I163" i="38"/>
  <c r="J163" i="38"/>
  <c r="K163" i="38"/>
  <c r="M163" i="38"/>
  <c r="N163" i="38"/>
  <c r="O163" i="38"/>
  <c r="Q163" i="38"/>
  <c r="R163" i="38"/>
  <c r="S163" i="38"/>
  <c r="A164" i="38"/>
  <c r="B164" i="38"/>
  <c r="E164" i="38"/>
  <c r="I164" i="38"/>
  <c r="M164" i="38"/>
  <c r="Q164" i="38"/>
  <c r="A165" i="38"/>
  <c r="H165" i="38"/>
  <c r="L165" i="38"/>
  <c r="A166" i="38"/>
  <c r="B166" i="38"/>
  <c r="D166" i="38"/>
  <c r="E166" i="38"/>
  <c r="F166" i="38"/>
  <c r="H166" i="38"/>
  <c r="I166" i="38"/>
  <c r="J166" i="38"/>
  <c r="L166" i="38"/>
  <c r="M166" i="38"/>
  <c r="N166" i="38"/>
  <c r="P166" i="38"/>
  <c r="Q166" i="38"/>
  <c r="R166" i="38"/>
  <c r="A167" i="38"/>
  <c r="B167" i="38"/>
  <c r="F167" i="38"/>
  <c r="K167" i="38"/>
  <c r="M167" i="38"/>
  <c r="Q167" i="38"/>
  <c r="A168" i="38"/>
  <c r="B168" i="38"/>
  <c r="C168" i="38"/>
  <c r="D168" i="38"/>
  <c r="E168" i="38"/>
  <c r="F168" i="38"/>
  <c r="G168" i="38"/>
  <c r="H168" i="38"/>
  <c r="I168" i="38"/>
  <c r="J168" i="38"/>
  <c r="K168" i="38"/>
  <c r="L168" i="38"/>
  <c r="M168" i="38"/>
  <c r="N168" i="38"/>
  <c r="O168" i="38"/>
  <c r="P168" i="38"/>
  <c r="Q168" i="38"/>
  <c r="R168" i="38"/>
  <c r="S168" i="38"/>
  <c r="A169" i="38"/>
  <c r="C169" i="38"/>
  <c r="D169" i="38"/>
  <c r="E169" i="38"/>
  <c r="G169" i="38"/>
  <c r="H169" i="38"/>
  <c r="I169" i="38"/>
  <c r="K169" i="38"/>
  <c r="L169" i="38"/>
  <c r="M169" i="38"/>
  <c r="O169" i="38"/>
  <c r="P169" i="38"/>
  <c r="Q169" i="38"/>
  <c r="S169" i="38"/>
  <c r="A170" i="38"/>
  <c r="B170" i="38"/>
  <c r="L170" i="38"/>
  <c r="M170" i="38"/>
  <c r="A171" i="38"/>
  <c r="C171" i="38"/>
  <c r="B171" i="38"/>
  <c r="F171" i="38"/>
  <c r="G171" i="38"/>
  <c r="K171" i="38"/>
  <c r="M171" i="38"/>
  <c r="Q171" i="38"/>
  <c r="R171" i="38"/>
  <c r="A172" i="38"/>
  <c r="B172" i="38"/>
  <c r="C172" i="38"/>
  <c r="D172" i="38"/>
  <c r="E172" i="38"/>
  <c r="F172" i="38"/>
  <c r="G172" i="38"/>
  <c r="H172" i="38"/>
  <c r="I172" i="38"/>
  <c r="J172" i="38"/>
  <c r="K172" i="38"/>
  <c r="L172" i="38"/>
  <c r="M172" i="38"/>
  <c r="N172" i="38"/>
  <c r="O172" i="38"/>
  <c r="P172" i="38"/>
  <c r="Q172" i="38"/>
  <c r="R172" i="38"/>
  <c r="S172" i="38"/>
  <c r="A173" i="38"/>
  <c r="C173" i="38"/>
  <c r="G173" i="38"/>
  <c r="H173" i="38"/>
  <c r="L173" i="38"/>
  <c r="M173" i="38"/>
  <c r="Q173" i="38"/>
  <c r="S173" i="38"/>
  <c r="A174" i="38"/>
  <c r="B174" i="38"/>
  <c r="D174" i="38"/>
  <c r="E174" i="38"/>
  <c r="F174" i="38"/>
  <c r="H174" i="38"/>
  <c r="I174" i="38"/>
  <c r="J174" i="38"/>
  <c r="L174" i="38"/>
  <c r="M174" i="38"/>
  <c r="N174" i="38"/>
  <c r="P174" i="38"/>
  <c r="Q174" i="38"/>
  <c r="R174" i="38"/>
  <c r="A175" i="38"/>
  <c r="B175" i="38"/>
  <c r="K175" i="38"/>
  <c r="M175" i="38"/>
  <c r="A176" i="38"/>
  <c r="B176" i="38"/>
  <c r="C176" i="38"/>
  <c r="D176" i="38"/>
  <c r="E176" i="38"/>
  <c r="F176" i="38"/>
  <c r="G176" i="38"/>
  <c r="H176" i="38"/>
  <c r="I176" i="38"/>
  <c r="J176" i="38"/>
  <c r="K176" i="38"/>
  <c r="L176" i="38"/>
  <c r="M176" i="38"/>
  <c r="N176" i="38"/>
  <c r="O176" i="38"/>
  <c r="P176" i="38"/>
  <c r="Q176" i="38"/>
  <c r="R176" i="38"/>
  <c r="S176" i="38"/>
  <c r="A177" i="38"/>
  <c r="C177" i="38"/>
  <c r="D177" i="38"/>
  <c r="E177" i="38"/>
  <c r="G177" i="38"/>
  <c r="H177" i="38"/>
  <c r="I177" i="38"/>
  <c r="K177" i="38"/>
  <c r="L177" i="38"/>
  <c r="M177" i="38"/>
  <c r="O177" i="38"/>
  <c r="P177" i="38"/>
  <c r="Q177" i="38"/>
  <c r="S177" i="38"/>
  <c r="A178" i="38"/>
  <c r="A179" i="38"/>
  <c r="D179" i="38"/>
  <c r="E179" i="38"/>
  <c r="H179" i="38"/>
  <c r="I179" i="38"/>
  <c r="L179" i="38"/>
  <c r="M179" i="38"/>
  <c r="P179" i="38"/>
  <c r="Q179" i="38"/>
  <c r="A180" i="38"/>
  <c r="B180" i="38"/>
  <c r="E180" i="38"/>
  <c r="I180" i="38"/>
  <c r="J180" i="38"/>
  <c r="M180" i="38"/>
  <c r="Q180" i="38"/>
  <c r="R180" i="38"/>
  <c r="A181" i="38"/>
  <c r="D181" i="38"/>
  <c r="B181" i="38"/>
  <c r="C181" i="38"/>
  <c r="E181" i="38"/>
  <c r="F181" i="38"/>
  <c r="G181" i="38"/>
  <c r="I181" i="38"/>
  <c r="J181" i="38"/>
  <c r="K181" i="38"/>
  <c r="M181" i="38"/>
  <c r="N181" i="38"/>
  <c r="O181" i="38"/>
  <c r="Q181" i="38"/>
  <c r="R181" i="38"/>
  <c r="S181" i="38"/>
  <c r="A182" i="38"/>
  <c r="B182" i="38"/>
  <c r="C182" i="38"/>
  <c r="D182" i="38"/>
  <c r="E182" i="38"/>
  <c r="F182" i="38"/>
  <c r="G182" i="38"/>
  <c r="H182" i="38"/>
  <c r="I182" i="38"/>
  <c r="J182" i="38"/>
  <c r="K182" i="38"/>
  <c r="L182" i="38"/>
  <c r="M182" i="38"/>
  <c r="N182" i="38"/>
  <c r="O182" i="38"/>
  <c r="P182" i="38"/>
  <c r="Q182" i="38"/>
  <c r="R182" i="38"/>
  <c r="S182" i="38"/>
  <c r="A183" i="38"/>
  <c r="D183" i="38"/>
  <c r="E183" i="38"/>
  <c r="I183" i="38"/>
  <c r="L183" i="38"/>
  <c r="M183" i="38"/>
  <c r="Q183" i="38"/>
  <c r="A184" i="38"/>
  <c r="B184" i="38"/>
  <c r="I184" i="38"/>
  <c r="J184" i="38"/>
  <c r="Q184" i="38"/>
  <c r="R184" i="38"/>
  <c r="A185" i="38"/>
  <c r="D185" i="38"/>
  <c r="A186" i="38"/>
  <c r="B186" i="38"/>
  <c r="C186" i="38"/>
  <c r="D186" i="38"/>
  <c r="E186" i="38"/>
  <c r="F186" i="38"/>
  <c r="G186" i="38"/>
  <c r="H186" i="38"/>
  <c r="I186" i="38"/>
  <c r="J186" i="38"/>
  <c r="K186" i="38"/>
  <c r="L186" i="38"/>
  <c r="M186" i="38"/>
  <c r="N186" i="38"/>
  <c r="O186" i="38"/>
  <c r="P186" i="38"/>
  <c r="Q186" i="38"/>
  <c r="R186" i="38"/>
  <c r="S186" i="38"/>
  <c r="A187" i="38"/>
  <c r="D187" i="38"/>
  <c r="L187" i="38"/>
  <c r="Q187" i="38"/>
  <c r="A188" i="38"/>
  <c r="A189" i="38"/>
  <c r="D189" i="38"/>
  <c r="B189" i="38"/>
  <c r="C189" i="38"/>
  <c r="E189" i="38"/>
  <c r="F189" i="38"/>
  <c r="G189" i="38"/>
  <c r="I189" i="38"/>
  <c r="J189" i="38"/>
  <c r="K189" i="38"/>
  <c r="M189" i="38"/>
  <c r="N189" i="38"/>
  <c r="O189" i="38"/>
  <c r="Q189" i="38"/>
  <c r="R189" i="38"/>
  <c r="S189" i="38"/>
  <c r="A190" i="38"/>
  <c r="B190" i="38"/>
  <c r="C190" i="38"/>
  <c r="D190" i="38"/>
  <c r="E190" i="38"/>
  <c r="F190" i="38"/>
  <c r="G190" i="38"/>
  <c r="H190" i="38"/>
  <c r="I190" i="38"/>
  <c r="J190" i="38"/>
  <c r="K190" i="38"/>
  <c r="L190" i="38"/>
  <c r="M190" i="38"/>
  <c r="N190" i="38"/>
  <c r="O190" i="38"/>
  <c r="P190" i="38"/>
  <c r="Q190" i="38"/>
  <c r="R190" i="38"/>
  <c r="S190" i="38"/>
  <c r="A191" i="38"/>
  <c r="H191" i="38"/>
  <c r="P191" i="38"/>
  <c r="Q191" i="38"/>
  <c r="A192" i="38"/>
  <c r="B192" i="38"/>
  <c r="I192" i="38"/>
  <c r="Q192" i="38"/>
  <c r="A193" i="38"/>
  <c r="D193" i="38"/>
  <c r="B193" i="38"/>
  <c r="C193" i="38"/>
  <c r="E193" i="38"/>
  <c r="F193" i="38"/>
  <c r="G193" i="38"/>
  <c r="I193" i="38"/>
  <c r="J193" i="38"/>
  <c r="K193" i="38"/>
  <c r="M193" i="38"/>
  <c r="N193" i="38"/>
  <c r="O193" i="38"/>
  <c r="Q193" i="38"/>
  <c r="R193" i="38"/>
  <c r="S193" i="38"/>
  <c r="A194" i="38"/>
  <c r="B194" i="38"/>
  <c r="C194" i="38"/>
  <c r="D194" i="38"/>
  <c r="E194" i="38"/>
  <c r="F194" i="38"/>
  <c r="G194" i="38"/>
  <c r="H194" i="38"/>
  <c r="I194" i="38"/>
  <c r="J194" i="38"/>
  <c r="K194" i="38"/>
  <c r="L194" i="38"/>
  <c r="M194" i="38"/>
  <c r="N194" i="38"/>
  <c r="O194" i="38"/>
  <c r="P194" i="38"/>
  <c r="Q194" i="38"/>
  <c r="R194" i="38"/>
  <c r="S194" i="38"/>
  <c r="A195" i="38"/>
  <c r="D195" i="38"/>
  <c r="E195" i="38"/>
  <c r="H195" i="38"/>
  <c r="I195" i="38"/>
  <c r="L195" i="38"/>
  <c r="M195" i="38"/>
  <c r="P195" i="38"/>
  <c r="Q195" i="38"/>
  <c r="A196" i="38"/>
  <c r="B196" i="38"/>
  <c r="E196" i="38"/>
  <c r="I196" i="38"/>
  <c r="J196" i="38"/>
  <c r="M196" i="38"/>
  <c r="Q196" i="38"/>
  <c r="R196" i="38"/>
  <c r="A197" i="38"/>
  <c r="D197" i="38"/>
  <c r="B197" i="38"/>
  <c r="C197" i="38"/>
  <c r="E197" i="38"/>
  <c r="F197" i="38"/>
  <c r="G197" i="38"/>
  <c r="I197" i="38"/>
  <c r="J197" i="38"/>
  <c r="K197" i="38"/>
  <c r="M197" i="38"/>
  <c r="N197" i="38"/>
  <c r="O197" i="38"/>
  <c r="Q197" i="38"/>
  <c r="R197" i="38"/>
  <c r="S197" i="38"/>
  <c r="A198" i="38"/>
  <c r="B198" i="38"/>
  <c r="C198" i="38"/>
  <c r="D198" i="38"/>
  <c r="E198" i="38"/>
  <c r="F198" i="38"/>
  <c r="G198" i="38"/>
  <c r="H198" i="38"/>
  <c r="I198" i="38"/>
  <c r="J198" i="38"/>
  <c r="K198" i="38"/>
  <c r="L198" i="38"/>
  <c r="M198" i="38"/>
  <c r="N198" i="38"/>
  <c r="O198" i="38"/>
  <c r="P198" i="38"/>
  <c r="Q198" i="38"/>
  <c r="R198" i="38"/>
  <c r="S198" i="38"/>
  <c r="A199" i="38"/>
  <c r="D199" i="38"/>
  <c r="E199" i="38"/>
  <c r="I199" i="38"/>
  <c r="L199" i="38"/>
  <c r="M199" i="38"/>
  <c r="Q199" i="38"/>
  <c r="A200" i="38"/>
  <c r="B200" i="38"/>
  <c r="I200" i="38"/>
  <c r="N200" i="38"/>
  <c r="A201" i="38"/>
  <c r="K201" i="38"/>
  <c r="A202" i="38"/>
  <c r="B202" i="38"/>
  <c r="C202" i="38"/>
  <c r="D202" i="38"/>
  <c r="E202" i="38"/>
  <c r="F202" i="38"/>
  <c r="G202" i="38"/>
  <c r="H202" i="38"/>
  <c r="I202" i="38"/>
  <c r="J202" i="38"/>
  <c r="K202" i="38"/>
  <c r="L202" i="38"/>
  <c r="M202" i="38"/>
  <c r="N202" i="38"/>
  <c r="O202" i="38"/>
  <c r="P202" i="38"/>
  <c r="Q202" i="38"/>
  <c r="R202" i="38"/>
  <c r="S202" i="38"/>
  <c r="A203" i="38"/>
  <c r="C203" i="38"/>
  <c r="D203" i="38"/>
  <c r="E203" i="38"/>
  <c r="G203" i="38"/>
  <c r="H203" i="38"/>
  <c r="I203" i="38"/>
  <c r="K203" i="38"/>
  <c r="L203" i="38"/>
  <c r="M203" i="38"/>
  <c r="O203" i="38"/>
  <c r="P203" i="38"/>
  <c r="Q203" i="38"/>
  <c r="S203" i="38"/>
  <c r="A204" i="38"/>
  <c r="B204" i="38"/>
  <c r="F204" i="38"/>
  <c r="H204" i="38"/>
  <c r="L204" i="38"/>
  <c r="M204" i="38"/>
  <c r="Q204" i="38"/>
  <c r="R204" i="38"/>
  <c r="A205" i="38"/>
  <c r="B205" i="38"/>
  <c r="C205" i="38"/>
  <c r="E205" i="38"/>
  <c r="F205" i="38"/>
  <c r="G205" i="38"/>
  <c r="I205" i="38"/>
  <c r="J205" i="38"/>
  <c r="K205" i="38"/>
  <c r="M205" i="38"/>
  <c r="N205" i="38"/>
  <c r="O205" i="38"/>
  <c r="Q205" i="38"/>
  <c r="R205" i="38"/>
  <c r="S205" i="38"/>
  <c r="A206" i="38"/>
  <c r="B206" i="38"/>
  <c r="C206" i="38"/>
  <c r="D206" i="38"/>
  <c r="E206" i="38"/>
  <c r="F206" i="38"/>
  <c r="G206" i="38"/>
  <c r="H206" i="38"/>
  <c r="I206" i="38"/>
  <c r="J206" i="38"/>
  <c r="K206" i="38"/>
  <c r="L206" i="38"/>
  <c r="M206" i="38"/>
  <c r="N206" i="38"/>
  <c r="O206" i="38"/>
  <c r="P206" i="38"/>
  <c r="Q206" i="38"/>
  <c r="R206" i="38"/>
  <c r="S206" i="38"/>
  <c r="A207" i="38"/>
  <c r="C207" i="38"/>
  <c r="H207" i="38"/>
  <c r="L207" i="38"/>
  <c r="M207" i="38"/>
  <c r="S207" i="38"/>
  <c r="A208" i="38"/>
  <c r="B208" i="38"/>
  <c r="D208" i="38"/>
  <c r="E208" i="38"/>
  <c r="F208" i="38"/>
  <c r="H208" i="38"/>
  <c r="I208" i="38"/>
  <c r="J208" i="38"/>
  <c r="L208" i="38"/>
  <c r="M208" i="38"/>
  <c r="N208" i="38"/>
  <c r="P208" i="38"/>
  <c r="Q208" i="38"/>
  <c r="R208" i="38"/>
  <c r="A209" i="38"/>
  <c r="B209" i="38"/>
  <c r="F209" i="38"/>
  <c r="G209" i="38"/>
  <c r="K209" i="38"/>
  <c r="M209" i="38"/>
  <c r="Q209" i="38"/>
  <c r="R209" i="38"/>
  <c r="A210" i="38"/>
  <c r="B210" i="38"/>
  <c r="C210" i="38"/>
  <c r="D210" i="38"/>
  <c r="E210" i="38"/>
  <c r="F210" i="38"/>
  <c r="G210" i="38"/>
  <c r="H210" i="38"/>
  <c r="I210" i="38"/>
  <c r="J210" i="38"/>
  <c r="K210" i="38"/>
  <c r="L210" i="38"/>
  <c r="M210" i="38"/>
  <c r="N210" i="38"/>
  <c r="O210" i="38"/>
  <c r="P210" i="38"/>
  <c r="Q210" i="38"/>
  <c r="R210" i="38"/>
  <c r="S210" i="38"/>
  <c r="A211" i="38"/>
  <c r="C211" i="38"/>
  <c r="D211" i="38"/>
  <c r="E211" i="38"/>
  <c r="G211" i="38"/>
  <c r="H211" i="38"/>
  <c r="I211" i="38"/>
  <c r="K211" i="38"/>
  <c r="L211" i="38"/>
  <c r="M211" i="38"/>
  <c r="O211" i="38"/>
  <c r="P211" i="38"/>
  <c r="Q211" i="38"/>
  <c r="S211" i="38"/>
  <c r="A212" i="38"/>
  <c r="B212" i="38"/>
  <c r="F212" i="38"/>
  <c r="L212" i="38"/>
  <c r="Q212" i="38"/>
  <c r="A213" i="38"/>
  <c r="E213" i="38"/>
  <c r="B213" i="38"/>
  <c r="C213" i="38"/>
  <c r="F213" i="38"/>
  <c r="G213" i="38"/>
  <c r="I213" i="38"/>
  <c r="K213" i="38"/>
  <c r="M213" i="38"/>
  <c r="N213" i="38"/>
  <c r="Q213" i="38"/>
  <c r="R213" i="38"/>
  <c r="S213" i="38"/>
  <c r="A214" i="38"/>
  <c r="B214" i="38"/>
  <c r="C214" i="38"/>
  <c r="D214" i="38"/>
  <c r="E214" i="38"/>
  <c r="F214" i="38"/>
  <c r="G214" i="38"/>
  <c r="H214" i="38"/>
  <c r="I214" i="38"/>
  <c r="J214" i="38"/>
  <c r="K214" i="38"/>
  <c r="L214" i="38"/>
  <c r="M214" i="38"/>
  <c r="N214" i="38"/>
  <c r="O214" i="38"/>
  <c r="P214" i="38"/>
  <c r="Q214" i="38"/>
  <c r="R214" i="38"/>
  <c r="S214" i="38"/>
  <c r="A215" i="38"/>
  <c r="L215" i="38"/>
  <c r="A216" i="38"/>
  <c r="B216" i="38"/>
  <c r="D216" i="38"/>
  <c r="E216" i="38"/>
  <c r="F216" i="38"/>
  <c r="H216" i="38"/>
  <c r="I216" i="38"/>
  <c r="J216" i="38"/>
  <c r="L216" i="38"/>
  <c r="M216" i="38"/>
  <c r="N216" i="38"/>
  <c r="P216" i="38"/>
  <c r="Q216" i="38"/>
  <c r="R216" i="38"/>
  <c r="A217" i="38"/>
  <c r="B217" i="38"/>
  <c r="F217" i="38"/>
  <c r="K217" i="38"/>
  <c r="Q217" i="38"/>
  <c r="A218" i="38"/>
  <c r="B218" i="38"/>
  <c r="C218" i="38"/>
  <c r="D218" i="38"/>
  <c r="E218" i="38"/>
  <c r="F218" i="38"/>
  <c r="G218" i="38"/>
  <c r="H218" i="38"/>
  <c r="I218" i="38"/>
  <c r="J218" i="38"/>
  <c r="K218" i="38"/>
  <c r="L218" i="38"/>
  <c r="M218" i="38"/>
  <c r="N218" i="38"/>
  <c r="O218" i="38"/>
  <c r="P218" i="38"/>
  <c r="Q218" i="38"/>
  <c r="R218" i="38"/>
  <c r="S218" i="38"/>
  <c r="A219" i="38"/>
  <c r="C219" i="38"/>
  <c r="D219" i="38"/>
  <c r="E219" i="38"/>
  <c r="G219" i="38"/>
  <c r="H219" i="38"/>
  <c r="I219" i="38"/>
  <c r="K219" i="38"/>
  <c r="L219" i="38"/>
  <c r="M219" i="38"/>
  <c r="O219" i="38"/>
  <c r="P219" i="38"/>
  <c r="Q219" i="38"/>
  <c r="S219" i="38"/>
  <c r="A220" i="38"/>
  <c r="H220" i="38"/>
  <c r="B220" i="38"/>
  <c r="L220" i="38"/>
  <c r="M220" i="38"/>
  <c r="R220" i="38"/>
  <c r="A221" i="38"/>
  <c r="B221" i="38"/>
  <c r="C221" i="38"/>
  <c r="E221" i="38"/>
  <c r="F221" i="38"/>
  <c r="G221" i="38"/>
  <c r="I221" i="38"/>
  <c r="J221" i="38"/>
  <c r="K221" i="38"/>
  <c r="M221" i="38"/>
  <c r="N221" i="38"/>
  <c r="O221" i="38"/>
  <c r="Q221" i="38"/>
  <c r="R221" i="38"/>
  <c r="S221" i="38"/>
  <c r="A222" i="38"/>
  <c r="B222" i="38"/>
  <c r="C222" i="38"/>
  <c r="D222" i="38"/>
  <c r="E222" i="38"/>
  <c r="F222" i="38"/>
  <c r="G222" i="38"/>
  <c r="H222" i="38"/>
  <c r="I222" i="38"/>
  <c r="J222" i="38"/>
  <c r="K222" i="38"/>
  <c r="L222" i="38"/>
  <c r="M222" i="38"/>
  <c r="N222" i="38"/>
  <c r="O222" i="38"/>
  <c r="P222" i="38"/>
  <c r="Q222" i="38"/>
  <c r="R222" i="38"/>
  <c r="S222" i="38"/>
  <c r="A223" i="38"/>
  <c r="C223" i="38"/>
  <c r="G223" i="38"/>
  <c r="H223" i="38"/>
  <c r="L223" i="38"/>
  <c r="M223" i="38"/>
  <c r="Q223" i="38"/>
  <c r="S223" i="38"/>
  <c r="A224" i="38"/>
  <c r="B224" i="38"/>
  <c r="D224" i="38"/>
  <c r="E224" i="38"/>
  <c r="F224" i="38"/>
  <c r="H224" i="38"/>
  <c r="I224" i="38"/>
  <c r="J224" i="38"/>
  <c r="L224" i="38"/>
  <c r="M224" i="38"/>
  <c r="N224" i="38"/>
  <c r="P224" i="38"/>
  <c r="Q224" i="38"/>
  <c r="R224" i="38"/>
  <c r="A225" i="38"/>
  <c r="B225" i="38"/>
  <c r="G225" i="38"/>
  <c r="K225" i="38"/>
  <c r="M225" i="38"/>
  <c r="R225" i="38"/>
  <c r="A226" i="38"/>
  <c r="B226" i="38"/>
  <c r="C226" i="38"/>
  <c r="D226" i="38"/>
  <c r="E226" i="38"/>
  <c r="F226" i="38"/>
  <c r="G226" i="38"/>
  <c r="H226" i="38"/>
  <c r="I226" i="38"/>
  <c r="J226" i="38"/>
  <c r="K226" i="38"/>
  <c r="L226" i="38"/>
  <c r="M226" i="38"/>
  <c r="N226" i="38"/>
  <c r="O226" i="38"/>
  <c r="P226" i="38"/>
  <c r="Q226" i="38"/>
  <c r="R226" i="38"/>
  <c r="S226" i="38"/>
  <c r="A227" i="38"/>
  <c r="C227" i="38"/>
  <c r="D227" i="38"/>
  <c r="E227" i="38"/>
  <c r="G227" i="38"/>
  <c r="I227" i="38"/>
  <c r="K227" i="38"/>
  <c r="L227" i="38"/>
  <c r="O227" i="38"/>
  <c r="P227" i="38"/>
  <c r="Q227" i="38"/>
  <c r="A228" i="38"/>
  <c r="L228" i="38"/>
  <c r="A229" i="38"/>
  <c r="B229" i="38"/>
  <c r="C229" i="38"/>
  <c r="E229" i="38"/>
  <c r="F229" i="38"/>
  <c r="G229" i="38"/>
  <c r="I229" i="38"/>
  <c r="J229" i="38"/>
  <c r="K229" i="38"/>
  <c r="M229" i="38"/>
  <c r="N229" i="38"/>
  <c r="O229" i="38"/>
  <c r="Q229" i="38"/>
  <c r="R229" i="38"/>
  <c r="S229" i="38"/>
  <c r="A230" i="38"/>
  <c r="B230" i="38"/>
  <c r="C230" i="38"/>
  <c r="D230" i="38"/>
  <c r="E230" i="38"/>
  <c r="F230" i="38"/>
  <c r="G230" i="38"/>
  <c r="H230" i="38"/>
  <c r="I230" i="38"/>
  <c r="J230" i="38"/>
  <c r="K230" i="38"/>
  <c r="L230" i="38"/>
  <c r="M230" i="38"/>
  <c r="N230" i="38"/>
  <c r="O230" i="38"/>
  <c r="P230" i="38"/>
  <c r="Q230" i="38"/>
  <c r="R230" i="38"/>
  <c r="S230" i="38"/>
  <c r="A231" i="38"/>
  <c r="C231" i="38"/>
  <c r="G231" i="38"/>
  <c r="L231" i="38"/>
  <c r="Q231" i="38"/>
  <c r="A232" i="38"/>
  <c r="B232" i="38"/>
  <c r="D232" i="38"/>
  <c r="E232" i="38"/>
  <c r="F232" i="38"/>
  <c r="H232" i="38"/>
  <c r="I232" i="38"/>
  <c r="J232" i="38"/>
  <c r="L232" i="38"/>
  <c r="M232" i="38"/>
  <c r="N232" i="38"/>
  <c r="P232" i="38"/>
  <c r="Q232" i="38"/>
  <c r="R232" i="38"/>
  <c r="A233" i="38"/>
  <c r="K233" i="38"/>
  <c r="A234" i="38"/>
  <c r="B234" i="38"/>
  <c r="C234" i="38"/>
  <c r="D234" i="38"/>
  <c r="E234" i="38"/>
  <c r="F234" i="38"/>
  <c r="G234" i="38"/>
  <c r="H234" i="38"/>
  <c r="I234" i="38"/>
  <c r="J234" i="38"/>
  <c r="K234" i="38"/>
  <c r="L234" i="38"/>
  <c r="M234" i="38"/>
  <c r="N234" i="38"/>
  <c r="O234" i="38"/>
  <c r="P234" i="38"/>
  <c r="Q234" i="38"/>
  <c r="R234" i="38"/>
  <c r="S234" i="38"/>
  <c r="A235" i="38"/>
  <c r="C235" i="38"/>
  <c r="D235" i="38"/>
  <c r="E235" i="38"/>
  <c r="G235" i="38"/>
  <c r="H235" i="38"/>
  <c r="I235" i="38"/>
  <c r="K235" i="38"/>
  <c r="L235" i="38"/>
  <c r="M235" i="38"/>
  <c r="O235" i="38"/>
  <c r="P235" i="38"/>
  <c r="Q235" i="38"/>
  <c r="S235" i="38"/>
  <c r="A236" i="38"/>
  <c r="B236" i="38"/>
  <c r="F236" i="38"/>
  <c r="H236" i="38"/>
  <c r="L236" i="38"/>
  <c r="M236" i="38"/>
  <c r="Q236" i="38"/>
  <c r="R236" i="38"/>
  <c r="A237" i="38"/>
  <c r="B237" i="38"/>
  <c r="C237" i="38"/>
  <c r="E237" i="38"/>
  <c r="F237" i="38"/>
  <c r="G237" i="38"/>
  <c r="I237" i="38"/>
  <c r="J237" i="38"/>
  <c r="K237" i="38"/>
  <c r="M237" i="38"/>
  <c r="N237" i="38"/>
  <c r="O237" i="38"/>
  <c r="Q237" i="38"/>
  <c r="R237" i="38"/>
  <c r="S237" i="38"/>
  <c r="A238" i="38"/>
  <c r="B238" i="38"/>
  <c r="C238" i="38"/>
  <c r="D238" i="38"/>
  <c r="E238" i="38"/>
  <c r="F238" i="38"/>
  <c r="G238" i="38"/>
  <c r="H238" i="38"/>
  <c r="I238" i="38"/>
  <c r="J238" i="38"/>
  <c r="K238" i="38"/>
  <c r="L238" i="38"/>
  <c r="M238" i="38"/>
  <c r="N238" i="38"/>
  <c r="O238" i="38"/>
  <c r="P238" i="38"/>
  <c r="Q238" i="38"/>
  <c r="R238" i="38"/>
  <c r="S238" i="38"/>
  <c r="A239" i="38"/>
  <c r="C239" i="38"/>
  <c r="H239" i="38"/>
  <c r="L239" i="38"/>
  <c r="M239" i="38"/>
  <c r="S239" i="38"/>
  <c r="A240" i="38"/>
  <c r="B240" i="38"/>
  <c r="D240" i="38"/>
  <c r="E240" i="38"/>
  <c r="F240" i="38"/>
  <c r="H240" i="38"/>
  <c r="I240" i="38"/>
  <c r="J240" i="38"/>
  <c r="L240" i="38"/>
  <c r="M240" i="38"/>
  <c r="N240" i="38"/>
  <c r="P240" i="38"/>
  <c r="Q240" i="38"/>
  <c r="R240" i="38"/>
  <c r="A241" i="38"/>
  <c r="B241" i="38"/>
  <c r="G241" i="38"/>
  <c r="K241" i="38"/>
  <c r="R241" i="38"/>
  <c r="A242" i="38"/>
  <c r="B242" i="38"/>
  <c r="C242" i="38"/>
  <c r="D242" i="38"/>
  <c r="E242" i="38"/>
  <c r="F242" i="38"/>
  <c r="G242" i="38"/>
  <c r="H242" i="38"/>
  <c r="I242" i="38"/>
  <c r="J242" i="38"/>
  <c r="K242" i="38"/>
  <c r="L242" i="38"/>
  <c r="M242" i="38"/>
  <c r="N242" i="38"/>
  <c r="O242" i="38"/>
  <c r="P242" i="38"/>
  <c r="Q242" i="38"/>
  <c r="R242" i="38"/>
  <c r="S242" i="38"/>
  <c r="A243" i="38"/>
  <c r="C243" i="38"/>
  <c r="D243" i="38"/>
  <c r="E243" i="38"/>
  <c r="G243" i="38"/>
  <c r="H243" i="38"/>
  <c r="I243" i="38"/>
  <c r="K243" i="38"/>
  <c r="L243" i="38"/>
  <c r="M243" i="38"/>
  <c r="O243" i="38"/>
  <c r="P243" i="38"/>
  <c r="Q243" i="38"/>
  <c r="S243" i="38"/>
  <c r="A244" i="38"/>
  <c r="B244" i="38"/>
  <c r="F244" i="38"/>
  <c r="L244" i="38"/>
  <c r="Q244" i="38"/>
  <c r="A245" i="38"/>
  <c r="B245" i="38"/>
  <c r="C245" i="38"/>
  <c r="E245" i="38"/>
  <c r="F245" i="38"/>
  <c r="G245" i="38"/>
  <c r="I245" i="38"/>
  <c r="J245" i="38"/>
  <c r="K245" i="38"/>
  <c r="M245" i="38"/>
  <c r="N245" i="38"/>
  <c r="O245" i="38"/>
  <c r="Q245" i="38"/>
  <c r="R245" i="38"/>
  <c r="S245" i="38"/>
  <c r="A246" i="38"/>
  <c r="B246" i="38"/>
  <c r="C246" i="38"/>
  <c r="D246" i="38"/>
  <c r="E246" i="38"/>
  <c r="F246" i="38"/>
  <c r="G246" i="38"/>
  <c r="H246" i="38"/>
  <c r="I246" i="38"/>
  <c r="J246" i="38"/>
  <c r="K246" i="38"/>
  <c r="L246" i="38"/>
  <c r="M246" i="38"/>
  <c r="N246" i="38"/>
  <c r="O246" i="38"/>
  <c r="P246" i="38"/>
  <c r="Q246" i="38"/>
  <c r="R246" i="38"/>
  <c r="S246" i="38"/>
  <c r="A247" i="38"/>
  <c r="I247" i="38"/>
  <c r="A248" i="38"/>
  <c r="B248" i="38"/>
  <c r="D248" i="38"/>
  <c r="E248" i="38"/>
  <c r="F248" i="38"/>
  <c r="J248" i="38"/>
  <c r="K248" i="38"/>
  <c r="O248" i="38"/>
  <c r="Q248" i="38"/>
  <c r="A249" i="38"/>
  <c r="B249" i="38"/>
  <c r="C249" i="38"/>
  <c r="D249" i="38"/>
  <c r="E249" i="38"/>
  <c r="F249" i="38"/>
  <c r="G249" i="38"/>
  <c r="H249" i="38"/>
  <c r="I249" i="38"/>
  <c r="J249" i="38"/>
  <c r="K249" i="38"/>
  <c r="L249" i="38"/>
  <c r="M249" i="38"/>
  <c r="N249" i="38"/>
  <c r="O249" i="38"/>
  <c r="P249" i="38"/>
  <c r="Q249" i="38"/>
  <c r="R249" i="38"/>
  <c r="S249" i="38"/>
  <c r="A250" i="38"/>
  <c r="I250" i="38"/>
  <c r="Q250" i="38"/>
  <c r="A251" i="38"/>
  <c r="B251" i="38"/>
  <c r="E251" i="38"/>
  <c r="F251" i="38"/>
  <c r="I251" i="38"/>
  <c r="J251" i="38"/>
  <c r="M251" i="38"/>
  <c r="N251" i="38"/>
  <c r="Q251" i="38"/>
  <c r="R251" i="38"/>
  <c r="A252" i="38"/>
  <c r="D252" i="38"/>
  <c r="B252" i="38"/>
  <c r="C252" i="38"/>
  <c r="E252" i="38"/>
  <c r="F252" i="38"/>
  <c r="G252" i="38"/>
  <c r="I252" i="38"/>
  <c r="J252" i="38"/>
  <c r="K252" i="38"/>
  <c r="M252" i="38"/>
  <c r="N252" i="38"/>
  <c r="O252" i="38"/>
  <c r="Q252" i="38"/>
  <c r="R252" i="38"/>
  <c r="S252" i="38"/>
  <c r="A253" i="38"/>
  <c r="B253" i="38"/>
  <c r="C253" i="38"/>
  <c r="D253" i="38"/>
  <c r="E253" i="38"/>
  <c r="F253" i="38"/>
  <c r="G253" i="38"/>
  <c r="H253" i="38"/>
  <c r="I253" i="38"/>
  <c r="J253" i="38"/>
  <c r="K253" i="38"/>
  <c r="L253" i="38"/>
  <c r="M253" i="38"/>
  <c r="N253" i="38"/>
  <c r="O253" i="38"/>
  <c r="P253" i="38"/>
  <c r="Q253" i="38"/>
  <c r="R253" i="38"/>
  <c r="S253" i="38"/>
  <c r="A254" i="38"/>
  <c r="D254" i="38"/>
  <c r="E254" i="38"/>
  <c r="H254" i="38"/>
  <c r="I254" i="38"/>
  <c r="L254" i="38"/>
  <c r="M254" i="38"/>
  <c r="P254" i="38"/>
  <c r="Q254" i="38"/>
  <c r="A255" i="38"/>
  <c r="I255" i="38"/>
  <c r="B255" i="38"/>
  <c r="E255" i="38"/>
  <c r="M255" i="38"/>
  <c r="Q255" i="38"/>
  <c r="A256" i="38"/>
  <c r="D256" i="38"/>
  <c r="B256" i="38"/>
  <c r="C256" i="38"/>
  <c r="E256" i="38"/>
  <c r="F256" i="38"/>
  <c r="G256" i="38"/>
  <c r="I256" i="38"/>
  <c r="J256" i="38"/>
  <c r="K256" i="38"/>
  <c r="M256" i="38"/>
  <c r="N256" i="38"/>
  <c r="O256" i="38"/>
  <c r="Q256" i="38"/>
  <c r="R256" i="38"/>
  <c r="S256" i="38"/>
  <c r="A257" i="38"/>
  <c r="B257" i="38"/>
  <c r="C257" i="38"/>
  <c r="D257" i="38"/>
  <c r="E257" i="38"/>
  <c r="F257" i="38"/>
  <c r="G257" i="38"/>
  <c r="H257" i="38"/>
  <c r="I257" i="38"/>
  <c r="J257" i="38"/>
  <c r="K257" i="38"/>
  <c r="L257" i="38"/>
  <c r="M257" i="38"/>
  <c r="N257" i="38"/>
  <c r="O257" i="38"/>
  <c r="P257" i="38"/>
  <c r="Q257" i="38"/>
  <c r="R257" i="38"/>
  <c r="S257" i="38"/>
  <c r="A258" i="38"/>
  <c r="D258" i="38"/>
  <c r="E258" i="38"/>
  <c r="I258" i="38"/>
  <c r="M258" i="38"/>
  <c r="Q258" i="38"/>
  <c r="A259" i="38"/>
  <c r="B259" i="38"/>
  <c r="F259" i="38"/>
  <c r="I259" i="38"/>
  <c r="J259" i="38"/>
  <c r="N259" i="38"/>
  <c r="Q259" i="38"/>
  <c r="R259" i="38"/>
  <c r="A260" i="38"/>
  <c r="D260" i="38"/>
  <c r="B260" i="38"/>
  <c r="C260" i="38"/>
  <c r="E260" i="38"/>
  <c r="F260" i="38"/>
  <c r="G260" i="38"/>
  <c r="I260" i="38"/>
  <c r="J260" i="38"/>
  <c r="K260" i="38"/>
  <c r="M260" i="38"/>
  <c r="N260" i="38"/>
  <c r="O260" i="38"/>
  <c r="Q260" i="38"/>
  <c r="R260" i="38"/>
  <c r="S260" i="38"/>
  <c r="A261" i="38"/>
  <c r="B261" i="38"/>
  <c r="C261" i="38"/>
  <c r="D261" i="38"/>
  <c r="E261" i="38"/>
  <c r="F261" i="38"/>
  <c r="G261" i="38"/>
  <c r="H261" i="38"/>
  <c r="I261" i="38"/>
  <c r="J261" i="38"/>
  <c r="K261" i="38"/>
  <c r="L261" i="38"/>
  <c r="M261" i="38"/>
  <c r="N261" i="38"/>
  <c r="O261" i="38"/>
  <c r="P261" i="38"/>
  <c r="Q261" i="38"/>
  <c r="R261" i="38"/>
  <c r="S261" i="38"/>
  <c r="A262" i="38"/>
  <c r="H262" i="38"/>
  <c r="D262" i="38"/>
  <c r="L262" i="38"/>
  <c r="P262" i="38"/>
  <c r="A263" i="38"/>
  <c r="I263" i="38"/>
  <c r="Q263" i="38"/>
  <c r="A264" i="38"/>
  <c r="D264" i="38"/>
  <c r="B264" i="38"/>
  <c r="C264" i="38"/>
  <c r="E264" i="38"/>
  <c r="F264" i="38"/>
  <c r="G264" i="38"/>
  <c r="I264" i="38"/>
  <c r="J264" i="38"/>
  <c r="K264" i="38"/>
  <c r="M264" i="38"/>
  <c r="N264" i="38"/>
  <c r="O264" i="38"/>
  <c r="Q264" i="38"/>
  <c r="R264" i="38"/>
  <c r="S264" i="38"/>
  <c r="A265" i="38"/>
  <c r="B265" i="38"/>
  <c r="C265" i="38"/>
  <c r="D265" i="38"/>
  <c r="E265" i="38"/>
  <c r="F265" i="38"/>
  <c r="G265" i="38"/>
  <c r="H265" i="38"/>
  <c r="I265" i="38"/>
  <c r="J265" i="38"/>
  <c r="K265" i="38"/>
  <c r="L265" i="38"/>
  <c r="M265" i="38"/>
  <c r="N265" i="38"/>
  <c r="O265" i="38"/>
  <c r="P265" i="38"/>
  <c r="Q265" i="38"/>
  <c r="R265" i="38"/>
  <c r="S265" i="38"/>
  <c r="A266" i="38"/>
  <c r="A267" i="38"/>
  <c r="B267" i="38"/>
  <c r="E267" i="38"/>
  <c r="F267" i="38"/>
  <c r="I267" i="38"/>
  <c r="J267" i="38"/>
  <c r="M267" i="38"/>
  <c r="N267" i="38"/>
  <c r="Q267" i="38"/>
  <c r="R267" i="38"/>
  <c r="A268" i="38"/>
  <c r="D268" i="38"/>
  <c r="B268" i="38"/>
  <c r="C268" i="38"/>
  <c r="E268" i="38"/>
  <c r="F268" i="38"/>
  <c r="G268" i="38"/>
  <c r="I268" i="38"/>
  <c r="J268" i="38"/>
  <c r="K268" i="38"/>
  <c r="M268" i="38"/>
  <c r="N268" i="38"/>
  <c r="O268" i="38"/>
  <c r="Q268" i="38"/>
  <c r="R268" i="38"/>
  <c r="S268" i="38"/>
  <c r="A269" i="38"/>
  <c r="B269" i="38"/>
  <c r="C269" i="38"/>
  <c r="D269" i="38"/>
  <c r="E269" i="38"/>
  <c r="G269" i="38"/>
  <c r="H269" i="38"/>
  <c r="I269" i="38"/>
  <c r="K269" i="38"/>
  <c r="L269" i="38"/>
  <c r="M269" i="38"/>
  <c r="O269" i="38"/>
  <c r="P269" i="38"/>
  <c r="Q269" i="38"/>
  <c r="S269" i="38"/>
  <c r="A270" i="38"/>
  <c r="D270" i="38"/>
  <c r="E270" i="38"/>
  <c r="H270" i="38"/>
  <c r="I270" i="38"/>
  <c r="L270" i="38"/>
  <c r="M270" i="38"/>
  <c r="P270" i="38"/>
  <c r="Q270" i="38"/>
  <c r="A271" i="38"/>
  <c r="B271" i="38"/>
  <c r="E271" i="38"/>
  <c r="I271" i="38"/>
  <c r="M271" i="38"/>
  <c r="Q271" i="38"/>
  <c r="A272" i="38"/>
  <c r="D272" i="38"/>
  <c r="B272" i="38"/>
  <c r="C272" i="38"/>
  <c r="E272" i="38"/>
  <c r="F272" i="38"/>
  <c r="G272" i="38"/>
  <c r="I272" i="38"/>
  <c r="J272" i="38"/>
  <c r="K272" i="38"/>
  <c r="M272" i="38"/>
  <c r="N272" i="38"/>
  <c r="O272" i="38"/>
  <c r="Q272" i="38"/>
  <c r="R272" i="38"/>
  <c r="S272" i="38"/>
  <c r="A273" i="38"/>
  <c r="B273" i="38"/>
  <c r="C273" i="38"/>
  <c r="D273" i="38"/>
  <c r="E273" i="38"/>
  <c r="F273" i="38"/>
  <c r="G273" i="38"/>
  <c r="H273" i="38"/>
  <c r="I273" i="38"/>
  <c r="J273" i="38"/>
  <c r="K273" i="38"/>
  <c r="L273" i="38"/>
  <c r="M273" i="38"/>
  <c r="N273" i="38"/>
  <c r="O273" i="38"/>
  <c r="P273" i="38"/>
  <c r="Q273" i="38"/>
  <c r="R273" i="38"/>
  <c r="S273" i="38"/>
  <c r="A274" i="38"/>
  <c r="D274" i="38"/>
  <c r="E274" i="38"/>
  <c r="I274" i="38"/>
  <c r="M274" i="38"/>
  <c r="Q274" i="38"/>
  <c r="A275" i="38"/>
  <c r="B275" i="38"/>
  <c r="F275" i="38"/>
  <c r="I275" i="38"/>
  <c r="J275" i="38"/>
  <c r="N275" i="38"/>
  <c r="Q275" i="38"/>
  <c r="R275" i="38"/>
  <c r="A276" i="38"/>
  <c r="D276" i="38"/>
  <c r="B276" i="38"/>
  <c r="C276" i="38"/>
  <c r="E276" i="38"/>
  <c r="G276" i="38"/>
  <c r="I276" i="38"/>
  <c r="J276" i="38"/>
  <c r="M276" i="38"/>
  <c r="N276" i="38"/>
  <c r="O276" i="38"/>
  <c r="R276" i="38"/>
  <c r="S276" i="38"/>
  <c r="A277" i="38"/>
  <c r="B277" i="38"/>
  <c r="C277" i="38"/>
  <c r="D277" i="38"/>
  <c r="E277" i="38"/>
  <c r="F277" i="38"/>
  <c r="G277" i="38"/>
  <c r="H277" i="38"/>
  <c r="I277" i="38"/>
  <c r="J277" i="38"/>
  <c r="K277" i="38"/>
  <c r="L277" i="38"/>
  <c r="M277" i="38"/>
  <c r="N277" i="38"/>
  <c r="O277" i="38"/>
  <c r="P277" i="38"/>
  <c r="Q277" i="38"/>
  <c r="R277" i="38"/>
  <c r="S277" i="38"/>
  <c r="A278" i="38"/>
  <c r="D278" i="38"/>
  <c r="H278" i="38"/>
  <c r="I278" i="38"/>
  <c r="L278" i="38"/>
  <c r="P278" i="38"/>
  <c r="Q278" i="38"/>
  <c r="A279" i="38"/>
  <c r="I279" i="38"/>
  <c r="A280" i="38"/>
  <c r="D280" i="38"/>
  <c r="B280" i="38"/>
  <c r="C280" i="38"/>
  <c r="E280" i="38"/>
  <c r="F280" i="38"/>
  <c r="G280" i="38"/>
  <c r="I280" i="38"/>
  <c r="J280" i="38"/>
  <c r="K280" i="38"/>
  <c r="M280" i="38"/>
  <c r="N280" i="38"/>
  <c r="O280" i="38"/>
  <c r="Q280" i="38"/>
  <c r="R280" i="38"/>
  <c r="S280" i="38"/>
  <c r="A281" i="38"/>
  <c r="B281" i="38"/>
  <c r="C281" i="38"/>
  <c r="D281" i="38"/>
  <c r="E281" i="38"/>
  <c r="F281" i="38"/>
  <c r="G281" i="38"/>
  <c r="H281" i="38"/>
  <c r="I281" i="38"/>
  <c r="J281" i="38"/>
  <c r="K281" i="38"/>
  <c r="L281" i="38"/>
  <c r="M281" i="38"/>
  <c r="N281" i="38"/>
  <c r="O281" i="38"/>
  <c r="P281" i="38"/>
  <c r="Q281" i="38"/>
  <c r="R281" i="38"/>
  <c r="S281" i="38"/>
  <c r="A282" i="38"/>
  <c r="I282" i="38"/>
  <c r="Q282" i="38"/>
  <c r="A283" i="38"/>
  <c r="F283" i="38"/>
  <c r="B283" i="38"/>
  <c r="E283" i="38"/>
  <c r="I283" i="38"/>
  <c r="J283" i="38"/>
  <c r="M283" i="38"/>
  <c r="N283" i="38"/>
  <c r="Q283" i="38"/>
  <c r="R283" i="38"/>
  <c r="A284" i="38"/>
  <c r="D284" i="38"/>
  <c r="B284" i="38"/>
  <c r="C284" i="38"/>
  <c r="E284" i="38"/>
  <c r="F284" i="38"/>
  <c r="G284" i="38"/>
  <c r="I284" i="38"/>
  <c r="J284" i="38"/>
  <c r="K284" i="38"/>
  <c r="M284" i="38"/>
  <c r="N284" i="38"/>
  <c r="O284" i="38"/>
  <c r="Q284" i="38"/>
  <c r="R284" i="38"/>
  <c r="S284" i="38"/>
  <c r="A285" i="38"/>
  <c r="B285" i="38"/>
  <c r="C285" i="38"/>
  <c r="D285" i="38"/>
  <c r="E285" i="38"/>
  <c r="F285" i="38"/>
  <c r="G285" i="38"/>
  <c r="H285" i="38"/>
  <c r="I285" i="38"/>
  <c r="J285" i="38"/>
  <c r="K285" i="38"/>
  <c r="L285" i="38"/>
  <c r="M285" i="38"/>
  <c r="N285" i="38"/>
  <c r="O285" i="38"/>
  <c r="P285" i="38"/>
  <c r="Q285" i="38"/>
  <c r="R285" i="38"/>
  <c r="S285" i="38"/>
  <c r="A286" i="38"/>
  <c r="D286" i="38"/>
  <c r="E286" i="38"/>
  <c r="H286" i="38"/>
  <c r="I286" i="38"/>
  <c r="L286" i="38"/>
  <c r="M286" i="38"/>
  <c r="P286" i="38"/>
  <c r="Q286" i="38"/>
  <c r="A287" i="38"/>
  <c r="B287" i="38"/>
  <c r="E287" i="38"/>
  <c r="I287" i="38"/>
  <c r="M287" i="38"/>
  <c r="Q287" i="38"/>
  <c r="A288" i="38"/>
  <c r="D288" i="38"/>
  <c r="B288" i="38"/>
  <c r="C288" i="38"/>
  <c r="E288" i="38"/>
  <c r="F288" i="38"/>
  <c r="G288" i="38"/>
  <c r="I288" i="38"/>
  <c r="J288" i="38"/>
  <c r="K288" i="38"/>
  <c r="M288" i="38"/>
  <c r="N288" i="38"/>
  <c r="O288" i="38"/>
  <c r="Q288" i="38"/>
  <c r="R288" i="38"/>
  <c r="S288" i="38"/>
  <c r="A289" i="38"/>
  <c r="B289" i="38"/>
  <c r="C289" i="38"/>
  <c r="D289" i="38"/>
  <c r="E289" i="38"/>
  <c r="F289" i="38"/>
  <c r="G289" i="38"/>
  <c r="H289" i="38"/>
  <c r="I289" i="38"/>
  <c r="J289" i="38"/>
  <c r="K289" i="38"/>
  <c r="L289" i="38"/>
  <c r="M289" i="38"/>
  <c r="N289" i="38"/>
  <c r="O289" i="38"/>
  <c r="P289" i="38"/>
  <c r="Q289" i="38"/>
  <c r="R289" i="38"/>
  <c r="S289" i="38"/>
  <c r="A290" i="38"/>
  <c r="D290" i="38"/>
  <c r="E290" i="38"/>
  <c r="M290" i="38"/>
  <c r="A291" i="38"/>
  <c r="B291" i="38"/>
  <c r="F291" i="38"/>
  <c r="I291" i="38"/>
  <c r="J291" i="38"/>
  <c r="N291" i="38"/>
  <c r="Q291" i="38"/>
  <c r="R291" i="38"/>
  <c r="A292" i="38"/>
  <c r="D292" i="38"/>
  <c r="B292" i="38"/>
  <c r="C292" i="38"/>
  <c r="E292" i="38"/>
  <c r="F292" i="38"/>
  <c r="G292" i="38"/>
  <c r="I292" i="38"/>
  <c r="J292" i="38"/>
  <c r="K292" i="38"/>
  <c r="M292" i="38"/>
  <c r="N292" i="38"/>
  <c r="O292" i="38"/>
  <c r="Q292" i="38"/>
  <c r="R292" i="38"/>
  <c r="S292" i="38"/>
  <c r="A293" i="38"/>
  <c r="B293" i="38"/>
  <c r="C293" i="38"/>
  <c r="D293" i="38"/>
  <c r="E293" i="38"/>
  <c r="F293" i="38"/>
  <c r="G293" i="38"/>
  <c r="H293" i="38"/>
  <c r="I293" i="38"/>
  <c r="J293" i="38"/>
  <c r="K293" i="38"/>
  <c r="L293" i="38"/>
  <c r="M293" i="38"/>
  <c r="N293" i="38"/>
  <c r="O293" i="38"/>
  <c r="P293" i="38"/>
  <c r="Q293" i="38"/>
  <c r="R293" i="38"/>
  <c r="S293" i="38"/>
  <c r="A294" i="38"/>
  <c r="D294" i="38"/>
  <c r="H294" i="38"/>
  <c r="I294" i="38"/>
  <c r="L294" i="38"/>
  <c r="P294" i="38"/>
  <c r="Q294" i="38"/>
  <c r="A295" i="38"/>
  <c r="I295" i="38"/>
  <c r="Q295" i="38"/>
  <c r="A296" i="38"/>
  <c r="D296" i="38"/>
  <c r="B296" i="38"/>
  <c r="C296" i="38"/>
  <c r="E296" i="38"/>
  <c r="F296" i="38"/>
  <c r="G296" i="38"/>
  <c r="I296" i="38"/>
  <c r="J296" i="38"/>
  <c r="K296" i="38"/>
  <c r="M296" i="38"/>
  <c r="N296" i="38"/>
  <c r="O296" i="38"/>
  <c r="Q296" i="38"/>
  <c r="R296" i="38"/>
  <c r="S296" i="38"/>
  <c r="A297" i="38"/>
  <c r="C297" i="38"/>
  <c r="B297" i="38"/>
  <c r="D297" i="38"/>
  <c r="E297" i="38"/>
  <c r="F297" i="38"/>
  <c r="H297" i="38"/>
  <c r="I297" i="38"/>
  <c r="J297" i="38"/>
  <c r="L297" i="38"/>
  <c r="M297" i="38"/>
  <c r="N297" i="38"/>
  <c r="P297" i="38"/>
  <c r="Q297" i="38"/>
  <c r="R297" i="38"/>
  <c r="A298" i="38"/>
  <c r="A299" i="38"/>
  <c r="B299" i="38"/>
  <c r="E299" i="38"/>
  <c r="F299" i="38"/>
  <c r="I299" i="38"/>
  <c r="J299" i="38"/>
  <c r="M299" i="38"/>
  <c r="N299" i="38"/>
  <c r="Q299" i="38"/>
  <c r="R299" i="38"/>
  <c r="A300" i="38"/>
  <c r="D300" i="38"/>
  <c r="B300" i="38"/>
  <c r="C300" i="38"/>
  <c r="E300" i="38"/>
  <c r="F300" i="38"/>
  <c r="G300" i="38"/>
  <c r="I300" i="38"/>
  <c r="J300" i="38"/>
  <c r="K300" i="38"/>
  <c r="M300" i="38"/>
  <c r="N300" i="38"/>
  <c r="O300" i="38"/>
  <c r="Q300" i="38"/>
  <c r="R300" i="38"/>
  <c r="S300" i="38"/>
  <c r="A301" i="38"/>
  <c r="B301" i="38"/>
  <c r="C301" i="38"/>
  <c r="D301" i="38"/>
  <c r="E301" i="38"/>
  <c r="F301" i="38"/>
  <c r="G301" i="38"/>
  <c r="H301" i="38"/>
  <c r="I301" i="38"/>
  <c r="J301" i="38"/>
  <c r="K301" i="38"/>
  <c r="L301" i="38"/>
  <c r="M301" i="38"/>
  <c r="N301" i="38"/>
  <c r="O301" i="38"/>
  <c r="P301" i="38"/>
  <c r="Q301" i="38"/>
  <c r="R301" i="38"/>
  <c r="S301" i="38"/>
  <c r="A302" i="38"/>
  <c r="D302" i="38"/>
  <c r="E302" i="38"/>
  <c r="H302" i="38"/>
  <c r="I302" i="38"/>
  <c r="L302" i="38"/>
  <c r="M302" i="38"/>
  <c r="P302" i="38"/>
  <c r="Q302" i="38"/>
  <c r="A303" i="38"/>
  <c r="B303" i="38"/>
  <c r="E303" i="38"/>
  <c r="I303" i="38"/>
  <c r="M303" i="38"/>
  <c r="Q303" i="38"/>
  <c r="A304" i="38"/>
  <c r="D304" i="38"/>
  <c r="B304" i="38"/>
  <c r="C304" i="38"/>
  <c r="E304" i="38"/>
  <c r="F304" i="38"/>
  <c r="G304" i="38"/>
  <c r="I304" i="38"/>
  <c r="J304" i="38"/>
  <c r="K304" i="38"/>
  <c r="M304" i="38"/>
  <c r="N304" i="38"/>
  <c r="O304" i="38"/>
  <c r="Q304" i="38"/>
  <c r="R304" i="38"/>
  <c r="S304" i="38"/>
  <c r="A305" i="38"/>
  <c r="B305" i="38"/>
  <c r="C305" i="38"/>
  <c r="D305" i="38"/>
  <c r="E305" i="38"/>
  <c r="F305" i="38"/>
  <c r="G305" i="38"/>
  <c r="H305" i="38"/>
  <c r="I305" i="38"/>
  <c r="J305" i="38"/>
  <c r="K305" i="38"/>
  <c r="L305" i="38"/>
  <c r="M305" i="38"/>
  <c r="N305" i="38"/>
  <c r="O305" i="38"/>
  <c r="P305" i="38"/>
  <c r="Q305" i="38"/>
  <c r="R305" i="38"/>
  <c r="S305" i="38"/>
  <c r="A306" i="38"/>
  <c r="D306" i="38"/>
  <c r="E306" i="38"/>
  <c r="I306" i="38"/>
  <c r="M306" i="38"/>
  <c r="Q306" i="38"/>
  <c r="A307" i="38"/>
  <c r="B307" i="38"/>
  <c r="F307" i="38"/>
  <c r="I307" i="38"/>
  <c r="J307" i="38"/>
  <c r="N307" i="38"/>
  <c r="Q307" i="38"/>
  <c r="R307" i="38"/>
  <c r="A308" i="38"/>
  <c r="D308" i="38"/>
  <c r="B308" i="38"/>
  <c r="C308" i="38"/>
  <c r="E308" i="38"/>
  <c r="F308" i="38"/>
  <c r="G308" i="38"/>
  <c r="I308" i="38"/>
  <c r="J308" i="38"/>
  <c r="K308" i="38"/>
  <c r="M308" i="38"/>
  <c r="N308" i="38"/>
  <c r="O308" i="38"/>
  <c r="Q308" i="38"/>
  <c r="R308" i="38"/>
  <c r="S308" i="38"/>
  <c r="A309" i="38"/>
  <c r="B309" i="38"/>
  <c r="C309" i="38"/>
  <c r="D309" i="38"/>
  <c r="E309" i="38"/>
  <c r="F309" i="38"/>
  <c r="G309" i="38"/>
  <c r="H309" i="38"/>
  <c r="I309" i="38"/>
  <c r="J309" i="38"/>
  <c r="K309" i="38"/>
  <c r="L309" i="38"/>
  <c r="M309" i="38"/>
  <c r="N309" i="38"/>
  <c r="O309" i="38"/>
  <c r="P309" i="38"/>
  <c r="Q309" i="38"/>
  <c r="R309" i="38"/>
  <c r="S309" i="38"/>
  <c r="A310" i="38"/>
  <c r="D310" i="38"/>
  <c r="H310" i="38"/>
  <c r="I310" i="38"/>
  <c r="L310" i="38"/>
  <c r="P310" i="38"/>
  <c r="Q310" i="38"/>
  <c r="A311" i="38"/>
  <c r="I311" i="38"/>
  <c r="A312" i="38"/>
  <c r="D312" i="38"/>
  <c r="B312" i="38"/>
  <c r="C312" i="38"/>
  <c r="E312" i="38"/>
  <c r="F312" i="38"/>
  <c r="G312" i="38"/>
  <c r="I312" i="38"/>
  <c r="J312" i="38"/>
  <c r="K312" i="38"/>
  <c r="M312" i="38"/>
  <c r="N312" i="38"/>
  <c r="O312" i="38"/>
  <c r="Q312" i="38"/>
  <c r="R312" i="38"/>
  <c r="S312" i="38"/>
  <c r="A313" i="38"/>
  <c r="B313" i="38"/>
  <c r="C313" i="38"/>
  <c r="D313" i="38"/>
  <c r="E313" i="38"/>
  <c r="F313" i="38"/>
  <c r="G313" i="38"/>
  <c r="H313" i="38"/>
  <c r="I313" i="38"/>
  <c r="J313" i="38"/>
  <c r="K313" i="38"/>
  <c r="L313" i="38"/>
  <c r="M313" i="38"/>
  <c r="N313" i="38"/>
  <c r="O313" i="38"/>
  <c r="P313" i="38"/>
  <c r="Q313" i="38"/>
  <c r="R313" i="38"/>
  <c r="S313" i="38"/>
  <c r="A314" i="38"/>
  <c r="E314" i="38"/>
  <c r="I314" i="38"/>
  <c r="M314" i="38"/>
  <c r="Q314" i="38"/>
  <c r="A315" i="38"/>
  <c r="B315" i="38"/>
  <c r="E315" i="38"/>
  <c r="F315" i="38"/>
  <c r="I315" i="38"/>
  <c r="J315" i="38"/>
  <c r="M315" i="38"/>
  <c r="N315" i="38"/>
  <c r="Q315" i="38"/>
  <c r="R315" i="38"/>
  <c r="A316" i="38"/>
  <c r="D316" i="38"/>
  <c r="B316" i="38"/>
  <c r="C316" i="38"/>
  <c r="E316" i="38"/>
  <c r="F316" i="38"/>
  <c r="G316" i="38"/>
  <c r="I316" i="38"/>
  <c r="J316" i="38"/>
  <c r="K316" i="38"/>
  <c r="M316" i="38"/>
  <c r="N316" i="38"/>
  <c r="O316" i="38"/>
  <c r="Q316" i="38"/>
  <c r="R316" i="38"/>
  <c r="S316" i="38"/>
  <c r="A317" i="38"/>
  <c r="B317" i="38"/>
  <c r="C317" i="38"/>
  <c r="D317" i="38"/>
  <c r="E317" i="38"/>
  <c r="F317" i="38"/>
  <c r="G317" i="38"/>
  <c r="H317" i="38"/>
  <c r="I317" i="38"/>
  <c r="J317" i="38"/>
  <c r="K317" i="38"/>
  <c r="L317" i="38"/>
  <c r="M317" i="38"/>
  <c r="N317" i="38"/>
  <c r="O317" i="38"/>
  <c r="P317" i="38"/>
  <c r="Q317" i="38"/>
  <c r="R317" i="38"/>
  <c r="S317" i="38"/>
  <c r="A318" i="38"/>
  <c r="D318" i="38"/>
  <c r="I318" i="38"/>
  <c r="Q318" i="38"/>
  <c r="A319" i="38"/>
  <c r="A320" i="38"/>
  <c r="D320" i="38"/>
  <c r="B320" i="38"/>
  <c r="C320" i="38"/>
  <c r="E320" i="38"/>
  <c r="F320" i="38"/>
  <c r="G320" i="38"/>
  <c r="I320" i="38"/>
  <c r="J320" i="38"/>
  <c r="K320" i="38"/>
  <c r="M320" i="38"/>
  <c r="N320" i="38"/>
  <c r="O320" i="38"/>
  <c r="Q320" i="38"/>
  <c r="R320" i="38"/>
  <c r="S320" i="38"/>
  <c r="A321" i="38"/>
  <c r="B321" i="38"/>
  <c r="C321" i="38"/>
  <c r="D321" i="38"/>
  <c r="E321" i="38"/>
  <c r="F321" i="38"/>
  <c r="G321" i="38"/>
  <c r="H321" i="38"/>
  <c r="I321" i="38"/>
  <c r="J321" i="38"/>
  <c r="K321" i="38"/>
  <c r="L321" i="38"/>
  <c r="M321" i="38"/>
  <c r="N321" i="38"/>
  <c r="O321" i="38"/>
  <c r="P321" i="38"/>
  <c r="Q321" i="38"/>
  <c r="R321" i="38"/>
  <c r="S321" i="38"/>
  <c r="A322" i="38"/>
  <c r="E322" i="38"/>
  <c r="I322" i="38"/>
  <c r="M322" i="38"/>
  <c r="Q322" i="38"/>
  <c r="A323" i="38"/>
  <c r="B323" i="38"/>
  <c r="F323" i="38"/>
  <c r="I323" i="38"/>
  <c r="J323" i="38"/>
  <c r="N323" i="38"/>
  <c r="Q323" i="38"/>
  <c r="R323" i="38"/>
  <c r="A324" i="38"/>
  <c r="D324" i="38"/>
  <c r="B324" i="38"/>
  <c r="C324" i="38"/>
  <c r="E324" i="38"/>
  <c r="F324" i="38"/>
  <c r="G324" i="38"/>
  <c r="I324" i="38"/>
  <c r="J324" i="38"/>
  <c r="K324" i="38"/>
  <c r="M324" i="38"/>
  <c r="N324" i="38"/>
  <c r="O324" i="38"/>
  <c r="Q324" i="38"/>
  <c r="R324" i="38"/>
  <c r="S324" i="38"/>
  <c r="A325" i="38"/>
  <c r="D325" i="38"/>
  <c r="B325" i="38"/>
  <c r="C325" i="38"/>
  <c r="E325" i="38"/>
  <c r="F325" i="38"/>
  <c r="G325" i="38"/>
  <c r="I325" i="38"/>
  <c r="J325" i="38"/>
  <c r="K325" i="38"/>
  <c r="M325" i="38"/>
  <c r="N325" i="38"/>
  <c r="O325" i="38"/>
  <c r="Q325" i="38"/>
  <c r="R325" i="38"/>
  <c r="S325" i="38"/>
  <c r="A326" i="38"/>
  <c r="D326" i="38"/>
  <c r="H326" i="38"/>
  <c r="I326" i="38"/>
  <c r="L326" i="38"/>
  <c r="P326" i="38"/>
  <c r="Q326" i="38"/>
  <c r="A327" i="38"/>
  <c r="E327" i="38"/>
  <c r="M327" i="38"/>
  <c r="Q327" i="38"/>
  <c r="A328" i="38"/>
  <c r="D328" i="38"/>
  <c r="B328" i="38"/>
  <c r="C328" i="38"/>
  <c r="E328" i="38"/>
  <c r="F328" i="38"/>
  <c r="G328" i="38"/>
  <c r="I328" i="38"/>
  <c r="J328" i="38"/>
  <c r="K328" i="38"/>
  <c r="M328" i="38"/>
  <c r="N328" i="38"/>
  <c r="O328" i="38"/>
  <c r="Q328" i="38"/>
  <c r="R328" i="38"/>
  <c r="S328" i="38"/>
  <c r="A329" i="38"/>
  <c r="B329" i="38"/>
  <c r="C329" i="38"/>
  <c r="D329" i="38"/>
  <c r="E329" i="38"/>
  <c r="F329" i="38"/>
  <c r="G329" i="38"/>
  <c r="H329" i="38"/>
  <c r="I329" i="38"/>
  <c r="J329" i="38"/>
  <c r="K329" i="38"/>
  <c r="L329" i="38"/>
  <c r="M329" i="38"/>
  <c r="N329" i="38"/>
  <c r="O329" i="38"/>
  <c r="P329" i="38"/>
  <c r="Q329" i="38"/>
  <c r="R329" i="38"/>
  <c r="S329" i="38"/>
  <c r="A330" i="38"/>
  <c r="M330" i="38"/>
  <c r="A331" i="38"/>
  <c r="B331" i="38"/>
  <c r="E331" i="38"/>
  <c r="F331" i="38"/>
  <c r="I331" i="38"/>
  <c r="J331" i="38"/>
  <c r="M331" i="38"/>
  <c r="N331" i="38"/>
  <c r="Q331" i="38"/>
  <c r="R331" i="38"/>
  <c r="A332" i="38"/>
  <c r="D332" i="38"/>
  <c r="B332" i="38"/>
  <c r="C332" i="38"/>
  <c r="E332" i="38"/>
  <c r="G332" i="38"/>
  <c r="I332" i="38"/>
  <c r="J332" i="38"/>
  <c r="M332" i="38"/>
  <c r="N332" i="38"/>
  <c r="O332" i="38"/>
  <c r="R332" i="38"/>
  <c r="S332" i="38"/>
  <c r="A333" i="38"/>
  <c r="B333" i="38"/>
  <c r="C333" i="38"/>
  <c r="D333" i="38"/>
  <c r="E333" i="38"/>
  <c r="F333" i="38"/>
  <c r="G333" i="38"/>
  <c r="H333" i="38"/>
  <c r="I333" i="38"/>
  <c r="J333" i="38"/>
  <c r="K333" i="38"/>
  <c r="L333" i="38"/>
  <c r="M333" i="38"/>
  <c r="N333" i="38"/>
  <c r="O333" i="38"/>
  <c r="P333" i="38"/>
  <c r="Q333" i="38"/>
  <c r="R333" i="38"/>
  <c r="S333" i="38"/>
  <c r="A334" i="38"/>
  <c r="C334" i="38"/>
  <c r="D334" i="38"/>
  <c r="E334" i="38"/>
  <c r="G334" i="38"/>
  <c r="H334" i="38"/>
  <c r="I334" i="38"/>
  <c r="K334" i="38"/>
  <c r="L334" i="38"/>
  <c r="M334" i="38"/>
  <c r="O334" i="38"/>
  <c r="P334" i="38"/>
  <c r="Q334" i="38"/>
  <c r="S334" i="38"/>
  <c r="A335" i="38"/>
  <c r="B335" i="38"/>
  <c r="F335" i="38"/>
  <c r="H335" i="38"/>
  <c r="M335" i="38"/>
  <c r="P335" i="38"/>
  <c r="A336" i="38"/>
  <c r="B336" i="38"/>
  <c r="C336" i="38"/>
  <c r="E336" i="38"/>
  <c r="F336" i="38"/>
  <c r="G336" i="38"/>
  <c r="I336" i="38"/>
  <c r="J336" i="38"/>
  <c r="K336" i="38"/>
  <c r="M336" i="38"/>
  <c r="N336" i="38"/>
  <c r="O336" i="38"/>
  <c r="Q336" i="38"/>
  <c r="R336" i="38"/>
  <c r="S336" i="38"/>
  <c r="A337" i="38"/>
  <c r="B337" i="38"/>
  <c r="C337" i="38"/>
  <c r="D337" i="38"/>
  <c r="E337" i="38"/>
  <c r="F337" i="38"/>
  <c r="G337" i="38"/>
  <c r="H337" i="38"/>
  <c r="I337" i="38"/>
  <c r="J337" i="38"/>
  <c r="K337" i="38"/>
  <c r="L337" i="38"/>
  <c r="M337" i="38"/>
  <c r="N337" i="38"/>
  <c r="O337" i="38"/>
  <c r="P337" i="38"/>
  <c r="Q337" i="38"/>
  <c r="R337" i="38"/>
  <c r="S337" i="38"/>
  <c r="A338" i="38"/>
  <c r="C338" i="38"/>
  <c r="E338" i="38"/>
  <c r="G338" i="38"/>
  <c r="H338" i="38"/>
  <c r="L338" i="38"/>
  <c r="M338" i="38"/>
  <c r="P338" i="38"/>
  <c r="S338" i="38"/>
  <c r="A339" i="38"/>
  <c r="E339" i="38"/>
  <c r="B339" i="38"/>
  <c r="D339" i="38"/>
  <c r="F339" i="38"/>
  <c r="H339" i="38"/>
  <c r="I339" i="38"/>
  <c r="L339" i="38"/>
  <c r="M339" i="38"/>
  <c r="N339" i="38"/>
  <c r="Q339" i="38"/>
  <c r="R339" i="38"/>
  <c r="A340" i="38"/>
  <c r="B340" i="38"/>
  <c r="E340" i="38"/>
  <c r="F340" i="38"/>
  <c r="G340" i="38"/>
  <c r="J340" i="38"/>
  <c r="K340" i="38"/>
  <c r="M340" i="38"/>
  <c r="O340" i="38"/>
  <c r="Q340" i="38"/>
  <c r="R340" i="38"/>
  <c r="A341" i="38"/>
  <c r="B341" i="38"/>
  <c r="C341" i="38"/>
  <c r="D341" i="38"/>
  <c r="E341" i="38"/>
  <c r="F341" i="38"/>
  <c r="G341" i="38"/>
  <c r="H341" i="38"/>
  <c r="I341" i="38"/>
  <c r="J341" i="38"/>
  <c r="K341" i="38"/>
  <c r="L341" i="38"/>
  <c r="M341" i="38"/>
  <c r="N341" i="38"/>
  <c r="O341" i="38"/>
  <c r="P341" i="38"/>
  <c r="Q341" i="38"/>
  <c r="R341" i="38"/>
  <c r="S341" i="38"/>
  <c r="A342" i="38"/>
  <c r="C342" i="38"/>
  <c r="D342" i="38"/>
  <c r="E342" i="38"/>
  <c r="G342" i="38"/>
  <c r="H342" i="38"/>
  <c r="I342" i="38"/>
  <c r="K342" i="38"/>
  <c r="L342" i="38"/>
  <c r="M342" i="38"/>
  <c r="O342" i="38"/>
  <c r="P342" i="38"/>
  <c r="Q342" i="38"/>
  <c r="S342" i="38"/>
  <c r="A343" i="38"/>
  <c r="B343" i="38"/>
  <c r="E343" i="38"/>
  <c r="F343" i="38"/>
  <c r="H343" i="38"/>
  <c r="J343" i="38"/>
  <c r="L343" i="38"/>
  <c r="M343" i="38"/>
  <c r="P343" i="38"/>
  <c r="Q343" i="38"/>
  <c r="R343" i="38"/>
  <c r="A344" i="38"/>
  <c r="B344" i="38"/>
  <c r="C344" i="38"/>
  <c r="E344" i="38"/>
  <c r="F344" i="38"/>
  <c r="G344" i="38"/>
  <c r="I344" i="38"/>
  <c r="J344" i="38"/>
  <c r="K344" i="38"/>
  <c r="M344" i="38"/>
  <c r="N344" i="38"/>
  <c r="O344" i="38"/>
  <c r="Q344" i="38"/>
  <c r="R344" i="38"/>
  <c r="S344" i="38"/>
  <c r="A345" i="38"/>
  <c r="B345" i="38"/>
  <c r="C345" i="38"/>
  <c r="D345" i="38"/>
  <c r="E345" i="38"/>
  <c r="F345" i="38"/>
  <c r="G345" i="38"/>
  <c r="H345" i="38"/>
  <c r="I345" i="38"/>
  <c r="J345" i="38"/>
  <c r="K345" i="38"/>
  <c r="L345" i="38"/>
  <c r="M345" i="38"/>
  <c r="N345" i="38"/>
  <c r="O345" i="38"/>
  <c r="P345" i="38"/>
  <c r="Q345" i="38"/>
  <c r="R345" i="38"/>
  <c r="S345" i="38"/>
  <c r="A346" i="38"/>
  <c r="Q346" i="38"/>
  <c r="G346" i="38"/>
  <c r="A347" i="38"/>
  <c r="B347" i="38"/>
  <c r="D347" i="38"/>
  <c r="F347" i="38"/>
  <c r="I347" i="38"/>
  <c r="L347" i="38"/>
  <c r="N347" i="38"/>
  <c r="Q347" i="38"/>
  <c r="A348" i="38"/>
  <c r="A349" i="38"/>
  <c r="B349" i="38"/>
  <c r="C349" i="38"/>
  <c r="D349" i="38"/>
  <c r="E349" i="38"/>
  <c r="F349" i="38"/>
  <c r="G349" i="38"/>
  <c r="H349" i="38"/>
  <c r="I349" i="38"/>
  <c r="J349" i="38"/>
  <c r="K349" i="38"/>
  <c r="L349" i="38"/>
  <c r="M349" i="38"/>
  <c r="N349" i="38"/>
  <c r="O349" i="38"/>
  <c r="P349" i="38"/>
  <c r="Q349" i="38"/>
  <c r="R349" i="38"/>
  <c r="S349" i="38"/>
  <c r="A350" i="38"/>
  <c r="C350" i="38"/>
  <c r="D350" i="38"/>
  <c r="G350" i="38"/>
  <c r="I350" i="38"/>
  <c r="L350" i="38"/>
  <c r="O350" i="38"/>
  <c r="Q350" i="38"/>
  <c r="A351" i="38"/>
  <c r="F351" i="38"/>
  <c r="L351" i="38"/>
  <c r="Q351" i="38"/>
  <c r="A352" i="38"/>
  <c r="B352" i="38"/>
  <c r="C352" i="38"/>
  <c r="F352" i="38"/>
  <c r="I352" i="38"/>
  <c r="K352" i="38"/>
  <c r="N352" i="38"/>
  <c r="Q352" i="38"/>
  <c r="S352" i="38"/>
  <c r="A353" i="38"/>
  <c r="D353" i="38"/>
  <c r="B353" i="38"/>
  <c r="C353" i="38"/>
  <c r="E353" i="38"/>
  <c r="F353" i="38"/>
  <c r="G353" i="38"/>
  <c r="H353" i="38"/>
  <c r="I353" i="38"/>
  <c r="J353" i="38"/>
  <c r="K353" i="38"/>
  <c r="L353" i="38"/>
  <c r="M353" i="38"/>
  <c r="N353" i="38"/>
  <c r="O353" i="38"/>
  <c r="P353" i="38"/>
  <c r="Q353" i="38"/>
  <c r="R353" i="38"/>
  <c r="S353" i="38"/>
  <c r="A354" i="38"/>
  <c r="G354" i="38"/>
  <c r="Q354" i="38"/>
  <c r="A355" i="38"/>
  <c r="B355" i="38"/>
  <c r="D355" i="38"/>
  <c r="F355" i="38"/>
  <c r="I355" i="38"/>
  <c r="L355" i="38"/>
  <c r="N355" i="38"/>
  <c r="Q355" i="38"/>
  <c r="A356" i="38"/>
  <c r="A357" i="38"/>
  <c r="B357" i="38"/>
  <c r="C357" i="38"/>
  <c r="D357" i="38"/>
  <c r="E357" i="38"/>
  <c r="F357" i="38"/>
  <c r="G357" i="38"/>
  <c r="H357" i="38"/>
  <c r="I357" i="38"/>
  <c r="J357" i="38"/>
  <c r="K357" i="38"/>
  <c r="L357" i="38"/>
  <c r="M357" i="38"/>
  <c r="N357" i="38"/>
  <c r="O357" i="38"/>
  <c r="P357" i="38"/>
  <c r="Q357" i="38"/>
  <c r="R357" i="38"/>
  <c r="S357" i="38"/>
  <c r="A358" i="38"/>
  <c r="D358" i="38"/>
  <c r="G358" i="38"/>
  <c r="L358" i="38"/>
  <c r="O358" i="38"/>
  <c r="Q358" i="38"/>
  <c r="A359" i="38"/>
  <c r="D359" i="38"/>
  <c r="F359" i="38"/>
  <c r="I359" i="38"/>
  <c r="L359" i="38"/>
  <c r="N359" i="38"/>
  <c r="Q359" i="38"/>
  <c r="A360" i="38"/>
  <c r="C360" i="38"/>
  <c r="K360" i="38"/>
  <c r="S360" i="38"/>
  <c r="A361" i="38"/>
  <c r="B361" i="38"/>
  <c r="C361" i="38"/>
  <c r="D361" i="38"/>
  <c r="E361" i="38"/>
  <c r="F361" i="38"/>
  <c r="G361" i="38"/>
  <c r="H361" i="38"/>
  <c r="I361" i="38"/>
  <c r="J361" i="38"/>
  <c r="K361" i="38"/>
  <c r="L361" i="38"/>
  <c r="M361" i="38"/>
  <c r="N361" i="38"/>
  <c r="O361" i="38"/>
  <c r="P361" i="38"/>
  <c r="Q361" i="38"/>
  <c r="R361" i="38"/>
  <c r="S361" i="38"/>
  <c r="A362" i="38"/>
  <c r="A363" i="38"/>
  <c r="D363" i="38"/>
  <c r="F363" i="38"/>
  <c r="L363" i="38"/>
  <c r="N363" i="38"/>
  <c r="Q363" i="38"/>
  <c r="A364" i="38"/>
  <c r="C364" i="38"/>
  <c r="F364" i="38"/>
  <c r="I364" i="38"/>
  <c r="K364" i="38"/>
  <c r="N364" i="38"/>
  <c r="Q364" i="38"/>
  <c r="S364" i="38"/>
  <c r="A365" i="38"/>
  <c r="B365" i="38"/>
  <c r="C365" i="38"/>
  <c r="D365" i="38"/>
  <c r="E365" i="38"/>
  <c r="F365" i="38"/>
  <c r="G365" i="38"/>
  <c r="H365" i="38"/>
  <c r="I365" i="38"/>
  <c r="J365" i="38"/>
  <c r="K365" i="38"/>
  <c r="L365" i="38"/>
  <c r="M365" i="38"/>
  <c r="N365" i="38"/>
  <c r="O365" i="38"/>
  <c r="P365" i="38"/>
  <c r="Q365" i="38"/>
  <c r="R365" i="38"/>
  <c r="S365" i="38"/>
  <c r="A366" i="38"/>
  <c r="D366" i="38"/>
  <c r="I366" i="38"/>
  <c r="L366" i="38"/>
  <c r="A367" i="38"/>
  <c r="L367" i="38"/>
  <c r="A368" i="38"/>
  <c r="C368" i="38"/>
  <c r="F368" i="38"/>
  <c r="K368" i="38"/>
  <c r="N368" i="38"/>
  <c r="Q368" i="38"/>
  <c r="A369" i="38"/>
  <c r="B369" i="38"/>
  <c r="C369" i="38"/>
  <c r="D369" i="38"/>
  <c r="E369" i="38"/>
  <c r="F369" i="38"/>
  <c r="G369" i="38"/>
  <c r="H369" i="38"/>
  <c r="I369" i="38"/>
  <c r="J369" i="38"/>
  <c r="K369" i="38"/>
  <c r="L369" i="38"/>
  <c r="M369" i="38"/>
  <c r="N369" i="38"/>
  <c r="O369" i="38"/>
  <c r="P369" i="38"/>
  <c r="Q369" i="38"/>
  <c r="R369" i="38"/>
  <c r="S369" i="38"/>
  <c r="A370" i="38"/>
  <c r="D370" i="38"/>
  <c r="G370" i="38"/>
  <c r="I370" i="38"/>
  <c r="L370" i="38"/>
  <c r="O370" i="38"/>
  <c r="Q370" i="38"/>
  <c r="A371" i="38"/>
  <c r="D371" i="38"/>
  <c r="I371" i="38"/>
  <c r="L371" i="38"/>
  <c r="A372" i="38"/>
  <c r="K372" i="38"/>
  <c r="A373" i="38"/>
  <c r="B373" i="38"/>
  <c r="C373" i="38"/>
  <c r="D373" i="38"/>
  <c r="E373" i="38"/>
  <c r="F373" i="38"/>
  <c r="G373" i="38"/>
  <c r="H373" i="38"/>
  <c r="I373" i="38"/>
  <c r="J373" i="38"/>
  <c r="K373" i="38"/>
  <c r="L373" i="38"/>
  <c r="M373" i="38"/>
  <c r="N373" i="38"/>
  <c r="O373" i="38"/>
  <c r="P373" i="38"/>
  <c r="Q373" i="38"/>
  <c r="R373" i="38"/>
  <c r="S373" i="38"/>
  <c r="A374" i="38"/>
  <c r="D374" i="38"/>
  <c r="L374" i="38"/>
  <c r="O374" i="38"/>
  <c r="A375" i="38"/>
  <c r="D375" i="38"/>
  <c r="F375" i="38"/>
  <c r="I375" i="38"/>
  <c r="L375" i="38"/>
  <c r="N375" i="38"/>
  <c r="Q375" i="38"/>
  <c r="A376" i="38"/>
  <c r="C376" i="38"/>
  <c r="I376" i="38"/>
  <c r="K376" i="38"/>
  <c r="S376" i="38"/>
  <c r="A377" i="38"/>
  <c r="B377" i="38"/>
  <c r="C377" i="38"/>
  <c r="D377" i="38"/>
  <c r="E377" i="38"/>
  <c r="F377" i="38"/>
  <c r="G377" i="38"/>
  <c r="H377" i="38"/>
  <c r="I377" i="38"/>
  <c r="J377" i="38"/>
  <c r="K377" i="38"/>
  <c r="L377" i="38"/>
  <c r="M377" i="38"/>
  <c r="N377" i="38"/>
  <c r="O377" i="38"/>
  <c r="P377" i="38"/>
  <c r="Q377" i="38"/>
  <c r="R377" i="38"/>
  <c r="S377" i="38"/>
  <c r="A378" i="38"/>
  <c r="A379" i="38"/>
  <c r="D379" i="38"/>
  <c r="F379" i="38"/>
  <c r="L379" i="38"/>
  <c r="N379" i="38"/>
  <c r="Q379" i="38"/>
  <c r="A380" i="38"/>
  <c r="C380" i="38"/>
  <c r="F380" i="38"/>
  <c r="I380" i="38"/>
  <c r="K380" i="38"/>
  <c r="N380" i="38"/>
  <c r="Q380" i="38"/>
  <c r="S380" i="38"/>
  <c r="A381" i="38"/>
  <c r="B381" i="38"/>
  <c r="C381" i="38"/>
  <c r="D381" i="38"/>
  <c r="E381" i="38"/>
  <c r="F381" i="38"/>
  <c r="G381" i="38"/>
  <c r="H381" i="38"/>
  <c r="I381" i="38"/>
  <c r="J381" i="38"/>
  <c r="K381" i="38"/>
  <c r="L381" i="38"/>
  <c r="M381" i="38"/>
  <c r="N381" i="38"/>
  <c r="O381" i="38"/>
  <c r="P381" i="38"/>
  <c r="Q381" i="38"/>
  <c r="R381" i="38"/>
  <c r="S381" i="38"/>
  <c r="A382" i="38"/>
  <c r="D382" i="38"/>
  <c r="I382" i="38"/>
  <c r="L382" i="38"/>
  <c r="A383" i="38"/>
  <c r="L383" i="38"/>
  <c r="A384" i="38"/>
  <c r="A385" i="38"/>
  <c r="B385" i="38"/>
  <c r="C385" i="38"/>
  <c r="D385" i="38"/>
  <c r="E385" i="38"/>
  <c r="F385" i="38"/>
  <c r="G385" i="38"/>
  <c r="H385" i="38"/>
  <c r="I385" i="38"/>
  <c r="J385" i="38"/>
  <c r="K385" i="38"/>
  <c r="L385" i="38"/>
  <c r="M385" i="38"/>
  <c r="N385" i="38"/>
  <c r="O385" i="38"/>
  <c r="P385" i="38"/>
  <c r="Q385" i="38"/>
  <c r="R385" i="38"/>
  <c r="S385" i="38"/>
  <c r="A386" i="38"/>
  <c r="C386" i="38"/>
  <c r="D386" i="38"/>
  <c r="G386" i="38"/>
  <c r="H386" i="38"/>
  <c r="I386" i="38"/>
  <c r="L386" i="38"/>
  <c r="M386" i="38"/>
  <c r="O386" i="38"/>
  <c r="Q386" i="38"/>
  <c r="S386" i="38"/>
  <c r="A387" i="38"/>
  <c r="D387" i="38"/>
  <c r="F387" i="38"/>
  <c r="I387" i="38"/>
  <c r="N387" i="38"/>
  <c r="P387" i="38"/>
  <c r="A388" i="38"/>
  <c r="B388" i="38"/>
  <c r="C388" i="38"/>
  <c r="G388" i="38"/>
  <c r="I388" i="38"/>
  <c r="K388" i="38"/>
  <c r="N388" i="38"/>
  <c r="Q388" i="38"/>
  <c r="R388" i="38"/>
  <c r="A389" i="38"/>
  <c r="B389" i="38"/>
  <c r="C389" i="38"/>
  <c r="D389" i="38"/>
  <c r="E389" i="38"/>
  <c r="F389" i="38"/>
  <c r="G389" i="38"/>
  <c r="H389" i="38"/>
  <c r="I389" i="38"/>
  <c r="J389" i="38"/>
  <c r="K389" i="38"/>
  <c r="L389" i="38"/>
  <c r="M389" i="38"/>
  <c r="N389" i="38"/>
  <c r="O389" i="38"/>
  <c r="P389" i="38"/>
  <c r="Q389" i="38"/>
  <c r="R389" i="38"/>
  <c r="S389" i="38"/>
  <c r="A390" i="38"/>
  <c r="D390" i="38"/>
  <c r="E390" i="38"/>
  <c r="G390" i="38"/>
  <c r="I390" i="38"/>
  <c r="K390" i="38"/>
  <c r="L390" i="38"/>
  <c r="O390" i="38"/>
  <c r="P390" i="38"/>
  <c r="Q390" i="38"/>
  <c r="A391" i="38"/>
  <c r="N391" i="38"/>
  <c r="A392" i="38"/>
  <c r="C392" i="38"/>
  <c r="E392" i="38"/>
  <c r="I392" i="38"/>
  <c r="J392" i="38"/>
  <c r="K392" i="38"/>
  <c r="O392" i="38"/>
  <c r="Q392" i="38"/>
  <c r="S392" i="38"/>
  <c r="A393" i="38"/>
  <c r="B393" i="38"/>
  <c r="C393" i="38"/>
  <c r="D393" i="38"/>
  <c r="E393" i="38"/>
  <c r="F393" i="38"/>
  <c r="G393" i="38"/>
  <c r="H393" i="38"/>
  <c r="I393" i="38"/>
  <c r="J393" i="38"/>
  <c r="K393" i="38"/>
  <c r="L393" i="38"/>
  <c r="M393" i="38"/>
  <c r="N393" i="38"/>
  <c r="O393" i="38"/>
  <c r="P393" i="38"/>
  <c r="Q393" i="38"/>
  <c r="R393" i="38"/>
  <c r="S393" i="38"/>
  <c r="A394" i="38"/>
  <c r="G394" i="38"/>
  <c r="H394" i="38"/>
  <c r="M394" i="38"/>
  <c r="O394" i="38"/>
  <c r="A395" i="38"/>
  <c r="D395" i="38"/>
  <c r="I395" i="38"/>
  <c r="J395" i="38"/>
  <c r="P395" i="38"/>
  <c r="Q395" i="38"/>
  <c r="A396" i="38"/>
  <c r="B396" i="38"/>
  <c r="C396" i="38"/>
  <c r="F396" i="38"/>
  <c r="G396" i="38"/>
  <c r="I396" i="38"/>
  <c r="K396" i="38"/>
  <c r="M396" i="38"/>
  <c r="N396" i="38"/>
  <c r="Q396" i="38"/>
  <c r="R396" i="38"/>
  <c r="S396" i="38"/>
  <c r="A397" i="38"/>
  <c r="B397" i="38"/>
  <c r="C397" i="38"/>
  <c r="D397" i="38"/>
  <c r="E397" i="38"/>
  <c r="F397" i="38"/>
  <c r="G397" i="38"/>
  <c r="H397" i="38"/>
  <c r="I397" i="38"/>
  <c r="J397" i="38"/>
  <c r="K397" i="38"/>
  <c r="L397" i="38"/>
  <c r="M397" i="38"/>
  <c r="N397" i="38"/>
  <c r="O397" i="38"/>
  <c r="P397" i="38"/>
  <c r="Q397" i="38"/>
  <c r="R397" i="38"/>
  <c r="S397" i="38"/>
  <c r="A398" i="38"/>
  <c r="P398" i="38"/>
  <c r="A399" i="38"/>
  <c r="B399" i="38"/>
  <c r="D399" i="38"/>
  <c r="H399" i="38"/>
  <c r="I399" i="38"/>
  <c r="L399" i="38"/>
  <c r="N399" i="38"/>
  <c r="Q399" i="38"/>
  <c r="R399" i="38"/>
  <c r="A400" i="38"/>
  <c r="C400" i="38"/>
  <c r="E400" i="38"/>
  <c r="F400" i="38"/>
  <c r="I400" i="38"/>
  <c r="J400" i="38"/>
  <c r="K400" i="38"/>
  <c r="N400" i="38"/>
  <c r="O400" i="38"/>
  <c r="Q400" i="38"/>
  <c r="S400" i="38"/>
  <c r="A401" i="38"/>
  <c r="B401" i="38"/>
  <c r="C401" i="38"/>
  <c r="D401" i="38"/>
  <c r="E401" i="38"/>
  <c r="F401" i="38"/>
  <c r="G401" i="38"/>
  <c r="H401" i="38"/>
  <c r="I401" i="38"/>
  <c r="J401" i="38"/>
  <c r="K401" i="38"/>
  <c r="L401" i="38"/>
  <c r="M401" i="38"/>
  <c r="N401" i="38"/>
  <c r="O401" i="38"/>
  <c r="P401" i="38"/>
  <c r="Q401" i="38"/>
  <c r="R401" i="38"/>
  <c r="S401" i="38"/>
  <c r="A402" i="38"/>
  <c r="M402" i="38"/>
  <c r="A403" i="38"/>
  <c r="E403" i="38"/>
  <c r="F403" i="38"/>
  <c r="J403" i="38"/>
  <c r="L403" i="38"/>
  <c r="P403" i="38"/>
  <c r="Q403" i="38"/>
  <c r="A404" i="38"/>
  <c r="B404" i="38"/>
  <c r="E404" i="38"/>
  <c r="F404" i="38"/>
  <c r="I404" i="38"/>
  <c r="M404" i="38"/>
  <c r="N404" i="38"/>
  <c r="Q404" i="38"/>
  <c r="A405" i="38"/>
  <c r="D405" i="38"/>
  <c r="B405" i="38"/>
  <c r="C405" i="38"/>
  <c r="E405" i="38"/>
  <c r="F405" i="38"/>
  <c r="G405" i="38"/>
  <c r="I405" i="38"/>
  <c r="J405" i="38"/>
  <c r="K405" i="38"/>
  <c r="M405" i="38"/>
  <c r="N405" i="38"/>
  <c r="O405" i="38"/>
  <c r="Q405" i="38"/>
  <c r="R405" i="38"/>
  <c r="S405" i="38"/>
  <c r="A406" i="38"/>
  <c r="B406" i="38"/>
  <c r="C406" i="38"/>
  <c r="D406" i="38"/>
  <c r="E406" i="38"/>
  <c r="F406" i="38"/>
  <c r="G406" i="38"/>
  <c r="H406" i="38"/>
  <c r="I406" i="38"/>
  <c r="J406" i="38"/>
  <c r="K406" i="38"/>
  <c r="L406" i="38"/>
  <c r="M406" i="38"/>
  <c r="N406" i="38"/>
  <c r="O406" i="38"/>
  <c r="P406" i="38"/>
  <c r="Q406" i="38"/>
  <c r="R406" i="38"/>
  <c r="S406" i="38"/>
  <c r="A407" i="38"/>
  <c r="D407" i="38"/>
  <c r="E407" i="38"/>
  <c r="H407" i="38"/>
  <c r="I407" i="38"/>
  <c r="M407" i="38"/>
  <c r="P407" i="38"/>
  <c r="Q407" i="38"/>
  <c r="A408" i="38"/>
  <c r="B408" i="38"/>
  <c r="E408" i="38"/>
  <c r="F408" i="38"/>
  <c r="I408" i="38"/>
  <c r="J408" i="38"/>
  <c r="M408" i="38"/>
  <c r="N408" i="38"/>
  <c r="Q408" i="38"/>
  <c r="R408" i="38"/>
  <c r="A409" i="38"/>
  <c r="D409" i="38"/>
  <c r="B409" i="38"/>
  <c r="C409" i="38"/>
  <c r="E409" i="38"/>
  <c r="F409" i="38"/>
  <c r="G409" i="38"/>
  <c r="I409" i="38"/>
  <c r="J409" i="38"/>
  <c r="K409" i="38"/>
  <c r="M409" i="38"/>
  <c r="N409" i="38"/>
  <c r="O409" i="38"/>
  <c r="Q409" i="38"/>
  <c r="R409" i="38"/>
  <c r="S409" i="38"/>
  <c r="A410" i="38"/>
  <c r="B410" i="38"/>
  <c r="C410" i="38"/>
  <c r="D410" i="38"/>
  <c r="E410" i="38"/>
  <c r="F410" i="38"/>
  <c r="G410" i="38"/>
  <c r="H410" i="38"/>
  <c r="I410" i="38"/>
  <c r="J410" i="38"/>
  <c r="K410" i="38"/>
  <c r="L410" i="38"/>
  <c r="M410" i="38"/>
  <c r="N410" i="38"/>
  <c r="O410" i="38"/>
  <c r="P410" i="38"/>
  <c r="Q410" i="38"/>
  <c r="R410" i="38"/>
  <c r="S410" i="38"/>
  <c r="A411" i="38"/>
  <c r="D411" i="38"/>
  <c r="E411" i="38"/>
  <c r="H411" i="38"/>
  <c r="I411" i="38"/>
  <c r="L411" i="38"/>
  <c r="M411" i="38"/>
  <c r="P411" i="38"/>
  <c r="Q411" i="38"/>
  <c r="A412" i="38"/>
  <c r="Q412" i="38"/>
  <c r="A413" i="38"/>
  <c r="D413" i="38"/>
  <c r="B413" i="38"/>
  <c r="C413" i="38"/>
  <c r="E413" i="38"/>
  <c r="F413" i="38"/>
  <c r="G413" i="38"/>
  <c r="I413" i="38"/>
  <c r="J413" i="38"/>
  <c r="K413" i="38"/>
  <c r="M413" i="38"/>
  <c r="N413" i="38"/>
  <c r="O413" i="38"/>
  <c r="Q413" i="38"/>
  <c r="R413" i="38"/>
  <c r="S413" i="38"/>
  <c r="A414" i="38"/>
  <c r="B414" i="38"/>
  <c r="C414" i="38"/>
  <c r="D414" i="38"/>
  <c r="E414" i="38"/>
  <c r="F414" i="38"/>
  <c r="G414" i="38"/>
  <c r="H414" i="38"/>
  <c r="I414" i="38"/>
  <c r="J414" i="38"/>
  <c r="K414" i="38"/>
  <c r="L414" i="38"/>
  <c r="M414" i="38"/>
  <c r="N414" i="38"/>
  <c r="O414" i="38"/>
  <c r="P414" i="38"/>
  <c r="Q414" i="38"/>
  <c r="R414" i="38"/>
  <c r="S414" i="38"/>
  <c r="A415" i="38"/>
  <c r="I415" i="38"/>
  <c r="A416" i="38"/>
  <c r="B416" i="38"/>
  <c r="F416" i="38"/>
  <c r="I416" i="38"/>
  <c r="N416" i="38"/>
  <c r="Q416" i="38"/>
  <c r="A417" i="38"/>
  <c r="D417" i="38"/>
  <c r="B417" i="38"/>
  <c r="C417" i="38"/>
  <c r="E417" i="38"/>
  <c r="F417" i="38"/>
  <c r="G417" i="38"/>
  <c r="I417" i="38"/>
  <c r="J417" i="38"/>
  <c r="K417" i="38"/>
  <c r="M417" i="38"/>
  <c r="N417" i="38"/>
  <c r="O417" i="38"/>
  <c r="Q417" i="38"/>
  <c r="R417" i="38"/>
  <c r="S417" i="38"/>
  <c r="A418" i="38"/>
  <c r="B418" i="38"/>
  <c r="C418" i="38"/>
  <c r="D418" i="38"/>
  <c r="E418" i="38"/>
  <c r="F418" i="38"/>
  <c r="G418" i="38"/>
  <c r="H418" i="38"/>
  <c r="I418" i="38"/>
  <c r="J418" i="38"/>
  <c r="K418" i="38"/>
  <c r="L418" i="38"/>
  <c r="M418" i="38"/>
  <c r="N418" i="38"/>
  <c r="O418" i="38"/>
  <c r="P418" i="38"/>
  <c r="Q418" i="38"/>
  <c r="R418" i="38"/>
  <c r="S418" i="38"/>
  <c r="A419" i="38"/>
  <c r="D419" i="38"/>
  <c r="H419" i="38"/>
  <c r="I419" i="38"/>
  <c r="P419" i="38"/>
  <c r="Q419" i="38"/>
  <c r="A420" i="38"/>
  <c r="B420" i="38"/>
  <c r="E420" i="38"/>
  <c r="F420" i="38"/>
  <c r="I420" i="38"/>
  <c r="M420" i="38"/>
  <c r="N420" i="38"/>
  <c r="Q420" i="38"/>
  <c r="A421" i="38"/>
  <c r="D421" i="38"/>
  <c r="B421" i="38"/>
  <c r="C421" i="38"/>
  <c r="E421" i="38"/>
  <c r="F421" i="38"/>
  <c r="G421" i="38"/>
  <c r="I421" i="38"/>
  <c r="J421" i="38"/>
  <c r="K421" i="38"/>
  <c r="M421" i="38"/>
  <c r="N421" i="38"/>
  <c r="O421" i="38"/>
  <c r="Q421" i="38"/>
  <c r="R421" i="38"/>
  <c r="S421" i="38"/>
  <c r="A422" i="38"/>
  <c r="B422" i="38"/>
  <c r="C422" i="38"/>
  <c r="D422" i="38"/>
  <c r="E422" i="38"/>
  <c r="F422" i="38"/>
  <c r="G422" i="38"/>
  <c r="H422" i="38"/>
  <c r="I422" i="38"/>
  <c r="J422" i="38"/>
  <c r="K422" i="38"/>
  <c r="L422" i="38"/>
  <c r="M422" i="38"/>
  <c r="N422" i="38"/>
  <c r="O422" i="38"/>
  <c r="P422" i="38"/>
  <c r="Q422" i="38"/>
  <c r="R422" i="38"/>
  <c r="S422" i="38"/>
  <c r="A423" i="38"/>
  <c r="D423" i="38"/>
  <c r="E423" i="38"/>
  <c r="H423" i="38"/>
  <c r="I423" i="38"/>
  <c r="M423" i="38"/>
  <c r="P423" i="38"/>
  <c r="Q423" i="38"/>
  <c r="A424" i="38"/>
  <c r="B424" i="38"/>
  <c r="E424" i="38"/>
  <c r="F424" i="38"/>
  <c r="I424" i="38"/>
  <c r="J424" i="38"/>
  <c r="M424" i="38"/>
  <c r="N424" i="38"/>
  <c r="Q424" i="38"/>
  <c r="R424" i="38"/>
  <c r="A425" i="38"/>
  <c r="D425" i="38"/>
  <c r="B425" i="38"/>
  <c r="C425" i="38"/>
  <c r="E425" i="38"/>
  <c r="F425" i="38"/>
  <c r="G425" i="38"/>
  <c r="I425" i="38"/>
  <c r="J425" i="38"/>
  <c r="K425" i="38"/>
  <c r="M425" i="38"/>
  <c r="N425" i="38"/>
  <c r="O425" i="38"/>
  <c r="Q425" i="38"/>
  <c r="R425" i="38"/>
  <c r="S425" i="38"/>
  <c r="A426" i="38"/>
  <c r="B426" i="38"/>
  <c r="C426" i="38"/>
  <c r="D426" i="38"/>
  <c r="E426" i="38"/>
  <c r="F426" i="38"/>
  <c r="G426" i="38"/>
  <c r="H426" i="38"/>
  <c r="I426" i="38"/>
  <c r="J426" i="38"/>
  <c r="K426" i="38"/>
  <c r="L426" i="38"/>
  <c r="M426" i="38"/>
  <c r="N426" i="38"/>
  <c r="O426" i="38"/>
  <c r="P426" i="38"/>
  <c r="Q426" i="38"/>
  <c r="R426" i="38"/>
  <c r="S426" i="38"/>
  <c r="A427" i="38"/>
  <c r="D427" i="38"/>
  <c r="E427" i="38"/>
  <c r="H427" i="38"/>
  <c r="I427" i="38"/>
  <c r="L427" i="38"/>
  <c r="M427" i="38"/>
  <c r="P427" i="38"/>
  <c r="Q427" i="38"/>
  <c r="A428" i="38"/>
  <c r="I428" i="38"/>
  <c r="A429" i="38"/>
  <c r="D429" i="38"/>
  <c r="B429" i="38"/>
  <c r="C429" i="38"/>
  <c r="E429" i="38"/>
  <c r="F429" i="38"/>
  <c r="G429" i="38"/>
  <c r="I429" i="38"/>
  <c r="J429" i="38"/>
  <c r="K429" i="38"/>
  <c r="M429" i="38"/>
  <c r="N429" i="38"/>
  <c r="O429" i="38"/>
  <c r="Q429" i="38"/>
  <c r="R429" i="38"/>
  <c r="S429" i="38"/>
  <c r="A430" i="38"/>
  <c r="B430" i="38"/>
  <c r="C430" i="38"/>
  <c r="D430" i="38"/>
  <c r="E430" i="38"/>
  <c r="F430" i="38"/>
  <c r="G430" i="38"/>
  <c r="H430" i="38"/>
  <c r="I430" i="38"/>
  <c r="J430" i="38"/>
  <c r="K430" i="38"/>
  <c r="L430" i="38"/>
  <c r="M430" i="38"/>
  <c r="N430" i="38"/>
  <c r="O430" i="38"/>
  <c r="P430" i="38"/>
  <c r="Q430" i="38"/>
  <c r="R430" i="38"/>
  <c r="S430" i="38"/>
  <c r="A431" i="38"/>
  <c r="I431" i="38"/>
  <c r="Q431" i="38"/>
  <c r="A432" i="38"/>
  <c r="B432" i="38"/>
  <c r="F432" i="38"/>
  <c r="I432" i="38"/>
  <c r="N432" i="38"/>
  <c r="Q432" i="38"/>
  <c r="A433" i="38"/>
  <c r="D433" i="38"/>
  <c r="B433" i="38"/>
  <c r="C433" i="38"/>
  <c r="E433" i="38"/>
  <c r="F433" i="38"/>
  <c r="G433" i="38"/>
  <c r="I433" i="38"/>
  <c r="J433" i="38"/>
  <c r="K433" i="38"/>
  <c r="M433" i="38"/>
  <c r="N433" i="38"/>
  <c r="O433" i="38"/>
  <c r="Q433" i="38"/>
  <c r="R433" i="38"/>
  <c r="S433" i="38"/>
  <c r="A434" i="38"/>
  <c r="B434" i="38"/>
  <c r="C434" i="38"/>
  <c r="D434" i="38"/>
  <c r="E434" i="38"/>
  <c r="F434" i="38"/>
  <c r="G434" i="38"/>
  <c r="H434" i="38"/>
  <c r="I434" i="38"/>
  <c r="J434" i="38"/>
  <c r="K434" i="38"/>
  <c r="L434" i="38"/>
  <c r="M434" i="38"/>
  <c r="N434" i="38"/>
  <c r="O434" i="38"/>
  <c r="P434" i="38"/>
  <c r="Q434" i="38"/>
  <c r="R434" i="38"/>
  <c r="S434" i="38"/>
  <c r="A435" i="38"/>
  <c r="D435" i="38"/>
  <c r="H435" i="38"/>
  <c r="I435" i="38"/>
  <c r="P435" i="38"/>
  <c r="Q435" i="38"/>
  <c r="A436" i="38"/>
  <c r="B436" i="38"/>
  <c r="E436" i="38"/>
  <c r="F436" i="38"/>
  <c r="I436" i="38"/>
  <c r="M436" i="38"/>
  <c r="N436" i="38"/>
  <c r="Q436" i="38"/>
  <c r="A437" i="38"/>
  <c r="D437" i="38"/>
  <c r="B437" i="38"/>
  <c r="C437" i="38"/>
  <c r="E437" i="38"/>
  <c r="F437" i="38"/>
  <c r="G437" i="38"/>
  <c r="I437" i="38"/>
  <c r="J437" i="38"/>
  <c r="K437" i="38"/>
  <c r="M437" i="38"/>
  <c r="N437" i="38"/>
  <c r="O437" i="38"/>
  <c r="Q437" i="38"/>
  <c r="R437" i="38"/>
  <c r="S437" i="38"/>
  <c r="A438" i="38"/>
  <c r="B438" i="38"/>
  <c r="C438" i="38"/>
  <c r="D438" i="38"/>
  <c r="E438" i="38"/>
  <c r="F438" i="38"/>
  <c r="G438" i="38"/>
  <c r="H438" i="38"/>
  <c r="I438" i="38"/>
  <c r="J438" i="38"/>
  <c r="K438" i="38"/>
  <c r="L438" i="38"/>
  <c r="M438" i="38"/>
  <c r="N438" i="38"/>
  <c r="O438" i="38"/>
  <c r="P438" i="38"/>
  <c r="Q438" i="38"/>
  <c r="R438" i="38"/>
  <c r="S438" i="38"/>
  <c r="A439" i="38"/>
  <c r="D439" i="38"/>
  <c r="E439" i="38"/>
  <c r="H439" i="38"/>
  <c r="I439" i="38"/>
  <c r="M439" i="38"/>
  <c r="P439" i="38"/>
  <c r="Q439" i="38"/>
  <c r="A440" i="38"/>
  <c r="B440" i="38"/>
  <c r="E440" i="38"/>
  <c r="F440" i="38"/>
  <c r="I440" i="38"/>
  <c r="J440" i="38"/>
  <c r="M440" i="38"/>
  <c r="N440" i="38"/>
  <c r="Q440" i="38"/>
  <c r="R440" i="38"/>
  <c r="A441" i="38"/>
  <c r="D441" i="38"/>
  <c r="B441" i="38"/>
  <c r="C441" i="38"/>
  <c r="E441" i="38"/>
  <c r="F441" i="38"/>
  <c r="G441" i="38"/>
  <c r="I441" i="38"/>
  <c r="J441" i="38"/>
  <c r="K441" i="38"/>
  <c r="M441" i="38"/>
  <c r="N441" i="38"/>
  <c r="O441" i="38"/>
  <c r="Q441" i="38"/>
  <c r="R441" i="38"/>
  <c r="S441" i="38"/>
  <c r="A442" i="38"/>
  <c r="B442" i="38"/>
  <c r="C442" i="38"/>
  <c r="D442" i="38"/>
  <c r="E442" i="38"/>
  <c r="F442" i="38"/>
  <c r="G442" i="38"/>
  <c r="H442" i="38"/>
  <c r="I442" i="38"/>
  <c r="J442" i="38"/>
  <c r="K442" i="38"/>
  <c r="L442" i="38"/>
  <c r="M442" i="38"/>
  <c r="N442" i="38"/>
  <c r="O442" i="38"/>
  <c r="P442" i="38"/>
  <c r="Q442" i="38"/>
  <c r="R442" i="38"/>
  <c r="S442" i="38"/>
  <c r="A443" i="38"/>
  <c r="D443" i="38"/>
  <c r="E443" i="38"/>
  <c r="H443" i="38"/>
  <c r="I443" i="38"/>
  <c r="L443" i="38"/>
  <c r="M443" i="38"/>
  <c r="P443" i="38"/>
  <c r="Q443" i="38"/>
  <c r="A444" i="38"/>
  <c r="I444" i="38"/>
  <c r="Q444" i="38"/>
  <c r="A445" i="38"/>
  <c r="D445" i="38"/>
  <c r="B445" i="38"/>
  <c r="C445" i="38"/>
  <c r="E445" i="38"/>
  <c r="F445" i="38"/>
  <c r="G445" i="38"/>
  <c r="I445" i="38"/>
  <c r="J445" i="38"/>
  <c r="K445" i="38"/>
  <c r="M445" i="38"/>
  <c r="N445" i="38"/>
  <c r="O445" i="38"/>
  <c r="Q445" i="38"/>
  <c r="R445" i="38"/>
  <c r="S445" i="38"/>
  <c r="A446" i="38"/>
  <c r="B446" i="38"/>
  <c r="C446" i="38"/>
  <c r="D446" i="38"/>
  <c r="E446" i="38"/>
  <c r="F446" i="38"/>
  <c r="G446" i="38"/>
  <c r="H446" i="38"/>
  <c r="I446" i="38"/>
  <c r="J446" i="38"/>
  <c r="K446" i="38"/>
  <c r="L446" i="38"/>
  <c r="M446" i="38"/>
  <c r="N446" i="38"/>
  <c r="O446" i="38"/>
  <c r="P446" i="38"/>
  <c r="Q446" i="38"/>
  <c r="R446" i="38"/>
  <c r="S446" i="38"/>
  <c r="A447" i="38"/>
  <c r="I447" i="38"/>
  <c r="Q447" i="38"/>
  <c r="A448" i="38"/>
  <c r="B448" i="38"/>
  <c r="F448" i="38"/>
  <c r="I448" i="38"/>
  <c r="N448" i="38"/>
  <c r="Q448" i="38"/>
  <c r="A449" i="38"/>
  <c r="D449" i="38"/>
  <c r="B449" i="38"/>
  <c r="C449" i="38"/>
  <c r="E449" i="38"/>
  <c r="F449" i="38"/>
  <c r="G449" i="38"/>
  <c r="I449" i="38"/>
  <c r="J449" i="38"/>
  <c r="K449" i="38"/>
  <c r="M449" i="38"/>
  <c r="N449" i="38"/>
  <c r="O449" i="38"/>
  <c r="Q449" i="38"/>
  <c r="R449" i="38"/>
  <c r="S449" i="38"/>
  <c r="A450" i="38"/>
  <c r="B450" i="38"/>
  <c r="C450" i="38"/>
  <c r="D450" i="38"/>
  <c r="E450" i="38"/>
  <c r="F450" i="38"/>
  <c r="G450" i="38"/>
  <c r="H450" i="38"/>
  <c r="I450" i="38"/>
  <c r="J450" i="38"/>
  <c r="K450" i="38"/>
  <c r="L450" i="38"/>
  <c r="M450" i="38"/>
  <c r="N450" i="38"/>
  <c r="O450" i="38"/>
  <c r="P450" i="38"/>
  <c r="Q450" i="38"/>
  <c r="R450" i="38"/>
  <c r="S450" i="38"/>
  <c r="A451" i="38"/>
  <c r="D451" i="38"/>
  <c r="H451" i="38"/>
  <c r="I451" i="38"/>
  <c r="P451" i="38"/>
  <c r="Q451" i="38"/>
  <c r="A452" i="38"/>
  <c r="B452" i="38"/>
  <c r="E452" i="38"/>
  <c r="F452" i="38"/>
  <c r="I452" i="38"/>
  <c r="M452" i="38"/>
  <c r="N452" i="38"/>
  <c r="Q452" i="38"/>
  <c r="A453" i="38"/>
  <c r="D453" i="38"/>
  <c r="B453" i="38"/>
  <c r="C453" i="38"/>
  <c r="E453" i="38"/>
  <c r="F453" i="38"/>
  <c r="G453" i="38"/>
  <c r="I453" i="38"/>
  <c r="J453" i="38"/>
  <c r="K453" i="38"/>
  <c r="M453" i="38"/>
  <c r="N453" i="38"/>
  <c r="O453" i="38"/>
  <c r="Q453" i="38"/>
  <c r="R453" i="38"/>
  <c r="S453" i="38"/>
  <c r="A454" i="38"/>
  <c r="B454" i="38"/>
  <c r="C454" i="38"/>
  <c r="D454" i="38"/>
  <c r="E454" i="38"/>
  <c r="F454" i="38"/>
  <c r="G454" i="38"/>
  <c r="H454" i="38"/>
  <c r="I454" i="38"/>
  <c r="J454" i="38"/>
  <c r="K454" i="38"/>
  <c r="L454" i="38"/>
  <c r="M454" i="38"/>
  <c r="N454" i="38"/>
  <c r="O454" i="38"/>
  <c r="P454" i="38"/>
  <c r="Q454" i="38"/>
  <c r="R454" i="38"/>
  <c r="S454" i="38"/>
  <c r="A455" i="38"/>
  <c r="D455" i="38"/>
  <c r="E455" i="38"/>
  <c r="H455" i="38"/>
  <c r="I455" i="38"/>
  <c r="M455" i="38"/>
  <c r="P455" i="38"/>
  <c r="Q455" i="38"/>
  <c r="A456" i="38"/>
  <c r="B456" i="38"/>
  <c r="E456" i="38"/>
  <c r="F456" i="38"/>
  <c r="I456" i="38"/>
  <c r="J456" i="38"/>
  <c r="M456" i="38"/>
  <c r="N456" i="38"/>
  <c r="Q456" i="38"/>
  <c r="R456" i="38"/>
  <c r="A457" i="38"/>
  <c r="D457" i="38"/>
  <c r="B457" i="38"/>
  <c r="C457" i="38"/>
  <c r="E457" i="38"/>
  <c r="F457" i="38"/>
  <c r="G457" i="38"/>
  <c r="I457" i="38"/>
  <c r="J457" i="38"/>
  <c r="K457" i="38"/>
  <c r="M457" i="38"/>
  <c r="N457" i="38"/>
  <c r="O457" i="38"/>
  <c r="Q457" i="38"/>
  <c r="R457" i="38"/>
  <c r="S457" i="38"/>
  <c r="A458" i="38"/>
  <c r="B458" i="38"/>
  <c r="C458" i="38"/>
  <c r="D458" i="38"/>
  <c r="E458" i="38"/>
  <c r="F458" i="38"/>
  <c r="G458" i="38"/>
  <c r="H458" i="38"/>
  <c r="I458" i="38"/>
  <c r="J458" i="38"/>
  <c r="K458" i="38"/>
  <c r="L458" i="38"/>
  <c r="M458" i="38"/>
  <c r="N458" i="38"/>
  <c r="O458" i="38"/>
  <c r="P458" i="38"/>
  <c r="Q458" i="38"/>
  <c r="R458" i="38"/>
  <c r="S458" i="38"/>
  <c r="A459" i="38"/>
  <c r="D459" i="38"/>
  <c r="E459" i="38"/>
  <c r="H459" i="38"/>
  <c r="I459" i="38"/>
  <c r="L459" i="38"/>
  <c r="M459" i="38"/>
  <c r="P459" i="38"/>
  <c r="Q459" i="38"/>
  <c r="A460" i="38"/>
  <c r="I460" i="38"/>
  <c r="Q460" i="38"/>
  <c r="A461" i="38"/>
  <c r="D461" i="38"/>
  <c r="B461" i="38"/>
  <c r="C461" i="38"/>
  <c r="E461" i="38"/>
  <c r="F461" i="38"/>
  <c r="G461" i="38"/>
  <c r="I461" i="38"/>
  <c r="J461" i="38"/>
  <c r="K461" i="38"/>
  <c r="M461" i="38"/>
  <c r="N461" i="38"/>
  <c r="O461" i="38"/>
  <c r="Q461" i="38"/>
  <c r="R461" i="38"/>
  <c r="S461" i="38"/>
  <c r="A462" i="38"/>
  <c r="B462" i="38"/>
  <c r="C462" i="38"/>
  <c r="D462" i="38"/>
  <c r="E462" i="38"/>
  <c r="F462" i="38"/>
  <c r="G462" i="38"/>
  <c r="H462" i="38"/>
  <c r="I462" i="38"/>
  <c r="J462" i="38"/>
  <c r="K462" i="38"/>
  <c r="L462" i="38"/>
  <c r="M462" i="38"/>
  <c r="N462" i="38"/>
  <c r="O462" i="38"/>
  <c r="P462" i="38"/>
  <c r="Q462" i="38"/>
  <c r="R462" i="38"/>
  <c r="S462" i="38"/>
  <c r="A463" i="38"/>
  <c r="A464" i="38"/>
  <c r="B464" i="38"/>
  <c r="F464" i="38"/>
  <c r="I464" i="38"/>
  <c r="N464" i="38"/>
  <c r="Q464" i="38"/>
  <c r="A465" i="38"/>
  <c r="D465" i="38"/>
  <c r="B465" i="38"/>
  <c r="C465" i="38"/>
  <c r="E465" i="38"/>
  <c r="F465" i="38"/>
  <c r="G465" i="38"/>
  <c r="I465" i="38"/>
  <c r="J465" i="38"/>
  <c r="K465" i="38"/>
  <c r="M465" i="38"/>
  <c r="N465" i="38"/>
  <c r="O465" i="38"/>
  <c r="Q465" i="38"/>
  <c r="R465" i="38"/>
  <c r="S465" i="38"/>
  <c r="A466" i="38"/>
  <c r="B466" i="38"/>
  <c r="C466" i="38"/>
  <c r="D466" i="38"/>
  <c r="E466" i="38"/>
  <c r="F466" i="38"/>
  <c r="G466" i="38"/>
  <c r="H466" i="38"/>
  <c r="I466" i="38"/>
  <c r="J466" i="38"/>
  <c r="K466" i="38"/>
  <c r="L466" i="38"/>
  <c r="M466" i="38"/>
  <c r="N466" i="38"/>
  <c r="O466" i="38"/>
  <c r="P466" i="38"/>
  <c r="Q466" i="38"/>
  <c r="R466" i="38"/>
  <c r="S466" i="38"/>
  <c r="A467" i="38"/>
  <c r="D467" i="38"/>
  <c r="H467" i="38"/>
  <c r="I467" i="38"/>
  <c r="M467" i="38"/>
  <c r="O467" i="38"/>
  <c r="S467" i="38"/>
  <c r="A468" i="38"/>
  <c r="B468" i="38"/>
  <c r="E468" i="38"/>
  <c r="F468" i="38"/>
  <c r="J468" i="38"/>
  <c r="L468" i="38"/>
  <c r="P468" i="38"/>
  <c r="Q468" i="38"/>
  <c r="A469" i="38"/>
  <c r="B469" i="38"/>
  <c r="C469" i="38"/>
  <c r="E469" i="38"/>
  <c r="F469" i="38"/>
  <c r="G469" i="38"/>
  <c r="I469" i="38"/>
  <c r="J469" i="38"/>
  <c r="K469" i="38"/>
  <c r="M469" i="38"/>
  <c r="N469" i="38"/>
  <c r="O469" i="38"/>
  <c r="Q469" i="38"/>
  <c r="R469" i="38"/>
  <c r="S469" i="38"/>
  <c r="A470" i="38"/>
  <c r="B470" i="38"/>
  <c r="C470" i="38"/>
  <c r="D470" i="38"/>
  <c r="E470" i="38"/>
  <c r="F470" i="38"/>
  <c r="G470" i="38"/>
  <c r="H470" i="38"/>
  <c r="I470" i="38"/>
  <c r="J470" i="38"/>
  <c r="K470" i="38"/>
  <c r="L470" i="38"/>
  <c r="M470" i="38"/>
  <c r="N470" i="38"/>
  <c r="O470" i="38"/>
  <c r="P470" i="38"/>
  <c r="Q470" i="38"/>
  <c r="R470" i="38"/>
  <c r="S470" i="38"/>
  <c r="A471" i="38"/>
  <c r="C471" i="38"/>
  <c r="E471" i="38"/>
  <c r="G471" i="38"/>
  <c r="K471" i="38"/>
  <c r="L471" i="38"/>
  <c r="P471" i="38"/>
  <c r="Q471" i="38"/>
  <c r="A472" i="38"/>
  <c r="B472" i="38"/>
  <c r="D472" i="38"/>
  <c r="E472" i="38"/>
  <c r="F472" i="38"/>
  <c r="H472" i="38"/>
  <c r="I472" i="38"/>
  <c r="J472" i="38"/>
  <c r="L472" i="38"/>
  <c r="M472" i="38"/>
  <c r="N472" i="38"/>
  <c r="P472" i="38"/>
  <c r="Q472" i="38"/>
  <c r="R472" i="38"/>
  <c r="A473" i="38"/>
  <c r="B473" i="38"/>
  <c r="E473" i="38"/>
  <c r="F473" i="38"/>
  <c r="J473" i="38"/>
  <c r="K473" i="38"/>
  <c r="O473" i="38"/>
  <c r="Q473" i="38"/>
  <c r="A474" i="38"/>
  <c r="B474" i="38"/>
  <c r="C474" i="38"/>
  <c r="D474" i="38"/>
  <c r="E474" i="38"/>
  <c r="F474" i="38"/>
  <c r="G474" i="38"/>
  <c r="H474" i="38"/>
  <c r="I474" i="38"/>
  <c r="J474" i="38"/>
  <c r="K474" i="38"/>
  <c r="L474" i="38"/>
  <c r="M474" i="38"/>
  <c r="N474" i="38"/>
  <c r="O474" i="38"/>
  <c r="P474" i="38"/>
  <c r="Q474" i="38"/>
  <c r="R474" i="38"/>
  <c r="S474" i="38"/>
  <c r="A475" i="38"/>
  <c r="C475" i="38"/>
  <c r="D475" i="38"/>
  <c r="E475" i="38"/>
  <c r="G475" i="38"/>
  <c r="H475" i="38"/>
  <c r="I475" i="38"/>
  <c r="K475" i="38"/>
  <c r="L475" i="38"/>
  <c r="M475" i="38"/>
  <c r="O475" i="38"/>
  <c r="P475" i="38"/>
  <c r="Q475" i="38"/>
  <c r="S475" i="38"/>
  <c r="A476" i="38"/>
  <c r="B476" i="38"/>
  <c r="E476" i="38"/>
  <c r="F476" i="38"/>
  <c r="J476" i="38"/>
  <c r="L476" i="38"/>
  <c r="P476" i="38"/>
  <c r="Q476" i="38"/>
  <c r="A477" i="38"/>
  <c r="B477" i="38"/>
  <c r="C477" i="38"/>
  <c r="E477" i="38"/>
  <c r="F477" i="38"/>
  <c r="G477" i="38"/>
  <c r="I477" i="38"/>
  <c r="J477" i="38"/>
  <c r="K477" i="38"/>
  <c r="M477" i="38"/>
  <c r="N477" i="38"/>
  <c r="O477" i="38"/>
  <c r="Q477" i="38"/>
  <c r="R477" i="38"/>
  <c r="S477" i="38"/>
  <c r="A478" i="38"/>
  <c r="B478" i="38"/>
  <c r="C478" i="38"/>
  <c r="D478" i="38"/>
  <c r="E478" i="38"/>
  <c r="F478" i="38"/>
  <c r="G478" i="38"/>
  <c r="H478" i="38"/>
  <c r="I478" i="38"/>
  <c r="J478" i="38"/>
  <c r="K478" i="38"/>
  <c r="L478" i="38"/>
  <c r="M478" i="38"/>
  <c r="N478" i="38"/>
  <c r="O478" i="38"/>
  <c r="P478" i="38"/>
  <c r="Q478" i="38"/>
  <c r="R478" i="38"/>
  <c r="S478" i="38"/>
  <c r="A479" i="38"/>
  <c r="C479" i="38"/>
  <c r="E479" i="38"/>
  <c r="G479" i="38"/>
  <c r="K479" i="38"/>
  <c r="L479" i="38"/>
  <c r="P479" i="38"/>
  <c r="Q479" i="38"/>
  <c r="A480" i="38"/>
  <c r="B480" i="38"/>
  <c r="D480" i="38"/>
  <c r="E480" i="38"/>
  <c r="F480" i="38"/>
  <c r="H480" i="38"/>
  <c r="I480" i="38"/>
  <c r="J480" i="38"/>
  <c r="L480" i="38"/>
  <c r="M480" i="38"/>
  <c r="N480" i="38"/>
  <c r="P480" i="38"/>
  <c r="Q480" i="38"/>
  <c r="R480" i="38"/>
  <c r="A481" i="38"/>
  <c r="B481" i="38"/>
  <c r="E481" i="38"/>
  <c r="F481" i="38"/>
  <c r="J481" i="38"/>
  <c r="K481" i="38"/>
  <c r="O481" i="38"/>
  <c r="Q481" i="38"/>
  <c r="A482" i="38"/>
  <c r="B482" i="38"/>
  <c r="C482" i="38"/>
  <c r="D482" i="38"/>
  <c r="E482" i="38"/>
  <c r="F482" i="38"/>
  <c r="G482" i="38"/>
  <c r="H482" i="38"/>
  <c r="I482" i="38"/>
  <c r="J482" i="38"/>
  <c r="K482" i="38"/>
  <c r="L482" i="38"/>
  <c r="M482" i="38"/>
  <c r="N482" i="38"/>
  <c r="O482" i="38"/>
  <c r="P482" i="38"/>
  <c r="Q482" i="38"/>
  <c r="R482" i="38"/>
  <c r="S482" i="38"/>
  <c r="A483" i="38"/>
  <c r="C483" i="38"/>
  <c r="D483" i="38"/>
  <c r="E483" i="38"/>
  <c r="G483" i="38"/>
  <c r="H483" i="38"/>
  <c r="I483" i="38"/>
  <c r="J483" i="38"/>
  <c r="K483" i="38"/>
  <c r="L483" i="38"/>
  <c r="M483" i="38"/>
  <c r="N483" i="38"/>
  <c r="O483" i="38"/>
  <c r="P483" i="38"/>
  <c r="Q483" i="38"/>
  <c r="R483" i="38"/>
  <c r="S483" i="38"/>
  <c r="A484" i="38"/>
  <c r="E484" i="38"/>
  <c r="I484" i="38"/>
  <c r="M484" i="38"/>
  <c r="Q484" i="38"/>
  <c r="A485" i="38"/>
  <c r="B485" i="38"/>
  <c r="C485" i="38"/>
  <c r="D485" i="38"/>
  <c r="E485" i="38"/>
  <c r="F485" i="38"/>
  <c r="G485" i="38"/>
  <c r="H485" i="38"/>
  <c r="I485" i="38"/>
  <c r="J485" i="38"/>
  <c r="K485" i="38"/>
  <c r="L485" i="38"/>
  <c r="M485" i="38"/>
  <c r="N485" i="38"/>
  <c r="O485" i="38"/>
  <c r="P485" i="38"/>
  <c r="Q485" i="38"/>
  <c r="R485" i="38"/>
  <c r="S485" i="38"/>
  <c r="A486" i="38"/>
  <c r="B486" i="38"/>
  <c r="C486" i="38"/>
  <c r="D486" i="38"/>
  <c r="E486" i="38"/>
  <c r="G486" i="38"/>
  <c r="H486" i="38"/>
  <c r="I486" i="38"/>
  <c r="K486" i="38"/>
  <c r="L486" i="38"/>
  <c r="M486" i="38"/>
  <c r="O486" i="38"/>
  <c r="P486" i="38"/>
  <c r="Q486" i="38"/>
  <c r="S486" i="38"/>
  <c r="A487" i="38"/>
  <c r="B487" i="38"/>
  <c r="D487" i="38"/>
  <c r="E487" i="38"/>
  <c r="H487" i="38"/>
  <c r="I487" i="38"/>
  <c r="L487" i="38"/>
  <c r="M487" i="38"/>
  <c r="P487" i="38"/>
  <c r="Q487" i="38"/>
  <c r="A488" i="38"/>
  <c r="E488" i="38"/>
  <c r="I488" i="38"/>
  <c r="M488" i="38"/>
  <c r="Q488" i="38"/>
  <c r="A489" i="38"/>
  <c r="B489" i="38"/>
  <c r="C489" i="38"/>
  <c r="D489" i="38"/>
  <c r="E489" i="38"/>
  <c r="F489" i="38"/>
  <c r="G489" i="38"/>
  <c r="H489" i="38"/>
  <c r="I489" i="38"/>
  <c r="J489" i="38"/>
  <c r="K489" i="38"/>
  <c r="L489" i="38"/>
  <c r="M489" i="38"/>
  <c r="N489" i="38"/>
  <c r="O489" i="38"/>
  <c r="P489" i="38"/>
  <c r="Q489" i="38"/>
  <c r="R489" i="38"/>
  <c r="S489" i="38"/>
  <c r="A490" i="38"/>
  <c r="B490" i="38"/>
  <c r="C490" i="38"/>
  <c r="D490" i="38"/>
  <c r="E490" i="38"/>
  <c r="G490" i="38"/>
  <c r="H490" i="38"/>
  <c r="I490" i="38"/>
  <c r="K490" i="38"/>
  <c r="L490" i="38"/>
  <c r="M490" i="38"/>
  <c r="O490" i="38"/>
  <c r="P490" i="38"/>
  <c r="Q490" i="38"/>
  <c r="S490" i="38"/>
  <c r="A491" i="38"/>
  <c r="B491" i="38"/>
  <c r="D491" i="38"/>
  <c r="E491" i="38"/>
  <c r="H491" i="38"/>
  <c r="I491" i="38"/>
  <c r="L491" i="38"/>
  <c r="M491" i="38"/>
  <c r="P491" i="38"/>
  <c r="Q491" i="38"/>
  <c r="A492" i="38"/>
  <c r="E492" i="38"/>
  <c r="M492" i="38"/>
  <c r="Q492" i="38"/>
  <c r="A493" i="38"/>
  <c r="B493" i="38"/>
  <c r="C493" i="38"/>
  <c r="D493" i="38"/>
  <c r="E493" i="38"/>
  <c r="F493" i="38"/>
  <c r="G493" i="38"/>
  <c r="H493" i="38"/>
  <c r="I493" i="38"/>
  <c r="J493" i="38"/>
  <c r="K493" i="38"/>
  <c r="L493" i="38"/>
  <c r="M493" i="38"/>
  <c r="N493" i="38"/>
  <c r="O493" i="38"/>
  <c r="P493" i="38"/>
  <c r="Q493" i="38"/>
  <c r="R493" i="38"/>
  <c r="S493" i="38"/>
  <c r="A494" i="38"/>
  <c r="B494" i="38"/>
  <c r="C494" i="38"/>
  <c r="D494" i="38"/>
  <c r="E494" i="38"/>
  <c r="G494" i="38"/>
  <c r="H494" i="38"/>
  <c r="I494" i="38"/>
  <c r="K494" i="38"/>
  <c r="L494" i="38"/>
  <c r="M494" i="38"/>
  <c r="O494" i="38"/>
  <c r="P494" i="38"/>
  <c r="Q494" i="38"/>
  <c r="S494" i="38"/>
  <c r="A495" i="38"/>
  <c r="B495" i="38"/>
  <c r="D495" i="38"/>
  <c r="E495" i="38"/>
  <c r="H495" i="38"/>
  <c r="I495" i="38"/>
  <c r="L495" i="38"/>
  <c r="M495" i="38"/>
  <c r="P495" i="38"/>
  <c r="Q495" i="38"/>
  <c r="A496" i="38"/>
  <c r="M496" i="38"/>
  <c r="A497" i="38"/>
  <c r="B497" i="38"/>
  <c r="C497" i="38"/>
  <c r="D497" i="38"/>
  <c r="E497" i="38"/>
  <c r="F497" i="38"/>
  <c r="G497" i="38"/>
  <c r="H497" i="38"/>
  <c r="I497" i="38"/>
  <c r="J497" i="38"/>
  <c r="K497" i="38"/>
  <c r="L497" i="38"/>
  <c r="M497" i="38"/>
  <c r="N497" i="38"/>
  <c r="O497" i="38"/>
  <c r="P497" i="38"/>
  <c r="Q497" i="38"/>
  <c r="R497" i="38"/>
  <c r="S497" i="38"/>
  <c r="A498" i="38"/>
  <c r="B498" i="38"/>
  <c r="C498" i="38"/>
  <c r="D498" i="38"/>
  <c r="E498" i="38"/>
  <c r="G498" i="38"/>
  <c r="H498" i="38"/>
  <c r="I498" i="38"/>
  <c r="K498" i="38"/>
  <c r="L498" i="38"/>
  <c r="M498" i="38"/>
  <c r="O498" i="38"/>
  <c r="P498" i="38"/>
  <c r="Q498" i="38"/>
  <c r="S498" i="38"/>
  <c r="A499" i="38"/>
  <c r="B499" i="38"/>
  <c r="D499" i="38"/>
  <c r="E499" i="38"/>
  <c r="H499" i="38"/>
  <c r="I499" i="38"/>
  <c r="L499" i="38"/>
  <c r="M499" i="38"/>
  <c r="P499" i="38"/>
  <c r="Q499" i="38"/>
  <c r="A500" i="38"/>
  <c r="E500" i="38"/>
  <c r="I500" i="38"/>
  <c r="M500" i="38"/>
  <c r="Q500" i="38"/>
  <c r="A501" i="38"/>
  <c r="B501" i="38"/>
  <c r="C501" i="38"/>
  <c r="D501" i="38"/>
  <c r="E501" i="38"/>
  <c r="F501" i="38"/>
  <c r="G501" i="38"/>
  <c r="H501" i="38"/>
  <c r="I501" i="38"/>
  <c r="J501" i="38"/>
  <c r="K501" i="38"/>
  <c r="L501" i="38"/>
  <c r="M501" i="38"/>
  <c r="N501" i="38"/>
  <c r="O501" i="38"/>
  <c r="P501" i="38"/>
  <c r="Q501" i="38"/>
  <c r="R501" i="38"/>
  <c r="S501" i="38"/>
  <c r="A502" i="38"/>
  <c r="B502" i="38"/>
  <c r="C502" i="38"/>
  <c r="D502" i="38"/>
  <c r="E502" i="38"/>
  <c r="G502" i="38"/>
  <c r="H502" i="38"/>
  <c r="I502" i="38"/>
  <c r="K502" i="38"/>
  <c r="L502" i="38"/>
  <c r="M502" i="38"/>
  <c r="O502" i="38"/>
  <c r="P502" i="38"/>
  <c r="Q502" i="38"/>
  <c r="S502" i="38"/>
  <c r="A503" i="38"/>
  <c r="B503" i="38"/>
  <c r="D503" i="38"/>
  <c r="E503" i="38"/>
  <c r="H503" i="38"/>
  <c r="I503" i="38"/>
  <c r="L503" i="38"/>
  <c r="M503" i="38"/>
  <c r="P503" i="38"/>
  <c r="Q503" i="38"/>
  <c r="A504" i="38"/>
  <c r="E504" i="38"/>
  <c r="I504" i="38"/>
  <c r="M504" i="38"/>
  <c r="Q504" i="38"/>
  <c r="A505" i="38"/>
  <c r="B505" i="38"/>
  <c r="C505" i="38"/>
  <c r="D505" i="38"/>
  <c r="E505" i="38"/>
  <c r="F505" i="38"/>
  <c r="G505" i="38"/>
  <c r="H505" i="38"/>
  <c r="I505" i="38"/>
  <c r="J505" i="38"/>
  <c r="K505" i="38"/>
  <c r="L505" i="38"/>
  <c r="M505" i="38"/>
  <c r="N505" i="38"/>
  <c r="O505" i="38"/>
  <c r="P505" i="38"/>
  <c r="Q505" i="38"/>
  <c r="R505" i="38"/>
  <c r="S505" i="38"/>
  <c r="A506" i="38"/>
  <c r="B506" i="38"/>
  <c r="C506" i="38"/>
  <c r="D506" i="38"/>
  <c r="E506" i="38"/>
  <c r="G506" i="38"/>
  <c r="H506" i="38"/>
  <c r="I506" i="38"/>
  <c r="K506" i="38"/>
  <c r="L506" i="38"/>
  <c r="M506" i="38"/>
  <c r="O506" i="38"/>
  <c r="P506" i="38"/>
  <c r="Q506" i="38"/>
  <c r="S506" i="38"/>
  <c r="A507" i="38"/>
  <c r="B507" i="38"/>
  <c r="D507" i="38"/>
  <c r="E507" i="38"/>
  <c r="H507" i="38"/>
  <c r="I507" i="38"/>
  <c r="L507" i="38"/>
  <c r="M507" i="38"/>
  <c r="P507" i="38"/>
  <c r="Q507" i="38"/>
  <c r="A508" i="38"/>
  <c r="E508" i="38"/>
  <c r="M508" i="38"/>
  <c r="Q508" i="38"/>
  <c r="A509" i="38"/>
  <c r="B509" i="38"/>
  <c r="C509" i="38"/>
  <c r="D509" i="38"/>
  <c r="E509" i="38"/>
  <c r="F509" i="38"/>
  <c r="G509" i="38"/>
  <c r="H509" i="38"/>
  <c r="I509" i="38"/>
  <c r="J509" i="38"/>
  <c r="K509" i="38"/>
  <c r="L509" i="38"/>
  <c r="M509" i="38"/>
  <c r="N509" i="38"/>
  <c r="O509" i="38"/>
  <c r="P509" i="38"/>
  <c r="Q509" i="38"/>
  <c r="R509" i="38"/>
  <c r="S509" i="38"/>
  <c r="A510" i="38"/>
  <c r="B510" i="38"/>
  <c r="C510" i="38"/>
  <c r="D510" i="38"/>
  <c r="E510" i="38"/>
  <c r="G510" i="38"/>
  <c r="H510" i="38"/>
  <c r="I510" i="38"/>
  <c r="K510" i="38"/>
  <c r="L510" i="38"/>
  <c r="M510" i="38"/>
  <c r="O510" i="38"/>
  <c r="P510" i="38"/>
  <c r="Q510" i="38"/>
  <c r="S510" i="38"/>
  <c r="A511" i="38"/>
  <c r="B511" i="38"/>
  <c r="D511" i="38"/>
  <c r="E511" i="38"/>
  <c r="H511" i="38"/>
  <c r="I511" i="38"/>
  <c r="L511" i="38"/>
  <c r="M511" i="38"/>
  <c r="P511" i="38"/>
  <c r="Q511" i="38"/>
  <c r="A512" i="38"/>
  <c r="A513" i="38"/>
  <c r="B513" i="38"/>
  <c r="C513" i="38"/>
  <c r="D513" i="38"/>
  <c r="E513" i="38"/>
  <c r="F513" i="38"/>
  <c r="G513" i="38"/>
  <c r="H513" i="38"/>
  <c r="I513" i="38"/>
  <c r="J513" i="38"/>
  <c r="K513" i="38"/>
  <c r="L513" i="38"/>
  <c r="M513" i="38"/>
  <c r="N513" i="38"/>
  <c r="O513" i="38"/>
  <c r="P513" i="38"/>
  <c r="Q513" i="38"/>
  <c r="R513" i="38"/>
  <c r="S513" i="38"/>
  <c r="A514" i="38"/>
  <c r="B514" i="38"/>
  <c r="C514" i="38"/>
  <c r="D514" i="38"/>
  <c r="E514" i="38"/>
  <c r="G514" i="38"/>
  <c r="H514" i="38"/>
  <c r="I514" i="38"/>
  <c r="K514" i="38"/>
  <c r="L514" i="38"/>
  <c r="M514" i="38"/>
  <c r="O514" i="38"/>
  <c r="P514" i="38"/>
  <c r="Q514" i="38"/>
  <c r="S514" i="38"/>
  <c r="A515" i="38"/>
  <c r="B515" i="38"/>
  <c r="D515" i="38"/>
  <c r="E515" i="38"/>
  <c r="H515" i="38"/>
  <c r="I515" i="38"/>
  <c r="L515" i="38"/>
  <c r="M515" i="38"/>
  <c r="P515" i="38"/>
  <c r="Q515" i="38"/>
  <c r="A516" i="38"/>
  <c r="E516" i="38"/>
  <c r="I516" i="38"/>
  <c r="M516" i="38"/>
  <c r="Q516" i="38"/>
  <c r="A517" i="38"/>
  <c r="B517" i="38"/>
  <c r="C517" i="38"/>
  <c r="D517" i="38"/>
  <c r="E517" i="38"/>
  <c r="F517" i="38"/>
  <c r="G517" i="38"/>
  <c r="H517" i="38"/>
  <c r="I517" i="38"/>
  <c r="J517" i="38"/>
  <c r="K517" i="38"/>
  <c r="L517" i="38"/>
  <c r="M517" i="38"/>
  <c r="N517" i="38"/>
  <c r="O517" i="38"/>
  <c r="P517" i="38"/>
  <c r="Q517" i="38"/>
  <c r="R517" i="38"/>
  <c r="S517" i="38"/>
  <c r="A518" i="38"/>
  <c r="B518" i="38"/>
  <c r="C518" i="38"/>
  <c r="D518" i="38"/>
  <c r="E518" i="38"/>
  <c r="G518" i="38"/>
  <c r="H518" i="38"/>
  <c r="I518" i="38"/>
  <c r="K518" i="38"/>
  <c r="L518" i="38"/>
  <c r="M518" i="38"/>
  <c r="O518" i="38"/>
  <c r="P518" i="38"/>
  <c r="Q518" i="38"/>
  <c r="S518" i="38"/>
  <c r="A519" i="38"/>
  <c r="B519" i="38"/>
  <c r="D519" i="38"/>
  <c r="E519" i="38"/>
  <c r="H519" i="38"/>
  <c r="I519" i="38"/>
  <c r="L519" i="38"/>
  <c r="M519" i="38"/>
  <c r="P519" i="38"/>
  <c r="Q519" i="38"/>
  <c r="A520" i="38"/>
  <c r="E520" i="38"/>
  <c r="I520" i="38"/>
  <c r="M520" i="38"/>
  <c r="Q520" i="38"/>
  <c r="A521" i="38"/>
  <c r="B521" i="38"/>
  <c r="C521" i="38"/>
  <c r="D521" i="38"/>
  <c r="E521" i="38"/>
  <c r="F521" i="38"/>
  <c r="G521" i="38"/>
  <c r="H521" i="38"/>
  <c r="I521" i="38"/>
  <c r="J521" i="38"/>
  <c r="K521" i="38"/>
  <c r="L521" i="38"/>
  <c r="M521" i="38"/>
  <c r="N521" i="38"/>
  <c r="O521" i="38"/>
  <c r="P521" i="38"/>
  <c r="Q521" i="38"/>
  <c r="R521" i="38"/>
  <c r="S521" i="38"/>
  <c r="A522" i="38"/>
  <c r="B522" i="38"/>
  <c r="C522" i="38"/>
  <c r="D522" i="38"/>
  <c r="E522" i="38"/>
  <c r="G522" i="38"/>
  <c r="H522" i="38"/>
  <c r="I522" i="38"/>
  <c r="K522" i="38"/>
  <c r="L522" i="38"/>
  <c r="M522" i="38"/>
  <c r="O522" i="38"/>
  <c r="P522" i="38"/>
  <c r="Q522" i="38"/>
  <c r="S522" i="38"/>
  <c r="A523" i="38"/>
  <c r="H523" i="38"/>
  <c r="I523" i="38"/>
  <c r="Q523" i="38"/>
  <c r="A524" i="38"/>
  <c r="B524" i="38"/>
  <c r="F524" i="38"/>
  <c r="I524" i="38"/>
  <c r="N524" i="38"/>
  <c r="Q524" i="38"/>
  <c r="A525" i="38"/>
  <c r="B525" i="38"/>
  <c r="C525" i="38"/>
  <c r="D525" i="38"/>
  <c r="E525" i="38"/>
  <c r="F525" i="38"/>
  <c r="G525" i="38"/>
  <c r="H525" i="38"/>
  <c r="I525" i="38"/>
  <c r="J525" i="38"/>
  <c r="K525" i="38"/>
  <c r="L525" i="38"/>
  <c r="M525" i="38"/>
  <c r="N525" i="38"/>
  <c r="O525" i="38"/>
  <c r="P525" i="38"/>
  <c r="Q525" i="38"/>
  <c r="R525" i="38"/>
  <c r="S525" i="38"/>
  <c r="A526" i="38"/>
  <c r="B526" i="38"/>
  <c r="C526" i="38"/>
  <c r="D526" i="38"/>
  <c r="E526" i="38"/>
  <c r="G526" i="38"/>
  <c r="H526" i="38"/>
  <c r="I526" i="38"/>
  <c r="K526" i="38"/>
  <c r="L526" i="38"/>
  <c r="M526" i="38"/>
  <c r="O526" i="38"/>
  <c r="P526" i="38"/>
  <c r="Q526" i="38"/>
  <c r="S526" i="38"/>
  <c r="A527" i="38"/>
  <c r="I527" i="38"/>
  <c r="Q527" i="38"/>
  <c r="A528" i="38"/>
  <c r="B528" i="38"/>
  <c r="F528" i="38"/>
  <c r="I528" i="38"/>
  <c r="N528" i="38"/>
  <c r="Q528" i="38"/>
  <c r="A529" i="38"/>
  <c r="B529" i="38"/>
  <c r="C529" i="38"/>
  <c r="D529" i="38"/>
  <c r="E529" i="38"/>
  <c r="F529" i="38"/>
  <c r="G529" i="38"/>
  <c r="H529" i="38"/>
  <c r="I529" i="38"/>
  <c r="J529" i="38"/>
  <c r="K529" i="38"/>
  <c r="L529" i="38"/>
  <c r="M529" i="38"/>
  <c r="N529" i="38"/>
  <c r="O529" i="38"/>
  <c r="P529" i="38"/>
  <c r="Q529" i="38"/>
  <c r="R529" i="38"/>
  <c r="S529" i="38"/>
  <c r="A530" i="38"/>
  <c r="B530" i="38"/>
  <c r="C530" i="38"/>
  <c r="D530" i="38"/>
  <c r="E530" i="38"/>
  <c r="G530" i="38"/>
  <c r="H530" i="38"/>
  <c r="I530" i="38"/>
  <c r="K530" i="38"/>
  <c r="L530" i="38"/>
  <c r="M530" i="38"/>
  <c r="O530" i="38"/>
  <c r="P530" i="38"/>
  <c r="Q530" i="38"/>
  <c r="S530" i="38"/>
  <c r="A531" i="38"/>
  <c r="E531" i="38"/>
  <c r="I531" i="38"/>
  <c r="Q531" i="38"/>
  <c r="A532" i="38"/>
  <c r="B532" i="38"/>
  <c r="F532" i="38"/>
  <c r="I532" i="38"/>
  <c r="N532" i="38"/>
  <c r="Q532" i="38"/>
  <c r="A533" i="38"/>
  <c r="B533" i="38"/>
  <c r="C533" i="38"/>
  <c r="D533" i="38"/>
  <c r="E533" i="38"/>
  <c r="F533" i="38"/>
  <c r="G533" i="38"/>
  <c r="H533" i="38"/>
  <c r="I533" i="38"/>
  <c r="J533" i="38"/>
  <c r="K533" i="38"/>
  <c r="L533" i="38"/>
  <c r="M533" i="38"/>
  <c r="N533" i="38"/>
  <c r="O533" i="38"/>
  <c r="P533" i="38"/>
  <c r="Q533" i="38"/>
  <c r="R533" i="38"/>
  <c r="S533" i="38"/>
  <c r="A534" i="38"/>
  <c r="B534" i="38"/>
  <c r="C534" i="38"/>
  <c r="D534" i="38"/>
  <c r="E534" i="38"/>
  <c r="G534" i="38"/>
  <c r="H534" i="38"/>
  <c r="I534" i="38"/>
  <c r="K534" i="38"/>
  <c r="L534" i="38"/>
  <c r="M534" i="38"/>
  <c r="O534" i="38"/>
  <c r="P534" i="38"/>
  <c r="Q534" i="38"/>
  <c r="S534" i="38"/>
  <c r="A535" i="38"/>
  <c r="E535" i="38"/>
  <c r="I535" i="38"/>
  <c r="Q535" i="38"/>
  <c r="A536" i="38"/>
  <c r="B536" i="38"/>
  <c r="F536" i="38"/>
  <c r="I536" i="38"/>
  <c r="N536" i="38"/>
  <c r="Q536" i="38"/>
  <c r="A537" i="38"/>
  <c r="B537" i="38"/>
  <c r="C537" i="38"/>
  <c r="D537" i="38"/>
  <c r="E537" i="38"/>
  <c r="F537" i="38"/>
  <c r="G537" i="38"/>
  <c r="H537" i="38"/>
  <c r="I537" i="38"/>
  <c r="J537" i="38"/>
  <c r="K537" i="38"/>
  <c r="L537" i="38"/>
  <c r="M537" i="38"/>
  <c r="N537" i="38"/>
  <c r="O537" i="38"/>
  <c r="P537" i="38"/>
  <c r="Q537" i="38"/>
  <c r="R537" i="38"/>
  <c r="S537" i="38"/>
  <c r="A538" i="38"/>
  <c r="B538" i="38"/>
  <c r="C538" i="38"/>
  <c r="D538" i="38"/>
  <c r="E538" i="38"/>
  <c r="G538" i="38"/>
  <c r="H538" i="38"/>
  <c r="I538" i="38"/>
  <c r="K538" i="38"/>
  <c r="L538" i="38"/>
  <c r="M538" i="38"/>
  <c r="O538" i="38"/>
  <c r="P538" i="38"/>
  <c r="Q538" i="38"/>
  <c r="S538" i="38"/>
  <c r="A539" i="38"/>
  <c r="I539" i="38"/>
  <c r="Q539" i="38"/>
  <c r="A540" i="38"/>
  <c r="B540" i="38"/>
  <c r="F540" i="38"/>
  <c r="I540" i="38"/>
  <c r="N540" i="38"/>
  <c r="Q540" i="38"/>
  <c r="A541" i="38"/>
  <c r="B541" i="38"/>
  <c r="C541" i="38"/>
  <c r="D541" i="38"/>
  <c r="E541" i="38"/>
  <c r="F541" i="38"/>
  <c r="G541" i="38"/>
  <c r="H541" i="38"/>
  <c r="I541" i="38"/>
  <c r="J541" i="38"/>
  <c r="K541" i="38"/>
  <c r="L541" i="38"/>
  <c r="M541" i="38"/>
  <c r="N541" i="38"/>
  <c r="O541" i="38"/>
  <c r="P541" i="38"/>
  <c r="Q541" i="38"/>
  <c r="R541" i="38"/>
  <c r="S541" i="38"/>
  <c r="A542" i="38"/>
  <c r="B542" i="38"/>
  <c r="C542" i="38"/>
  <c r="D542" i="38"/>
  <c r="E542" i="38"/>
  <c r="G542" i="38"/>
  <c r="H542" i="38"/>
  <c r="I542" i="38"/>
  <c r="K542" i="38"/>
  <c r="L542" i="38"/>
  <c r="M542" i="38"/>
  <c r="O542" i="38"/>
  <c r="P542" i="38"/>
  <c r="Q542" i="38"/>
  <c r="S542" i="38"/>
  <c r="A543" i="38"/>
  <c r="E543" i="38"/>
  <c r="Q543" i="38"/>
  <c r="A544" i="38"/>
  <c r="B544" i="38"/>
  <c r="F544" i="38"/>
  <c r="I544" i="38"/>
  <c r="N544" i="38"/>
  <c r="Q544" i="38"/>
  <c r="A545" i="38"/>
  <c r="B545" i="38"/>
  <c r="C545" i="38"/>
  <c r="D545" i="38"/>
  <c r="E545" i="38"/>
  <c r="F545" i="38"/>
  <c r="G545" i="38"/>
  <c r="H545" i="38"/>
  <c r="I545" i="38"/>
  <c r="J545" i="38"/>
  <c r="K545" i="38"/>
  <c r="L545" i="38"/>
  <c r="M545" i="38"/>
  <c r="N545" i="38"/>
  <c r="O545" i="38"/>
  <c r="P545" i="38"/>
  <c r="Q545" i="38"/>
  <c r="R545" i="38"/>
  <c r="S545" i="38"/>
  <c r="A546" i="38"/>
  <c r="B546" i="38"/>
  <c r="C546" i="38"/>
  <c r="D546" i="38"/>
  <c r="E546" i="38"/>
  <c r="G546" i="38"/>
  <c r="H546" i="38"/>
  <c r="I546" i="38"/>
  <c r="K546" i="38"/>
  <c r="L546" i="38"/>
  <c r="M546" i="38"/>
  <c r="O546" i="38"/>
  <c r="P546" i="38"/>
  <c r="Q546" i="38"/>
  <c r="S546" i="38"/>
  <c r="A547" i="38"/>
  <c r="I547" i="38"/>
  <c r="Q547" i="38"/>
  <c r="A548" i="38"/>
  <c r="B548" i="38"/>
  <c r="F548" i="38"/>
  <c r="I548" i="38"/>
  <c r="N548" i="38"/>
  <c r="Q548" i="38"/>
  <c r="A549" i="38"/>
  <c r="B549" i="38"/>
  <c r="C549" i="38"/>
  <c r="D549" i="38"/>
  <c r="E549" i="38"/>
  <c r="F549" i="38"/>
  <c r="G549" i="38"/>
  <c r="H549" i="38"/>
  <c r="I549" i="38"/>
  <c r="J549" i="38"/>
  <c r="K549" i="38"/>
  <c r="L549" i="38"/>
  <c r="M549" i="38"/>
  <c r="N549" i="38"/>
  <c r="O549" i="38"/>
  <c r="P549" i="38"/>
  <c r="Q549" i="38"/>
  <c r="R549" i="38"/>
  <c r="S549" i="38"/>
  <c r="A550" i="38"/>
  <c r="B550" i="38"/>
  <c r="C550" i="38"/>
  <c r="D550" i="38"/>
  <c r="E550" i="38"/>
  <c r="G550" i="38"/>
  <c r="H550" i="38"/>
  <c r="I550" i="38"/>
  <c r="K550" i="38"/>
  <c r="L550" i="38"/>
  <c r="M550" i="38"/>
  <c r="O550" i="38"/>
  <c r="P550" i="38"/>
  <c r="Q550" i="38"/>
  <c r="S550" i="38"/>
  <c r="A551" i="38"/>
  <c r="H551" i="38"/>
  <c r="Q551" i="38"/>
  <c r="A552" i="38"/>
  <c r="B552" i="38"/>
  <c r="F552" i="38"/>
  <c r="I552" i="38"/>
  <c r="N552" i="38"/>
  <c r="Q552" i="38"/>
  <c r="A553" i="38"/>
  <c r="B553" i="38"/>
  <c r="C553" i="38"/>
  <c r="D553" i="38"/>
  <c r="E553" i="38"/>
  <c r="F553" i="38"/>
  <c r="G553" i="38"/>
  <c r="H553" i="38"/>
  <c r="I553" i="38"/>
  <c r="J553" i="38"/>
  <c r="K553" i="38"/>
  <c r="L553" i="38"/>
  <c r="M553" i="38"/>
  <c r="N553" i="38"/>
  <c r="O553" i="38"/>
  <c r="P553" i="38"/>
  <c r="Q553" i="38"/>
  <c r="R553" i="38"/>
  <c r="S553" i="38"/>
  <c r="A554" i="38"/>
  <c r="C554" i="38"/>
  <c r="D554" i="38"/>
  <c r="E554" i="38"/>
  <c r="G554" i="38"/>
  <c r="I554" i="38"/>
  <c r="K554" i="38"/>
  <c r="L554" i="38"/>
  <c r="O554" i="38"/>
  <c r="P554" i="38"/>
  <c r="Q554" i="38"/>
  <c r="A555" i="38"/>
  <c r="D555" i="38"/>
  <c r="L555" i="38"/>
  <c r="Q555" i="38"/>
  <c r="A556" i="38"/>
  <c r="B556" i="38"/>
  <c r="C556" i="38"/>
  <c r="E556" i="38"/>
  <c r="F556" i="38"/>
  <c r="I556" i="38"/>
  <c r="J556" i="38"/>
  <c r="K556" i="38"/>
  <c r="N556" i="38"/>
  <c r="O556" i="38"/>
  <c r="Q556" i="38"/>
  <c r="S556" i="38"/>
  <c r="A557" i="38"/>
  <c r="B557" i="38"/>
  <c r="D557" i="38"/>
  <c r="E557" i="38"/>
  <c r="H557" i="38"/>
  <c r="I557" i="38"/>
  <c r="L557" i="38"/>
  <c r="M557" i="38"/>
  <c r="P557" i="38"/>
  <c r="Q557" i="38"/>
  <c r="A558" i="38"/>
  <c r="B558" i="38"/>
  <c r="E558" i="38"/>
  <c r="I558" i="38"/>
  <c r="M558" i="38"/>
  <c r="Q558" i="38"/>
  <c r="A559" i="38"/>
  <c r="B559" i="38"/>
  <c r="C559" i="38"/>
  <c r="D559" i="38"/>
  <c r="E559" i="38"/>
  <c r="F559" i="38"/>
  <c r="G559" i="38"/>
  <c r="H559" i="38"/>
  <c r="I559" i="38"/>
  <c r="J559" i="38"/>
  <c r="K559" i="38"/>
  <c r="L559" i="38"/>
  <c r="M559" i="38"/>
  <c r="N559" i="38"/>
  <c r="O559" i="38"/>
  <c r="P559" i="38"/>
  <c r="Q559" i="38"/>
  <c r="R559" i="38"/>
  <c r="S559" i="38"/>
  <c r="A560" i="38"/>
  <c r="B560" i="38"/>
  <c r="C560" i="38"/>
  <c r="D560" i="38"/>
  <c r="E560" i="38"/>
  <c r="G560" i="38"/>
  <c r="H560" i="38"/>
  <c r="I560" i="38"/>
  <c r="K560" i="38"/>
  <c r="L560" i="38"/>
  <c r="M560" i="38"/>
  <c r="O560" i="38"/>
  <c r="P560" i="38"/>
  <c r="Q560" i="38"/>
  <c r="S560" i="38"/>
  <c r="A561" i="38"/>
  <c r="B561" i="38"/>
  <c r="D561" i="38"/>
  <c r="E561" i="38"/>
  <c r="H561" i="38"/>
  <c r="I561" i="38"/>
  <c r="L561" i="38"/>
  <c r="M561" i="38"/>
  <c r="P561" i="38"/>
  <c r="Q561" i="38"/>
  <c r="A562" i="38"/>
  <c r="B562" i="38"/>
  <c r="E562" i="38"/>
  <c r="I562" i="38"/>
  <c r="M562" i="38"/>
  <c r="Q562" i="38"/>
  <c r="A563" i="38"/>
  <c r="B563" i="38"/>
  <c r="C563" i="38"/>
  <c r="D563" i="38"/>
  <c r="E563" i="38"/>
  <c r="F563" i="38"/>
  <c r="G563" i="38"/>
  <c r="H563" i="38"/>
  <c r="I563" i="38"/>
  <c r="J563" i="38"/>
  <c r="K563" i="38"/>
  <c r="L563" i="38"/>
  <c r="M563" i="38"/>
  <c r="N563" i="38"/>
  <c r="O563" i="38"/>
  <c r="P563" i="38"/>
  <c r="Q563" i="38"/>
  <c r="R563" i="38"/>
  <c r="S563" i="38"/>
  <c r="A564" i="38"/>
  <c r="B564" i="38"/>
  <c r="C564" i="38"/>
  <c r="D564" i="38"/>
  <c r="E564" i="38"/>
  <c r="G564" i="38"/>
  <c r="H564" i="38"/>
  <c r="I564" i="38"/>
  <c r="K564" i="38"/>
  <c r="L564" i="38"/>
  <c r="M564" i="38"/>
  <c r="O564" i="38"/>
  <c r="P564" i="38"/>
  <c r="Q564" i="38"/>
  <c r="S564" i="38"/>
  <c r="A565" i="38"/>
  <c r="B565" i="38"/>
  <c r="D565" i="38"/>
  <c r="E565" i="38"/>
  <c r="H565" i="38"/>
  <c r="I565" i="38"/>
  <c r="L565" i="38"/>
  <c r="M565" i="38"/>
  <c r="P565" i="38"/>
  <c r="Q565" i="38"/>
  <c r="A566" i="38"/>
  <c r="B566" i="38"/>
  <c r="I566" i="38"/>
  <c r="M566" i="38"/>
  <c r="Q566" i="38"/>
  <c r="A567" i="38"/>
  <c r="B567" i="38"/>
  <c r="C567" i="38"/>
  <c r="D567" i="38"/>
  <c r="E567" i="38"/>
  <c r="F567" i="38"/>
  <c r="G567" i="38"/>
  <c r="H567" i="38"/>
  <c r="I567" i="38"/>
  <c r="J567" i="38"/>
  <c r="K567" i="38"/>
  <c r="L567" i="38"/>
  <c r="M567" i="38"/>
  <c r="N567" i="38"/>
  <c r="O567" i="38"/>
  <c r="P567" i="38"/>
  <c r="Q567" i="38"/>
  <c r="R567" i="38"/>
  <c r="S567" i="38"/>
  <c r="CE446" i="9"/>
  <c r="CE445" i="9"/>
  <c r="CE444" i="9"/>
  <c r="CE443" i="9"/>
  <c r="CE442" i="9"/>
  <c r="CE441" i="9"/>
  <c r="CE440" i="9"/>
  <c r="CE439" i="9"/>
  <c r="CE438" i="9"/>
  <c r="CE437" i="9"/>
  <c r="CE436" i="9"/>
  <c r="CE435" i="9"/>
  <c r="CE434" i="9"/>
  <c r="CE433" i="9"/>
  <c r="CE432" i="9"/>
  <c r="CE431" i="9"/>
  <c r="CE430" i="9"/>
  <c r="CE429" i="9"/>
  <c r="CE428" i="9"/>
  <c r="CE427" i="9"/>
  <c r="CE426" i="9"/>
  <c r="CE425" i="9"/>
  <c r="CE424" i="9"/>
  <c r="CE423" i="9"/>
  <c r="CE422" i="9"/>
  <c r="CE421" i="9"/>
  <c r="CE420" i="9"/>
  <c r="CE419" i="9"/>
  <c r="CE418" i="9"/>
  <c r="CE417" i="9"/>
  <c r="CE416" i="9"/>
  <c r="CE415" i="9"/>
  <c r="CE414" i="9"/>
  <c r="CE413" i="9"/>
  <c r="CE412" i="9"/>
  <c r="CE411" i="9"/>
  <c r="CE410" i="9"/>
  <c r="CE409" i="9"/>
  <c r="CE408" i="9"/>
  <c r="CE407" i="9"/>
  <c r="CE406" i="9"/>
  <c r="CE405" i="9"/>
  <c r="CE404" i="9"/>
  <c r="CE403" i="9"/>
  <c r="CE402" i="9"/>
  <c r="CE401" i="9"/>
  <c r="CE400" i="9"/>
  <c r="CE399" i="9"/>
  <c r="CE398" i="9"/>
  <c r="CE397" i="9"/>
  <c r="CE396" i="9"/>
  <c r="CE395" i="9"/>
  <c r="CE394" i="9"/>
  <c r="CE393" i="9"/>
  <c r="CE392" i="9"/>
  <c r="CE391" i="9"/>
  <c r="CE390" i="9"/>
  <c r="CE389" i="9"/>
  <c r="CE388" i="9"/>
  <c r="CE387" i="9"/>
  <c r="CE386" i="9"/>
  <c r="CE385" i="9"/>
  <c r="CE384" i="9"/>
  <c r="CE383" i="9"/>
  <c r="CE382" i="9"/>
  <c r="CE381" i="9"/>
  <c r="CE380" i="9"/>
  <c r="CE379" i="9"/>
  <c r="CE378" i="9"/>
  <c r="CE377" i="9"/>
  <c r="CE375" i="9"/>
  <c r="CE374" i="9"/>
  <c r="CE373" i="9"/>
  <c r="CE372" i="9"/>
  <c r="CE371" i="9"/>
  <c r="CE370" i="9"/>
  <c r="CE368" i="9"/>
  <c r="CE367" i="9"/>
  <c r="CE366" i="9"/>
  <c r="CE365" i="9"/>
  <c r="CE364" i="9"/>
  <c r="CE363" i="9"/>
  <c r="CE361" i="9"/>
  <c r="CE360" i="9"/>
  <c r="CE359" i="9"/>
  <c r="CE358" i="9"/>
  <c r="CE357" i="9"/>
  <c r="CE356" i="9"/>
  <c r="CE354" i="9"/>
  <c r="CE353" i="9"/>
  <c r="CE352" i="9"/>
  <c r="CE351" i="9"/>
  <c r="CE350" i="9"/>
  <c r="CE349" i="9"/>
  <c r="CE347" i="9"/>
  <c r="CE346" i="9"/>
  <c r="CE345" i="9"/>
  <c r="CE344" i="9"/>
  <c r="CE343" i="9"/>
  <c r="CE342" i="9"/>
  <c r="CE340" i="9"/>
  <c r="CE339" i="9"/>
  <c r="CE338" i="9"/>
  <c r="CE337" i="9"/>
  <c r="CE336" i="9"/>
  <c r="CE335" i="9"/>
  <c r="CE333" i="9"/>
  <c r="CE332" i="9"/>
  <c r="CE331" i="9"/>
  <c r="CE330" i="9"/>
  <c r="CE329" i="9"/>
  <c r="CE328" i="9"/>
  <c r="CE326" i="9"/>
  <c r="CE325" i="9"/>
  <c r="CE324" i="9"/>
  <c r="CE323" i="9"/>
  <c r="CE322" i="9"/>
  <c r="CE321" i="9"/>
  <c r="CE319" i="9"/>
  <c r="CE318" i="9"/>
  <c r="CE317" i="9"/>
  <c r="CE316" i="9"/>
  <c r="CE315" i="9"/>
  <c r="CE314" i="9"/>
  <c r="CE312" i="9"/>
  <c r="CE311" i="9"/>
  <c r="CE310" i="9"/>
  <c r="CE309" i="9"/>
  <c r="CE308" i="9"/>
  <c r="CE307" i="9"/>
  <c r="CE305" i="9"/>
  <c r="CE304" i="9"/>
  <c r="CE303" i="9"/>
  <c r="CE302" i="9"/>
  <c r="CE301" i="9"/>
  <c r="CE300" i="9"/>
  <c r="CE298" i="9"/>
  <c r="CE297" i="9"/>
  <c r="CE296" i="9"/>
  <c r="CE295" i="9"/>
  <c r="CE294" i="9"/>
  <c r="CE293" i="9"/>
  <c r="CE291" i="9"/>
  <c r="CE290" i="9"/>
  <c r="CE289" i="9"/>
  <c r="CE288" i="9"/>
  <c r="CE287" i="9"/>
  <c r="CE286" i="9"/>
  <c r="CE284" i="9"/>
  <c r="CE283" i="9"/>
  <c r="CE282" i="9"/>
  <c r="CE281" i="9"/>
  <c r="CE280" i="9"/>
  <c r="CE279" i="9"/>
  <c r="CE277" i="9"/>
  <c r="CE276" i="9"/>
  <c r="CE275" i="9"/>
  <c r="CE274" i="9"/>
  <c r="CE273" i="9"/>
  <c r="CE272" i="9"/>
  <c r="CE270" i="9"/>
  <c r="CE269" i="9"/>
  <c r="CE268" i="9"/>
  <c r="CE267" i="9"/>
  <c r="CE266" i="9"/>
  <c r="CE265" i="9"/>
  <c r="CE263" i="9"/>
  <c r="CE262" i="9"/>
  <c r="CE261" i="9"/>
  <c r="CE260" i="9"/>
  <c r="CE259" i="9"/>
  <c r="CE258" i="9"/>
  <c r="CE256" i="9"/>
  <c r="CE255" i="9"/>
  <c r="CE254" i="9"/>
  <c r="CE253" i="9"/>
  <c r="CE252" i="9"/>
  <c r="CE251" i="9"/>
  <c r="CE249" i="9"/>
  <c r="CE248" i="9"/>
  <c r="CE247" i="9"/>
  <c r="CE246" i="9"/>
  <c r="CE245" i="9"/>
  <c r="CE244" i="9"/>
  <c r="CE242" i="9"/>
  <c r="CE241" i="9"/>
  <c r="CE240" i="9"/>
  <c r="CE239" i="9"/>
  <c r="CE238" i="9"/>
  <c r="CE237" i="9"/>
  <c r="CE235" i="9"/>
  <c r="CE234" i="9"/>
  <c r="CE233" i="9"/>
  <c r="CE232" i="9"/>
  <c r="CE231" i="9"/>
  <c r="CE230" i="9"/>
  <c r="CE228" i="9"/>
  <c r="CE227" i="9"/>
  <c r="CE226" i="9"/>
  <c r="CE225" i="9"/>
  <c r="CE224" i="9"/>
  <c r="CE223" i="9"/>
  <c r="CE221" i="9"/>
  <c r="CE220" i="9"/>
  <c r="CE219" i="9"/>
  <c r="CE218" i="9"/>
  <c r="CE217" i="9"/>
  <c r="CE216" i="9"/>
  <c r="CE214" i="9"/>
  <c r="CE213" i="9"/>
  <c r="CE212" i="9"/>
  <c r="CE211" i="9"/>
  <c r="CE210" i="9"/>
  <c r="CE209" i="9"/>
  <c r="CE207" i="9"/>
  <c r="CE206" i="9"/>
  <c r="CE205" i="9"/>
  <c r="CE204" i="9"/>
  <c r="CE203" i="9"/>
  <c r="CE202" i="9"/>
  <c r="CE200" i="9"/>
  <c r="CE199" i="9"/>
  <c r="CE198" i="9"/>
  <c r="CE197" i="9"/>
  <c r="CE196" i="9"/>
  <c r="CE195" i="9"/>
  <c r="CE193" i="9"/>
  <c r="CE192" i="9"/>
  <c r="CE191" i="9"/>
  <c r="CE190" i="9"/>
  <c r="CE189" i="9"/>
  <c r="CE188" i="9"/>
  <c r="CE186" i="9"/>
  <c r="CE185" i="9"/>
  <c r="CE184" i="9"/>
  <c r="CE183" i="9"/>
  <c r="CE182" i="9"/>
  <c r="CE181" i="9"/>
  <c r="CE179" i="9"/>
  <c r="CE178" i="9"/>
  <c r="CE177" i="9"/>
  <c r="CE176" i="9"/>
  <c r="CE175" i="9"/>
  <c r="CE174" i="9"/>
  <c r="CE172" i="9"/>
  <c r="CE171" i="9"/>
  <c r="CE170" i="9"/>
  <c r="CE169" i="9"/>
  <c r="CE168" i="9"/>
  <c r="CE167" i="9"/>
  <c r="CE165" i="9"/>
  <c r="CE164" i="9"/>
  <c r="CE163" i="9"/>
  <c r="CE162" i="9"/>
  <c r="CE161" i="9"/>
  <c r="CE160" i="9"/>
  <c r="CE158" i="9"/>
  <c r="CE157" i="9"/>
  <c r="CE156" i="9"/>
  <c r="CE155" i="9"/>
  <c r="CE154" i="9"/>
  <c r="CE153" i="9"/>
  <c r="CE151" i="9"/>
  <c r="CE150" i="9"/>
  <c r="CE149" i="9"/>
  <c r="CE148" i="9"/>
  <c r="CE147" i="9"/>
  <c r="CE146" i="9"/>
  <c r="CE144" i="9"/>
  <c r="CE143" i="9"/>
  <c r="CE142" i="9"/>
  <c r="CE141" i="9"/>
  <c r="CE140" i="9"/>
  <c r="CE139" i="9"/>
  <c r="CE137" i="9"/>
  <c r="CE136" i="9"/>
  <c r="CE135" i="9"/>
  <c r="CE134" i="9"/>
  <c r="CE133" i="9"/>
  <c r="CE132" i="9"/>
  <c r="CE130" i="9"/>
  <c r="CE129" i="9"/>
  <c r="CE128" i="9"/>
  <c r="CE127" i="9"/>
  <c r="CE126" i="9"/>
  <c r="CE125" i="9"/>
  <c r="CE123" i="9"/>
  <c r="CE122" i="9"/>
  <c r="CE121" i="9"/>
  <c r="CE120" i="9"/>
  <c r="CE119" i="9"/>
  <c r="CE118" i="9"/>
  <c r="CE116" i="9"/>
  <c r="CE115" i="9"/>
  <c r="CE114" i="9"/>
  <c r="CE113" i="9"/>
  <c r="CE112" i="9"/>
  <c r="CE111" i="9"/>
  <c r="CE109" i="9"/>
  <c r="CE108" i="9"/>
  <c r="CE107" i="9"/>
  <c r="CE106" i="9"/>
  <c r="CE105" i="9"/>
  <c r="CE104" i="9"/>
  <c r="CE102" i="9"/>
  <c r="CE101" i="9"/>
  <c r="CE100" i="9"/>
  <c r="CE99" i="9"/>
  <c r="CE98" i="9"/>
  <c r="CE97" i="9"/>
  <c r="CE95" i="9"/>
  <c r="CE94" i="9"/>
  <c r="CE93" i="9"/>
  <c r="CE92" i="9"/>
  <c r="CE91" i="9"/>
  <c r="CE90" i="9"/>
  <c r="CE88" i="9"/>
  <c r="CE87" i="9"/>
  <c r="CE86" i="9"/>
  <c r="CE85" i="9"/>
  <c r="CE84" i="9"/>
  <c r="CE83" i="9"/>
  <c r="CE81" i="9"/>
  <c r="CE80" i="9"/>
  <c r="CE79" i="9"/>
  <c r="CE78" i="9"/>
  <c r="CE77" i="9"/>
  <c r="CE76" i="9"/>
  <c r="CE74" i="9"/>
  <c r="CE73" i="9"/>
  <c r="CE72" i="9"/>
  <c r="CE71" i="9"/>
  <c r="CE70" i="9"/>
  <c r="CE69" i="9"/>
  <c r="CE67" i="9"/>
  <c r="CE66" i="9"/>
  <c r="CE65" i="9"/>
  <c r="CE64" i="9"/>
  <c r="CE63" i="9"/>
  <c r="CE62" i="9"/>
  <c r="CE60" i="9"/>
  <c r="CE59" i="9"/>
  <c r="CE58" i="9"/>
  <c r="CE57" i="9"/>
  <c r="CE56" i="9"/>
  <c r="CE55" i="9"/>
  <c r="CE53" i="9"/>
  <c r="CE52" i="9"/>
  <c r="CE51" i="9"/>
  <c r="CE50" i="9"/>
  <c r="CE49" i="9"/>
  <c r="CE48" i="9"/>
  <c r="CE46" i="9"/>
  <c r="CE45" i="9"/>
  <c r="CE44" i="9"/>
  <c r="CE43" i="9"/>
  <c r="CE42" i="9"/>
  <c r="CE41" i="9"/>
  <c r="CE39" i="9"/>
  <c r="CE38" i="9"/>
  <c r="CE37" i="9"/>
  <c r="CE36" i="9"/>
  <c r="CE35" i="9"/>
  <c r="CE34" i="9"/>
  <c r="CE32" i="9"/>
  <c r="CE31" i="9"/>
  <c r="CE30" i="9"/>
  <c r="CE29" i="9"/>
  <c r="CE28" i="9"/>
  <c r="CE27" i="9"/>
  <c r="CE25" i="9"/>
  <c r="CE24" i="9"/>
  <c r="CE23" i="9"/>
  <c r="CE22" i="9"/>
  <c r="CE21" i="9"/>
  <c r="CE20" i="9"/>
  <c r="CE18" i="9"/>
  <c r="CE17" i="9"/>
  <c r="CE16" i="9"/>
  <c r="CE15" i="9"/>
  <c r="CE14" i="9"/>
  <c r="CE13" i="9"/>
  <c r="CE11" i="9"/>
  <c r="CE10" i="9"/>
  <c r="CE9" i="9"/>
  <c r="CE8" i="9"/>
  <c r="CE7" i="9"/>
  <c r="CE6" i="9"/>
  <c r="BZ446" i="9"/>
  <c r="BZ445" i="9"/>
  <c r="BZ444" i="9"/>
  <c r="BZ443" i="9"/>
  <c r="BZ442" i="9"/>
  <c r="BZ441" i="9"/>
  <c r="BZ440" i="9"/>
  <c r="BZ439" i="9"/>
  <c r="BZ438" i="9"/>
  <c r="BZ437" i="9"/>
  <c r="BZ436" i="9"/>
  <c r="BZ435" i="9"/>
  <c r="BZ434" i="9"/>
  <c r="BZ433" i="9"/>
  <c r="BZ432" i="9"/>
  <c r="BZ431" i="9"/>
  <c r="BZ430" i="9"/>
  <c r="BZ429" i="9"/>
  <c r="BZ428" i="9"/>
  <c r="BZ427" i="9"/>
  <c r="BZ426" i="9"/>
  <c r="BZ425" i="9"/>
  <c r="BZ424" i="9"/>
  <c r="BZ423" i="9"/>
  <c r="BZ422" i="9"/>
  <c r="BZ421" i="9"/>
  <c r="BZ420" i="9"/>
  <c r="BZ419" i="9"/>
  <c r="BZ418" i="9"/>
  <c r="BZ417" i="9"/>
  <c r="BZ416" i="9"/>
  <c r="BZ415" i="9"/>
  <c r="BZ414" i="9"/>
  <c r="BZ413" i="9"/>
  <c r="BZ412" i="9"/>
  <c r="BZ411" i="9"/>
  <c r="BZ410" i="9"/>
  <c r="BZ409" i="9"/>
  <c r="BZ408" i="9"/>
  <c r="BZ407" i="9"/>
  <c r="BZ406" i="9"/>
  <c r="BZ405" i="9"/>
  <c r="BZ404" i="9"/>
  <c r="BZ403" i="9"/>
  <c r="BZ402" i="9"/>
  <c r="BZ401" i="9"/>
  <c r="BZ400" i="9"/>
  <c r="BZ399" i="9"/>
  <c r="BZ398" i="9"/>
  <c r="BZ397" i="9"/>
  <c r="BZ396" i="9"/>
  <c r="BZ395" i="9"/>
  <c r="BZ394" i="9"/>
  <c r="BZ393" i="9"/>
  <c r="BZ392" i="9"/>
  <c r="BZ391" i="9"/>
  <c r="BZ390" i="9"/>
  <c r="BZ389" i="9"/>
  <c r="BZ388" i="9"/>
  <c r="BZ387" i="9"/>
  <c r="BZ386" i="9"/>
  <c r="BZ385" i="9"/>
  <c r="BZ384" i="9"/>
  <c r="BZ383" i="9"/>
  <c r="BZ382" i="9"/>
  <c r="BZ381" i="9"/>
  <c r="BZ380" i="9"/>
  <c r="BZ379" i="9"/>
  <c r="BZ378" i="9"/>
  <c r="BZ377" i="9"/>
  <c r="BZ375" i="9"/>
  <c r="BZ374" i="9"/>
  <c r="BZ373" i="9"/>
  <c r="BZ372" i="9"/>
  <c r="BZ371" i="9"/>
  <c r="BZ370" i="9"/>
  <c r="BZ368" i="9"/>
  <c r="BZ367" i="9"/>
  <c r="BZ366" i="9"/>
  <c r="BZ365" i="9"/>
  <c r="BZ364" i="9"/>
  <c r="BZ363" i="9"/>
  <c r="BZ361" i="9"/>
  <c r="BZ360" i="9"/>
  <c r="BZ359" i="9"/>
  <c r="BZ358" i="9"/>
  <c r="BZ357" i="9"/>
  <c r="BZ356" i="9"/>
  <c r="BZ354" i="9"/>
  <c r="BZ353" i="9"/>
  <c r="BZ352" i="9"/>
  <c r="BZ351" i="9"/>
  <c r="BZ350" i="9"/>
  <c r="BZ349" i="9"/>
  <c r="BZ347" i="9"/>
  <c r="BZ346" i="9"/>
  <c r="BZ345" i="9"/>
  <c r="BZ344" i="9"/>
  <c r="BZ343" i="9"/>
  <c r="BZ342" i="9"/>
  <c r="BZ340" i="9"/>
  <c r="BZ339" i="9"/>
  <c r="BZ338" i="9"/>
  <c r="BZ337" i="9"/>
  <c r="BZ336" i="9"/>
  <c r="BZ335" i="9"/>
  <c r="BZ333" i="9"/>
  <c r="BZ332" i="9"/>
  <c r="BZ331" i="9"/>
  <c r="BZ330" i="9"/>
  <c r="BZ329" i="9"/>
  <c r="BZ328" i="9"/>
  <c r="BZ326" i="9"/>
  <c r="BZ325" i="9"/>
  <c r="BZ324" i="9"/>
  <c r="BZ323" i="9"/>
  <c r="BZ322" i="9"/>
  <c r="BZ321" i="9"/>
  <c r="BZ319" i="9"/>
  <c r="BZ318" i="9"/>
  <c r="BZ317" i="9"/>
  <c r="BZ316" i="9"/>
  <c r="BZ315" i="9"/>
  <c r="BZ314" i="9"/>
  <c r="BZ312" i="9"/>
  <c r="BZ311" i="9"/>
  <c r="BZ310" i="9"/>
  <c r="BZ309" i="9"/>
  <c r="BZ308" i="9"/>
  <c r="BZ307" i="9"/>
  <c r="BZ305" i="9"/>
  <c r="BZ304" i="9"/>
  <c r="BZ303" i="9"/>
  <c r="BZ302" i="9"/>
  <c r="BZ301" i="9"/>
  <c r="BZ300" i="9"/>
  <c r="BZ298" i="9"/>
  <c r="BZ297" i="9"/>
  <c r="BZ296" i="9"/>
  <c r="BZ295" i="9"/>
  <c r="BZ294" i="9"/>
  <c r="BZ293" i="9"/>
  <c r="BZ291" i="9"/>
  <c r="BZ290" i="9"/>
  <c r="BZ289" i="9"/>
  <c r="BZ288" i="9"/>
  <c r="BZ287" i="9"/>
  <c r="BZ286" i="9"/>
  <c r="BZ284" i="9"/>
  <c r="BZ283" i="9"/>
  <c r="BZ282" i="9"/>
  <c r="BZ281" i="9"/>
  <c r="BZ280" i="9"/>
  <c r="BZ279" i="9"/>
  <c r="BZ277" i="9"/>
  <c r="BZ276" i="9"/>
  <c r="BZ275" i="9"/>
  <c r="BZ274" i="9"/>
  <c r="BZ273" i="9"/>
  <c r="BZ272" i="9"/>
  <c r="BZ270" i="9"/>
  <c r="BZ269" i="9"/>
  <c r="BZ268" i="9"/>
  <c r="BZ267" i="9"/>
  <c r="BZ266" i="9"/>
  <c r="BZ265" i="9"/>
  <c r="BZ263" i="9"/>
  <c r="BZ262" i="9"/>
  <c r="BZ261" i="9"/>
  <c r="BZ260" i="9"/>
  <c r="BZ259" i="9"/>
  <c r="BZ258" i="9"/>
  <c r="BZ256" i="9"/>
  <c r="BZ255" i="9"/>
  <c r="BZ254" i="9"/>
  <c r="BZ253" i="9"/>
  <c r="BZ252" i="9"/>
  <c r="BZ251" i="9"/>
  <c r="BZ249" i="9"/>
  <c r="BZ248" i="9"/>
  <c r="BZ247" i="9"/>
  <c r="BZ246" i="9"/>
  <c r="BZ245" i="9"/>
  <c r="BZ244" i="9"/>
  <c r="BZ242" i="9"/>
  <c r="BZ241" i="9"/>
  <c r="BZ240" i="9"/>
  <c r="BZ239" i="9"/>
  <c r="BZ238" i="9"/>
  <c r="BZ237" i="9"/>
  <c r="BZ235" i="9"/>
  <c r="BZ234" i="9"/>
  <c r="BZ233" i="9"/>
  <c r="BZ232" i="9"/>
  <c r="BZ231" i="9"/>
  <c r="BZ230" i="9"/>
  <c r="BZ228" i="9"/>
  <c r="BZ227" i="9"/>
  <c r="BZ226" i="9"/>
  <c r="BZ225" i="9"/>
  <c r="BZ224" i="9"/>
  <c r="BZ223" i="9"/>
  <c r="BZ221" i="9"/>
  <c r="BZ220" i="9"/>
  <c r="BZ219" i="9"/>
  <c r="BZ218" i="9"/>
  <c r="BZ217" i="9"/>
  <c r="BZ216" i="9"/>
  <c r="BZ214" i="9"/>
  <c r="BZ213" i="9"/>
  <c r="BZ212" i="9"/>
  <c r="BZ211" i="9"/>
  <c r="BZ210" i="9"/>
  <c r="BZ209" i="9"/>
  <c r="BZ207" i="9"/>
  <c r="BZ206" i="9"/>
  <c r="BZ205" i="9"/>
  <c r="BZ204" i="9"/>
  <c r="BZ203" i="9"/>
  <c r="BZ202" i="9"/>
  <c r="BZ200" i="9"/>
  <c r="BZ199" i="9"/>
  <c r="BZ198" i="9"/>
  <c r="BZ197" i="9"/>
  <c r="BZ196" i="9"/>
  <c r="BZ195" i="9"/>
  <c r="BZ193" i="9"/>
  <c r="BZ192" i="9"/>
  <c r="BZ191" i="9"/>
  <c r="BZ190" i="9"/>
  <c r="BZ189" i="9"/>
  <c r="BZ188" i="9"/>
  <c r="BZ186" i="9"/>
  <c r="BZ185" i="9"/>
  <c r="BZ184" i="9"/>
  <c r="BZ183" i="9"/>
  <c r="BZ182" i="9"/>
  <c r="BZ181" i="9"/>
  <c r="BZ179" i="9"/>
  <c r="BZ178" i="9"/>
  <c r="BZ177" i="9"/>
  <c r="BZ176" i="9"/>
  <c r="BZ175" i="9"/>
  <c r="BZ174" i="9"/>
  <c r="BZ172" i="9"/>
  <c r="BZ171" i="9"/>
  <c r="BZ170" i="9"/>
  <c r="BZ169" i="9"/>
  <c r="BZ168" i="9"/>
  <c r="BZ167" i="9"/>
  <c r="BZ165" i="9"/>
  <c r="BZ164" i="9"/>
  <c r="BZ163" i="9"/>
  <c r="BZ162" i="9"/>
  <c r="BZ161" i="9"/>
  <c r="BZ160" i="9"/>
  <c r="BZ158" i="9"/>
  <c r="BZ157" i="9"/>
  <c r="BZ156" i="9"/>
  <c r="BZ155" i="9"/>
  <c r="BZ154" i="9"/>
  <c r="BZ153" i="9"/>
  <c r="BZ151" i="9"/>
  <c r="BZ150" i="9"/>
  <c r="BZ149" i="9"/>
  <c r="BZ148" i="9"/>
  <c r="BZ147" i="9"/>
  <c r="BZ146" i="9"/>
  <c r="BZ144" i="9"/>
  <c r="BZ143" i="9"/>
  <c r="BZ142" i="9"/>
  <c r="BZ141" i="9"/>
  <c r="BZ140" i="9"/>
  <c r="BZ139" i="9"/>
  <c r="BZ137" i="9"/>
  <c r="BZ136" i="9"/>
  <c r="BZ135" i="9"/>
  <c r="BZ134" i="9"/>
  <c r="BZ133" i="9"/>
  <c r="BZ132" i="9"/>
  <c r="BZ130" i="9"/>
  <c r="BZ129" i="9"/>
  <c r="BZ128" i="9"/>
  <c r="BZ127" i="9"/>
  <c r="BZ126" i="9"/>
  <c r="BZ125" i="9"/>
  <c r="BZ123" i="9"/>
  <c r="BZ122" i="9"/>
  <c r="BZ121" i="9"/>
  <c r="BZ120" i="9"/>
  <c r="BZ119" i="9"/>
  <c r="BZ118" i="9"/>
  <c r="BZ116" i="9"/>
  <c r="BZ115" i="9"/>
  <c r="BZ114" i="9"/>
  <c r="BZ113" i="9"/>
  <c r="BZ112" i="9"/>
  <c r="BZ111" i="9"/>
  <c r="BZ109" i="9"/>
  <c r="BZ108" i="9"/>
  <c r="BZ107" i="9"/>
  <c r="BZ106" i="9"/>
  <c r="BZ105" i="9"/>
  <c r="BZ104" i="9"/>
  <c r="BZ103" i="9"/>
  <c r="BZ102" i="9"/>
  <c r="BZ101" i="9"/>
  <c r="BZ100" i="9"/>
  <c r="BZ99" i="9"/>
  <c r="BZ98" i="9"/>
  <c r="BZ97" i="9"/>
  <c r="BZ95" i="9"/>
  <c r="BZ94" i="9"/>
  <c r="BZ93" i="9"/>
  <c r="BZ92" i="9"/>
  <c r="BZ91" i="9"/>
  <c r="BZ90" i="9"/>
  <c r="BZ88" i="9"/>
  <c r="BZ87" i="9"/>
  <c r="BZ86" i="9"/>
  <c r="BZ85" i="9"/>
  <c r="BZ84" i="9"/>
  <c r="BZ83" i="9"/>
  <c r="BZ81" i="9"/>
  <c r="BZ80" i="9"/>
  <c r="BZ79" i="9"/>
  <c r="BZ78" i="9"/>
  <c r="BZ77" i="9"/>
  <c r="BZ76" i="9"/>
  <c r="BZ74" i="9"/>
  <c r="BZ73" i="9"/>
  <c r="BZ72" i="9"/>
  <c r="BZ71" i="9"/>
  <c r="BZ70" i="9"/>
  <c r="BZ69" i="9"/>
  <c r="BZ67" i="9"/>
  <c r="BZ66" i="9"/>
  <c r="BZ65" i="9"/>
  <c r="BZ64" i="9"/>
  <c r="BZ63" i="9"/>
  <c r="BZ62" i="9"/>
  <c r="BZ60" i="9"/>
  <c r="BZ59" i="9"/>
  <c r="BZ58" i="9"/>
  <c r="BZ57" i="9"/>
  <c r="BZ56" i="9"/>
  <c r="BZ55" i="9"/>
  <c r="BZ53" i="9"/>
  <c r="BZ52" i="9"/>
  <c r="BZ51" i="9"/>
  <c r="BZ50" i="9"/>
  <c r="BZ49" i="9"/>
  <c r="BZ48" i="9"/>
  <c r="BZ46" i="9"/>
  <c r="BZ45" i="9"/>
  <c r="BZ44" i="9"/>
  <c r="BZ43" i="9"/>
  <c r="BZ42" i="9"/>
  <c r="BZ41" i="9"/>
  <c r="BZ39" i="9"/>
  <c r="BZ38" i="9"/>
  <c r="BZ37" i="9"/>
  <c r="BZ36" i="9"/>
  <c r="BZ35" i="9"/>
  <c r="BZ34" i="9"/>
  <c r="BZ32" i="9"/>
  <c r="BZ31" i="9"/>
  <c r="BZ30" i="9"/>
  <c r="BZ29" i="9"/>
  <c r="BZ28" i="9"/>
  <c r="BZ27" i="9"/>
  <c r="BZ25" i="9"/>
  <c r="BZ24" i="9"/>
  <c r="BZ23" i="9"/>
  <c r="BZ22" i="9"/>
  <c r="BZ21" i="9"/>
  <c r="BZ20" i="9"/>
  <c r="BZ18" i="9"/>
  <c r="BZ17" i="9"/>
  <c r="BZ16" i="9"/>
  <c r="BZ15" i="9"/>
  <c r="BZ14" i="9"/>
  <c r="BZ13" i="9"/>
  <c r="BZ11" i="9"/>
  <c r="BZ10" i="9"/>
  <c r="BZ9" i="9"/>
  <c r="BZ8" i="9"/>
  <c r="BZ7" i="9"/>
  <c r="BZ6" i="9"/>
  <c r="BU446" i="9"/>
  <c r="BU445" i="9"/>
  <c r="BU444" i="9"/>
  <c r="BU443" i="9"/>
  <c r="BU442" i="9"/>
  <c r="BU441" i="9"/>
  <c r="BU440" i="9"/>
  <c r="BU439" i="9"/>
  <c r="BU438" i="9"/>
  <c r="BU437" i="9"/>
  <c r="BU436" i="9"/>
  <c r="BU435" i="9"/>
  <c r="BU434" i="9"/>
  <c r="BU433" i="9"/>
  <c r="BU432" i="9"/>
  <c r="BU431" i="9"/>
  <c r="BU430" i="9"/>
  <c r="BU429" i="9"/>
  <c r="BU428" i="9"/>
  <c r="BU427" i="9"/>
  <c r="BU426" i="9"/>
  <c r="BU425" i="9"/>
  <c r="BU424" i="9"/>
  <c r="BU423" i="9"/>
  <c r="BU422" i="9"/>
  <c r="BU421" i="9"/>
  <c r="BU420" i="9"/>
  <c r="BU419" i="9"/>
  <c r="BU418" i="9"/>
  <c r="BU417" i="9"/>
  <c r="BU416" i="9"/>
  <c r="BU415" i="9"/>
  <c r="BU414" i="9"/>
  <c r="BU413" i="9"/>
  <c r="BU412" i="9"/>
  <c r="BU411" i="9"/>
  <c r="BU410" i="9"/>
  <c r="BU409" i="9"/>
  <c r="BU408" i="9"/>
  <c r="BU407" i="9"/>
  <c r="BU406" i="9"/>
  <c r="BU405" i="9"/>
  <c r="BU404" i="9"/>
  <c r="BU403" i="9"/>
  <c r="BU402" i="9"/>
  <c r="BU401" i="9"/>
  <c r="BU400" i="9"/>
  <c r="BU399" i="9"/>
  <c r="BU398" i="9"/>
  <c r="BU397" i="9"/>
  <c r="BU396" i="9"/>
  <c r="BU395" i="9"/>
  <c r="BU394" i="9"/>
  <c r="BU393" i="9"/>
  <c r="BU392" i="9"/>
  <c r="BU391" i="9"/>
  <c r="BU390" i="9"/>
  <c r="BU389" i="9"/>
  <c r="BU388" i="9"/>
  <c r="BU387" i="9"/>
  <c r="BU386" i="9"/>
  <c r="BU385" i="9"/>
  <c r="BU384" i="9"/>
  <c r="BU383" i="9"/>
  <c r="BU382" i="9"/>
  <c r="BU381" i="9"/>
  <c r="BU380" i="9"/>
  <c r="BU379" i="9"/>
  <c r="BU378" i="9"/>
  <c r="BU377" i="9"/>
  <c r="BU375" i="9"/>
  <c r="BU374" i="9"/>
  <c r="BU373" i="9"/>
  <c r="BU372" i="9"/>
  <c r="BU371" i="9"/>
  <c r="BU370" i="9"/>
  <c r="BU368" i="9"/>
  <c r="BU367" i="9"/>
  <c r="BU366" i="9"/>
  <c r="BU365" i="9"/>
  <c r="BU364" i="9"/>
  <c r="BU363" i="9"/>
  <c r="BU361" i="9"/>
  <c r="BU360" i="9"/>
  <c r="BU359" i="9"/>
  <c r="BU358" i="9"/>
  <c r="BU357" i="9"/>
  <c r="BU356" i="9"/>
  <c r="BU354" i="9"/>
  <c r="BU353" i="9"/>
  <c r="BU352" i="9"/>
  <c r="BU351" i="9"/>
  <c r="BU350" i="9"/>
  <c r="BU349" i="9"/>
  <c r="BU347" i="9"/>
  <c r="BU346" i="9"/>
  <c r="BU345" i="9"/>
  <c r="BU344" i="9"/>
  <c r="BU343" i="9"/>
  <c r="BU342" i="9"/>
  <c r="BU340" i="9"/>
  <c r="BU339" i="9"/>
  <c r="BU338" i="9"/>
  <c r="BU337" i="9"/>
  <c r="BU336" i="9"/>
  <c r="BU335" i="9"/>
  <c r="BU333" i="9"/>
  <c r="BU332" i="9"/>
  <c r="BU331" i="9"/>
  <c r="BU330" i="9"/>
  <c r="BU329" i="9"/>
  <c r="BU328" i="9"/>
  <c r="BU326" i="9"/>
  <c r="BU325" i="9"/>
  <c r="BU324" i="9"/>
  <c r="BU323" i="9"/>
  <c r="BU322" i="9"/>
  <c r="BU321" i="9"/>
  <c r="BU319" i="9"/>
  <c r="BU318" i="9"/>
  <c r="BU317" i="9"/>
  <c r="BU316" i="9"/>
  <c r="BU315" i="9"/>
  <c r="BU314" i="9"/>
  <c r="BU312" i="9"/>
  <c r="BU311" i="9"/>
  <c r="BU310" i="9"/>
  <c r="BU309" i="9"/>
  <c r="BU308" i="9"/>
  <c r="BU307" i="9"/>
  <c r="BU305" i="9"/>
  <c r="BU304" i="9"/>
  <c r="BU303" i="9"/>
  <c r="BU302" i="9"/>
  <c r="BU301" i="9"/>
  <c r="BU300" i="9"/>
  <c r="BU298" i="9"/>
  <c r="BU297" i="9"/>
  <c r="BU296" i="9"/>
  <c r="BU295" i="9"/>
  <c r="BU294" i="9"/>
  <c r="BU293" i="9"/>
  <c r="BU291" i="9"/>
  <c r="BU290" i="9"/>
  <c r="BU289" i="9"/>
  <c r="BU288" i="9"/>
  <c r="BU287" i="9"/>
  <c r="BU286" i="9"/>
  <c r="BU284" i="9"/>
  <c r="BU283" i="9"/>
  <c r="BU282" i="9"/>
  <c r="BU281" i="9"/>
  <c r="BU280" i="9"/>
  <c r="BU279" i="9"/>
  <c r="BU277" i="9"/>
  <c r="BU276" i="9"/>
  <c r="BU275" i="9"/>
  <c r="BU274" i="9"/>
  <c r="BU273" i="9"/>
  <c r="BU272" i="9"/>
  <c r="BU270" i="9"/>
  <c r="BU269" i="9"/>
  <c r="BU268" i="9"/>
  <c r="BU267" i="9"/>
  <c r="BU266" i="9"/>
  <c r="BU265" i="9"/>
  <c r="BU263" i="9"/>
  <c r="BU262" i="9"/>
  <c r="BU261" i="9"/>
  <c r="BU260" i="9"/>
  <c r="BU259" i="9"/>
  <c r="BU258" i="9"/>
  <c r="BU256" i="9"/>
  <c r="BU255" i="9"/>
  <c r="BU254" i="9"/>
  <c r="BU253" i="9"/>
  <c r="BU252" i="9"/>
  <c r="BU251" i="9"/>
  <c r="BU249" i="9"/>
  <c r="BU248" i="9"/>
  <c r="BU247" i="9"/>
  <c r="BU246" i="9"/>
  <c r="BU245" i="9"/>
  <c r="BU244" i="9"/>
  <c r="BU242" i="9"/>
  <c r="BU241" i="9"/>
  <c r="BU240" i="9"/>
  <c r="BU239" i="9"/>
  <c r="BU238" i="9"/>
  <c r="BU237" i="9"/>
  <c r="BU235" i="9"/>
  <c r="BU234" i="9"/>
  <c r="BU233" i="9"/>
  <c r="BU232" i="9"/>
  <c r="BU231" i="9"/>
  <c r="BU230" i="9"/>
  <c r="BU228" i="9"/>
  <c r="BU227" i="9"/>
  <c r="BU226" i="9"/>
  <c r="BU225" i="9"/>
  <c r="BU224" i="9"/>
  <c r="BU223" i="9"/>
  <c r="BU221" i="9"/>
  <c r="BU220" i="9"/>
  <c r="BU219" i="9"/>
  <c r="BU218" i="9"/>
  <c r="BU217" i="9"/>
  <c r="BU216" i="9"/>
  <c r="BU214" i="9"/>
  <c r="BU213" i="9"/>
  <c r="BU212" i="9"/>
  <c r="BU211" i="9"/>
  <c r="BU210" i="9"/>
  <c r="BU209" i="9"/>
  <c r="BU207" i="9"/>
  <c r="BU206" i="9"/>
  <c r="BU205" i="9"/>
  <c r="BU204" i="9"/>
  <c r="BU203" i="9"/>
  <c r="BU202" i="9"/>
  <c r="BU200" i="9"/>
  <c r="BU199" i="9"/>
  <c r="BU198" i="9"/>
  <c r="BU197" i="9"/>
  <c r="BU196" i="9"/>
  <c r="BU195" i="9"/>
  <c r="BU193" i="9"/>
  <c r="BU192" i="9"/>
  <c r="BU191" i="9"/>
  <c r="BU190" i="9"/>
  <c r="BU189" i="9"/>
  <c r="BU188" i="9"/>
  <c r="BU186" i="9"/>
  <c r="BU185" i="9"/>
  <c r="BU184" i="9"/>
  <c r="BU183" i="9"/>
  <c r="BU182" i="9"/>
  <c r="BU181" i="9"/>
  <c r="BU179" i="9"/>
  <c r="BU178" i="9"/>
  <c r="BU177" i="9"/>
  <c r="BU176" i="9"/>
  <c r="BU175" i="9"/>
  <c r="BU174" i="9"/>
  <c r="BU172" i="9"/>
  <c r="BU171" i="9"/>
  <c r="BU170" i="9"/>
  <c r="BU169" i="9"/>
  <c r="BU168" i="9"/>
  <c r="BU167" i="9"/>
  <c r="BU165" i="9"/>
  <c r="BU164" i="9"/>
  <c r="BU163" i="9"/>
  <c r="BU162" i="9"/>
  <c r="BU161" i="9"/>
  <c r="BU160" i="9"/>
  <c r="BU158" i="9"/>
  <c r="BU157" i="9"/>
  <c r="BU156" i="9"/>
  <c r="BU155" i="9"/>
  <c r="BU154" i="9"/>
  <c r="BU153" i="9"/>
  <c r="BU151" i="9"/>
  <c r="BU150" i="9"/>
  <c r="BU149" i="9"/>
  <c r="BU148" i="9"/>
  <c r="BU147" i="9"/>
  <c r="BU146" i="9"/>
  <c r="BU144" i="9"/>
  <c r="BU143" i="9"/>
  <c r="BU142" i="9"/>
  <c r="BU141" i="9"/>
  <c r="BU140" i="9"/>
  <c r="BU139" i="9"/>
  <c r="BU137" i="9"/>
  <c r="BU136" i="9"/>
  <c r="BU135" i="9"/>
  <c r="BU134" i="9"/>
  <c r="BU133" i="9"/>
  <c r="BU132" i="9"/>
  <c r="BU130" i="9"/>
  <c r="BU129" i="9"/>
  <c r="BU128" i="9"/>
  <c r="BU127" i="9"/>
  <c r="BU126" i="9"/>
  <c r="BU125" i="9"/>
  <c r="BU123" i="9"/>
  <c r="BU122" i="9"/>
  <c r="BU121" i="9"/>
  <c r="BU120" i="9"/>
  <c r="BU119" i="9"/>
  <c r="BU118" i="9"/>
  <c r="BU116" i="9"/>
  <c r="BU115" i="9"/>
  <c r="BU114" i="9"/>
  <c r="BU113" i="9"/>
  <c r="BU112" i="9"/>
  <c r="BU111" i="9"/>
  <c r="BU109" i="9"/>
  <c r="BU108" i="9"/>
  <c r="BU107" i="9"/>
  <c r="BU106" i="9"/>
  <c r="BU105" i="9"/>
  <c r="BU104" i="9"/>
  <c r="BU103" i="9"/>
  <c r="BU102" i="9"/>
  <c r="BU101" i="9"/>
  <c r="BU100" i="9"/>
  <c r="BU99" i="9"/>
  <c r="BU98" i="9"/>
  <c r="BU97" i="9"/>
  <c r="BU95" i="9"/>
  <c r="BU94" i="9"/>
  <c r="BU93" i="9"/>
  <c r="BU92" i="9"/>
  <c r="BU91" i="9"/>
  <c r="BU90" i="9"/>
  <c r="BU88" i="9"/>
  <c r="BU87" i="9"/>
  <c r="BU86" i="9"/>
  <c r="BU85" i="9"/>
  <c r="BU84" i="9"/>
  <c r="BU83" i="9"/>
  <c r="BU81" i="9"/>
  <c r="BU80" i="9"/>
  <c r="BU79" i="9"/>
  <c r="BU78" i="9"/>
  <c r="BU77" i="9"/>
  <c r="BU76" i="9"/>
  <c r="BU74" i="9"/>
  <c r="BU73" i="9"/>
  <c r="BU72" i="9"/>
  <c r="BU71" i="9"/>
  <c r="BU70" i="9"/>
  <c r="BU69" i="9"/>
  <c r="BU67" i="9"/>
  <c r="BU66" i="9"/>
  <c r="BU65" i="9"/>
  <c r="BU64" i="9"/>
  <c r="BU63" i="9"/>
  <c r="BU62" i="9"/>
  <c r="BU60" i="9"/>
  <c r="BU59" i="9"/>
  <c r="BU58" i="9"/>
  <c r="BU57" i="9"/>
  <c r="BU56" i="9"/>
  <c r="BU55" i="9"/>
  <c r="BU53" i="9"/>
  <c r="BU52" i="9"/>
  <c r="BU51" i="9"/>
  <c r="BU50" i="9"/>
  <c r="BU49" i="9"/>
  <c r="BU48" i="9"/>
  <c r="BU46" i="9"/>
  <c r="BU45" i="9"/>
  <c r="BU44" i="9"/>
  <c r="BU43" i="9"/>
  <c r="BU42" i="9"/>
  <c r="BU41" i="9"/>
  <c r="BU39" i="9"/>
  <c r="BU38" i="9"/>
  <c r="BU37" i="9"/>
  <c r="BU36" i="9"/>
  <c r="BU35" i="9"/>
  <c r="BU34" i="9"/>
  <c r="BU32" i="9"/>
  <c r="BU31" i="9"/>
  <c r="BU30" i="9"/>
  <c r="BU29" i="9"/>
  <c r="BU28" i="9"/>
  <c r="BU27" i="9"/>
  <c r="BU25" i="9"/>
  <c r="BU24" i="9"/>
  <c r="BU23" i="9"/>
  <c r="BU22" i="9"/>
  <c r="BU21" i="9"/>
  <c r="BU20" i="9"/>
  <c r="BU18" i="9"/>
  <c r="BU17" i="9"/>
  <c r="BU16" i="9"/>
  <c r="BU15" i="9"/>
  <c r="BU14" i="9"/>
  <c r="BU13" i="9"/>
  <c r="BU11" i="9"/>
  <c r="BU10" i="9"/>
  <c r="BU9" i="9"/>
  <c r="BU8" i="9"/>
  <c r="BU7" i="9"/>
  <c r="BU6" i="9"/>
  <c r="BP446" i="9"/>
  <c r="BP445" i="9"/>
  <c r="BP444" i="9"/>
  <c r="BP443" i="9"/>
  <c r="BP442" i="9"/>
  <c r="BP441" i="9"/>
  <c r="BP440" i="9"/>
  <c r="BP439" i="9"/>
  <c r="BP438" i="9"/>
  <c r="BP437" i="9"/>
  <c r="BP436" i="9"/>
  <c r="BP435" i="9"/>
  <c r="BP434" i="9"/>
  <c r="BP433" i="9"/>
  <c r="BP432" i="9"/>
  <c r="BP431" i="9"/>
  <c r="BP430" i="9"/>
  <c r="BP429" i="9"/>
  <c r="BP428" i="9"/>
  <c r="BP427" i="9"/>
  <c r="BP426" i="9"/>
  <c r="BP425" i="9"/>
  <c r="BP424" i="9"/>
  <c r="BP423" i="9"/>
  <c r="BP422" i="9"/>
  <c r="BP421" i="9"/>
  <c r="BP420" i="9"/>
  <c r="BP419" i="9"/>
  <c r="BP418" i="9"/>
  <c r="BP417" i="9"/>
  <c r="BP416" i="9"/>
  <c r="BP415" i="9"/>
  <c r="BP414" i="9"/>
  <c r="BP413" i="9"/>
  <c r="BP412" i="9"/>
  <c r="BP411" i="9"/>
  <c r="BP410" i="9"/>
  <c r="BP409" i="9"/>
  <c r="BP408" i="9"/>
  <c r="BP407" i="9"/>
  <c r="BP406" i="9"/>
  <c r="BP405" i="9"/>
  <c r="BP404" i="9"/>
  <c r="BP403" i="9"/>
  <c r="BP402" i="9"/>
  <c r="BP401" i="9"/>
  <c r="BP400" i="9"/>
  <c r="BP399" i="9"/>
  <c r="BP398" i="9"/>
  <c r="BP397" i="9"/>
  <c r="BP396" i="9"/>
  <c r="BP395" i="9"/>
  <c r="BP394" i="9"/>
  <c r="BP393" i="9"/>
  <c r="BP392" i="9"/>
  <c r="BP391" i="9"/>
  <c r="BP390" i="9"/>
  <c r="BP389" i="9"/>
  <c r="BP388" i="9"/>
  <c r="BP387" i="9"/>
  <c r="BP386" i="9"/>
  <c r="BP385" i="9"/>
  <c r="BP384" i="9"/>
  <c r="BP383" i="9"/>
  <c r="BP382" i="9"/>
  <c r="BP381" i="9"/>
  <c r="BP380" i="9"/>
  <c r="BP379" i="9"/>
  <c r="BP378" i="9"/>
  <c r="BP377" i="9"/>
  <c r="BP375" i="9"/>
  <c r="BP374" i="9"/>
  <c r="BP373" i="9"/>
  <c r="BP372" i="9"/>
  <c r="BP371" i="9"/>
  <c r="BP370" i="9"/>
  <c r="BP368" i="9"/>
  <c r="BP367" i="9"/>
  <c r="BP366" i="9"/>
  <c r="BP365" i="9"/>
  <c r="BP364" i="9"/>
  <c r="BP363" i="9"/>
  <c r="BP361" i="9"/>
  <c r="BP360" i="9"/>
  <c r="BP359" i="9"/>
  <c r="BP358" i="9"/>
  <c r="BP357" i="9"/>
  <c r="BP356" i="9"/>
  <c r="BP354" i="9"/>
  <c r="BP353" i="9"/>
  <c r="BP352" i="9"/>
  <c r="BP351" i="9"/>
  <c r="BP350" i="9"/>
  <c r="BP349" i="9"/>
  <c r="BP347" i="9"/>
  <c r="BP346" i="9"/>
  <c r="BP345" i="9"/>
  <c r="BP344" i="9"/>
  <c r="BP343" i="9"/>
  <c r="BP342" i="9"/>
  <c r="BP340" i="9"/>
  <c r="BP339" i="9"/>
  <c r="BP338" i="9"/>
  <c r="BP337" i="9"/>
  <c r="BP336" i="9"/>
  <c r="BP335" i="9"/>
  <c r="BP333" i="9"/>
  <c r="BP332" i="9"/>
  <c r="BP331" i="9"/>
  <c r="BP330" i="9"/>
  <c r="BP329" i="9"/>
  <c r="BP328" i="9"/>
  <c r="BP326" i="9"/>
  <c r="BP325" i="9"/>
  <c r="BP324" i="9"/>
  <c r="BP323" i="9"/>
  <c r="BP322" i="9"/>
  <c r="BP321" i="9"/>
  <c r="BP319" i="9"/>
  <c r="BP318" i="9"/>
  <c r="BP317" i="9"/>
  <c r="BP316" i="9"/>
  <c r="BP315" i="9"/>
  <c r="BP314" i="9"/>
  <c r="BP312" i="9"/>
  <c r="BP311" i="9"/>
  <c r="BP310" i="9"/>
  <c r="BP309" i="9"/>
  <c r="BP308" i="9"/>
  <c r="BP307" i="9"/>
  <c r="BP305" i="9"/>
  <c r="BP304" i="9"/>
  <c r="BP303" i="9"/>
  <c r="BP302" i="9"/>
  <c r="BP301" i="9"/>
  <c r="BP300" i="9"/>
  <c r="BP298" i="9"/>
  <c r="BP297" i="9"/>
  <c r="BP296" i="9"/>
  <c r="BP295" i="9"/>
  <c r="BP294" i="9"/>
  <c r="BP293" i="9"/>
  <c r="BP291" i="9"/>
  <c r="BP290" i="9"/>
  <c r="BP289" i="9"/>
  <c r="BP288" i="9"/>
  <c r="BP287" i="9"/>
  <c r="BP286" i="9"/>
  <c r="BP284" i="9"/>
  <c r="BP283" i="9"/>
  <c r="BP282" i="9"/>
  <c r="BP281" i="9"/>
  <c r="BP280" i="9"/>
  <c r="BP279" i="9"/>
  <c r="BP277" i="9"/>
  <c r="BP276" i="9"/>
  <c r="BP275" i="9"/>
  <c r="BP274" i="9"/>
  <c r="BP273" i="9"/>
  <c r="BP272" i="9"/>
  <c r="BP270" i="9"/>
  <c r="BP269" i="9"/>
  <c r="BP268" i="9"/>
  <c r="BP267" i="9"/>
  <c r="BP266" i="9"/>
  <c r="BP265" i="9"/>
  <c r="BP263" i="9"/>
  <c r="BP262" i="9"/>
  <c r="BP261" i="9"/>
  <c r="BP260" i="9"/>
  <c r="BP259" i="9"/>
  <c r="BP258" i="9"/>
  <c r="BP256" i="9"/>
  <c r="BP255" i="9"/>
  <c r="BP254" i="9"/>
  <c r="BP253" i="9"/>
  <c r="BP252" i="9"/>
  <c r="BP251" i="9"/>
  <c r="BP249" i="9"/>
  <c r="BP248" i="9"/>
  <c r="BP247" i="9"/>
  <c r="BP246" i="9"/>
  <c r="BP245" i="9"/>
  <c r="BP244" i="9"/>
  <c r="BP242" i="9"/>
  <c r="BP241" i="9"/>
  <c r="BP240" i="9"/>
  <c r="BP239" i="9"/>
  <c r="BP238" i="9"/>
  <c r="BP237" i="9"/>
  <c r="BP235" i="9"/>
  <c r="BP234" i="9"/>
  <c r="BP233" i="9"/>
  <c r="BP232" i="9"/>
  <c r="BP231" i="9"/>
  <c r="BP230" i="9"/>
  <c r="BP228" i="9"/>
  <c r="BP227" i="9"/>
  <c r="BP226" i="9"/>
  <c r="BP225" i="9"/>
  <c r="BP224" i="9"/>
  <c r="BP223" i="9"/>
  <c r="BP221" i="9"/>
  <c r="BP220" i="9"/>
  <c r="BP219" i="9"/>
  <c r="BP218" i="9"/>
  <c r="BP217" i="9"/>
  <c r="BP216" i="9"/>
  <c r="BP214" i="9"/>
  <c r="BP213" i="9"/>
  <c r="BP212" i="9"/>
  <c r="BP211" i="9"/>
  <c r="BP210" i="9"/>
  <c r="BP209" i="9"/>
  <c r="BP207" i="9"/>
  <c r="BP206" i="9"/>
  <c r="BP205" i="9"/>
  <c r="BP204" i="9"/>
  <c r="BP203" i="9"/>
  <c r="BP202" i="9"/>
  <c r="BP200" i="9"/>
  <c r="BP199" i="9"/>
  <c r="BP198" i="9"/>
  <c r="BP197" i="9"/>
  <c r="BP196" i="9"/>
  <c r="BP195" i="9"/>
  <c r="BP193" i="9"/>
  <c r="BP192" i="9"/>
  <c r="BP191" i="9"/>
  <c r="BP190" i="9"/>
  <c r="BP189" i="9"/>
  <c r="BP188" i="9"/>
  <c r="BP186" i="9"/>
  <c r="BP185" i="9"/>
  <c r="BP184" i="9"/>
  <c r="BP183" i="9"/>
  <c r="BP182" i="9"/>
  <c r="BP181" i="9"/>
  <c r="BP179" i="9"/>
  <c r="BP178" i="9"/>
  <c r="BP177" i="9"/>
  <c r="BP176" i="9"/>
  <c r="BP175" i="9"/>
  <c r="BP174" i="9"/>
  <c r="BP172" i="9"/>
  <c r="BP171" i="9"/>
  <c r="BP170" i="9"/>
  <c r="BP169" i="9"/>
  <c r="BP168" i="9"/>
  <c r="BP167" i="9"/>
  <c r="BP165" i="9"/>
  <c r="BP164" i="9"/>
  <c r="BP163" i="9"/>
  <c r="BP162" i="9"/>
  <c r="BP161" i="9"/>
  <c r="BP160" i="9"/>
  <c r="BP158" i="9"/>
  <c r="BP157" i="9"/>
  <c r="BP156" i="9"/>
  <c r="BP155" i="9"/>
  <c r="BP154" i="9"/>
  <c r="BP153" i="9"/>
  <c r="BP151" i="9"/>
  <c r="BP150" i="9"/>
  <c r="BP149" i="9"/>
  <c r="BP148" i="9"/>
  <c r="BP147" i="9"/>
  <c r="BP146" i="9"/>
  <c r="BP144" i="9"/>
  <c r="BP143" i="9"/>
  <c r="BP142" i="9"/>
  <c r="BP141" i="9"/>
  <c r="BP140" i="9"/>
  <c r="BP139" i="9"/>
  <c r="BP137" i="9"/>
  <c r="BP136" i="9"/>
  <c r="BP135" i="9"/>
  <c r="BP134" i="9"/>
  <c r="BP133" i="9"/>
  <c r="BP132" i="9"/>
  <c r="BP130" i="9"/>
  <c r="BP129" i="9"/>
  <c r="BP128" i="9"/>
  <c r="BP127" i="9"/>
  <c r="BP126" i="9"/>
  <c r="BP125" i="9"/>
  <c r="BP123" i="9"/>
  <c r="BP122" i="9"/>
  <c r="BP121" i="9"/>
  <c r="BP120" i="9"/>
  <c r="BP119" i="9"/>
  <c r="BP118" i="9"/>
  <c r="BP116" i="9"/>
  <c r="BP115" i="9"/>
  <c r="BP114" i="9"/>
  <c r="BP113" i="9"/>
  <c r="BP112" i="9"/>
  <c r="BP111" i="9"/>
  <c r="BP109" i="9"/>
  <c r="BP108" i="9"/>
  <c r="BP107" i="9"/>
  <c r="BP106" i="9"/>
  <c r="BP105" i="9"/>
  <c r="BP104" i="9"/>
  <c r="BP103" i="9"/>
  <c r="BP102" i="9"/>
  <c r="BP101" i="9"/>
  <c r="BP100" i="9"/>
  <c r="BP99" i="9"/>
  <c r="BP98" i="9"/>
  <c r="BP97" i="9"/>
  <c r="BP95" i="9"/>
  <c r="BP94" i="9"/>
  <c r="BP93" i="9"/>
  <c r="BP92" i="9"/>
  <c r="BP91" i="9"/>
  <c r="BP90" i="9"/>
  <c r="BP88" i="9"/>
  <c r="BP87" i="9"/>
  <c r="BP86" i="9"/>
  <c r="BP85" i="9"/>
  <c r="BP84" i="9"/>
  <c r="BP83" i="9"/>
  <c r="BP81" i="9"/>
  <c r="BP80" i="9"/>
  <c r="BP79" i="9"/>
  <c r="BP78" i="9"/>
  <c r="BP77" i="9"/>
  <c r="BP76" i="9"/>
  <c r="BP74" i="9"/>
  <c r="BP73" i="9"/>
  <c r="BP72" i="9"/>
  <c r="BP71" i="9"/>
  <c r="BP70" i="9"/>
  <c r="BP69" i="9"/>
  <c r="BP67" i="9"/>
  <c r="BP66" i="9"/>
  <c r="BP65" i="9"/>
  <c r="BP64" i="9"/>
  <c r="BP63" i="9"/>
  <c r="BP62" i="9"/>
  <c r="BP60" i="9"/>
  <c r="BP59" i="9"/>
  <c r="BP58" i="9"/>
  <c r="BP57" i="9"/>
  <c r="BP56" i="9"/>
  <c r="BP55" i="9"/>
  <c r="BP53" i="9"/>
  <c r="BP52" i="9"/>
  <c r="BP51" i="9"/>
  <c r="BP50" i="9"/>
  <c r="BP49" i="9"/>
  <c r="BP48" i="9"/>
  <c r="BP46" i="9"/>
  <c r="BP45" i="9"/>
  <c r="BP44" i="9"/>
  <c r="BP43" i="9"/>
  <c r="BP42" i="9"/>
  <c r="BP41" i="9"/>
  <c r="BP39" i="9"/>
  <c r="BP38" i="9"/>
  <c r="BP37" i="9"/>
  <c r="BP36" i="9"/>
  <c r="BP35" i="9"/>
  <c r="BP34" i="9"/>
  <c r="BP32" i="9"/>
  <c r="BP31" i="9"/>
  <c r="BP30" i="9"/>
  <c r="BP29" i="9"/>
  <c r="BP28" i="9"/>
  <c r="BP27" i="9"/>
  <c r="BP25" i="9"/>
  <c r="BP24" i="9"/>
  <c r="BP23" i="9"/>
  <c r="BP22" i="9"/>
  <c r="BP21" i="9"/>
  <c r="BP20" i="9"/>
  <c r="BP18" i="9"/>
  <c r="BP17" i="9"/>
  <c r="BP16" i="9"/>
  <c r="BP15" i="9"/>
  <c r="BP14" i="9"/>
  <c r="BP13" i="9"/>
  <c r="BP11" i="9"/>
  <c r="BP10" i="9"/>
  <c r="BP9" i="9"/>
  <c r="BP8" i="9"/>
  <c r="BP7" i="9"/>
  <c r="BP6" i="9"/>
  <c r="BK446" i="9"/>
  <c r="BK445" i="9"/>
  <c r="BK444" i="9"/>
  <c r="BK443" i="9"/>
  <c r="BK442" i="9"/>
  <c r="BK441" i="9"/>
  <c r="BK440" i="9"/>
  <c r="BK439" i="9"/>
  <c r="BK438" i="9"/>
  <c r="BK437" i="9"/>
  <c r="BK436" i="9"/>
  <c r="BK435" i="9"/>
  <c r="BK434" i="9"/>
  <c r="BK433" i="9"/>
  <c r="BK432" i="9"/>
  <c r="BK431" i="9"/>
  <c r="BK430" i="9"/>
  <c r="BK429" i="9"/>
  <c r="BK428" i="9"/>
  <c r="BK427" i="9"/>
  <c r="BK426" i="9"/>
  <c r="BK425" i="9"/>
  <c r="BK424" i="9"/>
  <c r="BK423" i="9"/>
  <c r="BK422" i="9"/>
  <c r="BK421" i="9"/>
  <c r="BK420" i="9"/>
  <c r="BK419" i="9"/>
  <c r="BK418" i="9"/>
  <c r="BK417" i="9"/>
  <c r="BK416" i="9"/>
  <c r="BK415" i="9"/>
  <c r="BK414" i="9"/>
  <c r="BK413" i="9"/>
  <c r="BK412" i="9"/>
  <c r="BK411" i="9"/>
  <c r="BK410" i="9"/>
  <c r="BK409" i="9"/>
  <c r="BK408" i="9"/>
  <c r="BK407" i="9"/>
  <c r="BK406" i="9"/>
  <c r="BK405" i="9"/>
  <c r="BK404" i="9"/>
  <c r="BK403" i="9"/>
  <c r="BK402" i="9"/>
  <c r="BK401" i="9"/>
  <c r="BK400" i="9"/>
  <c r="BK399" i="9"/>
  <c r="BK398" i="9"/>
  <c r="BK397" i="9"/>
  <c r="BK396" i="9"/>
  <c r="BK395" i="9"/>
  <c r="BK394" i="9"/>
  <c r="BK393" i="9"/>
  <c r="BK392" i="9"/>
  <c r="BK391" i="9"/>
  <c r="BK390" i="9"/>
  <c r="BK389" i="9"/>
  <c r="BK388" i="9"/>
  <c r="BK387" i="9"/>
  <c r="BK386" i="9"/>
  <c r="BK385" i="9"/>
  <c r="BK384" i="9"/>
  <c r="BK383" i="9"/>
  <c r="BK382" i="9"/>
  <c r="BK381" i="9"/>
  <c r="BK380" i="9"/>
  <c r="BK379" i="9"/>
  <c r="BK378" i="9"/>
  <c r="BK377" i="9"/>
  <c r="BK375" i="9"/>
  <c r="BK374" i="9"/>
  <c r="BK373" i="9"/>
  <c r="BK372" i="9"/>
  <c r="BK371" i="9"/>
  <c r="BK370" i="9"/>
  <c r="BK368" i="9"/>
  <c r="BK367" i="9"/>
  <c r="BK366" i="9"/>
  <c r="BK365" i="9"/>
  <c r="BK364" i="9"/>
  <c r="BK363" i="9"/>
  <c r="BK361" i="9"/>
  <c r="BK360" i="9"/>
  <c r="BK359" i="9"/>
  <c r="BK358" i="9"/>
  <c r="BK357" i="9"/>
  <c r="BK356" i="9"/>
  <c r="BK354" i="9"/>
  <c r="BK353" i="9"/>
  <c r="BK352" i="9"/>
  <c r="BK351" i="9"/>
  <c r="BK350" i="9"/>
  <c r="BK349" i="9"/>
  <c r="BK347" i="9"/>
  <c r="BK346" i="9"/>
  <c r="BK345" i="9"/>
  <c r="BK344" i="9"/>
  <c r="BK343" i="9"/>
  <c r="BK342" i="9"/>
  <c r="BK340" i="9"/>
  <c r="BK339" i="9"/>
  <c r="BK338" i="9"/>
  <c r="BK337" i="9"/>
  <c r="BK336" i="9"/>
  <c r="BK335" i="9"/>
  <c r="BK333" i="9"/>
  <c r="BK332" i="9"/>
  <c r="BK331" i="9"/>
  <c r="BK330" i="9"/>
  <c r="BK329" i="9"/>
  <c r="BK328" i="9"/>
  <c r="BK326" i="9"/>
  <c r="BK325" i="9"/>
  <c r="BK324" i="9"/>
  <c r="BK323" i="9"/>
  <c r="BK322" i="9"/>
  <c r="BK321" i="9"/>
  <c r="BK319" i="9"/>
  <c r="BK318" i="9"/>
  <c r="BK317" i="9"/>
  <c r="BK316" i="9"/>
  <c r="BK315" i="9"/>
  <c r="BK314" i="9"/>
  <c r="BK312" i="9"/>
  <c r="BK311" i="9"/>
  <c r="BK310" i="9"/>
  <c r="BK309" i="9"/>
  <c r="BK308" i="9"/>
  <c r="BK307" i="9"/>
  <c r="BK305" i="9"/>
  <c r="BK304" i="9"/>
  <c r="BK303" i="9"/>
  <c r="BK302" i="9"/>
  <c r="BK301" i="9"/>
  <c r="BK300" i="9"/>
  <c r="BK298" i="9"/>
  <c r="BK297" i="9"/>
  <c r="BK296" i="9"/>
  <c r="BK295" i="9"/>
  <c r="BK294" i="9"/>
  <c r="BK293" i="9"/>
  <c r="BK291" i="9"/>
  <c r="BK290" i="9"/>
  <c r="BK289" i="9"/>
  <c r="BK288" i="9"/>
  <c r="BK287" i="9"/>
  <c r="BK286" i="9"/>
  <c r="BK284" i="9"/>
  <c r="BK283" i="9"/>
  <c r="BK282" i="9"/>
  <c r="BK281" i="9"/>
  <c r="BK280" i="9"/>
  <c r="BK279" i="9"/>
  <c r="BK277" i="9"/>
  <c r="BK276" i="9"/>
  <c r="BK275" i="9"/>
  <c r="BK274" i="9"/>
  <c r="BK273" i="9"/>
  <c r="BK272" i="9"/>
  <c r="BK270" i="9"/>
  <c r="BK269" i="9"/>
  <c r="BK268" i="9"/>
  <c r="BK267" i="9"/>
  <c r="BK266" i="9"/>
  <c r="BK265" i="9"/>
  <c r="BK263" i="9"/>
  <c r="BK262" i="9"/>
  <c r="BK261" i="9"/>
  <c r="BK260" i="9"/>
  <c r="BK259" i="9"/>
  <c r="BK258" i="9"/>
  <c r="BK256" i="9"/>
  <c r="BK255" i="9"/>
  <c r="BK254" i="9"/>
  <c r="BK253" i="9"/>
  <c r="BK252" i="9"/>
  <c r="BK251" i="9"/>
  <c r="BK249" i="9"/>
  <c r="BK248" i="9"/>
  <c r="BK247" i="9"/>
  <c r="BK246" i="9"/>
  <c r="BK245" i="9"/>
  <c r="BK244" i="9"/>
  <c r="BK242" i="9"/>
  <c r="BK241" i="9"/>
  <c r="BK240" i="9"/>
  <c r="BK239" i="9"/>
  <c r="BK238" i="9"/>
  <c r="BK237" i="9"/>
  <c r="BK235" i="9"/>
  <c r="BK234" i="9"/>
  <c r="BK233" i="9"/>
  <c r="BK232" i="9"/>
  <c r="BK231" i="9"/>
  <c r="BK230" i="9"/>
  <c r="BK228" i="9"/>
  <c r="BK227" i="9"/>
  <c r="BK226" i="9"/>
  <c r="BK225" i="9"/>
  <c r="BK224" i="9"/>
  <c r="BK223" i="9"/>
  <c r="BK221" i="9"/>
  <c r="BK220" i="9"/>
  <c r="BK219" i="9"/>
  <c r="BK218" i="9"/>
  <c r="BK217" i="9"/>
  <c r="BK216" i="9"/>
  <c r="BK214" i="9"/>
  <c r="BK213" i="9"/>
  <c r="BK212" i="9"/>
  <c r="BK211" i="9"/>
  <c r="BK210" i="9"/>
  <c r="BK209" i="9"/>
  <c r="BK207" i="9"/>
  <c r="BK206" i="9"/>
  <c r="BK205" i="9"/>
  <c r="BK204" i="9"/>
  <c r="BK203" i="9"/>
  <c r="BK202" i="9"/>
  <c r="BK200" i="9"/>
  <c r="BK199" i="9"/>
  <c r="BK198" i="9"/>
  <c r="BK197" i="9"/>
  <c r="BK196" i="9"/>
  <c r="BK195" i="9"/>
  <c r="BK193" i="9"/>
  <c r="BK192" i="9"/>
  <c r="BK191" i="9"/>
  <c r="BK190" i="9"/>
  <c r="BK189" i="9"/>
  <c r="BK188" i="9"/>
  <c r="BK186" i="9"/>
  <c r="BK185" i="9"/>
  <c r="BK184" i="9"/>
  <c r="BK183" i="9"/>
  <c r="BK182" i="9"/>
  <c r="BK181" i="9"/>
  <c r="BK179" i="9"/>
  <c r="BK178" i="9"/>
  <c r="BK177" i="9"/>
  <c r="BK176" i="9"/>
  <c r="BK175" i="9"/>
  <c r="BK174" i="9"/>
  <c r="BK172" i="9"/>
  <c r="BK171" i="9"/>
  <c r="BK170" i="9"/>
  <c r="BK169" i="9"/>
  <c r="BK168" i="9"/>
  <c r="BK167" i="9"/>
  <c r="BK165" i="9"/>
  <c r="BK164" i="9"/>
  <c r="BK163" i="9"/>
  <c r="BK162" i="9"/>
  <c r="BK161" i="9"/>
  <c r="BK160" i="9"/>
  <c r="BK158" i="9"/>
  <c r="BK157" i="9"/>
  <c r="BK156" i="9"/>
  <c r="BK155" i="9"/>
  <c r="BK154" i="9"/>
  <c r="BK153" i="9"/>
  <c r="BK151" i="9"/>
  <c r="BK150" i="9"/>
  <c r="BK149" i="9"/>
  <c r="BK148" i="9"/>
  <c r="BK147" i="9"/>
  <c r="BK146" i="9"/>
  <c r="BK144" i="9"/>
  <c r="BK143" i="9"/>
  <c r="BK142" i="9"/>
  <c r="BK141" i="9"/>
  <c r="BK140" i="9"/>
  <c r="BK139" i="9"/>
  <c r="BK137" i="9"/>
  <c r="BK136" i="9"/>
  <c r="BK135" i="9"/>
  <c r="BK134" i="9"/>
  <c r="BK133" i="9"/>
  <c r="BK132" i="9"/>
  <c r="BK130" i="9"/>
  <c r="BK129" i="9"/>
  <c r="BK128" i="9"/>
  <c r="BK127" i="9"/>
  <c r="BK126" i="9"/>
  <c r="BK125" i="9"/>
  <c r="BK123" i="9"/>
  <c r="BK122" i="9"/>
  <c r="BK121" i="9"/>
  <c r="BK120" i="9"/>
  <c r="BK119" i="9"/>
  <c r="BK118" i="9"/>
  <c r="BK116" i="9"/>
  <c r="BK115" i="9"/>
  <c r="BK114" i="9"/>
  <c r="BK113" i="9"/>
  <c r="BK112" i="9"/>
  <c r="BK111" i="9"/>
  <c r="BK109" i="9"/>
  <c r="BK108" i="9"/>
  <c r="BK107" i="9"/>
  <c r="BK106" i="9"/>
  <c r="BK105" i="9"/>
  <c r="BK104" i="9"/>
  <c r="BK103" i="9"/>
  <c r="BK102" i="9"/>
  <c r="BK101" i="9"/>
  <c r="BK100" i="9"/>
  <c r="BK99" i="9"/>
  <c r="BK98" i="9"/>
  <c r="BK97" i="9"/>
  <c r="BK95" i="9"/>
  <c r="BK94" i="9"/>
  <c r="BK93" i="9"/>
  <c r="BK92" i="9"/>
  <c r="BK91" i="9"/>
  <c r="BK90" i="9"/>
  <c r="BK88" i="9"/>
  <c r="BK87" i="9"/>
  <c r="BK86" i="9"/>
  <c r="BK85" i="9"/>
  <c r="BK84" i="9"/>
  <c r="BK83" i="9"/>
  <c r="BK81" i="9"/>
  <c r="BK80" i="9"/>
  <c r="BK79" i="9"/>
  <c r="BK78" i="9"/>
  <c r="BK77" i="9"/>
  <c r="BK76" i="9"/>
  <c r="BK74" i="9"/>
  <c r="BK73" i="9"/>
  <c r="BK72" i="9"/>
  <c r="BK71" i="9"/>
  <c r="BK70" i="9"/>
  <c r="BK69" i="9"/>
  <c r="BK67" i="9"/>
  <c r="BK66" i="9"/>
  <c r="BK65" i="9"/>
  <c r="BK64" i="9"/>
  <c r="BK63" i="9"/>
  <c r="BK62" i="9"/>
  <c r="BK60" i="9"/>
  <c r="BK59" i="9"/>
  <c r="BK58" i="9"/>
  <c r="BK57" i="9"/>
  <c r="BK56" i="9"/>
  <c r="BK55" i="9"/>
  <c r="BK53" i="9"/>
  <c r="BK52" i="9"/>
  <c r="BK51" i="9"/>
  <c r="BK50" i="9"/>
  <c r="BK49" i="9"/>
  <c r="BK48" i="9"/>
  <c r="BK46" i="9"/>
  <c r="BK45" i="9"/>
  <c r="BK44" i="9"/>
  <c r="BK43" i="9"/>
  <c r="BK42" i="9"/>
  <c r="BK41" i="9"/>
  <c r="BK39" i="9"/>
  <c r="BK38" i="9"/>
  <c r="BK37" i="9"/>
  <c r="BK36" i="9"/>
  <c r="BK35" i="9"/>
  <c r="BK34" i="9"/>
  <c r="BK32" i="9"/>
  <c r="BK31" i="9"/>
  <c r="BK30" i="9"/>
  <c r="BK29" i="9"/>
  <c r="BK28" i="9"/>
  <c r="BK27" i="9"/>
  <c r="BK25" i="9"/>
  <c r="BK24" i="9"/>
  <c r="BK23" i="9"/>
  <c r="BK22" i="9"/>
  <c r="BK21" i="9"/>
  <c r="BK20" i="9"/>
  <c r="BK18" i="9"/>
  <c r="BK17" i="9"/>
  <c r="BK16" i="9"/>
  <c r="BK15" i="9"/>
  <c r="BK14" i="9"/>
  <c r="BK13" i="9"/>
  <c r="BK11" i="9"/>
  <c r="BK10" i="9"/>
  <c r="BK9" i="9"/>
  <c r="BK8" i="9"/>
  <c r="BK7" i="9"/>
  <c r="BK6" i="9"/>
  <c r="BF446" i="9"/>
  <c r="BF445" i="9"/>
  <c r="BF444" i="9"/>
  <c r="BF443" i="9"/>
  <c r="BF442" i="9"/>
  <c r="BF441" i="9"/>
  <c r="BF440" i="9"/>
  <c r="BF439" i="9"/>
  <c r="BF438" i="9"/>
  <c r="BF437" i="9"/>
  <c r="BF436" i="9"/>
  <c r="BF435" i="9"/>
  <c r="BF434" i="9"/>
  <c r="BF433" i="9"/>
  <c r="BF432" i="9"/>
  <c r="BF431" i="9"/>
  <c r="BF430" i="9"/>
  <c r="BF429" i="9"/>
  <c r="BF428" i="9"/>
  <c r="BF427" i="9"/>
  <c r="BF426" i="9"/>
  <c r="BF425" i="9"/>
  <c r="BF424" i="9"/>
  <c r="BF423" i="9"/>
  <c r="BF422" i="9"/>
  <c r="BF421" i="9"/>
  <c r="BF420" i="9"/>
  <c r="BF419" i="9"/>
  <c r="BF418" i="9"/>
  <c r="BF417" i="9"/>
  <c r="BF416" i="9"/>
  <c r="BF415" i="9"/>
  <c r="BF414" i="9"/>
  <c r="BF413" i="9"/>
  <c r="BF412" i="9"/>
  <c r="BF411" i="9"/>
  <c r="BF410" i="9"/>
  <c r="BF409" i="9"/>
  <c r="BF408" i="9"/>
  <c r="BF407" i="9"/>
  <c r="BF406" i="9"/>
  <c r="BF405" i="9"/>
  <c r="BF404" i="9"/>
  <c r="BF403" i="9"/>
  <c r="BF402" i="9"/>
  <c r="BF401" i="9"/>
  <c r="BF400" i="9"/>
  <c r="BF399" i="9"/>
  <c r="BF398" i="9"/>
  <c r="BF397" i="9"/>
  <c r="BF396" i="9"/>
  <c r="BF395" i="9"/>
  <c r="BF394" i="9"/>
  <c r="BF393" i="9"/>
  <c r="BF392" i="9"/>
  <c r="BF391" i="9"/>
  <c r="BF390" i="9"/>
  <c r="BF389" i="9"/>
  <c r="BF388" i="9"/>
  <c r="BF387" i="9"/>
  <c r="BF386" i="9"/>
  <c r="BF385" i="9"/>
  <c r="BF384" i="9"/>
  <c r="BF383" i="9"/>
  <c r="BF382" i="9"/>
  <c r="BF381" i="9"/>
  <c r="BF380" i="9"/>
  <c r="BF379" i="9"/>
  <c r="BF378" i="9"/>
  <c r="BF377" i="9"/>
  <c r="BF375" i="9"/>
  <c r="BF374" i="9"/>
  <c r="BF373" i="9"/>
  <c r="BF372" i="9"/>
  <c r="BF371" i="9"/>
  <c r="BF370" i="9"/>
  <c r="BF368" i="9"/>
  <c r="BF367" i="9"/>
  <c r="BF366" i="9"/>
  <c r="BF365" i="9"/>
  <c r="BF364" i="9"/>
  <c r="BF363" i="9"/>
  <c r="BF361" i="9"/>
  <c r="BF360" i="9"/>
  <c r="BF359" i="9"/>
  <c r="BF358" i="9"/>
  <c r="BF357" i="9"/>
  <c r="BF356" i="9"/>
  <c r="BF354" i="9"/>
  <c r="BF353" i="9"/>
  <c r="BF352" i="9"/>
  <c r="BF351" i="9"/>
  <c r="BF350" i="9"/>
  <c r="BF349" i="9"/>
  <c r="BF347" i="9"/>
  <c r="BF346" i="9"/>
  <c r="BF345" i="9"/>
  <c r="BF344" i="9"/>
  <c r="BF343" i="9"/>
  <c r="BF342" i="9"/>
  <c r="BF340" i="9"/>
  <c r="BF339" i="9"/>
  <c r="BF338" i="9"/>
  <c r="BF337" i="9"/>
  <c r="BF336" i="9"/>
  <c r="BF335" i="9"/>
  <c r="BF333" i="9"/>
  <c r="BF332" i="9"/>
  <c r="BF331" i="9"/>
  <c r="BF330" i="9"/>
  <c r="BF329" i="9"/>
  <c r="BF328" i="9"/>
  <c r="BF326" i="9"/>
  <c r="BF325" i="9"/>
  <c r="BF324" i="9"/>
  <c r="BF323" i="9"/>
  <c r="BF322" i="9"/>
  <c r="BF321" i="9"/>
  <c r="BF319" i="9"/>
  <c r="BF318" i="9"/>
  <c r="BF317" i="9"/>
  <c r="BF316" i="9"/>
  <c r="BF315" i="9"/>
  <c r="BF314" i="9"/>
  <c r="BF312" i="9"/>
  <c r="BF311" i="9"/>
  <c r="BF310" i="9"/>
  <c r="BF309" i="9"/>
  <c r="BF308" i="9"/>
  <c r="BF307" i="9"/>
  <c r="BF305" i="9"/>
  <c r="BF304" i="9"/>
  <c r="BF303" i="9"/>
  <c r="BF302" i="9"/>
  <c r="BF301" i="9"/>
  <c r="BF300" i="9"/>
  <c r="BF298" i="9"/>
  <c r="BF297" i="9"/>
  <c r="BF296" i="9"/>
  <c r="BF295" i="9"/>
  <c r="BF294" i="9"/>
  <c r="BF293" i="9"/>
  <c r="BF291" i="9"/>
  <c r="BF290" i="9"/>
  <c r="BF289" i="9"/>
  <c r="BF288" i="9"/>
  <c r="BF287" i="9"/>
  <c r="BF286" i="9"/>
  <c r="BF284" i="9"/>
  <c r="BF283" i="9"/>
  <c r="BF282" i="9"/>
  <c r="BF281" i="9"/>
  <c r="BF280" i="9"/>
  <c r="BF279" i="9"/>
  <c r="BF277" i="9"/>
  <c r="BF276" i="9"/>
  <c r="BF275" i="9"/>
  <c r="BF274" i="9"/>
  <c r="BF273" i="9"/>
  <c r="BF272" i="9"/>
  <c r="BF270" i="9"/>
  <c r="BF269" i="9"/>
  <c r="BF268" i="9"/>
  <c r="BF267" i="9"/>
  <c r="BF266" i="9"/>
  <c r="BF265" i="9"/>
  <c r="BF263" i="9"/>
  <c r="BF262" i="9"/>
  <c r="BF261" i="9"/>
  <c r="BF260" i="9"/>
  <c r="BF259" i="9"/>
  <c r="BF258" i="9"/>
  <c r="BF256" i="9"/>
  <c r="BF255" i="9"/>
  <c r="BF254" i="9"/>
  <c r="BF253" i="9"/>
  <c r="BF252" i="9"/>
  <c r="BF251" i="9"/>
  <c r="BF249" i="9"/>
  <c r="BF248" i="9"/>
  <c r="BF247" i="9"/>
  <c r="BF246" i="9"/>
  <c r="BF245" i="9"/>
  <c r="BF244" i="9"/>
  <c r="BF242" i="9"/>
  <c r="BF241" i="9"/>
  <c r="BF240" i="9"/>
  <c r="BF239" i="9"/>
  <c r="BF238" i="9"/>
  <c r="BF237" i="9"/>
  <c r="BF235" i="9"/>
  <c r="BF234" i="9"/>
  <c r="BF233" i="9"/>
  <c r="BF232" i="9"/>
  <c r="BF231" i="9"/>
  <c r="BF230" i="9"/>
  <c r="BF228" i="9"/>
  <c r="BF227" i="9"/>
  <c r="BF226" i="9"/>
  <c r="BF225" i="9"/>
  <c r="BF224" i="9"/>
  <c r="BF223" i="9"/>
  <c r="BF221" i="9"/>
  <c r="BF220" i="9"/>
  <c r="BF219" i="9"/>
  <c r="BF218" i="9"/>
  <c r="BF217" i="9"/>
  <c r="BF216" i="9"/>
  <c r="BF214" i="9"/>
  <c r="BF213" i="9"/>
  <c r="BF212" i="9"/>
  <c r="BF211" i="9"/>
  <c r="BF210" i="9"/>
  <c r="BF209" i="9"/>
  <c r="BF207" i="9"/>
  <c r="BF206" i="9"/>
  <c r="BF205" i="9"/>
  <c r="BF204" i="9"/>
  <c r="BF203" i="9"/>
  <c r="BF202" i="9"/>
  <c r="BF200" i="9"/>
  <c r="BF199" i="9"/>
  <c r="BF198" i="9"/>
  <c r="BF197" i="9"/>
  <c r="BF196" i="9"/>
  <c r="BF195" i="9"/>
  <c r="BF193" i="9"/>
  <c r="BF192" i="9"/>
  <c r="BF191" i="9"/>
  <c r="BF190" i="9"/>
  <c r="BF189" i="9"/>
  <c r="BF188" i="9"/>
  <c r="BF186" i="9"/>
  <c r="BF185" i="9"/>
  <c r="BF184" i="9"/>
  <c r="BF183" i="9"/>
  <c r="BF182" i="9"/>
  <c r="BF181" i="9"/>
  <c r="BF179" i="9"/>
  <c r="BF178" i="9"/>
  <c r="BF177" i="9"/>
  <c r="BF176" i="9"/>
  <c r="BF175" i="9"/>
  <c r="BF174" i="9"/>
  <c r="BF172" i="9"/>
  <c r="BF171" i="9"/>
  <c r="BF170" i="9"/>
  <c r="BF169" i="9"/>
  <c r="BF168" i="9"/>
  <c r="BF167" i="9"/>
  <c r="BF165" i="9"/>
  <c r="BF164" i="9"/>
  <c r="BF163" i="9"/>
  <c r="BF162" i="9"/>
  <c r="BF161" i="9"/>
  <c r="BF160" i="9"/>
  <c r="BF158" i="9"/>
  <c r="BF157" i="9"/>
  <c r="BF156" i="9"/>
  <c r="BF155" i="9"/>
  <c r="BF154" i="9"/>
  <c r="BF153" i="9"/>
  <c r="BF151" i="9"/>
  <c r="BF150" i="9"/>
  <c r="BF149" i="9"/>
  <c r="BF148" i="9"/>
  <c r="BF147" i="9"/>
  <c r="BF146" i="9"/>
  <c r="BF144" i="9"/>
  <c r="BF143" i="9"/>
  <c r="BF142" i="9"/>
  <c r="BF141" i="9"/>
  <c r="BF140" i="9"/>
  <c r="BF139" i="9"/>
  <c r="BF137" i="9"/>
  <c r="BF136" i="9"/>
  <c r="BF135" i="9"/>
  <c r="BF134" i="9"/>
  <c r="BF133" i="9"/>
  <c r="BF132" i="9"/>
  <c r="BF130" i="9"/>
  <c r="BF129" i="9"/>
  <c r="BF128" i="9"/>
  <c r="BF127" i="9"/>
  <c r="BF126" i="9"/>
  <c r="BF125" i="9"/>
  <c r="BF123" i="9"/>
  <c r="BF122" i="9"/>
  <c r="BF121" i="9"/>
  <c r="BF120" i="9"/>
  <c r="BF119" i="9"/>
  <c r="BF118" i="9"/>
  <c r="BF116" i="9"/>
  <c r="BF115" i="9"/>
  <c r="BF114" i="9"/>
  <c r="BF113" i="9"/>
  <c r="BF112" i="9"/>
  <c r="BF111" i="9"/>
  <c r="BF109" i="9"/>
  <c r="BF108" i="9"/>
  <c r="BF107" i="9"/>
  <c r="BF106" i="9"/>
  <c r="BF105" i="9"/>
  <c r="BF104" i="9"/>
  <c r="BF103" i="9"/>
  <c r="BF102" i="9"/>
  <c r="BF101" i="9"/>
  <c r="BF100" i="9"/>
  <c r="BF99" i="9"/>
  <c r="BF98" i="9"/>
  <c r="BF97" i="9"/>
  <c r="BF95" i="9"/>
  <c r="BF94" i="9"/>
  <c r="BF93" i="9"/>
  <c r="BF92" i="9"/>
  <c r="BF91" i="9"/>
  <c r="BF90" i="9"/>
  <c r="BF88" i="9"/>
  <c r="BF87" i="9"/>
  <c r="BF86" i="9"/>
  <c r="BF85" i="9"/>
  <c r="BF84" i="9"/>
  <c r="BF83" i="9"/>
  <c r="BF81" i="9"/>
  <c r="BF80" i="9"/>
  <c r="BF79" i="9"/>
  <c r="BF78" i="9"/>
  <c r="BF77" i="9"/>
  <c r="BF76" i="9"/>
  <c r="BF74" i="9"/>
  <c r="BF73" i="9"/>
  <c r="BF72" i="9"/>
  <c r="BF71" i="9"/>
  <c r="BF70" i="9"/>
  <c r="BF69" i="9"/>
  <c r="BF67" i="9"/>
  <c r="BF66" i="9"/>
  <c r="BF65" i="9"/>
  <c r="BF64" i="9"/>
  <c r="BF63" i="9"/>
  <c r="BF62" i="9"/>
  <c r="BF60" i="9"/>
  <c r="BF59" i="9"/>
  <c r="BF58" i="9"/>
  <c r="BF57" i="9"/>
  <c r="BF56" i="9"/>
  <c r="BF55" i="9"/>
  <c r="BF53" i="9"/>
  <c r="BF52" i="9"/>
  <c r="BF51" i="9"/>
  <c r="BF50" i="9"/>
  <c r="BF49" i="9"/>
  <c r="BF48" i="9"/>
  <c r="BF46" i="9"/>
  <c r="BF45" i="9"/>
  <c r="BF44" i="9"/>
  <c r="BF43" i="9"/>
  <c r="BF42" i="9"/>
  <c r="BF41" i="9"/>
  <c r="BF39" i="9"/>
  <c r="BF38" i="9"/>
  <c r="BF37" i="9"/>
  <c r="BF36" i="9"/>
  <c r="BF35" i="9"/>
  <c r="BF34" i="9"/>
  <c r="BF32" i="9"/>
  <c r="BF31" i="9"/>
  <c r="BF30" i="9"/>
  <c r="BF29" i="9"/>
  <c r="BF28" i="9"/>
  <c r="BF27" i="9"/>
  <c r="BF25" i="9"/>
  <c r="BF24" i="9"/>
  <c r="BF23" i="9"/>
  <c r="BF22" i="9"/>
  <c r="BF21" i="9"/>
  <c r="BF20" i="9"/>
  <c r="BF18" i="9"/>
  <c r="BF17" i="9"/>
  <c r="BF16" i="9"/>
  <c r="BF15" i="9"/>
  <c r="BF14" i="9"/>
  <c r="BF13" i="9"/>
  <c r="BF11" i="9"/>
  <c r="BF10" i="9"/>
  <c r="BF9" i="9"/>
  <c r="BF8" i="9"/>
  <c r="BF7" i="9"/>
  <c r="BF6" i="9"/>
  <c r="BA446" i="9"/>
  <c r="BA445" i="9"/>
  <c r="BA444" i="9"/>
  <c r="BA443" i="9"/>
  <c r="BA442" i="9"/>
  <c r="BA441" i="9"/>
  <c r="BA440" i="9"/>
  <c r="BA439" i="9"/>
  <c r="BA438" i="9"/>
  <c r="BA437" i="9"/>
  <c r="BA436" i="9"/>
  <c r="BA435" i="9"/>
  <c r="BA434" i="9"/>
  <c r="BA433" i="9"/>
  <c r="BA432" i="9"/>
  <c r="BA431" i="9"/>
  <c r="BA430" i="9"/>
  <c r="BA429" i="9"/>
  <c r="BA428" i="9"/>
  <c r="BA427" i="9"/>
  <c r="BA426" i="9"/>
  <c r="BA425" i="9"/>
  <c r="BA424" i="9"/>
  <c r="BA423" i="9"/>
  <c r="BA422" i="9"/>
  <c r="BA421" i="9"/>
  <c r="BA420" i="9"/>
  <c r="BA419" i="9"/>
  <c r="BA418" i="9"/>
  <c r="BA417" i="9"/>
  <c r="BA416" i="9"/>
  <c r="BA415" i="9"/>
  <c r="BA414" i="9"/>
  <c r="BA413" i="9"/>
  <c r="BA412" i="9"/>
  <c r="BA411" i="9"/>
  <c r="BA410" i="9"/>
  <c r="BA409" i="9"/>
  <c r="BA408" i="9"/>
  <c r="BA407" i="9"/>
  <c r="BA406" i="9"/>
  <c r="BA405" i="9"/>
  <c r="BA404" i="9"/>
  <c r="BA403" i="9"/>
  <c r="BA402" i="9"/>
  <c r="BA401" i="9"/>
  <c r="BA400" i="9"/>
  <c r="BA399" i="9"/>
  <c r="BA398" i="9"/>
  <c r="BA397" i="9"/>
  <c r="BA396" i="9"/>
  <c r="BA395" i="9"/>
  <c r="BA394" i="9"/>
  <c r="BA393" i="9"/>
  <c r="BA392" i="9"/>
  <c r="BA391" i="9"/>
  <c r="BA390" i="9"/>
  <c r="BA389" i="9"/>
  <c r="BA388" i="9"/>
  <c r="BA387" i="9"/>
  <c r="BA386" i="9"/>
  <c r="BA385" i="9"/>
  <c r="BA384" i="9"/>
  <c r="BA383" i="9"/>
  <c r="BA382" i="9"/>
  <c r="BA381" i="9"/>
  <c r="BA380" i="9"/>
  <c r="BA379" i="9"/>
  <c r="BA378" i="9"/>
  <c r="BA377" i="9"/>
  <c r="BA375" i="9"/>
  <c r="BA374" i="9"/>
  <c r="BA373" i="9"/>
  <c r="BA372" i="9"/>
  <c r="BA371" i="9"/>
  <c r="BA370" i="9"/>
  <c r="BA368" i="9"/>
  <c r="BA367" i="9"/>
  <c r="BA366" i="9"/>
  <c r="BA365" i="9"/>
  <c r="BA364" i="9"/>
  <c r="BA363" i="9"/>
  <c r="BA361" i="9"/>
  <c r="BA360" i="9"/>
  <c r="BA359" i="9"/>
  <c r="BA358" i="9"/>
  <c r="BA357" i="9"/>
  <c r="BA356" i="9"/>
  <c r="BA354" i="9"/>
  <c r="BA353" i="9"/>
  <c r="BA352" i="9"/>
  <c r="BA351" i="9"/>
  <c r="BA350" i="9"/>
  <c r="BA349" i="9"/>
  <c r="BA347" i="9"/>
  <c r="BA346" i="9"/>
  <c r="BA345" i="9"/>
  <c r="BA344" i="9"/>
  <c r="BA343" i="9"/>
  <c r="BA342" i="9"/>
  <c r="BA340" i="9"/>
  <c r="BA339" i="9"/>
  <c r="BA338" i="9"/>
  <c r="BA337" i="9"/>
  <c r="BA336" i="9"/>
  <c r="BA335" i="9"/>
  <c r="BA333" i="9"/>
  <c r="BA332" i="9"/>
  <c r="BA331" i="9"/>
  <c r="BA330" i="9"/>
  <c r="BA329" i="9"/>
  <c r="BA328" i="9"/>
  <c r="BA326" i="9"/>
  <c r="BA325" i="9"/>
  <c r="BA324" i="9"/>
  <c r="BA323" i="9"/>
  <c r="BA322" i="9"/>
  <c r="BA321" i="9"/>
  <c r="BA319" i="9"/>
  <c r="BA318" i="9"/>
  <c r="BA317" i="9"/>
  <c r="BA316" i="9"/>
  <c r="BA315" i="9"/>
  <c r="BA314" i="9"/>
  <c r="BA312" i="9"/>
  <c r="BA311" i="9"/>
  <c r="BA310" i="9"/>
  <c r="BA309" i="9"/>
  <c r="BA308" i="9"/>
  <c r="BA307" i="9"/>
  <c r="BA305" i="9"/>
  <c r="BA304" i="9"/>
  <c r="BA303" i="9"/>
  <c r="BA302" i="9"/>
  <c r="BA301" i="9"/>
  <c r="BA300" i="9"/>
  <c r="BA298" i="9"/>
  <c r="BA297" i="9"/>
  <c r="BA296" i="9"/>
  <c r="BA295" i="9"/>
  <c r="BA294" i="9"/>
  <c r="BA293" i="9"/>
  <c r="BA291" i="9"/>
  <c r="BA290" i="9"/>
  <c r="BA289" i="9"/>
  <c r="BA288" i="9"/>
  <c r="BA287" i="9"/>
  <c r="BA286" i="9"/>
  <c r="BA284" i="9"/>
  <c r="BA283" i="9"/>
  <c r="BA282" i="9"/>
  <c r="BA281" i="9"/>
  <c r="BA280" i="9"/>
  <c r="BA279" i="9"/>
  <c r="BA277" i="9"/>
  <c r="BA276" i="9"/>
  <c r="BA275" i="9"/>
  <c r="BA274" i="9"/>
  <c r="BA273" i="9"/>
  <c r="BA272" i="9"/>
  <c r="BA270" i="9"/>
  <c r="BA269" i="9"/>
  <c r="BA268" i="9"/>
  <c r="BA267" i="9"/>
  <c r="BA266" i="9"/>
  <c r="BA265" i="9"/>
  <c r="BA263" i="9"/>
  <c r="BA262" i="9"/>
  <c r="BA261" i="9"/>
  <c r="BA260" i="9"/>
  <c r="BA259" i="9"/>
  <c r="BA258" i="9"/>
  <c r="BA256" i="9"/>
  <c r="BA255" i="9"/>
  <c r="BA254" i="9"/>
  <c r="BA253" i="9"/>
  <c r="BA252" i="9"/>
  <c r="BA251" i="9"/>
  <c r="BA249" i="9"/>
  <c r="BA248" i="9"/>
  <c r="BA247" i="9"/>
  <c r="BA246" i="9"/>
  <c r="BA245" i="9"/>
  <c r="BA244" i="9"/>
  <c r="BA242" i="9"/>
  <c r="BA241" i="9"/>
  <c r="BA240" i="9"/>
  <c r="BA239" i="9"/>
  <c r="BA238" i="9"/>
  <c r="BA237" i="9"/>
  <c r="BA235" i="9"/>
  <c r="BA234" i="9"/>
  <c r="BA233" i="9"/>
  <c r="BA232" i="9"/>
  <c r="BA231" i="9"/>
  <c r="BA230" i="9"/>
  <c r="BA228" i="9"/>
  <c r="BA227" i="9"/>
  <c r="BA226" i="9"/>
  <c r="BA225" i="9"/>
  <c r="BA224" i="9"/>
  <c r="BA223" i="9"/>
  <c r="BA221" i="9"/>
  <c r="BA220" i="9"/>
  <c r="BA219" i="9"/>
  <c r="BA218" i="9"/>
  <c r="BA217" i="9"/>
  <c r="BA216" i="9"/>
  <c r="BA214" i="9"/>
  <c r="BA213" i="9"/>
  <c r="BA212" i="9"/>
  <c r="BA211" i="9"/>
  <c r="BA210" i="9"/>
  <c r="BA209" i="9"/>
  <c r="BA207" i="9"/>
  <c r="BA206" i="9"/>
  <c r="BA205" i="9"/>
  <c r="BA204" i="9"/>
  <c r="BA203" i="9"/>
  <c r="BA202" i="9"/>
  <c r="BA200" i="9"/>
  <c r="BA199" i="9"/>
  <c r="BA198" i="9"/>
  <c r="BA197" i="9"/>
  <c r="BA196" i="9"/>
  <c r="BA195" i="9"/>
  <c r="BA193" i="9"/>
  <c r="BA192" i="9"/>
  <c r="BA191" i="9"/>
  <c r="BA190" i="9"/>
  <c r="BA189" i="9"/>
  <c r="BA188" i="9"/>
  <c r="BA186" i="9"/>
  <c r="BA185" i="9"/>
  <c r="BA184" i="9"/>
  <c r="BA183" i="9"/>
  <c r="BA182" i="9"/>
  <c r="BA181" i="9"/>
  <c r="BA179" i="9"/>
  <c r="BA178" i="9"/>
  <c r="BA177" i="9"/>
  <c r="BA176" i="9"/>
  <c r="BA175" i="9"/>
  <c r="BA174" i="9"/>
  <c r="BA172" i="9"/>
  <c r="BA171" i="9"/>
  <c r="BA170" i="9"/>
  <c r="BA169" i="9"/>
  <c r="BA168" i="9"/>
  <c r="BA167" i="9"/>
  <c r="BA165" i="9"/>
  <c r="BA164" i="9"/>
  <c r="BA163" i="9"/>
  <c r="BA162" i="9"/>
  <c r="BA161" i="9"/>
  <c r="BA160" i="9"/>
  <c r="BA158" i="9"/>
  <c r="BA157" i="9"/>
  <c r="BA156" i="9"/>
  <c r="BA155" i="9"/>
  <c r="BA154" i="9"/>
  <c r="BA153" i="9"/>
  <c r="BA151" i="9"/>
  <c r="BA150" i="9"/>
  <c r="BA149" i="9"/>
  <c r="BA148" i="9"/>
  <c r="BA147" i="9"/>
  <c r="BA146" i="9"/>
  <c r="BA144" i="9"/>
  <c r="BA143" i="9"/>
  <c r="BA142" i="9"/>
  <c r="BA141" i="9"/>
  <c r="BA140" i="9"/>
  <c r="BA139" i="9"/>
  <c r="BA137" i="9"/>
  <c r="BA136" i="9"/>
  <c r="BA135" i="9"/>
  <c r="BA134" i="9"/>
  <c r="BA133" i="9"/>
  <c r="BA132" i="9"/>
  <c r="BA130" i="9"/>
  <c r="BA129" i="9"/>
  <c r="BA128" i="9"/>
  <c r="BA127" i="9"/>
  <c r="BA126" i="9"/>
  <c r="BA125" i="9"/>
  <c r="BA123" i="9"/>
  <c r="BA122" i="9"/>
  <c r="BA121" i="9"/>
  <c r="BA120" i="9"/>
  <c r="BA119" i="9"/>
  <c r="BA118" i="9"/>
  <c r="BA116" i="9"/>
  <c r="BA115" i="9"/>
  <c r="BA114" i="9"/>
  <c r="BA113" i="9"/>
  <c r="BA112" i="9"/>
  <c r="BA111" i="9"/>
  <c r="BA109" i="9"/>
  <c r="BA108" i="9"/>
  <c r="BA107" i="9"/>
  <c r="BA106" i="9"/>
  <c r="BA105" i="9"/>
  <c r="BA104" i="9"/>
  <c r="BA103" i="9"/>
  <c r="BA102" i="9"/>
  <c r="BA101" i="9"/>
  <c r="BA100" i="9"/>
  <c r="BA99" i="9"/>
  <c r="BA98" i="9"/>
  <c r="BA97" i="9"/>
  <c r="BA95" i="9"/>
  <c r="BA94" i="9"/>
  <c r="BA93" i="9"/>
  <c r="BA92" i="9"/>
  <c r="BA91" i="9"/>
  <c r="BA90" i="9"/>
  <c r="BA88" i="9"/>
  <c r="BA87" i="9"/>
  <c r="BA86" i="9"/>
  <c r="BA85" i="9"/>
  <c r="BA84" i="9"/>
  <c r="BA83" i="9"/>
  <c r="BA81" i="9"/>
  <c r="BA80" i="9"/>
  <c r="BA79" i="9"/>
  <c r="BA78" i="9"/>
  <c r="BA77" i="9"/>
  <c r="BA76" i="9"/>
  <c r="BA74" i="9"/>
  <c r="BA73" i="9"/>
  <c r="BA72" i="9"/>
  <c r="BA71" i="9"/>
  <c r="BA70" i="9"/>
  <c r="BA69" i="9"/>
  <c r="BA67" i="9"/>
  <c r="BA66" i="9"/>
  <c r="BA65" i="9"/>
  <c r="BA64" i="9"/>
  <c r="BA63" i="9"/>
  <c r="BA62" i="9"/>
  <c r="BA60" i="9"/>
  <c r="BA59" i="9"/>
  <c r="BA58" i="9"/>
  <c r="BA57" i="9"/>
  <c r="BA56" i="9"/>
  <c r="BA55" i="9"/>
  <c r="BA53" i="9"/>
  <c r="BA52" i="9"/>
  <c r="BA51" i="9"/>
  <c r="BA50" i="9"/>
  <c r="BA49" i="9"/>
  <c r="BA48" i="9"/>
  <c r="BA46" i="9"/>
  <c r="BA45" i="9"/>
  <c r="BA44" i="9"/>
  <c r="BA43" i="9"/>
  <c r="BA42" i="9"/>
  <c r="BA41" i="9"/>
  <c r="BA39" i="9"/>
  <c r="BA38" i="9"/>
  <c r="BA37" i="9"/>
  <c r="BA36" i="9"/>
  <c r="BA35" i="9"/>
  <c r="BA34" i="9"/>
  <c r="BA32" i="9"/>
  <c r="BA31" i="9"/>
  <c r="BA30" i="9"/>
  <c r="BA29" i="9"/>
  <c r="BA28" i="9"/>
  <c r="BA27" i="9"/>
  <c r="BA25" i="9"/>
  <c r="BA24" i="9"/>
  <c r="BA23" i="9"/>
  <c r="BA22" i="9"/>
  <c r="BA21" i="9"/>
  <c r="BA20" i="9"/>
  <c r="BA18" i="9"/>
  <c r="BA17" i="9"/>
  <c r="BA16" i="9"/>
  <c r="BA15" i="9"/>
  <c r="BA14" i="9"/>
  <c r="BA13" i="9"/>
  <c r="BA11" i="9"/>
  <c r="BA10" i="9"/>
  <c r="BA9" i="9"/>
  <c r="BA8" i="9"/>
  <c r="BA7" i="9"/>
  <c r="BA6" i="9"/>
  <c r="AV446" i="9"/>
  <c r="AV445" i="9"/>
  <c r="AV444" i="9"/>
  <c r="AV443" i="9"/>
  <c r="AV442" i="9"/>
  <c r="AV441" i="9"/>
  <c r="AV440" i="9"/>
  <c r="AV439" i="9"/>
  <c r="AV438" i="9"/>
  <c r="AV437" i="9"/>
  <c r="AV436" i="9"/>
  <c r="AV435" i="9"/>
  <c r="AV434" i="9"/>
  <c r="AV433" i="9"/>
  <c r="AV432" i="9"/>
  <c r="AV431" i="9"/>
  <c r="AV430" i="9"/>
  <c r="AV429" i="9"/>
  <c r="AV428" i="9"/>
  <c r="AV427" i="9"/>
  <c r="AV426" i="9"/>
  <c r="AV425" i="9"/>
  <c r="AV424" i="9"/>
  <c r="AV423" i="9"/>
  <c r="AV422" i="9"/>
  <c r="AV421" i="9"/>
  <c r="AV420" i="9"/>
  <c r="AV419" i="9"/>
  <c r="AV418" i="9"/>
  <c r="AV417" i="9"/>
  <c r="AV416" i="9"/>
  <c r="AV415" i="9"/>
  <c r="AV414" i="9"/>
  <c r="AV413" i="9"/>
  <c r="AV412" i="9"/>
  <c r="AV411" i="9"/>
  <c r="AV410" i="9"/>
  <c r="AV409" i="9"/>
  <c r="AV408" i="9"/>
  <c r="AV407" i="9"/>
  <c r="AV406" i="9"/>
  <c r="AV405" i="9"/>
  <c r="AV404" i="9"/>
  <c r="AV403" i="9"/>
  <c r="AV402" i="9"/>
  <c r="AV401" i="9"/>
  <c r="AV400" i="9"/>
  <c r="AV399" i="9"/>
  <c r="AV398" i="9"/>
  <c r="AV397" i="9"/>
  <c r="AV396" i="9"/>
  <c r="AV395" i="9"/>
  <c r="AV394" i="9"/>
  <c r="AV393" i="9"/>
  <c r="AV392" i="9"/>
  <c r="AV391" i="9"/>
  <c r="AV390" i="9"/>
  <c r="AV389" i="9"/>
  <c r="AV388" i="9"/>
  <c r="AV387" i="9"/>
  <c r="AV386" i="9"/>
  <c r="AV385" i="9"/>
  <c r="AV384" i="9"/>
  <c r="AV383" i="9"/>
  <c r="AV382" i="9"/>
  <c r="AV381" i="9"/>
  <c r="AV380" i="9"/>
  <c r="AV379" i="9"/>
  <c r="AV378" i="9"/>
  <c r="AV377" i="9"/>
  <c r="AV375" i="9"/>
  <c r="AV374" i="9"/>
  <c r="AV373" i="9"/>
  <c r="AV372" i="9"/>
  <c r="AV371" i="9"/>
  <c r="AV370" i="9"/>
  <c r="AV368" i="9"/>
  <c r="AV367" i="9"/>
  <c r="AV366" i="9"/>
  <c r="AV365" i="9"/>
  <c r="AV364" i="9"/>
  <c r="AV363" i="9"/>
  <c r="AV361" i="9"/>
  <c r="AV360" i="9"/>
  <c r="AV359" i="9"/>
  <c r="AV358" i="9"/>
  <c r="AV357" i="9"/>
  <c r="AV356" i="9"/>
  <c r="AV354" i="9"/>
  <c r="AV353" i="9"/>
  <c r="AV352" i="9"/>
  <c r="AV351" i="9"/>
  <c r="AV350" i="9"/>
  <c r="AV349" i="9"/>
  <c r="AV347" i="9"/>
  <c r="AV346" i="9"/>
  <c r="AV345" i="9"/>
  <c r="AV344" i="9"/>
  <c r="AV343" i="9"/>
  <c r="AV342" i="9"/>
  <c r="AV340" i="9"/>
  <c r="AV339" i="9"/>
  <c r="AV338" i="9"/>
  <c r="AV337" i="9"/>
  <c r="AV336" i="9"/>
  <c r="AV335" i="9"/>
  <c r="AV333" i="9"/>
  <c r="AV332" i="9"/>
  <c r="AV331" i="9"/>
  <c r="AV330" i="9"/>
  <c r="AV329" i="9"/>
  <c r="AV328" i="9"/>
  <c r="AV326" i="9"/>
  <c r="AV325" i="9"/>
  <c r="AV324" i="9"/>
  <c r="AV323" i="9"/>
  <c r="AV322" i="9"/>
  <c r="AV321" i="9"/>
  <c r="AV319" i="9"/>
  <c r="AV318" i="9"/>
  <c r="AV317" i="9"/>
  <c r="AV316" i="9"/>
  <c r="AV315" i="9"/>
  <c r="AV314" i="9"/>
  <c r="AV312" i="9"/>
  <c r="AV311" i="9"/>
  <c r="AV310" i="9"/>
  <c r="AV309" i="9"/>
  <c r="AV308" i="9"/>
  <c r="AV307" i="9"/>
  <c r="AV305" i="9"/>
  <c r="AV304" i="9"/>
  <c r="AV303" i="9"/>
  <c r="AV302" i="9"/>
  <c r="AV301" i="9"/>
  <c r="AV300" i="9"/>
  <c r="AV298" i="9"/>
  <c r="AV297" i="9"/>
  <c r="AV296" i="9"/>
  <c r="AV295" i="9"/>
  <c r="AV294" i="9"/>
  <c r="AV293" i="9"/>
  <c r="AV291" i="9"/>
  <c r="AV290" i="9"/>
  <c r="AV289" i="9"/>
  <c r="AV288" i="9"/>
  <c r="AV287" i="9"/>
  <c r="AV286" i="9"/>
  <c r="AV284" i="9"/>
  <c r="AV283" i="9"/>
  <c r="AV282" i="9"/>
  <c r="AV281" i="9"/>
  <c r="AV280" i="9"/>
  <c r="AV279" i="9"/>
  <c r="AV277" i="9"/>
  <c r="AV276" i="9"/>
  <c r="AV275" i="9"/>
  <c r="AV274" i="9"/>
  <c r="AV273" i="9"/>
  <c r="AV272" i="9"/>
  <c r="AV270" i="9"/>
  <c r="AV269" i="9"/>
  <c r="AV268" i="9"/>
  <c r="AV267" i="9"/>
  <c r="AV266" i="9"/>
  <c r="AV265" i="9"/>
  <c r="AV263" i="9"/>
  <c r="AV262" i="9"/>
  <c r="AV261" i="9"/>
  <c r="AV260" i="9"/>
  <c r="AV259" i="9"/>
  <c r="AV258" i="9"/>
  <c r="AV256" i="9"/>
  <c r="AV255" i="9"/>
  <c r="AV254" i="9"/>
  <c r="AV253" i="9"/>
  <c r="AV252" i="9"/>
  <c r="AV251" i="9"/>
  <c r="AV249" i="9"/>
  <c r="AV248" i="9"/>
  <c r="AV247" i="9"/>
  <c r="AV246" i="9"/>
  <c r="AV245" i="9"/>
  <c r="AV244" i="9"/>
  <c r="AV242" i="9"/>
  <c r="AV241" i="9"/>
  <c r="AV240" i="9"/>
  <c r="AV239" i="9"/>
  <c r="AV238" i="9"/>
  <c r="AV237" i="9"/>
  <c r="AV235" i="9"/>
  <c r="AV234" i="9"/>
  <c r="AV233" i="9"/>
  <c r="AV232" i="9"/>
  <c r="AV231" i="9"/>
  <c r="AV230" i="9"/>
  <c r="AV228" i="9"/>
  <c r="AV227" i="9"/>
  <c r="AV226" i="9"/>
  <c r="AV225" i="9"/>
  <c r="AV224" i="9"/>
  <c r="AV223" i="9"/>
  <c r="AV221" i="9"/>
  <c r="AV220" i="9"/>
  <c r="AV219" i="9"/>
  <c r="AV218" i="9"/>
  <c r="AV217" i="9"/>
  <c r="AV216" i="9"/>
  <c r="AV214" i="9"/>
  <c r="AV213" i="9"/>
  <c r="AV212" i="9"/>
  <c r="AV211" i="9"/>
  <c r="AV210" i="9"/>
  <c r="AV209" i="9"/>
  <c r="AV207" i="9"/>
  <c r="AV206" i="9"/>
  <c r="AV205" i="9"/>
  <c r="AV204" i="9"/>
  <c r="AV203" i="9"/>
  <c r="AV202" i="9"/>
  <c r="AV200" i="9"/>
  <c r="AV199" i="9"/>
  <c r="AV198" i="9"/>
  <c r="AV197" i="9"/>
  <c r="AV196" i="9"/>
  <c r="AV195" i="9"/>
  <c r="AV193" i="9"/>
  <c r="AV192" i="9"/>
  <c r="AV191" i="9"/>
  <c r="AV190" i="9"/>
  <c r="AV189" i="9"/>
  <c r="AV188" i="9"/>
  <c r="AV186" i="9"/>
  <c r="AV185" i="9"/>
  <c r="AV184" i="9"/>
  <c r="AV183" i="9"/>
  <c r="AV182" i="9"/>
  <c r="AV181" i="9"/>
  <c r="AV179" i="9"/>
  <c r="AV178" i="9"/>
  <c r="AV177" i="9"/>
  <c r="AV176" i="9"/>
  <c r="AV175" i="9"/>
  <c r="AV174" i="9"/>
  <c r="AV172" i="9"/>
  <c r="AV171" i="9"/>
  <c r="AV170" i="9"/>
  <c r="AV169" i="9"/>
  <c r="AV168" i="9"/>
  <c r="AV167" i="9"/>
  <c r="AV165" i="9"/>
  <c r="AV164" i="9"/>
  <c r="AV163" i="9"/>
  <c r="AV162" i="9"/>
  <c r="AV161" i="9"/>
  <c r="AV160" i="9"/>
  <c r="AV158" i="9"/>
  <c r="AV157" i="9"/>
  <c r="AV156" i="9"/>
  <c r="AV155" i="9"/>
  <c r="AV154" i="9"/>
  <c r="AV153" i="9"/>
  <c r="AV151" i="9"/>
  <c r="AV150" i="9"/>
  <c r="AV149" i="9"/>
  <c r="AV148" i="9"/>
  <c r="AV147" i="9"/>
  <c r="AV146" i="9"/>
  <c r="AV144" i="9"/>
  <c r="AV143" i="9"/>
  <c r="AV142" i="9"/>
  <c r="AV141" i="9"/>
  <c r="AV140" i="9"/>
  <c r="AV139" i="9"/>
  <c r="AV137" i="9"/>
  <c r="AV136" i="9"/>
  <c r="AV135" i="9"/>
  <c r="AV134" i="9"/>
  <c r="AV133" i="9"/>
  <c r="AV132" i="9"/>
  <c r="AV130" i="9"/>
  <c r="AV129" i="9"/>
  <c r="AV128" i="9"/>
  <c r="AV127" i="9"/>
  <c r="AV126" i="9"/>
  <c r="AV125" i="9"/>
  <c r="AV123" i="9"/>
  <c r="AV122" i="9"/>
  <c r="AV121" i="9"/>
  <c r="AV120" i="9"/>
  <c r="AV119" i="9"/>
  <c r="AV118" i="9"/>
  <c r="AV116" i="9"/>
  <c r="AV115" i="9"/>
  <c r="AV114" i="9"/>
  <c r="AV113" i="9"/>
  <c r="AV112" i="9"/>
  <c r="AV111" i="9"/>
  <c r="AV109" i="9"/>
  <c r="AV108" i="9"/>
  <c r="AV107" i="9"/>
  <c r="AV106" i="9"/>
  <c r="AV105" i="9"/>
  <c r="AV104" i="9"/>
  <c r="AV103" i="9"/>
  <c r="AV102" i="9"/>
  <c r="AV101" i="9"/>
  <c r="AV100" i="9"/>
  <c r="AV99" i="9"/>
  <c r="AV98" i="9"/>
  <c r="AV97" i="9"/>
  <c r="AV95" i="9"/>
  <c r="AV94" i="9"/>
  <c r="AV93" i="9"/>
  <c r="AV92" i="9"/>
  <c r="AV91" i="9"/>
  <c r="AV90" i="9"/>
  <c r="AV88" i="9"/>
  <c r="AV87" i="9"/>
  <c r="AV86" i="9"/>
  <c r="AV85" i="9"/>
  <c r="AV84" i="9"/>
  <c r="AV83" i="9"/>
  <c r="AV81" i="9"/>
  <c r="AV80" i="9"/>
  <c r="AV79" i="9"/>
  <c r="AV78" i="9"/>
  <c r="AV77" i="9"/>
  <c r="AV76" i="9"/>
  <c r="AV74" i="9"/>
  <c r="AV73" i="9"/>
  <c r="AV72" i="9"/>
  <c r="AV71" i="9"/>
  <c r="AV70" i="9"/>
  <c r="AV69" i="9"/>
  <c r="AV67" i="9"/>
  <c r="AV66" i="9"/>
  <c r="AV65" i="9"/>
  <c r="AV64" i="9"/>
  <c r="AV63" i="9"/>
  <c r="AV62" i="9"/>
  <c r="AV60" i="9"/>
  <c r="AV59" i="9"/>
  <c r="AV58" i="9"/>
  <c r="AV57" i="9"/>
  <c r="AV56" i="9"/>
  <c r="AV55" i="9"/>
  <c r="AV53" i="9"/>
  <c r="AV52" i="9"/>
  <c r="AV51" i="9"/>
  <c r="AV50" i="9"/>
  <c r="AV49" i="9"/>
  <c r="AV48" i="9"/>
  <c r="AV46" i="9"/>
  <c r="AV45" i="9"/>
  <c r="AV44" i="9"/>
  <c r="AV43" i="9"/>
  <c r="AV42" i="9"/>
  <c r="AV41" i="9"/>
  <c r="AV39" i="9"/>
  <c r="AV38" i="9"/>
  <c r="AV37" i="9"/>
  <c r="AV36" i="9"/>
  <c r="AV35" i="9"/>
  <c r="AV34" i="9"/>
  <c r="AV32" i="9"/>
  <c r="AV31" i="9"/>
  <c r="AV30" i="9"/>
  <c r="AV29" i="9"/>
  <c r="AV28" i="9"/>
  <c r="AV27" i="9"/>
  <c r="AV25" i="9"/>
  <c r="AV24" i="9"/>
  <c r="AV23" i="9"/>
  <c r="AV22" i="9"/>
  <c r="AV21" i="9"/>
  <c r="AV20" i="9"/>
  <c r="AV18" i="9"/>
  <c r="AV17" i="9"/>
  <c r="AV16" i="9"/>
  <c r="AV15" i="9"/>
  <c r="AV14" i="9"/>
  <c r="AV13" i="9"/>
  <c r="AV11" i="9"/>
  <c r="AV10" i="9"/>
  <c r="AV9" i="9"/>
  <c r="AV8" i="9"/>
  <c r="AV7" i="9"/>
  <c r="AV6" i="9"/>
  <c r="AQ446" i="9"/>
  <c r="AQ445" i="9"/>
  <c r="AQ444" i="9"/>
  <c r="AQ443" i="9"/>
  <c r="AQ442" i="9"/>
  <c r="AQ441" i="9"/>
  <c r="AQ440" i="9"/>
  <c r="AQ439" i="9"/>
  <c r="AQ438" i="9"/>
  <c r="AQ437" i="9"/>
  <c r="AQ436" i="9"/>
  <c r="AQ435" i="9"/>
  <c r="AQ434" i="9"/>
  <c r="AQ433" i="9"/>
  <c r="AQ432" i="9"/>
  <c r="AQ431" i="9"/>
  <c r="AQ430" i="9"/>
  <c r="AQ429" i="9"/>
  <c r="AQ428" i="9"/>
  <c r="AQ427" i="9"/>
  <c r="AQ426" i="9"/>
  <c r="AQ425" i="9"/>
  <c r="AQ424" i="9"/>
  <c r="AQ423" i="9"/>
  <c r="AQ422" i="9"/>
  <c r="AQ421" i="9"/>
  <c r="AQ420" i="9"/>
  <c r="AQ419" i="9"/>
  <c r="AQ418" i="9"/>
  <c r="AQ417" i="9"/>
  <c r="AQ416" i="9"/>
  <c r="AQ415" i="9"/>
  <c r="AQ414" i="9"/>
  <c r="AQ413" i="9"/>
  <c r="AQ412" i="9"/>
  <c r="AQ411" i="9"/>
  <c r="AQ410" i="9"/>
  <c r="AQ409" i="9"/>
  <c r="AQ408" i="9"/>
  <c r="AQ407" i="9"/>
  <c r="AQ406" i="9"/>
  <c r="AQ405" i="9"/>
  <c r="AQ404" i="9"/>
  <c r="AQ403" i="9"/>
  <c r="AQ402" i="9"/>
  <c r="AQ401" i="9"/>
  <c r="AQ400" i="9"/>
  <c r="AQ399" i="9"/>
  <c r="AQ398" i="9"/>
  <c r="AQ397" i="9"/>
  <c r="AQ396" i="9"/>
  <c r="AQ395" i="9"/>
  <c r="AQ394" i="9"/>
  <c r="AQ393" i="9"/>
  <c r="AQ392" i="9"/>
  <c r="AQ391" i="9"/>
  <c r="AQ390" i="9"/>
  <c r="AQ389" i="9"/>
  <c r="AQ388" i="9"/>
  <c r="AQ387" i="9"/>
  <c r="AQ386" i="9"/>
  <c r="AQ385" i="9"/>
  <c r="AQ384" i="9"/>
  <c r="AQ383" i="9"/>
  <c r="AQ382" i="9"/>
  <c r="AQ381" i="9"/>
  <c r="AQ380" i="9"/>
  <c r="AQ379" i="9"/>
  <c r="AQ378" i="9"/>
  <c r="AQ377" i="9"/>
  <c r="AQ375" i="9"/>
  <c r="AQ374" i="9"/>
  <c r="AQ373" i="9"/>
  <c r="AQ372" i="9"/>
  <c r="AQ371" i="9"/>
  <c r="AQ370" i="9"/>
  <c r="AQ368" i="9"/>
  <c r="AQ367" i="9"/>
  <c r="AQ366" i="9"/>
  <c r="AQ365" i="9"/>
  <c r="AQ364" i="9"/>
  <c r="AQ363" i="9"/>
  <c r="AQ361" i="9"/>
  <c r="AQ360" i="9"/>
  <c r="AQ359" i="9"/>
  <c r="AQ358" i="9"/>
  <c r="AQ357" i="9"/>
  <c r="AQ356" i="9"/>
  <c r="AQ354" i="9"/>
  <c r="AQ353" i="9"/>
  <c r="AQ352" i="9"/>
  <c r="AQ351" i="9"/>
  <c r="AQ350" i="9"/>
  <c r="AQ349" i="9"/>
  <c r="AQ347" i="9"/>
  <c r="AQ346" i="9"/>
  <c r="AQ345" i="9"/>
  <c r="AQ344" i="9"/>
  <c r="AQ343" i="9"/>
  <c r="AQ342" i="9"/>
  <c r="AQ340" i="9"/>
  <c r="AQ339" i="9"/>
  <c r="AQ338" i="9"/>
  <c r="AQ337" i="9"/>
  <c r="AQ336" i="9"/>
  <c r="AQ335" i="9"/>
  <c r="AQ333" i="9"/>
  <c r="AQ332" i="9"/>
  <c r="AQ331" i="9"/>
  <c r="AQ330" i="9"/>
  <c r="AQ329" i="9"/>
  <c r="AQ328" i="9"/>
  <c r="AQ326" i="9"/>
  <c r="AQ325" i="9"/>
  <c r="AQ324" i="9"/>
  <c r="AQ323" i="9"/>
  <c r="AQ322" i="9"/>
  <c r="AQ321" i="9"/>
  <c r="AQ319" i="9"/>
  <c r="AQ318" i="9"/>
  <c r="AQ317" i="9"/>
  <c r="AQ316" i="9"/>
  <c r="AQ315" i="9"/>
  <c r="AQ314" i="9"/>
  <c r="AQ312" i="9"/>
  <c r="AQ311" i="9"/>
  <c r="AQ310" i="9"/>
  <c r="AQ309" i="9"/>
  <c r="AQ308" i="9"/>
  <c r="AQ307" i="9"/>
  <c r="AQ305" i="9"/>
  <c r="AQ304" i="9"/>
  <c r="AQ303" i="9"/>
  <c r="AQ302" i="9"/>
  <c r="AQ301" i="9"/>
  <c r="AQ300" i="9"/>
  <c r="AQ298" i="9"/>
  <c r="AQ297" i="9"/>
  <c r="AQ296" i="9"/>
  <c r="AQ295" i="9"/>
  <c r="AQ294" i="9"/>
  <c r="AQ293" i="9"/>
  <c r="AQ291" i="9"/>
  <c r="AQ290" i="9"/>
  <c r="AQ289" i="9"/>
  <c r="AQ288" i="9"/>
  <c r="AQ287" i="9"/>
  <c r="AQ286" i="9"/>
  <c r="AQ284" i="9"/>
  <c r="AQ283" i="9"/>
  <c r="AQ282" i="9"/>
  <c r="AQ281" i="9"/>
  <c r="AQ280" i="9"/>
  <c r="AQ279" i="9"/>
  <c r="AQ277" i="9"/>
  <c r="AQ276" i="9"/>
  <c r="AQ275" i="9"/>
  <c r="AQ274" i="9"/>
  <c r="AQ273" i="9"/>
  <c r="AQ272" i="9"/>
  <c r="AQ270" i="9"/>
  <c r="AQ269" i="9"/>
  <c r="AQ268" i="9"/>
  <c r="AQ267" i="9"/>
  <c r="AQ266" i="9"/>
  <c r="AQ265" i="9"/>
  <c r="AQ263" i="9"/>
  <c r="AQ262" i="9"/>
  <c r="AQ261" i="9"/>
  <c r="AQ260" i="9"/>
  <c r="AQ259" i="9"/>
  <c r="AQ258" i="9"/>
  <c r="AQ256" i="9"/>
  <c r="AQ255" i="9"/>
  <c r="AQ254" i="9"/>
  <c r="AQ253" i="9"/>
  <c r="AQ252" i="9"/>
  <c r="AQ251" i="9"/>
  <c r="AQ249" i="9"/>
  <c r="AQ248" i="9"/>
  <c r="AQ247" i="9"/>
  <c r="AQ246" i="9"/>
  <c r="AQ245" i="9"/>
  <c r="AQ244" i="9"/>
  <c r="AQ242" i="9"/>
  <c r="AQ241" i="9"/>
  <c r="AQ240" i="9"/>
  <c r="AQ239" i="9"/>
  <c r="AQ238" i="9"/>
  <c r="AQ237" i="9"/>
  <c r="AQ235" i="9"/>
  <c r="AQ234" i="9"/>
  <c r="AQ233" i="9"/>
  <c r="AQ232" i="9"/>
  <c r="AQ231" i="9"/>
  <c r="AQ230" i="9"/>
  <c r="AQ228" i="9"/>
  <c r="AQ227" i="9"/>
  <c r="AQ226" i="9"/>
  <c r="AQ225" i="9"/>
  <c r="AQ224" i="9"/>
  <c r="AQ223" i="9"/>
  <c r="AQ221" i="9"/>
  <c r="AQ220" i="9"/>
  <c r="AQ219" i="9"/>
  <c r="AQ218" i="9"/>
  <c r="AQ217" i="9"/>
  <c r="AQ216" i="9"/>
  <c r="AQ214" i="9"/>
  <c r="AQ213" i="9"/>
  <c r="AQ212" i="9"/>
  <c r="AQ211" i="9"/>
  <c r="AQ210" i="9"/>
  <c r="AQ209" i="9"/>
  <c r="AQ207" i="9"/>
  <c r="AQ206" i="9"/>
  <c r="AQ205" i="9"/>
  <c r="AQ204" i="9"/>
  <c r="AQ203" i="9"/>
  <c r="AQ202" i="9"/>
  <c r="AQ200" i="9"/>
  <c r="AQ199" i="9"/>
  <c r="AQ198" i="9"/>
  <c r="AQ197" i="9"/>
  <c r="AQ196" i="9"/>
  <c r="AQ195" i="9"/>
  <c r="AQ193" i="9"/>
  <c r="AQ192" i="9"/>
  <c r="AQ191" i="9"/>
  <c r="AQ190" i="9"/>
  <c r="AQ189" i="9"/>
  <c r="AQ188" i="9"/>
  <c r="AQ186" i="9"/>
  <c r="AQ185" i="9"/>
  <c r="AQ184" i="9"/>
  <c r="AQ183" i="9"/>
  <c r="AQ182" i="9"/>
  <c r="AQ181" i="9"/>
  <c r="AQ179" i="9"/>
  <c r="AQ178" i="9"/>
  <c r="AQ177" i="9"/>
  <c r="AQ176" i="9"/>
  <c r="AQ175" i="9"/>
  <c r="AQ174" i="9"/>
  <c r="AQ172" i="9"/>
  <c r="AQ171" i="9"/>
  <c r="AQ170" i="9"/>
  <c r="AQ169" i="9"/>
  <c r="AQ168" i="9"/>
  <c r="AQ167" i="9"/>
  <c r="AQ165" i="9"/>
  <c r="AQ164" i="9"/>
  <c r="AQ163" i="9"/>
  <c r="AQ162" i="9"/>
  <c r="AQ161" i="9"/>
  <c r="AQ160" i="9"/>
  <c r="AQ158" i="9"/>
  <c r="AQ157" i="9"/>
  <c r="AQ156" i="9"/>
  <c r="AQ155" i="9"/>
  <c r="AQ154" i="9"/>
  <c r="AQ153" i="9"/>
  <c r="AQ151" i="9"/>
  <c r="AQ150" i="9"/>
  <c r="AQ149" i="9"/>
  <c r="AQ148" i="9"/>
  <c r="AQ147" i="9"/>
  <c r="AQ146" i="9"/>
  <c r="AQ144" i="9"/>
  <c r="AQ143" i="9"/>
  <c r="AQ142" i="9"/>
  <c r="AQ141" i="9"/>
  <c r="AQ140" i="9"/>
  <c r="AQ139" i="9"/>
  <c r="AQ137" i="9"/>
  <c r="AQ136" i="9"/>
  <c r="AQ135" i="9"/>
  <c r="AQ134" i="9"/>
  <c r="AQ133" i="9"/>
  <c r="AQ132" i="9"/>
  <c r="AQ130" i="9"/>
  <c r="AQ129" i="9"/>
  <c r="AQ128" i="9"/>
  <c r="AQ127" i="9"/>
  <c r="AQ126" i="9"/>
  <c r="AQ125" i="9"/>
  <c r="AQ123" i="9"/>
  <c r="AQ122" i="9"/>
  <c r="AQ121" i="9"/>
  <c r="AQ120" i="9"/>
  <c r="AQ119" i="9"/>
  <c r="AQ118" i="9"/>
  <c r="AQ116" i="9"/>
  <c r="AQ115" i="9"/>
  <c r="AQ114" i="9"/>
  <c r="AQ113" i="9"/>
  <c r="AQ112" i="9"/>
  <c r="AQ111" i="9"/>
  <c r="AQ109" i="9"/>
  <c r="AQ108" i="9"/>
  <c r="AQ107" i="9"/>
  <c r="AQ106" i="9"/>
  <c r="AQ105" i="9"/>
  <c r="AQ104" i="9"/>
  <c r="AQ103" i="9"/>
  <c r="AQ102" i="9"/>
  <c r="AQ101" i="9"/>
  <c r="AQ100" i="9"/>
  <c r="AQ99" i="9"/>
  <c r="AQ98" i="9"/>
  <c r="AQ97" i="9"/>
  <c r="AQ95" i="9"/>
  <c r="AQ94" i="9"/>
  <c r="AQ93" i="9"/>
  <c r="AQ92" i="9"/>
  <c r="AQ91" i="9"/>
  <c r="AQ90" i="9"/>
  <c r="AQ88" i="9"/>
  <c r="AQ87" i="9"/>
  <c r="AQ86" i="9"/>
  <c r="AQ85" i="9"/>
  <c r="AQ84" i="9"/>
  <c r="AQ83" i="9"/>
  <c r="AQ81" i="9"/>
  <c r="AQ80" i="9"/>
  <c r="AQ79" i="9"/>
  <c r="AQ78" i="9"/>
  <c r="AQ77" i="9"/>
  <c r="AQ76" i="9"/>
  <c r="AQ74" i="9"/>
  <c r="AQ73" i="9"/>
  <c r="AQ72" i="9"/>
  <c r="AQ71" i="9"/>
  <c r="AQ70" i="9"/>
  <c r="AQ69" i="9"/>
  <c r="AQ67" i="9"/>
  <c r="AQ66" i="9"/>
  <c r="AQ65" i="9"/>
  <c r="AQ64" i="9"/>
  <c r="AQ63" i="9"/>
  <c r="AQ62" i="9"/>
  <c r="AQ60" i="9"/>
  <c r="AQ59" i="9"/>
  <c r="AQ58" i="9"/>
  <c r="AQ57" i="9"/>
  <c r="AQ56" i="9"/>
  <c r="AQ55" i="9"/>
  <c r="AQ53" i="9"/>
  <c r="AQ52" i="9"/>
  <c r="AQ51" i="9"/>
  <c r="AQ50" i="9"/>
  <c r="AQ49" i="9"/>
  <c r="AQ48" i="9"/>
  <c r="AQ46" i="9"/>
  <c r="AQ45" i="9"/>
  <c r="AQ44" i="9"/>
  <c r="AQ43" i="9"/>
  <c r="AQ42" i="9"/>
  <c r="AQ41" i="9"/>
  <c r="AQ39" i="9"/>
  <c r="AQ38" i="9"/>
  <c r="AQ37" i="9"/>
  <c r="AQ36" i="9"/>
  <c r="AQ35" i="9"/>
  <c r="AQ34" i="9"/>
  <c r="AQ32" i="9"/>
  <c r="AQ31" i="9"/>
  <c r="AQ30" i="9"/>
  <c r="AQ29" i="9"/>
  <c r="AQ28" i="9"/>
  <c r="AQ27" i="9"/>
  <c r="AQ25" i="9"/>
  <c r="AQ24" i="9"/>
  <c r="AQ23" i="9"/>
  <c r="AQ22" i="9"/>
  <c r="AQ21" i="9"/>
  <c r="AQ20" i="9"/>
  <c r="AQ18" i="9"/>
  <c r="AQ17" i="9"/>
  <c r="AQ16" i="9"/>
  <c r="AQ15" i="9"/>
  <c r="AQ14" i="9"/>
  <c r="AQ13" i="9"/>
  <c r="AQ11" i="9"/>
  <c r="AQ10" i="9"/>
  <c r="AQ9" i="9"/>
  <c r="AQ8" i="9"/>
  <c r="AQ7" i="9"/>
  <c r="AQ6" i="9"/>
  <c r="AL446" i="9"/>
  <c r="AL445" i="9"/>
  <c r="AL444" i="9"/>
  <c r="AL443" i="9"/>
  <c r="AL442" i="9"/>
  <c r="AL441" i="9"/>
  <c r="AL440" i="9"/>
  <c r="AL439" i="9"/>
  <c r="AL438" i="9"/>
  <c r="AL437" i="9"/>
  <c r="AL436" i="9"/>
  <c r="AL435" i="9"/>
  <c r="AL434" i="9"/>
  <c r="AL433" i="9"/>
  <c r="AL432" i="9"/>
  <c r="AL431" i="9"/>
  <c r="AL430" i="9"/>
  <c r="AL429" i="9"/>
  <c r="AL428" i="9"/>
  <c r="AL427" i="9"/>
  <c r="AL426" i="9"/>
  <c r="AL425" i="9"/>
  <c r="AL424" i="9"/>
  <c r="AL423" i="9"/>
  <c r="AL422" i="9"/>
  <c r="AL421" i="9"/>
  <c r="AL420" i="9"/>
  <c r="AL419" i="9"/>
  <c r="AL418" i="9"/>
  <c r="AL417" i="9"/>
  <c r="AL416" i="9"/>
  <c r="AL415" i="9"/>
  <c r="AL414" i="9"/>
  <c r="AL413" i="9"/>
  <c r="AL412" i="9"/>
  <c r="AL411" i="9"/>
  <c r="AL410" i="9"/>
  <c r="AL409" i="9"/>
  <c r="AL408" i="9"/>
  <c r="AL407" i="9"/>
  <c r="AL406" i="9"/>
  <c r="AL405" i="9"/>
  <c r="AL404" i="9"/>
  <c r="AL403" i="9"/>
  <c r="AL402" i="9"/>
  <c r="AL401" i="9"/>
  <c r="AL400" i="9"/>
  <c r="AL399" i="9"/>
  <c r="AL398" i="9"/>
  <c r="AL397" i="9"/>
  <c r="AL396" i="9"/>
  <c r="AL395" i="9"/>
  <c r="AL394" i="9"/>
  <c r="AL393" i="9"/>
  <c r="AL392" i="9"/>
  <c r="AL391" i="9"/>
  <c r="AL390" i="9"/>
  <c r="AL389" i="9"/>
  <c r="AL388" i="9"/>
  <c r="AL387" i="9"/>
  <c r="AL386" i="9"/>
  <c r="AL385" i="9"/>
  <c r="AL384" i="9"/>
  <c r="AL383" i="9"/>
  <c r="AL382" i="9"/>
  <c r="AL381" i="9"/>
  <c r="AL380" i="9"/>
  <c r="AL379" i="9"/>
  <c r="AL378" i="9"/>
  <c r="AL377" i="9"/>
  <c r="AL375" i="9"/>
  <c r="AL374" i="9"/>
  <c r="AL373" i="9"/>
  <c r="AL372" i="9"/>
  <c r="AL371" i="9"/>
  <c r="AL370" i="9"/>
  <c r="AL368" i="9"/>
  <c r="AL367" i="9"/>
  <c r="AL366" i="9"/>
  <c r="AL365" i="9"/>
  <c r="AL364" i="9"/>
  <c r="AL363" i="9"/>
  <c r="AL361" i="9"/>
  <c r="AL360" i="9"/>
  <c r="AL359" i="9"/>
  <c r="AL358" i="9"/>
  <c r="AL357" i="9"/>
  <c r="AL356" i="9"/>
  <c r="AL354" i="9"/>
  <c r="AL353" i="9"/>
  <c r="AL352" i="9"/>
  <c r="AL351" i="9"/>
  <c r="AL350" i="9"/>
  <c r="AL349" i="9"/>
  <c r="AL347" i="9"/>
  <c r="AL346" i="9"/>
  <c r="AL345" i="9"/>
  <c r="AL344" i="9"/>
  <c r="AL343" i="9"/>
  <c r="AL342" i="9"/>
  <c r="AL340" i="9"/>
  <c r="AL339" i="9"/>
  <c r="AL338" i="9"/>
  <c r="AL337" i="9"/>
  <c r="AL336" i="9"/>
  <c r="AL335" i="9"/>
  <c r="AL333" i="9"/>
  <c r="AL332" i="9"/>
  <c r="AL331" i="9"/>
  <c r="AL330" i="9"/>
  <c r="AL329" i="9"/>
  <c r="AL328" i="9"/>
  <c r="AL326" i="9"/>
  <c r="AL325" i="9"/>
  <c r="AL324" i="9"/>
  <c r="AL323" i="9"/>
  <c r="AL322" i="9"/>
  <c r="AL321" i="9"/>
  <c r="AL319" i="9"/>
  <c r="AL318" i="9"/>
  <c r="AL317" i="9"/>
  <c r="AL316" i="9"/>
  <c r="AL315" i="9"/>
  <c r="AL314" i="9"/>
  <c r="AL312" i="9"/>
  <c r="AL311" i="9"/>
  <c r="AL310" i="9"/>
  <c r="AL309" i="9"/>
  <c r="AL308" i="9"/>
  <c r="AL307" i="9"/>
  <c r="AL305" i="9"/>
  <c r="AL304" i="9"/>
  <c r="AL303" i="9"/>
  <c r="AL302" i="9"/>
  <c r="AL301" i="9"/>
  <c r="AL300" i="9"/>
  <c r="AL298" i="9"/>
  <c r="AL297" i="9"/>
  <c r="AL296" i="9"/>
  <c r="AL295" i="9"/>
  <c r="AL294" i="9"/>
  <c r="AL293" i="9"/>
  <c r="AL291" i="9"/>
  <c r="AL290" i="9"/>
  <c r="AL289" i="9"/>
  <c r="AL288" i="9"/>
  <c r="AL287" i="9"/>
  <c r="AL286" i="9"/>
  <c r="AL284" i="9"/>
  <c r="AL283" i="9"/>
  <c r="AL282" i="9"/>
  <c r="AL281" i="9"/>
  <c r="AL280" i="9"/>
  <c r="AL279" i="9"/>
  <c r="AL277" i="9"/>
  <c r="AL276" i="9"/>
  <c r="AL275" i="9"/>
  <c r="AL274" i="9"/>
  <c r="AL273" i="9"/>
  <c r="AL272" i="9"/>
  <c r="AL270" i="9"/>
  <c r="AL269" i="9"/>
  <c r="AL268" i="9"/>
  <c r="AL267" i="9"/>
  <c r="AL266" i="9"/>
  <c r="AL265" i="9"/>
  <c r="AL263" i="9"/>
  <c r="AL262" i="9"/>
  <c r="AL261" i="9"/>
  <c r="AL260" i="9"/>
  <c r="AL259" i="9"/>
  <c r="AL258" i="9"/>
  <c r="AL256" i="9"/>
  <c r="AL255" i="9"/>
  <c r="AL254" i="9"/>
  <c r="AL253" i="9"/>
  <c r="AL252" i="9"/>
  <c r="AL251" i="9"/>
  <c r="AL249" i="9"/>
  <c r="AL248" i="9"/>
  <c r="AL247" i="9"/>
  <c r="AL246" i="9"/>
  <c r="AL245" i="9"/>
  <c r="AL244" i="9"/>
  <c r="AL242" i="9"/>
  <c r="AL241" i="9"/>
  <c r="AL240" i="9"/>
  <c r="AL239" i="9"/>
  <c r="AL238" i="9"/>
  <c r="AL237" i="9"/>
  <c r="AL235" i="9"/>
  <c r="AL234" i="9"/>
  <c r="AL233" i="9"/>
  <c r="AL232" i="9"/>
  <c r="AL231" i="9"/>
  <c r="AL230" i="9"/>
  <c r="AL228" i="9"/>
  <c r="AL227" i="9"/>
  <c r="AL226" i="9"/>
  <c r="AL225" i="9"/>
  <c r="AL224" i="9"/>
  <c r="AL223" i="9"/>
  <c r="AL221" i="9"/>
  <c r="AL220" i="9"/>
  <c r="AL219" i="9"/>
  <c r="AL218" i="9"/>
  <c r="AL217" i="9"/>
  <c r="AL216" i="9"/>
  <c r="AL214" i="9"/>
  <c r="AL213" i="9"/>
  <c r="AL212" i="9"/>
  <c r="AL211" i="9"/>
  <c r="AL210" i="9"/>
  <c r="AL209" i="9"/>
  <c r="AL207" i="9"/>
  <c r="AL206" i="9"/>
  <c r="AL205" i="9"/>
  <c r="AL204" i="9"/>
  <c r="AL203" i="9"/>
  <c r="AL202" i="9"/>
  <c r="AL200" i="9"/>
  <c r="AL199" i="9"/>
  <c r="AL198" i="9"/>
  <c r="AL197" i="9"/>
  <c r="AL196" i="9"/>
  <c r="AL195" i="9"/>
  <c r="AL193" i="9"/>
  <c r="AL192" i="9"/>
  <c r="AL191" i="9"/>
  <c r="AL190" i="9"/>
  <c r="AL189" i="9"/>
  <c r="AL188" i="9"/>
  <c r="AL186" i="9"/>
  <c r="AL185" i="9"/>
  <c r="AL184" i="9"/>
  <c r="AL183" i="9"/>
  <c r="AL182" i="9"/>
  <c r="AL181" i="9"/>
  <c r="AL179" i="9"/>
  <c r="AL178" i="9"/>
  <c r="AL177" i="9"/>
  <c r="AL176" i="9"/>
  <c r="AL175" i="9"/>
  <c r="AL174" i="9"/>
  <c r="AL172" i="9"/>
  <c r="AL171" i="9"/>
  <c r="AL170" i="9"/>
  <c r="AL169" i="9"/>
  <c r="AL168" i="9"/>
  <c r="AL167" i="9"/>
  <c r="AL165" i="9"/>
  <c r="AL164" i="9"/>
  <c r="AL163" i="9"/>
  <c r="AL162" i="9"/>
  <c r="AL161" i="9"/>
  <c r="AL160" i="9"/>
  <c r="AL158" i="9"/>
  <c r="AL157" i="9"/>
  <c r="AL156" i="9"/>
  <c r="AL155" i="9"/>
  <c r="AL154" i="9"/>
  <c r="AL153" i="9"/>
  <c r="AL151" i="9"/>
  <c r="AL150" i="9"/>
  <c r="AL149" i="9"/>
  <c r="AL148" i="9"/>
  <c r="AL147" i="9"/>
  <c r="AL146" i="9"/>
  <c r="AL144" i="9"/>
  <c r="AL143" i="9"/>
  <c r="AL142" i="9"/>
  <c r="AL141" i="9"/>
  <c r="AL140" i="9"/>
  <c r="AL139" i="9"/>
  <c r="AL137" i="9"/>
  <c r="AL136" i="9"/>
  <c r="AL135" i="9"/>
  <c r="AL134" i="9"/>
  <c r="AL133" i="9"/>
  <c r="AL132" i="9"/>
  <c r="AL130" i="9"/>
  <c r="AL129" i="9"/>
  <c r="AL128" i="9"/>
  <c r="AL127" i="9"/>
  <c r="AL126" i="9"/>
  <c r="AL125" i="9"/>
  <c r="AL123" i="9"/>
  <c r="AL122" i="9"/>
  <c r="AL121" i="9"/>
  <c r="AL120" i="9"/>
  <c r="AL119" i="9"/>
  <c r="AL118" i="9"/>
  <c r="AL116" i="9"/>
  <c r="AL115" i="9"/>
  <c r="AL114" i="9"/>
  <c r="AL113" i="9"/>
  <c r="AL112" i="9"/>
  <c r="AL111" i="9"/>
  <c r="AL109" i="9"/>
  <c r="AL108" i="9"/>
  <c r="AL107" i="9"/>
  <c r="AL106" i="9"/>
  <c r="AL105" i="9"/>
  <c r="AL104" i="9"/>
  <c r="AL103" i="9"/>
  <c r="AL102" i="9"/>
  <c r="AL101" i="9"/>
  <c r="AL100" i="9"/>
  <c r="AL99" i="9"/>
  <c r="AL98" i="9"/>
  <c r="AL97" i="9"/>
  <c r="AL95" i="9"/>
  <c r="AL94" i="9"/>
  <c r="AL93" i="9"/>
  <c r="AL92" i="9"/>
  <c r="AL91" i="9"/>
  <c r="AL90" i="9"/>
  <c r="AL88" i="9"/>
  <c r="AL87" i="9"/>
  <c r="AL86" i="9"/>
  <c r="AL85" i="9"/>
  <c r="AL84" i="9"/>
  <c r="AL83" i="9"/>
  <c r="AL81" i="9"/>
  <c r="AL80" i="9"/>
  <c r="AL79" i="9"/>
  <c r="AL78" i="9"/>
  <c r="AL77" i="9"/>
  <c r="AL76" i="9"/>
  <c r="AL74" i="9"/>
  <c r="AL73" i="9"/>
  <c r="AL72" i="9"/>
  <c r="AL71" i="9"/>
  <c r="AL70" i="9"/>
  <c r="AL69" i="9"/>
  <c r="AL67" i="9"/>
  <c r="AL66" i="9"/>
  <c r="AL65" i="9"/>
  <c r="AL64" i="9"/>
  <c r="AL63" i="9"/>
  <c r="AL62" i="9"/>
  <c r="AL60" i="9"/>
  <c r="AL59" i="9"/>
  <c r="AL58" i="9"/>
  <c r="AL57" i="9"/>
  <c r="AL56" i="9"/>
  <c r="AL55" i="9"/>
  <c r="AL53" i="9"/>
  <c r="AL52" i="9"/>
  <c r="AL51" i="9"/>
  <c r="AL50" i="9"/>
  <c r="AL49" i="9"/>
  <c r="AL48" i="9"/>
  <c r="AL46" i="9"/>
  <c r="AL45" i="9"/>
  <c r="AL44" i="9"/>
  <c r="AL43" i="9"/>
  <c r="AL42" i="9"/>
  <c r="AL41" i="9"/>
  <c r="AL39" i="9"/>
  <c r="AL38" i="9"/>
  <c r="AL37" i="9"/>
  <c r="AL36" i="9"/>
  <c r="AL35" i="9"/>
  <c r="AL34" i="9"/>
  <c r="AL32" i="9"/>
  <c r="AL31" i="9"/>
  <c r="AL30" i="9"/>
  <c r="AL29" i="9"/>
  <c r="AL28" i="9"/>
  <c r="AL27" i="9"/>
  <c r="AL25" i="9"/>
  <c r="AL24" i="9"/>
  <c r="AL23" i="9"/>
  <c r="AL22" i="9"/>
  <c r="AL21" i="9"/>
  <c r="AL20" i="9"/>
  <c r="AL18" i="9"/>
  <c r="AL17" i="9"/>
  <c r="AL16" i="9"/>
  <c r="AL15" i="9"/>
  <c r="AL14" i="9"/>
  <c r="AL13" i="9"/>
  <c r="AL11" i="9"/>
  <c r="AL10" i="9"/>
  <c r="AL9" i="9"/>
  <c r="AL8" i="9"/>
  <c r="AL7" i="9"/>
  <c r="AL6" i="9"/>
  <c r="AG446" i="9"/>
  <c r="AG445" i="9"/>
  <c r="AG444" i="9"/>
  <c r="AG443" i="9"/>
  <c r="AG442" i="9"/>
  <c r="AG441" i="9"/>
  <c r="AG440" i="9"/>
  <c r="AG439" i="9"/>
  <c r="AG438" i="9"/>
  <c r="AG437" i="9"/>
  <c r="AG436" i="9"/>
  <c r="AG435" i="9"/>
  <c r="AG434" i="9"/>
  <c r="AG433" i="9"/>
  <c r="AG432" i="9"/>
  <c r="AG431" i="9"/>
  <c r="AG430" i="9"/>
  <c r="AG429" i="9"/>
  <c r="AG428" i="9"/>
  <c r="AG427" i="9"/>
  <c r="AG426" i="9"/>
  <c r="AG425" i="9"/>
  <c r="AG424" i="9"/>
  <c r="AG423" i="9"/>
  <c r="AG422" i="9"/>
  <c r="AG421" i="9"/>
  <c r="AG420" i="9"/>
  <c r="AG419" i="9"/>
  <c r="AG418" i="9"/>
  <c r="AG417" i="9"/>
  <c r="AG416" i="9"/>
  <c r="AG415" i="9"/>
  <c r="AG414" i="9"/>
  <c r="AG413" i="9"/>
  <c r="AG412" i="9"/>
  <c r="AG411" i="9"/>
  <c r="AG410" i="9"/>
  <c r="AG409" i="9"/>
  <c r="AG408" i="9"/>
  <c r="AG407" i="9"/>
  <c r="AG406" i="9"/>
  <c r="AG405" i="9"/>
  <c r="AG404" i="9"/>
  <c r="AG403" i="9"/>
  <c r="AG402" i="9"/>
  <c r="AG401" i="9"/>
  <c r="AG400" i="9"/>
  <c r="AG399" i="9"/>
  <c r="AG398" i="9"/>
  <c r="AG397" i="9"/>
  <c r="AG396" i="9"/>
  <c r="AG395" i="9"/>
  <c r="AG394" i="9"/>
  <c r="AG393" i="9"/>
  <c r="AG392" i="9"/>
  <c r="AG391" i="9"/>
  <c r="AG390" i="9"/>
  <c r="AG389" i="9"/>
  <c r="AG388" i="9"/>
  <c r="AG387" i="9"/>
  <c r="AG386" i="9"/>
  <c r="AG385" i="9"/>
  <c r="AG384" i="9"/>
  <c r="AG383" i="9"/>
  <c r="AG382" i="9"/>
  <c r="AG381" i="9"/>
  <c r="AG380" i="9"/>
  <c r="AG379" i="9"/>
  <c r="AG378" i="9"/>
  <c r="AG377" i="9"/>
  <c r="AG375" i="9"/>
  <c r="AG374" i="9"/>
  <c r="AG373" i="9"/>
  <c r="AG372" i="9"/>
  <c r="AG371" i="9"/>
  <c r="AG370" i="9"/>
  <c r="AG368" i="9"/>
  <c r="AG367" i="9"/>
  <c r="AG366" i="9"/>
  <c r="AG365" i="9"/>
  <c r="AG364" i="9"/>
  <c r="AG363" i="9"/>
  <c r="AG361" i="9"/>
  <c r="AG360" i="9"/>
  <c r="AG359" i="9"/>
  <c r="AG358" i="9"/>
  <c r="AG357" i="9"/>
  <c r="AG356" i="9"/>
  <c r="AG354" i="9"/>
  <c r="AG353" i="9"/>
  <c r="AG352" i="9"/>
  <c r="AG351" i="9"/>
  <c r="AG350" i="9"/>
  <c r="AG349" i="9"/>
  <c r="AG347" i="9"/>
  <c r="AG346" i="9"/>
  <c r="AG345" i="9"/>
  <c r="AG344" i="9"/>
  <c r="AG343" i="9"/>
  <c r="AG342" i="9"/>
  <c r="AG340" i="9"/>
  <c r="AG339" i="9"/>
  <c r="AG338" i="9"/>
  <c r="AG337" i="9"/>
  <c r="AG336" i="9"/>
  <c r="AG335" i="9"/>
  <c r="AG333" i="9"/>
  <c r="AG332" i="9"/>
  <c r="AG331" i="9"/>
  <c r="AG330" i="9"/>
  <c r="AG329" i="9"/>
  <c r="AG328" i="9"/>
  <c r="AG326" i="9"/>
  <c r="AG325" i="9"/>
  <c r="AG324" i="9"/>
  <c r="AG323" i="9"/>
  <c r="AG322" i="9"/>
  <c r="AG321" i="9"/>
  <c r="AG319" i="9"/>
  <c r="AG318" i="9"/>
  <c r="AG317" i="9"/>
  <c r="AG316" i="9"/>
  <c r="AG315" i="9"/>
  <c r="AG314" i="9"/>
  <c r="AG312" i="9"/>
  <c r="AG311" i="9"/>
  <c r="AG310" i="9"/>
  <c r="AG309" i="9"/>
  <c r="AG308" i="9"/>
  <c r="AG307" i="9"/>
  <c r="AG305" i="9"/>
  <c r="AG304" i="9"/>
  <c r="AG303" i="9"/>
  <c r="AG302" i="9"/>
  <c r="AG301" i="9"/>
  <c r="AG300" i="9"/>
  <c r="AG298" i="9"/>
  <c r="AG297" i="9"/>
  <c r="AG296" i="9"/>
  <c r="AG295" i="9"/>
  <c r="AG294" i="9"/>
  <c r="AG293" i="9"/>
  <c r="AG291" i="9"/>
  <c r="AG290" i="9"/>
  <c r="AG289" i="9"/>
  <c r="AG288" i="9"/>
  <c r="AG287" i="9"/>
  <c r="AG286" i="9"/>
  <c r="AG284" i="9"/>
  <c r="AG283" i="9"/>
  <c r="AG282" i="9"/>
  <c r="AG281" i="9"/>
  <c r="AG280" i="9"/>
  <c r="AG279" i="9"/>
  <c r="AG277" i="9"/>
  <c r="AG276" i="9"/>
  <c r="AG275" i="9"/>
  <c r="AG274" i="9"/>
  <c r="AG273" i="9"/>
  <c r="AG272" i="9"/>
  <c r="AG270" i="9"/>
  <c r="AG269" i="9"/>
  <c r="AG268" i="9"/>
  <c r="AG267" i="9"/>
  <c r="AG266" i="9"/>
  <c r="AG265" i="9"/>
  <c r="AG263" i="9"/>
  <c r="AG262" i="9"/>
  <c r="AG261" i="9"/>
  <c r="AG260" i="9"/>
  <c r="AG259" i="9"/>
  <c r="AG258" i="9"/>
  <c r="AG256" i="9"/>
  <c r="AG255" i="9"/>
  <c r="AG254" i="9"/>
  <c r="AG253" i="9"/>
  <c r="AG252" i="9"/>
  <c r="AG251" i="9"/>
  <c r="AG249" i="9"/>
  <c r="AG248" i="9"/>
  <c r="AG247" i="9"/>
  <c r="AG246" i="9"/>
  <c r="AG245" i="9"/>
  <c r="AG244" i="9"/>
  <c r="AG242" i="9"/>
  <c r="AG241" i="9"/>
  <c r="AG240" i="9"/>
  <c r="AG239" i="9"/>
  <c r="AG238" i="9"/>
  <c r="AG237" i="9"/>
  <c r="AG235" i="9"/>
  <c r="AG234" i="9"/>
  <c r="AG233" i="9"/>
  <c r="AG232" i="9"/>
  <c r="AG231" i="9"/>
  <c r="AG230" i="9"/>
  <c r="AG228" i="9"/>
  <c r="AG227" i="9"/>
  <c r="AG226" i="9"/>
  <c r="AG225" i="9"/>
  <c r="AG224" i="9"/>
  <c r="AG223" i="9"/>
  <c r="AG221" i="9"/>
  <c r="AG220" i="9"/>
  <c r="AG219" i="9"/>
  <c r="AG218" i="9"/>
  <c r="AG217" i="9"/>
  <c r="AG216" i="9"/>
  <c r="AG214" i="9"/>
  <c r="AG213" i="9"/>
  <c r="AG212" i="9"/>
  <c r="AG211" i="9"/>
  <c r="AG210" i="9"/>
  <c r="AG209" i="9"/>
  <c r="AG207" i="9"/>
  <c r="AG206" i="9"/>
  <c r="AG205" i="9"/>
  <c r="AG204" i="9"/>
  <c r="AG203" i="9"/>
  <c r="AG202" i="9"/>
  <c r="AG200" i="9"/>
  <c r="AG199" i="9"/>
  <c r="AG198" i="9"/>
  <c r="AG197" i="9"/>
  <c r="AG196" i="9"/>
  <c r="AG195" i="9"/>
  <c r="AG193" i="9"/>
  <c r="AG192" i="9"/>
  <c r="AG191" i="9"/>
  <c r="AG190" i="9"/>
  <c r="AG189" i="9"/>
  <c r="AG188" i="9"/>
  <c r="AG186" i="9"/>
  <c r="AG185" i="9"/>
  <c r="AG184" i="9"/>
  <c r="AG183" i="9"/>
  <c r="AG182" i="9"/>
  <c r="AG181" i="9"/>
  <c r="AG179" i="9"/>
  <c r="AG178" i="9"/>
  <c r="AG177" i="9"/>
  <c r="AG176" i="9"/>
  <c r="AG175" i="9"/>
  <c r="AG174" i="9"/>
  <c r="AG172" i="9"/>
  <c r="AG171" i="9"/>
  <c r="AG170" i="9"/>
  <c r="AG169" i="9"/>
  <c r="AG168" i="9"/>
  <c r="AG167" i="9"/>
  <c r="AG165" i="9"/>
  <c r="AG164" i="9"/>
  <c r="AG163" i="9"/>
  <c r="AG162" i="9"/>
  <c r="AG161" i="9"/>
  <c r="AG160" i="9"/>
  <c r="AG158" i="9"/>
  <c r="AG157" i="9"/>
  <c r="AG156" i="9"/>
  <c r="AG155" i="9"/>
  <c r="AG154" i="9"/>
  <c r="AG153" i="9"/>
  <c r="AG151" i="9"/>
  <c r="AG150" i="9"/>
  <c r="AG149" i="9"/>
  <c r="AG148" i="9"/>
  <c r="AG147" i="9"/>
  <c r="AG146" i="9"/>
  <c r="AG144" i="9"/>
  <c r="AG143" i="9"/>
  <c r="AG142" i="9"/>
  <c r="AG141" i="9"/>
  <c r="AG140" i="9"/>
  <c r="AG139" i="9"/>
  <c r="AG137" i="9"/>
  <c r="AG136" i="9"/>
  <c r="AG135" i="9"/>
  <c r="AG134" i="9"/>
  <c r="AG133" i="9"/>
  <c r="AG132" i="9"/>
  <c r="AG130" i="9"/>
  <c r="AG129" i="9"/>
  <c r="AG128" i="9"/>
  <c r="AG127" i="9"/>
  <c r="AG126" i="9"/>
  <c r="AG125" i="9"/>
  <c r="AG123" i="9"/>
  <c r="AG122" i="9"/>
  <c r="AG121" i="9"/>
  <c r="AG120" i="9"/>
  <c r="AG119" i="9"/>
  <c r="AG118" i="9"/>
  <c r="AG116" i="9"/>
  <c r="AG115" i="9"/>
  <c r="AG114" i="9"/>
  <c r="AG113" i="9"/>
  <c r="AG112" i="9"/>
  <c r="AG111" i="9"/>
  <c r="AG109" i="9"/>
  <c r="AG108" i="9"/>
  <c r="AG107" i="9"/>
  <c r="AG106" i="9"/>
  <c r="AG105" i="9"/>
  <c r="AG104" i="9"/>
  <c r="AG103" i="9"/>
  <c r="AG102" i="9"/>
  <c r="AG101" i="9"/>
  <c r="AG100" i="9"/>
  <c r="AG99" i="9"/>
  <c r="AG98" i="9"/>
  <c r="AG97" i="9"/>
  <c r="AG95" i="9"/>
  <c r="AG94" i="9"/>
  <c r="AG93" i="9"/>
  <c r="AG92" i="9"/>
  <c r="AG91" i="9"/>
  <c r="AG90" i="9"/>
  <c r="AG88" i="9"/>
  <c r="AG87" i="9"/>
  <c r="AG86" i="9"/>
  <c r="AG85" i="9"/>
  <c r="AG84" i="9"/>
  <c r="AG83" i="9"/>
  <c r="AG81" i="9"/>
  <c r="AG80" i="9"/>
  <c r="AG79" i="9"/>
  <c r="AG78" i="9"/>
  <c r="AG77" i="9"/>
  <c r="AG76" i="9"/>
  <c r="AG74" i="9"/>
  <c r="AG73" i="9"/>
  <c r="AG72" i="9"/>
  <c r="AG71" i="9"/>
  <c r="AG70" i="9"/>
  <c r="AG69" i="9"/>
  <c r="AG67" i="9"/>
  <c r="AG66" i="9"/>
  <c r="AG65" i="9"/>
  <c r="AG64" i="9"/>
  <c r="AG63" i="9"/>
  <c r="AG62" i="9"/>
  <c r="AG60" i="9"/>
  <c r="AG59" i="9"/>
  <c r="AG58" i="9"/>
  <c r="AG57" i="9"/>
  <c r="AG56" i="9"/>
  <c r="AG55" i="9"/>
  <c r="AG53" i="9"/>
  <c r="AG52" i="9"/>
  <c r="AG51" i="9"/>
  <c r="AG50" i="9"/>
  <c r="AG49" i="9"/>
  <c r="AG48" i="9"/>
  <c r="AG46" i="9"/>
  <c r="AG45" i="9"/>
  <c r="AG44" i="9"/>
  <c r="AG43" i="9"/>
  <c r="AG42" i="9"/>
  <c r="AG41" i="9"/>
  <c r="AG39" i="9"/>
  <c r="AG38" i="9"/>
  <c r="AG37" i="9"/>
  <c r="AG36" i="9"/>
  <c r="AG35" i="9"/>
  <c r="AG34" i="9"/>
  <c r="AG32" i="9"/>
  <c r="AG31" i="9"/>
  <c r="AG30" i="9"/>
  <c r="AG29" i="9"/>
  <c r="AG28" i="9"/>
  <c r="AG27" i="9"/>
  <c r="AG25" i="9"/>
  <c r="AG24" i="9"/>
  <c r="AG23" i="9"/>
  <c r="AG22" i="9"/>
  <c r="AG21" i="9"/>
  <c r="AG20" i="9"/>
  <c r="AG18" i="9"/>
  <c r="AG17" i="9"/>
  <c r="AG16" i="9"/>
  <c r="AG15" i="9"/>
  <c r="AG14" i="9"/>
  <c r="AG13" i="9"/>
  <c r="AG11" i="9"/>
  <c r="AG10" i="9"/>
  <c r="AG9" i="9"/>
  <c r="AG8" i="9"/>
  <c r="AG7" i="9"/>
  <c r="AG6" i="9"/>
  <c r="AB446" i="9"/>
  <c r="AB445" i="9"/>
  <c r="AB444" i="9"/>
  <c r="AB443" i="9"/>
  <c r="AB442" i="9"/>
  <c r="AB441" i="9"/>
  <c r="AB440" i="9"/>
  <c r="AB439" i="9"/>
  <c r="AB438" i="9"/>
  <c r="AB437" i="9"/>
  <c r="AB436" i="9"/>
  <c r="AB435" i="9"/>
  <c r="AB434" i="9"/>
  <c r="AB433" i="9"/>
  <c r="AB432" i="9"/>
  <c r="AB431" i="9"/>
  <c r="AB430" i="9"/>
  <c r="AB429" i="9"/>
  <c r="AB428" i="9"/>
  <c r="AB427" i="9"/>
  <c r="AB426" i="9"/>
  <c r="AB425" i="9"/>
  <c r="AB424" i="9"/>
  <c r="AB423" i="9"/>
  <c r="AB422" i="9"/>
  <c r="AB421" i="9"/>
  <c r="AB420" i="9"/>
  <c r="AB419" i="9"/>
  <c r="AB418" i="9"/>
  <c r="AB417" i="9"/>
  <c r="AB416" i="9"/>
  <c r="AB415" i="9"/>
  <c r="AB414" i="9"/>
  <c r="AB413" i="9"/>
  <c r="AB412" i="9"/>
  <c r="AB411" i="9"/>
  <c r="AB410" i="9"/>
  <c r="AB409" i="9"/>
  <c r="AB408" i="9"/>
  <c r="AB407" i="9"/>
  <c r="AB406" i="9"/>
  <c r="AB405" i="9"/>
  <c r="AB404" i="9"/>
  <c r="AB403" i="9"/>
  <c r="AB402" i="9"/>
  <c r="AB401" i="9"/>
  <c r="AB400" i="9"/>
  <c r="AB399" i="9"/>
  <c r="AB398" i="9"/>
  <c r="AB397" i="9"/>
  <c r="AB396" i="9"/>
  <c r="AB395" i="9"/>
  <c r="AB394" i="9"/>
  <c r="AB393" i="9"/>
  <c r="AB392" i="9"/>
  <c r="AB391" i="9"/>
  <c r="AB390" i="9"/>
  <c r="AB389" i="9"/>
  <c r="AB388" i="9"/>
  <c r="AB387" i="9"/>
  <c r="AB386" i="9"/>
  <c r="AB385" i="9"/>
  <c r="AB384" i="9"/>
  <c r="AB383" i="9"/>
  <c r="AB382" i="9"/>
  <c r="AB381" i="9"/>
  <c r="AB380" i="9"/>
  <c r="AB379" i="9"/>
  <c r="AB378" i="9"/>
  <c r="AB377" i="9"/>
  <c r="AB375" i="9"/>
  <c r="AB374" i="9"/>
  <c r="AB373" i="9"/>
  <c r="AB372" i="9"/>
  <c r="AB371" i="9"/>
  <c r="AB370" i="9"/>
  <c r="AB368" i="9"/>
  <c r="AB367" i="9"/>
  <c r="AB366" i="9"/>
  <c r="AB365" i="9"/>
  <c r="AB364" i="9"/>
  <c r="AB363" i="9"/>
  <c r="AB361" i="9"/>
  <c r="AB360" i="9"/>
  <c r="AB359" i="9"/>
  <c r="AB358" i="9"/>
  <c r="AB357" i="9"/>
  <c r="AB356" i="9"/>
  <c r="AB354" i="9"/>
  <c r="AB353" i="9"/>
  <c r="AB352" i="9"/>
  <c r="AB351" i="9"/>
  <c r="AB350" i="9"/>
  <c r="AB349" i="9"/>
  <c r="AB347" i="9"/>
  <c r="AB346" i="9"/>
  <c r="AB345" i="9"/>
  <c r="AB344" i="9"/>
  <c r="AB343" i="9"/>
  <c r="AB342" i="9"/>
  <c r="AB340" i="9"/>
  <c r="AB339" i="9"/>
  <c r="AB338" i="9"/>
  <c r="AB337" i="9"/>
  <c r="AB336" i="9"/>
  <c r="AB335" i="9"/>
  <c r="AB333" i="9"/>
  <c r="AB332" i="9"/>
  <c r="AB331" i="9"/>
  <c r="AB330" i="9"/>
  <c r="AB329" i="9"/>
  <c r="AB328" i="9"/>
  <c r="AB326" i="9"/>
  <c r="AB325" i="9"/>
  <c r="AB324" i="9"/>
  <c r="AB323" i="9"/>
  <c r="AB322" i="9"/>
  <c r="AB321" i="9"/>
  <c r="AB319" i="9"/>
  <c r="AB318" i="9"/>
  <c r="AB317" i="9"/>
  <c r="AB316" i="9"/>
  <c r="AB315" i="9"/>
  <c r="AB314" i="9"/>
  <c r="AB312" i="9"/>
  <c r="AB311" i="9"/>
  <c r="AB310" i="9"/>
  <c r="AB309" i="9"/>
  <c r="AB308" i="9"/>
  <c r="AB307" i="9"/>
  <c r="AB305" i="9"/>
  <c r="AB304" i="9"/>
  <c r="AB303" i="9"/>
  <c r="AB302" i="9"/>
  <c r="AB301" i="9"/>
  <c r="AB300" i="9"/>
  <c r="AB298" i="9"/>
  <c r="AB297" i="9"/>
  <c r="AB296" i="9"/>
  <c r="AB295" i="9"/>
  <c r="AB294" i="9"/>
  <c r="AB293" i="9"/>
  <c r="AB291" i="9"/>
  <c r="AB290" i="9"/>
  <c r="AB289" i="9"/>
  <c r="AB288" i="9"/>
  <c r="AB287" i="9"/>
  <c r="AB286" i="9"/>
  <c r="AB284" i="9"/>
  <c r="AB283" i="9"/>
  <c r="AB282" i="9"/>
  <c r="AB281" i="9"/>
  <c r="AB280" i="9"/>
  <c r="AB279" i="9"/>
  <c r="AB277" i="9"/>
  <c r="AB276" i="9"/>
  <c r="AB275" i="9"/>
  <c r="AB274" i="9"/>
  <c r="AB273" i="9"/>
  <c r="AB272" i="9"/>
  <c r="AB270" i="9"/>
  <c r="AB269" i="9"/>
  <c r="AB268" i="9"/>
  <c r="AB267" i="9"/>
  <c r="AB266" i="9"/>
  <c r="AB265" i="9"/>
  <c r="AB263" i="9"/>
  <c r="AB262" i="9"/>
  <c r="AB261" i="9"/>
  <c r="AB260" i="9"/>
  <c r="AB259" i="9"/>
  <c r="AB258" i="9"/>
  <c r="AB256" i="9"/>
  <c r="AB255" i="9"/>
  <c r="AB254" i="9"/>
  <c r="AB253" i="9"/>
  <c r="AB252" i="9"/>
  <c r="AB251" i="9"/>
  <c r="AB249" i="9"/>
  <c r="AB248" i="9"/>
  <c r="AB247" i="9"/>
  <c r="AB246" i="9"/>
  <c r="AB245" i="9"/>
  <c r="AB244" i="9"/>
  <c r="AB242" i="9"/>
  <c r="AB241" i="9"/>
  <c r="AB240" i="9"/>
  <c r="AB239" i="9"/>
  <c r="AB238" i="9"/>
  <c r="AB237" i="9"/>
  <c r="AB235" i="9"/>
  <c r="AB234" i="9"/>
  <c r="AB233" i="9"/>
  <c r="AB232" i="9"/>
  <c r="AB231" i="9"/>
  <c r="AB230" i="9"/>
  <c r="AB228" i="9"/>
  <c r="AB227" i="9"/>
  <c r="AB226" i="9"/>
  <c r="AB225" i="9"/>
  <c r="AB224" i="9"/>
  <c r="AB223" i="9"/>
  <c r="AB221" i="9"/>
  <c r="AB220" i="9"/>
  <c r="AB219" i="9"/>
  <c r="AB218" i="9"/>
  <c r="AB217" i="9"/>
  <c r="AB216" i="9"/>
  <c r="AB214" i="9"/>
  <c r="AB213" i="9"/>
  <c r="AB212" i="9"/>
  <c r="AB211" i="9"/>
  <c r="AB210" i="9"/>
  <c r="AB209" i="9"/>
  <c r="AB207" i="9"/>
  <c r="AB206" i="9"/>
  <c r="AB205" i="9"/>
  <c r="AB204" i="9"/>
  <c r="AB203" i="9"/>
  <c r="AB202" i="9"/>
  <c r="AB200" i="9"/>
  <c r="AB199" i="9"/>
  <c r="AB198" i="9"/>
  <c r="AB197" i="9"/>
  <c r="AB196" i="9"/>
  <c r="AB195" i="9"/>
  <c r="AB193" i="9"/>
  <c r="AB192" i="9"/>
  <c r="AB191" i="9"/>
  <c r="AB190" i="9"/>
  <c r="AB189" i="9"/>
  <c r="AB188" i="9"/>
  <c r="AB186" i="9"/>
  <c r="AB185" i="9"/>
  <c r="AB184" i="9"/>
  <c r="AB183" i="9"/>
  <c r="AB182" i="9"/>
  <c r="AB181" i="9"/>
  <c r="AB179" i="9"/>
  <c r="AB178" i="9"/>
  <c r="AB177" i="9"/>
  <c r="AB176" i="9"/>
  <c r="AB175" i="9"/>
  <c r="AB174" i="9"/>
  <c r="AB172" i="9"/>
  <c r="AB171" i="9"/>
  <c r="AB170" i="9"/>
  <c r="AB169" i="9"/>
  <c r="AB168" i="9"/>
  <c r="AB167" i="9"/>
  <c r="AB165" i="9"/>
  <c r="AB164" i="9"/>
  <c r="AB163" i="9"/>
  <c r="AB162" i="9"/>
  <c r="AB161" i="9"/>
  <c r="AB160" i="9"/>
  <c r="AB158" i="9"/>
  <c r="AB157" i="9"/>
  <c r="AB156" i="9"/>
  <c r="AB155" i="9"/>
  <c r="AB154" i="9"/>
  <c r="AB153" i="9"/>
  <c r="AB151" i="9"/>
  <c r="AB150" i="9"/>
  <c r="AB149" i="9"/>
  <c r="AB148" i="9"/>
  <c r="AB147" i="9"/>
  <c r="AB146" i="9"/>
  <c r="AB144" i="9"/>
  <c r="AB143" i="9"/>
  <c r="AB142" i="9"/>
  <c r="AB141" i="9"/>
  <c r="AB140" i="9"/>
  <c r="AB139" i="9"/>
  <c r="AB137" i="9"/>
  <c r="AB136" i="9"/>
  <c r="AB135" i="9"/>
  <c r="AB134" i="9"/>
  <c r="AB133" i="9"/>
  <c r="AB132" i="9"/>
  <c r="AB130" i="9"/>
  <c r="AB129" i="9"/>
  <c r="AB128" i="9"/>
  <c r="AB127" i="9"/>
  <c r="AB126" i="9"/>
  <c r="AB125" i="9"/>
  <c r="AB123" i="9"/>
  <c r="AB122" i="9"/>
  <c r="H120" i="25"/>
  <c r="AB121" i="9"/>
  <c r="H119" i="25"/>
  <c r="AB120" i="9"/>
  <c r="H118" i="25"/>
  <c r="AB119" i="9"/>
  <c r="AB118" i="9"/>
  <c r="H116" i="25"/>
  <c r="AB116" i="9"/>
  <c r="AB115" i="9"/>
  <c r="AB114" i="9"/>
  <c r="AB113" i="9"/>
  <c r="AB112" i="9"/>
  <c r="AB111" i="9"/>
  <c r="H109" i="25"/>
  <c r="AB109" i="9"/>
  <c r="AB108" i="9"/>
  <c r="AB107" i="9"/>
  <c r="AB106" i="9"/>
  <c r="AB105" i="9"/>
  <c r="AB104" i="9"/>
  <c r="AB103" i="9"/>
  <c r="AB102" i="9"/>
  <c r="AB101" i="9"/>
  <c r="AB100" i="9"/>
  <c r="AB99" i="9"/>
  <c r="AB98" i="9"/>
  <c r="AB97" i="9"/>
  <c r="AB95" i="9"/>
  <c r="AB94" i="9"/>
  <c r="AB93" i="9"/>
  <c r="AB92" i="9"/>
  <c r="AB91" i="9"/>
  <c r="AB90" i="9"/>
  <c r="AB88" i="9"/>
  <c r="AB87" i="9"/>
  <c r="AB86" i="9"/>
  <c r="AB85" i="9"/>
  <c r="AB84" i="9"/>
  <c r="AB83" i="9"/>
  <c r="AB81" i="9"/>
  <c r="AB80" i="9"/>
  <c r="AB79" i="9"/>
  <c r="AB78" i="9"/>
  <c r="AB77" i="9"/>
  <c r="AB76" i="9"/>
  <c r="AB74" i="9"/>
  <c r="AB73" i="9"/>
  <c r="AB72" i="9"/>
  <c r="AB71" i="9"/>
  <c r="AB70" i="9"/>
  <c r="AB69" i="9"/>
  <c r="AB67" i="9"/>
  <c r="AB66" i="9"/>
  <c r="AB65" i="9"/>
  <c r="AB64" i="9"/>
  <c r="AB63" i="9"/>
  <c r="AB62" i="9"/>
  <c r="AB60" i="9"/>
  <c r="AB59" i="9"/>
  <c r="AB58" i="9"/>
  <c r="AB57" i="9"/>
  <c r="AB56" i="9"/>
  <c r="AB55" i="9"/>
  <c r="AB53" i="9"/>
  <c r="AB52" i="9"/>
  <c r="AB51" i="9"/>
  <c r="AB50" i="9"/>
  <c r="AB49" i="9"/>
  <c r="AB48" i="9"/>
  <c r="AB46" i="9"/>
  <c r="AB45" i="9"/>
  <c r="AB44" i="9"/>
  <c r="AB43" i="9"/>
  <c r="AB42" i="9"/>
  <c r="AB41" i="9"/>
  <c r="AB39" i="9"/>
  <c r="AB38" i="9"/>
  <c r="AB37" i="9"/>
  <c r="AB36" i="9"/>
  <c r="AB35" i="9"/>
  <c r="AB34" i="9"/>
  <c r="AB32" i="9"/>
  <c r="AB31" i="9"/>
  <c r="AB30" i="9"/>
  <c r="AB29" i="9"/>
  <c r="AB28" i="9"/>
  <c r="AB27" i="9"/>
  <c r="AB25" i="9"/>
  <c r="AB24" i="9"/>
  <c r="AB23" i="9"/>
  <c r="AB22" i="9"/>
  <c r="AB21" i="9"/>
  <c r="AB20" i="9"/>
  <c r="AB18" i="9"/>
  <c r="AB17" i="9"/>
  <c r="AB16" i="9"/>
  <c r="AB15" i="9"/>
  <c r="AB14" i="9"/>
  <c r="AB13" i="9"/>
  <c r="AB11" i="9"/>
  <c r="AB10" i="9"/>
  <c r="AB9" i="9"/>
  <c r="AB8" i="9"/>
  <c r="AB7" i="9"/>
  <c r="AB6" i="9"/>
  <c r="W446" i="9"/>
  <c r="W445" i="9"/>
  <c r="W444" i="9"/>
  <c r="W443" i="9"/>
  <c r="W442" i="9"/>
  <c r="W441" i="9"/>
  <c r="W440" i="9"/>
  <c r="W439" i="9"/>
  <c r="W438" i="9"/>
  <c r="W437" i="9"/>
  <c r="W436" i="9"/>
  <c r="W435" i="9"/>
  <c r="W434" i="9"/>
  <c r="W433" i="9"/>
  <c r="W432" i="9"/>
  <c r="W431" i="9"/>
  <c r="W430" i="9"/>
  <c r="W429" i="9"/>
  <c r="W428" i="9"/>
  <c r="W427" i="9"/>
  <c r="W426" i="9"/>
  <c r="W425" i="9"/>
  <c r="W424" i="9"/>
  <c r="W423" i="9"/>
  <c r="W422" i="9"/>
  <c r="W421" i="9"/>
  <c r="W420" i="9"/>
  <c r="W419" i="9"/>
  <c r="W418" i="9"/>
  <c r="W417" i="9"/>
  <c r="W416" i="9"/>
  <c r="W415" i="9"/>
  <c r="W414" i="9"/>
  <c r="W413" i="9"/>
  <c r="W412" i="9"/>
  <c r="W411" i="9"/>
  <c r="W410" i="9"/>
  <c r="W409" i="9"/>
  <c r="W408" i="9"/>
  <c r="W407" i="9"/>
  <c r="W406" i="9"/>
  <c r="W405" i="9"/>
  <c r="W404" i="9"/>
  <c r="W403" i="9"/>
  <c r="W402" i="9"/>
  <c r="W401" i="9"/>
  <c r="W400" i="9"/>
  <c r="W399" i="9"/>
  <c r="W398" i="9"/>
  <c r="W397" i="9"/>
  <c r="W396" i="9"/>
  <c r="W395" i="9"/>
  <c r="W394" i="9"/>
  <c r="W393" i="9"/>
  <c r="W392" i="9"/>
  <c r="W391" i="9"/>
  <c r="W390" i="9"/>
  <c r="W389" i="9"/>
  <c r="W388" i="9"/>
  <c r="W387" i="9"/>
  <c r="W386" i="9"/>
  <c r="W385" i="9"/>
  <c r="W384" i="9"/>
  <c r="W383" i="9"/>
  <c r="W382" i="9"/>
  <c r="W381" i="9"/>
  <c r="W380" i="9"/>
  <c r="W379" i="9"/>
  <c r="W378" i="9"/>
  <c r="W377" i="9"/>
  <c r="W375" i="9"/>
  <c r="W374" i="9"/>
  <c r="W373" i="9"/>
  <c r="W372" i="9"/>
  <c r="W371" i="9"/>
  <c r="W370" i="9"/>
  <c r="W368" i="9"/>
  <c r="W367" i="9"/>
  <c r="W366" i="9"/>
  <c r="W365" i="9"/>
  <c r="W364" i="9"/>
  <c r="W363" i="9"/>
  <c r="W361" i="9"/>
  <c r="W360" i="9"/>
  <c r="W359" i="9"/>
  <c r="W358" i="9"/>
  <c r="W357" i="9"/>
  <c r="W356" i="9"/>
  <c r="W354" i="9"/>
  <c r="W353" i="9"/>
  <c r="W352" i="9"/>
  <c r="W351" i="9"/>
  <c r="W350" i="9"/>
  <c r="W349" i="9"/>
  <c r="W347" i="9"/>
  <c r="W346" i="9"/>
  <c r="W345" i="9"/>
  <c r="W344" i="9"/>
  <c r="W343" i="9"/>
  <c r="W342" i="9"/>
  <c r="W340" i="9"/>
  <c r="W339" i="9"/>
  <c r="W338" i="9"/>
  <c r="W337" i="9"/>
  <c r="W336" i="9"/>
  <c r="W335" i="9"/>
  <c r="W333" i="9"/>
  <c r="W332" i="9"/>
  <c r="W331" i="9"/>
  <c r="W330" i="9"/>
  <c r="W329" i="9"/>
  <c r="W328" i="9"/>
  <c r="W326" i="9"/>
  <c r="W325" i="9"/>
  <c r="W324" i="9"/>
  <c r="W323" i="9"/>
  <c r="W322" i="9"/>
  <c r="W321" i="9"/>
  <c r="W319" i="9"/>
  <c r="W318" i="9"/>
  <c r="W317" i="9"/>
  <c r="W316" i="9"/>
  <c r="W315" i="9"/>
  <c r="W314" i="9"/>
  <c r="W312" i="9"/>
  <c r="W311" i="9"/>
  <c r="W310" i="9"/>
  <c r="W309" i="9"/>
  <c r="W308" i="9"/>
  <c r="W307" i="9"/>
  <c r="W305" i="9"/>
  <c r="W304" i="9"/>
  <c r="W303" i="9"/>
  <c r="W302" i="9"/>
  <c r="W301" i="9"/>
  <c r="W300" i="9"/>
  <c r="W298" i="9"/>
  <c r="W297" i="9"/>
  <c r="W296" i="9"/>
  <c r="W295" i="9"/>
  <c r="W294" i="9"/>
  <c r="W293" i="9"/>
  <c r="W291" i="9"/>
  <c r="W290" i="9"/>
  <c r="W289" i="9"/>
  <c r="W288" i="9"/>
  <c r="W287" i="9"/>
  <c r="W286" i="9"/>
  <c r="W284" i="9"/>
  <c r="W283" i="9"/>
  <c r="W282" i="9"/>
  <c r="W281" i="9"/>
  <c r="W280" i="9"/>
  <c r="W279" i="9"/>
  <c r="W277" i="9"/>
  <c r="W276" i="9"/>
  <c r="W275" i="9"/>
  <c r="W274" i="9"/>
  <c r="W273" i="9"/>
  <c r="W272" i="9"/>
  <c r="W270" i="9"/>
  <c r="W269" i="9"/>
  <c r="W268" i="9"/>
  <c r="W267" i="9"/>
  <c r="W266" i="9"/>
  <c r="W265" i="9"/>
  <c r="W263" i="9"/>
  <c r="W262" i="9"/>
  <c r="W261" i="9"/>
  <c r="W260" i="9"/>
  <c r="W259" i="9"/>
  <c r="W258" i="9"/>
  <c r="W256" i="9"/>
  <c r="W255" i="9"/>
  <c r="W254" i="9"/>
  <c r="W253" i="9"/>
  <c r="W252" i="9"/>
  <c r="W251" i="9"/>
  <c r="W249" i="9"/>
  <c r="W248" i="9"/>
  <c r="W247" i="9"/>
  <c r="W246" i="9"/>
  <c r="W245" i="9"/>
  <c r="W244" i="9"/>
  <c r="W242" i="9"/>
  <c r="W241" i="9"/>
  <c r="W240" i="9"/>
  <c r="W239" i="9"/>
  <c r="W238" i="9"/>
  <c r="W237" i="9"/>
  <c r="W235" i="9"/>
  <c r="W234" i="9"/>
  <c r="W233" i="9"/>
  <c r="W232" i="9"/>
  <c r="W231" i="9"/>
  <c r="W230" i="9"/>
  <c r="W228" i="9"/>
  <c r="W227" i="9"/>
  <c r="W226" i="9"/>
  <c r="W225" i="9"/>
  <c r="W224" i="9"/>
  <c r="W223" i="9"/>
  <c r="W221" i="9"/>
  <c r="W220" i="9"/>
  <c r="W219" i="9"/>
  <c r="W218" i="9"/>
  <c r="W217" i="9"/>
  <c r="W216" i="9"/>
  <c r="W214" i="9"/>
  <c r="W213" i="9"/>
  <c r="W212" i="9"/>
  <c r="W211" i="9"/>
  <c r="W210" i="9"/>
  <c r="W209" i="9"/>
  <c r="W207" i="9"/>
  <c r="W206" i="9"/>
  <c r="W205" i="9"/>
  <c r="W204" i="9"/>
  <c r="W203" i="9"/>
  <c r="W202" i="9"/>
  <c r="W200" i="9"/>
  <c r="W199" i="9"/>
  <c r="W198" i="9"/>
  <c r="W197" i="9"/>
  <c r="W196" i="9"/>
  <c r="W195" i="9"/>
  <c r="W193" i="9"/>
  <c r="W192" i="9"/>
  <c r="W191" i="9"/>
  <c r="W190" i="9"/>
  <c r="W189" i="9"/>
  <c r="W188" i="9"/>
  <c r="W186" i="9"/>
  <c r="W185" i="9"/>
  <c r="W184" i="9"/>
  <c r="W183" i="9"/>
  <c r="W182" i="9"/>
  <c r="W181" i="9"/>
  <c r="W179" i="9"/>
  <c r="W178" i="9"/>
  <c r="W177" i="9"/>
  <c r="W176" i="9"/>
  <c r="W175" i="9"/>
  <c r="W174" i="9"/>
  <c r="W172" i="9"/>
  <c r="W171" i="9"/>
  <c r="W170" i="9"/>
  <c r="W169" i="9"/>
  <c r="W168" i="9"/>
  <c r="W167" i="9"/>
  <c r="W165" i="9"/>
  <c r="W164" i="9"/>
  <c r="W163" i="9"/>
  <c r="W162" i="9"/>
  <c r="W161" i="9"/>
  <c r="W160" i="9"/>
  <c r="W158" i="9"/>
  <c r="W157" i="9"/>
  <c r="W156" i="9"/>
  <c r="W155" i="9"/>
  <c r="W154" i="9"/>
  <c r="W153" i="9"/>
  <c r="W151" i="9"/>
  <c r="W150" i="9"/>
  <c r="W149" i="9"/>
  <c r="W148" i="9"/>
  <c r="W147" i="9"/>
  <c r="W146" i="9"/>
  <c r="W144" i="9"/>
  <c r="W143" i="9"/>
  <c r="W142" i="9"/>
  <c r="W141" i="9"/>
  <c r="W140" i="9"/>
  <c r="W139" i="9"/>
  <c r="W137" i="9"/>
  <c r="W136" i="9"/>
  <c r="W135" i="9"/>
  <c r="W134" i="9"/>
  <c r="W133" i="9"/>
  <c r="W132" i="9"/>
  <c r="W130" i="9"/>
  <c r="W129" i="9"/>
  <c r="W128" i="9"/>
  <c r="W127" i="9"/>
  <c r="W126" i="9"/>
  <c r="W125" i="9"/>
  <c r="W123" i="9"/>
  <c r="W122" i="9"/>
  <c r="W121" i="9"/>
  <c r="W120" i="9"/>
  <c r="W119" i="9"/>
  <c r="W118" i="9"/>
  <c r="W116" i="9"/>
  <c r="W115" i="9"/>
  <c r="W114" i="9"/>
  <c r="W113" i="9"/>
  <c r="W112" i="9"/>
  <c r="W111" i="9"/>
  <c r="W109" i="9"/>
  <c r="W108" i="9"/>
  <c r="W107" i="9"/>
  <c r="W106" i="9"/>
  <c r="W105" i="9"/>
  <c r="W104" i="9"/>
  <c r="W103" i="9"/>
  <c r="W102" i="9"/>
  <c r="W101" i="9"/>
  <c r="W100" i="9"/>
  <c r="W99" i="9"/>
  <c r="W98" i="9"/>
  <c r="W97" i="9"/>
  <c r="W95" i="9"/>
  <c r="W94" i="9"/>
  <c r="W93" i="9"/>
  <c r="W92" i="9"/>
  <c r="W91" i="9"/>
  <c r="W90" i="9"/>
  <c r="W88" i="9"/>
  <c r="W87" i="9"/>
  <c r="W86" i="9"/>
  <c r="W85" i="9"/>
  <c r="W84" i="9"/>
  <c r="W83" i="9"/>
  <c r="W81" i="9"/>
  <c r="W80" i="9"/>
  <c r="W79" i="9"/>
  <c r="W78" i="9"/>
  <c r="W77" i="9"/>
  <c r="W76" i="9"/>
  <c r="W74" i="9"/>
  <c r="W73" i="9"/>
  <c r="W72" i="9"/>
  <c r="W71" i="9"/>
  <c r="W70" i="9"/>
  <c r="W69" i="9"/>
  <c r="W67" i="9"/>
  <c r="W66" i="9"/>
  <c r="W65" i="9"/>
  <c r="W64" i="9"/>
  <c r="W63" i="9"/>
  <c r="W62" i="9"/>
  <c r="W60" i="9"/>
  <c r="W59" i="9"/>
  <c r="W58" i="9"/>
  <c r="W57" i="9"/>
  <c r="W56" i="9"/>
  <c r="W55" i="9"/>
  <c r="W53" i="9"/>
  <c r="W52" i="9"/>
  <c r="W51" i="9"/>
  <c r="W50" i="9"/>
  <c r="W49" i="9"/>
  <c r="W48" i="9"/>
  <c r="W46" i="9"/>
  <c r="W45" i="9"/>
  <c r="W44" i="9"/>
  <c r="W43" i="9"/>
  <c r="W42" i="9"/>
  <c r="W41" i="9"/>
  <c r="W39" i="9"/>
  <c r="W38" i="9"/>
  <c r="W37" i="9"/>
  <c r="W36" i="9"/>
  <c r="W35" i="9"/>
  <c r="W34" i="9"/>
  <c r="W32" i="9"/>
  <c r="W31" i="9"/>
  <c r="W30" i="9"/>
  <c r="W29" i="9"/>
  <c r="W28" i="9"/>
  <c r="W27" i="9"/>
  <c r="W25" i="9"/>
  <c r="W24" i="9"/>
  <c r="W23" i="9"/>
  <c r="W22" i="9"/>
  <c r="W21" i="9"/>
  <c r="W20" i="9"/>
  <c r="W18" i="9"/>
  <c r="W17" i="9"/>
  <c r="W16" i="9"/>
  <c r="W15" i="9"/>
  <c r="W14" i="9"/>
  <c r="W13" i="9"/>
  <c r="W11" i="9"/>
  <c r="W10" i="9"/>
  <c r="W9" i="9"/>
  <c r="W8" i="9"/>
  <c r="W7" i="9"/>
  <c r="W6" i="9"/>
  <c r="R446" i="9"/>
  <c r="R445" i="9"/>
  <c r="R444" i="9"/>
  <c r="R443" i="9"/>
  <c r="R442" i="9"/>
  <c r="R441" i="9"/>
  <c r="R440" i="9"/>
  <c r="R439" i="9"/>
  <c r="R438" i="9"/>
  <c r="R437" i="9"/>
  <c r="R436" i="9"/>
  <c r="R435" i="9"/>
  <c r="R434" i="9"/>
  <c r="R433" i="9"/>
  <c r="R432" i="9"/>
  <c r="R431" i="9"/>
  <c r="R430" i="9"/>
  <c r="R429" i="9"/>
  <c r="R428" i="9"/>
  <c r="R427" i="9"/>
  <c r="R426" i="9"/>
  <c r="R425" i="9"/>
  <c r="R424" i="9"/>
  <c r="R423" i="9"/>
  <c r="R422" i="9"/>
  <c r="R421" i="9"/>
  <c r="R420" i="9"/>
  <c r="R419" i="9"/>
  <c r="R418" i="9"/>
  <c r="R417" i="9"/>
  <c r="R416" i="9"/>
  <c r="R415" i="9"/>
  <c r="R414" i="9"/>
  <c r="R413" i="9"/>
  <c r="R412" i="9"/>
  <c r="R411" i="9"/>
  <c r="R410" i="9"/>
  <c r="R409" i="9"/>
  <c r="R408" i="9"/>
  <c r="R407" i="9"/>
  <c r="R406" i="9"/>
  <c r="R405" i="9"/>
  <c r="R404" i="9"/>
  <c r="R403" i="9"/>
  <c r="R402" i="9"/>
  <c r="R401" i="9"/>
  <c r="R400" i="9"/>
  <c r="R399" i="9"/>
  <c r="R398" i="9"/>
  <c r="R397" i="9"/>
  <c r="R396" i="9"/>
  <c r="R395" i="9"/>
  <c r="R394" i="9"/>
  <c r="R393" i="9"/>
  <c r="R392" i="9"/>
  <c r="R391" i="9"/>
  <c r="R390" i="9"/>
  <c r="R389" i="9"/>
  <c r="R388" i="9"/>
  <c r="R387" i="9"/>
  <c r="R386" i="9"/>
  <c r="R385" i="9"/>
  <c r="R384" i="9"/>
  <c r="R383" i="9"/>
  <c r="R382" i="9"/>
  <c r="R381" i="9"/>
  <c r="R380" i="9"/>
  <c r="R379" i="9"/>
  <c r="R378" i="9"/>
  <c r="R377" i="9"/>
  <c r="R375" i="9"/>
  <c r="R374" i="9"/>
  <c r="R373" i="9"/>
  <c r="R372" i="9"/>
  <c r="R371" i="9"/>
  <c r="R370" i="9"/>
  <c r="R368" i="9"/>
  <c r="R367" i="9"/>
  <c r="R366" i="9"/>
  <c r="R365" i="9"/>
  <c r="R364" i="9"/>
  <c r="R363" i="9"/>
  <c r="R361" i="9"/>
  <c r="R360" i="9"/>
  <c r="R359" i="9"/>
  <c r="R358" i="9"/>
  <c r="R357" i="9"/>
  <c r="R356" i="9"/>
  <c r="R354" i="9"/>
  <c r="R353" i="9"/>
  <c r="R352" i="9"/>
  <c r="R351" i="9"/>
  <c r="R350" i="9"/>
  <c r="R349" i="9"/>
  <c r="R347" i="9"/>
  <c r="R346" i="9"/>
  <c r="R345" i="9"/>
  <c r="R344" i="9"/>
  <c r="R343" i="9"/>
  <c r="R342" i="9"/>
  <c r="R340" i="9"/>
  <c r="R339" i="9"/>
  <c r="R338" i="9"/>
  <c r="R337" i="9"/>
  <c r="R336" i="9"/>
  <c r="R335" i="9"/>
  <c r="R333" i="9"/>
  <c r="R332" i="9"/>
  <c r="R331" i="9"/>
  <c r="R330" i="9"/>
  <c r="R329" i="9"/>
  <c r="R328" i="9"/>
  <c r="R326" i="9"/>
  <c r="R325" i="9"/>
  <c r="R324" i="9"/>
  <c r="R323" i="9"/>
  <c r="R322" i="9"/>
  <c r="R321" i="9"/>
  <c r="R319" i="9"/>
  <c r="R318" i="9"/>
  <c r="R317" i="9"/>
  <c r="R316" i="9"/>
  <c r="R315" i="9"/>
  <c r="R314" i="9"/>
  <c r="R312" i="9"/>
  <c r="R311" i="9"/>
  <c r="R310" i="9"/>
  <c r="R309" i="9"/>
  <c r="R308" i="9"/>
  <c r="R307" i="9"/>
  <c r="R305" i="9"/>
  <c r="R304" i="9"/>
  <c r="R303" i="9"/>
  <c r="R302" i="9"/>
  <c r="R301" i="9"/>
  <c r="R300" i="9"/>
  <c r="R298" i="9"/>
  <c r="R297" i="9"/>
  <c r="R296" i="9"/>
  <c r="R295" i="9"/>
  <c r="R294" i="9"/>
  <c r="R293" i="9"/>
  <c r="R291" i="9"/>
  <c r="R290" i="9"/>
  <c r="R289" i="9"/>
  <c r="R288" i="9"/>
  <c r="R287" i="9"/>
  <c r="R286" i="9"/>
  <c r="R284" i="9"/>
  <c r="R283" i="9"/>
  <c r="R282" i="9"/>
  <c r="R281" i="9"/>
  <c r="R280" i="9"/>
  <c r="R279" i="9"/>
  <c r="R277" i="9"/>
  <c r="R276" i="9"/>
  <c r="R275" i="9"/>
  <c r="R274" i="9"/>
  <c r="R273" i="9"/>
  <c r="R272" i="9"/>
  <c r="R270" i="9"/>
  <c r="R269" i="9"/>
  <c r="R268" i="9"/>
  <c r="R267" i="9"/>
  <c r="R266" i="9"/>
  <c r="R265" i="9"/>
  <c r="R263" i="9"/>
  <c r="R262" i="9"/>
  <c r="R261" i="9"/>
  <c r="R260" i="9"/>
  <c r="R259" i="9"/>
  <c r="R258" i="9"/>
  <c r="R256" i="9"/>
  <c r="R255" i="9"/>
  <c r="R254" i="9"/>
  <c r="R253" i="9"/>
  <c r="R252" i="9"/>
  <c r="R251" i="9"/>
  <c r="R249" i="9"/>
  <c r="R248" i="9"/>
  <c r="R247" i="9"/>
  <c r="R246" i="9"/>
  <c r="R245" i="9"/>
  <c r="R244" i="9"/>
  <c r="R242" i="9"/>
  <c r="R241" i="9"/>
  <c r="R240" i="9"/>
  <c r="R239" i="9"/>
  <c r="R238" i="9"/>
  <c r="R237" i="9"/>
  <c r="R235" i="9"/>
  <c r="R234" i="9"/>
  <c r="R233" i="9"/>
  <c r="R232" i="9"/>
  <c r="R231" i="9"/>
  <c r="R230" i="9"/>
  <c r="R228" i="9"/>
  <c r="R227" i="9"/>
  <c r="R226" i="9"/>
  <c r="R225" i="9"/>
  <c r="R224" i="9"/>
  <c r="R223" i="9"/>
  <c r="R221" i="9"/>
  <c r="R220" i="9"/>
  <c r="R219" i="9"/>
  <c r="R218" i="9"/>
  <c r="R217" i="9"/>
  <c r="R216" i="9"/>
  <c r="R214" i="9"/>
  <c r="R213" i="9"/>
  <c r="R212" i="9"/>
  <c r="R211" i="9"/>
  <c r="R210" i="9"/>
  <c r="R209" i="9"/>
  <c r="R207" i="9"/>
  <c r="R206" i="9"/>
  <c r="R205" i="9"/>
  <c r="R204" i="9"/>
  <c r="R203" i="9"/>
  <c r="R202" i="9"/>
  <c r="R200" i="9"/>
  <c r="R199" i="9"/>
  <c r="R198" i="9"/>
  <c r="R197" i="9"/>
  <c r="R196" i="9"/>
  <c r="R195" i="9"/>
  <c r="R193" i="9"/>
  <c r="R192" i="9"/>
  <c r="R191" i="9"/>
  <c r="R190" i="9"/>
  <c r="R189" i="9"/>
  <c r="R188" i="9"/>
  <c r="R186" i="9"/>
  <c r="R185" i="9"/>
  <c r="R184" i="9"/>
  <c r="R183" i="9"/>
  <c r="R182" i="9"/>
  <c r="R181" i="9"/>
  <c r="R179" i="9"/>
  <c r="R178" i="9"/>
  <c r="R177" i="9"/>
  <c r="R176" i="9"/>
  <c r="R175" i="9"/>
  <c r="R174" i="9"/>
  <c r="R172" i="9"/>
  <c r="R171" i="9"/>
  <c r="R170" i="9"/>
  <c r="R169" i="9"/>
  <c r="R168" i="9"/>
  <c r="R167" i="9"/>
  <c r="R165" i="9"/>
  <c r="R164" i="9"/>
  <c r="R163" i="9"/>
  <c r="R162" i="9"/>
  <c r="R161" i="9"/>
  <c r="R160" i="9"/>
  <c r="R158" i="9"/>
  <c r="R157" i="9"/>
  <c r="R156" i="9"/>
  <c r="R155" i="9"/>
  <c r="R154" i="9"/>
  <c r="R153" i="9"/>
  <c r="R151" i="9"/>
  <c r="R150" i="9"/>
  <c r="R149" i="9"/>
  <c r="R148" i="9"/>
  <c r="R147" i="9"/>
  <c r="R146" i="9"/>
  <c r="R144" i="9"/>
  <c r="R143" i="9"/>
  <c r="R142" i="9"/>
  <c r="R141" i="9"/>
  <c r="R140" i="9"/>
  <c r="R139" i="9"/>
  <c r="R137" i="9"/>
  <c r="R136" i="9"/>
  <c r="R135" i="9"/>
  <c r="R134" i="9"/>
  <c r="R133" i="9"/>
  <c r="R132" i="9"/>
  <c r="R130" i="9"/>
  <c r="R129" i="9"/>
  <c r="R128" i="9"/>
  <c r="R127" i="9"/>
  <c r="R126" i="9"/>
  <c r="R125" i="9"/>
  <c r="R123" i="9"/>
  <c r="R122" i="9"/>
  <c r="R121" i="9"/>
  <c r="R120" i="9"/>
  <c r="R119" i="9"/>
  <c r="R118" i="9"/>
  <c r="R116" i="9"/>
  <c r="R115" i="9"/>
  <c r="R114" i="9"/>
  <c r="F112" i="25"/>
  <c r="R113" i="9"/>
  <c r="R112" i="9"/>
  <c r="R111" i="9"/>
  <c r="R109" i="9"/>
  <c r="R108" i="9"/>
  <c r="R107" i="9"/>
  <c r="R106" i="9"/>
  <c r="R105" i="9"/>
  <c r="R104" i="9"/>
  <c r="R103" i="9"/>
  <c r="R102" i="9"/>
  <c r="R101" i="9"/>
  <c r="R100" i="9"/>
  <c r="R99" i="9"/>
  <c r="R98" i="9"/>
  <c r="R97" i="9"/>
  <c r="R95" i="9"/>
  <c r="R94" i="9"/>
  <c r="R93" i="9"/>
  <c r="R92" i="9"/>
  <c r="R91" i="9"/>
  <c r="R90" i="9"/>
  <c r="R88" i="9"/>
  <c r="R87" i="9"/>
  <c r="R86" i="9"/>
  <c r="R85" i="9"/>
  <c r="R84" i="9"/>
  <c r="R83" i="9"/>
  <c r="R81" i="9"/>
  <c r="R80" i="9"/>
  <c r="R79" i="9"/>
  <c r="R78" i="9"/>
  <c r="R77" i="9"/>
  <c r="R76" i="9"/>
  <c r="R74" i="9"/>
  <c r="R73" i="9"/>
  <c r="R72" i="9"/>
  <c r="R71" i="9"/>
  <c r="R70" i="9"/>
  <c r="R69" i="9"/>
  <c r="R67" i="9"/>
  <c r="R66" i="9"/>
  <c r="R65" i="9"/>
  <c r="R64" i="9"/>
  <c r="R63" i="9"/>
  <c r="R62" i="9"/>
  <c r="R60" i="9"/>
  <c r="R59" i="9"/>
  <c r="R58" i="9"/>
  <c r="R57" i="9"/>
  <c r="R56" i="9"/>
  <c r="R55" i="9"/>
  <c r="R53" i="9"/>
  <c r="R52" i="9"/>
  <c r="R51" i="9"/>
  <c r="R50" i="9"/>
  <c r="R49" i="9"/>
  <c r="R48" i="9"/>
  <c r="R46" i="9"/>
  <c r="R45" i="9"/>
  <c r="R44" i="9"/>
  <c r="R43" i="9"/>
  <c r="R42" i="9"/>
  <c r="R41" i="9"/>
  <c r="R39" i="9"/>
  <c r="R38" i="9"/>
  <c r="R37" i="9"/>
  <c r="R36" i="9"/>
  <c r="R35" i="9"/>
  <c r="R34" i="9"/>
  <c r="R32" i="9"/>
  <c r="R31" i="9"/>
  <c r="R30" i="9"/>
  <c r="R29" i="9"/>
  <c r="R28" i="9"/>
  <c r="R27" i="9"/>
  <c r="R25" i="9"/>
  <c r="R24" i="9"/>
  <c r="R23" i="9"/>
  <c r="R22" i="9"/>
  <c r="R21" i="9"/>
  <c r="R20" i="9"/>
  <c r="R18" i="9"/>
  <c r="R17" i="9"/>
  <c r="R16" i="9"/>
  <c r="R15" i="9"/>
  <c r="R14" i="9"/>
  <c r="R13" i="9"/>
  <c r="R11" i="9"/>
  <c r="R10" i="9"/>
  <c r="R9" i="9"/>
  <c r="R8" i="9"/>
  <c r="R7" i="9"/>
  <c r="R6" i="9"/>
  <c r="M446" i="9"/>
  <c r="M445" i="9"/>
  <c r="M444" i="9"/>
  <c r="M443" i="9"/>
  <c r="M442" i="9"/>
  <c r="M441" i="9"/>
  <c r="M440" i="9"/>
  <c r="M439" i="9"/>
  <c r="M438" i="9"/>
  <c r="M437" i="9"/>
  <c r="M436" i="9"/>
  <c r="M435" i="9"/>
  <c r="M434" i="9"/>
  <c r="M433" i="9"/>
  <c r="M432" i="9"/>
  <c r="M431" i="9"/>
  <c r="M430" i="9"/>
  <c r="M429" i="9"/>
  <c r="M428" i="9"/>
  <c r="M427" i="9"/>
  <c r="M426" i="9"/>
  <c r="M425" i="9"/>
  <c r="M424" i="9"/>
  <c r="M423" i="9"/>
  <c r="M422" i="9"/>
  <c r="M421" i="9"/>
  <c r="M420" i="9"/>
  <c r="M419" i="9"/>
  <c r="M418" i="9"/>
  <c r="M417" i="9"/>
  <c r="M416" i="9"/>
  <c r="M415" i="9"/>
  <c r="M414" i="9"/>
  <c r="M413" i="9"/>
  <c r="M412" i="9"/>
  <c r="M411" i="9"/>
  <c r="M410" i="9"/>
  <c r="M409" i="9"/>
  <c r="M408" i="9"/>
  <c r="M407" i="9"/>
  <c r="M406" i="9"/>
  <c r="M405" i="9"/>
  <c r="M404" i="9"/>
  <c r="M403" i="9"/>
  <c r="M402" i="9"/>
  <c r="M401" i="9"/>
  <c r="M400" i="9"/>
  <c r="M399" i="9"/>
  <c r="M398" i="9"/>
  <c r="M397" i="9"/>
  <c r="M396" i="9"/>
  <c r="M395" i="9"/>
  <c r="M394" i="9"/>
  <c r="M393" i="9"/>
  <c r="M392" i="9"/>
  <c r="M391" i="9"/>
  <c r="M390" i="9"/>
  <c r="M389" i="9"/>
  <c r="M388" i="9"/>
  <c r="M387" i="9"/>
  <c r="M386" i="9"/>
  <c r="M385" i="9"/>
  <c r="M384" i="9"/>
  <c r="M383" i="9"/>
  <c r="M382" i="9"/>
  <c r="M381" i="9"/>
  <c r="M380" i="9"/>
  <c r="M379" i="9"/>
  <c r="M378" i="9"/>
  <c r="M377" i="9"/>
  <c r="M375" i="9"/>
  <c r="M374" i="9"/>
  <c r="M373" i="9"/>
  <c r="M372" i="9"/>
  <c r="M371" i="9"/>
  <c r="M370" i="9"/>
  <c r="M368" i="9"/>
  <c r="M367" i="9"/>
  <c r="M366" i="9"/>
  <c r="M365" i="9"/>
  <c r="M364" i="9"/>
  <c r="M363" i="9"/>
  <c r="M361" i="9"/>
  <c r="M360" i="9"/>
  <c r="M359" i="9"/>
  <c r="M358" i="9"/>
  <c r="M357" i="9"/>
  <c r="M356" i="9"/>
  <c r="M354" i="9"/>
  <c r="M353" i="9"/>
  <c r="M352" i="9"/>
  <c r="M351" i="9"/>
  <c r="M350" i="9"/>
  <c r="M349" i="9"/>
  <c r="M347" i="9"/>
  <c r="M346" i="9"/>
  <c r="M345" i="9"/>
  <c r="M344" i="9"/>
  <c r="M343" i="9"/>
  <c r="M342" i="9"/>
  <c r="M340" i="9"/>
  <c r="M339" i="9"/>
  <c r="M338" i="9"/>
  <c r="M337" i="9"/>
  <c r="M336" i="9"/>
  <c r="M335" i="9"/>
  <c r="M333" i="9"/>
  <c r="M332" i="9"/>
  <c r="M331" i="9"/>
  <c r="M330" i="9"/>
  <c r="M329" i="9"/>
  <c r="M328" i="9"/>
  <c r="M326" i="9"/>
  <c r="M325" i="9"/>
  <c r="M324" i="9"/>
  <c r="M323" i="9"/>
  <c r="M322" i="9"/>
  <c r="M321" i="9"/>
  <c r="M319" i="9"/>
  <c r="M318" i="9"/>
  <c r="M317" i="9"/>
  <c r="M316" i="9"/>
  <c r="M315" i="9"/>
  <c r="M314" i="9"/>
  <c r="M312" i="9"/>
  <c r="M311" i="9"/>
  <c r="M310" i="9"/>
  <c r="M309" i="9"/>
  <c r="M308" i="9"/>
  <c r="M307" i="9"/>
  <c r="M305" i="9"/>
  <c r="M304" i="9"/>
  <c r="M303" i="9"/>
  <c r="M302" i="9"/>
  <c r="M301" i="9"/>
  <c r="M300" i="9"/>
  <c r="M298" i="9"/>
  <c r="M297" i="9"/>
  <c r="M296" i="9"/>
  <c r="M295" i="9"/>
  <c r="M294" i="9"/>
  <c r="M293" i="9"/>
  <c r="M291" i="9"/>
  <c r="M290" i="9"/>
  <c r="M289" i="9"/>
  <c r="M288" i="9"/>
  <c r="M287" i="9"/>
  <c r="M286" i="9"/>
  <c r="M284" i="9"/>
  <c r="M283" i="9"/>
  <c r="M282" i="9"/>
  <c r="M281" i="9"/>
  <c r="M280" i="9"/>
  <c r="M279" i="9"/>
  <c r="M277" i="9"/>
  <c r="M276" i="9"/>
  <c r="M275" i="9"/>
  <c r="M274" i="9"/>
  <c r="M273" i="9"/>
  <c r="M272" i="9"/>
  <c r="M270" i="9"/>
  <c r="M269" i="9"/>
  <c r="M268" i="9"/>
  <c r="M267" i="9"/>
  <c r="M266" i="9"/>
  <c r="M265" i="9"/>
  <c r="M263" i="9"/>
  <c r="M262" i="9"/>
  <c r="M261" i="9"/>
  <c r="M260" i="9"/>
  <c r="M259" i="9"/>
  <c r="M258" i="9"/>
  <c r="M256" i="9"/>
  <c r="M255" i="9"/>
  <c r="M254" i="9"/>
  <c r="M253" i="9"/>
  <c r="M252" i="9"/>
  <c r="M251" i="9"/>
  <c r="M249" i="9"/>
  <c r="M248" i="9"/>
  <c r="M247" i="9"/>
  <c r="M246" i="9"/>
  <c r="M245" i="9"/>
  <c r="M244" i="9"/>
  <c r="M242" i="9"/>
  <c r="M241" i="9"/>
  <c r="M240" i="9"/>
  <c r="M239" i="9"/>
  <c r="M238" i="9"/>
  <c r="M237" i="9"/>
  <c r="M235" i="9"/>
  <c r="M234" i="9"/>
  <c r="M233" i="9"/>
  <c r="M232" i="9"/>
  <c r="M231" i="9"/>
  <c r="M230" i="9"/>
  <c r="M228" i="9"/>
  <c r="M227" i="9"/>
  <c r="M226" i="9"/>
  <c r="M225" i="9"/>
  <c r="M224" i="9"/>
  <c r="M223" i="9"/>
  <c r="M221" i="9"/>
  <c r="M220" i="9"/>
  <c r="M219" i="9"/>
  <c r="M218" i="9"/>
  <c r="M217" i="9"/>
  <c r="M216" i="9"/>
  <c r="M214" i="9"/>
  <c r="M213" i="9"/>
  <c r="M212" i="9"/>
  <c r="M211" i="9"/>
  <c r="M210" i="9"/>
  <c r="M209" i="9"/>
  <c r="M207" i="9"/>
  <c r="M206" i="9"/>
  <c r="M205" i="9"/>
  <c r="M204" i="9"/>
  <c r="M203" i="9"/>
  <c r="M202" i="9"/>
  <c r="M200" i="9"/>
  <c r="M199" i="9"/>
  <c r="M198" i="9"/>
  <c r="M197" i="9"/>
  <c r="M196" i="9"/>
  <c r="M195" i="9"/>
  <c r="M193" i="9"/>
  <c r="M192" i="9"/>
  <c r="M191" i="9"/>
  <c r="M190" i="9"/>
  <c r="M189" i="9"/>
  <c r="M188" i="9"/>
  <c r="M186" i="9"/>
  <c r="M185" i="9"/>
  <c r="M184" i="9"/>
  <c r="M183" i="9"/>
  <c r="M182" i="9"/>
  <c r="M181" i="9"/>
  <c r="M179" i="9"/>
  <c r="M178" i="9"/>
  <c r="M177" i="9"/>
  <c r="M176" i="9"/>
  <c r="M175" i="9"/>
  <c r="M174" i="9"/>
  <c r="M172" i="9"/>
  <c r="M171" i="9"/>
  <c r="M170" i="9"/>
  <c r="M169" i="9"/>
  <c r="M168" i="9"/>
  <c r="M167" i="9"/>
  <c r="M165" i="9"/>
  <c r="M164" i="9"/>
  <c r="M163" i="9"/>
  <c r="M162" i="9"/>
  <c r="M161" i="9"/>
  <c r="M160" i="9"/>
  <c r="M158" i="9"/>
  <c r="M157" i="9"/>
  <c r="M156" i="9"/>
  <c r="M155" i="9"/>
  <c r="M154" i="9"/>
  <c r="M153" i="9"/>
  <c r="M151" i="9"/>
  <c r="M150" i="9"/>
  <c r="M149" i="9"/>
  <c r="M148" i="9"/>
  <c r="M147" i="9"/>
  <c r="M146" i="9"/>
  <c r="M144" i="9"/>
  <c r="M143" i="9"/>
  <c r="M142" i="9"/>
  <c r="M141" i="9"/>
  <c r="M140" i="9"/>
  <c r="M139" i="9"/>
  <c r="M137" i="9"/>
  <c r="M136" i="9"/>
  <c r="M135" i="9"/>
  <c r="M134" i="9"/>
  <c r="M133" i="9"/>
  <c r="M132" i="9"/>
  <c r="M130" i="9"/>
  <c r="M129" i="9"/>
  <c r="M128" i="9"/>
  <c r="M127" i="9"/>
  <c r="M126" i="9"/>
  <c r="M125" i="9"/>
  <c r="M123" i="9"/>
  <c r="M122" i="9"/>
  <c r="M121" i="9"/>
  <c r="M120" i="9"/>
  <c r="M119" i="9"/>
  <c r="M118" i="9"/>
  <c r="M116" i="9"/>
  <c r="M115" i="9"/>
  <c r="M114" i="9"/>
  <c r="M113" i="9"/>
  <c r="M112" i="9"/>
  <c r="M111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5" i="9"/>
  <c r="M94" i="9"/>
  <c r="M93" i="9"/>
  <c r="M92" i="9"/>
  <c r="M91" i="9"/>
  <c r="M90" i="9"/>
  <c r="M88" i="9"/>
  <c r="M87" i="9"/>
  <c r="M86" i="9"/>
  <c r="M85" i="9"/>
  <c r="M84" i="9"/>
  <c r="M83" i="9"/>
  <c r="M81" i="9"/>
  <c r="M80" i="9"/>
  <c r="M79" i="9"/>
  <c r="M78" i="9"/>
  <c r="M77" i="9"/>
  <c r="M76" i="9"/>
  <c r="M74" i="9"/>
  <c r="M73" i="9"/>
  <c r="M72" i="9"/>
  <c r="M71" i="9"/>
  <c r="M70" i="9"/>
  <c r="M69" i="9"/>
  <c r="M67" i="9"/>
  <c r="M66" i="9"/>
  <c r="M65" i="9"/>
  <c r="M64" i="9"/>
  <c r="M63" i="9"/>
  <c r="M62" i="9"/>
  <c r="M60" i="9"/>
  <c r="M59" i="9"/>
  <c r="M58" i="9"/>
  <c r="M57" i="9"/>
  <c r="M56" i="9"/>
  <c r="M55" i="9"/>
  <c r="M53" i="9"/>
  <c r="M52" i="9"/>
  <c r="M51" i="9"/>
  <c r="M50" i="9"/>
  <c r="M49" i="9"/>
  <c r="M48" i="9"/>
  <c r="M46" i="9"/>
  <c r="M45" i="9"/>
  <c r="M44" i="9"/>
  <c r="M43" i="9"/>
  <c r="M42" i="9"/>
  <c r="M41" i="9"/>
  <c r="M39" i="9"/>
  <c r="M38" i="9"/>
  <c r="M37" i="9"/>
  <c r="M36" i="9"/>
  <c r="M35" i="9"/>
  <c r="M34" i="9"/>
  <c r="M32" i="9"/>
  <c r="M31" i="9"/>
  <c r="M30" i="9"/>
  <c r="M29" i="9"/>
  <c r="M28" i="9"/>
  <c r="M27" i="9"/>
  <c r="M25" i="9"/>
  <c r="M24" i="9"/>
  <c r="M23" i="9"/>
  <c r="M22" i="9"/>
  <c r="M21" i="9"/>
  <c r="M20" i="9"/>
  <c r="M18" i="9"/>
  <c r="M17" i="9"/>
  <c r="M16" i="9"/>
  <c r="M15" i="9"/>
  <c r="M14" i="9"/>
  <c r="M13" i="9"/>
  <c r="M11" i="9"/>
  <c r="M10" i="9"/>
  <c r="M9" i="9"/>
  <c r="M8" i="9"/>
  <c r="M7" i="9"/>
  <c r="M6" i="9"/>
  <c r="H7" i="9"/>
  <c r="H8" i="9"/>
  <c r="H9" i="9"/>
  <c r="H10" i="9"/>
  <c r="H11" i="9"/>
  <c r="H13" i="9"/>
  <c r="H14" i="9"/>
  <c r="H15" i="9"/>
  <c r="H16" i="9"/>
  <c r="H17" i="9"/>
  <c r="H18" i="9"/>
  <c r="H20" i="9"/>
  <c r="H21" i="9"/>
  <c r="H22" i="9"/>
  <c r="H23" i="9"/>
  <c r="H24" i="9"/>
  <c r="H25" i="9"/>
  <c r="H27" i="9"/>
  <c r="H28" i="9"/>
  <c r="H29" i="9"/>
  <c r="H30" i="9"/>
  <c r="H31" i="9"/>
  <c r="H32" i="9"/>
  <c r="H34" i="9"/>
  <c r="H35" i="9"/>
  <c r="H36" i="9"/>
  <c r="H37" i="9"/>
  <c r="H38" i="9"/>
  <c r="H39" i="9"/>
  <c r="H41" i="9"/>
  <c r="H42" i="9"/>
  <c r="H43" i="9"/>
  <c r="H44" i="9"/>
  <c r="H45" i="9"/>
  <c r="H46" i="9"/>
  <c r="H48" i="9"/>
  <c r="H49" i="9"/>
  <c r="H50" i="9"/>
  <c r="H51" i="9"/>
  <c r="H52" i="9"/>
  <c r="H53" i="9"/>
  <c r="H55" i="9"/>
  <c r="H56" i="9"/>
  <c r="H57" i="9"/>
  <c r="H58" i="9"/>
  <c r="H59" i="9"/>
  <c r="H60" i="9"/>
  <c r="H62" i="9"/>
  <c r="H63" i="9"/>
  <c r="H64" i="9"/>
  <c r="H65" i="9"/>
  <c r="H66" i="9"/>
  <c r="H67" i="9"/>
  <c r="H69" i="9"/>
  <c r="H70" i="9"/>
  <c r="H71" i="9"/>
  <c r="H72" i="9"/>
  <c r="H73" i="9"/>
  <c r="H74" i="9"/>
  <c r="H76" i="9"/>
  <c r="H77" i="9"/>
  <c r="H78" i="9"/>
  <c r="H79" i="9"/>
  <c r="H80" i="9"/>
  <c r="H81" i="9"/>
  <c r="H83" i="9"/>
  <c r="H84" i="9"/>
  <c r="H85" i="9"/>
  <c r="H86" i="9"/>
  <c r="H87" i="9"/>
  <c r="H88" i="9"/>
  <c r="H90" i="9"/>
  <c r="H91" i="9"/>
  <c r="H92" i="9"/>
  <c r="H93" i="9"/>
  <c r="H94" i="9"/>
  <c r="H95" i="9"/>
  <c r="H97" i="9"/>
  <c r="H98" i="9"/>
  <c r="H99" i="9"/>
  <c r="H100" i="9"/>
  <c r="H101" i="9"/>
  <c r="H102" i="9"/>
  <c r="H104" i="9"/>
  <c r="H105" i="9"/>
  <c r="H106" i="9"/>
  <c r="H107" i="9"/>
  <c r="H108" i="9"/>
  <c r="H109" i="9"/>
  <c r="H111" i="9"/>
  <c r="H112" i="9"/>
  <c r="H113" i="9"/>
  <c r="H114" i="9"/>
  <c r="H115" i="9"/>
  <c r="H116" i="9"/>
  <c r="H118" i="9"/>
  <c r="H119" i="9"/>
  <c r="H120" i="9"/>
  <c r="H121" i="9"/>
  <c r="H122" i="9"/>
  <c r="H123" i="9"/>
  <c r="H125" i="9"/>
  <c r="H126" i="9"/>
  <c r="H127" i="9"/>
  <c r="H128" i="9"/>
  <c r="H129" i="9"/>
  <c r="H130" i="9"/>
  <c r="H132" i="9"/>
  <c r="H133" i="9"/>
  <c r="H134" i="9"/>
  <c r="H135" i="9"/>
  <c r="H136" i="9"/>
  <c r="H137" i="9"/>
  <c r="H139" i="9"/>
  <c r="H140" i="9"/>
  <c r="H141" i="9"/>
  <c r="H142" i="9"/>
  <c r="H143" i="9"/>
  <c r="H144" i="9"/>
  <c r="H146" i="9"/>
  <c r="H147" i="9"/>
  <c r="H148" i="9"/>
  <c r="H149" i="9"/>
  <c r="H150" i="9"/>
  <c r="H151" i="9"/>
  <c r="H153" i="9"/>
  <c r="H154" i="9"/>
  <c r="H155" i="9"/>
  <c r="H156" i="9"/>
  <c r="H157" i="9"/>
  <c r="H158" i="9"/>
  <c r="H160" i="9"/>
  <c r="H161" i="9"/>
  <c r="H162" i="9"/>
  <c r="H163" i="9"/>
  <c r="H164" i="9"/>
  <c r="H165" i="9"/>
  <c r="H167" i="9"/>
  <c r="H168" i="9"/>
  <c r="H169" i="9"/>
  <c r="H170" i="9"/>
  <c r="H171" i="9"/>
  <c r="H172" i="9"/>
  <c r="H174" i="9"/>
  <c r="H175" i="9"/>
  <c r="H176" i="9"/>
  <c r="H177" i="9"/>
  <c r="H178" i="9"/>
  <c r="H179" i="9"/>
  <c r="H181" i="9"/>
  <c r="H182" i="9"/>
  <c r="H183" i="9"/>
  <c r="H184" i="9"/>
  <c r="H185" i="9"/>
  <c r="H186" i="9"/>
  <c r="H188" i="9"/>
  <c r="H189" i="9"/>
  <c r="H190" i="9"/>
  <c r="H191" i="9"/>
  <c r="H192" i="9"/>
  <c r="H193" i="9"/>
  <c r="H195" i="9"/>
  <c r="H196" i="9"/>
  <c r="H197" i="9"/>
  <c r="H198" i="9"/>
  <c r="H199" i="9"/>
  <c r="H200" i="9"/>
  <c r="H202" i="9"/>
  <c r="H203" i="9"/>
  <c r="H204" i="9"/>
  <c r="H205" i="9"/>
  <c r="H206" i="9"/>
  <c r="H207" i="9"/>
  <c r="H209" i="9"/>
  <c r="H210" i="9"/>
  <c r="H211" i="9"/>
  <c r="H212" i="9"/>
  <c r="H213" i="9"/>
  <c r="H214" i="9"/>
  <c r="H216" i="9"/>
  <c r="H217" i="9"/>
  <c r="H218" i="9"/>
  <c r="H219" i="9"/>
  <c r="H220" i="9"/>
  <c r="H221" i="9"/>
  <c r="H223" i="9"/>
  <c r="H224" i="9"/>
  <c r="H225" i="9"/>
  <c r="H226" i="9"/>
  <c r="H227" i="9"/>
  <c r="H228" i="9"/>
  <c r="H230" i="9"/>
  <c r="H231" i="9"/>
  <c r="H232" i="9"/>
  <c r="H233" i="9"/>
  <c r="H234" i="9"/>
  <c r="H235" i="9"/>
  <c r="H237" i="9"/>
  <c r="H238" i="9"/>
  <c r="H239" i="9"/>
  <c r="H240" i="9"/>
  <c r="H241" i="9"/>
  <c r="H242" i="9"/>
  <c r="H244" i="9"/>
  <c r="H245" i="9"/>
  <c r="H246" i="9"/>
  <c r="H247" i="9"/>
  <c r="H248" i="9"/>
  <c r="H249" i="9"/>
  <c r="H251" i="9"/>
  <c r="H252" i="9"/>
  <c r="H253" i="9"/>
  <c r="H254" i="9"/>
  <c r="H255" i="9"/>
  <c r="H256" i="9"/>
  <c r="H258" i="9"/>
  <c r="H259" i="9"/>
  <c r="H260" i="9"/>
  <c r="H261" i="9"/>
  <c r="H262" i="9"/>
  <c r="H263" i="9"/>
  <c r="H265" i="9"/>
  <c r="H266" i="9"/>
  <c r="H267" i="9"/>
  <c r="H268" i="9"/>
  <c r="H269" i="9"/>
  <c r="H270" i="9"/>
  <c r="H272" i="9"/>
  <c r="H273" i="9"/>
  <c r="H274" i="9"/>
  <c r="H275" i="9"/>
  <c r="H276" i="9"/>
  <c r="H277" i="9"/>
  <c r="H279" i="9"/>
  <c r="H280" i="9"/>
  <c r="H281" i="9"/>
  <c r="H282" i="9"/>
  <c r="H283" i="9"/>
  <c r="H284" i="9"/>
  <c r="H286" i="9"/>
  <c r="H287" i="9"/>
  <c r="H288" i="9"/>
  <c r="H289" i="9"/>
  <c r="H290" i="9"/>
  <c r="H291" i="9"/>
  <c r="H293" i="9"/>
  <c r="H294" i="9"/>
  <c r="H295" i="9"/>
  <c r="H296" i="9"/>
  <c r="H297" i="9"/>
  <c r="H298" i="9"/>
  <c r="H300" i="9"/>
  <c r="H301" i="9"/>
  <c r="H302" i="9"/>
  <c r="H303" i="9"/>
  <c r="H304" i="9"/>
  <c r="H305" i="9"/>
  <c r="H307" i="9"/>
  <c r="H308" i="9"/>
  <c r="H309" i="9"/>
  <c r="H310" i="9"/>
  <c r="H311" i="9"/>
  <c r="H312" i="9"/>
  <c r="H314" i="9"/>
  <c r="H315" i="9"/>
  <c r="H316" i="9"/>
  <c r="H317" i="9"/>
  <c r="H318" i="9"/>
  <c r="H319" i="9"/>
  <c r="H321" i="9"/>
  <c r="H322" i="9"/>
  <c r="H323" i="9"/>
  <c r="H324" i="9"/>
  <c r="H325" i="9"/>
  <c r="H326" i="9"/>
  <c r="H328" i="9"/>
  <c r="H329" i="9"/>
  <c r="H330" i="9"/>
  <c r="H331" i="9"/>
  <c r="H332" i="9"/>
  <c r="H333" i="9"/>
  <c r="H335" i="9"/>
  <c r="H336" i="9"/>
  <c r="H337" i="9"/>
  <c r="H338" i="9"/>
  <c r="H339" i="9"/>
  <c r="H340" i="9"/>
  <c r="H342" i="9"/>
  <c r="H343" i="9"/>
  <c r="H344" i="9"/>
  <c r="H345" i="9"/>
  <c r="H346" i="9"/>
  <c r="H347" i="9"/>
  <c r="H349" i="9"/>
  <c r="H350" i="9"/>
  <c r="H351" i="9"/>
  <c r="H352" i="9"/>
  <c r="H353" i="9"/>
  <c r="H354" i="9"/>
  <c r="H356" i="9"/>
  <c r="H357" i="9"/>
  <c r="H358" i="9"/>
  <c r="H359" i="9"/>
  <c r="H360" i="9"/>
  <c r="H361" i="9"/>
  <c r="H363" i="9"/>
  <c r="H364" i="9"/>
  <c r="H365" i="9"/>
  <c r="H366" i="9"/>
  <c r="H367" i="9"/>
  <c r="H368" i="9"/>
  <c r="H370" i="9"/>
  <c r="H371" i="9"/>
  <c r="H372" i="9"/>
  <c r="H373" i="9"/>
  <c r="H374" i="9"/>
  <c r="H375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6" i="9"/>
  <c r="S4" i="33"/>
  <c r="R4" i="33"/>
  <c r="Q4" i="33"/>
  <c r="P4" i="33"/>
  <c r="O4" i="33"/>
  <c r="N4" i="33"/>
  <c r="M4" i="33"/>
  <c r="L4" i="33"/>
  <c r="K4" i="33"/>
  <c r="J4" i="33"/>
  <c r="I4" i="33"/>
  <c r="E543" i="25"/>
  <c r="E491" i="25"/>
  <c r="E463" i="25"/>
  <c r="E451" i="25"/>
  <c r="E435" i="25"/>
  <c r="E423" i="25"/>
  <c r="E415" i="25"/>
  <c r="E403" i="25"/>
  <c r="E399" i="25"/>
  <c r="C362" i="25"/>
  <c r="G362" i="25"/>
  <c r="D362" i="25"/>
  <c r="I362" i="25"/>
  <c r="M362" i="25"/>
  <c r="Q362" i="25"/>
  <c r="D343" i="25"/>
  <c r="H343" i="25"/>
  <c r="L343" i="25"/>
  <c r="P343" i="25"/>
  <c r="C343" i="25"/>
  <c r="I343" i="25"/>
  <c r="N343" i="25"/>
  <c r="S343" i="25"/>
  <c r="C330" i="25"/>
  <c r="G330" i="25"/>
  <c r="K330" i="25"/>
  <c r="O330" i="25"/>
  <c r="S330" i="25"/>
  <c r="D330" i="25"/>
  <c r="I330" i="25"/>
  <c r="N330" i="25"/>
  <c r="C314" i="25"/>
  <c r="G314" i="25"/>
  <c r="K314" i="25"/>
  <c r="O314" i="25"/>
  <c r="S314" i="25"/>
  <c r="D314" i="25"/>
  <c r="I314" i="25"/>
  <c r="N314" i="25"/>
  <c r="C298" i="25"/>
  <c r="G298" i="25"/>
  <c r="K298" i="25"/>
  <c r="O298" i="25"/>
  <c r="S298" i="25"/>
  <c r="B298" i="25"/>
  <c r="H298" i="25"/>
  <c r="M298" i="25"/>
  <c r="R298" i="25"/>
  <c r="D298" i="25"/>
  <c r="I298" i="25"/>
  <c r="N298" i="25"/>
  <c r="D295" i="25"/>
  <c r="H295" i="25"/>
  <c r="L295" i="25"/>
  <c r="P295" i="25"/>
  <c r="B295" i="25"/>
  <c r="G295" i="25"/>
  <c r="M295" i="25"/>
  <c r="R295" i="25"/>
  <c r="C295" i="25"/>
  <c r="I295" i="25"/>
  <c r="N295" i="25"/>
  <c r="S295" i="25"/>
  <c r="C282" i="25"/>
  <c r="G282" i="25"/>
  <c r="K282" i="25"/>
  <c r="O282" i="25"/>
  <c r="S282" i="25"/>
  <c r="B282" i="25"/>
  <c r="H282" i="25"/>
  <c r="M282" i="25"/>
  <c r="R282" i="25"/>
  <c r="D282" i="25"/>
  <c r="I282" i="25"/>
  <c r="N282" i="25"/>
  <c r="P567" i="25"/>
  <c r="L567" i="25"/>
  <c r="D567" i="25"/>
  <c r="L563" i="25"/>
  <c r="L559" i="25"/>
  <c r="D559" i="25"/>
  <c r="P555" i="25"/>
  <c r="H555" i="25"/>
  <c r="E552" i="25"/>
  <c r="P551" i="25"/>
  <c r="H551" i="25"/>
  <c r="P547" i="25"/>
  <c r="H547" i="25"/>
  <c r="P543" i="25"/>
  <c r="H543" i="25"/>
  <c r="P539" i="25"/>
  <c r="D539" i="25"/>
  <c r="L535" i="25"/>
  <c r="D535" i="25"/>
  <c r="P531" i="25"/>
  <c r="H531" i="25"/>
  <c r="L527" i="25"/>
  <c r="D527" i="25"/>
  <c r="E524" i="25"/>
  <c r="L523" i="25"/>
  <c r="D523" i="25"/>
  <c r="L519" i="25"/>
  <c r="D519" i="25"/>
  <c r="L515" i="25"/>
  <c r="D515" i="25"/>
  <c r="P511" i="25"/>
  <c r="L511" i="25"/>
  <c r="D511" i="25"/>
  <c r="P507" i="25"/>
  <c r="H507" i="25"/>
  <c r="D507" i="25"/>
  <c r="P503" i="25"/>
  <c r="L503" i="25"/>
  <c r="D503" i="25"/>
  <c r="P499" i="25"/>
  <c r="H499" i="25"/>
  <c r="L495" i="25"/>
  <c r="D495" i="25"/>
  <c r="P491" i="25"/>
  <c r="H491" i="25"/>
  <c r="E488" i="25"/>
  <c r="P487" i="25"/>
  <c r="H487" i="25"/>
  <c r="H483" i="25"/>
  <c r="L479" i="25"/>
  <c r="D479" i="25"/>
  <c r="L475" i="25"/>
  <c r="D475" i="25"/>
  <c r="E472" i="25"/>
  <c r="P471" i="25"/>
  <c r="L471" i="25"/>
  <c r="D471" i="25"/>
  <c r="L467" i="25"/>
  <c r="D467" i="25"/>
  <c r="L463" i="25"/>
  <c r="E460" i="25"/>
  <c r="L459" i="25"/>
  <c r="D459" i="25"/>
  <c r="L455" i="25"/>
  <c r="D455" i="25"/>
  <c r="H451" i="25"/>
  <c r="P447" i="25"/>
  <c r="H447" i="25"/>
  <c r="E444" i="25"/>
  <c r="P443" i="25"/>
  <c r="H443" i="25"/>
  <c r="I440" i="25"/>
  <c r="E440" i="25"/>
  <c r="P439" i="25"/>
  <c r="L439" i="25"/>
  <c r="D439" i="25"/>
  <c r="L435" i="25"/>
  <c r="D435" i="25"/>
  <c r="L431" i="25"/>
  <c r="D431" i="25"/>
  <c r="E428" i="25"/>
  <c r="P427" i="25"/>
  <c r="L427" i="25"/>
  <c r="D427" i="25"/>
  <c r="E424" i="25"/>
  <c r="P423" i="25"/>
  <c r="H423" i="25"/>
  <c r="P419" i="25"/>
  <c r="H419" i="25"/>
  <c r="I416" i="25"/>
  <c r="E416" i="25"/>
  <c r="P415" i="25"/>
  <c r="H415" i="25"/>
  <c r="L411" i="25"/>
  <c r="D411" i="25"/>
  <c r="I408" i="25"/>
  <c r="E408" i="25"/>
  <c r="P407" i="25"/>
  <c r="H407" i="25"/>
  <c r="E404" i="25"/>
  <c r="P403" i="25"/>
  <c r="H403" i="25"/>
  <c r="E400" i="25"/>
  <c r="P399" i="25"/>
  <c r="H399" i="25"/>
  <c r="C396" i="25"/>
  <c r="G396" i="25"/>
  <c r="K396" i="25"/>
  <c r="O396" i="25"/>
  <c r="S396" i="25"/>
  <c r="D393" i="25"/>
  <c r="H393" i="25"/>
  <c r="L393" i="25"/>
  <c r="P393" i="25"/>
  <c r="B391" i="25"/>
  <c r="F391" i="25"/>
  <c r="J391" i="25"/>
  <c r="N391" i="25"/>
  <c r="R391" i="25"/>
  <c r="C388" i="25"/>
  <c r="G388" i="25"/>
  <c r="K388" i="25"/>
  <c r="O388" i="25"/>
  <c r="S388" i="25"/>
  <c r="D385" i="25"/>
  <c r="H385" i="25"/>
  <c r="L385" i="25"/>
  <c r="P385" i="25"/>
  <c r="L383" i="25"/>
  <c r="G383" i="25"/>
  <c r="C380" i="25"/>
  <c r="G380" i="25"/>
  <c r="K380" i="25"/>
  <c r="O380" i="25"/>
  <c r="S380" i="25"/>
  <c r="F377" i="25"/>
  <c r="B375" i="25"/>
  <c r="F375" i="25"/>
  <c r="J375" i="25"/>
  <c r="N375" i="25"/>
  <c r="R375" i="25"/>
  <c r="F372" i="25"/>
  <c r="D369" i="25"/>
  <c r="H369" i="25"/>
  <c r="L369" i="25"/>
  <c r="P369" i="25"/>
  <c r="J367" i="25"/>
  <c r="R362" i="25"/>
  <c r="L362" i="25"/>
  <c r="F362" i="25"/>
  <c r="M359" i="25"/>
  <c r="F359" i="25"/>
  <c r="B357" i="25"/>
  <c r="F357" i="25"/>
  <c r="J357" i="25"/>
  <c r="N357" i="25"/>
  <c r="R357" i="25"/>
  <c r="D357" i="25"/>
  <c r="I357" i="25"/>
  <c r="O357" i="25"/>
  <c r="M346" i="25"/>
  <c r="F346" i="25"/>
  <c r="M343" i="25"/>
  <c r="F343" i="25"/>
  <c r="M330" i="25"/>
  <c r="F330" i="25"/>
  <c r="M327" i="25"/>
  <c r="F327" i="25"/>
  <c r="B325" i="25"/>
  <c r="F325" i="25"/>
  <c r="J325" i="25"/>
  <c r="N325" i="25"/>
  <c r="R325" i="25"/>
  <c r="D325" i="25"/>
  <c r="I325" i="25"/>
  <c r="O325" i="25"/>
  <c r="B293" i="25"/>
  <c r="F293" i="25"/>
  <c r="J293" i="25"/>
  <c r="N293" i="25"/>
  <c r="R293" i="25"/>
  <c r="C293" i="25"/>
  <c r="H293" i="25"/>
  <c r="M293" i="25"/>
  <c r="S293" i="25"/>
  <c r="D293" i="25"/>
  <c r="I293" i="25"/>
  <c r="O293" i="25"/>
  <c r="J282" i="25"/>
  <c r="B277" i="25"/>
  <c r="F277" i="25"/>
  <c r="J277" i="25"/>
  <c r="N277" i="25"/>
  <c r="R277" i="25"/>
  <c r="C277" i="25"/>
  <c r="H277" i="25"/>
  <c r="M277" i="25"/>
  <c r="S277" i="25"/>
  <c r="D277" i="25"/>
  <c r="I277" i="25"/>
  <c r="O277" i="25"/>
  <c r="B265" i="25"/>
  <c r="F265" i="25"/>
  <c r="J265" i="25"/>
  <c r="N265" i="25"/>
  <c r="R265" i="25"/>
  <c r="C265" i="25"/>
  <c r="G265" i="25"/>
  <c r="K265" i="25"/>
  <c r="O265" i="25"/>
  <c r="S265" i="25"/>
  <c r="D265" i="25"/>
  <c r="L265" i="25"/>
  <c r="E265" i="25"/>
  <c r="M265" i="25"/>
  <c r="B261" i="25"/>
  <c r="F261" i="25"/>
  <c r="J261" i="25"/>
  <c r="N261" i="25"/>
  <c r="R261" i="25"/>
  <c r="C261" i="25"/>
  <c r="G261" i="25"/>
  <c r="K261" i="25"/>
  <c r="O261" i="25"/>
  <c r="S261" i="25"/>
  <c r="E261" i="25"/>
  <c r="M261" i="25"/>
  <c r="H261" i="25"/>
  <c r="P261" i="25"/>
  <c r="C258" i="25"/>
  <c r="G258" i="25"/>
  <c r="K258" i="25"/>
  <c r="O258" i="25"/>
  <c r="S258" i="25"/>
  <c r="D258" i="25"/>
  <c r="H258" i="25"/>
  <c r="L258" i="25"/>
  <c r="P258" i="25"/>
  <c r="E258" i="25"/>
  <c r="M258" i="25"/>
  <c r="F258" i="25"/>
  <c r="N258" i="25"/>
  <c r="Q233" i="25"/>
  <c r="B229" i="25"/>
  <c r="F229" i="25"/>
  <c r="J229" i="25"/>
  <c r="N229" i="25"/>
  <c r="R229" i="25"/>
  <c r="C229" i="25"/>
  <c r="G229" i="25"/>
  <c r="K229" i="25"/>
  <c r="O229" i="25"/>
  <c r="S229" i="25"/>
  <c r="E229" i="25"/>
  <c r="M229" i="25"/>
  <c r="H229" i="25"/>
  <c r="P229" i="25"/>
  <c r="Q226" i="25"/>
  <c r="B202" i="25"/>
  <c r="F202" i="25"/>
  <c r="J202" i="25"/>
  <c r="N202" i="25"/>
  <c r="R202" i="25"/>
  <c r="C202" i="25"/>
  <c r="H202" i="25"/>
  <c r="M202" i="25"/>
  <c r="S202" i="25"/>
  <c r="D202" i="25"/>
  <c r="I202" i="25"/>
  <c r="O202" i="25"/>
  <c r="E202" i="25"/>
  <c r="P202" i="25"/>
  <c r="G202" i="25"/>
  <c r="Q202" i="25"/>
  <c r="O180" i="25"/>
  <c r="C109" i="25"/>
  <c r="G109" i="25"/>
  <c r="K109" i="25"/>
  <c r="O109" i="25"/>
  <c r="S109" i="25"/>
  <c r="D109" i="25"/>
  <c r="L109" i="25"/>
  <c r="P109" i="25"/>
  <c r="B109" i="25"/>
  <c r="J109" i="25"/>
  <c r="R109" i="25"/>
  <c r="E109" i="25"/>
  <c r="M109" i="25"/>
  <c r="I109" i="25"/>
  <c r="N109" i="25"/>
  <c r="Q109" i="25"/>
  <c r="B104" i="25"/>
  <c r="F104" i="25"/>
  <c r="J104" i="25"/>
  <c r="N104" i="25"/>
  <c r="R104" i="25"/>
  <c r="C104" i="25"/>
  <c r="G104" i="25"/>
  <c r="K104" i="25"/>
  <c r="O104" i="25"/>
  <c r="S104" i="25"/>
  <c r="E104" i="25"/>
  <c r="M104" i="25"/>
  <c r="H104" i="25"/>
  <c r="P104" i="25"/>
  <c r="I104" i="25"/>
  <c r="L104" i="25"/>
  <c r="D104" i="25"/>
  <c r="Q104" i="25"/>
  <c r="B37" i="25"/>
  <c r="F37" i="25"/>
  <c r="J37" i="25"/>
  <c r="N37" i="25"/>
  <c r="R37" i="25"/>
  <c r="C37" i="25"/>
  <c r="G37" i="25"/>
  <c r="K37" i="25"/>
  <c r="O37" i="25"/>
  <c r="S37" i="25"/>
  <c r="D37" i="25"/>
  <c r="L37" i="25"/>
  <c r="E37" i="25"/>
  <c r="M37" i="25"/>
  <c r="I37" i="25"/>
  <c r="P37" i="25"/>
  <c r="H37" i="25"/>
  <c r="Q37" i="25"/>
  <c r="S567" i="25"/>
  <c r="O567" i="25"/>
  <c r="K567" i="25"/>
  <c r="G567" i="25"/>
  <c r="C567" i="25"/>
  <c r="P564" i="25"/>
  <c r="L564" i="25"/>
  <c r="H564" i="25"/>
  <c r="D564" i="25"/>
  <c r="S563" i="25"/>
  <c r="O563" i="25"/>
  <c r="K563" i="25"/>
  <c r="G563" i="25"/>
  <c r="C563" i="25"/>
  <c r="P560" i="25"/>
  <c r="L560" i="25"/>
  <c r="H560" i="25"/>
  <c r="D560" i="25"/>
  <c r="S559" i="25"/>
  <c r="O559" i="25"/>
  <c r="K559" i="25"/>
  <c r="G559" i="25"/>
  <c r="C559" i="25"/>
  <c r="P556" i="25"/>
  <c r="L556" i="25"/>
  <c r="H556" i="25"/>
  <c r="D556" i="25"/>
  <c r="S555" i="25"/>
  <c r="O555" i="25"/>
  <c r="K555" i="25"/>
  <c r="G555" i="25"/>
  <c r="C555" i="25"/>
  <c r="P552" i="25"/>
  <c r="L552" i="25"/>
  <c r="H552" i="25"/>
  <c r="D552" i="25"/>
  <c r="S551" i="25"/>
  <c r="O551" i="25"/>
  <c r="K551" i="25"/>
  <c r="G551" i="25"/>
  <c r="C551" i="25"/>
  <c r="P548" i="25"/>
  <c r="L548" i="25"/>
  <c r="H548" i="25"/>
  <c r="D548" i="25"/>
  <c r="S547" i="25"/>
  <c r="O547" i="25"/>
  <c r="K547" i="25"/>
  <c r="G547" i="25"/>
  <c r="C547" i="25"/>
  <c r="P544" i="25"/>
  <c r="L544" i="25"/>
  <c r="H544" i="25"/>
  <c r="D544" i="25"/>
  <c r="S543" i="25"/>
  <c r="O543" i="25"/>
  <c r="K543" i="25"/>
  <c r="G543" i="25"/>
  <c r="C543" i="25"/>
  <c r="P540" i="25"/>
  <c r="L540" i="25"/>
  <c r="H540" i="25"/>
  <c r="D540" i="25"/>
  <c r="S539" i="25"/>
  <c r="O539" i="25"/>
  <c r="K539" i="25"/>
  <c r="G539" i="25"/>
  <c r="C539" i="25"/>
  <c r="P536" i="25"/>
  <c r="L536" i="25"/>
  <c r="H536" i="25"/>
  <c r="D536" i="25"/>
  <c r="S535" i="25"/>
  <c r="O535" i="25"/>
  <c r="K535" i="25"/>
  <c r="G535" i="25"/>
  <c r="C535" i="25"/>
  <c r="P532" i="25"/>
  <c r="L532" i="25"/>
  <c r="H532" i="25"/>
  <c r="D532" i="25"/>
  <c r="S531" i="25"/>
  <c r="O531" i="25"/>
  <c r="K531" i="25"/>
  <c r="G531" i="25"/>
  <c r="C531" i="25"/>
  <c r="P528" i="25"/>
  <c r="L528" i="25"/>
  <c r="H528" i="25"/>
  <c r="D528" i="25"/>
  <c r="S527" i="25"/>
  <c r="O527" i="25"/>
  <c r="K527" i="25"/>
  <c r="G527" i="25"/>
  <c r="C527" i="25"/>
  <c r="P524" i="25"/>
  <c r="L524" i="25"/>
  <c r="H524" i="25"/>
  <c r="D524" i="25"/>
  <c r="S523" i="25"/>
  <c r="O523" i="25"/>
  <c r="K523" i="25"/>
  <c r="G523" i="25"/>
  <c r="C523" i="25"/>
  <c r="P520" i="25"/>
  <c r="L520" i="25"/>
  <c r="H520" i="25"/>
  <c r="D520" i="25"/>
  <c r="S519" i="25"/>
  <c r="O519" i="25"/>
  <c r="K519" i="25"/>
  <c r="G519" i="25"/>
  <c r="C519" i="25"/>
  <c r="P516" i="25"/>
  <c r="L516" i="25"/>
  <c r="H516" i="25"/>
  <c r="D516" i="25"/>
  <c r="S515" i="25"/>
  <c r="O515" i="25"/>
  <c r="K515" i="25"/>
  <c r="G515" i="25"/>
  <c r="C515" i="25"/>
  <c r="P512" i="25"/>
  <c r="L512" i="25"/>
  <c r="H512" i="25"/>
  <c r="D512" i="25"/>
  <c r="S511" i="25"/>
  <c r="O511" i="25"/>
  <c r="K511" i="25"/>
  <c r="G511" i="25"/>
  <c r="C511" i="25"/>
  <c r="P508" i="25"/>
  <c r="L508" i="25"/>
  <c r="H508" i="25"/>
  <c r="D508" i="25"/>
  <c r="S507" i="25"/>
  <c r="O507" i="25"/>
  <c r="K507" i="25"/>
  <c r="G507" i="25"/>
  <c r="C507" i="25"/>
  <c r="P504" i="25"/>
  <c r="L504" i="25"/>
  <c r="H504" i="25"/>
  <c r="D504" i="25"/>
  <c r="S503" i="25"/>
  <c r="O503" i="25"/>
  <c r="K503" i="25"/>
  <c r="G503" i="25"/>
  <c r="C503" i="25"/>
  <c r="P500" i="25"/>
  <c r="L500" i="25"/>
  <c r="H500" i="25"/>
  <c r="D500" i="25"/>
  <c r="S499" i="25"/>
  <c r="O499" i="25"/>
  <c r="K499" i="25"/>
  <c r="G499" i="25"/>
  <c r="C499" i="25"/>
  <c r="P496" i="25"/>
  <c r="L496" i="25"/>
  <c r="H496" i="25"/>
  <c r="D496" i="25"/>
  <c r="S495" i="25"/>
  <c r="O495" i="25"/>
  <c r="K495" i="25"/>
  <c r="G495" i="25"/>
  <c r="C495" i="25"/>
  <c r="P492" i="25"/>
  <c r="L492" i="25"/>
  <c r="H492" i="25"/>
  <c r="D492" i="25"/>
  <c r="S491" i="25"/>
  <c r="O491" i="25"/>
  <c r="K491" i="25"/>
  <c r="G491" i="25"/>
  <c r="C491" i="25"/>
  <c r="P488" i="25"/>
  <c r="L488" i="25"/>
  <c r="H488" i="25"/>
  <c r="D488" i="25"/>
  <c r="S487" i="25"/>
  <c r="O487" i="25"/>
  <c r="K487" i="25"/>
  <c r="G487" i="25"/>
  <c r="C487" i="25"/>
  <c r="P484" i="25"/>
  <c r="L484" i="25"/>
  <c r="H484" i="25"/>
  <c r="D484" i="25"/>
  <c r="S483" i="25"/>
  <c r="O483" i="25"/>
  <c r="K483" i="25"/>
  <c r="G483" i="25"/>
  <c r="C483" i="25"/>
  <c r="P480" i="25"/>
  <c r="L480" i="25"/>
  <c r="H480" i="25"/>
  <c r="D480" i="25"/>
  <c r="S479" i="25"/>
  <c r="O479" i="25"/>
  <c r="K479" i="25"/>
  <c r="G479" i="25"/>
  <c r="C479" i="25"/>
  <c r="P476" i="25"/>
  <c r="L476" i="25"/>
  <c r="H476" i="25"/>
  <c r="D476" i="25"/>
  <c r="S475" i="25"/>
  <c r="O475" i="25"/>
  <c r="K475" i="25"/>
  <c r="G475" i="25"/>
  <c r="C475" i="25"/>
  <c r="P472" i="25"/>
  <c r="L472" i="25"/>
  <c r="H472" i="25"/>
  <c r="D472" i="25"/>
  <c r="S471" i="25"/>
  <c r="O471" i="25"/>
  <c r="K471" i="25"/>
  <c r="G471" i="25"/>
  <c r="C471" i="25"/>
  <c r="P468" i="25"/>
  <c r="L468" i="25"/>
  <c r="H468" i="25"/>
  <c r="D468" i="25"/>
  <c r="S467" i="25"/>
  <c r="O467" i="25"/>
  <c r="K467" i="25"/>
  <c r="G467" i="25"/>
  <c r="C467" i="25"/>
  <c r="P464" i="25"/>
  <c r="L464" i="25"/>
  <c r="H464" i="25"/>
  <c r="D464" i="25"/>
  <c r="S463" i="25"/>
  <c r="O463" i="25"/>
  <c r="K463" i="25"/>
  <c r="G463" i="25"/>
  <c r="C463" i="25"/>
  <c r="P460" i="25"/>
  <c r="L460" i="25"/>
  <c r="H460" i="25"/>
  <c r="D460" i="25"/>
  <c r="S459" i="25"/>
  <c r="O459" i="25"/>
  <c r="K459" i="25"/>
  <c r="G459" i="25"/>
  <c r="C459" i="25"/>
  <c r="P456" i="25"/>
  <c r="L456" i="25"/>
  <c r="H456" i="25"/>
  <c r="D456" i="25"/>
  <c r="S455" i="25"/>
  <c r="O455" i="25"/>
  <c r="K455" i="25"/>
  <c r="G455" i="25"/>
  <c r="C455" i="25"/>
  <c r="P452" i="25"/>
  <c r="L452" i="25"/>
  <c r="H452" i="25"/>
  <c r="D452" i="25"/>
  <c r="S451" i="25"/>
  <c r="O451" i="25"/>
  <c r="K451" i="25"/>
  <c r="G451" i="25"/>
  <c r="C451" i="25"/>
  <c r="P448" i="25"/>
  <c r="L448" i="25"/>
  <c r="H448" i="25"/>
  <c r="D448" i="25"/>
  <c r="S447" i="25"/>
  <c r="O447" i="25"/>
  <c r="K447" i="25"/>
  <c r="G447" i="25"/>
  <c r="C447" i="25"/>
  <c r="P444" i="25"/>
  <c r="L444" i="25"/>
  <c r="H444" i="25"/>
  <c r="D444" i="25"/>
  <c r="S443" i="25"/>
  <c r="O443" i="25"/>
  <c r="K443" i="25"/>
  <c r="G443" i="25"/>
  <c r="C443" i="25"/>
  <c r="P440" i="25"/>
  <c r="L440" i="25"/>
  <c r="H440" i="25"/>
  <c r="D440" i="25"/>
  <c r="S439" i="25"/>
  <c r="O439" i="25"/>
  <c r="K439" i="25"/>
  <c r="G439" i="25"/>
  <c r="C439" i="25"/>
  <c r="P436" i="25"/>
  <c r="L436" i="25"/>
  <c r="H436" i="25"/>
  <c r="D436" i="25"/>
  <c r="S435" i="25"/>
  <c r="O435" i="25"/>
  <c r="K435" i="25"/>
  <c r="G435" i="25"/>
  <c r="C435" i="25"/>
  <c r="P432" i="25"/>
  <c r="L432" i="25"/>
  <c r="H432" i="25"/>
  <c r="D432" i="25"/>
  <c r="S431" i="25"/>
  <c r="O431" i="25"/>
  <c r="K431" i="25"/>
  <c r="G431" i="25"/>
  <c r="C431" i="25"/>
  <c r="P428" i="25"/>
  <c r="L428" i="25"/>
  <c r="H428" i="25"/>
  <c r="D428" i="25"/>
  <c r="S427" i="25"/>
  <c r="O427" i="25"/>
  <c r="K427" i="25"/>
  <c r="G427" i="25"/>
  <c r="C427" i="25"/>
  <c r="P424" i="25"/>
  <c r="L424" i="25"/>
  <c r="H424" i="25"/>
  <c r="D424" i="25"/>
  <c r="S423" i="25"/>
  <c r="O423" i="25"/>
  <c r="K423" i="25"/>
  <c r="G423" i="25"/>
  <c r="C423" i="25"/>
  <c r="P420" i="25"/>
  <c r="L420" i="25"/>
  <c r="H420" i="25"/>
  <c r="D420" i="25"/>
  <c r="S419" i="25"/>
  <c r="O419" i="25"/>
  <c r="K419" i="25"/>
  <c r="G419" i="25"/>
  <c r="C419" i="25"/>
  <c r="P416" i="25"/>
  <c r="L416" i="25"/>
  <c r="H416" i="25"/>
  <c r="D416" i="25"/>
  <c r="S415" i="25"/>
  <c r="O415" i="25"/>
  <c r="K415" i="25"/>
  <c r="G415" i="25"/>
  <c r="C415" i="25"/>
  <c r="P412" i="25"/>
  <c r="L412" i="25"/>
  <c r="H412" i="25"/>
  <c r="D412" i="25"/>
  <c r="S411" i="25"/>
  <c r="O411" i="25"/>
  <c r="K411" i="25"/>
  <c r="G411" i="25"/>
  <c r="C411" i="25"/>
  <c r="P408" i="25"/>
  <c r="L408" i="25"/>
  <c r="H408" i="25"/>
  <c r="D408" i="25"/>
  <c r="S407" i="25"/>
  <c r="O407" i="25"/>
  <c r="K407" i="25"/>
  <c r="G407" i="25"/>
  <c r="C407" i="25"/>
  <c r="P404" i="25"/>
  <c r="L404" i="25"/>
  <c r="H404" i="25"/>
  <c r="D404" i="25"/>
  <c r="S403" i="25"/>
  <c r="O403" i="25"/>
  <c r="K403" i="25"/>
  <c r="G403" i="25"/>
  <c r="C403" i="25"/>
  <c r="P400" i="25"/>
  <c r="L400" i="25"/>
  <c r="H400" i="25"/>
  <c r="D400" i="25"/>
  <c r="S399" i="25"/>
  <c r="O399" i="25"/>
  <c r="K399" i="25"/>
  <c r="G399" i="25"/>
  <c r="C399" i="25"/>
  <c r="P396" i="25"/>
  <c r="J396" i="25"/>
  <c r="E396" i="25"/>
  <c r="O393" i="25"/>
  <c r="J393" i="25"/>
  <c r="E393" i="25"/>
  <c r="P391" i="25"/>
  <c r="K391" i="25"/>
  <c r="E391" i="25"/>
  <c r="P388" i="25"/>
  <c r="J388" i="25"/>
  <c r="E388" i="25"/>
  <c r="O385" i="25"/>
  <c r="J385" i="25"/>
  <c r="E385" i="25"/>
  <c r="P383" i="25"/>
  <c r="K383" i="25"/>
  <c r="P380" i="25"/>
  <c r="J380" i="25"/>
  <c r="E380" i="25"/>
  <c r="O377" i="25"/>
  <c r="J377" i="25"/>
  <c r="P375" i="25"/>
  <c r="K375" i="25"/>
  <c r="E375" i="25"/>
  <c r="P372" i="25"/>
  <c r="J372" i="25"/>
  <c r="O369" i="25"/>
  <c r="J369" i="25"/>
  <c r="E369" i="25"/>
  <c r="P367" i="25"/>
  <c r="P364" i="25"/>
  <c r="J364" i="25"/>
  <c r="P362" i="25"/>
  <c r="K362" i="25"/>
  <c r="E362" i="25"/>
  <c r="R359" i="25"/>
  <c r="K359" i="25"/>
  <c r="M357" i="25"/>
  <c r="G357" i="25"/>
  <c r="C354" i="25"/>
  <c r="G354" i="25"/>
  <c r="K354" i="25"/>
  <c r="O354" i="25"/>
  <c r="S354" i="25"/>
  <c r="D354" i="25"/>
  <c r="I354" i="25"/>
  <c r="N354" i="25"/>
  <c r="D351" i="25"/>
  <c r="H351" i="25"/>
  <c r="L351" i="25"/>
  <c r="P351" i="25"/>
  <c r="C351" i="25"/>
  <c r="I351" i="25"/>
  <c r="N351" i="25"/>
  <c r="S351" i="25"/>
  <c r="R346" i="25"/>
  <c r="L346" i="25"/>
  <c r="R343" i="25"/>
  <c r="K343" i="25"/>
  <c r="E343" i="25"/>
  <c r="M341" i="25"/>
  <c r="C338" i="25"/>
  <c r="G338" i="25"/>
  <c r="K338" i="25"/>
  <c r="O338" i="25"/>
  <c r="S338" i="25"/>
  <c r="D338" i="25"/>
  <c r="I338" i="25"/>
  <c r="N338" i="25"/>
  <c r="D335" i="25"/>
  <c r="H335" i="25"/>
  <c r="L335" i="25"/>
  <c r="P335" i="25"/>
  <c r="C335" i="25"/>
  <c r="I335" i="25"/>
  <c r="N335" i="25"/>
  <c r="S335" i="25"/>
  <c r="R330" i="25"/>
  <c r="L330" i="25"/>
  <c r="E330" i="25"/>
  <c r="R327" i="25"/>
  <c r="K327" i="25"/>
  <c r="M325" i="25"/>
  <c r="G325" i="25"/>
  <c r="C322" i="25"/>
  <c r="G322" i="25"/>
  <c r="K322" i="25"/>
  <c r="O322" i="25"/>
  <c r="S322" i="25"/>
  <c r="D322" i="25"/>
  <c r="I322" i="25"/>
  <c r="N322" i="25"/>
  <c r="D319" i="25"/>
  <c r="H319" i="25"/>
  <c r="L319" i="25"/>
  <c r="P319" i="25"/>
  <c r="C319" i="25"/>
  <c r="I319" i="25"/>
  <c r="N319" i="25"/>
  <c r="S319" i="25"/>
  <c r="R314" i="25"/>
  <c r="L314" i="25"/>
  <c r="E314" i="25"/>
  <c r="R311" i="25"/>
  <c r="K311" i="25"/>
  <c r="M309" i="25"/>
  <c r="C306" i="25"/>
  <c r="G306" i="25"/>
  <c r="K306" i="25"/>
  <c r="O306" i="25"/>
  <c r="S306" i="25"/>
  <c r="D306" i="25"/>
  <c r="I306" i="25"/>
  <c r="N306" i="25"/>
  <c r="D303" i="25"/>
  <c r="H303" i="25"/>
  <c r="L303" i="25"/>
  <c r="P303" i="25"/>
  <c r="C303" i="25"/>
  <c r="I303" i="25"/>
  <c r="N303" i="25"/>
  <c r="S303" i="25"/>
  <c r="Q298" i="25"/>
  <c r="F298" i="25"/>
  <c r="Q295" i="25"/>
  <c r="F295" i="25"/>
  <c r="K293" i="25"/>
  <c r="C290" i="25"/>
  <c r="G290" i="25"/>
  <c r="K290" i="25"/>
  <c r="O290" i="25"/>
  <c r="S290" i="25"/>
  <c r="B290" i="25"/>
  <c r="H290" i="25"/>
  <c r="M290" i="25"/>
  <c r="R290" i="25"/>
  <c r="D290" i="25"/>
  <c r="I290" i="25"/>
  <c r="N290" i="25"/>
  <c r="D287" i="25"/>
  <c r="H287" i="25"/>
  <c r="L287" i="25"/>
  <c r="P287" i="25"/>
  <c r="B287" i="25"/>
  <c r="G287" i="25"/>
  <c r="M287" i="25"/>
  <c r="R287" i="25"/>
  <c r="C287" i="25"/>
  <c r="I287" i="25"/>
  <c r="N287" i="25"/>
  <c r="S287" i="25"/>
  <c r="Q282" i="25"/>
  <c r="F282" i="25"/>
  <c r="Q279" i="25"/>
  <c r="K277" i="25"/>
  <c r="C274" i="25"/>
  <c r="G274" i="25"/>
  <c r="K274" i="25"/>
  <c r="O274" i="25"/>
  <c r="S274" i="25"/>
  <c r="B274" i="25"/>
  <c r="H274" i="25"/>
  <c r="M274" i="25"/>
  <c r="R274" i="25"/>
  <c r="D274" i="25"/>
  <c r="I274" i="25"/>
  <c r="N274" i="25"/>
  <c r="D271" i="25"/>
  <c r="H271" i="25"/>
  <c r="L271" i="25"/>
  <c r="P271" i="25"/>
  <c r="B271" i="25"/>
  <c r="G271" i="25"/>
  <c r="M271" i="25"/>
  <c r="R271" i="25"/>
  <c r="C271" i="25"/>
  <c r="I271" i="25"/>
  <c r="N271" i="25"/>
  <c r="S271" i="25"/>
  <c r="P265" i="25"/>
  <c r="L261" i="25"/>
  <c r="J258" i="25"/>
  <c r="C246" i="25"/>
  <c r="G246" i="25"/>
  <c r="K246" i="25"/>
  <c r="O246" i="25"/>
  <c r="S246" i="25"/>
  <c r="D246" i="25"/>
  <c r="H246" i="25"/>
  <c r="L246" i="25"/>
  <c r="P246" i="25"/>
  <c r="B246" i="25"/>
  <c r="J246" i="25"/>
  <c r="R246" i="25"/>
  <c r="E246" i="25"/>
  <c r="M246" i="25"/>
  <c r="L229" i="25"/>
  <c r="C214" i="25"/>
  <c r="G214" i="25"/>
  <c r="K214" i="25"/>
  <c r="O214" i="25"/>
  <c r="S214" i="25"/>
  <c r="D214" i="25"/>
  <c r="H214" i="25"/>
  <c r="L214" i="25"/>
  <c r="P214" i="25"/>
  <c r="B214" i="25"/>
  <c r="J214" i="25"/>
  <c r="R214" i="25"/>
  <c r="E214" i="25"/>
  <c r="M214" i="25"/>
  <c r="C207" i="25"/>
  <c r="G207" i="25"/>
  <c r="K207" i="25"/>
  <c r="O207" i="25"/>
  <c r="S207" i="25"/>
  <c r="B207" i="25"/>
  <c r="H207" i="25"/>
  <c r="M207" i="25"/>
  <c r="R207" i="25"/>
  <c r="D207" i="25"/>
  <c r="I207" i="25"/>
  <c r="N207" i="25"/>
  <c r="F207" i="25"/>
  <c r="Q207" i="25"/>
  <c r="J207" i="25"/>
  <c r="D188" i="25"/>
  <c r="H188" i="25"/>
  <c r="L188" i="25"/>
  <c r="P188" i="25"/>
  <c r="B188" i="25"/>
  <c r="G188" i="25"/>
  <c r="M188" i="25"/>
  <c r="R188" i="25"/>
  <c r="C188" i="25"/>
  <c r="I188" i="25"/>
  <c r="N188" i="25"/>
  <c r="S188" i="25"/>
  <c r="E188" i="25"/>
  <c r="O188" i="25"/>
  <c r="F188" i="25"/>
  <c r="Q188" i="25"/>
  <c r="C183" i="25"/>
  <c r="G183" i="25"/>
  <c r="K183" i="25"/>
  <c r="O183" i="25"/>
  <c r="S183" i="25"/>
  <c r="B183" i="25"/>
  <c r="H183" i="25"/>
  <c r="M183" i="25"/>
  <c r="R183" i="25"/>
  <c r="D183" i="25"/>
  <c r="I183" i="25"/>
  <c r="N183" i="25"/>
  <c r="E183" i="25"/>
  <c r="P183" i="25"/>
  <c r="F183" i="25"/>
  <c r="Q183" i="25"/>
  <c r="C159" i="25"/>
  <c r="G159" i="25"/>
  <c r="K159" i="25"/>
  <c r="O159" i="25"/>
  <c r="S159" i="25"/>
  <c r="D159" i="25"/>
  <c r="H159" i="25"/>
  <c r="L159" i="25"/>
  <c r="P159" i="25"/>
  <c r="E159" i="25"/>
  <c r="M159" i="25"/>
  <c r="F159" i="25"/>
  <c r="N159" i="25"/>
  <c r="B159" i="25"/>
  <c r="R159" i="25"/>
  <c r="I159" i="25"/>
  <c r="B123" i="25"/>
  <c r="F123" i="25"/>
  <c r="J123" i="25"/>
  <c r="N123" i="25"/>
  <c r="R123" i="25"/>
  <c r="D123" i="25"/>
  <c r="I123" i="25"/>
  <c r="O123" i="25"/>
  <c r="E123" i="25"/>
  <c r="K123" i="25"/>
  <c r="P123" i="25"/>
  <c r="C123" i="25"/>
  <c r="M123" i="25"/>
  <c r="G123" i="25"/>
  <c r="Q123" i="25"/>
  <c r="H123" i="25"/>
  <c r="L123" i="25"/>
  <c r="D86" i="25"/>
  <c r="H86" i="25"/>
  <c r="L86" i="25"/>
  <c r="P86" i="25"/>
  <c r="C86" i="25"/>
  <c r="I86" i="25"/>
  <c r="N86" i="25"/>
  <c r="S86" i="25"/>
  <c r="E86" i="25"/>
  <c r="J86" i="25"/>
  <c r="O86" i="25"/>
  <c r="B86" i="25"/>
  <c r="M86" i="25"/>
  <c r="F86" i="25"/>
  <c r="Q86" i="25"/>
  <c r="K86" i="25"/>
  <c r="R86" i="25"/>
  <c r="E471" i="25"/>
  <c r="E459" i="25"/>
  <c r="E427" i="25"/>
  <c r="E411" i="25"/>
  <c r="D359" i="25"/>
  <c r="H359" i="25"/>
  <c r="L359" i="25"/>
  <c r="P359" i="25"/>
  <c r="C359" i="25"/>
  <c r="I359" i="25"/>
  <c r="N359" i="25"/>
  <c r="S359" i="25"/>
  <c r="C346" i="25"/>
  <c r="G346" i="25"/>
  <c r="K346" i="25"/>
  <c r="O346" i="25"/>
  <c r="S346" i="25"/>
  <c r="D346" i="25"/>
  <c r="I346" i="25"/>
  <c r="N346" i="25"/>
  <c r="D327" i="25"/>
  <c r="H327" i="25"/>
  <c r="L327" i="25"/>
  <c r="P327" i="25"/>
  <c r="C327" i="25"/>
  <c r="I327" i="25"/>
  <c r="N327" i="25"/>
  <c r="S327" i="25"/>
  <c r="D311" i="25"/>
  <c r="H311" i="25"/>
  <c r="L311" i="25"/>
  <c r="P311" i="25"/>
  <c r="C311" i="25"/>
  <c r="I311" i="25"/>
  <c r="N311" i="25"/>
  <c r="S311" i="25"/>
  <c r="D279" i="25"/>
  <c r="H279" i="25"/>
  <c r="L279" i="25"/>
  <c r="P279" i="25"/>
  <c r="B279" i="25"/>
  <c r="G279" i="25"/>
  <c r="M279" i="25"/>
  <c r="R279" i="25"/>
  <c r="C279" i="25"/>
  <c r="I279" i="25"/>
  <c r="N279" i="25"/>
  <c r="S279" i="25"/>
  <c r="C262" i="25"/>
  <c r="G262" i="25"/>
  <c r="K262" i="25"/>
  <c r="O262" i="25"/>
  <c r="S262" i="25"/>
  <c r="D262" i="25"/>
  <c r="H262" i="25"/>
  <c r="L262" i="25"/>
  <c r="P262" i="25"/>
  <c r="B262" i="25"/>
  <c r="J262" i="25"/>
  <c r="R262" i="25"/>
  <c r="E262" i="25"/>
  <c r="M262" i="25"/>
  <c r="C230" i="25"/>
  <c r="G230" i="25"/>
  <c r="K230" i="25"/>
  <c r="O230" i="25"/>
  <c r="S230" i="25"/>
  <c r="D230" i="25"/>
  <c r="H230" i="25"/>
  <c r="L230" i="25"/>
  <c r="P230" i="25"/>
  <c r="B230" i="25"/>
  <c r="J230" i="25"/>
  <c r="R230" i="25"/>
  <c r="E230" i="25"/>
  <c r="M230" i="25"/>
  <c r="D180" i="25"/>
  <c r="H180" i="25"/>
  <c r="L180" i="25"/>
  <c r="P180" i="25"/>
  <c r="B180" i="25"/>
  <c r="G180" i="25"/>
  <c r="M180" i="25"/>
  <c r="R180" i="25"/>
  <c r="C180" i="25"/>
  <c r="I180" i="25"/>
  <c r="N180" i="25"/>
  <c r="S180" i="25"/>
  <c r="F180" i="25"/>
  <c r="Q180" i="25"/>
  <c r="J180" i="25"/>
  <c r="B166" i="25"/>
  <c r="F166" i="25"/>
  <c r="J166" i="25"/>
  <c r="N166" i="25"/>
  <c r="R166" i="25"/>
  <c r="C166" i="25"/>
  <c r="G166" i="25"/>
  <c r="K166" i="25"/>
  <c r="O166" i="25"/>
  <c r="S166" i="25"/>
  <c r="D166" i="25"/>
  <c r="L166" i="25"/>
  <c r="E166" i="25"/>
  <c r="M166" i="25"/>
  <c r="H166" i="25"/>
  <c r="I166" i="25"/>
  <c r="C105" i="25"/>
  <c r="G105" i="25"/>
  <c r="K105" i="25"/>
  <c r="O105" i="25"/>
  <c r="S105" i="25"/>
  <c r="D105" i="25"/>
  <c r="H105" i="25"/>
  <c r="L105" i="25"/>
  <c r="P105" i="25"/>
  <c r="B105" i="25"/>
  <c r="J105" i="25"/>
  <c r="R105" i="25"/>
  <c r="E105" i="25"/>
  <c r="M105" i="25"/>
  <c r="F105" i="25"/>
  <c r="I105" i="25"/>
  <c r="Q105" i="25"/>
  <c r="C73" i="25"/>
  <c r="G73" i="25"/>
  <c r="K73" i="25"/>
  <c r="O73" i="25"/>
  <c r="S73" i="25"/>
  <c r="D73" i="25"/>
  <c r="I73" i="25"/>
  <c r="N73" i="25"/>
  <c r="E73" i="25"/>
  <c r="J73" i="25"/>
  <c r="P73" i="25"/>
  <c r="F73" i="25"/>
  <c r="Q73" i="25"/>
  <c r="H73" i="25"/>
  <c r="R73" i="25"/>
  <c r="B73" i="25"/>
  <c r="L73" i="25"/>
  <c r="M73" i="25"/>
  <c r="B22" i="25"/>
  <c r="F22" i="25"/>
  <c r="J22" i="25"/>
  <c r="N22" i="25"/>
  <c r="R22" i="25"/>
  <c r="C22" i="25"/>
  <c r="H22" i="25"/>
  <c r="M22" i="25"/>
  <c r="S22" i="25"/>
  <c r="D22" i="25"/>
  <c r="I22" i="25"/>
  <c r="O22" i="25"/>
  <c r="G22" i="25"/>
  <c r="Q22" i="25"/>
  <c r="K22" i="25"/>
  <c r="L22" i="25"/>
  <c r="P22" i="25"/>
  <c r="E22" i="25"/>
  <c r="B6" i="25"/>
  <c r="F6" i="25"/>
  <c r="J6" i="25"/>
  <c r="N6" i="25"/>
  <c r="R6" i="25"/>
  <c r="C6" i="25"/>
  <c r="G6" i="25"/>
  <c r="K6" i="25"/>
  <c r="O6" i="25"/>
  <c r="S6" i="25"/>
  <c r="D6" i="25"/>
  <c r="L6" i="25"/>
  <c r="E6" i="25"/>
  <c r="M6" i="25"/>
  <c r="H6" i="25"/>
  <c r="I6" i="25"/>
  <c r="P6" i="25"/>
  <c r="Q6" i="25"/>
  <c r="H567" i="25"/>
  <c r="E564" i="25"/>
  <c r="P563" i="25"/>
  <c r="H563" i="25"/>
  <c r="D563" i="25"/>
  <c r="P559" i="25"/>
  <c r="H559" i="25"/>
  <c r="L555" i="25"/>
  <c r="D555" i="25"/>
  <c r="L551" i="25"/>
  <c r="D551" i="25"/>
  <c r="I548" i="25"/>
  <c r="E548" i="25"/>
  <c r="L547" i="25"/>
  <c r="D547" i="25"/>
  <c r="L543" i="25"/>
  <c r="D543" i="25"/>
  <c r="L539" i="25"/>
  <c r="H539" i="25"/>
  <c r="E536" i="25"/>
  <c r="P535" i="25"/>
  <c r="H535" i="25"/>
  <c r="L531" i="25"/>
  <c r="D531" i="25"/>
  <c r="E528" i="25"/>
  <c r="P527" i="25"/>
  <c r="H527" i="25"/>
  <c r="P523" i="25"/>
  <c r="H523" i="25"/>
  <c r="E520" i="25"/>
  <c r="P519" i="25"/>
  <c r="H519" i="25"/>
  <c r="E516" i="25"/>
  <c r="P515" i="25"/>
  <c r="H515" i="25"/>
  <c r="H511" i="25"/>
  <c r="E508" i="25"/>
  <c r="L507" i="25"/>
  <c r="H503" i="25"/>
  <c r="L499" i="25"/>
  <c r="D499" i="25"/>
  <c r="P495" i="25"/>
  <c r="H495" i="25"/>
  <c r="L491" i="25"/>
  <c r="D491" i="25"/>
  <c r="L487" i="25"/>
  <c r="D487" i="25"/>
  <c r="E484" i="25"/>
  <c r="P483" i="25"/>
  <c r="L483" i="25"/>
  <c r="D483" i="25"/>
  <c r="E480" i="25"/>
  <c r="P479" i="25"/>
  <c r="H479" i="25"/>
  <c r="P475" i="25"/>
  <c r="H475" i="25"/>
  <c r="H471" i="25"/>
  <c r="P467" i="25"/>
  <c r="H467" i="25"/>
  <c r="E464" i="25"/>
  <c r="P463" i="25"/>
  <c r="H463" i="25"/>
  <c r="D463" i="25"/>
  <c r="P459" i="25"/>
  <c r="H459" i="25"/>
  <c r="P455" i="25"/>
  <c r="H455" i="25"/>
  <c r="I452" i="25"/>
  <c r="E452" i="25"/>
  <c r="P451" i="25"/>
  <c r="L451" i="25"/>
  <c r="D451" i="25"/>
  <c r="L447" i="25"/>
  <c r="D447" i="25"/>
  <c r="L443" i="25"/>
  <c r="D443" i="25"/>
  <c r="H439" i="25"/>
  <c r="E436" i="25"/>
  <c r="P435" i="25"/>
  <c r="H435" i="25"/>
  <c r="E432" i="25"/>
  <c r="P431" i="25"/>
  <c r="H431" i="25"/>
  <c r="H427" i="25"/>
  <c r="L423" i="25"/>
  <c r="D423" i="25"/>
  <c r="I420" i="25"/>
  <c r="E420" i="25"/>
  <c r="L419" i="25"/>
  <c r="D419" i="25"/>
  <c r="L415" i="25"/>
  <c r="D415" i="25"/>
  <c r="E412" i="25"/>
  <c r="P411" i="25"/>
  <c r="H411" i="25"/>
  <c r="L407" i="25"/>
  <c r="D407" i="25"/>
  <c r="L403" i="25"/>
  <c r="D403" i="25"/>
  <c r="L399" i="25"/>
  <c r="D399" i="25"/>
  <c r="G391" i="25"/>
  <c r="F388" i="25"/>
  <c r="F385" i="25"/>
  <c r="B383" i="25"/>
  <c r="F383" i="25"/>
  <c r="J383" i="25"/>
  <c r="N383" i="25"/>
  <c r="R383" i="25"/>
  <c r="D377" i="25"/>
  <c r="H377" i="25"/>
  <c r="L377" i="25"/>
  <c r="P377" i="25"/>
  <c r="G375" i="25"/>
  <c r="C372" i="25"/>
  <c r="G372" i="25"/>
  <c r="K372" i="25"/>
  <c r="O372" i="25"/>
  <c r="S372" i="25"/>
  <c r="C364" i="25"/>
  <c r="G364" i="25"/>
  <c r="K364" i="25"/>
  <c r="O364" i="25"/>
  <c r="S364" i="25"/>
  <c r="B341" i="25"/>
  <c r="F341" i="25"/>
  <c r="J341" i="25"/>
  <c r="N341" i="25"/>
  <c r="R341" i="25"/>
  <c r="D341" i="25"/>
  <c r="I341" i="25"/>
  <c r="O341" i="25"/>
  <c r="M314" i="25"/>
  <c r="F314" i="25"/>
  <c r="M311" i="25"/>
  <c r="F311" i="25"/>
  <c r="B309" i="25"/>
  <c r="F309" i="25"/>
  <c r="J309" i="25"/>
  <c r="N309" i="25"/>
  <c r="R309" i="25"/>
  <c r="D309" i="25"/>
  <c r="I309" i="25"/>
  <c r="O309" i="25"/>
  <c r="J298" i="25"/>
  <c r="J295" i="25"/>
  <c r="J279" i="25"/>
  <c r="N262" i="25"/>
  <c r="Q258" i="25"/>
  <c r="B233" i="25"/>
  <c r="F233" i="25"/>
  <c r="J233" i="25"/>
  <c r="N233" i="25"/>
  <c r="R233" i="25"/>
  <c r="C233" i="25"/>
  <c r="G233" i="25"/>
  <c r="K233" i="25"/>
  <c r="O233" i="25"/>
  <c r="S233" i="25"/>
  <c r="D233" i="25"/>
  <c r="L233" i="25"/>
  <c r="E233" i="25"/>
  <c r="M233" i="25"/>
  <c r="N230" i="25"/>
  <c r="C226" i="25"/>
  <c r="G226" i="25"/>
  <c r="K226" i="25"/>
  <c r="O226" i="25"/>
  <c r="S226" i="25"/>
  <c r="D226" i="25"/>
  <c r="H226" i="25"/>
  <c r="L226" i="25"/>
  <c r="P226" i="25"/>
  <c r="E226" i="25"/>
  <c r="M226" i="25"/>
  <c r="F226" i="25"/>
  <c r="N226" i="25"/>
  <c r="B194" i="25"/>
  <c r="F194" i="25"/>
  <c r="J194" i="25"/>
  <c r="N194" i="25"/>
  <c r="R194" i="25"/>
  <c r="C194" i="25"/>
  <c r="H194" i="25"/>
  <c r="M194" i="25"/>
  <c r="S194" i="25"/>
  <c r="D194" i="25"/>
  <c r="I194" i="25"/>
  <c r="O194" i="25"/>
  <c r="G194" i="25"/>
  <c r="Q194" i="25"/>
  <c r="K194" i="25"/>
  <c r="B162" i="25"/>
  <c r="F162" i="25"/>
  <c r="J162" i="25"/>
  <c r="N162" i="25"/>
  <c r="R162" i="25"/>
  <c r="C162" i="25"/>
  <c r="G162" i="25"/>
  <c r="K162" i="25"/>
  <c r="O162" i="25"/>
  <c r="S162" i="25"/>
  <c r="E162" i="25"/>
  <c r="M162" i="25"/>
  <c r="H162" i="25"/>
  <c r="P162" i="25"/>
  <c r="D162" i="25"/>
  <c r="I162" i="25"/>
  <c r="C34" i="25"/>
  <c r="G34" i="25"/>
  <c r="K34" i="25"/>
  <c r="O34" i="25"/>
  <c r="S34" i="25"/>
  <c r="D34" i="25"/>
  <c r="H34" i="25"/>
  <c r="L34" i="25"/>
  <c r="P34" i="25"/>
  <c r="B34" i="25"/>
  <c r="J34" i="25"/>
  <c r="R34" i="25"/>
  <c r="E34" i="25"/>
  <c r="M34" i="25"/>
  <c r="F34" i="25"/>
  <c r="I34" i="25"/>
  <c r="Q34" i="25"/>
  <c r="R567" i="25"/>
  <c r="N567" i="25"/>
  <c r="J567" i="25"/>
  <c r="F567" i="25"/>
  <c r="P565" i="25"/>
  <c r="L565" i="25"/>
  <c r="H565" i="25"/>
  <c r="S564" i="25"/>
  <c r="O564" i="25"/>
  <c r="K564" i="25"/>
  <c r="G564" i="25"/>
  <c r="R563" i="25"/>
  <c r="N563" i="25"/>
  <c r="J563" i="25"/>
  <c r="F563" i="25"/>
  <c r="P561" i="25"/>
  <c r="L561" i="25"/>
  <c r="H561" i="25"/>
  <c r="S560" i="25"/>
  <c r="O560" i="25"/>
  <c r="K560" i="25"/>
  <c r="G560" i="25"/>
  <c r="R559" i="25"/>
  <c r="N559" i="25"/>
  <c r="J559" i="25"/>
  <c r="F559" i="25"/>
  <c r="P557" i="25"/>
  <c r="L557" i="25"/>
  <c r="H557" i="25"/>
  <c r="S556" i="25"/>
  <c r="O556" i="25"/>
  <c r="K556" i="25"/>
  <c r="G556" i="25"/>
  <c r="R555" i="25"/>
  <c r="N555" i="25"/>
  <c r="J555" i="25"/>
  <c r="F555" i="25"/>
  <c r="P553" i="25"/>
  <c r="L553" i="25"/>
  <c r="H553" i="25"/>
  <c r="S552" i="25"/>
  <c r="O552" i="25"/>
  <c r="K552" i="25"/>
  <c r="G552" i="25"/>
  <c r="R551" i="25"/>
  <c r="N551" i="25"/>
  <c r="J551" i="25"/>
  <c r="F551" i="25"/>
  <c r="P549" i="25"/>
  <c r="L549" i="25"/>
  <c r="H549" i="25"/>
  <c r="S548" i="25"/>
  <c r="O548" i="25"/>
  <c r="K548" i="25"/>
  <c r="G548" i="25"/>
  <c r="R547" i="25"/>
  <c r="N547" i="25"/>
  <c r="J547" i="25"/>
  <c r="F547" i="25"/>
  <c r="P545" i="25"/>
  <c r="L545" i="25"/>
  <c r="H545" i="25"/>
  <c r="S544" i="25"/>
  <c r="O544" i="25"/>
  <c r="K544" i="25"/>
  <c r="G544" i="25"/>
  <c r="R543" i="25"/>
  <c r="N543" i="25"/>
  <c r="J543" i="25"/>
  <c r="F543" i="25"/>
  <c r="P541" i="25"/>
  <c r="L541" i="25"/>
  <c r="H541" i="25"/>
  <c r="S540" i="25"/>
  <c r="O540" i="25"/>
  <c r="K540" i="25"/>
  <c r="G540" i="25"/>
  <c r="R539" i="25"/>
  <c r="N539" i="25"/>
  <c r="J539" i="25"/>
  <c r="F539" i="25"/>
  <c r="P537" i="25"/>
  <c r="L537" i="25"/>
  <c r="H537" i="25"/>
  <c r="S536" i="25"/>
  <c r="O536" i="25"/>
  <c r="K536" i="25"/>
  <c r="G536" i="25"/>
  <c r="R535" i="25"/>
  <c r="N535" i="25"/>
  <c r="J535" i="25"/>
  <c r="F535" i="25"/>
  <c r="P533" i="25"/>
  <c r="L533" i="25"/>
  <c r="H533" i="25"/>
  <c r="S532" i="25"/>
  <c r="O532" i="25"/>
  <c r="K532" i="25"/>
  <c r="G532" i="25"/>
  <c r="R531" i="25"/>
  <c r="N531" i="25"/>
  <c r="J531" i="25"/>
  <c r="F531" i="25"/>
  <c r="P529" i="25"/>
  <c r="L529" i="25"/>
  <c r="H529" i="25"/>
  <c r="S528" i="25"/>
  <c r="O528" i="25"/>
  <c r="K528" i="25"/>
  <c r="G528" i="25"/>
  <c r="R527" i="25"/>
  <c r="N527" i="25"/>
  <c r="J527" i="25"/>
  <c r="F527" i="25"/>
  <c r="P525" i="25"/>
  <c r="L525" i="25"/>
  <c r="H525" i="25"/>
  <c r="S524" i="25"/>
  <c r="O524" i="25"/>
  <c r="K524" i="25"/>
  <c r="G524" i="25"/>
  <c r="R523" i="25"/>
  <c r="N523" i="25"/>
  <c r="J523" i="25"/>
  <c r="F523" i="25"/>
  <c r="P521" i="25"/>
  <c r="L521" i="25"/>
  <c r="H521" i="25"/>
  <c r="S520" i="25"/>
  <c r="O520" i="25"/>
  <c r="K520" i="25"/>
  <c r="G520" i="25"/>
  <c r="R519" i="25"/>
  <c r="N519" i="25"/>
  <c r="J519" i="25"/>
  <c r="F519" i="25"/>
  <c r="P517" i="25"/>
  <c r="L517" i="25"/>
  <c r="H517" i="25"/>
  <c r="S516" i="25"/>
  <c r="O516" i="25"/>
  <c r="K516" i="25"/>
  <c r="G516" i="25"/>
  <c r="R515" i="25"/>
  <c r="N515" i="25"/>
  <c r="J515" i="25"/>
  <c r="F515" i="25"/>
  <c r="P513" i="25"/>
  <c r="L513" i="25"/>
  <c r="H513" i="25"/>
  <c r="S512" i="25"/>
  <c r="O512" i="25"/>
  <c r="K512" i="25"/>
  <c r="G512" i="25"/>
  <c r="R511" i="25"/>
  <c r="N511" i="25"/>
  <c r="J511" i="25"/>
  <c r="F511" i="25"/>
  <c r="P509" i="25"/>
  <c r="L509" i="25"/>
  <c r="H509" i="25"/>
  <c r="S508" i="25"/>
  <c r="O508" i="25"/>
  <c r="K508" i="25"/>
  <c r="G508" i="25"/>
  <c r="R507" i="25"/>
  <c r="N507" i="25"/>
  <c r="J507" i="25"/>
  <c r="F507" i="25"/>
  <c r="P505" i="25"/>
  <c r="L505" i="25"/>
  <c r="H505" i="25"/>
  <c r="S504" i="25"/>
  <c r="O504" i="25"/>
  <c r="K504" i="25"/>
  <c r="G504" i="25"/>
  <c r="R503" i="25"/>
  <c r="N503" i="25"/>
  <c r="J503" i="25"/>
  <c r="F503" i="25"/>
  <c r="P501" i="25"/>
  <c r="L501" i="25"/>
  <c r="H501" i="25"/>
  <c r="S500" i="25"/>
  <c r="O500" i="25"/>
  <c r="K500" i="25"/>
  <c r="G500" i="25"/>
  <c r="R499" i="25"/>
  <c r="N499" i="25"/>
  <c r="J499" i="25"/>
  <c r="F499" i="25"/>
  <c r="P497" i="25"/>
  <c r="L497" i="25"/>
  <c r="H497" i="25"/>
  <c r="S496" i="25"/>
  <c r="O496" i="25"/>
  <c r="K496" i="25"/>
  <c r="G496" i="25"/>
  <c r="R495" i="25"/>
  <c r="N495" i="25"/>
  <c r="J495" i="25"/>
  <c r="F495" i="25"/>
  <c r="P493" i="25"/>
  <c r="L493" i="25"/>
  <c r="H493" i="25"/>
  <c r="S492" i="25"/>
  <c r="O492" i="25"/>
  <c r="K492" i="25"/>
  <c r="G492" i="25"/>
  <c r="R491" i="25"/>
  <c r="N491" i="25"/>
  <c r="J491" i="25"/>
  <c r="F491" i="25"/>
  <c r="P489" i="25"/>
  <c r="L489" i="25"/>
  <c r="H489" i="25"/>
  <c r="S488" i="25"/>
  <c r="O488" i="25"/>
  <c r="K488" i="25"/>
  <c r="G488" i="25"/>
  <c r="R487" i="25"/>
  <c r="N487" i="25"/>
  <c r="J487" i="25"/>
  <c r="F487" i="25"/>
  <c r="P485" i="25"/>
  <c r="L485" i="25"/>
  <c r="H485" i="25"/>
  <c r="S484" i="25"/>
  <c r="O484" i="25"/>
  <c r="K484" i="25"/>
  <c r="G484" i="25"/>
  <c r="R483" i="25"/>
  <c r="N483" i="25"/>
  <c r="J483" i="25"/>
  <c r="F483" i="25"/>
  <c r="P481" i="25"/>
  <c r="L481" i="25"/>
  <c r="H481" i="25"/>
  <c r="S480" i="25"/>
  <c r="O480" i="25"/>
  <c r="K480" i="25"/>
  <c r="G480" i="25"/>
  <c r="R479" i="25"/>
  <c r="N479" i="25"/>
  <c r="J479" i="25"/>
  <c r="F479" i="25"/>
  <c r="P477" i="25"/>
  <c r="L477" i="25"/>
  <c r="H477" i="25"/>
  <c r="S476" i="25"/>
  <c r="O476" i="25"/>
  <c r="K476" i="25"/>
  <c r="G476" i="25"/>
  <c r="R475" i="25"/>
  <c r="N475" i="25"/>
  <c r="J475" i="25"/>
  <c r="F475" i="25"/>
  <c r="P473" i="25"/>
  <c r="L473" i="25"/>
  <c r="H473" i="25"/>
  <c r="S472" i="25"/>
  <c r="O472" i="25"/>
  <c r="K472" i="25"/>
  <c r="G472" i="25"/>
  <c r="R471" i="25"/>
  <c r="N471" i="25"/>
  <c r="J471" i="25"/>
  <c r="F471" i="25"/>
  <c r="P469" i="25"/>
  <c r="L469" i="25"/>
  <c r="H469" i="25"/>
  <c r="S468" i="25"/>
  <c r="O468" i="25"/>
  <c r="K468" i="25"/>
  <c r="G468" i="25"/>
  <c r="R467" i="25"/>
  <c r="N467" i="25"/>
  <c r="J467" i="25"/>
  <c r="F467" i="25"/>
  <c r="P465" i="25"/>
  <c r="L465" i="25"/>
  <c r="H465" i="25"/>
  <c r="S464" i="25"/>
  <c r="O464" i="25"/>
  <c r="K464" i="25"/>
  <c r="G464" i="25"/>
  <c r="R463" i="25"/>
  <c r="N463" i="25"/>
  <c r="J463" i="25"/>
  <c r="F463" i="25"/>
  <c r="P461" i="25"/>
  <c r="L461" i="25"/>
  <c r="H461" i="25"/>
  <c r="S460" i="25"/>
  <c r="O460" i="25"/>
  <c r="K460" i="25"/>
  <c r="G460" i="25"/>
  <c r="R459" i="25"/>
  <c r="N459" i="25"/>
  <c r="J459" i="25"/>
  <c r="F459" i="25"/>
  <c r="P457" i="25"/>
  <c r="L457" i="25"/>
  <c r="H457" i="25"/>
  <c r="S456" i="25"/>
  <c r="O456" i="25"/>
  <c r="K456" i="25"/>
  <c r="G456" i="25"/>
  <c r="R455" i="25"/>
  <c r="N455" i="25"/>
  <c r="J455" i="25"/>
  <c r="F455" i="25"/>
  <c r="P453" i="25"/>
  <c r="L453" i="25"/>
  <c r="H453" i="25"/>
  <c r="S452" i="25"/>
  <c r="O452" i="25"/>
  <c r="K452" i="25"/>
  <c r="G452" i="25"/>
  <c r="R451" i="25"/>
  <c r="N451" i="25"/>
  <c r="J451" i="25"/>
  <c r="F451" i="25"/>
  <c r="P449" i="25"/>
  <c r="L449" i="25"/>
  <c r="H449" i="25"/>
  <c r="S448" i="25"/>
  <c r="O448" i="25"/>
  <c r="K448" i="25"/>
  <c r="G448" i="25"/>
  <c r="R447" i="25"/>
  <c r="N447" i="25"/>
  <c r="J447" i="25"/>
  <c r="F447" i="25"/>
  <c r="P445" i="25"/>
  <c r="L445" i="25"/>
  <c r="H445" i="25"/>
  <c r="S444" i="25"/>
  <c r="O444" i="25"/>
  <c r="K444" i="25"/>
  <c r="G444" i="25"/>
  <c r="R443" i="25"/>
  <c r="N443" i="25"/>
  <c r="J443" i="25"/>
  <c r="F443" i="25"/>
  <c r="P441" i="25"/>
  <c r="L441" i="25"/>
  <c r="H441" i="25"/>
  <c r="S440" i="25"/>
  <c r="O440" i="25"/>
  <c r="K440" i="25"/>
  <c r="G440" i="25"/>
  <c r="R439" i="25"/>
  <c r="N439" i="25"/>
  <c r="J439" i="25"/>
  <c r="F439" i="25"/>
  <c r="P437" i="25"/>
  <c r="L437" i="25"/>
  <c r="H437" i="25"/>
  <c r="S436" i="25"/>
  <c r="O436" i="25"/>
  <c r="K436" i="25"/>
  <c r="G436" i="25"/>
  <c r="R435" i="25"/>
  <c r="N435" i="25"/>
  <c r="J435" i="25"/>
  <c r="F435" i="25"/>
  <c r="P433" i="25"/>
  <c r="L433" i="25"/>
  <c r="H433" i="25"/>
  <c r="S432" i="25"/>
  <c r="O432" i="25"/>
  <c r="K432" i="25"/>
  <c r="G432" i="25"/>
  <c r="R431" i="25"/>
  <c r="N431" i="25"/>
  <c r="J431" i="25"/>
  <c r="F431" i="25"/>
  <c r="P429" i="25"/>
  <c r="L429" i="25"/>
  <c r="H429" i="25"/>
  <c r="S428" i="25"/>
  <c r="O428" i="25"/>
  <c r="K428" i="25"/>
  <c r="G428" i="25"/>
  <c r="R427" i="25"/>
  <c r="N427" i="25"/>
  <c r="J427" i="25"/>
  <c r="F427" i="25"/>
  <c r="P425" i="25"/>
  <c r="L425" i="25"/>
  <c r="H425" i="25"/>
  <c r="S424" i="25"/>
  <c r="O424" i="25"/>
  <c r="K424" i="25"/>
  <c r="G424" i="25"/>
  <c r="R423" i="25"/>
  <c r="N423" i="25"/>
  <c r="J423" i="25"/>
  <c r="F423" i="25"/>
  <c r="P421" i="25"/>
  <c r="L421" i="25"/>
  <c r="H421" i="25"/>
  <c r="S420" i="25"/>
  <c r="O420" i="25"/>
  <c r="K420" i="25"/>
  <c r="G420" i="25"/>
  <c r="R419" i="25"/>
  <c r="N419" i="25"/>
  <c r="J419" i="25"/>
  <c r="F419" i="25"/>
  <c r="P417" i="25"/>
  <c r="L417" i="25"/>
  <c r="H417" i="25"/>
  <c r="S416" i="25"/>
  <c r="O416" i="25"/>
  <c r="K416" i="25"/>
  <c r="G416" i="25"/>
  <c r="R415" i="25"/>
  <c r="N415" i="25"/>
  <c r="J415" i="25"/>
  <c r="F415" i="25"/>
  <c r="P413" i="25"/>
  <c r="L413" i="25"/>
  <c r="H413" i="25"/>
  <c r="S412" i="25"/>
  <c r="O412" i="25"/>
  <c r="K412" i="25"/>
  <c r="G412" i="25"/>
  <c r="R411" i="25"/>
  <c r="N411" i="25"/>
  <c r="J411" i="25"/>
  <c r="F411" i="25"/>
  <c r="P409" i="25"/>
  <c r="L409" i="25"/>
  <c r="H409" i="25"/>
  <c r="S408" i="25"/>
  <c r="O408" i="25"/>
  <c r="K408" i="25"/>
  <c r="G408" i="25"/>
  <c r="R407" i="25"/>
  <c r="N407" i="25"/>
  <c r="J407" i="25"/>
  <c r="F407" i="25"/>
  <c r="P405" i="25"/>
  <c r="L405" i="25"/>
  <c r="H405" i="25"/>
  <c r="S404" i="25"/>
  <c r="O404" i="25"/>
  <c r="K404" i="25"/>
  <c r="G404" i="25"/>
  <c r="R403" i="25"/>
  <c r="N403" i="25"/>
  <c r="J403" i="25"/>
  <c r="F403" i="25"/>
  <c r="P401" i="25"/>
  <c r="L401" i="25"/>
  <c r="H401" i="25"/>
  <c r="S400" i="25"/>
  <c r="O400" i="25"/>
  <c r="K400" i="25"/>
  <c r="G400" i="25"/>
  <c r="R399" i="25"/>
  <c r="N399" i="25"/>
  <c r="J399" i="25"/>
  <c r="F399" i="25"/>
  <c r="D397" i="25"/>
  <c r="H397" i="25"/>
  <c r="L397" i="25"/>
  <c r="N396" i="25"/>
  <c r="I396" i="25"/>
  <c r="D396" i="25"/>
  <c r="B395" i="25"/>
  <c r="F395" i="25"/>
  <c r="J395" i="25"/>
  <c r="N395" i="25"/>
  <c r="R395" i="25"/>
  <c r="S393" i="25"/>
  <c r="N393" i="25"/>
  <c r="I393" i="25"/>
  <c r="C393" i="25"/>
  <c r="C392" i="25"/>
  <c r="G392" i="25"/>
  <c r="K392" i="25"/>
  <c r="O392" i="25"/>
  <c r="S392" i="25"/>
  <c r="O391" i="25"/>
  <c r="I391" i="25"/>
  <c r="D391" i="25"/>
  <c r="D389" i="25"/>
  <c r="H389" i="25"/>
  <c r="L389" i="25"/>
  <c r="P389" i="25"/>
  <c r="N388" i="25"/>
  <c r="I388" i="25"/>
  <c r="D388" i="25"/>
  <c r="B387" i="25"/>
  <c r="F387" i="25"/>
  <c r="J387" i="25"/>
  <c r="N387" i="25"/>
  <c r="R387" i="25"/>
  <c r="S385" i="25"/>
  <c r="N385" i="25"/>
  <c r="I385" i="25"/>
  <c r="C385" i="25"/>
  <c r="C384" i="25"/>
  <c r="G384" i="25"/>
  <c r="K384" i="25"/>
  <c r="O384" i="25"/>
  <c r="S384" i="25"/>
  <c r="O383" i="25"/>
  <c r="I383" i="25"/>
  <c r="D383" i="25"/>
  <c r="D381" i="25"/>
  <c r="H381" i="25"/>
  <c r="L381" i="25"/>
  <c r="P381" i="25"/>
  <c r="N380" i="25"/>
  <c r="I380" i="25"/>
  <c r="D380" i="25"/>
  <c r="B379" i="25"/>
  <c r="F379" i="25"/>
  <c r="J379" i="25"/>
  <c r="N379" i="25"/>
  <c r="R379" i="25"/>
  <c r="S377" i="25"/>
  <c r="N377" i="25"/>
  <c r="I377" i="25"/>
  <c r="C377" i="25"/>
  <c r="C376" i="25"/>
  <c r="G376" i="25"/>
  <c r="K376" i="25"/>
  <c r="O376" i="25"/>
  <c r="S376" i="25"/>
  <c r="O375" i="25"/>
  <c r="I375" i="25"/>
  <c r="D375" i="25"/>
  <c r="D373" i="25"/>
  <c r="H373" i="25"/>
  <c r="L373" i="25"/>
  <c r="P373" i="25"/>
  <c r="N372" i="25"/>
  <c r="I372" i="25"/>
  <c r="D372" i="25"/>
  <c r="B371" i="25"/>
  <c r="F371" i="25"/>
  <c r="J371" i="25"/>
  <c r="N371" i="25"/>
  <c r="R371" i="25"/>
  <c r="S369" i="25"/>
  <c r="N369" i="25"/>
  <c r="I369" i="25"/>
  <c r="C369" i="25"/>
  <c r="C368" i="25"/>
  <c r="G368" i="25"/>
  <c r="K368" i="25"/>
  <c r="O368" i="25"/>
  <c r="S368" i="25"/>
  <c r="D367" i="25"/>
  <c r="D365" i="25"/>
  <c r="H365" i="25"/>
  <c r="L365" i="25"/>
  <c r="P365" i="25"/>
  <c r="N364" i="25"/>
  <c r="I364" i="25"/>
  <c r="D364" i="25"/>
  <c r="B363" i="25"/>
  <c r="F363" i="25"/>
  <c r="J363" i="25"/>
  <c r="N363" i="25"/>
  <c r="R363" i="25"/>
  <c r="O362" i="25"/>
  <c r="J362" i="25"/>
  <c r="B362" i="25"/>
  <c r="Q359" i="25"/>
  <c r="J359" i="25"/>
  <c r="B359" i="25"/>
  <c r="S357" i="25"/>
  <c r="L357" i="25"/>
  <c r="E357" i="25"/>
  <c r="M354" i="25"/>
  <c r="F354" i="25"/>
  <c r="M351" i="25"/>
  <c r="F351" i="25"/>
  <c r="B349" i="25"/>
  <c r="F349" i="25"/>
  <c r="J349" i="25"/>
  <c r="N349" i="25"/>
  <c r="R349" i="25"/>
  <c r="D349" i="25"/>
  <c r="I349" i="25"/>
  <c r="O349" i="25"/>
  <c r="Q346" i="25"/>
  <c r="J346" i="25"/>
  <c r="B346" i="25"/>
  <c r="Q343" i="25"/>
  <c r="J343" i="25"/>
  <c r="B343" i="25"/>
  <c r="S341" i="25"/>
  <c r="L341" i="25"/>
  <c r="E341" i="25"/>
  <c r="M338" i="25"/>
  <c r="F338" i="25"/>
  <c r="M335" i="25"/>
  <c r="F335" i="25"/>
  <c r="B333" i="25"/>
  <c r="F333" i="25"/>
  <c r="J333" i="25"/>
  <c r="N333" i="25"/>
  <c r="R333" i="25"/>
  <c r="D333" i="25"/>
  <c r="I333" i="25"/>
  <c r="O333" i="25"/>
  <c r="Q330" i="25"/>
  <c r="J330" i="25"/>
  <c r="B330" i="25"/>
  <c r="Q327" i="25"/>
  <c r="J327" i="25"/>
  <c r="B327" i="25"/>
  <c r="S325" i="25"/>
  <c r="L325" i="25"/>
  <c r="E325" i="25"/>
  <c r="M322" i="25"/>
  <c r="F322" i="25"/>
  <c r="M319" i="25"/>
  <c r="F319" i="25"/>
  <c r="B317" i="25"/>
  <c r="F317" i="25"/>
  <c r="J317" i="25"/>
  <c r="N317" i="25"/>
  <c r="R317" i="25"/>
  <c r="D317" i="25"/>
  <c r="I317" i="25"/>
  <c r="O317" i="25"/>
  <c r="Q314" i="25"/>
  <c r="J314" i="25"/>
  <c r="B314" i="25"/>
  <c r="Q311" i="25"/>
  <c r="J311" i="25"/>
  <c r="B311" i="25"/>
  <c r="S309" i="25"/>
  <c r="L309" i="25"/>
  <c r="E309" i="25"/>
  <c r="M306" i="25"/>
  <c r="F306" i="25"/>
  <c r="M303" i="25"/>
  <c r="F303" i="25"/>
  <c r="B301" i="25"/>
  <c r="F301" i="25"/>
  <c r="J301" i="25"/>
  <c r="N301" i="25"/>
  <c r="R301" i="25"/>
  <c r="D301" i="25"/>
  <c r="I301" i="25"/>
  <c r="O301" i="25"/>
  <c r="P298" i="25"/>
  <c r="E298" i="25"/>
  <c r="O295" i="25"/>
  <c r="E295" i="25"/>
  <c r="Q293" i="25"/>
  <c r="G293" i="25"/>
  <c r="J290" i="25"/>
  <c r="J287" i="25"/>
  <c r="B285" i="25"/>
  <c r="F285" i="25"/>
  <c r="J285" i="25"/>
  <c r="N285" i="25"/>
  <c r="R285" i="25"/>
  <c r="C285" i="25"/>
  <c r="H285" i="25"/>
  <c r="M285" i="25"/>
  <c r="S285" i="25"/>
  <c r="D285" i="25"/>
  <c r="I285" i="25"/>
  <c r="O285" i="25"/>
  <c r="P282" i="25"/>
  <c r="E282" i="25"/>
  <c r="O279" i="25"/>
  <c r="E279" i="25"/>
  <c r="Q277" i="25"/>
  <c r="G277" i="25"/>
  <c r="J274" i="25"/>
  <c r="J271" i="25"/>
  <c r="I265" i="25"/>
  <c r="F262" i="25"/>
  <c r="I261" i="25"/>
  <c r="I258" i="25"/>
  <c r="B249" i="25"/>
  <c r="F249" i="25"/>
  <c r="J249" i="25"/>
  <c r="N249" i="25"/>
  <c r="R249" i="25"/>
  <c r="C249" i="25"/>
  <c r="G249" i="25"/>
  <c r="K249" i="25"/>
  <c r="O249" i="25"/>
  <c r="S249" i="25"/>
  <c r="D249" i="25"/>
  <c r="L249" i="25"/>
  <c r="E249" i="25"/>
  <c r="M249" i="25"/>
  <c r="N246" i="25"/>
  <c r="B245" i="25"/>
  <c r="F245" i="25"/>
  <c r="J245" i="25"/>
  <c r="N245" i="25"/>
  <c r="R245" i="25"/>
  <c r="C245" i="25"/>
  <c r="G245" i="25"/>
  <c r="K245" i="25"/>
  <c r="O245" i="25"/>
  <c r="S245" i="25"/>
  <c r="E245" i="25"/>
  <c r="M245" i="25"/>
  <c r="H245" i="25"/>
  <c r="P245" i="25"/>
  <c r="C242" i="25"/>
  <c r="G242" i="25"/>
  <c r="K242" i="25"/>
  <c r="O242" i="25"/>
  <c r="S242" i="25"/>
  <c r="D242" i="25"/>
  <c r="H242" i="25"/>
  <c r="L242" i="25"/>
  <c r="P242" i="25"/>
  <c r="E242" i="25"/>
  <c r="M242" i="25"/>
  <c r="F242" i="25"/>
  <c r="N242" i="25"/>
  <c r="I233" i="25"/>
  <c r="F230" i="25"/>
  <c r="I229" i="25"/>
  <c r="I226" i="25"/>
  <c r="B217" i="25"/>
  <c r="F217" i="25"/>
  <c r="J217" i="25"/>
  <c r="N217" i="25"/>
  <c r="R217" i="25"/>
  <c r="C217" i="25"/>
  <c r="G217" i="25"/>
  <c r="K217" i="25"/>
  <c r="O217" i="25"/>
  <c r="S217" i="25"/>
  <c r="D217" i="25"/>
  <c r="L217" i="25"/>
  <c r="E217" i="25"/>
  <c r="M217" i="25"/>
  <c r="N214" i="25"/>
  <c r="B213" i="25"/>
  <c r="F213" i="25"/>
  <c r="J213" i="25"/>
  <c r="N213" i="25"/>
  <c r="R213" i="25"/>
  <c r="C213" i="25"/>
  <c r="G213" i="25"/>
  <c r="K213" i="25"/>
  <c r="O213" i="25"/>
  <c r="S213" i="25"/>
  <c r="E213" i="25"/>
  <c r="M213" i="25"/>
  <c r="H213" i="25"/>
  <c r="P213" i="25"/>
  <c r="D212" i="25"/>
  <c r="H212" i="25"/>
  <c r="L212" i="25"/>
  <c r="B212" i="25"/>
  <c r="G212" i="25"/>
  <c r="M212" i="25"/>
  <c r="Q212" i="25"/>
  <c r="C212" i="25"/>
  <c r="I212" i="25"/>
  <c r="N212" i="25"/>
  <c r="R212" i="25"/>
  <c r="F212" i="25"/>
  <c r="P212" i="25"/>
  <c r="J212" i="25"/>
  <c r="S212" i="25"/>
  <c r="P207" i="25"/>
  <c r="L202" i="25"/>
  <c r="L194" i="25"/>
  <c r="E180" i="25"/>
  <c r="C175" i="25"/>
  <c r="G175" i="25"/>
  <c r="K175" i="25"/>
  <c r="O175" i="25"/>
  <c r="S175" i="25"/>
  <c r="B175" i="25"/>
  <c r="H175" i="25"/>
  <c r="M175" i="25"/>
  <c r="R175" i="25"/>
  <c r="D175" i="25"/>
  <c r="I175" i="25"/>
  <c r="N175" i="25"/>
  <c r="F175" i="25"/>
  <c r="Q175" i="25"/>
  <c r="J175" i="25"/>
  <c r="P166" i="25"/>
  <c r="Q162" i="25"/>
  <c r="N105" i="25"/>
  <c r="B361" i="25"/>
  <c r="F361" i="25"/>
  <c r="J361" i="25"/>
  <c r="N361" i="25"/>
  <c r="R361" i="25"/>
  <c r="C358" i="25"/>
  <c r="G358" i="25"/>
  <c r="K358" i="25"/>
  <c r="O358" i="25"/>
  <c r="S358" i="25"/>
  <c r="D355" i="25"/>
  <c r="H355" i="25"/>
  <c r="L355" i="25"/>
  <c r="P355" i="25"/>
  <c r="B353" i="25"/>
  <c r="F353" i="25"/>
  <c r="J353" i="25"/>
  <c r="N353" i="25"/>
  <c r="R353" i="25"/>
  <c r="C350" i="25"/>
  <c r="G350" i="25"/>
  <c r="K350" i="25"/>
  <c r="O350" i="25"/>
  <c r="S350" i="25"/>
  <c r="D347" i="25"/>
  <c r="H347" i="25"/>
  <c r="L347" i="25"/>
  <c r="P347" i="25"/>
  <c r="B345" i="25"/>
  <c r="F345" i="25"/>
  <c r="J345" i="25"/>
  <c r="N345" i="25"/>
  <c r="R345" i="25"/>
  <c r="C342" i="25"/>
  <c r="G342" i="25"/>
  <c r="K342" i="25"/>
  <c r="O342" i="25"/>
  <c r="S342" i="25"/>
  <c r="D339" i="25"/>
  <c r="H339" i="25"/>
  <c r="B337" i="25"/>
  <c r="F337" i="25"/>
  <c r="J337" i="25"/>
  <c r="N337" i="25"/>
  <c r="R337" i="25"/>
  <c r="C334" i="25"/>
  <c r="G334" i="25"/>
  <c r="K334" i="25"/>
  <c r="O334" i="25"/>
  <c r="S334" i="25"/>
  <c r="D331" i="25"/>
  <c r="H331" i="25"/>
  <c r="L331" i="25"/>
  <c r="P331" i="25"/>
  <c r="B329" i="25"/>
  <c r="F329" i="25"/>
  <c r="J329" i="25"/>
  <c r="N329" i="25"/>
  <c r="R329" i="25"/>
  <c r="C326" i="25"/>
  <c r="G326" i="25"/>
  <c r="K326" i="25"/>
  <c r="O326" i="25"/>
  <c r="S326" i="25"/>
  <c r="D323" i="25"/>
  <c r="H323" i="25"/>
  <c r="L323" i="25"/>
  <c r="P323" i="25"/>
  <c r="B321" i="25"/>
  <c r="F321" i="25"/>
  <c r="J321" i="25"/>
  <c r="N321" i="25"/>
  <c r="R321" i="25"/>
  <c r="C318" i="25"/>
  <c r="G318" i="25"/>
  <c r="K318" i="25"/>
  <c r="O318" i="25"/>
  <c r="S318" i="25"/>
  <c r="D315" i="25"/>
  <c r="H315" i="25"/>
  <c r="L315" i="25"/>
  <c r="P315" i="25"/>
  <c r="B313" i="25"/>
  <c r="F313" i="25"/>
  <c r="J313" i="25"/>
  <c r="N313" i="25"/>
  <c r="R313" i="25"/>
  <c r="C310" i="25"/>
  <c r="G310" i="25"/>
  <c r="K310" i="25"/>
  <c r="O310" i="25"/>
  <c r="S310" i="25"/>
  <c r="D307" i="25"/>
  <c r="H307" i="25"/>
  <c r="L307" i="25"/>
  <c r="P307" i="25"/>
  <c r="B305" i="25"/>
  <c r="F305" i="25"/>
  <c r="J305" i="25"/>
  <c r="N305" i="25"/>
  <c r="R305" i="25"/>
  <c r="C302" i="25"/>
  <c r="G302" i="25"/>
  <c r="K302" i="25"/>
  <c r="O302" i="25"/>
  <c r="S302" i="25"/>
  <c r="D299" i="25"/>
  <c r="H299" i="25"/>
  <c r="L299" i="25"/>
  <c r="P299" i="25"/>
  <c r="B297" i="25"/>
  <c r="F297" i="25"/>
  <c r="J297" i="25"/>
  <c r="N297" i="25"/>
  <c r="R297" i="25"/>
  <c r="C294" i="25"/>
  <c r="G294" i="25"/>
  <c r="K294" i="25"/>
  <c r="O294" i="25"/>
  <c r="S294" i="25"/>
  <c r="D291" i="25"/>
  <c r="H291" i="25"/>
  <c r="L291" i="25"/>
  <c r="P291" i="25"/>
  <c r="B289" i="25"/>
  <c r="F289" i="25"/>
  <c r="J289" i="25"/>
  <c r="N289" i="25"/>
  <c r="R289" i="25"/>
  <c r="C286" i="25"/>
  <c r="G286" i="25"/>
  <c r="K286" i="25"/>
  <c r="O286" i="25"/>
  <c r="S286" i="25"/>
  <c r="D283" i="25"/>
  <c r="H283" i="25"/>
  <c r="L283" i="25"/>
  <c r="P283" i="25"/>
  <c r="B281" i="25"/>
  <c r="F281" i="25"/>
  <c r="J281" i="25"/>
  <c r="N281" i="25"/>
  <c r="R281" i="25"/>
  <c r="C278" i="25"/>
  <c r="G278" i="25"/>
  <c r="K278" i="25"/>
  <c r="O278" i="25"/>
  <c r="S278" i="25"/>
  <c r="D275" i="25"/>
  <c r="H275" i="25"/>
  <c r="L275" i="25"/>
  <c r="P275" i="25"/>
  <c r="B273" i="25"/>
  <c r="F273" i="25"/>
  <c r="J273" i="25"/>
  <c r="N273" i="25"/>
  <c r="R273" i="25"/>
  <c r="C270" i="25"/>
  <c r="G270" i="25"/>
  <c r="K270" i="25"/>
  <c r="O270" i="25"/>
  <c r="S270" i="25"/>
  <c r="L269" i="25"/>
  <c r="R266" i="25"/>
  <c r="J266" i="25"/>
  <c r="B257" i="25"/>
  <c r="F257" i="25"/>
  <c r="J257" i="25"/>
  <c r="N257" i="25"/>
  <c r="R257" i="25"/>
  <c r="C257" i="25"/>
  <c r="G257" i="25"/>
  <c r="K257" i="25"/>
  <c r="O257" i="25"/>
  <c r="S257" i="25"/>
  <c r="C254" i="25"/>
  <c r="G254" i="25"/>
  <c r="K254" i="25"/>
  <c r="O254" i="25"/>
  <c r="S254" i="25"/>
  <c r="D254" i="25"/>
  <c r="H254" i="25"/>
  <c r="L254" i="25"/>
  <c r="P254" i="25"/>
  <c r="L253" i="25"/>
  <c r="R250" i="25"/>
  <c r="J250" i="25"/>
  <c r="B241" i="25"/>
  <c r="F241" i="25"/>
  <c r="J241" i="25"/>
  <c r="N241" i="25"/>
  <c r="R241" i="25"/>
  <c r="C241" i="25"/>
  <c r="G241" i="25"/>
  <c r="K241" i="25"/>
  <c r="O241" i="25"/>
  <c r="S241" i="25"/>
  <c r="C238" i="25"/>
  <c r="G238" i="25"/>
  <c r="K238" i="25"/>
  <c r="O238" i="25"/>
  <c r="S238" i="25"/>
  <c r="D238" i="25"/>
  <c r="H238" i="25"/>
  <c r="L238" i="25"/>
  <c r="P238" i="25"/>
  <c r="L237" i="25"/>
  <c r="R234" i="25"/>
  <c r="J234" i="25"/>
  <c r="B225" i="25"/>
  <c r="F225" i="25"/>
  <c r="J225" i="25"/>
  <c r="N225" i="25"/>
  <c r="R225" i="25"/>
  <c r="C225" i="25"/>
  <c r="G225" i="25"/>
  <c r="K225" i="25"/>
  <c r="O225" i="25"/>
  <c r="S225" i="25"/>
  <c r="C222" i="25"/>
  <c r="G222" i="25"/>
  <c r="K222" i="25"/>
  <c r="O222" i="25"/>
  <c r="S222" i="25"/>
  <c r="D222" i="25"/>
  <c r="H222" i="25"/>
  <c r="L222" i="25"/>
  <c r="P222" i="25"/>
  <c r="L221" i="25"/>
  <c r="R218" i="25"/>
  <c r="J218" i="25"/>
  <c r="P210" i="25"/>
  <c r="D204" i="25"/>
  <c r="H204" i="25"/>
  <c r="L204" i="25"/>
  <c r="P204" i="25"/>
  <c r="B204" i="25"/>
  <c r="G204" i="25"/>
  <c r="M204" i="25"/>
  <c r="R204" i="25"/>
  <c r="C204" i="25"/>
  <c r="I204" i="25"/>
  <c r="N204" i="25"/>
  <c r="S204" i="25"/>
  <c r="C199" i="25"/>
  <c r="G199" i="25"/>
  <c r="K199" i="25"/>
  <c r="O199" i="25"/>
  <c r="S199" i="25"/>
  <c r="B199" i="25"/>
  <c r="H199" i="25"/>
  <c r="M199" i="25"/>
  <c r="R199" i="25"/>
  <c r="D199" i="25"/>
  <c r="I199" i="25"/>
  <c r="N199" i="25"/>
  <c r="O196" i="25"/>
  <c r="P191" i="25"/>
  <c r="B186" i="25"/>
  <c r="F186" i="25"/>
  <c r="J186" i="25"/>
  <c r="N186" i="25"/>
  <c r="R186" i="25"/>
  <c r="C186" i="25"/>
  <c r="H186" i="25"/>
  <c r="M186" i="25"/>
  <c r="S186" i="25"/>
  <c r="D186" i="25"/>
  <c r="I186" i="25"/>
  <c r="O186" i="25"/>
  <c r="P178" i="25"/>
  <c r="C147" i="25"/>
  <c r="G147" i="25"/>
  <c r="K147" i="25"/>
  <c r="O147" i="25"/>
  <c r="S147" i="25"/>
  <c r="D147" i="25"/>
  <c r="H147" i="25"/>
  <c r="L147" i="25"/>
  <c r="P147" i="25"/>
  <c r="B147" i="25"/>
  <c r="J147" i="25"/>
  <c r="R147" i="25"/>
  <c r="E147" i="25"/>
  <c r="M147" i="25"/>
  <c r="R143" i="25"/>
  <c r="D78" i="25"/>
  <c r="H78" i="25"/>
  <c r="L78" i="25"/>
  <c r="P78" i="25"/>
  <c r="C78" i="25"/>
  <c r="I78" i="25"/>
  <c r="N78" i="25"/>
  <c r="S78" i="25"/>
  <c r="E78" i="25"/>
  <c r="J78" i="25"/>
  <c r="O78" i="25"/>
  <c r="F78" i="25"/>
  <c r="Q78" i="25"/>
  <c r="G78" i="25"/>
  <c r="R78" i="25"/>
  <c r="B78" i="25"/>
  <c r="K78" i="25"/>
  <c r="B269" i="25"/>
  <c r="F269" i="25"/>
  <c r="J269" i="25"/>
  <c r="N269" i="25"/>
  <c r="R269" i="25"/>
  <c r="C269" i="25"/>
  <c r="G269" i="25"/>
  <c r="K269" i="25"/>
  <c r="O269" i="25"/>
  <c r="S269" i="25"/>
  <c r="C266" i="25"/>
  <c r="G266" i="25"/>
  <c r="K266" i="25"/>
  <c r="O266" i="25"/>
  <c r="S266" i="25"/>
  <c r="D266" i="25"/>
  <c r="H266" i="25"/>
  <c r="L266" i="25"/>
  <c r="P266" i="25"/>
  <c r="B253" i="25"/>
  <c r="F253" i="25"/>
  <c r="J253" i="25"/>
  <c r="N253" i="25"/>
  <c r="R253" i="25"/>
  <c r="C253" i="25"/>
  <c r="G253" i="25"/>
  <c r="K253" i="25"/>
  <c r="O253" i="25"/>
  <c r="S253" i="25"/>
  <c r="C250" i="25"/>
  <c r="G250" i="25"/>
  <c r="K250" i="25"/>
  <c r="O250" i="25"/>
  <c r="S250" i="25"/>
  <c r="D250" i="25"/>
  <c r="H250" i="25"/>
  <c r="L250" i="25"/>
  <c r="P250" i="25"/>
  <c r="B237" i="25"/>
  <c r="F237" i="25"/>
  <c r="J237" i="25"/>
  <c r="N237" i="25"/>
  <c r="R237" i="25"/>
  <c r="C237" i="25"/>
  <c r="G237" i="25"/>
  <c r="K237" i="25"/>
  <c r="O237" i="25"/>
  <c r="S237" i="25"/>
  <c r="C234" i="25"/>
  <c r="G234" i="25"/>
  <c r="K234" i="25"/>
  <c r="O234" i="25"/>
  <c r="S234" i="25"/>
  <c r="D234" i="25"/>
  <c r="H234" i="25"/>
  <c r="L234" i="25"/>
  <c r="P234" i="25"/>
  <c r="B221" i="25"/>
  <c r="F221" i="25"/>
  <c r="J221" i="25"/>
  <c r="N221" i="25"/>
  <c r="R221" i="25"/>
  <c r="C221" i="25"/>
  <c r="G221" i="25"/>
  <c r="K221" i="25"/>
  <c r="O221" i="25"/>
  <c r="S221" i="25"/>
  <c r="C218" i="25"/>
  <c r="G218" i="25"/>
  <c r="K218" i="25"/>
  <c r="O218" i="25"/>
  <c r="S218" i="25"/>
  <c r="D218" i="25"/>
  <c r="H218" i="25"/>
  <c r="L218" i="25"/>
  <c r="P218" i="25"/>
  <c r="B210" i="25"/>
  <c r="F210" i="25"/>
  <c r="J210" i="25"/>
  <c r="N210" i="25"/>
  <c r="R210" i="25"/>
  <c r="C210" i="25"/>
  <c r="H210" i="25"/>
  <c r="M210" i="25"/>
  <c r="S210" i="25"/>
  <c r="D210" i="25"/>
  <c r="I210" i="25"/>
  <c r="O210" i="25"/>
  <c r="D196" i="25"/>
  <c r="H196" i="25"/>
  <c r="L196" i="25"/>
  <c r="P196" i="25"/>
  <c r="B196" i="25"/>
  <c r="G196" i="25"/>
  <c r="M196" i="25"/>
  <c r="R196" i="25"/>
  <c r="C196" i="25"/>
  <c r="I196" i="25"/>
  <c r="N196" i="25"/>
  <c r="S196" i="25"/>
  <c r="C191" i="25"/>
  <c r="G191" i="25"/>
  <c r="K191" i="25"/>
  <c r="O191" i="25"/>
  <c r="S191" i="25"/>
  <c r="B191" i="25"/>
  <c r="H191" i="25"/>
  <c r="M191" i="25"/>
  <c r="R191" i="25"/>
  <c r="D191" i="25"/>
  <c r="I191" i="25"/>
  <c r="N191" i="25"/>
  <c r="B178" i="25"/>
  <c r="F178" i="25"/>
  <c r="J178" i="25"/>
  <c r="N178" i="25"/>
  <c r="R178" i="25"/>
  <c r="C178" i="25"/>
  <c r="H178" i="25"/>
  <c r="M178" i="25"/>
  <c r="S178" i="25"/>
  <c r="D178" i="25"/>
  <c r="I178" i="25"/>
  <c r="O178" i="25"/>
  <c r="C163" i="25"/>
  <c r="G163" i="25"/>
  <c r="K163" i="25"/>
  <c r="O163" i="25"/>
  <c r="S163" i="25"/>
  <c r="D163" i="25"/>
  <c r="H163" i="25"/>
  <c r="L163" i="25"/>
  <c r="P163" i="25"/>
  <c r="B163" i="25"/>
  <c r="J163" i="25"/>
  <c r="R163" i="25"/>
  <c r="E163" i="25"/>
  <c r="M163" i="25"/>
  <c r="B150" i="25"/>
  <c r="F150" i="25"/>
  <c r="J150" i="25"/>
  <c r="N150" i="25"/>
  <c r="R150" i="25"/>
  <c r="C150" i="25"/>
  <c r="G150" i="25"/>
  <c r="K150" i="25"/>
  <c r="O150" i="25"/>
  <c r="S150" i="25"/>
  <c r="D150" i="25"/>
  <c r="L150" i="25"/>
  <c r="E150" i="25"/>
  <c r="M150" i="25"/>
  <c r="B146" i="25"/>
  <c r="F146" i="25"/>
  <c r="J146" i="25"/>
  <c r="N146" i="25"/>
  <c r="R146" i="25"/>
  <c r="C146" i="25"/>
  <c r="G146" i="25"/>
  <c r="K146" i="25"/>
  <c r="O146" i="25"/>
  <c r="S146" i="25"/>
  <c r="E146" i="25"/>
  <c r="M146" i="25"/>
  <c r="H146" i="25"/>
  <c r="P146" i="25"/>
  <c r="C143" i="25"/>
  <c r="G143" i="25"/>
  <c r="K143" i="25"/>
  <c r="O143" i="25"/>
  <c r="S143" i="25"/>
  <c r="D143" i="25"/>
  <c r="H143" i="25"/>
  <c r="L143" i="25"/>
  <c r="P143" i="25"/>
  <c r="E143" i="25"/>
  <c r="M143" i="25"/>
  <c r="F143" i="25"/>
  <c r="N143" i="25"/>
  <c r="D133" i="25"/>
  <c r="H133" i="25"/>
  <c r="L133" i="25"/>
  <c r="P133" i="25"/>
  <c r="C133" i="25"/>
  <c r="I133" i="25"/>
  <c r="N133" i="25"/>
  <c r="S133" i="25"/>
  <c r="E133" i="25"/>
  <c r="J133" i="25"/>
  <c r="O133" i="25"/>
  <c r="F133" i="25"/>
  <c r="Q133" i="25"/>
  <c r="G133" i="25"/>
  <c r="R133" i="25"/>
  <c r="C128" i="25"/>
  <c r="G128" i="25"/>
  <c r="K128" i="25"/>
  <c r="O128" i="25"/>
  <c r="S128" i="25"/>
  <c r="D128" i="25"/>
  <c r="I128" i="25"/>
  <c r="N128" i="25"/>
  <c r="E128" i="25"/>
  <c r="J128" i="25"/>
  <c r="P128" i="25"/>
  <c r="F128" i="25"/>
  <c r="Q128" i="25"/>
  <c r="H128" i="25"/>
  <c r="R128" i="25"/>
  <c r="B115" i="25"/>
  <c r="F115" i="25"/>
  <c r="J115" i="25"/>
  <c r="N115" i="25"/>
  <c r="R115" i="25"/>
  <c r="D115" i="25"/>
  <c r="I115" i="25"/>
  <c r="O115" i="25"/>
  <c r="E115" i="25"/>
  <c r="K115" i="25"/>
  <c r="P115" i="25"/>
  <c r="G115" i="25"/>
  <c r="Q115" i="25"/>
  <c r="H115" i="25"/>
  <c r="S115" i="25"/>
  <c r="C211" i="25"/>
  <c r="G211" i="25"/>
  <c r="K211" i="25"/>
  <c r="O211" i="25"/>
  <c r="S211" i="25"/>
  <c r="D208" i="25"/>
  <c r="H208" i="25"/>
  <c r="L208" i="25"/>
  <c r="P208" i="25"/>
  <c r="J206" i="25"/>
  <c r="C203" i="25"/>
  <c r="G203" i="25"/>
  <c r="K203" i="25"/>
  <c r="O203" i="25"/>
  <c r="S203" i="25"/>
  <c r="D200" i="25"/>
  <c r="H200" i="25"/>
  <c r="L200" i="25"/>
  <c r="P200" i="25"/>
  <c r="B198" i="25"/>
  <c r="F198" i="25"/>
  <c r="J198" i="25"/>
  <c r="N198" i="25"/>
  <c r="R198" i="25"/>
  <c r="C195" i="25"/>
  <c r="G195" i="25"/>
  <c r="K195" i="25"/>
  <c r="O195" i="25"/>
  <c r="S195" i="25"/>
  <c r="D192" i="25"/>
  <c r="H192" i="25"/>
  <c r="L192" i="25"/>
  <c r="P192" i="25"/>
  <c r="B190" i="25"/>
  <c r="F190" i="25"/>
  <c r="J190" i="25"/>
  <c r="N190" i="25"/>
  <c r="R190" i="25"/>
  <c r="C187" i="25"/>
  <c r="G187" i="25"/>
  <c r="K187" i="25"/>
  <c r="O187" i="25"/>
  <c r="S187" i="25"/>
  <c r="D184" i="25"/>
  <c r="H184" i="25"/>
  <c r="L184" i="25"/>
  <c r="P184" i="25"/>
  <c r="B182" i="25"/>
  <c r="F182" i="25"/>
  <c r="J182" i="25"/>
  <c r="N182" i="25"/>
  <c r="R182" i="25"/>
  <c r="C179" i="25"/>
  <c r="G179" i="25"/>
  <c r="K179" i="25"/>
  <c r="O179" i="25"/>
  <c r="S179" i="25"/>
  <c r="D176" i="25"/>
  <c r="H176" i="25"/>
  <c r="L176" i="25"/>
  <c r="P176" i="25"/>
  <c r="B174" i="25"/>
  <c r="F174" i="25"/>
  <c r="J174" i="25"/>
  <c r="N174" i="25"/>
  <c r="R174" i="25"/>
  <c r="C171" i="25"/>
  <c r="G171" i="25"/>
  <c r="K171" i="25"/>
  <c r="O171" i="25"/>
  <c r="S171" i="25"/>
  <c r="D171" i="25"/>
  <c r="H171" i="25"/>
  <c r="L171" i="25"/>
  <c r="P171" i="25"/>
  <c r="B158" i="25"/>
  <c r="F158" i="25"/>
  <c r="J158" i="25"/>
  <c r="N158" i="25"/>
  <c r="R158" i="25"/>
  <c r="C158" i="25"/>
  <c r="G158" i="25"/>
  <c r="K158" i="25"/>
  <c r="O158" i="25"/>
  <c r="S158" i="25"/>
  <c r="C155" i="25"/>
  <c r="G155" i="25"/>
  <c r="K155" i="25"/>
  <c r="O155" i="25"/>
  <c r="S155" i="25"/>
  <c r="D155" i="25"/>
  <c r="H155" i="25"/>
  <c r="L155" i="25"/>
  <c r="P155" i="25"/>
  <c r="B142" i="25"/>
  <c r="F142" i="25"/>
  <c r="J142" i="25"/>
  <c r="N142" i="25"/>
  <c r="R142" i="25"/>
  <c r="C142" i="25"/>
  <c r="G142" i="25"/>
  <c r="K142" i="25"/>
  <c r="O142" i="25"/>
  <c r="S142" i="25"/>
  <c r="C139" i="25"/>
  <c r="G139" i="25"/>
  <c r="K139" i="25"/>
  <c r="O139" i="25"/>
  <c r="S139" i="25"/>
  <c r="D139" i="25"/>
  <c r="H139" i="25"/>
  <c r="L139" i="25"/>
  <c r="P139" i="25"/>
  <c r="D125" i="25"/>
  <c r="H125" i="25"/>
  <c r="L125" i="25"/>
  <c r="P125" i="25"/>
  <c r="C125" i="25"/>
  <c r="I125" i="25"/>
  <c r="N125" i="25"/>
  <c r="S125" i="25"/>
  <c r="E125" i="25"/>
  <c r="J125" i="25"/>
  <c r="O125" i="25"/>
  <c r="C120" i="25"/>
  <c r="G120" i="25"/>
  <c r="K120" i="25"/>
  <c r="O120" i="25"/>
  <c r="S120" i="25"/>
  <c r="D120" i="25"/>
  <c r="I120" i="25"/>
  <c r="N120" i="25"/>
  <c r="E120" i="25"/>
  <c r="J120" i="25"/>
  <c r="P120" i="25"/>
  <c r="B108" i="25"/>
  <c r="F108" i="25"/>
  <c r="J108" i="25"/>
  <c r="N108" i="25"/>
  <c r="R108" i="25"/>
  <c r="C108" i="25"/>
  <c r="G108" i="25"/>
  <c r="K108" i="25"/>
  <c r="O108" i="25"/>
  <c r="S108" i="25"/>
  <c r="E108" i="25"/>
  <c r="M108" i="25"/>
  <c r="H108" i="25"/>
  <c r="P108" i="25"/>
  <c r="B92" i="25"/>
  <c r="F92" i="25"/>
  <c r="J92" i="25"/>
  <c r="N92" i="25"/>
  <c r="R92" i="25"/>
  <c r="D92" i="25"/>
  <c r="I92" i="25"/>
  <c r="O92" i="25"/>
  <c r="E92" i="25"/>
  <c r="K92" i="25"/>
  <c r="P92" i="25"/>
  <c r="G92" i="25"/>
  <c r="Q92" i="25"/>
  <c r="H92" i="25"/>
  <c r="S92" i="25"/>
  <c r="B33" i="25"/>
  <c r="F33" i="25"/>
  <c r="J33" i="25"/>
  <c r="N33" i="25"/>
  <c r="R33" i="25"/>
  <c r="C33" i="25"/>
  <c r="G33" i="25"/>
  <c r="K33" i="25"/>
  <c r="O33" i="25"/>
  <c r="S33" i="25"/>
  <c r="E33" i="25"/>
  <c r="M33" i="25"/>
  <c r="H33" i="25"/>
  <c r="P33" i="25"/>
  <c r="I33" i="25"/>
  <c r="L33" i="25"/>
  <c r="D33" i="25"/>
  <c r="Q33" i="25"/>
  <c r="B30" i="25"/>
  <c r="C30" i="25"/>
  <c r="G30" i="25"/>
  <c r="K30" i="25"/>
  <c r="O30" i="25"/>
  <c r="S30" i="25"/>
  <c r="D30" i="25"/>
  <c r="H30" i="25"/>
  <c r="L30" i="25"/>
  <c r="P30" i="25"/>
  <c r="E30" i="25"/>
  <c r="M30" i="25"/>
  <c r="F30" i="25"/>
  <c r="N30" i="25"/>
  <c r="I30" i="25"/>
  <c r="J30" i="25"/>
  <c r="R30" i="25"/>
  <c r="P267" i="25"/>
  <c r="L267" i="25"/>
  <c r="H267" i="25"/>
  <c r="P263" i="25"/>
  <c r="L263" i="25"/>
  <c r="H263" i="25"/>
  <c r="P259" i="25"/>
  <c r="L259" i="25"/>
  <c r="H259" i="25"/>
  <c r="P255" i="25"/>
  <c r="L255" i="25"/>
  <c r="H255" i="25"/>
  <c r="P251" i="25"/>
  <c r="L251" i="25"/>
  <c r="H251" i="25"/>
  <c r="P247" i="25"/>
  <c r="L247" i="25"/>
  <c r="H247" i="25"/>
  <c r="P243" i="25"/>
  <c r="L243" i="25"/>
  <c r="H243" i="25"/>
  <c r="P239" i="25"/>
  <c r="L239" i="25"/>
  <c r="H239" i="25"/>
  <c r="P235" i="25"/>
  <c r="L235" i="25"/>
  <c r="H235" i="25"/>
  <c r="P231" i="25"/>
  <c r="L231" i="25"/>
  <c r="H231" i="25"/>
  <c r="P227" i="25"/>
  <c r="L227" i="25"/>
  <c r="H227" i="25"/>
  <c r="P223" i="25"/>
  <c r="L223" i="25"/>
  <c r="H223" i="25"/>
  <c r="P219" i="25"/>
  <c r="L219" i="25"/>
  <c r="H219" i="25"/>
  <c r="P215" i="25"/>
  <c r="L215" i="25"/>
  <c r="H215" i="25"/>
  <c r="P211" i="25"/>
  <c r="J211" i="25"/>
  <c r="E211" i="25"/>
  <c r="O208" i="25"/>
  <c r="J208" i="25"/>
  <c r="E208" i="25"/>
  <c r="P206" i="25"/>
  <c r="P203" i="25"/>
  <c r="J203" i="25"/>
  <c r="E203" i="25"/>
  <c r="O200" i="25"/>
  <c r="J200" i="25"/>
  <c r="E200" i="25"/>
  <c r="P198" i="25"/>
  <c r="K198" i="25"/>
  <c r="E198" i="25"/>
  <c r="P195" i="25"/>
  <c r="J195" i="25"/>
  <c r="E195" i="25"/>
  <c r="O192" i="25"/>
  <c r="J192" i="25"/>
  <c r="E192" i="25"/>
  <c r="P190" i="25"/>
  <c r="K190" i="25"/>
  <c r="E190" i="25"/>
  <c r="P187" i="25"/>
  <c r="J187" i="25"/>
  <c r="E187" i="25"/>
  <c r="O184" i="25"/>
  <c r="J184" i="25"/>
  <c r="E184" i="25"/>
  <c r="P182" i="25"/>
  <c r="K182" i="25"/>
  <c r="E182" i="25"/>
  <c r="P179" i="25"/>
  <c r="J179" i="25"/>
  <c r="E179" i="25"/>
  <c r="O176" i="25"/>
  <c r="J176" i="25"/>
  <c r="E176" i="25"/>
  <c r="P174" i="25"/>
  <c r="K174" i="25"/>
  <c r="E174" i="25"/>
  <c r="N171" i="25"/>
  <c r="F171" i="25"/>
  <c r="B170" i="25"/>
  <c r="F170" i="25"/>
  <c r="J170" i="25"/>
  <c r="N170" i="25"/>
  <c r="R170" i="25"/>
  <c r="C170" i="25"/>
  <c r="G170" i="25"/>
  <c r="K170" i="25"/>
  <c r="O170" i="25"/>
  <c r="S170" i="25"/>
  <c r="C167" i="25"/>
  <c r="G167" i="25"/>
  <c r="K167" i="25"/>
  <c r="O167" i="25"/>
  <c r="S167" i="25"/>
  <c r="D167" i="25"/>
  <c r="H167" i="25"/>
  <c r="L167" i="25"/>
  <c r="P167" i="25"/>
  <c r="P158" i="25"/>
  <c r="H158" i="25"/>
  <c r="N155" i="25"/>
  <c r="F155" i="25"/>
  <c r="B154" i="25"/>
  <c r="F154" i="25"/>
  <c r="J154" i="25"/>
  <c r="N154" i="25"/>
  <c r="R154" i="25"/>
  <c r="C154" i="25"/>
  <c r="G154" i="25"/>
  <c r="K154" i="25"/>
  <c r="O154" i="25"/>
  <c r="S154" i="25"/>
  <c r="C151" i="25"/>
  <c r="G151" i="25"/>
  <c r="K151" i="25"/>
  <c r="O151" i="25"/>
  <c r="S151" i="25"/>
  <c r="D151" i="25"/>
  <c r="H151" i="25"/>
  <c r="L151" i="25"/>
  <c r="P151" i="25"/>
  <c r="P142" i="25"/>
  <c r="H142" i="25"/>
  <c r="N139" i="25"/>
  <c r="F139" i="25"/>
  <c r="B138" i="25"/>
  <c r="F138" i="25"/>
  <c r="J138" i="25"/>
  <c r="N138" i="25"/>
  <c r="R138" i="25"/>
  <c r="C138" i="25"/>
  <c r="G138" i="25"/>
  <c r="K138" i="25"/>
  <c r="O138" i="25"/>
  <c r="S138" i="25"/>
  <c r="B131" i="25"/>
  <c r="F131" i="25"/>
  <c r="J131" i="25"/>
  <c r="N131" i="25"/>
  <c r="R131" i="25"/>
  <c r="D131" i="25"/>
  <c r="I131" i="25"/>
  <c r="O131" i="25"/>
  <c r="E131" i="25"/>
  <c r="K131" i="25"/>
  <c r="P131" i="25"/>
  <c r="R125" i="25"/>
  <c r="G125" i="25"/>
  <c r="R120" i="25"/>
  <c r="D117" i="25"/>
  <c r="H117" i="25"/>
  <c r="L117" i="25"/>
  <c r="P117" i="25"/>
  <c r="C117" i="25"/>
  <c r="I117" i="25"/>
  <c r="N117" i="25"/>
  <c r="S117" i="25"/>
  <c r="E117" i="25"/>
  <c r="J117" i="25"/>
  <c r="O117" i="25"/>
  <c r="C112" i="25"/>
  <c r="G112" i="25"/>
  <c r="K112" i="25"/>
  <c r="O112" i="25"/>
  <c r="S112" i="25"/>
  <c r="D112" i="25"/>
  <c r="I112" i="25"/>
  <c r="N112" i="25"/>
  <c r="E112" i="25"/>
  <c r="J112" i="25"/>
  <c r="P112" i="25"/>
  <c r="L108" i="25"/>
  <c r="K101" i="25"/>
  <c r="H101" i="25"/>
  <c r="J101" i="25"/>
  <c r="B100" i="25"/>
  <c r="F100" i="25"/>
  <c r="J100" i="25"/>
  <c r="D100" i="25"/>
  <c r="I100" i="25"/>
  <c r="N100" i="25"/>
  <c r="R100" i="25"/>
  <c r="E100" i="25"/>
  <c r="K100" i="25"/>
  <c r="O100" i="25"/>
  <c r="S100" i="25"/>
  <c r="C100" i="25"/>
  <c r="M100" i="25"/>
  <c r="G100" i="25"/>
  <c r="P100" i="25"/>
  <c r="M92" i="25"/>
  <c r="C81" i="25"/>
  <c r="G81" i="25"/>
  <c r="K81" i="25"/>
  <c r="O81" i="25"/>
  <c r="S81" i="25"/>
  <c r="D81" i="25"/>
  <c r="I81" i="25"/>
  <c r="N81" i="25"/>
  <c r="E81" i="25"/>
  <c r="J81" i="25"/>
  <c r="P81" i="25"/>
  <c r="B81" i="25"/>
  <c r="M81" i="25"/>
  <c r="F81" i="25"/>
  <c r="Q81" i="25"/>
  <c r="C50" i="25"/>
  <c r="G50" i="25"/>
  <c r="K50" i="25"/>
  <c r="O50" i="25"/>
  <c r="S50" i="25"/>
  <c r="D50" i="25"/>
  <c r="H50" i="25"/>
  <c r="L50" i="25"/>
  <c r="P50" i="25"/>
  <c r="B50" i="25"/>
  <c r="J50" i="25"/>
  <c r="R50" i="25"/>
  <c r="E50" i="25"/>
  <c r="M50" i="25"/>
  <c r="I50" i="25"/>
  <c r="N50" i="25"/>
  <c r="F50" i="25"/>
  <c r="Q50" i="25"/>
  <c r="C97" i="25"/>
  <c r="G97" i="25"/>
  <c r="K97" i="25"/>
  <c r="O97" i="25"/>
  <c r="S97" i="25"/>
  <c r="D97" i="25"/>
  <c r="I97" i="25"/>
  <c r="N97" i="25"/>
  <c r="E97" i="25"/>
  <c r="J97" i="25"/>
  <c r="P97" i="25"/>
  <c r="B84" i="25"/>
  <c r="F84" i="25"/>
  <c r="J84" i="25"/>
  <c r="N84" i="25"/>
  <c r="R84" i="25"/>
  <c r="D84" i="25"/>
  <c r="I84" i="25"/>
  <c r="O84" i="25"/>
  <c r="E84" i="25"/>
  <c r="K84" i="25"/>
  <c r="P84" i="25"/>
  <c r="D70" i="25"/>
  <c r="H70" i="25"/>
  <c r="L70" i="25"/>
  <c r="P70" i="25"/>
  <c r="C70" i="25"/>
  <c r="I70" i="25"/>
  <c r="N70" i="25"/>
  <c r="S70" i="25"/>
  <c r="E70" i="25"/>
  <c r="J70" i="25"/>
  <c r="O70" i="25"/>
  <c r="B61" i="25"/>
  <c r="F61" i="25"/>
  <c r="J61" i="25"/>
  <c r="N61" i="25"/>
  <c r="R61" i="25"/>
  <c r="C61" i="25"/>
  <c r="H61" i="25"/>
  <c r="M61" i="25"/>
  <c r="S61" i="25"/>
  <c r="D61" i="25"/>
  <c r="I61" i="25"/>
  <c r="O61" i="25"/>
  <c r="E61" i="25"/>
  <c r="P61" i="25"/>
  <c r="G61" i="25"/>
  <c r="Q61" i="25"/>
  <c r="P172" i="25"/>
  <c r="L172" i="25"/>
  <c r="H172" i="25"/>
  <c r="P168" i="25"/>
  <c r="L168" i="25"/>
  <c r="H168" i="25"/>
  <c r="P164" i="25"/>
  <c r="L164" i="25"/>
  <c r="H164" i="25"/>
  <c r="P160" i="25"/>
  <c r="L160" i="25"/>
  <c r="H160" i="25"/>
  <c r="P156" i="25"/>
  <c r="L156" i="25"/>
  <c r="H156" i="25"/>
  <c r="P152" i="25"/>
  <c r="L152" i="25"/>
  <c r="H152" i="25"/>
  <c r="P148" i="25"/>
  <c r="L148" i="25"/>
  <c r="H148" i="25"/>
  <c r="P144" i="25"/>
  <c r="L144" i="25"/>
  <c r="H144" i="25"/>
  <c r="P140" i="25"/>
  <c r="L140" i="25"/>
  <c r="H140" i="25"/>
  <c r="L136" i="25"/>
  <c r="H136" i="25"/>
  <c r="B135" i="25"/>
  <c r="F135" i="25"/>
  <c r="C132" i="25"/>
  <c r="G132" i="25"/>
  <c r="K132" i="25"/>
  <c r="O132" i="25"/>
  <c r="S132" i="25"/>
  <c r="D129" i="25"/>
  <c r="H129" i="25"/>
  <c r="L129" i="25"/>
  <c r="P129" i="25"/>
  <c r="B127" i="25"/>
  <c r="F127" i="25"/>
  <c r="J127" i="25"/>
  <c r="N127" i="25"/>
  <c r="R127" i="25"/>
  <c r="C124" i="25"/>
  <c r="G124" i="25"/>
  <c r="K124" i="25"/>
  <c r="O124" i="25"/>
  <c r="S124" i="25"/>
  <c r="D121" i="25"/>
  <c r="H121" i="25"/>
  <c r="L121" i="25"/>
  <c r="P121" i="25"/>
  <c r="B119" i="25"/>
  <c r="F119" i="25"/>
  <c r="J119" i="25"/>
  <c r="N119" i="25"/>
  <c r="R119" i="25"/>
  <c r="C116" i="25"/>
  <c r="G116" i="25"/>
  <c r="K116" i="25"/>
  <c r="O116" i="25"/>
  <c r="S116" i="25"/>
  <c r="D113" i="25"/>
  <c r="H113" i="25"/>
  <c r="L113" i="25"/>
  <c r="P113" i="25"/>
  <c r="B111" i="25"/>
  <c r="F111" i="25"/>
  <c r="J111" i="25"/>
  <c r="N111" i="25"/>
  <c r="R111" i="25"/>
  <c r="R97" i="25"/>
  <c r="H97" i="25"/>
  <c r="D94" i="25"/>
  <c r="H94" i="25"/>
  <c r="L94" i="25"/>
  <c r="P94" i="25"/>
  <c r="C94" i="25"/>
  <c r="I94" i="25"/>
  <c r="N94" i="25"/>
  <c r="S94" i="25"/>
  <c r="E94" i="25"/>
  <c r="J94" i="25"/>
  <c r="O94" i="25"/>
  <c r="C89" i="25"/>
  <c r="G89" i="25"/>
  <c r="K89" i="25"/>
  <c r="O89" i="25"/>
  <c r="S89" i="25"/>
  <c r="D89" i="25"/>
  <c r="I89" i="25"/>
  <c r="N89" i="25"/>
  <c r="E89" i="25"/>
  <c r="J89" i="25"/>
  <c r="P89" i="25"/>
  <c r="S84" i="25"/>
  <c r="H84" i="25"/>
  <c r="B76" i="25"/>
  <c r="F76" i="25"/>
  <c r="J76" i="25"/>
  <c r="N76" i="25"/>
  <c r="R76" i="25"/>
  <c r="D76" i="25"/>
  <c r="I76" i="25"/>
  <c r="O76" i="25"/>
  <c r="E76" i="25"/>
  <c r="K76" i="25"/>
  <c r="P76" i="25"/>
  <c r="R70" i="25"/>
  <c r="G70" i="25"/>
  <c r="B18" i="25"/>
  <c r="F18" i="25"/>
  <c r="J18" i="25"/>
  <c r="N18" i="25"/>
  <c r="R18" i="25"/>
  <c r="C18" i="25"/>
  <c r="G18" i="25"/>
  <c r="K18" i="25"/>
  <c r="O18" i="25"/>
  <c r="S18" i="25"/>
  <c r="E18" i="25"/>
  <c r="M18" i="25"/>
  <c r="H18" i="25"/>
  <c r="P18" i="25"/>
  <c r="I18" i="25"/>
  <c r="L18" i="25"/>
  <c r="Q18" i="25"/>
  <c r="R107" i="25"/>
  <c r="N107" i="25"/>
  <c r="J107" i="25"/>
  <c r="F107" i="25"/>
  <c r="R103" i="25"/>
  <c r="N103" i="25"/>
  <c r="J103" i="25"/>
  <c r="F103" i="25"/>
  <c r="R98" i="25"/>
  <c r="M98" i="25"/>
  <c r="G98" i="25"/>
  <c r="B68" i="25"/>
  <c r="F68" i="25"/>
  <c r="J68" i="25"/>
  <c r="N68" i="25"/>
  <c r="R68" i="25"/>
  <c r="C68" i="25"/>
  <c r="G68" i="25"/>
  <c r="K68" i="25"/>
  <c r="D63" i="25"/>
  <c r="H63" i="25"/>
  <c r="L63" i="25"/>
  <c r="P63" i="25"/>
  <c r="B63" i="25"/>
  <c r="G63" i="25"/>
  <c r="M63" i="25"/>
  <c r="R63" i="25"/>
  <c r="C63" i="25"/>
  <c r="I63" i="25"/>
  <c r="N63" i="25"/>
  <c r="S63" i="25"/>
  <c r="B53" i="25"/>
  <c r="F53" i="25"/>
  <c r="J53" i="25"/>
  <c r="N53" i="25"/>
  <c r="R53" i="25"/>
  <c r="C53" i="25"/>
  <c r="G53" i="25"/>
  <c r="K53" i="25"/>
  <c r="O53" i="25"/>
  <c r="S53" i="25"/>
  <c r="D53" i="25"/>
  <c r="L53" i="25"/>
  <c r="E53" i="25"/>
  <c r="M53" i="25"/>
  <c r="B49" i="25"/>
  <c r="F49" i="25"/>
  <c r="J49" i="25"/>
  <c r="N49" i="25"/>
  <c r="R49" i="25"/>
  <c r="C49" i="25"/>
  <c r="G49" i="25"/>
  <c r="K49" i="25"/>
  <c r="O49" i="25"/>
  <c r="S49" i="25"/>
  <c r="E49" i="25"/>
  <c r="M49" i="25"/>
  <c r="H49" i="25"/>
  <c r="P49" i="25"/>
  <c r="C46" i="25"/>
  <c r="G46" i="25"/>
  <c r="K46" i="25"/>
  <c r="O46" i="25"/>
  <c r="S46" i="25"/>
  <c r="D46" i="25"/>
  <c r="H46" i="25"/>
  <c r="L46" i="25"/>
  <c r="P46" i="25"/>
  <c r="E46" i="25"/>
  <c r="M46" i="25"/>
  <c r="F46" i="25"/>
  <c r="N46" i="25"/>
  <c r="C19" i="25"/>
  <c r="G19" i="25"/>
  <c r="K19" i="25"/>
  <c r="O19" i="25"/>
  <c r="S19" i="25"/>
  <c r="D19" i="25"/>
  <c r="H19" i="25"/>
  <c r="L19" i="25"/>
  <c r="P19" i="25"/>
  <c r="B19" i="25"/>
  <c r="J19" i="25"/>
  <c r="R19" i="25"/>
  <c r="E19" i="25"/>
  <c r="M19" i="25"/>
  <c r="F19" i="25"/>
  <c r="I19" i="25"/>
  <c r="D98" i="25"/>
  <c r="H98" i="25"/>
  <c r="L98" i="25"/>
  <c r="P98" i="25"/>
  <c r="B96" i="25"/>
  <c r="F96" i="25"/>
  <c r="J96" i="25"/>
  <c r="N96" i="25"/>
  <c r="R96" i="25"/>
  <c r="C93" i="25"/>
  <c r="G93" i="25"/>
  <c r="K93" i="25"/>
  <c r="O93" i="25"/>
  <c r="S93" i="25"/>
  <c r="D90" i="25"/>
  <c r="H90" i="25"/>
  <c r="L90" i="25"/>
  <c r="P90" i="25"/>
  <c r="B88" i="25"/>
  <c r="F88" i="25"/>
  <c r="J88" i="25"/>
  <c r="N88" i="25"/>
  <c r="R88" i="25"/>
  <c r="C85" i="25"/>
  <c r="G85" i="25"/>
  <c r="K85" i="25"/>
  <c r="O85" i="25"/>
  <c r="S85" i="25"/>
  <c r="D82" i="25"/>
  <c r="H82" i="25"/>
  <c r="L82" i="25"/>
  <c r="P82" i="25"/>
  <c r="B80" i="25"/>
  <c r="F80" i="25"/>
  <c r="J80" i="25"/>
  <c r="N80" i="25"/>
  <c r="R80" i="25"/>
  <c r="C77" i="25"/>
  <c r="G77" i="25"/>
  <c r="K77" i="25"/>
  <c r="O77" i="25"/>
  <c r="S77" i="25"/>
  <c r="D74" i="25"/>
  <c r="H74" i="25"/>
  <c r="L74" i="25"/>
  <c r="P74" i="25"/>
  <c r="B72" i="25"/>
  <c r="F72" i="25"/>
  <c r="J72" i="25"/>
  <c r="N72" i="25"/>
  <c r="R72" i="25"/>
  <c r="C69" i="25"/>
  <c r="G69" i="25"/>
  <c r="K69" i="25"/>
  <c r="O69" i="25"/>
  <c r="S69" i="25"/>
  <c r="O68" i="25"/>
  <c r="H68" i="25"/>
  <c r="J63" i="25"/>
  <c r="P53" i="25"/>
  <c r="L49" i="25"/>
  <c r="J46" i="25"/>
  <c r="C15" i="25"/>
  <c r="G15" i="25"/>
  <c r="K15" i="25"/>
  <c r="O15" i="25"/>
  <c r="S15" i="25"/>
  <c r="D15" i="25"/>
  <c r="H15" i="25"/>
  <c r="L15" i="25"/>
  <c r="P15" i="25"/>
  <c r="E15" i="25"/>
  <c r="M15" i="25"/>
  <c r="F15" i="25"/>
  <c r="N15" i="25"/>
  <c r="I15" i="25"/>
  <c r="J15" i="25"/>
  <c r="B65" i="25"/>
  <c r="F65" i="25"/>
  <c r="J65" i="25"/>
  <c r="C62" i="25"/>
  <c r="G62" i="25"/>
  <c r="K62" i="25"/>
  <c r="O62" i="25"/>
  <c r="S62" i="25"/>
  <c r="D59" i="25"/>
  <c r="H59" i="25"/>
  <c r="L59" i="25"/>
  <c r="P59" i="25"/>
  <c r="C58" i="25"/>
  <c r="G58" i="25"/>
  <c r="K58" i="25"/>
  <c r="O58" i="25"/>
  <c r="S58" i="25"/>
  <c r="D58" i="25"/>
  <c r="H58" i="25"/>
  <c r="F45" i="25"/>
  <c r="C45" i="25"/>
  <c r="S45" i="25"/>
  <c r="C42" i="25"/>
  <c r="G42" i="25"/>
  <c r="K42" i="25"/>
  <c r="O42" i="25"/>
  <c r="S42" i="25"/>
  <c r="D42" i="25"/>
  <c r="H42" i="25"/>
  <c r="L42" i="25"/>
  <c r="P42" i="25"/>
  <c r="C27" i="25"/>
  <c r="G27" i="25"/>
  <c r="K27" i="25"/>
  <c r="O27" i="25"/>
  <c r="S27" i="25"/>
  <c r="B27" i="25"/>
  <c r="H27" i="25"/>
  <c r="M27" i="25"/>
  <c r="R27" i="25"/>
  <c r="D27" i="25"/>
  <c r="I27" i="25"/>
  <c r="N27" i="25"/>
  <c r="P66" i="25"/>
  <c r="L66" i="25"/>
  <c r="H66" i="25"/>
  <c r="S65" i="25"/>
  <c r="O65" i="25"/>
  <c r="K65" i="25"/>
  <c r="E65" i="25"/>
  <c r="P62" i="25"/>
  <c r="J62" i="25"/>
  <c r="E62" i="25"/>
  <c r="O59" i="25"/>
  <c r="J59" i="25"/>
  <c r="E59" i="25"/>
  <c r="R58" i="25"/>
  <c r="M58" i="25"/>
  <c r="F58" i="25"/>
  <c r="B57" i="25"/>
  <c r="F57" i="25"/>
  <c r="J57" i="25"/>
  <c r="N57" i="25"/>
  <c r="R57" i="25"/>
  <c r="C57" i="25"/>
  <c r="G57" i="25"/>
  <c r="K57" i="25"/>
  <c r="O57" i="25"/>
  <c r="S57" i="25"/>
  <c r="C54" i="25"/>
  <c r="G54" i="25"/>
  <c r="K54" i="25"/>
  <c r="O54" i="25"/>
  <c r="S54" i="25"/>
  <c r="D54" i="25"/>
  <c r="H54" i="25"/>
  <c r="L54" i="25"/>
  <c r="P54" i="25"/>
  <c r="N42" i="25"/>
  <c r="F42" i="25"/>
  <c r="B41" i="25"/>
  <c r="F41" i="25"/>
  <c r="J41" i="25"/>
  <c r="N41" i="25"/>
  <c r="R41" i="25"/>
  <c r="C41" i="25"/>
  <c r="G41" i="25"/>
  <c r="K41" i="25"/>
  <c r="O41" i="25"/>
  <c r="S41" i="25"/>
  <c r="C38" i="25"/>
  <c r="G38" i="25"/>
  <c r="K38" i="25"/>
  <c r="O38" i="25"/>
  <c r="S38" i="25"/>
  <c r="D38" i="25"/>
  <c r="H38" i="25"/>
  <c r="L38" i="25"/>
  <c r="P38" i="25"/>
  <c r="J27" i="25"/>
  <c r="D24" i="25"/>
  <c r="H24" i="25"/>
  <c r="L24" i="25"/>
  <c r="P24" i="25"/>
  <c r="B24" i="25"/>
  <c r="G24" i="25"/>
  <c r="M24" i="25"/>
  <c r="R24" i="25"/>
  <c r="C24" i="25"/>
  <c r="I24" i="25"/>
  <c r="N24" i="25"/>
  <c r="S24" i="25"/>
  <c r="D28" i="25"/>
  <c r="H28" i="25"/>
  <c r="L28" i="25"/>
  <c r="P28" i="25"/>
  <c r="B26" i="25"/>
  <c r="F26" i="25"/>
  <c r="J26" i="25"/>
  <c r="N26" i="25"/>
  <c r="R26" i="25"/>
  <c r="C23" i="25"/>
  <c r="G23" i="25"/>
  <c r="K23" i="25"/>
  <c r="O23" i="25"/>
  <c r="S23" i="25"/>
  <c r="B14" i="25"/>
  <c r="F14" i="25"/>
  <c r="J14" i="25"/>
  <c r="N14" i="25"/>
  <c r="R14" i="25"/>
  <c r="C14" i="25"/>
  <c r="G14" i="25"/>
  <c r="K14" i="25"/>
  <c r="O14" i="25"/>
  <c r="S14" i="25"/>
  <c r="C11" i="25"/>
  <c r="G11" i="25"/>
  <c r="K11" i="25"/>
  <c r="O11" i="25"/>
  <c r="S11" i="25"/>
  <c r="D11" i="25"/>
  <c r="H11" i="25"/>
  <c r="L11" i="25"/>
  <c r="P11" i="25"/>
  <c r="P55" i="25"/>
  <c r="L55" i="25"/>
  <c r="H55" i="25"/>
  <c r="P51" i="25"/>
  <c r="L51" i="25"/>
  <c r="H51" i="25"/>
  <c r="P47" i="25"/>
  <c r="L47" i="25"/>
  <c r="H47" i="25"/>
  <c r="P43" i="25"/>
  <c r="L43" i="25"/>
  <c r="H43" i="25"/>
  <c r="P39" i="25"/>
  <c r="L39" i="25"/>
  <c r="H39" i="25"/>
  <c r="P35" i="25"/>
  <c r="L35" i="25"/>
  <c r="H35" i="25"/>
  <c r="L31" i="25"/>
  <c r="O28" i="25"/>
  <c r="J28" i="25"/>
  <c r="E28" i="25"/>
  <c r="P26" i="25"/>
  <c r="K26" i="25"/>
  <c r="E26" i="25"/>
  <c r="P23" i="25"/>
  <c r="J23" i="25"/>
  <c r="E23" i="25"/>
  <c r="P14" i="25"/>
  <c r="H14" i="25"/>
  <c r="N11" i="25"/>
  <c r="F11" i="25"/>
  <c r="B10" i="25"/>
  <c r="N10" i="25"/>
  <c r="R10" i="25"/>
  <c r="K10" i="25"/>
  <c r="O10" i="25"/>
  <c r="C7" i="25"/>
  <c r="G7" i="25"/>
  <c r="K7" i="25"/>
  <c r="O7" i="25"/>
  <c r="S7" i="25"/>
  <c r="D7" i="25"/>
  <c r="H7" i="25"/>
  <c r="L7" i="25"/>
  <c r="P7" i="25"/>
  <c r="P20" i="25"/>
  <c r="L20" i="25"/>
  <c r="H20" i="25"/>
  <c r="P16" i="25"/>
  <c r="L16" i="25"/>
  <c r="H16" i="25"/>
  <c r="P12" i="25"/>
  <c r="L12" i="25"/>
  <c r="H12" i="25"/>
  <c r="P8" i="25"/>
  <c r="L8" i="25"/>
  <c r="H8" i="25"/>
  <c r="B408" i="33"/>
  <c r="C408" i="33"/>
  <c r="C397" i="33"/>
  <c r="B397" i="33"/>
  <c r="B376" i="33"/>
  <c r="C376" i="33"/>
  <c r="C365" i="33"/>
  <c r="B365" i="33"/>
  <c r="C144" i="33"/>
  <c r="B144" i="33"/>
  <c r="C75" i="33"/>
  <c r="B75" i="33"/>
  <c r="C51" i="33"/>
  <c r="B51" i="33"/>
  <c r="B38" i="33"/>
  <c r="C38" i="33"/>
  <c r="B34" i="33"/>
  <c r="C34" i="33"/>
  <c r="C23" i="33"/>
  <c r="B23" i="33"/>
  <c r="B18" i="33"/>
  <c r="C18" i="33"/>
  <c r="C7" i="33"/>
  <c r="B7" i="33"/>
  <c r="B400" i="33"/>
  <c r="C400" i="33"/>
  <c r="C389" i="33"/>
  <c r="B389" i="33"/>
  <c r="B368" i="33"/>
  <c r="C368" i="33"/>
  <c r="C357" i="33"/>
  <c r="B357" i="33"/>
  <c r="C171" i="33"/>
  <c r="B171" i="33"/>
  <c r="C95" i="33"/>
  <c r="B95" i="33"/>
  <c r="B78" i="33"/>
  <c r="C78" i="33"/>
  <c r="C67" i="33"/>
  <c r="B67" i="33"/>
  <c r="B54" i="33"/>
  <c r="C54" i="33"/>
  <c r="B50" i="33"/>
  <c r="C50" i="33"/>
  <c r="C27" i="33"/>
  <c r="B27" i="33"/>
  <c r="B22" i="33"/>
  <c r="C22" i="33"/>
  <c r="C11" i="33"/>
  <c r="B11" i="33"/>
  <c r="B6" i="33"/>
  <c r="C6" i="33"/>
  <c r="C565" i="33"/>
  <c r="C557" i="33"/>
  <c r="C553" i="33"/>
  <c r="C549" i="33"/>
  <c r="C545" i="33"/>
  <c r="C541" i="33"/>
  <c r="C537" i="33"/>
  <c r="C533" i="33"/>
  <c r="C529" i="33"/>
  <c r="C525" i="33"/>
  <c r="C521" i="33"/>
  <c r="C517" i="33"/>
  <c r="C513" i="33"/>
  <c r="C509" i="33"/>
  <c r="C505" i="33"/>
  <c r="C501" i="33"/>
  <c r="C497" i="33"/>
  <c r="C493" i="33"/>
  <c r="C489" i="33"/>
  <c r="C485" i="33"/>
  <c r="C481" i="33"/>
  <c r="C477" i="33"/>
  <c r="B392" i="33"/>
  <c r="C392" i="33"/>
  <c r="C390" i="33"/>
  <c r="C381" i="33"/>
  <c r="B381" i="33"/>
  <c r="B360" i="33"/>
  <c r="C360" i="33"/>
  <c r="C358" i="33"/>
  <c r="C349" i="33"/>
  <c r="B349" i="33"/>
  <c r="B174" i="33"/>
  <c r="C174" i="33"/>
  <c r="C139" i="33"/>
  <c r="B139" i="33"/>
  <c r="C115" i="33"/>
  <c r="B115" i="33"/>
  <c r="B102" i="33"/>
  <c r="C102" i="33"/>
  <c r="B98" i="33"/>
  <c r="C98" i="33"/>
  <c r="B94" i="33"/>
  <c r="C94" i="33"/>
  <c r="C561" i="33"/>
  <c r="C405" i="33"/>
  <c r="B405" i="33"/>
  <c r="B401" i="33"/>
  <c r="C386" i="33"/>
  <c r="B384" i="33"/>
  <c r="C384" i="33"/>
  <c r="C380" i="33"/>
  <c r="C373" i="33"/>
  <c r="B373" i="33"/>
  <c r="B369" i="33"/>
  <c r="C354" i="33"/>
  <c r="B352" i="33"/>
  <c r="C352" i="33"/>
  <c r="C348" i="33"/>
  <c r="C340" i="33"/>
  <c r="C332" i="33"/>
  <c r="C324" i="33"/>
  <c r="C316" i="33"/>
  <c r="C308" i="33"/>
  <c r="C300" i="33"/>
  <c r="C292" i="33"/>
  <c r="C284" i="33"/>
  <c r="C276" i="33"/>
  <c r="C268" i="33"/>
  <c r="C260" i="33"/>
  <c r="C252" i="33"/>
  <c r="C244" i="33"/>
  <c r="C236" i="33"/>
  <c r="C228" i="33"/>
  <c r="C220" i="33"/>
  <c r="C212" i="33"/>
  <c r="C204" i="33"/>
  <c r="C196" i="33"/>
  <c r="B182" i="33"/>
  <c r="C180" i="33"/>
  <c r="B177" i="33"/>
  <c r="B142" i="33"/>
  <c r="C142" i="33"/>
  <c r="B118" i="33"/>
  <c r="C118" i="33"/>
  <c r="B114" i="33"/>
  <c r="C114" i="33"/>
  <c r="C344" i="33"/>
  <c r="B341" i="33"/>
  <c r="C336" i="33"/>
  <c r="B333" i="33"/>
  <c r="C328" i="33"/>
  <c r="B325" i="33"/>
  <c r="C320" i="33"/>
  <c r="B317" i="33"/>
  <c r="C312" i="33"/>
  <c r="B309" i="33"/>
  <c r="C304" i="33"/>
  <c r="B301" i="33"/>
  <c r="C296" i="33"/>
  <c r="B293" i="33"/>
  <c r="C288" i="33"/>
  <c r="B285" i="33"/>
  <c r="C280" i="33"/>
  <c r="B277" i="33"/>
  <c r="C272" i="33"/>
  <c r="B269" i="33"/>
  <c r="C264" i="33"/>
  <c r="B261" i="33"/>
  <c r="C256" i="33"/>
  <c r="B253" i="33"/>
  <c r="C248" i="33"/>
  <c r="B245" i="33"/>
  <c r="C240" i="33"/>
  <c r="B237" i="33"/>
  <c r="C232" i="33"/>
  <c r="B229" i="33"/>
  <c r="C224" i="33"/>
  <c r="B221" i="33"/>
  <c r="C216" i="33"/>
  <c r="B213" i="33"/>
  <c r="C208" i="33"/>
  <c r="B205" i="33"/>
  <c r="C200" i="33"/>
  <c r="B197" i="33"/>
  <c r="C192" i="33"/>
  <c r="B110" i="33"/>
  <c r="C110" i="33"/>
  <c r="C83" i="33"/>
  <c r="B83" i="33"/>
  <c r="B70" i="33"/>
  <c r="C70" i="33"/>
  <c r="B66" i="33"/>
  <c r="C66" i="33"/>
  <c r="C31" i="33"/>
  <c r="B31" i="33"/>
  <c r="B26" i="33"/>
  <c r="C26" i="33"/>
  <c r="C15" i="33"/>
  <c r="B15" i="33"/>
  <c r="B10" i="33"/>
  <c r="C10" i="33"/>
  <c r="C99" i="33"/>
  <c r="B99" i="33"/>
  <c r="B86" i="33"/>
  <c r="C86" i="33"/>
  <c r="B82" i="33"/>
  <c r="C82" i="33"/>
  <c r="C35" i="33"/>
  <c r="B35" i="33"/>
  <c r="B30" i="33"/>
  <c r="C30" i="33"/>
  <c r="C19" i="33"/>
  <c r="B19" i="33"/>
  <c r="B14" i="33"/>
  <c r="C14" i="33"/>
  <c r="B62" i="33"/>
  <c r="C62" i="33"/>
  <c r="B46" i="33"/>
  <c r="C46" i="33"/>
  <c r="B106" i="33"/>
  <c r="C106" i="33"/>
  <c r="B90" i="33"/>
  <c r="C90" i="33"/>
  <c r="B74" i="33"/>
  <c r="C74" i="33"/>
  <c r="B58" i="33"/>
  <c r="C58" i="33"/>
  <c r="B42" i="33"/>
  <c r="C42" i="33"/>
  <c r="B479" i="16"/>
  <c r="F479" i="16"/>
  <c r="J479" i="16"/>
  <c r="N479" i="16"/>
  <c r="R479" i="16"/>
  <c r="C479" i="16"/>
  <c r="G479" i="16"/>
  <c r="K479" i="16"/>
  <c r="O479" i="16"/>
  <c r="S479" i="16"/>
  <c r="I476" i="16"/>
  <c r="B463" i="16"/>
  <c r="F463" i="16"/>
  <c r="J463" i="16"/>
  <c r="N463" i="16"/>
  <c r="R463" i="16"/>
  <c r="C463" i="16"/>
  <c r="G463" i="16"/>
  <c r="K463" i="16"/>
  <c r="O463" i="16"/>
  <c r="S463" i="16"/>
  <c r="Q456" i="16"/>
  <c r="P449" i="16"/>
  <c r="C568" i="16"/>
  <c r="G568" i="16"/>
  <c r="K568" i="16"/>
  <c r="O568" i="16"/>
  <c r="S568" i="16"/>
  <c r="D565" i="16"/>
  <c r="H565" i="16"/>
  <c r="L565" i="16"/>
  <c r="P565" i="16"/>
  <c r="C560" i="16"/>
  <c r="G560" i="16"/>
  <c r="K560" i="16"/>
  <c r="O560" i="16"/>
  <c r="S560" i="16"/>
  <c r="H557" i="16"/>
  <c r="B555" i="16"/>
  <c r="F555" i="16"/>
  <c r="J555" i="16"/>
  <c r="N555" i="16"/>
  <c r="R555" i="16"/>
  <c r="C552" i="16"/>
  <c r="G552" i="16"/>
  <c r="K552" i="16"/>
  <c r="O552" i="16"/>
  <c r="S552" i="16"/>
  <c r="D549" i="16"/>
  <c r="B547" i="16"/>
  <c r="F547" i="16"/>
  <c r="J547" i="16"/>
  <c r="N547" i="16"/>
  <c r="R547" i="16"/>
  <c r="O544" i="16"/>
  <c r="L541" i="16"/>
  <c r="B539" i="16"/>
  <c r="F539" i="16"/>
  <c r="J539" i="16"/>
  <c r="N539" i="16"/>
  <c r="R539" i="16"/>
  <c r="C536" i="16"/>
  <c r="G536" i="16"/>
  <c r="K536" i="16"/>
  <c r="O536" i="16"/>
  <c r="S536" i="16"/>
  <c r="D533" i="16"/>
  <c r="H533" i="16"/>
  <c r="L533" i="16"/>
  <c r="P533" i="16"/>
  <c r="B531" i="16"/>
  <c r="R531" i="16"/>
  <c r="C528" i="16"/>
  <c r="G528" i="16"/>
  <c r="K528" i="16"/>
  <c r="O528" i="16"/>
  <c r="S528" i="16"/>
  <c r="H525" i="16"/>
  <c r="F523" i="16"/>
  <c r="C520" i="16"/>
  <c r="G520" i="16"/>
  <c r="K520" i="16"/>
  <c r="O520" i="16"/>
  <c r="S520" i="16"/>
  <c r="D517" i="16"/>
  <c r="B515" i="16"/>
  <c r="F515" i="16"/>
  <c r="J515" i="16"/>
  <c r="N515" i="16"/>
  <c r="R515" i="16"/>
  <c r="O512" i="16"/>
  <c r="D509" i="16"/>
  <c r="B507" i="16"/>
  <c r="F507" i="16"/>
  <c r="J507" i="16"/>
  <c r="N507" i="16"/>
  <c r="R507" i="16"/>
  <c r="C504" i="16"/>
  <c r="G504" i="16"/>
  <c r="K504" i="16"/>
  <c r="O504" i="16"/>
  <c r="S504" i="16"/>
  <c r="D501" i="16"/>
  <c r="H501" i="16"/>
  <c r="L501" i="16"/>
  <c r="P501" i="16"/>
  <c r="P495" i="16"/>
  <c r="H495" i="16"/>
  <c r="B491" i="16"/>
  <c r="R491" i="16"/>
  <c r="O491" i="16"/>
  <c r="P479" i="16"/>
  <c r="H479" i="16"/>
  <c r="N476" i="16"/>
  <c r="B475" i="16"/>
  <c r="F475" i="16"/>
  <c r="J475" i="16"/>
  <c r="N475" i="16"/>
  <c r="R475" i="16"/>
  <c r="C475" i="16"/>
  <c r="G475" i="16"/>
  <c r="K475" i="16"/>
  <c r="O475" i="16"/>
  <c r="S475" i="16"/>
  <c r="C472" i="16"/>
  <c r="G472" i="16"/>
  <c r="K472" i="16"/>
  <c r="O472" i="16"/>
  <c r="S472" i="16"/>
  <c r="D472" i="16"/>
  <c r="H472" i="16"/>
  <c r="L472" i="16"/>
  <c r="P472" i="16"/>
  <c r="P463" i="16"/>
  <c r="H463" i="16"/>
  <c r="N460" i="16"/>
  <c r="M456" i="16"/>
  <c r="B441" i="16"/>
  <c r="F441" i="16"/>
  <c r="J441" i="16"/>
  <c r="N441" i="16"/>
  <c r="R441" i="16"/>
  <c r="C441" i="16"/>
  <c r="H441" i="16"/>
  <c r="M441" i="16"/>
  <c r="S441" i="16"/>
  <c r="D441" i="16"/>
  <c r="I441" i="16"/>
  <c r="O441" i="16"/>
  <c r="E441" i="16"/>
  <c r="K441" i="16"/>
  <c r="P441" i="16"/>
  <c r="C365" i="16"/>
  <c r="G365" i="16"/>
  <c r="K365" i="16"/>
  <c r="O365" i="16"/>
  <c r="S365" i="16"/>
  <c r="D365" i="16"/>
  <c r="I365" i="16"/>
  <c r="N365" i="16"/>
  <c r="E365" i="16"/>
  <c r="J365" i="16"/>
  <c r="P365" i="16"/>
  <c r="B365" i="16"/>
  <c r="M365" i="16"/>
  <c r="F365" i="16"/>
  <c r="Q365" i="16"/>
  <c r="H365" i="16"/>
  <c r="R365" i="16"/>
  <c r="F352" i="16"/>
  <c r="C352" i="16"/>
  <c r="D352" i="16"/>
  <c r="K352" i="16"/>
  <c r="Q352" i="16"/>
  <c r="B246" i="16"/>
  <c r="F246" i="16"/>
  <c r="J246" i="16"/>
  <c r="N246" i="16"/>
  <c r="R246" i="16"/>
  <c r="C246" i="16"/>
  <c r="H246" i="16"/>
  <c r="M246" i="16"/>
  <c r="S246" i="16"/>
  <c r="D246" i="16"/>
  <c r="I246" i="16"/>
  <c r="O246" i="16"/>
  <c r="E246" i="16"/>
  <c r="P246" i="16"/>
  <c r="G246" i="16"/>
  <c r="Q246" i="16"/>
  <c r="K246" i="16"/>
  <c r="L246" i="16"/>
  <c r="I495" i="16"/>
  <c r="I492" i="16"/>
  <c r="C476" i="16"/>
  <c r="G476" i="16"/>
  <c r="K476" i="16"/>
  <c r="O476" i="16"/>
  <c r="S476" i="16"/>
  <c r="D476" i="16"/>
  <c r="H476" i="16"/>
  <c r="L476" i="16"/>
  <c r="P476" i="16"/>
  <c r="C460" i="16"/>
  <c r="G460" i="16"/>
  <c r="K460" i="16"/>
  <c r="O460" i="16"/>
  <c r="S460" i="16"/>
  <c r="D460" i="16"/>
  <c r="H460" i="16"/>
  <c r="L460" i="16"/>
  <c r="P460" i="16"/>
  <c r="B452" i="16"/>
  <c r="F452" i="16"/>
  <c r="J452" i="16"/>
  <c r="N452" i="16"/>
  <c r="R452" i="16"/>
  <c r="C452" i="16"/>
  <c r="G452" i="16"/>
  <c r="K452" i="16"/>
  <c r="O452" i="16"/>
  <c r="S452" i="16"/>
  <c r="D452" i="16"/>
  <c r="H452" i="16"/>
  <c r="L452" i="16"/>
  <c r="P452" i="16"/>
  <c r="D435" i="16"/>
  <c r="H435" i="16"/>
  <c r="L435" i="16"/>
  <c r="P435" i="16"/>
  <c r="B435" i="16"/>
  <c r="G435" i="16"/>
  <c r="M435" i="16"/>
  <c r="R435" i="16"/>
  <c r="C435" i="16"/>
  <c r="I435" i="16"/>
  <c r="N435" i="16"/>
  <c r="S435" i="16"/>
  <c r="E435" i="16"/>
  <c r="J435" i="16"/>
  <c r="O435" i="16"/>
  <c r="C128" i="16"/>
  <c r="G128" i="16"/>
  <c r="K128" i="16"/>
  <c r="O128" i="16"/>
  <c r="S128" i="16"/>
  <c r="D128" i="16"/>
  <c r="H128" i="16"/>
  <c r="L128" i="16"/>
  <c r="P128" i="16"/>
  <c r="B128" i="16"/>
  <c r="J128" i="16"/>
  <c r="R128" i="16"/>
  <c r="E128" i="16"/>
  <c r="M128" i="16"/>
  <c r="I128" i="16"/>
  <c r="N128" i="16"/>
  <c r="F128" i="16"/>
  <c r="Q128" i="16"/>
  <c r="B96" i="16"/>
  <c r="F96" i="16"/>
  <c r="J96" i="16"/>
  <c r="N96" i="16"/>
  <c r="R96" i="16"/>
  <c r="D96" i="16"/>
  <c r="I96" i="16"/>
  <c r="O96" i="16"/>
  <c r="E96" i="16"/>
  <c r="K96" i="16"/>
  <c r="P96" i="16"/>
  <c r="C96" i="16"/>
  <c r="M96" i="16"/>
  <c r="G96" i="16"/>
  <c r="Q96" i="16"/>
  <c r="L96" i="16"/>
  <c r="S96" i="16"/>
  <c r="H96" i="16"/>
  <c r="D78" i="16"/>
  <c r="H78" i="16"/>
  <c r="L78" i="16"/>
  <c r="P78" i="16"/>
  <c r="E78" i="16"/>
  <c r="J78" i="16"/>
  <c r="O78" i="16"/>
  <c r="B78" i="16"/>
  <c r="I78" i="16"/>
  <c r="Q78" i="16"/>
  <c r="C78" i="16"/>
  <c r="K78" i="16"/>
  <c r="R78" i="16"/>
  <c r="F78" i="16"/>
  <c r="S78" i="16"/>
  <c r="G78" i="16"/>
  <c r="M78" i="16"/>
  <c r="N78" i="16"/>
  <c r="J7" i="16"/>
  <c r="H7" i="16"/>
  <c r="K7" i="16"/>
  <c r="G7" i="16"/>
  <c r="P568" i="16"/>
  <c r="J568" i="16"/>
  <c r="E568" i="16"/>
  <c r="O565" i="16"/>
  <c r="J565" i="16"/>
  <c r="E565" i="16"/>
  <c r="P560" i="16"/>
  <c r="J560" i="16"/>
  <c r="E560" i="16"/>
  <c r="O557" i="16"/>
  <c r="P555" i="16"/>
  <c r="K555" i="16"/>
  <c r="E555" i="16"/>
  <c r="P552" i="16"/>
  <c r="J552" i="16"/>
  <c r="E552" i="16"/>
  <c r="P547" i="16"/>
  <c r="K547" i="16"/>
  <c r="E547" i="16"/>
  <c r="J544" i="16"/>
  <c r="O541" i="16"/>
  <c r="P539" i="16"/>
  <c r="K539" i="16"/>
  <c r="E539" i="16"/>
  <c r="P536" i="16"/>
  <c r="J536" i="16"/>
  <c r="E536" i="16"/>
  <c r="O533" i="16"/>
  <c r="J533" i="16"/>
  <c r="E533" i="16"/>
  <c r="E531" i="16"/>
  <c r="P528" i="16"/>
  <c r="J528" i="16"/>
  <c r="E528" i="16"/>
  <c r="O525" i="16"/>
  <c r="K523" i="16"/>
  <c r="P520" i="16"/>
  <c r="J520" i="16"/>
  <c r="E520" i="16"/>
  <c r="P515" i="16"/>
  <c r="K515" i="16"/>
  <c r="E515" i="16"/>
  <c r="J512" i="16"/>
  <c r="O509" i="16"/>
  <c r="P507" i="16"/>
  <c r="K507" i="16"/>
  <c r="E507" i="16"/>
  <c r="P504" i="16"/>
  <c r="J504" i="16"/>
  <c r="E504" i="16"/>
  <c r="O501" i="16"/>
  <c r="J501" i="16"/>
  <c r="E501" i="16"/>
  <c r="M495" i="16"/>
  <c r="B487" i="16"/>
  <c r="F487" i="16"/>
  <c r="J487" i="16"/>
  <c r="N487" i="16"/>
  <c r="R487" i="16"/>
  <c r="C487" i="16"/>
  <c r="G487" i="16"/>
  <c r="K487" i="16"/>
  <c r="O487" i="16"/>
  <c r="S487" i="16"/>
  <c r="C484" i="16"/>
  <c r="G484" i="16"/>
  <c r="K484" i="16"/>
  <c r="O484" i="16"/>
  <c r="S484" i="16"/>
  <c r="D484" i="16"/>
  <c r="H484" i="16"/>
  <c r="L484" i="16"/>
  <c r="P484" i="16"/>
  <c r="M479" i="16"/>
  <c r="E479" i="16"/>
  <c r="M476" i="16"/>
  <c r="E476" i="16"/>
  <c r="P475" i="16"/>
  <c r="H475" i="16"/>
  <c r="N472" i="16"/>
  <c r="F472" i="16"/>
  <c r="B471" i="16"/>
  <c r="F471" i="16"/>
  <c r="J471" i="16"/>
  <c r="N471" i="16"/>
  <c r="R471" i="16"/>
  <c r="C471" i="16"/>
  <c r="G471" i="16"/>
  <c r="K471" i="16"/>
  <c r="O471" i="16"/>
  <c r="S471" i="16"/>
  <c r="C468" i="16"/>
  <c r="G468" i="16"/>
  <c r="K468" i="16"/>
  <c r="O468" i="16"/>
  <c r="S468" i="16"/>
  <c r="D468" i="16"/>
  <c r="H468" i="16"/>
  <c r="L468" i="16"/>
  <c r="P468" i="16"/>
  <c r="M463" i="16"/>
  <c r="E463" i="16"/>
  <c r="M460" i="16"/>
  <c r="E460" i="16"/>
  <c r="I452" i="16"/>
  <c r="C446" i="16"/>
  <c r="G446" i="16"/>
  <c r="K446" i="16"/>
  <c r="O446" i="16"/>
  <c r="S446" i="16"/>
  <c r="B446" i="16"/>
  <c r="H446" i="16"/>
  <c r="M446" i="16"/>
  <c r="R446" i="16"/>
  <c r="D446" i="16"/>
  <c r="I446" i="16"/>
  <c r="N446" i="16"/>
  <c r="E446" i="16"/>
  <c r="J446" i="16"/>
  <c r="P446" i="16"/>
  <c r="Q441" i="16"/>
  <c r="K435" i="16"/>
  <c r="N433" i="16"/>
  <c r="M433" i="16"/>
  <c r="O433" i="16"/>
  <c r="B341" i="16"/>
  <c r="F341" i="16"/>
  <c r="J341" i="16"/>
  <c r="N341" i="16"/>
  <c r="R341" i="16"/>
  <c r="C341" i="16"/>
  <c r="G341" i="16"/>
  <c r="K341" i="16"/>
  <c r="O341" i="16"/>
  <c r="S341" i="16"/>
  <c r="D341" i="16"/>
  <c r="L341" i="16"/>
  <c r="E341" i="16"/>
  <c r="M341" i="16"/>
  <c r="H341" i="16"/>
  <c r="P341" i="16"/>
  <c r="I341" i="16"/>
  <c r="Q341" i="16"/>
  <c r="J325" i="16"/>
  <c r="G325" i="16"/>
  <c r="D325" i="16"/>
  <c r="H325" i="16"/>
  <c r="B309" i="16"/>
  <c r="F309" i="16"/>
  <c r="J309" i="16"/>
  <c r="N309" i="16"/>
  <c r="R309" i="16"/>
  <c r="C309" i="16"/>
  <c r="G309" i="16"/>
  <c r="K309" i="16"/>
  <c r="O309" i="16"/>
  <c r="S309" i="16"/>
  <c r="D309" i="16"/>
  <c r="L309" i="16"/>
  <c r="E309" i="16"/>
  <c r="M309" i="16"/>
  <c r="H309" i="16"/>
  <c r="P309" i="16"/>
  <c r="I309" i="16"/>
  <c r="Q309" i="16"/>
  <c r="B293" i="16"/>
  <c r="F293" i="16"/>
  <c r="J293" i="16"/>
  <c r="N293" i="16"/>
  <c r="R293" i="16"/>
  <c r="C293" i="16"/>
  <c r="G293" i="16"/>
  <c r="K293" i="16"/>
  <c r="O293" i="16"/>
  <c r="S293" i="16"/>
  <c r="D293" i="16"/>
  <c r="L293" i="16"/>
  <c r="E293" i="16"/>
  <c r="M293" i="16"/>
  <c r="H293" i="16"/>
  <c r="P293" i="16"/>
  <c r="I293" i="16"/>
  <c r="Q293" i="16"/>
  <c r="B277" i="16"/>
  <c r="F277" i="16"/>
  <c r="J277" i="16"/>
  <c r="N277" i="16"/>
  <c r="R277" i="16"/>
  <c r="C277" i="16"/>
  <c r="G277" i="16"/>
  <c r="K277" i="16"/>
  <c r="O277" i="16"/>
  <c r="S277" i="16"/>
  <c r="D277" i="16"/>
  <c r="L277" i="16"/>
  <c r="E277" i="16"/>
  <c r="M277" i="16"/>
  <c r="H277" i="16"/>
  <c r="P277" i="16"/>
  <c r="I277" i="16"/>
  <c r="Q277" i="16"/>
  <c r="B262" i="16"/>
  <c r="F262" i="16"/>
  <c r="J262" i="16"/>
  <c r="N262" i="16"/>
  <c r="R262" i="16"/>
  <c r="C262" i="16"/>
  <c r="H262" i="16"/>
  <c r="M262" i="16"/>
  <c r="S262" i="16"/>
  <c r="D262" i="16"/>
  <c r="I262" i="16"/>
  <c r="O262" i="16"/>
  <c r="E262" i="16"/>
  <c r="P262" i="16"/>
  <c r="G262" i="16"/>
  <c r="Q262" i="16"/>
  <c r="K262" i="16"/>
  <c r="L262" i="16"/>
  <c r="B495" i="16"/>
  <c r="F495" i="16"/>
  <c r="J495" i="16"/>
  <c r="N495" i="16"/>
  <c r="R495" i="16"/>
  <c r="C495" i="16"/>
  <c r="G495" i="16"/>
  <c r="K495" i="16"/>
  <c r="O495" i="16"/>
  <c r="S495" i="16"/>
  <c r="K492" i="16"/>
  <c r="H492" i="16"/>
  <c r="B456" i="16"/>
  <c r="F456" i="16"/>
  <c r="J456" i="16"/>
  <c r="N456" i="16"/>
  <c r="R456" i="16"/>
  <c r="C456" i="16"/>
  <c r="G456" i="16"/>
  <c r="K456" i="16"/>
  <c r="O456" i="16"/>
  <c r="S456" i="16"/>
  <c r="D456" i="16"/>
  <c r="H456" i="16"/>
  <c r="L456" i="16"/>
  <c r="P456" i="16"/>
  <c r="Q452" i="16"/>
  <c r="K430" i="16"/>
  <c r="H430" i="16"/>
  <c r="I430" i="16"/>
  <c r="P430" i="16"/>
  <c r="B230" i="16"/>
  <c r="F230" i="16"/>
  <c r="J230" i="16"/>
  <c r="N230" i="16"/>
  <c r="R230" i="16"/>
  <c r="C230" i="16"/>
  <c r="H230" i="16"/>
  <c r="M230" i="16"/>
  <c r="S230" i="16"/>
  <c r="D230" i="16"/>
  <c r="I230" i="16"/>
  <c r="O230" i="16"/>
  <c r="E230" i="16"/>
  <c r="P230" i="16"/>
  <c r="G230" i="16"/>
  <c r="Q230" i="16"/>
  <c r="K230" i="16"/>
  <c r="L230" i="16"/>
  <c r="B183" i="16"/>
  <c r="F183" i="16"/>
  <c r="J183" i="16"/>
  <c r="N183" i="16"/>
  <c r="R183" i="16"/>
  <c r="C183" i="16"/>
  <c r="H183" i="16"/>
  <c r="M183" i="16"/>
  <c r="S183" i="16"/>
  <c r="D183" i="16"/>
  <c r="I183" i="16"/>
  <c r="O183" i="16"/>
  <c r="E183" i="16"/>
  <c r="P183" i="16"/>
  <c r="G183" i="16"/>
  <c r="Q183" i="16"/>
  <c r="K183" i="16"/>
  <c r="L183" i="16"/>
  <c r="N568" i="16"/>
  <c r="I568" i="16"/>
  <c r="D568" i="16"/>
  <c r="B567" i="16"/>
  <c r="F567" i="16"/>
  <c r="J567" i="16"/>
  <c r="N567" i="16"/>
  <c r="R567" i="16"/>
  <c r="S565" i="16"/>
  <c r="N565" i="16"/>
  <c r="I565" i="16"/>
  <c r="C565" i="16"/>
  <c r="O564" i="16"/>
  <c r="D563" i="16"/>
  <c r="D561" i="16"/>
  <c r="H561" i="16"/>
  <c r="L561" i="16"/>
  <c r="P561" i="16"/>
  <c r="N560" i="16"/>
  <c r="I560" i="16"/>
  <c r="D560" i="16"/>
  <c r="B559" i="16"/>
  <c r="R559" i="16"/>
  <c r="S557" i="16"/>
  <c r="C556" i="16"/>
  <c r="G556" i="16"/>
  <c r="K556" i="16"/>
  <c r="O556" i="16"/>
  <c r="S556" i="16"/>
  <c r="O555" i="16"/>
  <c r="I555" i="16"/>
  <c r="D555" i="16"/>
  <c r="D553" i="16"/>
  <c r="L553" i="16"/>
  <c r="N552" i="16"/>
  <c r="I552" i="16"/>
  <c r="D552" i="16"/>
  <c r="B551" i="16"/>
  <c r="F551" i="16"/>
  <c r="J551" i="16"/>
  <c r="N551" i="16"/>
  <c r="R551" i="16"/>
  <c r="C549" i="16"/>
  <c r="C548" i="16"/>
  <c r="G548" i="16"/>
  <c r="K548" i="16"/>
  <c r="O548" i="16"/>
  <c r="S548" i="16"/>
  <c r="O547" i="16"/>
  <c r="I547" i="16"/>
  <c r="D547" i="16"/>
  <c r="B543" i="16"/>
  <c r="F543" i="16"/>
  <c r="J543" i="16"/>
  <c r="N543" i="16"/>
  <c r="R543" i="16"/>
  <c r="S541" i="16"/>
  <c r="N541" i="16"/>
  <c r="I541" i="16"/>
  <c r="C541" i="16"/>
  <c r="C540" i="16"/>
  <c r="G540" i="16"/>
  <c r="K540" i="16"/>
  <c r="O540" i="16"/>
  <c r="S540" i="16"/>
  <c r="O539" i="16"/>
  <c r="I539" i="16"/>
  <c r="D539" i="16"/>
  <c r="D537" i="16"/>
  <c r="H537" i="16"/>
  <c r="L537" i="16"/>
  <c r="P537" i="16"/>
  <c r="N536" i="16"/>
  <c r="I536" i="16"/>
  <c r="D536" i="16"/>
  <c r="B535" i="16"/>
  <c r="F535" i="16"/>
  <c r="J535" i="16"/>
  <c r="N535" i="16"/>
  <c r="R535" i="16"/>
  <c r="S533" i="16"/>
  <c r="N533" i="16"/>
  <c r="I533" i="16"/>
  <c r="C533" i="16"/>
  <c r="O532" i="16"/>
  <c r="D531" i="16"/>
  <c r="D529" i="16"/>
  <c r="H529" i="16"/>
  <c r="L529" i="16"/>
  <c r="P529" i="16"/>
  <c r="N528" i="16"/>
  <c r="I528" i="16"/>
  <c r="D528" i="16"/>
  <c r="B527" i="16"/>
  <c r="R527" i="16"/>
  <c r="S525" i="16"/>
  <c r="N525" i="16"/>
  <c r="I525" i="16"/>
  <c r="C525" i="16"/>
  <c r="C524" i="16"/>
  <c r="G524" i="16"/>
  <c r="K524" i="16"/>
  <c r="O524" i="16"/>
  <c r="S524" i="16"/>
  <c r="O523" i="16"/>
  <c r="I523" i="16"/>
  <c r="D523" i="16"/>
  <c r="D521" i="16"/>
  <c r="H521" i="16"/>
  <c r="L521" i="16"/>
  <c r="P521" i="16"/>
  <c r="N520" i="16"/>
  <c r="I520" i="16"/>
  <c r="D520" i="16"/>
  <c r="B519" i="16"/>
  <c r="F519" i="16"/>
  <c r="J519" i="16"/>
  <c r="N519" i="16"/>
  <c r="R519" i="16"/>
  <c r="C517" i="16"/>
  <c r="C516" i="16"/>
  <c r="G516" i="16"/>
  <c r="K516" i="16"/>
  <c r="O516" i="16"/>
  <c r="S516" i="16"/>
  <c r="O515" i="16"/>
  <c r="I515" i="16"/>
  <c r="D515" i="16"/>
  <c r="P513" i="16"/>
  <c r="B511" i="16"/>
  <c r="F511" i="16"/>
  <c r="J511" i="16"/>
  <c r="N511" i="16"/>
  <c r="R511" i="16"/>
  <c r="N509" i="16"/>
  <c r="C508" i="16"/>
  <c r="G508" i="16"/>
  <c r="K508" i="16"/>
  <c r="O508" i="16"/>
  <c r="S508" i="16"/>
  <c r="O507" i="16"/>
  <c r="I507" i="16"/>
  <c r="D507" i="16"/>
  <c r="D505" i="16"/>
  <c r="H505" i="16"/>
  <c r="L505" i="16"/>
  <c r="P505" i="16"/>
  <c r="N504" i="16"/>
  <c r="I504" i="16"/>
  <c r="D504" i="16"/>
  <c r="B503" i="16"/>
  <c r="F503" i="16"/>
  <c r="J503" i="16"/>
  <c r="N503" i="16"/>
  <c r="R503" i="16"/>
  <c r="S501" i="16"/>
  <c r="N501" i="16"/>
  <c r="I501" i="16"/>
  <c r="C501" i="16"/>
  <c r="O500" i="16"/>
  <c r="B499" i="16"/>
  <c r="F499" i="16"/>
  <c r="J499" i="16"/>
  <c r="N499" i="16"/>
  <c r="R499" i="16"/>
  <c r="C499" i="16"/>
  <c r="G499" i="16"/>
  <c r="O496" i="16"/>
  <c r="L496" i="16"/>
  <c r="L495" i="16"/>
  <c r="D495" i="16"/>
  <c r="R492" i="16"/>
  <c r="M491" i="16"/>
  <c r="E491" i="16"/>
  <c r="P487" i="16"/>
  <c r="H487" i="16"/>
  <c r="N484" i="16"/>
  <c r="F484" i="16"/>
  <c r="B483" i="16"/>
  <c r="F483" i="16"/>
  <c r="J483" i="16"/>
  <c r="N483" i="16"/>
  <c r="R483" i="16"/>
  <c r="C483" i="16"/>
  <c r="G483" i="16"/>
  <c r="K483" i="16"/>
  <c r="O483" i="16"/>
  <c r="S483" i="16"/>
  <c r="C480" i="16"/>
  <c r="G480" i="16"/>
  <c r="K480" i="16"/>
  <c r="O480" i="16"/>
  <c r="S480" i="16"/>
  <c r="D480" i="16"/>
  <c r="H480" i="16"/>
  <c r="L480" i="16"/>
  <c r="P480" i="16"/>
  <c r="L479" i="16"/>
  <c r="D479" i="16"/>
  <c r="R476" i="16"/>
  <c r="J476" i="16"/>
  <c r="B476" i="16"/>
  <c r="M475" i="16"/>
  <c r="E475" i="16"/>
  <c r="M472" i="16"/>
  <c r="E472" i="16"/>
  <c r="P471" i="16"/>
  <c r="H471" i="16"/>
  <c r="N468" i="16"/>
  <c r="F468" i="16"/>
  <c r="J467" i="16"/>
  <c r="G467" i="16"/>
  <c r="C464" i="16"/>
  <c r="G464" i="16"/>
  <c r="K464" i="16"/>
  <c r="O464" i="16"/>
  <c r="S464" i="16"/>
  <c r="D464" i="16"/>
  <c r="H464" i="16"/>
  <c r="L464" i="16"/>
  <c r="P464" i="16"/>
  <c r="L463" i="16"/>
  <c r="D463" i="16"/>
  <c r="R460" i="16"/>
  <c r="J460" i="16"/>
  <c r="B460" i="16"/>
  <c r="E456" i="16"/>
  <c r="E452" i="16"/>
  <c r="G449" i="16"/>
  <c r="Q446" i="16"/>
  <c r="D443" i="16"/>
  <c r="H443" i="16"/>
  <c r="L443" i="16"/>
  <c r="P443" i="16"/>
  <c r="B443" i="16"/>
  <c r="G443" i="16"/>
  <c r="M443" i="16"/>
  <c r="R443" i="16"/>
  <c r="C443" i="16"/>
  <c r="I443" i="16"/>
  <c r="N443" i="16"/>
  <c r="S443" i="16"/>
  <c r="E443" i="16"/>
  <c r="J443" i="16"/>
  <c r="O443" i="16"/>
  <c r="L441" i="16"/>
  <c r="C438" i="16"/>
  <c r="G438" i="16"/>
  <c r="K438" i="16"/>
  <c r="O438" i="16"/>
  <c r="S438" i="16"/>
  <c r="B438" i="16"/>
  <c r="H438" i="16"/>
  <c r="M438" i="16"/>
  <c r="R438" i="16"/>
  <c r="D438" i="16"/>
  <c r="I438" i="16"/>
  <c r="N438" i="16"/>
  <c r="E438" i="16"/>
  <c r="J438" i="16"/>
  <c r="P438" i="16"/>
  <c r="F435" i="16"/>
  <c r="Q433" i="16"/>
  <c r="F430" i="16"/>
  <c r="C429" i="16"/>
  <c r="G429" i="16"/>
  <c r="K429" i="16"/>
  <c r="D429" i="16"/>
  <c r="I429" i="16"/>
  <c r="N429" i="16"/>
  <c r="R429" i="16"/>
  <c r="B429" i="16"/>
  <c r="J429" i="16"/>
  <c r="P429" i="16"/>
  <c r="E429" i="16"/>
  <c r="L429" i="16"/>
  <c r="Q429" i="16"/>
  <c r="F429" i="16"/>
  <c r="M429" i="16"/>
  <c r="S429" i="16"/>
  <c r="D426" i="16"/>
  <c r="H426" i="16"/>
  <c r="L426" i="16"/>
  <c r="P426" i="16"/>
  <c r="C426" i="16"/>
  <c r="I426" i="16"/>
  <c r="N426" i="16"/>
  <c r="S426" i="16"/>
  <c r="B426" i="16"/>
  <c r="J426" i="16"/>
  <c r="Q426" i="16"/>
  <c r="E426" i="16"/>
  <c r="K426" i="16"/>
  <c r="R426" i="16"/>
  <c r="F426" i="16"/>
  <c r="M426" i="16"/>
  <c r="O413" i="16"/>
  <c r="N413" i="16"/>
  <c r="E413" i="16"/>
  <c r="M413" i="16"/>
  <c r="D410" i="16"/>
  <c r="H410" i="16"/>
  <c r="L410" i="16"/>
  <c r="P410" i="16"/>
  <c r="C410" i="16"/>
  <c r="I410" i="16"/>
  <c r="N410" i="16"/>
  <c r="S410" i="16"/>
  <c r="B410" i="16"/>
  <c r="J410" i="16"/>
  <c r="Q410" i="16"/>
  <c r="E410" i="16"/>
  <c r="K410" i="16"/>
  <c r="R410" i="16"/>
  <c r="F410" i="16"/>
  <c r="M410" i="16"/>
  <c r="C397" i="16"/>
  <c r="G397" i="16"/>
  <c r="K397" i="16"/>
  <c r="O397" i="16"/>
  <c r="S397" i="16"/>
  <c r="D397" i="16"/>
  <c r="I397" i="16"/>
  <c r="N397" i="16"/>
  <c r="B397" i="16"/>
  <c r="J397" i="16"/>
  <c r="Q397" i="16"/>
  <c r="E397" i="16"/>
  <c r="L397" i="16"/>
  <c r="R397" i="16"/>
  <c r="F397" i="16"/>
  <c r="M397" i="16"/>
  <c r="D394" i="16"/>
  <c r="H394" i="16"/>
  <c r="L394" i="16"/>
  <c r="P394" i="16"/>
  <c r="C394" i="16"/>
  <c r="I394" i="16"/>
  <c r="N394" i="16"/>
  <c r="S394" i="16"/>
  <c r="B394" i="16"/>
  <c r="J394" i="16"/>
  <c r="Q394" i="16"/>
  <c r="E394" i="16"/>
  <c r="K394" i="16"/>
  <c r="R394" i="16"/>
  <c r="F394" i="16"/>
  <c r="M394" i="16"/>
  <c r="C381" i="16"/>
  <c r="G381" i="16"/>
  <c r="K381" i="16"/>
  <c r="O381" i="16"/>
  <c r="S381" i="16"/>
  <c r="D381" i="16"/>
  <c r="I381" i="16"/>
  <c r="N381" i="16"/>
  <c r="B381" i="16"/>
  <c r="J381" i="16"/>
  <c r="Q381" i="16"/>
  <c r="E381" i="16"/>
  <c r="L381" i="16"/>
  <c r="R381" i="16"/>
  <c r="F381" i="16"/>
  <c r="M381" i="16"/>
  <c r="D378" i="16"/>
  <c r="H378" i="16"/>
  <c r="L378" i="16"/>
  <c r="P378" i="16"/>
  <c r="C378" i="16"/>
  <c r="I378" i="16"/>
  <c r="N378" i="16"/>
  <c r="S378" i="16"/>
  <c r="B378" i="16"/>
  <c r="J378" i="16"/>
  <c r="Q378" i="16"/>
  <c r="E378" i="16"/>
  <c r="K378" i="16"/>
  <c r="R378" i="16"/>
  <c r="F378" i="16"/>
  <c r="M378" i="16"/>
  <c r="D370" i="16"/>
  <c r="H370" i="16"/>
  <c r="L370" i="16"/>
  <c r="P370" i="16"/>
  <c r="C370" i="16"/>
  <c r="I370" i="16"/>
  <c r="N370" i="16"/>
  <c r="S370" i="16"/>
  <c r="E370" i="16"/>
  <c r="J370" i="16"/>
  <c r="B370" i="16"/>
  <c r="M370" i="16"/>
  <c r="F370" i="16"/>
  <c r="O370" i="16"/>
  <c r="G370" i="16"/>
  <c r="Q370" i="16"/>
  <c r="S459" i="16"/>
  <c r="O459" i="16"/>
  <c r="K459" i="16"/>
  <c r="G459" i="16"/>
  <c r="C459" i="16"/>
  <c r="S455" i="16"/>
  <c r="O455" i="16"/>
  <c r="K455" i="16"/>
  <c r="G455" i="16"/>
  <c r="C455" i="16"/>
  <c r="S451" i="16"/>
  <c r="O451" i="16"/>
  <c r="K451" i="16"/>
  <c r="G451" i="16"/>
  <c r="C451" i="16"/>
  <c r="F424" i="16"/>
  <c r="D424" i="16"/>
  <c r="S416" i="16"/>
  <c r="L416" i="16"/>
  <c r="E416" i="16"/>
  <c r="B408" i="16"/>
  <c r="F408" i="16"/>
  <c r="J408" i="16"/>
  <c r="N408" i="16"/>
  <c r="R408" i="16"/>
  <c r="D408" i="16"/>
  <c r="I408" i="16"/>
  <c r="O408" i="16"/>
  <c r="L400" i="16"/>
  <c r="J392" i="16"/>
  <c r="I392" i="16"/>
  <c r="S384" i="16"/>
  <c r="L384" i="16"/>
  <c r="E384" i="16"/>
  <c r="B376" i="16"/>
  <c r="F376" i="16"/>
  <c r="J376" i="16"/>
  <c r="N376" i="16"/>
  <c r="R376" i="16"/>
  <c r="D376" i="16"/>
  <c r="I376" i="16"/>
  <c r="O376" i="16"/>
  <c r="P362" i="16"/>
  <c r="R362" i="16"/>
  <c r="S362" i="16"/>
  <c r="L360" i="16"/>
  <c r="C357" i="16"/>
  <c r="G357" i="16"/>
  <c r="K357" i="16"/>
  <c r="O357" i="16"/>
  <c r="S357" i="16"/>
  <c r="B357" i="16"/>
  <c r="H357" i="16"/>
  <c r="M357" i="16"/>
  <c r="R357" i="16"/>
  <c r="D357" i="16"/>
  <c r="I357" i="16"/>
  <c r="N357" i="16"/>
  <c r="E357" i="16"/>
  <c r="J357" i="16"/>
  <c r="P357" i="16"/>
  <c r="B329" i="16"/>
  <c r="F329" i="16"/>
  <c r="J329" i="16"/>
  <c r="N329" i="16"/>
  <c r="R329" i="16"/>
  <c r="C329" i="16"/>
  <c r="G329" i="16"/>
  <c r="K329" i="16"/>
  <c r="O329" i="16"/>
  <c r="S329" i="16"/>
  <c r="D329" i="16"/>
  <c r="L329" i="16"/>
  <c r="E329" i="16"/>
  <c r="M329" i="16"/>
  <c r="H329" i="16"/>
  <c r="P329" i="16"/>
  <c r="B313" i="16"/>
  <c r="F313" i="16"/>
  <c r="J313" i="16"/>
  <c r="N313" i="16"/>
  <c r="R313" i="16"/>
  <c r="C313" i="16"/>
  <c r="G313" i="16"/>
  <c r="K313" i="16"/>
  <c r="O313" i="16"/>
  <c r="S313" i="16"/>
  <c r="D313" i="16"/>
  <c r="L313" i="16"/>
  <c r="E313" i="16"/>
  <c r="M313" i="16"/>
  <c r="H313" i="16"/>
  <c r="P313" i="16"/>
  <c r="B297" i="16"/>
  <c r="F297" i="16"/>
  <c r="J297" i="16"/>
  <c r="N297" i="16"/>
  <c r="R297" i="16"/>
  <c r="C297" i="16"/>
  <c r="G297" i="16"/>
  <c r="K297" i="16"/>
  <c r="O297" i="16"/>
  <c r="S297" i="16"/>
  <c r="D297" i="16"/>
  <c r="L297" i="16"/>
  <c r="E297" i="16"/>
  <c r="M297" i="16"/>
  <c r="H297" i="16"/>
  <c r="P297" i="16"/>
  <c r="B281" i="16"/>
  <c r="F281" i="16"/>
  <c r="J281" i="16"/>
  <c r="N281" i="16"/>
  <c r="R281" i="16"/>
  <c r="C281" i="16"/>
  <c r="G281" i="16"/>
  <c r="K281" i="16"/>
  <c r="O281" i="16"/>
  <c r="S281" i="16"/>
  <c r="D281" i="16"/>
  <c r="L281" i="16"/>
  <c r="E281" i="16"/>
  <c r="M281" i="16"/>
  <c r="H281" i="16"/>
  <c r="P281" i="16"/>
  <c r="B273" i="16"/>
  <c r="F273" i="16"/>
  <c r="J273" i="16"/>
  <c r="N273" i="16"/>
  <c r="R273" i="16"/>
  <c r="C273" i="16"/>
  <c r="G273" i="16"/>
  <c r="K273" i="16"/>
  <c r="O273" i="16"/>
  <c r="S273" i="16"/>
  <c r="D273" i="16"/>
  <c r="L273" i="16"/>
  <c r="E273" i="16"/>
  <c r="M273" i="16"/>
  <c r="H273" i="16"/>
  <c r="P273" i="16"/>
  <c r="B265" i="16"/>
  <c r="F265" i="16"/>
  <c r="J265" i="16"/>
  <c r="N265" i="16"/>
  <c r="R265" i="16"/>
  <c r="C265" i="16"/>
  <c r="G265" i="16"/>
  <c r="K265" i="16"/>
  <c r="O265" i="16"/>
  <c r="S265" i="16"/>
  <c r="D265" i="16"/>
  <c r="L265" i="16"/>
  <c r="E265" i="16"/>
  <c r="M265" i="16"/>
  <c r="H265" i="16"/>
  <c r="P265" i="16"/>
  <c r="P497" i="16"/>
  <c r="L497" i="16"/>
  <c r="H497" i="16"/>
  <c r="P493" i="16"/>
  <c r="L493" i="16"/>
  <c r="H493" i="16"/>
  <c r="H489" i="16"/>
  <c r="P485" i="16"/>
  <c r="L485" i="16"/>
  <c r="H485" i="16"/>
  <c r="P481" i="16"/>
  <c r="L481" i="16"/>
  <c r="H481" i="16"/>
  <c r="P477" i="16"/>
  <c r="L477" i="16"/>
  <c r="H477" i="16"/>
  <c r="P473" i="16"/>
  <c r="L473" i="16"/>
  <c r="H473" i="16"/>
  <c r="P469" i="16"/>
  <c r="L469" i="16"/>
  <c r="H469" i="16"/>
  <c r="P465" i="16"/>
  <c r="L465" i="16"/>
  <c r="H465" i="16"/>
  <c r="P461" i="16"/>
  <c r="L461" i="16"/>
  <c r="H461" i="16"/>
  <c r="R459" i="16"/>
  <c r="N459" i="16"/>
  <c r="J459" i="16"/>
  <c r="F459" i="16"/>
  <c r="P457" i="16"/>
  <c r="L457" i="16"/>
  <c r="H457" i="16"/>
  <c r="R455" i="16"/>
  <c r="N455" i="16"/>
  <c r="J455" i="16"/>
  <c r="F455" i="16"/>
  <c r="H453" i="16"/>
  <c r="R451" i="16"/>
  <c r="N451" i="16"/>
  <c r="J451" i="16"/>
  <c r="F451" i="16"/>
  <c r="C450" i="16"/>
  <c r="G450" i="16"/>
  <c r="K450" i="16"/>
  <c r="O450" i="16"/>
  <c r="D447" i="16"/>
  <c r="H447" i="16"/>
  <c r="L447" i="16"/>
  <c r="P447" i="16"/>
  <c r="B445" i="16"/>
  <c r="F445" i="16"/>
  <c r="J445" i="16"/>
  <c r="N445" i="16"/>
  <c r="R445" i="16"/>
  <c r="O442" i="16"/>
  <c r="D439" i="16"/>
  <c r="H439" i="16"/>
  <c r="L439" i="16"/>
  <c r="P439" i="16"/>
  <c r="B437" i="16"/>
  <c r="F437" i="16"/>
  <c r="J437" i="16"/>
  <c r="N437" i="16"/>
  <c r="R437" i="16"/>
  <c r="C434" i="16"/>
  <c r="G434" i="16"/>
  <c r="K434" i="16"/>
  <c r="O434" i="16"/>
  <c r="S434" i="16"/>
  <c r="D431" i="16"/>
  <c r="H431" i="16"/>
  <c r="L431" i="16"/>
  <c r="P431" i="16"/>
  <c r="C421" i="16"/>
  <c r="G421" i="16"/>
  <c r="K421" i="16"/>
  <c r="O421" i="16"/>
  <c r="S421" i="16"/>
  <c r="D421" i="16"/>
  <c r="I421" i="16"/>
  <c r="N421" i="16"/>
  <c r="H418" i="16"/>
  <c r="I418" i="16"/>
  <c r="Q416" i="16"/>
  <c r="K416" i="16"/>
  <c r="M408" i="16"/>
  <c r="G408" i="16"/>
  <c r="C405" i="16"/>
  <c r="G405" i="16"/>
  <c r="K405" i="16"/>
  <c r="O405" i="16"/>
  <c r="S405" i="16"/>
  <c r="D405" i="16"/>
  <c r="I405" i="16"/>
  <c r="N405" i="16"/>
  <c r="D402" i="16"/>
  <c r="H402" i="16"/>
  <c r="L402" i="16"/>
  <c r="P402" i="16"/>
  <c r="C402" i="16"/>
  <c r="I402" i="16"/>
  <c r="N402" i="16"/>
  <c r="S402" i="16"/>
  <c r="M392" i="16"/>
  <c r="C389" i="16"/>
  <c r="G389" i="16"/>
  <c r="K389" i="16"/>
  <c r="O389" i="16"/>
  <c r="S389" i="16"/>
  <c r="D389" i="16"/>
  <c r="I389" i="16"/>
  <c r="N389" i="16"/>
  <c r="D386" i="16"/>
  <c r="H386" i="16"/>
  <c r="L386" i="16"/>
  <c r="P386" i="16"/>
  <c r="C386" i="16"/>
  <c r="I386" i="16"/>
  <c r="N386" i="16"/>
  <c r="S386" i="16"/>
  <c r="Q384" i="16"/>
  <c r="K384" i="16"/>
  <c r="M376" i="16"/>
  <c r="G376" i="16"/>
  <c r="C373" i="16"/>
  <c r="G373" i="16"/>
  <c r="K373" i="16"/>
  <c r="O373" i="16"/>
  <c r="S373" i="16"/>
  <c r="D373" i="16"/>
  <c r="I373" i="16"/>
  <c r="N373" i="16"/>
  <c r="B368" i="16"/>
  <c r="F368" i="16"/>
  <c r="J368" i="16"/>
  <c r="N368" i="16"/>
  <c r="R368" i="16"/>
  <c r="D368" i="16"/>
  <c r="I368" i="16"/>
  <c r="O368" i="16"/>
  <c r="E368" i="16"/>
  <c r="K368" i="16"/>
  <c r="P368" i="16"/>
  <c r="Q357" i="16"/>
  <c r="D354" i="16"/>
  <c r="H354" i="16"/>
  <c r="L354" i="16"/>
  <c r="P354" i="16"/>
  <c r="B354" i="16"/>
  <c r="G354" i="16"/>
  <c r="M354" i="16"/>
  <c r="R354" i="16"/>
  <c r="C354" i="16"/>
  <c r="I354" i="16"/>
  <c r="N354" i="16"/>
  <c r="S354" i="16"/>
  <c r="E354" i="16"/>
  <c r="J354" i="16"/>
  <c r="O354" i="16"/>
  <c r="C349" i="16"/>
  <c r="G349" i="16"/>
  <c r="K349" i="16"/>
  <c r="O349" i="16"/>
  <c r="S349" i="16"/>
  <c r="B349" i="16"/>
  <c r="H349" i="16"/>
  <c r="M349" i="16"/>
  <c r="R349" i="16"/>
  <c r="D349" i="16"/>
  <c r="I349" i="16"/>
  <c r="N349" i="16"/>
  <c r="E349" i="16"/>
  <c r="J349" i="16"/>
  <c r="P349" i="16"/>
  <c r="B333" i="16"/>
  <c r="F333" i="16"/>
  <c r="J333" i="16"/>
  <c r="N333" i="16"/>
  <c r="R333" i="16"/>
  <c r="C333" i="16"/>
  <c r="G333" i="16"/>
  <c r="K333" i="16"/>
  <c r="O333" i="16"/>
  <c r="S333" i="16"/>
  <c r="D333" i="16"/>
  <c r="L333" i="16"/>
  <c r="E333" i="16"/>
  <c r="M333" i="16"/>
  <c r="H333" i="16"/>
  <c r="P333" i="16"/>
  <c r="B317" i="16"/>
  <c r="F317" i="16"/>
  <c r="J317" i="16"/>
  <c r="N317" i="16"/>
  <c r="R317" i="16"/>
  <c r="C317" i="16"/>
  <c r="G317" i="16"/>
  <c r="K317" i="16"/>
  <c r="O317" i="16"/>
  <c r="S317" i="16"/>
  <c r="D317" i="16"/>
  <c r="L317" i="16"/>
  <c r="E317" i="16"/>
  <c r="M317" i="16"/>
  <c r="H317" i="16"/>
  <c r="P317" i="16"/>
  <c r="B301" i="16"/>
  <c r="F301" i="16"/>
  <c r="J301" i="16"/>
  <c r="N301" i="16"/>
  <c r="R301" i="16"/>
  <c r="C301" i="16"/>
  <c r="G301" i="16"/>
  <c r="K301" i="16"/>
  <c r="O301" i="16"/>
  <c r="S301" i="16"/>
  <c r="D301" i="16"/>
  <c r="L301" i="16"/>
  <c r="E301" i="16"/>
  <c r="M301" i="16"/>
  <c r="H301" i="16"/>
  <c r="P301" i="16"/>
  <c r="B285" i="16"/>
  <c r="F285" i="16"/>
  <c r="J285" i="16"/>
  <c r="N285" i="16"/>
  <c r="R285" i="16"/>
  <c r="C285" i="16"/>
  <c r="G285" i="16"/>
  <c r="K285" i="16"/>
  <c r="O285" i="16"/>
  <c r="S285" i="16"/>
  <c r="D285" i="16"/>
  <c r="L285" i="16"/>
  <c r="E285" i="16"/>
  <c r="M285" i="16"/>
  <c r="H285" i="16"/>
  <c r="P285" i="16"/>
  <c r="C160" i="16"/>
  <c r="G160" i="16"/>
  <c r="K160" i="16"/>
  <c r="O160" i="16"/>
  <c r="S160" i="16"/>
  <c r="D160" i="16"/>
  <c r="H160" i="16"/>
  <c r="L160" i="16"/>
  <c r="P160" i="16"/>
  <c r="B160" i="16"/>
  <c r="J160" i="16"/>
  <c r="R160" i="16"/>
  <c r="E160" i="16"/>
  <c r="M160" i="16"/>
  <c r="I160" i="16"/>
  <c r="N160" i="16"/>
  <c r="F160" i="16"/>
  <c r="Q160" i="16"/>
  <c r="B416" i="16"/>
  <c r="F416" i="16"/>
  <c r="J416" i="16"/>
  <c r="N416" i="16"/>
  <c r="R416" i="16"/>
  <c r="D416" i="16"/>
  <c r="I416" i="16"/>
  <c r="O416" i="16"/>
  <c r="F400" i="16"/>
  <c r="D400" i="16"/>
  <c r="B384" i="16"/>
  <c r="F384" i="16"/>
  <c r="J384" i="16"/>
  <c r="N384" i="16"/>
  <c r="R384" i="16"/>
  <c r="D384" i="16"/>
  <c r="I384" i="16"/>
  <c r="O384" i="16"/>
  <c r="B360" i="16"/>
  <c r="F360" i="16"/>
  <c r="J360" i="16"/>
  <c r="N360" i="16"/>
  <c r="R360" i="16"/>
  <c r="C360" i="16"/>
  <c r="H360" i="16"/>
  <c r="M360" i="16"/>
  <c r="S360" i="16"/>
  <c r="D360" i="16"/>
  <c r="I360" i="16"/>
  <c r="O360" i="16"/>
  <c r="E360" i="16"/>
  <c r="K360" i="16"/>
  <c r="P360" i="16"/>
  <c r="L357" i="16"/>
  <c r="B345" i="16"/>
  <c r="F345" i="16"/>
  <c r="J345" i="16"/>
  <c r="N345" i="16"/>
  <c r="R345" i="16"/>
  <c r="C345" i="16"/>
  <c r="G345" i="16"/>
  <c r="K345" i="16"/>
  <c r="O345" i="16"/>
  <c r="S345" i="16"/>
  <c r="D345" i="16"/>
  <c r="L345" i="16"/>
  <c r="E345" i="16"/>
  <c r="M345" i="16"/>
  <c r="H345" i="16"/>
  <c r="P345" i="16"/>
  <c r="B337" i="16"/>
  <c r="F337" i="16"/>
  <c r="J337" i="16"/>
  <c r="N337" i="16"/>
  <c r="R337" i="16"/>
  <c r="C337" i="16"/>
  <c r="G337" i="16"/>
  <c r="K337" i="16"/>
  <c r="O337" i="16"/>
  <c r="S337" i="16"/>
  <c r="D337" i="16"/>
  <c r="L337" i="16"/>
  <c r="E337" i="16"/>
  <c r="M337" i="16"/>
  <c r="H337" i="16"/>
  <c r="P337" i="16"/>
  <c r="Q329" i="16"/>
  <c r="B321" i="16"/>
  <c r="F321" i="16"/>
  <c r="J321" i="16"/>
  <c r="N321" i="16"/>
  <c r="R321" i="16"/>
  <c r="C321" i="16"/>
  <c r="G321" i="16"/>
  <c r="K321" i="16"/>
  <c r="O321" i="16"/>
  <c r="S321" i="16"/>
  <c r="D321" i="16"/>
  <c r="L321" i="16"/>
  <c r="E321" i="16"/>
  <c r="M321" i="16"/>
  <c r="H321" i="16"/>
  <c r="P321" i="16"/>
  <c r="Q313" i="16"/>
  <c r="B305" i="16"/>
  <c r="F305" i="16"/>
  <c r="J305" i="16"/>
  <c r="N305" i="16"/>
  <c r="R305" i="16"/>
  <c r="C305" i="16"/>
  <c r="G305" i="16"/>
  <c r="K305" i="16"/>
  <c r="O305" i="16"/>
  <c r="S305" i="16"/>
  <c r="D305" i="16"/>
  <c r="L305" i="16"/>
  <c r="E305" i="16"/>
  <c r="M305" i="16"/>
  <c r="H305" i="16"/>
  <c r="P305" i="16"/>
  <c r="Q297" i="16"/>
  <c r="B289" i="16"/>
  <c r="F289" i="16"/>
  <c r="J289" i="16"/>
  <c r="N289" i="16"/>
  <c r="R289" i="16"/>
  <c r="C289" i="16"/>
  <c r="G289" i="16"/>
  <c r="K289" i="16"/>
  <c r="O289" i="16"/>
  <c r="S289" i="16"/>
  <c r="D289" i="16"/>
  <c r="L289" i="16"/>
  <c r="E289" i="16"/>
  <c r="M289" i="16"/>
  <c r="H289" i="16"/>
  <c r="P289" i="16"/>
  <c r="Q281" i="16"/>
  <c r="Q273" i="16"/>
  <c r="B269" i="16"/>
  <c r="F269" i="16"/>
  <c r="J269" i="16"/>
  <c r="N269" i="16"/>
  <c r="R269" i="16"/>
  <c r="C269" i="16"/>
  <c r="G269" i="16"/>
  <c r="K269" i="16"/>
  <c r="O269" i="16"/>
  <c r="S269" i="16"/>
  <c r="D269" i="16"/>
  <c r="L269" i="16"/>
  <c r="E269" i="16"/>
  <c r="M269" i="16"/>
  <c r="H269" i="16"/>
  <c r="P269" i="16"/>
  <c r="Q265" i="16"/>
  <c r="B120" i="16"/>
  <c r="F120" i="16"/>
  <c r="J120" i="16"/>
  <c r="N120" i="16"/>
  <c r="R120" i="16"/>
  <c r="D120" i="16"/>
  <c r="I120" i="16"/>
  <c r="O120" i="16"/>
  <c r="E120" i="16"/>
  <c r="K120" i="16"/>
  <c r="P120" i="16"/>
  <c r="G120" i="16"/>
  <c r="Q120" i="16"/>
  <c r="H120" i="16"/>
  <c r="S120" i="16"/>
  <c r="C120" i="16"/>
  <c r="L120" i="16"/>
  <c r="M120" i="16"/>
  <c r="M346" i="16"/>
  <c r="E346" i="16"/>
  <c r="M342" i="16"/>
  <c r="E342" i="16"/>
  <c r="C259" i="16"/>
  <c r="G259" i="16"/>
  <c r="K259" i="16"/>
  <c r="O259" i="16"/>
  <c r="S259" i="16"/>
  <c r="B259" i="16"/>
  <c r="H259" i="16"/>
  <c r="M259" i="16"/>
  <c r="R259" i="16"/>
  <c r="D259" i="16"/>
  <c r="I259" i="16"/>
  <c r="N259" i="16"/>
  <c r="D256" i="16"/>
  <c r="H256" i="16"/>
  <c r="L256" i="16"/>
  <c r="P256" i="16"/>
  <c r="B256" i="16"/>
  <c r="G256" i="16"/>
  <c r="M256" i="16"/>
  <c r="R256" i="16"/>
  <c r="C256" i="16"/>
  <c r="I256" i="16"/>
  <c r="N256" i="16"/>
  <c r="S256" i="16"/>
  <c r="C243" i="16"/>
  <c r="G243" i="16"/>
  <c r="K243" i="16"/>
  <c r="O243" i="16"/>
  <c r="S243" i="16"/>
  <c r="B243" i="16"/>
  <c r="H243" i="16"/>
  <c r="M243" i="16"/>
  <c r="R243" i="16"/>
  <c r="D243" i="16"/>
  <c r="I243" i="16"/>
  <c r="N243" i="16"/>
  <c r="D240" i="16"/>
  <c r="H240" i="16"/>
  <c r="L240" i="16"/>
  <c r="P240" i="16"/>
  <c r="B240" i="16"/>
  <c r="G240" i="16"/>
  <c r="M240" i="16"/>
  <c r="R240" i="16"/>
  <c r="C240" i="16"/>
  <c r="I240" i="16"/>
  <c r="N240" i="16"/>
  <c r="S240" i="16"/>
  <c r="C227" i="16"/>
  <c r="G227" i="16"/>
  <c r="K227" i="16"/>
  <c r="O227" i="16"/>
  <c r="S227" i="16"/>
  <c r="B227" i="16"/>
  <c r="H227" i="16"/>
  <c r="M227" i="16"/>
  <c r="R227" i="16"/>
  <c r="D227" i="16"/>
  <c r="I227" i="16"/>
  <c r="N227" i="16"/>
  <c r="D224" i="16"/>
  <c r="H224" i="16"/>
  <c r="L224" i="16"/>
  <c r="P224" i="16"/>
  <c r="B224" i="16"/>
  <c r="G224" i="16"/>
  <c r="M224" i="16"/>
  <c r="R224" i="16"/>
  <c r="C224" i="16"/>
  <c r="I224" i="16"/>
  <c r="N224" i="16"/>
  <c r="S224" i="16"/>
  <c r="C220" i="16"/>
  <c r="D220" i="16"/>
  <c r="H220" i="16"/>
  <c r="L220" i="16"/>
  <c r="P220" i="16"/>
  <c r="E220" i="16"/>
  <c r="J220" i="16"/>
  <c r="O220" i="16"/>
  <c r="F220" i="16"/>
  <c r="K220" i="16"/>
  <c r="Q220" i="16"/>
  <c r="C216" i="16"/>
  <c r="G216" i="16"/>
  <c r="K216" i="16"/>
  <c r="O216" i="16"/>
  <c r="S216" i="16"/>
  <c r="D216" i="16"/>
  <c r="H216" i="16"/>
  <c r="L216" i="16"/>
  <c r="P216" i="16"/>
  <c r="E216" i="16"/>
  <c r="M216" i="16"/>
  <c r="F216" i="16"/>
  <c r="N216" i="16"/>
  <c r="C212" i="16"/>
  <c r="G212" i="16"/>
  <c r="K212" i="16"/>
  <c r="O212" i="16"/>
  <c r="S212" i="16"/>
  <c r="D212" i="16"/>
  <c r="H212" i="16"/>
  <c r="L212" i="16"/>
  <c r="P212" i="16"/>
  <c r="E212" i="16"/>
  <c r="M212" i="16"/>
  <c r="F212" i="16"/>
  <c r="N212" i="16"/>
  <c r="C208" i="16"/>
  <c r="G208" i="16"/>
  <c r="K208" i="16"/>
  <c r="O208" i="16"/>
  <c r="S208" i="16"/>
  <c r="D208" i="16"/>
  <c r="H208" i="16"/>
  <c r="L208" i="16"/>
  <c r="P208" i="16"/>
  <c r="E208" i="16"/>
  <c r="M208" i="16"/>
  <c r="F208" i="16"/>
  <c r="N208" i="16"/>
  <c r="C204" i="16"/>
  <c r="G204" i="16"/>
  <c r="K204" i="16"/>
  <c r="O204" i="16"/>
  <c r="S204" i="16"/>
  <c r="D204" i="16"/>
  <c r="H204" i="16"/>
  <c r="L204" i="16"/>
  <c r="P204" i="16"/>
  <c r="E204" i="16"/>
  <c r="M204" i="16"/>
  <c r="F204" i="16"/>
  <c r="N204" i="16"/>
  <c r="C200" i="16"/>
  <c r="G200" i="16"/>
  <c r="K200" i="16"/>
  <c r="O200" i="16"/>
  <c r="S200" i="16"/>
  <c r="D200" i="16"/>
  <c r="H200" i="16"/>
  <c r="L200" i="16"/>
  <c r="P200" i="16"/>
  <c r="E200" i="16"/>
  <c r="M200" i="16"/>
  <c r="F200" i="16"/>
  <c r="N200" i="16"/>
  <c r="C196" i="16"/>
  <c r="G196" i="16"/>
  <c r="K196" i="16"/>
  <c r="O196" i="16"/>
  <c r="S196" i="16"/>
  <c r="D196" i="16"/>
  <c r="H196" i="16"/>
  <c r="L196" i="16"/>
  <c r="P196" i="16"/>
  <c r="E196" i="16"/>
  <c r="M196" i="16"/>
  <c r="F196" i="16"/>
  <c r="N196" i="16"/>
  <c r="C192" i="16"/>
  <c r="G192" i="16"/>
  <c r="K192" i="16"/>
  <c r="O192" i="16"/>
  <c r="S192" i="16"/>
  <c r="D192" i="16"/>
  <c r="H192" i="16"/>
  <c r="L192" i="16"/>
  <c r="P192" i="16"/>
  <c r="E192" i="16"/>
  <c r="M192" i="16"/>
  <c r="F192" i="16"/>
  <c r="N192" i="16"/>
  <c r="K177" i="16"/>
  <c r="Q147" i="16"/>
  <c r="B143" i="16"/>
  <c r="F143" i="16"/>
  <c r="J143" i="16"/>
  <c r="N143" i="16"/>
  <c r="R143" i="16"/>
  <c r="C143" i="16"/>
  <c r="G143" i="16"/>
  <c r="K143" i="16"/>
  <c r="O143" i="16"/>
  <c r="S143" i="16"/>
  <c r="E143" i="16"/>
  <c r="M143" i="16"/>
  <c r="H143" i="16"/>
  <c r="P143" i="16"/>
  <c r="D143" i="16"/>
  <c r="I143" i="16"/>
  <c r="C101" i="16"/>
  <c r="G101" i="16"/>
  <c r="K101" i="16"/>
  <c r="O101" i="16"/>
  <c r="S101" i="16"/>
  <c r="D101" i="16"/>
  <c r="I101" i="16"/>
  <c r="N101" i="16"/>
  <c r="E101" i="16"/>
  <c r="J101" i="16"/>
  <c r="P101" i="16"/>
  <c r="F101" i="16"/>
  <c r="Q101" i="16"/>
  <c r="H101" i="16"/>
  <c r="R101" i="16"/>
  <c r="B101" i="16"/>
  <c r="L101" i="16"/>
  <c r="D36" i="16"/>
  <c r="H36" i="16"/>
  <c r="L36" i="16"/>
  <c r="P36" i="16"/>
  <c r="B36" i="16"/>
  <c r="G36" i="16"/>
  <c r="M36" i="16"/>
  <c r="R36" i="16"/>
  <c r="C36" i="16"/>
  <c r="I36" i="16"/>
  <c r="N36" i="16"/>
  <c r="S36" i="16"/>
  <c r="F36" i="16"/>
  <c r="Q36" i="16"/>
  <c r="J36" i="16"/>
  <c r="K36" i="16"/>
  <c r="O36" i="16"/>
  <c r="B428" i="16"/>
  <c r="F428" i="16"/>
  <c r="J428" i="16"/>
  <c r="N428" i="16"/>
  <c r="R428" i="16"/>
  <c r="C425" i="16"/>
  <c r="G425" i="16"/>
  <c r="K425" i="16"/>
  <c r="O425" i="16"/>
  <c r="S425" i="16"/>
  <c r="D422" i="16"/>
  <c r="H422" i="16"/>
  <c r="L422" i="16"/>
  <c r="P422" i="16"/>
  <c r="B420" i="16"/>
  <c r="F420" i="16"/>
  <c r="J420" i="16"/>
  <c r="N420" i="16"/>
  <c r="R420" i="16"/>
  <c r="C417" i="16"/>
  <c r="G417" i="16"/>
  <c r="K417" i="16"/>
  <c r="O417" i="16"/>
  <c r="S417" i="16"/>
  <c r="D414" i="16"/>
  <c r="H414" i="16"/>
  <c r="L414" i="16"/>
  <c r="P414" i="16"/>
  <c r="B412" i="16"/>
  <c r="F412" i="16"/>
  <c r="J412" i="16"/>
  <c r="N412" i="16"/>
  <c r="R412" i="16"/>
  <c r="C409" i="16"/>
  <c r="G409" i="16"/>
  <c r="K409" i="16"/>
  <c r="O409" i="16"/>
  <c r="S409" i="16"/>
  <c r="D406" i="16"/>
  <c r="H406" i="16"/>
  <c r="L406" i="16"/>
  <c r="P406" i="16"/>
  <c r="B404" i="16"/>
  <c r="F404" i="16"/>
  <c r="J404" i="16"/>
  <c r="N404" i="16"/>
  <c r="R404" i="16"/>
  <c r="C401" i="16"/>
  <c r="G401" i="16"/>
  <c r="K401" i="16"/>
  <c r="O401" i="16"/>
  <c r="S401" i="16"/>
  <c r="D398" i="16"/>
  <c r="H398" i="16"/>
  <c r="L398" i="16"/>
  <c r="P398" i="16"/>
  <c r="B396" i="16"/>
  <c r="F396" i="16"/>
  <c r="J396" i="16"/>
  <c r="N396" i="16"/>
  <c r="R396" i="16"/>
  <c r="C393" i="16"/>
  <c r="G393" i="16"/>
  <c r="K393" i="16"/>
  <c r="O393" i="16"/>
  <c r="S393" i="16"/>
  <c r="D390" i="16"/>
  <c r="L390" i="16"/>
  <c r="P390" i="16"/>
  <c r="F388" i="16"/>
  <c r="C385" i="16"/>
  <c r="G385" i="16"/>
  <c r="K385" i="16"/>
  <c r="O385" i="16"/>
  <c r="S385" i="16"/>
  <c r="D382" i="16"/>
  <c r="H382" i="16"/>
  <c r="L382" i="16"/>
  <c r="P382" i="16"/>
  <c r="N380" i="16"/>
  <c r="K377" i="16"/>
  <c r="H374" i="16"/>
  <c r="B372" i="16"/>
  <c r="F372" i="16"/>
  <c r="J372" i="16"/>
  <c r="N372" i="16"/>
  <c r="R372" i="16"/>
  <c r="C369" i="16"/>
  <c r="G369" i="16"/>
  <c r="K369" i="16"/>
  <c r="O369" i="16"/>
  <c r="S369" i="16"/>
  <c r="D366" i="16"/>
  <c r="H366" i="16"/>
  <c r="L366" i="16"/>
  <c r="P366" i="16"/>
  <c r="B364" i="16"/>
  <c r="F364" i="16"/>
  <c r="J364" i="16"/>
  <c r="N364" i="16"/>
  <c r="R364" i="16"/>
  <c r="C361" i="16"/>
  <c r="G361" i="16"/>
  <c r="K361" i="16"/>
  <c r="O361" i="16"/>
  <c r="S361" i="16"/>
  <c r="D358" i="16"/>
  <c r="H358" i="16"/>
  <c r="L358" i="16"/>
  <c r="P358" i="16"/>
  <c r="F356" i="16"/>
  <c r="C353" i="16"/>
  <c r="G353" i="16"/>
  <c r="K353" i="16"/>
  <c r="O353" i="16"/>
  <c r="S353" i="16"/>
  <c r="D350" i="16"/>
  <c r="H350" i="16"/>
  <c r="L350" i="16"/>
  <c r="P350" i="16"/>
  <c r="B348" i="16"/>
  <c r="F348" i="16"/>
  <c r="J348" i="16"/>
  <c r="N348" i="16"/>
  <c r="R348" i="16"/>
  <c r="R346" i="16"/>
  <c r="J346" i="16"/>
  <c r="R342" i="16"/>
  <c r="J342" i="16"/>
  <c r="R338" i="16"/>
  <c r="J338" i="16"/>
  <c r="R334" i="16"/>
  <c r="J334" i="16"/>
  <c r="R330" i="16"/>
  <c r="J330" i="16"/>
  <c r="R326" i="16"/>
  <c r="J326" i="16"/>
  <c r="R322" i="16"/>
  <c r="J322" i="16"/>
  <c r="R318" i="16"/>
  <c r="J318" i="16"/>
  <c r="R314" i="16"/>
  <c r="J314" i="16"/>
  <c r="R310" i="16"/>
  <c r="J310" i="16"/>
  <c r="R306" i="16"/>
  <c r="J306" i="16"/>
  <c r="R302" i="16"/>
  <c r="R298" i="16"/>
  <c r="J298" i="16"/>
  <c r="R294" i="16"/>
  <c r="J294" i="16"/>
  <c r="R290" i="16"/>
  <c r="J290" i="16"/>
  <c r="R286" i="16"/>
  <c r="J286" i="16"/>
  <c r="R282" i="16"/>
  <c r="J282" i="16"/>
  <c r="R278" i="16"/>
  <c r="J278" i="16"/>
  <c r="J259" i="16"/>
  <c r="J256" i="16"/>
  <c r="B254" i="16"/>
  <c r="F254" i="16"/>
  <c r="J254" i="16"/>
  <c r="N254" i="16"/>
  <c r="R254" i="16"/>
  <c r="C254" i="16"/>
  <c r="H254" i="16"/>
  <c r="M254" i="16"/>
  <c r="S254" i="16"/>
  <c r="D254" i="16"/>
  <c r="I254" i="16"/>
  <c r="O254" i="16"/>
  <c r="J243" i="16"/>
  <c r="J240" i="16"/>
  <c r="B238" i="16"/>
  <c r="F238" i="16"/>
  <c r="J238" i="16"/>
  <c r="N238" i="16"/>
  <c r="R238" i="16"/>
  <c r="C238" i="16"/>
  <c r="H238" i="16"/>
  <c r="M238" i="16"/>
  <c r="S238" i="16"/>
  <c r="D238" i="16"/>
  <c r="I238" i="16"/>
  <c r="O238" i="16"/>
  <c r="J227" i="16"/>
  <c r="J224" i="16"/>
  <c r="B222" i="16"/>
  <c r="F222" i="16"/>
  <c r="J222" i="16"/>
  <c r="N222" i="16"/>
  <c r="R222" i="16"/>
  <c r="C222" i="16"/>
  <c r="H222" i="16"/>
  <c r="M222" i="16"/>
  <c r="S222" i="16"/>
  <c r="D222" i="16"/>
  <c r="I222" i="16"/>
  <c r="O222" i="16"/>
  <c r="S220" i="16"/>
  <c r="I220" i="16"/>
  <c r="J216" i="16"/>
  <c r="J212" i="16"/>
  <c r="J208" i="16"/>
  <c r="J204" i="16"/>
  <c r="J200" i="16"/>
  <c r="C180" i="16"/>
  <c r="G180" i="16"/>
  <c r="K180" i="16"/>
  <c r="O180" i="16"/>
  <c r="S180" i="16"/>
  <c r="B180" i="16"/>
  <c r="H180" i="16"/>
  <c r="M180" i="16"/>
  <c r="R180" i="16"/>
  <c r="D180" i="16"/>
  <c r="I180" i="16"/>
  <c r="N180" i="16"/>
  <c r="F180" i="16"/>
  <c r="Q180" i="16"/>
  <c r="J180" i="16"/>
  <c r="C140" i="16"/>
  <c r="G140" i="16"/>
  <c r="K140" i="16"/>
  <c r="O140" i="16"/>
  <c r="S140" i="16"/>
  <c r="D140" i="16"/>
  <c r="H140" i="16"/>
  <c r="L140" i="16"/>
  <c r="P140" i="16"/>
  <c r="E140" i="16"/>
  <c r="M140" i="16"/>
  <c r="F140" i="16"/>
  <c r="N140" i="16"/>
  <c r="B140" i="16"/>
  <c r="R140" i="16"/>
  <c r="I140" i="16"/>
  <c r="C346" i="16"/>
  <c r="G346" i="16"/>
  <c r="K346" i="16"/>
  <c r="O346" i="16"/>
  <c r="S346" i="16"/>
  <c r="D346" i="16"/>
  <c r="H346" i="16"/>
  <c r="L346" i="16"/>
  <c r="P346" i="16"/>
  <c r="C342" i="16"/>
  <c r="G342" i="16"/>
  <c r="K342" i="16"/>
  <c r="O342" i="16"/>
  <c r="S342" i="16"/>
  <c r="D342" i="16"/>
  <c r="H342" i="16"/>
  <c r="L342" i="16"/>
  <c r="P342" i="16"/>
  <c r="C338" i="16"/>
  <c r="G338" i="16"/>
  <c r="K338" i="16"/>
  <c r="O338" i="16"/>
  <c r="S338" i="16"/>
  <c r="D338" i="16"/>
  <c r="H338" i="16"/>
  <c r="L338" i="16"/>
  <c r="P338" i="16"/>
  <c r="C334" i="16"/>
  <c r="G334" i="16"/>
  <c r="K334" i="16"/>
  <c r="O334" i="16"/>
  <c r="S334" i="16"/>
  <c r="D334" i="16"/>
  <c r="H334" i="16"/>
  <c r="L334" i="16"/>
  <c r="P334" i="16"/>
  <c r="C330" i="16"/>
  <c r="G330" i="16"/>
  <c r="K330" i="16"/>
  <c r="O330" i="16"/>
  <c r="S330" i="16"/>
  <c r="D330" i="16"/>
  <c r="H330" i="16"/>
  <c r="L330" i="16"/>
  <c r="P330" i="16"/>
  <c r="C326" i="16"/>
  <c r="G326" i="16"/>
  <c r="K326" i="16"/>
  <c r="O326" i="16"/>
  <c r="S326" i="16"/>
  <c r="D326" i="16"/>
  <c r="H326" i="16"/>
  <c r="L326" i="16"/>
  <c r="P326" i="16"/>
  <c r="C322" i="16"/>
  <c r="G322" i="16"/>
  <c r="K322" i="16"/>
  <c r="O322" i="16"/>
  <c r="S322" i="16"/>
  <c r="D322" i="16"/>
  <c r="H322" i="16"/>
  <c r="L322" i="16"/>
  <c r="P322" i="16"/>
  <c r="C318" i="16"/>
  <c r="G318" i="16"/>
  <c r="K318" i="16"/>
  <c r="O318" i="16"/>
  <c r="S318" i="16"/>
  <c r="D318" i="16"/>
  <c r="H318" i="16"/>
  <c r="L318" i="16"/>
  <c r="P318" i="16"/>
  <c r="C314" i="16"/>
  <c r="G314" i="16"/>
  <c r="K314" i="16"/>
  <c r="O314" i="16"/>
  <c r="S314" i="16"/>
  <c r="D314" i="16"/>
  <c r="H314" i="16"/>
  <c r="L314" i="16"/>
  <c r="P314" i="16"/>
  <c r="C310" i="16"/>
  <c r="G310" i="16"/>
  <c r="K310" i="16"/>
  <c r="O310" i="16"/>
  <c r="S310" i="16"/>
  <c r="D310" i="16"/>
  <c r="H310" i="16"/>
  <c r="L310" i="16"/>
  <c r="P310" i="16"/>
  <c r="C306" i="16"/>
  <c r="G306" i="16"/>
  <c r="K306" i="16"/>
  <c r="O306" i="16"/>
  <c r="S306" i="16"/>
  <c r="D306" i="16"/>
  <c r="H306" i="16"/>
  <c r="L306" i="16"/>
  <c r="P306" i="16"/>
  <c r="O302" i="16"/>
  <c r="L302" i="16"/>
  <c r="C298" i="16"/>
  <c r="G298" i="16"/>
  <c r="K298" i="16"/>
  <c r="O298" i="16"/>
  <c r="S298" i="16"/>
  <c r="D298" i="16"/>
  <c r="H298" i="16"/>
  <c r="L298" i="16"/>
  <c r="P298" i="16"/>
  <c r="C294" i="16"/>
  <c r="G294" i="16"/>
  <c r="K294" i="16"/>
  <c r="O294" i="16"/>
  <c r="S294" i="16"/>
  <c r="D294" i="16"/>
  <c r="H294" i="16"/>
  <c r="L294" i="16"/>
  <c r="P294" i="16"/>
  <c r="C290" i="16"/>
  <c r="G290" i="16"/>
  <c r="K290" i="16"/>
  <c r="O290" i="16"/>
  <c r="S290" i="16"/>
  <c r="D290" i="16"/>
  <c r="H290" i="16"/>
  <c r="L290" i="16"/>
  <c r="P290" i="16"/>
  <c r="C286" i="16"/>
  <c r="G286" i="16"/>
  <c r="K286" i="16"/>
  <c r="O286" i="16"/>
  <c r="S286" i="16"/>
  <c r="D286" i="16"/>
  <c r="H286" i="16"/>
  <c r="L286" i="16"/>
  <c r="P286" i="16"/>
  <c r="C282" i="16"/>
  <c r="G282" i="16"/>
  <c r="K282" i="16"/>
  <c r="O282" i="16"/>
  <c r="S282" i="16"/>
  <c r="D282" i="16"/>
  <c r="H282" i="16"/>
  <c r="L282" i="16"/>
  <c r="P282" i="16"/>
  <c r="C278" i="16"/>
  <c r="G278" i="16"/>
  <c r="K278" i="16"/>
  <c r="O278" i="16"/>
  <c r="S278" i="16"/>
  <c r="D278" i="16"/>
  <c r="H278" i="16"/>
  <c r="L278" i="16"/>
  <c r="P278" i="16"/>
  <c r="C274" i="16"/>
  <c r="G274" i="16"/>
  <c r="K274" i="16"/>
  <c r="O274" i="16"/>
  <c r="S274" i="16"/>
  <c r="D274" i="16"/>
  <c r="H274" i="16"/>
  <c r="L274" i="16"/>
  <c r="P274" i="16"/>
  <c r="C270" i="16"/>
  <c r="G270" i="16"/>
  <c r="K270" i="16"/>
  <c r="O270" i="16"/>
  <c r="S270" i="16"/>
  <c r="D270" i="16"/>
  <c r="H270" i="16"/>
  <c r="L270" i="16"/>
  <c r="P270" i="16"/>
  <c r="C266" i="16"/>
  <c r="K266" i="16"/>
  <c r="O266" i="16"/>
  <c r="S266" i="16"/>
  <c r="H266" i="16"/>
  <c r="L266" i="16"/>
  <c r="P266" i="16"/>
  <c r="Q259" i="16"/>
  <c r="F259" i="16"/>
  <c r="Q256" i="16"/>
  <c r="F256" i="16"/>
  <c r="K254" i="16"/>
  <c r="C251" i="16"/>
  <c r="G251" i="16"/>
  <c r="K251" i="16"/>
  <c r="O251" i="16"/>
  <c r="S251" i="16"/>
  <c r="B251" i="16"/>
  <c r="H251" i="16"/>
  <c r="M251" i="16"/>
  <c r="R251" i="16"/>
  <c r="D251" i="16"/>
  <c r="I251" i="16"/>
  <c r="N251" i="16"/>
  <c r="D248" i="16"/>
  <c r="H248" i="16"/>
  <c r="L248" i="16"/>
  <c r="P248" i="16"/>
  <c r="B248" i="16"/>
  <c r="G248" i="16"/>
  <c r="M248" i="16"/>
  <c r="R248" i="16"/>
  <c r="C248" i="16"/>
  <c r="I248" i="16"/>
  <c r="N248" i="16"/>
  <c r="S248" i="16"/>
  <c r="Q243" i="16"/>
  <c r="F243" i="16"/>
  <c r="Q240" i="16"/>
  <c r="F240" i="16"/>
  <c r="K238" i="16"/>
  <c r="C235" i="16"/>
  <c r="G235" i="16"/>
  <c r="K235" i="16"/>
  <c r="O235" i="16"/>
  <c r="S235" i="16"/>
  <c r="B235" i="16"/>
  <c r="H235" i="16"/>
  <c r="M235" i="16"/>
  <c r="R235" i="16"/>
  <c r="D235" i="16"/>
  <c r="I235" i="16"/>
  <c r="N235" i="16"/>
  <c r="D232" i="16"/>
  <c r="H232" i="16"/>
  <c r="L232" i="16"/>
  <c r="P232" i="16"/>
  <c r="B232" i="16"/>
  <c r="G232" i="16"/>
  <c r="M232" i="16"/>
  <c r="R232" i="16"/>
  <c r="C232" i="16"/>
  <c r="I232" i="16"/>
  <c r="N232" i="16"/>
  <c r="S232" i="16"/>
  <c r="Q227" i="16"/>
  <c r="F227" i="16"/>
  <c r="Q224" i="16"/>
  <c r="F224" i="16"/>
  <c r="K222" i="16"/>
  <c r="R220" i="16"/>
  <c r="G220" i="16"/>
  <c r="I216" i="16"/>
  <c r="I212" i="16"/>
  <c r="I208" i="16"/>
  <c r="I204" i="16"/>
  <c r="I200" i="16"/>
  <c r="I196" i="16"/>
  <c r="P180" i="16"/>
  <c r="D177" i="16"/>
  <c r="H177" i="16"/>
  <c r="L177" i="16"/>
  <c r="P177" i="16"/>
  <c r="B177" i="16"/>
  <c r="G177" i="16"/>
  <c r="M177" i="16"/>
  <c r="R177" i="16"/>
  <c r="C177" i="16"/>
  <c r="I177" i="16"/>
  <c r="N177" i="16"/>
  <c r="S177" i="16"/>
  <c r="F177" i="16"/>
  <c r="Q177" i="16"/>
  <c r="J177" i="16"/>
  <c r="B147" i="16"/>
  <c r="F147" i="16"/>
  <c r="J147" i="16"/>
  <c r="N147" i="16"/>
  <c r="R147" i="16"/>
  <c r="C147" i="16"/>
  <c r="G147" i="16"/>
  <c r="K147" i="16"/>
  <c r="O147" i="16"/>
  <c r="S147" i="16"/>
  <c r="D147" i="16"/>
  <c r="L147" i="16"/>
  <c r="E147" i="16"/>
  <c r="M147" i="16"/>
  <c r="H147" i="16"/>
  <c r="I147" i="16"/>
  <c r="Q143" i="16"/>
  <c r="D114" i="16"/>
  <c r="H114" i="16"/>
  <c r="L114" i="16"/>
  <c r="P114" i="16"/>
  <c r="C114" i="16"/>
  <c r="I114" i="16"/>
  <c r="N114" i="16"/>
  <c r="S114" i="16"/>
  <c r="E114" i="16"/>
  <c r="J114" i="16"/>
  <c r="O114" i="16"/>
  <c r="B114" i="16"/>
  <c r="M114" i="16"/>
  <c r="F114" i="16"/>
  <c r="Q114" i="16"/>
  <c r="K114" i="16"/>
  <c r="R114" i="16"/>
  <c r="D106" i="16"/>
  <c r="H106" i="16"/>
  <c r="L106" i="16"/>
  <c r="P106" i="16"/>
  <c r="C106" i="16"/>
  <c r="I106" i="16"/>
  <c r="N106" i="16"/>
  <c r="S106" i="16"/>
  <c r="E106" i="16"/>
  <c r="J106" i="16"/>
  <c r="O106" i="16"/>
  <c r="F106" i="16"/>
  <c r="Q106" i="16"/>
  <c r="G106" i="16"/>
  <c r="R106" i="16"/>
  <c r="B106" i="16"/>
  <c r="K106" i="16"/>
  <c r="R344" i="16"/>
  <c r="N344" i="16"/>
  <c r="J344" i="16"/>
  <c r="F344" i="16"/>
  <c r="F340" i="16"/>
  <c r="R336" i="16"/>
  <c r="N336" i="16"/>
  <c r="J336" i="16"/>
  <c r="F336" i="16"/>
  <c r="R332" i="16"/>
  <c r="N332" i="16"/>
  <c r="J332" i="16"/>
  <c r="F332" i="16"/>
  <c r="R328" i="16"/>
  <c r="N328" i="16"/>
  <c r="J328" i="16"/>
  <c r="F328" i="16"/>
  <c r="R324" i="16"/>
  <c r="J324" i="16"/>
  <c r="F324" i="16"/>
  <c r="F320" i="16"/>
  <c r="R316" i="16"/>
  <c r="N316" i="16"/>
  <c r="J316" i="16"/>
  <c r="F316" i="16"/>
  <c r="R312" i="16"/>
  <c r="N312" i="16"/>
  <c r="J312" i="16"/>
  <c r="F312" i="16"/>
  <c r="R308" i="16"/>
  <c r="N308" i="16"/>
  <c r="J308" i="16"/>
  <c r="F308" i="16"/>
  <c r="R304" i="16"/>
  <c r="N304" i="16"/>
  <c r="J304" i="16"/>
  <c r="F304" i="16"/>
  <c r="R300" i="16"/>
  <c r="N300" i="16"/>
  <c r="J300" i="16"/>
  <c r="F300" i="16"/>
  <c r="R296" i="16"/>
  <c r="N296" i="16"/>
  <c r="J296" i="16"/>
  <c r="F296" i="16"/>
  <c r="R292" i="16"/>
  <c r="N292" i="16"/>
  <c r="J292" i="16"/>
  <c r="F292" i="16"/>
  <c r="R288" i="16"/>
  <c r="N288" i="16"/>
  <c r="J288" i="16"/>
  <c r="F288" i="16"/>
  <c r="R284" i="16"/>
  <c r="N284" i="16"/>
  <c r="J284" i="16"/>
  <c r="F284" i="16"/>
  <c r="R280" i="16"/>
  <c r="N280" i="16"/>
  <c r="J280" i="16"/>
  <c r="F280" i="16"/>
  <c r="R276" i="16"/>
  <c r="N276" i="16"/>
  <c r="J276" i="16"/>
  <c r="F276" i="16"/>
  <c r="R272" i="16"/>
  <c r="N272" i="16"/>
  <c r="J272" i="16"/>
  <c r="F272" i="16"/>
  <c r="R268" i="16"/>
  <c r="N268" i="16"/>
  <c r="J268" i="16"/>
  <c r="F268" i="16"/>
  <c r="R264" i="16"/>
  <c r="N264" i="16"/>
  <c r="J264" i="16"/>
  <c r="F264" i="16"/>
  <c r="D260" i="16"/>
  <c r="H260" i="16"/>
  <c r="L260" i="16"/>
  <c r="P260" i="16"/>
  <c r="B258" i="16"/>
  <c r="F258" i="16"/>
  <c r="J258" i="16"/>
  <c r="N258" i="16"/>
  <c r="R258" i="16"/>
  <c r="C255" i="16"/>
  <c r="G255" i="16"/>
  <c r="K255" i="16"/>
  <c r="O255" i="16"/>
  <c r="S255" i="16"/>
  <c r="D252" i="16"/>
  <c r="H252" i="16"/>
  <c r="P252" i="16"/>
  <c r="B250" i="16"/>
  <c r="F250" i="16"/>
  <c r="J250" i="16"/>
  <c r="N250" i="16"/>
  <c r="R250" i="16"/>
  <c r="C247" i="16"/>
  <c r="G247" i="16"/>
  <c r="K247" i="16"/>
  <c r="O247" i="16"/>
  <c r="S247" i="16"/>
  <c r="D244" i="16"/>
  <c r="H244" i="16"/>
  <c r="L244" i="16"/>
  <c r="P244" i="16"/>
  <c r="B242" i="16"/>
  <c r="F242" i="16"/>
  <c r="J242" i="16"/>
  <c r="N242" i="16"/>
  <c r="R242" i="16"/>
  <c r="C239" i="16"/>
  <c r="G239" i="16"/>
  <c r="K239" i="16"/>
  <c r="O239" i="16"/>
  <c r="S239" i="16"/>
  <c r="D236" i="16"/>
  <c r="H236" i="16"/>
  <c r="L236" i="16"/>
  <c r="P236" i="16"/>
  <c r="B234" i="16"/>
  <c r="F234" i="16"/>
  <c r="J234" i="16"/>
  <c r="N234" i="16"/>
  <c r="R234" i="16"/>
  <c r="C231" i="16"/>
  <c r="G231" i="16"/>
  <c r="K231" i="16"/>
  <c r="O231" i="16"/>
  <c r="S231" i="16"/>
  <c r="D228" i="16"/>
  <c r="H228" i="16"/>
  <c r="L228" i="16"/>
  <c r="P228" i="16"/>
  <c r="B226" i="16"/>
  <c r="F226" i="16"/>
  <c r="J226" i="16"/>
  <c r="N226" i="16"/>
  <c r="R226" i="16"/>
  <c r="C223" i="16"/>
  <c r="G223" i="16"/>
  <c r="K223" i="16"/>
  <c r="O223" i="16"/>
  <c r="S223" i="16"/>
  <c r="B219" i="16"/>
  <c r="F219" i="16"/>
  <c r="J219" i="16"/>
  <c r="N219" i="16"/>
  <c r="R219" i="16"/>
  <c r="C219" i="16"/>
  <c r="G219" i="16"/>
  <c r="K219" i="16"/>
  <c r="O219" i="16"/>
  <c r="S219" i="16"/>
  <c r="B215" i="16"/>
  <c r="F215" i="16"/>
  <c r="J215" i="16"/>
  <c r="N215" i="16"/>
  <c r="R215" i="16"/>
  <c r="C215" i="16"/>
  <c r="G215" i="16"/>
  <c r="K215" i="16"/>
  <c r="O215" i="16"/>
  <c r="S215" i="16"/>
  <c r="B211" i="16"/>
  <c r="F211" i="16"/>
  <c r="J211" i="16"/>
  <c r="N211" i="16"/>
  <c r="R211" i="16"/>
  <c r="C211" i="16"/>
  <c r="G211" i="16"/>
  <c r="K211" i="16"/>
  <c r="O211" i="16"/>
  <c r="S211" i="16"/>
  <c r="J207" i="16"/>
  <c r="G207" i="16"/>
  <c r="B203" i="16"/>
  <c r="F203" i="16"/>
  <c r="J203" i="16"/>
  <c r="N203" i="16"/>
  <c r="R203" i="16"/>
  <c r="C203" i="16"/>
  <c r="G203" i="16"/>
  <c r="K203" i="16"/>
  <c r="O203" i="16"/>
  <c r="S203" i="16"/>
  <c r="B199" i="16"/>
  <c r="F199" i="16"/>
  <c r="J199" i="16"/>
  <c r="N199" i="16"/>
  <c r="R199" i="16"/>
  <c r="C199" i="16"/>
  <c r="G199" i="16"/>
  <c r="K199" i="16"/>
  <c r="O199" i="16"/>
  <c r="S199" i="16"/>
  <c r="B195" i="16"/>
  <c r="F195" i="16"/>
  <c r="J195" i="16"/>
  <c r="N195" i="16"/>
  <c r="R195" i="16"/>
  <c r="C195" i="16"/>
  <c r="G195" i="16"/>
  <c r="K195" i="16"/>
  <c r="O195" i="16"/>
  <c r="S195" i="16"/>
  <c r="B191" i="16"/>
  <c r="F191" i="16"/>
  <c r="J191" i="16"/>
  <c r="N191" i="16"/>
  <c r="R191" i="16"/>
  <c r="C191" i="16"/>
  <c r="G191" i="16"/>
  <c r="K191" i="16"/>
  <c r="O191" i="16"/>
  <c r="S191" i="16"/>
  <c r="P188" i="16"/>
  <c r="O185" i="16"/>
  <c r="B175" i="16"/>
  <c r="F175" i="16"/>
  <c r="J175" i="16"/>
  <c r="N175" i="16"/>
  <c r="R175" i="16"/>
  <c r="C175" i="16"/>
  <c r="H175" i="16"/>
  <c r="M175" i="16"/>
  <c r="S175" i="16"/>
  <c r="D175" i="16"/>
  <c r="I175" i="16"/>
  <c r="O175" i="16"/>
  <c r="B163" i="16"/>
  <c r="F163" i="16"/>
  <c r="J163" i="16"/>
  <c r="N163" i="16"/>
  <c r="R163" i="16"/>
  <c r="C163" i="16"/>
  <c r="G163" i="16"/>
  <c r="K163" i="16"/>
  <c r="O163" i="16"/>
  <c r="S163" i="16"/>
  <c r="D163" i="16"/>
  <c r="L163" i="16"/>
  <c r="E163" i="16"/>
  <c r="M163" i="16"/>
  <c r="B159" i="16"/>
  <c r="F159" i="16"/>
  <c r="J159" i="16"/>
  <c r="N159" i="16"/>
  <c r="R159" i="16"/>
  <c r="C159" i="16"/>
  <c r="G159" i="16"/>
  <c r="K159" i="16"/>
  <c r="O159" i="16"/>
  <c r="S159" i="16"/>
  <c r="E159" i="16"/>
  <c r="M159" i="16"/>
  <c r="H159" i="16"/>
  <c r="P159" i="16"/>
  <c r="C156" i="16"/>
  <c r="G156" i="16"/>
  <c r="K156" i="16"/>
  <c r="O156" i="16"/>
  <c r="S156" i="16"/>
  <c r="D156" i="16"/>
  <c r="H156" i="16"/>
  <c r="L156" i="16"/>
  <c r="P156" i="16"/>
  <c r="E156" i="16"/>
  <c r="M156" i="16"/>
  <c r="F156" i="16"/>
  <c r="N156" i="16"/>
  <c r="B131" i="16"/>
  <c r="F131" i="16"/>
  <c r="J131" i="16"/>
  <c r="N131" i="16"/>
  <c r="R131" i="16"/>
  <c r="C131" i="16"/>
  <c r="G131" i="16"/>
  <c r="K131" i="16"/>
  <c r="O131" i="16"/>
  <c r="S131" i="16"/>
  <c r="D131" i="16"/>
  <c r="L131" i="16"/>
  <c r="E131" i="16"/>
  <c r="M131" i="16"/>
  <c r="B127" i="16"/>
  <c r="F127" i="16"/>
  <c r="J127" i="16"/>
  <c r="N127" i="16"/>
  <c r="R127" i="16"/>
  <c r="C127" i="16"/>
  <c r="G127" i="16"/>
  <c r="K127" i="16"/>
  <c r="O127" i="16"/>
  <c r="S127" i="16"/>
  <c r="E127" i="16"/>
  <c r="M127" i="16"/>
  <c r="H127" i="16"/>
  <c r="P127" i="16"/>
  <c r="D90" i="16"/>
  <c r="H90" i="16"/>
  <c r="L90" i="16"/>
  <c r="P90" i="16"/>
  <c r="B90" i="16"/>
  <c r="G90" i="16"/>
  <c r="M90" i="16"/>
  <c r="R90" i="16"/>
  <c r="E90" i="16"/>
  <c r="K90" i="16"/>
  <c r="S90" i="16"/>
  <c r="F90" i="16"/>
  <c r="N90" i="16"/>
  <c r="I90" i="16"/>
  <c r="J90" i="16"/>
  <c r="D44" i="16"/>
  <c r="H44" i="16"/>
  <c r="L44" i="16"/>
  <c r="P44" i="16"/>
  <c r="B44" i="16"/>
  <c r="G44" i="16"/>
  <c r="M44" i="16"/>
  <c r="R44" i="16"/>
  <c r="C44" i="16"/>
  <c r="I44" i="16"/>
  <c r="N44" i="16"/>
  <c r="S44" i="16"/>
  <c r="E44" i="16"/>
  <c r="O44" i="16"/>
  <c r="J44" i="16"/>
  <c r="K44" i="16"/>
  <c r="Q44" i="16"/>
  <c r="C188" i="16"/>
  <c r="G188" i="16"/>
  <c r="K188" i="16"/>
  <c r="O188" i="16"/>
  <c r="S188" i="16"/>
  <c r="B188" i="16"/>
  <c r="H188" i="16"/>
  <c r="M188" i="16"/>
  <c r="R188" i="16"/>
  <c r="D188" i="16"/>
  <c r="I188" i="16"/>
  <c r="N188" i="16"/>
  <c r="D185" i="16"/>
  <c r="H185" i="16"/>
  <c r="L185" i="16"/>
  <c r="P185" i="16"/>
  <c r="B185" i="16"/>
  <c r="G185" i="16"/>
  <c r="M185" i="16"/>
  <c r="R185" i="16"/>
  <c r="C185" i="16"/>
  <c r="I185" i="16"/>
  <c r="N185" i="16"/>
  <c r="S185" i="16"/>
  <c r="C172" i="16"/>
  <c r="G172" i="16"/>
  <c r="K172" i="16"/>
  <c r="O172" i="16"/>
  <c r="S172" i="16"/>
  <c r="B172" i="16"/>
  <c r="H172" i="16"/>
  <c r="M172" i="16"/>
  <c r="R172" i="16"/>
  <c r="D172" i="16"/>
  <c r="I172" i="16"/>
  <c r="N172" i="16"/>
  <c r="D169" i="16"/>
  <c r="H169" i="16"/>
  <c r="L169" i="16"/>
  <c r="P169" i="16"/>
  <c r="B169" i="16"/>
  <c r="G169" i="16"/>
  <c r="M169" i="16"/>
  <c r="R169" i="16"/>
  <c r="C169" i="16"/>
  <c r="I169" i="16"/>
  <c r="N169" i="16"/>
  <c r="S169" i="16"/>
  <c r="P163" i="16"/>
  <c r="L159" i="16"/>
  <c r="J156" i="16"/>
  <c r="C144" i="16"/>
  <c r="G144" i="16"/>
  <c r="K144" i="16"/>
  <c r="O144" i="16"/>
  <c r="S144" i="16"/>
  <c r="D144" i="16"/>
  <c r="H144" i="16"/>
  <c r="L144" i="16"/>
  <c r="P144" i="16"/>
  <c r="B144" i="16"/>
  <c r="J144" i="16"/>
  <c r="R144" i="16"/>
  <c r="E144" i="16"/>
  <c r="M144" i="16"/>
  <c r="P131" i="16"/>
  <c r="L127" i="16"/>
  <c r="O109" i="16"/>
  <c r="N109" i="16"/>
  <c r="B109" i="16"/>
  <c r="Q90" i="16"/>
  <c r="R218" i="16"/>
  <c r="N218" i="16"/>
  <c r="J218" i="16"/>
  <c r="F218" i="16"/>
  <c r="R214" i="16"/>
  <c r="N214" i="16"/>
  <c r="J214" i="16"/>
  <c r="F214" i="16"/>
  <c r="R210" i="16"/>
  <c r="N210" i="16"/>
  <c r="J210" i="16"/>
  <c r="F210" i="16"/>
  <c r="R206" i="16"/>
  <c r="N206" i="16"/>
  <c r="J206" i="16"/>
  <c r="F206" i="16"/>
  <c r="R202" i="16"/>
  <c r="N202" i="16"/>
  <c r="J202" i="16"/>
  <c r="F202" i="16"/>
  <c r="R198" i="16"/>
  <c r="N198" i="16"/>
  <c r="J198" i="16"/>
  <c r="F198" i="16"/>
  <c r="R194" i="16"/>
  <c r="N194" i="16"/>
  <c r="J194" i="16"/>
  <c r="F194" i="16"/>
  <c r="D189" i="16"/>
  <c r="H189" i="16"/>
  <c r="L189" i="16"/>
  <c r="P189" i="16"/>
  <c r="B187" i="16"/>
  <c r="F187" i="16"/>
  <c r="J187" i="16"/>
  <c r="N187" i="16"/>
  <c r="R187" i="16"/>
  <c r="C184" i="16"/>
  <c r="G184" i="16"/>
  <c r="K184" i="16"/>
  <c r="O184" i="16"/>
  <c r="S184" i="16"/>
  <c r="D181" i="16"/>
  <c r="H181" i="16"/>
  <c r="L181" i="16"/>
  <c r="P181" i="16"/>
  <c r="B179" i="16"/>
  <c r="F179" i="16"/>
  <c r="J179" i="16"/>
  <c r="N179" i="16"/>
  <c r="R179" i="16"/>
  <c r="C176" i="16"/>
  <c r="G176" i="16"/>
  <c r="K176" i="16"/>
  <c r="O176" i="16"/>
  <c r="S176" i="16"/>
  <c r="D173" i="16"/>
  <c r="H173" i="16"/>
  <c r="L173" i="16"/>
  <c r="P173" i="16"/>
  <c r="B171" i="16"/>
  <c r="F171" i="16"/>
  <c r="J171" i="16"/>
  <c r="N171" i="16"/>
  <c r="R171" i="16"/>
  <c r="C168" i="16"/>
  <c r="G168" i="16"/>
  <c r="K168" i="16"/>
  <c r="O168" i="16"/>
  <c r="S168" i="16"/>
  <c r="D168" i="16"/>
  <c r="H168" i="16"/>
  <c r="L168" i="16"/>
  <c r="P168" i="16"/>
  <c r="L167" i="16"/>
  <c r="R164" i="16"/>
  <c r="J164" i="16"/>
  <c r="B155" i="16"/>
  <c r="F155" i="16"/>
  <c r="J155" i="16"/>
  <c r="N155" i="16"/>
  <c r="R155" i="16"/>
  <c r="C155" i="16"/>
  <c r="G155" i="16"/>
  <c r="K155" i="16"/>
  <c r="O155" i="16"/>
  <c r="S155" i="16"/>
  <c r="C152" i="16"/>
  <c r="G152" i="16"/>
  <c r="K152" i="16"/>
  <c r="O152" i="16"/>
  <c r="S152" i="16"/>
  <c r="D152" i="16"/>
  <c r="H152" i="16"/>
  <c r="L152" i="16"/>
  <c r="P152" i="16"/>
  <c r="L151" i="16"/>
  <c r="R148" i="16"/>
  <c r="J148" i="16"/>
  <c r="B139" i="16"/>
  <c r="F139" i="16"/>
  <c r="J139" i="16"/>
  <c r="N139" i="16"/>
  <c r="R139" i="16"/>
  <c r="C139" i="16"/>
  <c r="G139" i="16"/>
  <c r="K139" i="16"/>
  <c r="O139" i="16"/>
  <c r="S139" i="16"/>
  <c r="C136" i="16"/>
  <c r="G136" i="16"/>
  <c r="K136" i="16"/>
  <c r="O136" i="16"/>
  <c r="S136" i="16"/>
  <c r="D136" i="16"/>
  <c r="H136" i="16"/>
  <c r="L136" i="16"/>
  <c r="P136" i="16"/>
  <c r="L135" i="16"/>
  <c r="R132" i="16"/>
  <c r="J132" i="16"/>
  <c r="C125" i="16"/>
  <c r="D125" i="16"/>
  <c r="H125" i="16"/>
  <c r="L125" i="16"/>
  <c r="P125" i="16"/>
  <c r="E125" i="16"/>
  <c r="I125" i="16"/>
  <c r="M125" i="16"/>
  <c r="Q125" i="16"/>
  <c r="M122" i="16"/>
  <c r="M117" i="16"/>
  <c r="B112" i="16"/>
  <c r="F112" i="16"/>
  <c r="J112" i="16"/>
  <c r="N112" i="16"/>
  <c r="R112" i="16"/>
  <c r="D112" i="16"/>
  <c r="I112" i="16"/>
  <c r="O112" i="16"/>
  <c r="E112" i="16"/>
  <c r="K112" i="16"/>
  <c r="P112" i="16"/>
  <c r="D98" i="16"/>
  <c r="H98" i="16"/>
  <c r="L98" i="16"/>
  <c r="P98" i="16"/>
  <c r="C98" i="16"/>
  <c r="I98" i="16"/>
  <c r="N98" i="16"/>
  <c r="S98" i="16"/>
  <c r="E98" i="16"/>
  <c r="J98" i="16"/>
  <c r="O98" i="16"/>
  <c r="G93" i="16"/>
  <c r="D93" i="16"/>
  <c r="J93" i="16"/>
  <c r="C89" i="16"/>
  <c r="G89" i="16"/>
  <c r="K89" i="16"/>
  <c r="O89" i="16"/>
  <c r="S89" i="16"/>
  <c r="E89" i="16"/>
  <c r="J89" i="16"/>
  <c r="P89" i="16"/>
  <c r="B89" i="16"/>
  <c r="I89" i="16"/>
  <c r="Q89" i="16"/>
  <c r="D89" i="16"/>
  <c r="L89" i="16"/>
  <c r="R89" i="16"/>
  <c r="D82" i="16"/>
  <c r="H82" i="16"/>
  <c r="L82" i="16"/>
  <c r="P82" i="16"/>
  <c r="B82" i="16"/>
  <c r="G82" i="16"/>
  <c r="M82" i="16"/>
  <c r="R82" i="16"/>
  <c r="C82" i="16"/>
  <c r="J82" i="16"/>
  <c r="Q82" i="16"/>
  <c r="E82" i="16"/>
  <c r="K82" i="16"/>
  <c r="S82" i="16"/>
  <c r="B76" i="16"/>
  <c r="F76" i="16"/>
  <c r="J76" i="16"/>
  <c r="N76" i="16"/>
  <c r="R76" i="16"/>
  <c r="E76" i="16"/>
  <c r="K76" i="16"/>
  <c r="P76" i="16"/>
  <c r="D76" i="16"/>
  <c r="L76" i="16"/>
  <c r="S76" i="16"/>
  <c r="G76" i="16"/>
  <c r="M76" i="16"/>
  <c r="B72" i="16"/>
  <c r="F72" i="16"/>
  <c r="J72" i="16"/>
  <c r="N72" i="16"/>
  <c r="R72" i="16"/>
  <c r="C72" i="16"/>
  <c r="H72" i="16"/>
  <c r="M72" i="16"/>
  <c r="S72" i="16"/>
  <c r="D72" i="16"/>
  <c r="K72" i="16"/>
  <c r="Q72" i="16"/>
  <c r="E72" i="16"/>
  <c r="L72" i="16"/>
  <c r="B50" i="16"/>
  <c r="F50" i="16"/>
  <c r="J50" i="16"/>
  <c r="N50" i="16"/>
  <c r="R50" i="16"/>
  <c r="C50" i="16"/>
  <c r="H50" i="16"/>
  <c r="M50" i="16"/>
  <c r="S50" i="16"/>
  <c r="D50" i="16"/>
  <c r="I50" i="16"/>
  <c r="O50" i="16"/>
  <c r="G50" i="16"/>
  <c r="Q50" i="16"/>
  <c r="E50" i="16"/>
  <c r="K50" i="16"/>
  <c r="B167" i="16"/>
  <c r="F167" i="16"/>
  <c r="J167" i="16"/>
  <c r="N167" i="16"/>
  <c r="R167" i="16"/>
  <c r="C167" i="16"/>
  <c r="G167" i="16"/>
  <c r="K167" i="16"/>
  <c r="O167" i="16"/>
  <c r="S167" i="16"/>
  <c r="C164" i="16"/>
  <c r="G164" i="16"/>
  <c r="K164" i="16"/>
  <c r="O164" i="16"/>
  <c r="S164" i="16"/>
  <c r="D164" i="16"/>
  <c r="H164" i="16"/>
  <c r="L164" i="16"/>
  <c r="P164" i="16"/>
  <c r="B151" i="16"/>
  <c r="F151" i="16"/>
  <c r="J151" i="16"/>
  <c r="N151" i="16"/>
  <c r="R151" i="16"/>
  <c r="C151" i="16"/>
  <c r="G151" i="16"/>
  <c r="K151" i="16"/>
  <c r="O151" i="16"/>
  <c r="S151" i="16"/>
  <c r="C148" i="16"/>
  <c r="G148" i="16"/>
  <c r="K148" i="16"/>
  <c r="O148" i="16"/>
  <c r="S148" i="16"/>
  <c r="D148" i="16"/>
  <c r="H148" i="16"/>
  <c r="L148" i="16"/>
  <c r="P148" i="16"/>
  <c r="B135" i="16"/>
  <c r="F135" i="16"/>
  <c r="J135" i="16"/>
  <c r="N135" i="16"/>
  <c r="R135" i="16"/>
  <c r="C135" i="16"/>
  <c r="G135" i="16"/>
  <c r="K135" i="16"/>
  <c r="O135" i="16"/>
  <c r="S135" i="16"/>
  <c r="C132" i="16"/>
  <c r="G132" i="16"/>
  <c r="K132" i="16"/>
  <c r="O132" i="16"/>
  <c r="S132" i="16"/>
  <c r="D132" i="16"/>
  <c r="H132" i="16"/>
  <c r="L132" i="16"/>
  <c r="P132" i="16"/>
  <c r="D122" i="16"/>
  <c r="H122" i="16"/>
  <c r="L122" i="16"/>
  <c r="P122" i="16"/>
  <c r="C122" i="16"/>
  <c r="I122" i="16"/>
  <c r="N122" i="16"/>
  <c r="S122" i="16"/>
  <c r="E122" i="16"/>
  <c r="J122" i="16"/>
  <c r="O122" i="16"/>
  <c r="C117" i="16"/>
  <c r="G117" i="16"/>
  <c r="K117" i="16"/>
  <c r="O117" i="16"/>
  <c r="S117" i="16"/>
  <c r="D117" i="16"/>
  <c r="I117" i="16"/>
  <c r="N117" i="16"/>
  <c r="E117" i="16"/>
  <c r="J117" i="16"/>
  <c r="P117" i="16"/>
  <c r="S112" i="16"/>
  <c r="H112" i="16"/>
  <c r="B104" i="16"/>
  <c r="F104" i="16"/>
  <c r="J104" i="16"/>
  <c r="N104" i="16"/>
  <c r="R104" i="16"/>
  <c r="D104" i="16"/>
  <c r="I104" i="16"/>
  <c r="O104" i="16"/>
  <c r="E104" i="16"/>
  <c r="K104" i="16"/>
  <c r="P104" i="16"/>
  <c r="R98" i="16"/>
  <c r="G98" i="16"/>
  <c r="H93" i="16"/>
  <c r="M89" i="16"/>
  <c r="D86" i="16"/>
  <c r="H86" i="16"/>
  <c r="L86" i="16"/>
  <c r="P86" i="16"/>
  <c r="E86" i="16"/>
  <c r="J86" i="16"/>
  <c r="O86" i="16"/>
  <c r="C86" i="16"/>
  <c r="K86" i="16"/>
  <c r="R86" i="16"/>
  <c r="F86" i="16"/>
  <c r="M86" i="16"/>
  <c r="S86" i="16"/>
  <c r="N82" i="16"/>
  <c r="B80" i="16"/>
  <c r="F80" i="16"/>
  <c r="J80" i="16"/>
  <c r="N80" i="16"/>
  <c r="R80" i="16"/>
  <c r="C80" i="16"/>
  <c r="H80" i="16"/>
  <c r="M80" i="16"/>
  <c r="S80" i="16"/>
  <c r="E80" i="16"/>
  <c r="L80" i="16"/>
  <c r="G80" i="16"/>
  <c r="O80" i="16"/>
  <c r="I76" i="16"/>
  <c r="O72" i="16"/>
  <c r="C69" i="16"/>
  <c r="G69" i="16"/>
  <c r="K69" i="16"/>
  <c r="O69" i="16"/>
  <c r="S69" i="16"/>
  <c r="B69" i="16"/>
  <c r="H69" i="16"/>
  <c r="M69" i="16"/>
  <c r="R69" i="16"/>
  <c r="E69" i="16"/>
  <c r="L69" i="16"/>
  <c r="F69" i="16"/>
  <c r="N69" i="16"/>
  <c r="B68" i="16"/>
  <c r="F68" i="16"/>
  <c r="J68" i="16"/>
  <c r="N68" i="16"/>
  <c r="R68" i="16"/>
  <c r="C68" i="16"/>
  <c r="G68" i="16"/>
  <c r="K68" i="16"/>
  <c r="O68" i="16"/>
  <c r="H68" i="16"/>
  <c r="P68" i="16"/>
  <c r="E68" i="16"/>
  <c r="Q68" i="16"/>
  <c r="I68" i="16"/>
  <c r="S68" i="16"/>
  <c r="B88" i="16"/>
  <c r="F88" i="16"/>
  <c r="J88" i="16"/>
  <c r="N88" i="16"/>
  <c r="R88" i="16"/>
  <c r="C88" i="16"/>
  <c r="H88" i="16"/>
  <c r="M88" i="16"/>
  <c r="S88" i="16"/>
  <c r="B84" i="16"/>
  <c r="F84" i="16"/>
  <c r="J84" i="16"/>
  <c r="N84" i="16"/>
  <c r="R84" i="16"/>
  <c r="E84" i="16"/>
  <c r="K84" i="16"/>
  <c r="P84" i="16"/>
  <c r="C77" i="16"/>
  <c r="G77" i="16"/>
  <c r="K77" i="16"/>
  <c r="O77" i="16"/>
  <c r="S77" i="16"/>
  <c r="B77" i="16"/>
  <c r="H77" i="16"/>
  <c r="M77" i="16"/>
  <c r="R77" i="16"/>
  <c r="C73" i="16"/>
  <c r="G73" i="16"/>
  <c r="K73" i="16"/>
  <c r="O73" i="16"/>
  <c r="S73" i="16"/>
  <c r="E73" i="16"/>
  <c r="J73" i="16"/>
  <c r="P73" i="16"/>
  <c r="D60" i="16"/>
  <c r="H60" i="16"/>
  <c r="L60" i="16"/>
  <c r="P60" i="16"/>
  <c r="B60" i="16"/>
  <c r="G60" i="16"/>
  <c r="M60" i="16"/>
  <c r="R60" i="16"/>
  <c r="C60" i="16"/>
  <c r="I60" i="16"/>
  <c r="N60" i="16"/>
  <c r="S60" i="16"/>
  <c r="J60" i="16"/>
  <c r="B58" i="16"/>
  <c r="F58" i="16"/>
  <c r="J58" i="16"/>
  <c r="N58" i="16"/>
  <c r="R58" i="16"/>
  <c r="C58" i="16"/>
  <c r="H58" i="16"/>
  <c r="M58" i="16"/>
  <c r="S58" i="16"/>
  <c r="D58" i="16"/>
  <c r="I58" i="16"/>
  <c r="O58" i="16"/>
  <c r="E58" i="16"/>
  <c r="P58" i="16"/>
  <c r="B42" i="16"/>
  <c r="F42" i="16"/>
  <c r="J42" i="16"/>
  <c r="N42" i="16"/>
  <c r="R42" i="16"/>
  <c r="C42" i="16"/>
  <c r="H42" i="16"/>
  <c r="M42" i="16"/>
  <c r="S42" i="16"/>
  <c r="D42" i="16"/>
  <c r="I42" i="16"/>
  <c r="O42" i="16"/>
  <c r="K42" i="16"/>
  <c r="C39" i="16"/>
  <c r="G39" i="16"/>
  <c r="K39" i="16"/>
  <c r="O39" i="16"/>
  <c r="S39" i="16"/>
  <c r="B39" i="16"/>
  <c r="H39" i="16"/>
  <c r="M39" i="16"/>
  <c r="R39" i="16"/>
  <c r="D39" i="16"/>
  <c r="I39" i="16"/>
  <c r="N39" i="16"/>
  <c r="E39" i="16"/>
  <c r="P39" i="16"/>
  <c r="D21" i="16"/>
  <c r="H21" i="16"/>
  <c r="L21" i="16"/>
  <c r="P21" i="16"/>
  <c r="E21" i="16"/>
  <c r="J21" i="16"/>
  <c r="O21" i="16"/>
  <c r="C21" i="16"/>
  <c r="K21" i="16"/>
  <c r="R21" i="16"/>
  <c r="F21" i="16"/>
  <c r="M21" i="16"/>
  <c r="S21" i="16"/>
  <c r="G21" i="16"/>
  <c r="I21" i="16"/>
  <c r="B15" i="16"/>
  <c r="F15" i="16"/>
  <c r="J15" i="16"/>
  <c r="N15" i="16"/>
  <c r="R15" i="16"/>
  <c r="C15" i="16"/>
  <c r="H15" i="16"/>
  <c r="M15" i="16"/>
  <c r="S15" i="16"/>
  <c r="E15" i="16"/>
  <c r="L15" i="16"/>
  <c r="G15" i="16"/>
  <c r="O15" i="16"/>
  <c r="I15" i="16"/>
  <c r="K15" i="16"/>
  <c r="F11" i="16"/>
  <c r="E11" i="16"/>
  <c r="L11" i="16"/>
  <c r="C11" i="16"/>
  <c r="P165" i="16"/>
  <c r="L165" i="16"/>
  <c r="H165" i="16"/>
  <c r="P161" i="16"/>
  <c r="L161" i="16"/>
  <c r="H161" i="16"/>
  <c r="P157" i="16"/>
  <c r="L157" i="16"/>
  <c r="H157" i="16"/>
  <c r="P153" i="16"/>
  <c r="L153" i="16"/>
  <c r="H153" i="16"/>
  <c r="P149" i="16"/>
  <c r="L149" i="16"/>
  <c r="H149" i="16"/>
  <c r="P145" i="16"/>
  <c r="L145" i="16"/>
  <c r="H145" i="16"/>
  <c r="P141" i="16"/>
  <c r="L141" i="16"/>
  <c r="H141" i="16"/>
  <c r="P137" i="16"/>
  <c r="L137" i="16"/>
  <c r="H137" i="16"/>
  <c r="P133" i="16"/>
  <c r="L133" i="16"/>
  <c r="H133" i="16"/>
  <c r="P129" i="16"/>
  <c r="L129" i="16"/>
  <c r="H129" i="16"/>
  <c r="B124" i="16"/>
  <c r="F124" i="16"/>
  <c r="J124" i="16"/>
  <c r="N124" i="16"/>
  <c r="R124" i="16"/>
  <c r="C121" i="16"/>
  <c r="G121" i="16"/>
  <c r="K121" i="16"/>
  <c r="O121" i="16"/>
  <c r="S121" i="16"/>
  <c r="D118" i="16"/>
  <c r="H118" i="16"/>
  <c r="L118" i="16"/>
  <c r="P118" i="16"/>
  <c r="B116" i="16"/>
  <c r="F116" i="16"/>
  <c r="J116" i="16"/>
  <c r="N116" i="16"/>
  <c r="R116" i="16"/>
  <c r="C113" i="16"/>
  <c r="G113" i="16"/>
  <c r="K113" i="16"/>
  <c r="O113" i="16"/>
  <c r="S113" i="16"/>
  <c r="D110" i="16"/>
  <c r="H110" i="16"/>
  <c r="L110" i="16"/>
  <c r="P110" i="16"/>
  <c r="B108" i="16"/>
  <c r="F108" i="16"/>
  <c r="J108" i="16"/>
  <c r="N108" i="16"/>
  <c r="R108" i="16"/>
  <c r="C105" i="16"/>
  <c r="G105" i="16"/>
  <c r="K105" i="16"/>
  <c r="O105" i="16"/>
  <c r="S105" i="16"/>
  <c r="D102" i="16"/>
  <c r="H102" i="16"/>
  <c r="L102" i="16"/>
  <c r="P102" i="16"/>
  <c r="B100" i="16"/>
  <c r="F100" i="16"/>
  <c r="J100" i="16"/>
  <c r="N100" i="16"/>
  <c r="R100" i="16"/>
  <c r="C97" i="16"/>
  <c r="G97" i="16"/>
  <c r="K97" i="16"/>
  <c r="O97" i="16"/>
  <c r="S97" i="16"/>
  <c r="D94" i="16"/>
  <c r="H94" i="16"/>
  <c r="L94" i="16"/>
  <c r="P94" i="16"/>
  <c r="B92" i="16"/>
  <c r="F92" i="16"/>
  <c r="J92" i="16"/>
  <c r="N92" i="16"/>
  <c r="R92" i="16"/>
  <c r="O88" i="16"/>
  <c r="G88" i="16"/>
  <c r="C85" i="16"/>
  <c r="G85" i="16"/>
  <c r="K85" i="16"/>
  <c r="O85" i="16"/>
  <c r="S85" i="16"/>
  <c r="B85" i="16"/>
  <c r="H85" i="16"/>
  <c r="M85" i="16"/>
  <c r="R85" i="16"/>
  <c r="M84" i="16"/>
  <c r="G84" i="16"/>
  <c r="C81" i="16"/>
  <c r="G81" i="16"/>
  <c r="K81" i="16"/>
  <c r="O81" i="16"/>
  <c r="S81" i="16"/>
  <c r="E81" i="16"/>
  <c r="J81" i="16"/>
  <c r="P81" i="16"/>
  <c r="N77" i="16"/>
  <c r="F77" i="16"/>
  <c r="D74" i="16"/>
  <c r="H74" i="16"/>
  <c r="L74" i="16"/>
  <c r="P74" i="16"/>
  <c r="B74" i="16"/>
  <c r="G74" i="16"/>
  <c r="M74" i="16"/>
  <c r="R74" i="16"/>
  <c r="M73" i="16"/>
  <c r="F73" i="16"/>
  <c r="D70" i="16"/>
  <c r="H70" i="16"/>
  <c r="L70" i="16"/>
  <c r="P70" i="16"/>
  <c r="E70" i="16"/>
  <c r="J70" i="16"/>
  <c r="O70" i="16"/>
  <c r="C65" i="16"/>
  <c r="G65" i="16"/>
  <c r="K65" i="16"/>
  <c r="O65" i="16"/>
  <c r="S65" i="16"/>
  <c r="D65" i="16"/>
  <c r="H65" i="16"/>
  <c r="L65" i="16"/>
  <c r="P65" i="16"/>
  <c r="F65" i="16"/>
  <c r="N65" i="16"/>
  <c r="K60" i="16"/>
  <c r="L58" i="16"/>
  <c r="C55" i="16"/>
  <c r="G55" i="16"/>
  <c r="K55" i="16"/>
  <c r="O55" i="16"/>
  <c r="S55" i="16"/>
  <c r="B55" i="16"/>
  <c r="H55" i="16"/>
  <c r="M55" i="16"/>
  <c r="R55" i="16"/>
  <c r="D55" i="16"/>
  <c r="I55" i="16"/>
  <c r="N55" i="16"/>
  <c r="J55" i="16"/>
  <c r="L42" i="16"/>
  <c r="L39" i="16"/>
  <c r="C24" i="16"/>
  <c r="G24" i="16"/>
  <c r="K24" i="16"/>
  <c r="O24" i="16"/>
  <c r="S24" i="16"/>
  <c r="E24" i="16"/>
  <c r="J24" i="16"/>
  <c r="P24" i="16"/>
  <c r="B24" i="16"/>
  <c r="I24" i="16"/>
  <c r="Q24" i="16"/>
  <c r="D24" i="16"/>
  <c r="L24" i="16"/>
  <c r="R24" i="16"/>
  <c r="F24" i="16"/>
  <c r="H24" i="16"/>
  <c r="Q21" i="16"/>
  <c r="D17" i="16"/>
  <c r="H17" i="16"/>
  <c r="L17" i="16"/>
  <c r="P17" i="16"/>
  <c r="B17" i="16"/>
  <c r="G17" i="16"/>
  <c r="M17" i="16"/>
  <c r="R17" i="16"/>
  <c r="C17" i="16"/>
  <c r="J17" i="16"/>
  <c r="Q17" i="16"/>
  <c r="E17" i="16"/>
  <c r="K17" i="16"/>
  <c r="S17" i="16"/>
  <c r="F17" i="16"/>
  <c r="I17" i="16"/>
  <c r="Q15" i="16"/>
  <c r="B64" i="16"/>
  <c r="F64" i="16"/>
  <c r="J64" i="16"/>
  <c r="N64" i="16"/>
  <c r="R64" i="16"/>
  <c r="C64" i="16"/>
  <c r="G64" i="16"/>
  <c r="K64" i="16"/>
  <c r="O64" i="16"/>
  <c r="S64" i="16"/>
  <c r="C61" i="16"/>
  <c r="G61" i="16"/>
  <c r="K61" i="16"/>
  <c r="O61" i="16"/>
  <c r="S61" i="16"/>
  <c r="D61" i="16"/>
  <c r="H61" i="16"/>
  <c r="L61" i="16"/>
  <c r="P61" i="16"/>
  <c r="D52" i="16"/>
  <c r="H52" i="16"/>
  <c r="L52" i="16"/>
  <c r="P52" i="16"/>
  <c r="B52" i="16"/>
  <c r="G52" i="16"/>
  <c r="M52" i="16"/>
  <c r="R52" i="16"/>
  <c r="C52" i="16"/>
  <c r="I52" i="16"/>
  <c r="N52" i="16"/>
  <c r="S52" i="16"/>
  <c r="C47" i="16"/>
  <c r="G47" i="16"/>
  <c r="K47" i="16"/>
  <c r="O47" i="16"/>
  <c r="S47" i="16"/>
  <c r="B47" i="16"/>
  <c r="H47" i="16"/>
  <c r="M47" i="16"/>
  <c r="R47" i="16"/>
  <c r="D47" i="16"/>
  <c r="I47" i="16"/>
  <c r="N47" i="16"/>
  <c r="B34" i="16"/>
  <c r="F34" i="16"/>
  <c r="J34" i="16"/>
  <c r="N34" i="16"/>
  <c r="R34" i="16"/>
  <c r="C34" i="16"/>
  <c r="H34" i="16"/>
  <c r="M34" i="16"/>
  <c r="S34" i="16"/>
  <c r="D34" i="16"/>
  <c r="I34" i="16"/>
  <c r="O34" i="16"/>
  <c r="D13" i="16"/>
  <c r="H13" i="16"/>
  <c r="L13" i="16"/>
  <c r="P13" i="16"/>
  <c r="E13" i="16"/>
  <c r="J13" i="16"/>
  <c r="O13" i="16"/>
  <c r="B13" i="16"/>
  <c r="I13" i="16"/>
  <c r="Q13" i="16"/>
  <c r="C13" i="16"/>
  <c r="K13" i="16"/>
  <c r="R13" i="16"/>
  <c r="C28" i="16"/>
  <c r="G28" i="16"/>
  <c r="K28" i="16"/>
  <c r="O28" i="16"/>
  <c r="S28" i="16"/>
  <c r="B28" i="16"/>
  <c r="H28" i="16"/>
  <c r="M28" i="16"/>
  <c r="R28" i="16"/>
  <c r="D28" i="16"/>
  <c r="J28" i="16"/>
  <c r="Q28" i="16"/>
  <c r="E28" i="16"/>
  <c r="L28" i="16"/>
  <c r="D25" i="16"/>
  <c r="H25" i="16"/>
  <c r="L25" i="16"/>
  <c r="P25" i="16"/>
  <c r="B25" i="16"/>
  <c r="G25" i="16"/>
  <c r="M25" i="16"/>
  <c r="R25" i="16"/>
  <c r="E25" i="16"/>
  <c r="K25" i="16"/>
  <c r="S25" i="16"/>
  <c r="F25" i="16"/>
  <c r="N25" i="16"/>
  <c r="C59" i="16"/>
  <c r="G59" i="16"/>
  <c r="K59" i="16"/>
  <c r="O59" i="16"/>
  <c r="S59" i="16"/>
  <c r="D56" i="16"/>
  <c r="H56" i="16"/>
  <c r="L56" i="16"/>
  <c r="P56" i="16"/>
  <c r="B54" i="16"/>
  <c r="F54" i="16"/>
  <c r="J54" i="16"/>
  <c r="N54" i="16"/>
  <c r="R54" i="16"/>
  <c r="C51" i="16"/>
  <c r="G51" i="16"/>
  <c r="K51" i="16"/>
  <c r="O51" i="16"/>
  <c r="S51" i="16"/>
  <c r="D48" i="16"/>
  <c r="H48" i="16"/>
  <c r="L48" i="16"/>
  <c r="P48" i="16"/>
  <c r="F46" i="16"/>
  <c r="C43" i="16"/>
  <c r="G43" i="16"/>
  <c r="K43" i="16"/>
  <c r="O43" i="16"/>
  <c r="S43" i="16"/>
  <c r="D40" i="16"/>
  <c r="H40" i="16"/>
  <c r="L40" i="16"/>
  <c r="P40" i="16"/>
  <c r="B38" i="16"/>
  <c r="F38" i="16"/>
  <c r="J38" i="16"/>
  <c r="N38" i="16"/>
  <c r="R38" i="16"/>
  <c r="C35" i="16"/>
  <c r="G35" i="16"/>
  <c r="K35" i="16"/>
  <c r="O35" i="16"/>
  <c r="S35" i="16"/>
  <c r="D32" i="16"/>
  <c r="D29" i="16"/>
  <c r="H29" i="16"/>
  <c r="L29" i="16"/>
  <c r="P29" i="16"/>
  <c r="E29" i="16"/>
  <c r="J29" i="16"/>
  <c r="O29" i="16"/>
  <c r="B23" i="16"/>
  <c r="F23" i="16"/>
  <c r="J23" i="16"/>
  <c r="N23" i="16"/>
  <c r="R23" i="16"/>
  <c r="C23" i="16"/>
  <c r="H23" i="16"/>
  <c r="M23" i="16"/>
  <c r="S23" i="16"/>
  <c r="B19" i="16"/>
  <c r="F19" i="16"/>
  <c r="J19" i="16"/>
  <c r="N19" i="16"/>
  <c r="R19" i="16"/>
  <c r="E19" i="16"/>
  <c r="K19" i="16"/>
  <c r="P19" i="16"/>
  <c r="C12" i="16"/>
  <c r="G12" i="16"/>
  <c r="K12" i="16"/>
  <c r="O12" i="16"/>
  <c r="S12" i="16"/>
  <c r="B12" i="16"/>
  <c r="H12" i="16"/>
  <c r="M12" i="16"/>
  <c r="R12" i="16"/>
  <c r="C8" i="16"/>
  <c r="G8" i="16"/>
  <c r="K8" i="16"/>
  <c r="O8" i="16"/>
  <c r="S8" i="16"/>
  <c r="E8" i="16"/>
  <c r="J8" i="16"/>
  <c r="P8" i="16"/>
  <c r="P62" i="16"/>
  <c r="L62" i="16"/>
  <c r="H62" i="16"/>
  <c r="P59" i="16"/>
  <c r="J59" i="16"/>
  <c r="E59" i="16"/>
  <c r="O56" i="16"/>
  <c r="J56" i="16"/>
  <c r="E56" i="16"/>
  <c r="P54" i="16"/>
  <c r="K54" i="16"/>
  <c r="E54" i="16"/>
  <c r="P51" i="16"/>
  <c r="J51" i="16"/>
  <c r="E51" i="16"/>
  <c r="O48" i="16"/>
  <c r="J48" i="16"/>
  <c r="E48" i="16"/>
  <c r="K46" i="16"/>
  <c r="P43" i="16"/>
  <c r="J43" i="16"/>
  <c r="E43" i="16"/>
  <c r="O40" i="16"/>
  <c r="J40" i="16"/>
  <c r="E40" i="16"/>
  <c r="P38" i="16"/>
  <c r="K38" i="16"/>
  <c r="E38" i="16"/>
  <c r="P35" i="16"/>
  <c r="J35" i="16"/>
  <c r="E35" i="16"/>
  <c r="E32" i="16"/>
  <c r="B31" i="16"/>
  <c r="C31" i="16"/>
  <c r="G31" i="16"/>
  <c r="K31" i="16"/>
  <c r="O31" i="16"/>
  <c r="S31" i="16"/>
  <c r="S29" i="16"/>
  <c r="M29" i="16"/>
  <c r="F29" i="16"/>
  <c r="B27" i="16"/>
  <c r="F27" i="16"/>
  <c r="J27" i="16"/>
  <c r="N27" i="16"/>
  <c r="R27" i="16"/>
  <c r="E27" i="16"/>
  <c r="K27" i="16"/>
  <c r="P27" i="16"/>
  <c r="O23" i="16"/>
  <c r="G23" i="16"/>
  <c r="C20" i="16"/>
  <c r="G20" i="16"/>
  <c r="K20" i="16"/>
  <c r="O20" i="16"/>
  <c r="S20" i="16"/>
  <c r="B20" i="16"/>
  <c r="H20" i="16"/>
  <c r="M20" i="16"/>
  <c r="R20" i="16"/>
  <c r="M19" i="16"/>
  <c r="G19" i="16"/>
  <c r="C16" i="16"/>
  <c r="G16" i="16"/>
  <c r="K16" i="16"/>
  <c r="O16" i="16"/>
  <c r="S16" i="16"/>
  <c r="E16" i="16"/>
  <c r="J16" i="16"/>
  <c r="P16" i="16"/>
  <c r="N12" i="16"/>
  <c r="F12" i="16"/>
  <c r="D9" i="16"/>
  <c r="H9" i="16"/>
  <c r="L9" i="16"/>
  <c r="P9" i="16"/>
  <c r="B9" i="16"/>
  <c r="G9" i="16"/>
  <c r="M9" i="16"/>
  <c r="R9" i="16"/>
  <c r="M8" i="16"/>
  <c r="F8" i="16"/>
  <c r="I551" i="38"/>
  <c r="B547" i="38"/>
  <c r="F547" i="38"/>
  <c r="J547" i="38"/>
  <c r="N547" i="38"/>
  <c r="R547" i="38"/>
  <c r="C547" i="38"/>
  <c r="G547" i="38"/>
  <c r="K547" i="38"/>
  <c r="O547" i="38"/>
  <c r="S547" i="38"/>
  <c r="B539" i="38"/>
  <c r="F539" i="38"/>
  <c r="J539" i="38"/>
  <c r="N539" i="38"/>
  <c r="R539" i="38"/>
  <c r="C539" i="38"/>
  <c r="G539" i="38"/>
  <c r="K539" i="38"/>
  <c r="O539" i="38"/>
  <c r="S539" i="38"/>
  <c r="B527" i="38"/>
  <c r="F527" i="38"/>
  <c r="J527" i="38"/>
  <c r="N527" i="38"/>
  <c r="R527" i="38"/>
  <c r="C527" i="38"/>
  <c r="G527" i="38"/>
  <c r="K527" i="38"/>
  <c r="O527" i="38"/>
  <c r="S527" i="38"/>
  <c r="B512" i="38"/>
  <c r="F512" i="38"/>
  <c r="J512" i="38"/>
  <c r="N512" i="38"/>
  <c r="R512" i="38"/>
  <c r="C512" i="38"/>
  <c r="G512" i="38"/>
  <c r="K512" i="38"/>
  <c r="O512" i="38"/>
  <c r="S512" i="38"/>
  <c r="D512" i="38"/>
  <c r="H512" i="38"/>
  <c r="L512" i="38"/>
  <c r="P512" i="38"/>
  <c r="B463" i="38"/>
  <c r="F463" i="38"/>
  <c r="J463" i="38"/>
  <c r="N463" i="38"/>
  <c r="R463" i="38"/>
  <c r="C463" i="38"/>
  <c r="G463" i="38"/>
  <c r="K463" i="38"/>
  <c r="O463" i="38"/>
  <c r="S463" i="38"/>
  <c r="D463" i="38"/>
  <c r="L463" i="38"/>
  <c r="E463" i="38"/>
  <c r="M463" i="38"/>
  <c r="H463" i="38"/>
  <c r="P463" i="38"/>
  <c r="B362" i="38"/>
  <c r="F362" i="38"/>
  <c r="J362" i="38"/>
  <c r="N362" i="38"/>
  <c r="R362" i="38"/>
  <c r="C362" i="38"/>
  <c r="H362" i="38"/>
  <c r="M362" i="38"/>
  <c r="S362" i="38"/>
  <c r="E362" i="38"/>
  <c r="K362" i="38"/>
  <c r="P362" i="38"/>
  <c r="D362" i="38"/>
  <c r="O362" i="38"/>
  <c r="G362" i="38"/>
  <c r="Q362" i="38"/>
  <c r="I362" i="38"/>
  <c r="L362" i="38"/>
  <c r="C319" i="38"/>
  <c r="G319" i="38"/>
  <c r="K319" i="38"/>
  <c r="O319" i="38"/>
  <c r="S319" i="38"/>
  <c r="D319" i="38"/>
  <c r="H319" i="38"/>
  <c r="L319" i="38"/>
  <c r="P319" i="38"/>
  <c r="F319" i="38"/>
  <c r="N319" i="38"/>
  <c r="B319" i="38"/>
  <c r="J319" i="38"/>
  <c r="R319" i="38"/>
  <c r="E319" i="38"/>
  <c r="I319" i="38"/>
  <c r="M319" i="38"/>
  <c r="Q319" i="38"/>
  <c r="C178" i="38"/>
  <c r="G178" i="38"/>
  <c r="D178" i="38"/>
  <c r="I178" i="38"/>
  <c r="M178" i="38"/>
  <c r="Q178" i="38"/>
  <c r="E178" i="38"/>
  <c r="J178" i="38"/>
  <c r="N178" i="38"/>
  <c r="R178" i="38"/>
  <c r="B178" i="38"/>
  <c r="L178" i="38"/>
  <c r="F178" i="38"/>
  <c r="O178" i="38"/>
  <c r="H178" i="38"/>
  <c r="K178" i="38"/>
  <c r="P178" i="38"/>
  <c r="S178" i="38"/>
  <c r="B44" i="38"/>
  <c r="F44" i="38"/>
  <c r="J44" i="38"/>
  <c r="N44" i="38"/>
  <c r="R44" i="38"/>
  <c r="D44" i="38"/>
  <c r="I44" i="38"/>
  <c r="O44" i="38"/>
  <c r="E44" i="38"/>
  <c r="K44" i="38"/>
  <c r="P44" i="38"/>
  <c r="G44" i="38"/>
  <c r="Q44" i="38"/>
  <c r="H44" i="38"/>
  <c r="L44" i="38"/>
  <c r="C44" i="38"/>
  <c r="M44" i="38"/>
  <c r="S44" i="38"/>
  <c r="B6" i="38"/>
  <c r="F6" i="38"/>
  <c r="J6" i="38"/>
  <c r="N6" i="38"/>
  <c r="R6" i="38"/>
  <c r="C6" i="38"/>
  <c r="G6" i="38"/>
  <c r="K6" i="38"/>
  <c r="O6" i="38"/>
  <c r="S6" i="38"/>
  <c r="D6" i="38"/>
  <c r="L6" i="38"/>
  <c r="E6" i="38"/>
  <c r="M6" i="38"/>
  <c r="H6" i="38"/>
  <c r="I6" i="38"/>
  <c r="P6" i="38"/>
  <c r="Q6" i="38"/>
  <c r="P566" i="38"/>
  <c r="L566" i="38"/>
  <c r="H566" i="38"/>
  <c r="D566" i="38"/>
  <c r="S565" i="38"/>
  <c r="O565" i="38"/>
  <c r="K565" i="38"/>
  <c r="G565" i="38"/>
  <c r="C565" i="38"/>
  <c r="R564" i="38"/>
  <c r="N564" i="38"/>
  <c r="J564" i="38"/>
  <c r="F564" i="38"/>
  <c r="P562" i="38"/>
  <c r="L562" i="38"/>
  <c r="H562" i="38"/>
  <c r="D562" i="38"/>
  <c r="S561" i="38"/>
  <c r="O561" i="38"/>
  <c r="K561" i="38"/>
  <c r="G561" i="38"/>
  <c r="C561" i="38"/>
  <c r="R560" i="38"/>
  <c r="N560" i="38"/>
  <c r="J560" i="38"/>
  <c r="F560" i="38"/>
  <c r="P558" i="38"/>
  <c r="L558" i="38"/>
  <c r="H558" i="38"/>
  <c r="D558" i="38"/>
  <c r="S557" i="38"/>
  <c r="O557" i="38"/>
  <c r="K557" i="38"/>
  <c r="G557" i="38"/>
  <c r="C557" i="38"/>
  <c r="R556" i="38"/>
  <c r="M556" i="38"/>
  <c r="G556" i="38"/>
  <c r="P555" i="38"/>
  <c r="J555" i="38"/>
  <c r="E555" i="38"/>
  <c r="S554" i="38"/>
  <c r="M554" i="38"/>
  <c r="H554" i="38"/>
  <c r="M552" i="38"/>
  <c r="E552" i="38"/>
  <c r="P551" i="38"/>
  <c r="M548" i="38"/>
  <c r="E548" i="38"/>
  <c r="P547" i="38"/>
  <c r="H547" i="38"/>
  <c r="M544" i="38"/>
  <c r="E544" i="38"/>
  <c r="P543" i="38"/>
  <c r="H543" i="38"/>
  <c r="M540" i="38"/>
  <c r="E540" i="38"/>
  <c r="P539" i="38"/>
  <c r="H539" i="38"/>
  <c r="M536" i="38"/>
  <c r="E536" i="38"/>
  <c r="P535" i="38"/>
  <c r="H535" i="38"/>
  <c r="M532" i="38"/>
  <c r="E532" i="38"/>
  <c r="P531" i="38"/>
  <c r="H531" i="38"/>
  <c r="M528" i="38"/>
  <c r="E528" i="38"/>
  <c r="P527" i="38"/>
  <c r="H527" i="38"/>
  <c r="M524" i="38"/>
  <c r="E524" i="38"/>
  <c r="P523" i="38"/>
  <c r="B516" i="38"/>
  <c r="F516" i="38"/>
  <c r="J516" i="38"/>
  <c r="N516" i="38"/>
  <c r="R516" i="38"/>
  <c r="C516" i="38"/>
  <c r="G516" i="38"/>
  <c r="K516" i="38"/>
  <c r="O516" i="38"/>
  <c r="S516" i="38"/>
  <c r="D516" i="38"/>
  <c r="H516" i="38"/>
  <c r="L516" i="38"/>
  <c r="P516" i="38"/>
  <c r="M512" i="38"/>
  <c r="I508" i="38"/>
  <c r="B500" i="38"/>
  <c r="F500" i="38"/>
  <c r="J500" i="38"/>
  <c r="N500" i="38"/>
  <c r="R500" i="38"/>
  <c r="C500" i="38"/>
  <c r="G500" i="38"/>
  <c r="K500" i="38"/>
  <c r="O500" i="38"/>
  <c r="S500" i="38"/>
  <c r="D500" i="38"/>
  <c r="H500" i="38"/>
  <c r="L500" i="38"/>
  <c r="P500" i="38"/>
  <c r="I492" i="38"/>
  <c r="B484" i="38"/>
  <c r="F484" i="38"/>
  <c r="J484" i="38"/>
  <c r="N484" i="38"/>
  <c r="R484" i="38"/>
  <c r="C484" i="38"/>
  <c r="G484" i="38"/>
  <c r="K484" i="38"/>
  <c r="O484" i="38"/>
  <c r="S484" i="38"/>
  <c r="D484" i="38"/>
  <c r="H484" i="38"/>
  <c r="L484" i="38"/>
  <c r="P484" i="38"/>
  <c r="C460" i="38"/>
  <c r="G460" i="38"/>
  <c r="K460" i="38"/>
  <c r="O460" i="38"/>
  <c r="S460" i="38"/>
  <c r="D460" i="38"/>
  <c r="H460" i="38"/>
  <c r="L460" i="38"/>
  <c r="P460" i="38"/>
  <c r="B460" i="38"/>
  <c r="J460" i="38"/>
  <c r="R460" i="38"/>
  <c r="E460" i="38"/>
  <c r="M460" i="38"/>
  <c r="F460" i="38"/>
  <c r="N460" i="38"/>
  <c r="B447" i="38"/>
  <c r="F447" i="38"/>
  <c r="J447" i="38"/>
  <c r="N447" i="38"/>
  <c r="R447" i="38"/>
  <c r="C447" i="38"/>
  <c r="G447" i="38"/>
  <c r="K447" i="38"/>
  <c r="O447" i="38"/>
  <c r="S447" i="38"/>
  <c r="D447" i="38"/>
  <c r="L447" i="38"/>
  <c r="E447" i="38"/>
  <c r="M447" i="38"/>
  <c r="H447" i="38"/>
  <c r="P447" i="38"/>
  <c r="Q428" i="38"/>
  <c r="Q415" i="38"/>
  <c r="F555" i="38"/>
  <c r="B551" i="38"/>
  <c r="F551" i="38"/>
  <c r="J551" i="38"/>
  <c r="N551" i="38"/>
  <c r="R551" i="38"/>
  <c r="C551" i="38"/>
  <c r="G551" i="38"/>
  <c r="K551" i="38"/>
  <c r="O551" i="38"/>
  <c r="S551" i="38"/>
  <c r="I543" i="38"/>
  <c r="B523" i="38"/>
  <c r="F523" i="38"/>
  <c r="J523" i="38"/>
  <c r="N523" i="38"/>
  <c r="R523" i="38"/>
  <c r="C523" i="38"/>
  <c r="G523" i="38"/>
  <c r="K523" i="38"/>
  <c r="O523" i="38"/>
  <c r="S523" i="38"/>
  <c r="Q512" i="38"/>
  <c r="B496" i="38"/>
  <c r="F496" i="38"/>
  <c r="J496" i="38"/>
  <c r="N496" i="38"/>
  <c r="R496" i="38"/>
  <c r="C496" i="38"/>
  <c r="G496" i="38"/>
  <c r="K496" i="38"/>
  <c r="O496" i="38"/>
  <c r="S496" i="38"/>
  <c r="D496" i="38"/>
  <c r="H496" i="38"/>
  <c r="L496" i="38"/>
  <c r="P496" i="38"/>
  <c r="B133" i="38"/>
  <c r="F133" i="38"/>
  <c r="J133" i="38"/>
  <c r="N133" i="38"/>
  <c r="R133" i="38"/>
  <c r="D133" i="38"/>
  <c r="I133" i="38"/>
  <c r="O133" i="38"/>
  <c r="E133" i="38"/>
  <c r="K133" i="38"/>
  <c r="P133" i="38"/>
  <c r="C133" i="38"/>
  <c r="M133" i="38"/>
  <c r="G133" i="38"/>
  <c r="Q133" i="38"/>
  <c r="H133" i="38"/>
  <c r="L133" i="38"/>
  <c r="S133" i="38"/>
  <c r="B52" i="38"/>
  <c r="F52" i="38"/>
  <c r="J52" i="38"/>
  <c r="N52" i="38"/>
  <c r="R52" i="38"/>
  <c r="D52" i="38"/>
  <c r="I52" i="38"/>
  <c r="O52" i="38"/>
  <c r="E52" i="38"/>
  <c r="K52" i="38"/>
  <c r="P52" i="38"/>
  <c r="C52" i="38"/>
  <c r="M52" i="38"/>
  <c r="G52" i="38"/>
  <c r="S52" i="38"/>
  <c r="H52" i="38"/>
  <c r="L52" i="38"/>
  <c r="Q52" i="38"/>
  <c r="S566" i="38"/>
  <c r="O566" i="38"/>
  <c r="K566" i="38"/>
  <c r="G566" i="38"/>
  <c r="C566" i="38"/>
  <c r="R565" i="38"/>
  <c r="N565" i="38"/>
  <c r="J565" i="38"/>
  <c r="F565" i="38"/>
  <c r="S562" i="38"/>
  <c r="O562" i="38"/>
  <c r="K562" i="38"/>
  <c r="G562" i="38"/>
  <c r="C562" i="38"/>
  <c r="R561" i="38"/>
  <c r="N561" i="38"/>
  <c r="J561" i="38"/>
  <c r="F561" i="38"/>
  <c r="S558" i="38"/>
  <c r="O558" i="38"/>
  <c r="K558" i="38"/>
  <c r="G558" i="38"/>
  <c r="C558" i="38"/>
  <c r="R557" i="38"/>
  <c r="N557" i="38"/>
  <c r="J557" i="38"/>
  <c r="F557" i="38"/>
  <c r="D556" i="38"/>
  <c r="H556" i="38"/>
  <c r="L556" i="38"/>
  <c r="P556" i="38"/>
  <c r="N555" i="38"/>
  <c r="I555" i="38"/>
  <c r="B554" i="38"/>
  <c r="F554" i="38"/>
  <c r="J554" i="38"/>
  <c r="N554" i="38"/>
  <c r="R554" i="38"/>
  <c r="R552" i="38"/>
  <c r="J552" i="38"/>
  <c r="M551" i="38"/>
  <c r="E551" i="38"/>
  <c r="R548" i="38"/>
  <c r="J548" i="38"/>
  <c r="M547" i="38"/>
  <c r="E547" i="38"/>
  <c r="R544" i="38"/>
  <c r="J544" i="38"/>
  <c r="M543" i="38"/>
  <c r="R540" i="38"/>
  <c r="J540" i="38"/>
  <c r="M539" i="38"/>
  <c r="E539" i="38"/>
  <c r="R536" i="38"/>
  <c r="J536" i="38"/>
  <c r="M535" i="38"/>
  <c r="R532" i="38"/>
  <c r="J532" i="38"/>
  <c r="M531" i="38"/>
  <c r="R528" i="38"/>
  <c r="J528" i="38"/>
  <c r="M527" i="38"/>
  <c r="E527" i="38"/>
  <c r="R524" i="38"/>
  <c r="J524" i="38"/>
  <c r="M523" i="38"/>
  <c r="E523" i="38"/>
  <c r="B520" i="38"/>
  <c r="F520" i="38"/>
  <c r="J520" i="38"/>
  <c r="N520" i="38"/>
  <c r="R520" i="38"/>
  <c r="C520" i="38"/>
  <c r="G520" i="38"/>
  <c r="K520" i="38"/>
  <c r="O520" i="38"/>
  <c r="S520" i="38"/>
  <c r="D520" i="38"/>
  <c r="H520" i="38"/>
  <c r="L520" i="38"/>
  <c r="P520" i="38"/>
  <c r="I512" i="38"/>
  <c r="B504" i="38"/>
  <c r="F504" i="38"/>
  <c r="J504" i="38"/>
  <c r="N504" i="38"/>
  <c r="R504" i="38"/>
  <c r="C504" i="38"/>
  <c r="G504" i="38"/>
  <c r="K504" i="38"/>
  <c r="O504" i="38"/>
  <c r="S504" i="38"/>
  <c r="D504" i="38"/>
  <c r="H504" i="38"/>
  <c r="L504" i="38"/>
  <c r="P504" i="38"/>
  <c r="I496" i="38"/>
  <c r="B488" i="38"/>
  <c r="F488" i="38"/>
  <c r="J488" i="38"/>
  <c r="N488" i="38"/>
  <c r="R488" i="38"/>
  <c r="C488" i="38"/>
  <c r="G488" i="38"/>
  <c r="K488" i="38"/>
  <c r="O488" i="38"/>
  <c r="S488" i="38"/>
  <c r="D488" i="38"/>
  <c r="H488" i="38"/>
  <c r="L488" i="38"/>
  <c r="P488" i="38"/>
  <c r="Q463" i="38"/>
  <c r="C444" i="38"/>
  <c r="G444" i="38"/>
  <c r="K444" i="38"/>
  <c r="O444" i="38"/>
  <c r="S444" i="38"/>
  <c r="D444" i="38"/>
  <c r="H444" i="38"/>
  <c r="L444" i="38"/>
  <c r="P444" i="38"/>
  <c r="B444" i="38"/>
  <c r="J444" i="38"/>
  <c r="R444" i="38"/>
  <c r="E444" i="38"/>
  <c r="M444" i="38"/>
  <c r="F444" i="38"/>
  <c r="N444" i="38"/>
  <c r="B431" i="38"/>
  <c r="F431" i="38"/>
  <c r="J431" i="38"/>
  <c r="N431" i="38"/>
  <c r="R431" i="38"/>
  <c r="C431" i="38"/>
  <c r="G431" i="38"/>
  <c r="K431" i="38"/>
  <c r="O431" i="38"/>
  <c r="S431" i="38"/>
  <c r="D431" i="38"/>
  <c r="L431" i="38"/>
  <c r="E431" i="38"/>
  <c r="M431" i="38"/>
  <c r="H431" i="38"/>
  <c r="P431" i="38"/>
  <c r="B402" i="38"/>
  <c r="F402" i="38"/>
  <c r="E402" i="38"/>
  <c r="J402" i="38"/>
  <c r="N402" i="38"/>
  <c r="R402" i="38"/>
  <c r="D402" i="38"/>
  <c r="K402" i="38"/>
  <c r="P402" i="38"/>
  <c r="G402" i="38"/>
  <c r="L402" i="38"/>
  <c r="Q402" i="38"/>
  <c r="C402" i="38"/>
  <c r="O402" i="38"/>
  <c r="H402" i="38"/>
  <c r="S402" i="38"/>
  <c r="I402" i="38"/>
  <c r="C391" i="38"/>
  <c r="G391" i="38"/>
  <c r="K391" i="38"/>
  <c r="O391" i="38"/>
  <c r="S391" i="38"/>
  <c r="E391" i="38"/>
  <c r="J391" i="38"/>
  <c r="P391" i="38"/>
  <c r="D391" i="38"/>
  <c r="L391" i="38"/>
  <c r="R391" i="38"/>
  <c r="F391" i="38"/>
  <c r="M391" i="38"/>
  <c r="B391" i="38"/>
  <c r="Q391" i="38"/>
  <c r="H391" i="38"/>
  <c r="I391" i="38"/>
  <c r="B378" i="38"/>
  <c r="F378" i="38"/>
  <c r="J378" i="38"/>
  <c r="N378" i="38"/>
  <c r="R378" i="38"/>
  <c r="C378" i="38"/>
  <c r="H378" i="38"/>
  <c r="M378" i="38"/>
  <c r="S378" i="38"/>
  <c r="E378" i="38"/>
  <c r="K378" i="38"/>
  <c r="P378" i="38"/>
  <c r="D378" i="38"/>
  <c r="O378" i="38"/>
  <c r="G378" i="38"/>
  <c r="Q378" i="38"/>
  <c r="I378" i="38"/>
  <c r="L378" i="38"/>
  <c r="E566" i="38"/>
  <c r="C555" i="38"/>
  <c r="G555" i="38"/>
  <c r="K555" i="38"/>
  <c r="O555" i="38"/>
  <c r="S555" i="38"/>
  <c r="B543" i="38"/>
  <c r="F543" i="38"/>
  <c r="J543" i="38"/>
  <c r="N543" i="38"/>
  <c r="R543" i="38"/>
  <c r="C543" i="38"/>
  <c r="G543" i="38"/>
  <c r="K543" i="38"/>
  <c r="O543" i="38"/>
  <c r="S543" i="38"/>
  <c r="B535" i="38"/>
  <c r="F535" i="38"/>
  <c r="J535" i="38"/>
  <c r="N535" i="38"/>
  <c r="R535" i="38"/>
  <c r="C535" i="38"/>
  <c r="G535" i="38"/>
  <c r="K535" i="38"/>
  <c r="O535" i="38"/>
  <c r="S535" i="38"/>
  <c r="B531" i="38"/>
  <c r="F531" i="38"/>
  <c r="J531" i="38"/>
  <c r="N531" i="38"/>
  <c r="R531" i="38"/>
  <c r="C531" i="38"/>
  <c r="G531" i="38"/>
  <c r="K531" i="38"/>
  <c r="O531" i="38"/>
  <c r="S531" i="38"/>
  <c r="Q496" i="38"/>
  <c r="C412" i="38"/>
  <c r="G412" i="38"/>
  <c r="K412" i="38"/>
  <c r="O412" i="38"/>
  <c r="S412" i="38"/>
  <c r="D412" i="38"/>
  <c r="H412" i="38"/>
  <c r="L412" i="38"/>
  <c r="P412" i="38"/>
  <c r="B412" i="38"/>
  <c r="J412" i="38"/>
  <c r="R412" i="38"/>
  <c r="E412" i="38"/>
  <c r="M412" i="38"/>
  <c r="F412" i="38"/>
  <c r="N412" i="38"/>
  <c r="D384" i="38"/>
  <c r="H384" i="38"/>
  <c r="L384" i="38"/>
  <c r="P384" i="38"/>
  <c r="B384" i="38"/>
  <c r="G384" i="38"/>
  <c r="M384" i="38"/>
  <c r="R384" i="38"/>
  <c r="C384" i="38"/>
  <c r="J384" i="38"/>
  <c r="Q384" i="38"/>
  <c r="E384" i="38"/>
  <c r="K384" i="38"/>
  <c r="S384" i="38"/>
  <c r="F384" i="38"/>
  <c r="N384" i="38"/>
  <c r="I384" i="38"/>
  <c r="O384" i="38"/>
  <c r="D356" i="38"/>
  <c r="H356" i="38"/>
  <c r="L356" i="38"/>
  <c r="P356" i="38"/>
  <c r="B356" i="38"/>
  <c r="G356" i="38"/>
  <c r="M356" i="38"/>
  <c r="R356" i="38"/>
  <c r="C356" i="38"/>
  <c r="I356" i="38"/>
  <c r="N356" i="38"/>
  <c r="S356" i="38"/>
  <c r="E356" i="38"/>
  <c r="J356" i="38"/>
  <c r="O356" i="38"/>
  <c r="F356" i="38"/>
  <c r="K356" i="38"/>
  <c r="Q356" i="38"/>
  <c r="D87" i="38"/>
  <c r="H87" i="38"/>
  <c r="L87" i="38"/>
  <c r="P87" i="38"/>
  <c r="B87" i="38"/>
  <c r="G87" i="38"/>
  <c r="M87" i="38"/>
  <c r="R87" i="38"/>
  <c r="C87" i="38"/>
  <c r="J87" i="38"/>
  <c r="Q87" i="38"/>
  <c r="E87" i="38"/>
  <c r="K87" i="38"/>
  <c r="S87" i="38"/>
  <c r="I87" i="38"/>
  <c r="N87" i="38"/>
  <c r="F87" i="38"/>
  <c r="O87" i="38"/>
  <c r="R566" i="38"/>
  <c r="N566" i="38"/>
  <c r="J566" i="38"/>
  <c r="F566" i="38"/>
  <c r="R562" i="38"/>
  <c r="N562" i="38"/>
  <c r="J562" i="38"/>
  <c r="F562" i="38"/>
  <c r="R558" i="38"/>
  <c r="N558" i="38"/>
  <c r="J558" i="38"/>
  <c r="F558" i="38"/>
  <c r="R555" i="38"/>
  <c r="M555" i="38"/>
  <c r="H555" i="38"/>
  <c r="B555" i="38"/>
  <c r="C552" i="38"/>
  <c r="G552" i="38"/>
  <c r="K552" i="38"/>
  <c r="O552" i="38"/>
  <c r="S552" i="38"/>
  <c r="D552" i="38"/>
  <c r="H552" i="38"/>
  <c r="L552" i="38"/>
  <c r="P552" i="38"/>
  <c r="L551" i="38"/>
  <c r="D551" i="38"/>
  <c r="C548" i="38"/>
  <c r="G548" i="38"/>
  <c r="K548" i="38"/>
  <c r="O548" i="38"/>
  <c r="S548" i="38"/>
  <c r="D548" i="38"/>
  <c r="H548" i="38"/>
  <c r="L548" i="38"/>
  <c r="P548" i="38"/>
  <c r="L547" i="38"/>
  <c r="D547" i="38"/>
  <c r="C544" i="38"/>
  <c r="G544" i="38"/>
  <c r="K544" i="38"/>
  <c r="O544" i="38"/>
  <c r="S544" i="38"/>
  <c r="D544" i="38"/>
  <c r="H544" i="38"/>
  <c r="L544" i="38"/>
  <c r="P544" i="38"/>
  <c r="L543" i="38"/>
  <c r="D543" i="38"/>
  <c r="C540" i="38"/>
  <c r="G540" i="38"/>
  <c r="K540" i="38"/>
  <c r="O540" i="38"/>
  <c r="S540" i="38"/>
  <c r="D540" i="38"/>
  <c r="H540" i="38"/>
  <c r="L540" i="38"/>
  <c r="P540" i="38"/>
  <c r="L539" i="38"/>
  <c r="D539" i="38"/>
  <c r="C536" i="38"/>
  <c r="G536" i="38"/>
  <c r="K536" i="38"/>
  <c r="O536" i="38"/>
  <c r="S536" i="38"/>
  <c r="D536" i="38"/>
  <c r="H536" i="38"/>
  <c r="L536" i="38"/>
  <c r="P536" i="38"/>
  <c r="L535" i="38"/>
  <c r="D535" i="38"/>
  <c r="C532" i="38"/>
  <c r="G532" i="38"/>
  <c r="K532" i="38"/>
  <c r="O532" i="38"/>
  <c r="S532" i="38"/>
  <c r="D532" i="38"/>
  <c r="H532" i="38"/>
  <c r="L532" i="38"/>
  <c r="P532" i="38"/>
  <c r="L531" i="38"/>
  <c r="D531" i="38"/>
  <c r="C528" i="38"/>
  <c r="G528" i="38"/>
  <c r="K528" i="38"/>
  <c r="O528" i="38"/>
  <c r="S528" i="38"/>
  <c r="D528" i="38"/>
  <c r="H528" i="38"/>
  <c r="L528" i="38"/>
  <c r="P528" i="38"/>
  <c r="L527" i="38"/>
  <c r="D527" i="38"/>
  <c r="C524" i="38"/>
  <c r="G524" i="38"/>
  <c r="K524" i="38"/>
  <c r="O524" i="38"/>
  <c r="S524" i="38"/>
  <c r="D524" i="38"/>
  <c r="H524" i="38"/>
  <c r="L524" i="38"/>
  <c r="P524" i="38"/>
  <c r="L523" i="38"/>
  <c r="D523" i="38"/>
  <c r="E512" i="38"/>
  <c r="B508" i="38"/>
  <c r="F508" i="38"/>
  <c r="J508" i="38"/>
  <c r="N508" i="38"/>
  <c r="R508" i="38"/>
  <c r="C508" i="38"/>
  <c r="G508" i="38"/>
  <c r="K508" i="38"/>
  <c r="O508" i="38"/>
  <c r="S508" i="38"/>
  <c r="D508" i="38"/>
  <c r="H508" i="38"/>
  <c r="L508" i="38"/>
  <c r="P508" i="38"/>
  <c r="E496" i="38"/>
  <c r="B492" i="38"/>
  <c r="F492" i="38"/>
  <c r="J492" i="38"/>
  <c r="N492" i="38"/>
  <c r="R492" i="38"/>
  <c r="C492" i="38"/>
  <c r="G492" i="38"/>
  <c r="K492" i="38"/>
  <c r="O492" i="38"/>
  <c r="S492" i="38"/>
  <c r="D492" i="38"/>
  <c r="H492" i="38"/>
  <c r="L492" i="38"/>
  <c r="P492" i="38"/>
  <c r="I463" i="38"/>
  <c r="C428" i="38"/>
  <c r="G428" i="38"/>
  <c r="K428" i="38"/>
  <c r="O428" i="38"/>
  <c r="S428" i="38"/>
  <c r="D428" i="38"/>
  <c r="H428" i="38"/>
  <c r="L428" i="38"/>
  <c r="P428" i="38"/>
  <c r="B428" i="38"/>
  <c r="J428" i="38"/>
  <c r="R428" i="38"/>
  <c r="E428" i="38"/>
  <c r="M428" i="38"/>
  <c r="F428" i="38"/>
  <c r="N428" i="38"/>
  <c r="B415" i="38"/>
  <c r="F415" i="38"/>
  <c r="J415" i="38"/>
  <c r="N415" i="38"/>
  <c r="R415" i="38"/>
  <c r="C415" i="38"/>
  <c r="G415" i="38"/>
  <c r="K415" i="38"/>
  <c r="O415" i="38"/>
  <c r="S415" i="38"/>
  <c r="D415" i="38"/>
  <c r="L415" i="38"/>
  <c r="E415" i="38"/>
  <c r="M415" i="38"/>
  <c r="H415" i="38"/>
  <c r="P415" i="38"/>
  <c r="I412" i="38"/>
  <c r="B398" i="38"/>
  <c r="F398" i="38"/>
  <c r="J398" i="38"/>
  <c r="N398" i="38"/>
  <c r="R398" i="38"/>
  <c r="C398" i="38"/>
  <c r="H398" i="38"/>
  <c r="M398" i="38"/>
  <c r="S398" i="38"/>
  <c r="D398" i="38"/>
  <c r="K398" i="38"/>
  <c r="Q398" i="38"/>
  <c r="E398" i="38"/>
  <c r="L398" i="38"/>
  <c r="G398" i="38"/>
  <c r="I398" i="38"/>
  <c r="O398" i="38"/>
  <c r="R550" i="38"/>
  <c r="N550" i="38"/>
  <c r="J550" i="38"/>
  <c r="F550" i="38"/>
  <c r="R546" i="38"/>
  <c r="N546" i="38"/>
  <c r="J546" i="38"/>
  <c r="F546" i="38"/>
  <c r="R542" i="38"/>
  <c r="N542" i="38"/>
  <c r="J542" i="38"/>
  <c r="F542" i="38"/>
  <c r="R538" i="38"/>
  <c r="N538" i="38"/>
  <c r="J538" i="38"/>
  <c r="F538" i="38"/>
  <c r="R534" i="38"/>
  <c r="N534" i="38"/>
  <c r="J534" i="38"/>
  <c r="F534" i="38"/>
  <c r="R530" i="38"/>
  <c r="N530" i="38"/>
  <c r="J530" i="38"/>
  <c r="F530" i="38"/>
  <c r="R526" i="38"/>
  <c r="N526" i="38"/>
  <c r="J526" i="38"/>
  <c r="F526" i="38"/>
  <c r="R522" i="38"/>
  <c r="N522" i="38"/>
  <c r="J522" i="38"/>
  <c r="F522" i="38"/>
  <c r="S519" i="38"/>
  <c r="O519" i="38"/>
  <c r="K519" i="38"/>
  <c r="G519" i="38"/>
  <c r="C519" i="38"/>
  <c r="R518" i="38"/>
  <c r="N518" i="38"/>
  <c r="J518" i="38"/>
  <c r="F518" i="38"/>
  <c r="S515" i="38"/>
  <c r="O515" i="38"/>
  <c r="K515" i="38"/>
  <c r="G515" i="38"/>
  <c r="C515" i="38"/>
  <c r="R514" i="38"/>
  <c r="N514" i="38"/>
  <c r="J514" i="38"/>
  <c r="F514" i="38"/>
  <c r="S511" i="38"/>
  <c r="O511" i="38"/>
  <c r="K511" i="38"/>
  <c r="G511" i="38"/>
  <c r="C511" i="38"/>
  <c r="R510" i="38"/>
  <c r="N510" i="38"/>
  <c r="J510" i="38"/>
  <c r="F510" i="38"/>
  <c r="S507" i="38"/>
  <c r="O507" i="38"/>
  <c r="K507" i="38"/>
  <c r="G507" i="38"/>
  <c r="C507" i="38"/>
  <c r="R506" i="38"/>
  <c r="N506" i="38"/>
  <c r="J506" i="38"/>
  <c r="F506" i="38"/>
  <c r="S503" i="38"/>
  <c r="O503" i="38"/>
  <c r="K503" i="38"/>
  <c r="G503" i="38"/>
  <c r="C503" i="38"/>
  <c r="R502" i="38"/>
  <c r="N502" i="38"/>
  <c r="J502" i="38"/>
  <c r="F502" i="38"/>
  <c r="S499" i="38"/>
  <c r="O499" i="38"/>
  <c r="K499" i="38"/>
  <c r="G499" i="38"/>
  <c r="C499" i="38"/>
  <c r="R498" i="38"/>
  <c r="N498" i="38"/>
  <c r="J498" i="38"/>
  <c r="F498" i="38"/>
  <c r="S495" i="38"/>
  <c r="O495" i="38"/>
  <c r="K495" i="38"/>
  <c r="G495" i="38"/>
  <c r="C495" i="38"/>
  <c r="R494" i="38"/>
  <c r="N494" i="38"/>
  <c r="J494" i="38"/>
  <c r="F494" i="38"/>
  <c r="S491" i="38"/>
  <c r="O491" i="38"/>
  <c r="K491" i="38"/>
  <c r="G491" i="38"/>
  <c r="C491" i="38"/>
  <c r="R490" i="38"/>
  <c r="N490" i="38"/>
  <c r="J490" i="38"/>
  <c r="F490" i="38"/>
  <c r="S487" i="38"/>
  <c r="O487" i="38"/>
  <c r="K487" i="38"/>
  <c r="G487" i="38"/>
  <c r="C487" i="38"/>
  <c r="R486" i="38"/>
  <c r="N486" i="38"/>
  <c r="J486" i="38"/>
  <c r="F486" i="38"/>
  <c r="B483" i="38"/>
  <c r="F483" i="38"/>
  <c r="S481" i="38"/>
  <c r="N481" i="38"/>
  <c r="I481" i="38"/>
  <c r="C481" i="38"/>
  <c r="C480" i="38"/>
  <c r="G480" i="38"/>
  <c r="K480" i="38"/>
  <c r="O480" i="38"/>
  <c r="S480" i="38"/>
  <c r="O479" i="38"/>
  <c r="I479" i="38"/>
  <c r="D479" i="38"/>
  <c r="D477" i="38"/>
  <c r="H477" i="38"/>
  <c r="L477" i="38"/>
  <c r="P477" i="38"/>
  <c r="N476" i="38"/>
  <c r="I476" i="38"/>
  <c r="D476" i="38"/>
  <c r="B475" i="38"/>
  <c r="F475" i="38"/>
  <c r="J475" i="38"/>
  <c r="N475" i="38"/>
  <c r="R475" i="38"/>
  <c r="S473" i="38"/>
  <c r="N473" i="38"/>
  <c r="I473" i="38"/>
  <c r="C473" i="38"/>
  <c r="C472" i="38"/>
  <c r="G472" i="38"/>
  <c r="K472" i="38"/>
  <c r="O472" i="38"/>
  <c r="S472" i="38"/>
  <c r="O471" i="38"/>
  <c r="I471" i="38"/>
  <c r="D471" i="38"/>
  <c r="D469" i="38"/>
  <c r="H469" i="38"/>
  <c r="L469" i="38"/>
  <c r="P469" i="38"/>
  <c r="N468" i="38"/>
  <c r="I468" i="38"/>
  <c r="D468" i="38"/>
  <c r="Q467" i="38"/>
  <c r="L467" i="38"/>
  <c r="E467" i="38"/>
  <c r="M464" i="38"/>
  <c r="E464" i="38"/>
  <c r="B459" i="38"/>
  <c r="F459" i="38"/>
  <c r="J459" i="38"/>
  <c r="N459" i="38"/>
  <c r="R459" i="38"/>
  <c r="C459" i="38"/>
  <c r="G459" i="38"/>
  <c r="K459" i="38"/>
  <c r="O459" i="38"/>
  <c r="S459" i="38"/>
  <c r="C456" i="38"/>
  <c r="G456" i="38"/>
  <c r="K456" i="38"/>
  <c r="O456" i="38"/>
  <c r="S456" i="38"/>
  <c r="D456" i="38"/>
  <c r="H456" i="38"/>
  <c r="L456" i="38"/>
  <c r="P456" i="38"/>
  <c r="L455" i="38"/>
  <c r="R452" i="38"/>
  <c r="J452" i="38"/>
  <c r="M451" i="38"/>
  <c r="E451" i="38"/>
  <c r="M448" i="38"/>
  <c r="E448" i="38"/>
  <c r="B443" i="38"/>
  <c r="F443" i="38"/>
  <c r="J443" i="38"/>
  <c r="N443" i="38"/>
  <c r="R443" i="38"/>
  <c r="C443" i="38"/>
  <c r="G443" i="38"/>
  <c r="K443" i="38"/>
  <c r="O443" i="38"/>
  <c r="S443" i="38"/>
  <c r="C440" i="38"/>
  <c r="G440" i="38"/>
  <c r="K440" i="38"/>
  <c r="O440" i="38"/>
  <c r="S440" i="38"/>
  <c r="D440" i="38"/>
  <c r="H440" i="38"/>
  <c r="L440" i="38"/>
  <c r="P440" i="38"/>
  <c r="L439" i="38"/>
  <c r="R436" i="38"/>
  <c r="J436" i="38"/>
  <c r="M435" i="38"/>
  <c r="E435" i="38"/>
  <c r="M432" i="38"/>
  <c r="E432" i="38"/>
  <c r="B427" i="38"/>
  <c r="F427" i="38"/>
  <c r="J427" i="38"/>
  <c r="N427" i="38"/>
  <c r="R427" i="38"/>
  <c r="C427" i="38"/>
  <c r="G427" i="38"/>
  <c r="K427" i="38"/>
  <c r="O427" i="38"/>
  <c r="S427" i="38"/>
  <c r="C424" i="38"/>
  <c r="G424" i="38"/>
  <c r="K424" i="38"/>
  <c r="O424" i="38"/>
  <c r="S424" i="38"/>
  <c r="D424" i="38"/>
  <c r="H424" i="38"/>
  <c r="L424" i="38"/>
  <c r="P424" i="38"/>
  <c r="L423" i="38"/>
  <c r="R420" i="38"/>
  <c r="J420" i="38"/>
  <c r="M419" i="38"/>
  <c r="E419" i="38"/>
  <c r="M416" i="38"/>
  <c r="E416" i="38"/>
  <c r="B411" i="38"/>
  <c r="F411" i="38"/>
  <c r="J411" i="38"/>
  <c r="N411" i="38"/>
  <c r="R411" i="38"/>
  <c r="C411" i="38"/>
  <c r="G411" i="38"/>
  <c r="K411" i="38"/>
  <c r="O411" i="38"/>
  <c r="S411" i="38"/>
  <c r="C408" i="38"/>
  <c r="G408" i="38"/>
  <c r="K408" i="38"/>
  <c r="O408" i="38"/>
  <c r="S408" i="38"/>
  <c r="D408" i="38"/>
  <c r="H408" i="38"/>
  <c r="L408" i="38"/>
  <c r="P408" i="38"/>
  <c r="L407" i="38"/>
  <c r="R404" i="38"/>
  <c r="J404" i="38"/>
  <c r="C403" i="38"/>
  <c r="G403" i="38"/>
  <c r="K403" i="38"/>
  <c r="O403" i="38"/>
  <c r="B403" i="38"/>
  <c r="H403" i="38"/>
  <c r="M403" i="38"/>
  <c r="R403" i="38"/>
  <c r="D403" i="38"/>
  <c r="I403" i="38"/>
  <c r="N403" i="38"/>
  <c r="S403" i="38"/>
  <c r="C395" i="38"/>
  <c r="G395" i="38"/>
  <c r="K395" i="38"/>
  <c r="O395" i="38"/>
  <c r="S395" i="38"/>
  <c r="B395" i="38"/>
  <c r="H395" i="38"/>
  <c r="M395" i="38"/>
  <c r="R395" i="38"/>
  <c r="E395" i="38"/>
  <c r="L395" i="38"/>
  <c r="F395" i="38"/>
  <c r="N395" i="38"/>
  <c r="D372" i="38"/>
  <c r="H372" i="38"/>
  <c r="L372" i="38"/>
  <c r="P372" i="38"/>
  <c r="B372" i="38"/>
  <c r="G372" i="38"/>
  <c r="M372" i="38"/>
  <c r="R372" i="38"/>
  <c r="E372" i="38"/>
  <c r="J372" i="38"/>
  <c r="O372" i="38"/>
  <c r="C372" i="38"/>
  <c r="N372" i="38"/>
  <c r="F372" i="38"/>
  <c r="Q372" i="38"/>
  <c r="I372" i="38"/>
  <c r="S372" i="38"/>
  <c r="R519" i="38"/>
  <c r="N519" i="38"/>
  <c r="J519" i="38"/>
  <c r="F519" i="38"/>
  <c r="R515" i="38"/>
  <c r="N515" i="38"/>
  <c r="J515" i="38"/>
  <c r="F515" i="38"/>
  <c r="R511" i="38"/>
  <c r="N511" i="38"/>
  <c r="J511" i="38"/>
  <c r="F511" i="38"/>
  <c r="R507" i="38"/>
  <c r="N507" i="38"/>
  <c r="J507" i="38"/>
  <c r="F507" i="38"/>
  <c r="R503" i="38"/>
  <c r="N503" i="38"/>
  <c r="J503" i="38"/>
  <c r="F503" i="38"/>
  <c r="R499" i="38"/>
  <c r="N499" i="38"/>
  <c r="J499" i="38"/>
  <c r="F499" i="38"/>
  <c r="R495" i="38"/>
  <c r="N495" i="38"/>
  <c r="J495" i="38"/>
  <c r="F495" i="38"/>
  <c r="R491" i="38"/>
  <c r="N491" i="38"/>
  <c r="J491" i="38"/>
  <c r="F491" i="38"/>
  <c r="R487" i="38"/>
  <c r="N487" i="38"/>
  <c r="J487" i="38"/>
  <c r="F487" i="38"/>
  <c r="R481" i="38"/>
  <c r="M481" i="38"/>
  <c r="G481" i="38"/>
  <c r="S479" i="38"/>
  <c r="M479" i="38"/>
  <c r="H479" i="38"/>
  <c r="R476" i="38"/>
  <c r="M476" i="38"/>
  <c r="H476" i="38"/>
  <c r="R473" i="38"/>
  <c r="M473" i="38"/>
  <c r="G473" i="38"/>
  <c r="S471" i="38"/>
  <c r="M471" i="38"/>
  <c r="H471" i="38"/>
  <c r="R468" i="38"/>
  <c r="M468" i="38"/>
  <c r="H468" i="38"/>
  <c r="P467" i="38"/>
  <c r="K467" i="38"/>
  <c r="R464" i="38"/>
  <c r="J464" i="38"/>
  <c r="B455" i="38"/>
  <c r="F455" i="38"/>
  <c r="J455" i="38"/>
  <c r="N455" i="38"/>
  <c r="R455" i="38"/>
  <c r="C455" i="38"/>
  <c r="G455" i="38"/>
  <c r="K455" i="38"/>
  <c r="O455" i="38"/>
  <c r="S455" i="38"/>
  <c r="C452" i="38"/>
  <c r="G452" i="38"/>
  <c r="K452" i="38"/>
  <c r="O452" i="38"/>
  <c r="S452" i="38"/>
  <c r="D452" i="38"/>
  <c r="H452" i="38"/>
  <c r="L452" i="38"/>
  <c r="P452" i="38"/>
  <c r="L451" i="38"/>
  <c r="R448" i="38"/>
  <c r="J448" i="38"/>
  <c r="B439" i="38"/>
  <c r="F439" i="38"/>
  <c r="J439" i="38"/>
  <c r="N439" i="38"/>
  <c r="R439" i="38"/>
  <c r="C439" i="38"/>
  <c r="G439" i="38"/>
  <c r="K439" i="38"/>
  <c r="O439" i="38"/>
  <c r="S439" i="38"/>
  <c r="C436" i="38"/>
  <c r="G436" i="38"/>
  <c r="K436" i="38"/>
  <c r="O436" i="38"/>
  <c r="S436" i="38"/>
  <c r="D436" i="38"/>
  <c r="H436" i="38"/>
  <c r="L436" i="38"/>
  <c r="P436" i="38"/>
  <c r="L435" i="38"/>
  <c r="R432" i="38"/>
  <c r="J432" i="38"/>
  <c r="B423" i="38"/>
  <c r="F423" i="38"/>
  <c r="J423" i="38"/>
  <c r="N423" i="38"/>
  <c r="R423" i="38"/>
  <c r="C423" i="38"/>
  <c r="G423" i="38"/>
  <c r="K423" i="38"/>
  <c r="O423" i="38"/>
  <c r="S423" i="38"/>
  <c r="C420" i="38"/>
  <c r="G420" i="38"/>
  <c r="K420" i="38"/>
  <c r="O420" i="38"/>
  <c r="S420" i="38"/>
  <c r="D420" i="38"/>
  <c r="H420" i="38"/>
  <c r="L420" i="38"/>
  <c r="P420" i="38"/>
  <c r="L419" i="38"/>
  <c r="R416" i="38"/>
  <c r="J416" i="38"/>
  <c r="B407" i="38"/>
  <c r="F407" i="38"/>
  <c r="J407" i="38"/>
  <c r="N407" i="38"/>
  <c r="R407" i="38"/>
  <c r="C407" i="38"/>
  <c r="G407" i="38"/>
  <c r="K407" i="38"/>
  <c r="O407" i="38"/>
  <c r="S407" i="38"/>
  <c r="C404" i="38"/>
  <c r="G404" i="38"/>
  <c r="K404" i="38"/>
  <c r="O404" i="38"/>
  <c r="S404" i="38"/>
  <c r="D404" i="38"/>
  <c r="H404" i="38"/>
  <c r="L404" i="38"/>
  <c r="P404" i="38"/>
  <c r="B394" i="38"/>
  <c r="F394" i="38"/>
  <c r="J394" i="38"/>
  <c r="N394" i="38"/>
  <c r="R394" i="38"/>
  <c r="E394" i="38"/>
  <c r="K394" i="38"/>
  <c r="P394" i="38"/>
  <c r="C394" i="38"/>
  <c r="I394" i="38"/>
  <c r="Q394" i="38"/>
  <c r="D394" i="38"/>
  <c r="L394" i="38"/>
  <c r="S394" i="38"/>
  <c r="C383" i="38"/>
  <c r="G383" i="38"/>
  <c r="K383" i="38"/>
  <c r="O383" i="38"/>
  <c r="S383" i="38"/>
  <c r="B383" i="38"/>
  <c r="H383" i="38"/>
  <c r="M383" i="38"/>
  <c r="E383" i="38"/>
  <c r="J383" i="38"/>
  <c r="P383" i="38"/>
  <c r="D383" i="38"/>
  <c r="N383" i="38"/>
  <c r="F383" i="38"/>
  <c r="Q383" i="38"/>
  <c r="I383" i="38"/>
  <c r="R383" i="38"/>
  <c r="C367" i="38"/>
  <c r="G367" i="38"/>
  <c r="K367" i="38"/>
  <c r="O367" i="38"/>
  <c r="S367" i="38"/>
  <c r="B367" i="38"/>
  <c r="H367" i="38"/>
  <c r="M367" i="38"/>
  <c r="R367" i="38"/>
  <c r="E367" i="38"/>
  <c r="J367" i="38"/>
  <c r="P367" i="38"/>
  <c r="D367" i="38"/>
  <c r="N367" i="38"/>
  <c r="F367" i="38"/>
  <c r="Q367" i="38"/>
  <c r="I367" i="38"/>
  <c r="D481" i="38"/>
  <c r="H481" i="38"/>
  <c r="L481" i="38"/>
  <c r="P481" i="38"/>
  <c r="B479" i="38"/>
  <c r="F479" i="38"/>
  <c r="J479" i="38"/>
  <c r="N479" i="38"/>
  <c r="R479" i="38"/>
  <c r="C476" i="38"/>
  <c r="G476" i="38"/>
  <c r="K476" i="38"/>
  <c r="O476" i="38"/>
  <c r="S476" i="38"/>
  <c r="D473" i="38"/>
  <c r="H473" i="38"/>
  <c r="L473" i="38"/>
  <c r="P473" i="38"/>
  <c r="B471" i="38"/>
  <c r="F471" i="38"/>
  <c r="J471" i="38"/>
  <c r="N471" i="38"/>
  <c r="R471" i="38"/>
  <c r="C468" i="38"/>
  <c r="G468" i="38"/>
  <c r="K468" i="38"/>
  <c r="O468" i="38"/>
  <c r="S468" i="38"/>
  <c r="B467" i="38"/>
  <c r="F467" i="38"/>
  <c r="J467" i="38"/>
  <c r="N467" i="38"/>
  <c r="R467" i="38"/>
  <c r="C467" i="38"/>
  <c r="G467" i="38"/>
  <c r="C464" i="38"/>
  <c r="G464" i="38"/>
  <c r="K464" i="38"/>
  <c r="O464" i="38"/>
  <c r="S464" i="38"/>
  <c r="D464" i="38"/>
  <c r="H464" i="38"/>
  <c r="L464" i="38"/>
  <c r="P464" i="38"/>
  <c r="B451" i="38"/>
  <c r="F451" i="38"/>
  <c r="J451" i="38"/>
  <c r="N451" i="38"/>
  <c r="R451" i="38"/>
  <c r="C451" i="38"/>
  <c r="G451" i="38"/>
  <c r="K451" i="38"/>
  <c r="O451" i="38"/>
  <c r="S451" i="38"/>
  <c r="C448" i="38"/>
  <c r="G448" i="38"/>
  <c r="K448" i="38"/>
  <c r="O448" i="38"/>
  <c r="S448" i="38"/>
  <c r="D448" i="38"/>
  <c r="H448" i="38"/>
  <c r="L448" i="38"/>
  <c r="P448" i="38"/>
  <c r="B435" i="38"/>
  <c r="F435" i="38"/>
  <c r="J435" i="38"/>
  <c r="N435" i="38"/>
  <c r="R435" i="38"/>
  <c r="C435" i="38"/>
  <c r="G435" i="38"/>
  <c r="K435" i="38"/>
  <c r="O435" i="38"/>
  <c r="S435" i="38"/>
  <c r="C432" i="38"/>
  <c r="G432" i="38"/>
  <c r="K432" i="38"/>
  <c r="O432" i="38"/>
  <c r="S432" i="38"/>
  <c r="D432" i="38"/>
  <c r="H432" i="38"/>
  <c r="L432" i="38"/>
  <c r="P432" i="38"/>
  <c r="B419" i="38"/>
  <c r="F419" i="38"/>
  <c r="J419" i="38"/>
  <c r="N419" i="38"/>
  <c r="R419" i="38"/>
  <c r="C419" i="38"/>
  <c r="G419" i="38"/>
  <c r="K419" i="38"/>
  <c r="O419" i="38"/>
  <c r="S419" i="38"/>
  <c r="C416" i="38"/>
  <c r="G416" i="38"/>
  <c r="K416" i="38"/>
  <c r="O416" i="38"/>
  <c r="S416" i="38"/>
  <c r="D416" i="38"/>
  <c r="H416" i="38"/>
  <c r="L416" i="38"/>
  <c r="P416" i="38"/>
  <c r="D348" i="38"/>
  <c r="H348" i="38"/>
  <c r="L348" i="38"/>
  <c r="P348" i="38"/>
  <c r="B348" i="38"/>
  <c r="G348" i="38"/>
  <c r="M348" i="38"/>
  <c r="R348" i="38"/>
  <c r="C348" i="38"/>
  <c r="I348" i="38"/>
  <c r="N348" i="38"/>
  <c r="S348" i="38"/>
  <c r="E348" i="38"/>
  <c r="J348" i="38"/>
  <c r="O348" i="38"/>
  <c r="F348" i="38"/>
  <c r="K348" i="38"/>
  <c r="Q348" i="38"/>
  <c r="C399" i="38"/>
  <c r="G399" i="38"/>
  <c r="K399" i="38"/>
  <c r="O399" i="38"/>
  <c r="S399" i="38"/>
  <c r="E399" i="38"/>
  <c r="J399" i="38"/>
  <c r="P399" i="38"/>
  <c r="D392" i="38"/>
  <c r="H392" i="38"/>
  <c r="L392" i="38"/>
  <c r="P392" i="38"/>
  <c r="B392" i="38"/>
  <c r="G392" i="38"/>
  <c r="M392" i="38"/>
  <c r="R392" i="38"/>
  <c r="D388" i="38"/>
  <c r="H388" i="38"/>
  <c r="L388" i="38"/>
  <c r="P388" i="38"/>
  <c r="E388" i="38"/>
  <c r="J388" i="38"/>
  <c r="O388" i="38"/>
  <c r="L387" i="38"/>
  <c r="E387" i="38"/>
  <c r="Q382" i="38"/>
  <c r="G382" i="38"/>
  <c r="C379" i="38"/>
  <c r="G379" i="38"/>
  <c r="K379" i="38"/>
  <c r="O379" i="38"/>
  <c r="S379" i="38"/>
  <c r="E379" i="38"/>
  <c r="J379" i="38"/>
  <c r="P379" i="38"/>
  <c r="B379" i="38"/>
  <c r="H379" i="38"/>
  <c r="M379" i="38"/>
  <c r="R379" i="38"/>
  <c r="Q376" i="38"/>
  <c r="F376" i="38"/>
  <c r="B374" i="38"/>
  <c r="F374" i="38"/>
  <c r="J374" i="38"/>
  <c r="N374" i="38"/>
  <c r="R374" i="38"/>
  <c r="E374" i="38"/>
  <c r="K374" i="38"/>
  <c r="P374" i="38"/>
  <c r="C374" i="38"/>
  <c r="H374" i="38"/>
  <c r="M374" i="38"/>
  <c r="S374" i="38"/>
  <c r="Q371" i="38"/>
  <c r="F371" i="38"/>
  <c r="D368" i="38"/>
  <c r="H368" i="38"/>
  <c r="L368" i="38"/>
  <c r="P368" i="38"/>
  <c r="E368" i="38"/>
  <c r="J368" i="38"/>
  <c r="O368" i="38"/>
  <c r="B368" i="38"/>
  <c r="G368" i="38"/>
  <c r="M368" i="38"/>
  <c r="R368" i="38"/>
  <c r="Q366" i="38"/>
  <c r="G366" i="38"/>
  <c r="C363" i="38"/>
  <c r="G363" i="38"/>
  <c r="K363" i="38"/>
  <c r="O363" i="38"/>
  <c r="S363" i="38"/>
  <c r="E363" i="38"/>
  <c r="J363" i="38"/>
  <c r="P363" i="38"/>
  <c r="B363" i="38"/>
  <c r="H363" i="38"/>
  <c r="M363" i="38"/>
  <c r="R363" i="38"/>
  <c r="Q360" i="38"/>
  <c r="F360" i="38"/>
  <c r="B358" i="38"/>
  <c r="F358" i="38"/>
  <c r="J358" i="38"/>
  <c r="N358" i="38"/>
  <c r="R358" i="38"/>
  <c r="E358" i="38"/>
  <c r="K358" i="38"/>
  <c r="P358" i="38"/>
  <c r="C358" i="38"/>
  <c r="H358" i="38"/>
  <c r="M358" i="38"/>
  <c r="S358" i="38"/>
  <c r="L354" i="38"/>
  <c r="L346" i="38"/>
  <c r="B330" i="38"/>
  <c r="F330" i="38"/>
  <c r="J330" i="38"/>
  <c r="N330" i="38"/>
  <c r="R330" i="38"/>
  <c r="C330" i="38"/>
  <c r="G330" i="38"/>
  <c r="K330" i="38"/>
  <c r="O330" i="38"/>
  <c r="S330" i="38"/>
  <c r="D330" i="38"/>
  <c r="L330" i="38"/>
  <c r="E330" i="38"/>
  <c r="P330" i="38"/>
  <c r="H330" i="38"/>
  <c r="Q330" i="38"/>
  <c r="I330" i="38"/>
  <c r="C188" i="38"/>
  <c r="G188" i="38"/>
  <c r="K188" i="38"/>
  <c r="O188" i="38"/>
  <c r="S188" i="38"/>
  <c r="D188" i="38"/>
  <c r="H188" i="38"/>
  <c r="L188" i="38"/>
  <c r="P188" i="38"/>
  <c r="B188" i="38"/>
  <c r="J188" i="38"/>
  <c r="R188" i="38"/>
  <c r="E188" i="38"/>
  <c r="M188" i="38"/>
  <c r="F188" i="38"/>
  <c r="I188" i="38"/>
  <c r="N188" i="38"/>
  <c r="Q188" i="38"/>
  <c r="P465" i="38"/>
  <c r="L465" i="38"/>
  <c r="H465" i="38"/>
  <c r="P461" i="38"/>
  <c r="L461" i="38"/>
  <c r="H461" i="38"/>
  <c r="P457" i="38"/>
  <c r="L457" i="38"/>
  <c r="H457" i="38"/>
  <c r="P453" i="38"/>
  <c r="L453" i="38"/>
  <c r="H453" i="38"/>
  <c r="P449" i="38"/>
  <c r="L449" i="38"/>
  <c r="H449" i="38"/>
  <c r="P445" i="38"/>
  <c r="L445" i="38"/>
  <c r="H445" i="38"/>
  <c r="P441" i="38"/>
  <c r="L441" i="38"/>
  <c r="H441" i="38"/>
  <c r="P437" i="38"/>
  <c r="L437" i="38"/>
  <c r="H437" i="38"/>
  <c r="P433" i="38"/>
  <c r="L433" i="38"/>
  <c r="H433" i="38"/>
  <c r="P429" i="38"/>
  <c r="L429" i="38"/>
  <c r="H429" i="38"/>
  <c r="P425" i="38"/>
  <c r="L425" i="38"/>
  <c r="H425" i="38"/>
  <c r="P421" i="38"/>
  <c r="L421" i="38"/>
  <c r="H421" i="38"/>
  <c r="P417" i="38"/>
  <c r="L417" i="38"/>
  <c r="H417" i="38"/>
  <c r="P413" i="38"/>
  <c r="L413" i="38"/>
  <c r="H413" i="38"/>
  <c r="P409" i="38"/>
  <c r="L409" i="38"/>
  <c r="H409" i="38"/>
  <c r="P405" i="38"/>
  <c r="L405" i="38"/>
  <c r="H405" i="38"/>
  <c r="D400" i="38"/>
  <c r="H400" i="38"/>
  <c r="L400" i="38"/>
  <c r="P400" i="38"/>
  <c r="B400" i="38"/>
  <c r="G400" i="38"/>
  <c r="M400" i="38"/>
  <c r="R400" i="38"/>
  <c r="M399" i="38"/>
  <c r="F399" i="38"/>
  <c r="D396" i="38"/>
  <c r="H396" i="38"/>
  <c r="L396" i="38"/>
  <c r="P396" i="38"/>
  <c r="E396" i="38"/>
  <c r="J396" i="38"/>
  <c r="O396" i="38"/>
  <c r="N392" i="38"/>
  <c r="F392" i="38"/>
  <c r="B390" i="38"/>
  <c r="F390" i="38"/>
  <c r="J390" i="38"/>
  <c r="N390" i="38"/>
  <c r="R390" i="38"/>
  <c r="C390" i="38"/>
  <c r="H390" i="38"/>
  <c r="M390" i="38"/>
  <c r="S390" i="38"/>
  <c r="S388" i="38"/>
  <c r="M388" i="38"/>
  <c r="F388" i="38"/>
  <c r="Q387" i="38"/>
  <c r="J387" i="38"/>
  <c r="B386" i="38"/>
  <c r="F386" i="38"/>
  <c r="J386" i="38"/>
  <c r="N386" i="38"/>
  <c r="R386" i="38"/>
  <c r="E386" i="38"/>
  <c r="K386" i="38"/>
  <c r="P386" i="38"/>
  <c r="O382" i="38"/>
  <c r="D380" i="38"/>
  <c r="H380" i="38"/>
  <c r="L380" i="38"/>
  <c r="P380" i="38"/>
  <c r="B380" i="38"/>
  <c r="G380" i="38"/>
  <c r="M380" i="38"/>
  <c r="R380" i="38"/>
  <c r="E380" i="38"/>
  <c r="J380" i="38"/>
  <c r="O380" i="38"/>
  <c r="I379" i="38"/>
  <c r="N376" i="38"/>
  <c r="C375" i="38"/>
  <c r="G375" i="38"/>
  <c r="K375" i="38"/>
  <c r="O375" i="38"/>
  <c r="S375" i="38"/>
  <c r="B375" i="38"/>
  <c r="H375" i="38"/>
  <c r="M375" i="38"/>
  <c r="R375" i="38"/>
  <c r="E375" i="38"/>
  <c r="J375" i="38"/>
  <c r="P375" i="38"/>
  <c r="I374" i="38"/>
  <c r="N371" i="38"/>
  <c r="B370" i="38"/>
  <c r="F370" i="38"/>
  <c r="J370" i="38"/>
  <c r="N370" i="38"/>
  <c r="R370" i="38"/>
  <c r="C370" i="38"/>
  <c r="H370" i="38"/>
  <c r="M370" i="38"/>
  <c r="S370" i="38"/>
  <c r="E370" i="38"/>
  <c r="K370" i="38"/>
  <c r="P370" i="38"/>
  <c r="S368" i="38"/>
  <c r="I368" i="38"/>
  <c r="O366" i="38"/>
  <c r="D364" i="38"/>
  <c r="H364" i="38"/>
  <c r="L364" i="38"/>
  <c r="P364" i="38"/>
  <c r="B364" i="38"/>
  <c r="G364" i="38"/>
  <c r="M364" i="38"/>
  <c r="R364" i="38"/>
  <c r="E364" i="38"/>
  <c r="J364" i="38"/>
  <c r="O364" i="38"/>
  <c r="I363" i="38"/>
  <c r="N360" i="38"/>
  <c r="C359" i="38"/>
  <c r="G359" i="38"/>
  <c r="K359" i="38"/>
  <c r="O359" i="38"/>
  <c r="S359" i="38"/>
  <c r="B359" i="38"/>
  <c r="H359" i="38"/>
  <c r="M359" i="38"/>
  <c r="R359" i="38"/>
  <c r="E359" i="38"/>
  <c r="J359" i="38"/>
  <c r="P359" i="38"/>
  <c r="I358" i="38"/>
  <c r="C351" i="38"/>
  <c r="G351" i="38"/>
  <c r="K351" i="38"/>
  <c r="O351" i="38"/>
  <c r="S351" i="38"/>
  <c r="B351" i="38"/>
  <c r="H351" i="38"/>
  <c r="M351" i="38"/>
  <c r="R351" i="38"/>
  <c r="D351" i="38"/>
  <c r="I351" i="38"/>
  <c r="N351" i="38"/>
  <c r="E351" i="38"/>
  <c r="J351" i="38"/>
  <c r="P351" i="38"/>
  <c r="C387" i="38"/>
  <c r="G387" i="38"/>
  <c r="K387" i="38"/>
  <c r="O387" i="38"/>
  <c r="S387" i="38"/>
  <c r="B387" i="38"/>
  <c r="H387" i="38"/>
  <c r="M387" i="38"/>
  <c r="R387" i="38"/>
  <c r="B382" i="38"/>
  <c r="F382" i="38"/>
  <c r="J382" i="38"/>
  <c r="N382" i="38"/>
  <c r="R382" i="38"/>
  <c r="E382" i="38"/>
  <c r="K382" i="38"/>
  <c r="P382" i="38"/>
  <c r="C382" i="38"/>
  <c r="H382" i="38"/>
  <c r="M382" i="38"/>
  <c r="S382" i="38"/>
  <c r="D376" i="38"/>
  <c r="H376" i="38"/>
  <c r="L376" i="38"/>
  <c r="P376" i="38"/>
  <c r="E376" i="38"/>
  <c r="J376" i="38"/>
  <c r="O376" i="38"/>
  <c r="B376" i="38"/>
  <c r="G376" i="38"/>
  <c r="M376" i="38"/>
  <c r="R376" i="38"/>
  <c r="C371" i="38"/>
  <c r="G371" i="38"/>
  <c r="K371" i="38"/>
  <c r="O371" i="38"/>
  <c r="S371" i="38"/>
  <c r="E371" i="38"/>
  <c r="J371" i="38"/>
  <c r="P371" i="38"/>
  <c r="B371" i="38"/>
  <c r="H371" i="38"/>
  <c r="M371" i="38"/>
  <c r="R371" i="38"/>
  <c r="B366" i="38"/>
  <c r="F366" i="38"/>
  <c r="J366" i="38"/>
  <c r="N366" i="38"/>
  <c r="R366" i="38"/>
  <c r="E366" i="38"/>
  <c r="K366" i="38"/>
  <c r="P366" i="38"/>
  <c r="C366" i="38"/>
  <c r="H366" i="38"/>
  <c r="M366" i="38"/>
  <c r="S366" i="38"/>
  <c r="D360" i="38"/>
  <c r="H360" i="38"/>
  <c r="L360" i="38"/>
  <c r="P360" i="38"/>
  <c r="E360" i="38"/>
  <c r="J360" i="38"/>
  <c r="O360" i="38"/>
  <c r="B360" i="38"/>
  <c r="G360" i="38"/>
  <c r="M360" i="38"/>
  <c r="R360" i="38"/>
  <c r="B354" i="38"/>
  <c r="F354" i="38"/>
  <c r="J354" i="38"/>
  <c r="N354" i="38"/>
  <c r="R354" i="38"/>
  <c r="C354" i="38"/>
  <c r="H354" i="38"/>
  <c r="M354" i="38"/>
  <c r="S354" i="38"/>
  <c r="D354" i="38"/>
  <c r="I354" i="38"/>
  <c r="O354" i="38"/>
  <c r="E354" i="38"/>
  <c r="K354" i="38"/>
  <c r="P354" i="38"/>
  <c r="B346" i="38"/>
  <c r="F346" i="38"/>
  <c r="J346" i="38"/>
  <c r="N346" i="38"/>
  <c r="R346" i="38"/>
  <c r="C346" i="38"/>
  <c r="H346" i="38"/>
  <c r="M346" i="38"/>
  <c r="S346" i="38"/>
  <c r="D346" i="38"/>
  <c r="I346" i="38"/>
  <c r="O346" i="38"/>
  <c r="E346" i="38"/>
  <c r="K346" i="38"/>
  <c r="P346" i="38"/>
  <c r="B298" i="38"/>
  <c r="F298" i="38"/>
  <c r="J298" i="38"/>
  <c r="N298" i="38"/>
  <c r="R298" i="38"/>
  <c r="C298" i="38"/>
  <c r="G298" i="38"/>
  <c r="K298" i="38"/>
  <c r="O298" i="38"/>
  <c r="S298" i="38"/>
  <c r="D298" i="38"/>
  <c r="L298" i="38"/>
  <c r="E298" i="38"/>
  <c r="M298" i="38"/>
  <c r="H298" i="38"/>
  <c r="P298" i="38"/>
  <c r="I298" i="38"/>
  <c r="Q298" i="38"/>
  <c r="B266" i="38"/>
  <c r="F266" i="38"/>
  <c r="J266" i="38"/>
  <c r="N266" i="38"/>
  <c r="R266" i="38"/>
  <c r="C266" i="38"/>
  <c r="G266" i="38"/>
  <c r="K266" i="38"/>
  <c r="O266" i="38"/>
  <c r="S266" i="38"/>
  <c r="D266" i="38"/>
  <c r="L266" i="38"/>
  <c r="E266" i="38"/>
  <c r="M266" i="38"/>
  <c r="H266" i="38"/>
  <c r="P266" i="38"/>
  <c r="I266" i="38"/>
  <c r="Q266" i="38"/>
  <c r="R355" i="38"/>
  <c r="M355" i="38"/>
  <c r="H355" i="38"/>
  <c r="R352" i="38"/>
  <c r="M352" i="38"/>
  <c r="G352" i="38"/>
  <c r="S350" i="38"/>
  <c r="M350" i="38"/>
  <c r="H350" i="38"/>
  <c r="R347" i="38"/>
  <c r="M347" i="38"/>
  <c r="H347" i="38"/>
  <c r="C343" i="38"/>
  <c r="G343" i="38"/>
  <c r="K343" i="38"/>
  <c r="O343" i="38"/>
  <c r="S343" i="38"/>
  <c r="D343" i="38"/>
  <c r="I343" i="38"/>
  <c r="N343" i="38"/>
  <c r="D340" i="38"/>
  <c r="H340" i="38"/>
  <c r="L340" i="38"/>
  <c r="P340" i="38"/>
  <c r="C340" i="38"/>
  <c r="I340" i="38"/>
  <c r="N340" i="38"/>
  <c r="S340" i="38"/>
  <c r="Q338" i="38"/>
  <c r="K338" i="38"/>
  <c r="R335" i="38"/>
  <c r="L335" i="38"/>
  <c r="E335" i="38"/>
  <c r="I327" i="38"/>
  <c r="B322" i="38"/>
  <c r="F322" i="38"/>
  <c r="J322" i="38"/>
  <c r="N322" i="38"/>
  <c r="R322" i="38"/>
  <c r="C322" i="38"/>
  <c r="G322" i="38"/>
  <c r="K322" i="38"/>
  <c r="O322" i="38"/>
  <c r="S322" i="38"/>
  <c r="H322" i="38"/>
  <c r="P322" i="38"/>
  <c r="D322" i="38"/>
  <c r="L322" i="38"/>
  <c r="Q311" i="38"/>
  <c r="C295" i="38"/>
  <c r="G295" i="38"/>
  <c r="K295" i="38"/>
  <c r="O295" i="38"/>
  <c r="S295" i="38"/>
  <c r="D295" i="38"/>
  <c r="H295" i="38"/>
  <c r="L295" i="38"/>
  <c r="P295" i="38"/>
  <c r="B295" i="38"/>
  <c r="J295" i="38"/>
  <c r="R295" i="38"/>
  <c r="E295" i="38"/>
  <c r="M295" i="38"/>
  <c r="F295" i="38"/>
  <c r="N295" i="38"/>
  <c r="Q279" i="38"/>
  <c r="C263" i="38"/>
  <c r="G263" i="38"/>
  <c r="K263" i="38"/>
  <c r="O263" i="38"/>
  <c r="S263" i="38"/>
  <c r="D263" i="38"/>
  <c r="H263" i="38"/>
  <c r="L263" i="38"/>
  <c r="P263" i="38"/>
  <c r="B263" i="38"/>
  <c r="J263" i="38"/>
  <c r="R263" i="38"/>
  <c r="E263" i="38"/>
  <c r="M263" i="38"/>
  <c r="F263" i="38"/>
  <c r="N263" i="38"/>
  <c r="Q247" i="38"/>
  <c r="C228" i="38"/>
  <c r="G228" i="38"/>
  <c r="K228" i="38"/>
  <c r="O228" i="38"/>
  <c r="S228" i="38"/>
  <c r="D228" i="38"/>
  <c r="I228" i="38"/>
  <c r="N228" i="38"/>
  <c r="E228" i="38"/>
  <c r="J228" i="38"/>
  <c r="P228" i="38"/>
  <c r="B228" i="38"/>
  <c r="M228" i="38"/>
  <c r="F228" i="38"/>
  <c r="Q228" i="38"/>
  <c r="H228" i="38"/>
  <c r="R228" i="38"/>
  <c r="C355" i="38"/>
  <c r="G355" i="38"/>
  <c r="K355" i="38"/>
  <c r="O355" i="38"/>
  <c r="S355" i="38"/>
  <c r="D352" i="38"/>
  <c r="H352" i="38"/>
  <c r="L352" i="38"/>
  <c r="P352" i="38"/>
  <c r="B350" i="38"/>
  <c r="F350" i="38"/>
  <c r="J350" i="38"/>
  <c r="N350" i="38"/>
  <c r="R350" i="38"/>
  <c r="C347" i="38"/>
  <c r="G347" i="38"/>
  <c r="K347" i="38"/>
  <c r="O347" i="38"/>
  <c r="S347" i="38"/>
  <c r="B338" i="38"/>
  <c r="F338" i="38"/>
  <c r="J338" i="38"/>
  <c r="N338" i="38"/>
  <c r="R338" i="38"/>
  <c r="D338" i="38"/>
  <c r="I338" i="38"/>
  <c r="O338" i="38"/>
  <c r="Q335" i="38"/>
  <c r="J335" i="38"/>
  <c r="B314" i="38"/>
  <c r="F314" i="38"/>
  <c r="J314" i="38"/>
  <c r="N314" i="38"/>
  <c r="R314" i="38"/>
  <c r="C314" i="38"/>
  <c r="G314" i="38"/>
  <c r="K314" i="38"/>
  <c r="O314" i="38"/>
  <c r="S314" i="38"/>
  <c r="D314" i="38"/>
  <c r="L314" i="38"/>
  <c r="H314" i="38"/>
  <c r="P314" i="38"/>
  <c r="B282" i="38"/>
  <c r="F282" i="38"/>
  <c r="J282" i="38"/>
  <c r="N282" i="38"/>
  <c r="R282" i="38"/>
  <c r="C282" i="38"/>
  <c r="G282" i="38"/>
  <c r="K282" i="38"/>
  <c r="O282" i="38"/>
  <c r="S282" i="38"/>
  <c r="D282" i="38"/>
  <c r="L282" i="38"/>
  <c r="E282" i="38"/>
  <c r="M282" i="38"/>
  <c r="H282" i="38"/>
  <c r="P282" i="38"/>
  <c r="B250" i="38"/>
  <c r="F250" i="38"/>
  <c r="J250" i="38"/>
  <c r="N250" i="38"/>
  <c r="R250" i="38"/>
  <c r="C250" i="38"/>
  <c r="G250" i="38"/>
  <c r="K250" i="38"/>
  <c r="O250" i="38"/>
  <c r="S250" i="38"/>
  <c r="D250" i="38"/>
  <c r="L250" i="38"/>
  <c r="E250" i="38"/>
  <c r="M250" i="38"/>
  <c r="H250" i="38"/>
  <c r="P250" i="38"/>
  <c r="P355" i="38"/>
  <c r="J355" i="38"/>
  <c r="E355" i="38"/>
  <c r="O352" i="38"/>
  <c r="J352" i="38"/>
  <c r="E352" i="38"/>
  <c r="P350" i="38"/>
  <c r="K350" i="38"/>
  <c r="E350" i="38"/>
  <c r="P347" i="38"/>
  <c r="J347" i="38"/>
  <c r="E347" i="38"/>
  <c r="C335" i="38"/>
  <c r="G335" i="38"/>
  <c r="K335" i="38"/>
  <c r="O335" i="38"/>
  <c r="S335" i="38"/>
  <c r="D335" i="38"/>
  <c r="I335" i="38"/>
  <c r="N335" i="38"/>
  <c r="C327" i="38"/>
  <c r="G327" i="38"/>
  <c r="K327" i="38"/>
  <c r="O327" i="38"/>
  <c r="S327" i="38"/>
  <c r="D327" i="38"/>
  <c r="H327" i="38"/>
  <c r="L327" i="38"/>
  <c r="P327" i="38"/>
  <c r="B327" i="38"/>
  <c r="J327" i="38"/>
  <c r="R327" i="38"/>
  <c r="F327" i="38"/>
  <c r="N327" i="38"/>
  <c r="C311" i="38"/>
  <c r="G311" i="38"/>
  <c r="K311" i="38"/>
  <c r="O311" i="38"/>
  <c r="S311" i="38"/>
  <c r="D311" i="38"/>
  <c r="H311" i="38"/>
  <c r="L311" i="38"/>
  <c r="P311" i="38"/>
  <c r="B311" i="38"/>
  <c r="J311" i="38"/>
  <c r="R311" i="38"/>
  <c r="E311" i="38"/>
  <c r="M311" i="38"/>
  <c r="F311" i="38"/>
  <c r="N311" i="38"/>
  <c r="C279" i="38"/>
  <c r="G279" i="38"/>
  <c r="K279" i="38"/>
  <c r="O279" i="38"/>
  <c r="S279" i="38"/>
  <c r="D279" i="38"/>
  <c r="H279" i="38"/>
  <c r="L279" i="38"/>
  <c r="P279" i="38"/>
  <c r="B279" i="38"/>
  <c r="J279" i="38"/>
  <c r="R279" i="38"/>
  <c r="E279" i="38"/>
  <c r="M279" i="38"/>
  <c r="F279" i="38"/>
  <c r="N279" i="38"/>
  <c r="C247" i="38"/>
  <c r="G247" i="38"/>
  <c r="K247" i="38"/>
  <c r="O247" i="38"/>
  <c r="S247" i="38"/>
  <c r="D247" i="38"/>
  <c r="H247" i="38"/>
  <c r="L247" i="38"/>
  <c r="P247" i="38"/>
  <c r="B247" i="38"/>
  <c r="J247" i="38"/>
  <c r="R247" i="38"/>
  <c r="E247" i="38"/>
  <c r="M247" i="38"/>
  <c r="F247" i="38"/>
  <c r="N247" i="38"/>
  <c r="D233" i="38"/>
  <c r="H233" i="38"/>
  <c r="L233" i="38"/>
  <c r="P233" i="38"/>
  <c r="C233" i="38"/>
  <c r="I233" i="38"/>
  <c r="N233" i="38"/>
  <c r="S233" i="38"/>
  <c r="E233" i="38"/>
  <c r="J233" i="38"/>
  <c r="O233" i="38"/>
  <c r="B233" i="38"/>
  <c r="M233" i="38"/>
  <c r="F233" i="38"/>
  <c r="Q233" i="38"/>
  <c r="G233" i="38"/>
  <c r="R233" i="38"/>
  <c r="B215" i="38"/>
  <c r="F215" i="38"/>
  <c r="J215" i="38"/>
  <c r="N215" i="38"/>
  <c r="R215" i="38"/>
  <c r="D215" i="38"/>
  <c r="I215" i="38"/>
  <c r="O215" i="38"/>
  <c r="E215" i="38"/>
  <c r="K215" i="38"/>
  <c r="P215" i="38"/>
  <c r="C215" i="38"/>
  <c r="M215" i="38"/>
  <c r="G215" i="38"/>
  <c r="Q215" i="38"/>
  <c r="H215" i="38"/>
  <c r="S215" i="38"/>
  <c r="D201" i="38"/>
  <c r="H201" i="38"/>
  <c r="L201" i="38"/>
  <c r="P201" i="38"/>
  <c r="C201" i="38"/>
  <c r="I201" i="38"/>
  <c r="N201" i="38"/>
  <c r="S201" i="38"/>
  <c r="E201" i="38"/>
  <c r="J201" i="38"/>
  <c r="O201" i="38"/>
  <c r="B201" i="38"/>
  <c r="M201" i="38"/>
  <c r="F201" i="38"/>
  <c r="Q201" i="38"/>
  <c r="G201" i="38"/>
  <c r="R201" i="38"/>
  <c r="D151" i="38"/>
  <c r="H151" i="38"/>
  <c r="L151" i="38"/>
  <c r="P151" i="38"/>
  <c r="C151" i="38"/>
  <c r="I151" i="38"/>
  <c r="N151" i="38"/>
  <c r="S151" i="38"/>
  <c r="E151" i="38"/>
  <c r="J151" i="38"/>
  <c r="O151" i="38"/>
  <c r="B151" i="38"/>
  <c r="M151" i="38"/>
  <c r="F151" i="38"/>
  <c r="Q151" i="38"/>
  <c r="G151" i="38"/>
  <c r="K151" i="38"/>
  <c r="R151" i="38"/>
  <c r="D95" i="38"/>
  <c r="H95" i="38"/>
  <c r="L95" i="38"/>
  <c r="P95" i="38"/>
  <c r="B95" i="38"/>
  <c r="G95" i="38"/>
  <c r="M95" i="38"/>
  <c r="R95" i="38"/>
  <c r="E95" i="38"/>
  <c r="K95" i="38"/>
  <c r="S95" i="38"/>
  <c r="F95" i="38"/>
  <c r="N95" i="38"/>
  <c r="C95" i="38"/>
  <c r="Q95" i="38"/>
  <c r="I95" i="38"/>
  <c r="J95" i="38"/>
  <c r="O95" i="38"/>
  <c r="B326" i="38"/>
  <c r="F326" i="38"/>
  <c r="J326" i="38"/>
  <c r="N326" i="38"/>
  <c r="R326" i="38"/>
  <c r="C326" i="38"/>
  <c r="G326" i="38"/>
  <c r="K326" i="38"/>
  <c r="O326" i="38"/>
  <c r="S326" i="38"/>
  <c r="C323" i="38"/>
  <c r="G323" i="38"/>
  <c r="K323" i="38"/>
  <c r="O323" i="38"/>
  <c r="S323" i="38"/>
  <c r="D323" i="38"/>
  <c r="H323" i="38"/>
  <c r="L323" i="38"/>
  <c r="P323" i="38"/>
  <c r="B310" i="38"/>
  <c r="F310" i="38"/>
  <c r="J310" i="38"/>
  <c r="N310" i="38"/>
  <c r="R310" i="38"/>
  <c r="C310" i="38"/>
  <c r="G310" i="38"/>
  <c r="K310" i="38"/>
  <c r="O310" i="38"/>
  <c r="S310" i="38"/>
  <c r="C307" i="38"/>
  <c r="G307" i="38"/>
  <c r="K307" i="38"/>
  <c r="O307" i="38"/>
  <c r="S307" i="38"/>
  <c r="D307" i="38"/>
  <c r="H307" i="38"/>
  <c r="L307" i="38"/>
  <c r="P307" i="38"/>
  <c r="L306" i="38"/>
  <c r="R303" i="38"/>
  <c r="J303" i="38"/>
  <c r="B294" i="38"/>
  <c r="F294" i="38"/>
  <c r="J294" i="38"/>
  <c r="N294" i="38"/>
  <c r="R294" i="38"/>
  <c r="C294" i="38"/>
  <c r="G294" i="38"/>
  <c r="K294" i="38"/>
  <c r="O294" i="38"/>
  <c r="S294" i="38"/>
  <c r="C291" i="38"/>
  <c r="G291" i="38"/>
  <c r="K291" i="38"/>
  <c r="O291" i="38"/>
  <c r="S291" i="38"/>
  <c r="D291" i="38"/>
  <c r="H291" i="38"/>
  <c r="L291" i="38"/>
  <c r="P291" i="38"/>
  <c r="L290" i="38"/>
  <c r="R287" i="38"/>
  <c r="J287" i="38"/>
  <c r="B278" i="38"/>
  <c r="F278" i="38"/>
  <c r="J278" i="38"/>
  <c r="N278" i="38"/>
  <c r="R278" i="38"/>
  <c r="C278" i="38"/>
  <c r="G278" i="38"/>
  <c r="K278" i="38"/>
  <c r="O278" i="38"/>
  <c r="S278" i="38"/>
  <c r="C275" i="38"/>
  <c r="G275" i="38"/>
  <c r="K275" i="38"/>
  <c r="O275" i="38"/>
  <c r="S275" i="38"/>
  <c r="D275" i="38"/>
  <c r="H275" i="38"/>
  <c r="L275" i="38"/>
  <c r="P275" i="38"/>
  <c r="L274" i="38"/>
  <c r="R271" i="38"/>
  <c r="J271" i="38"/>
  <c r="B262" i="38"/>
  <c r="F262" i="38"/>
  <c r="J262" i="38"/>
  <c r="N262" i="38"/>
  <c r="R262" i="38"/>
  <c r="C262" i="38"/>
  <c r="G262" i="38"/>
  <c r="K262" i="38"/>
  <c r="O262" i="38"/>
  <c r="S262" i="38"/>
  <c r="C259" i="38"/>
  <c r="G259" i="38"/>
  <c r="K259" i="38"/>
  <c r="O259" i="38"/>
  <c r="S259" i="38"/>
  <c r="D259" i="38"/>
  <c r="H259" i="38"/>
  <c r="L259" i="38"/>
  <c r="P259" i="38"/>
  <c r="L258" i="38"/>
  <c r="R255" i="38"/>
  <c r="J255" i="38"/>
  <c r="M244" i="38"/>
  <c r="B239" i="38"/>
  <c r="F239" i="38"/>
  <c r="J239" i="38"/>
  <c r="N239" i="38"/>
  <c r="R239" i="38"/>
  <c r="D239" i="38"/>
  <c r="I239" i="38"/>
  <c r="O239" i="38"/>
  <c r="E239" i="38"/>
  <c r="K239" i="38"/>
  <c r="P239" i="38"/>
  <c r="M231" i="38"/>
  <c r="D225" i="38"/>
  <c r="H225" i="38"/>
  <c r="L225" i="38"/>
  <c r="P225" i="38"/>
  <c r="C225" i="38"/>
  <c r="I225" i="38"/>
  <c r="N225" i="38"/>
  <c r="S225" i="38"/>
  <c r="E225" i="38"/>
  <c r="J225" i="38"/>
  <c r="O225" i="38"/>
  <c r="C220" i="38"/>
  <c r="G220" i="38"/>
  <c r="K220" i="38"/>
  <c r="O220" i="38"/>
  <c r="S220" i="38"/>
  <c r="D220" i="38"/>
  <c r="I220" i="38"/>
  <c r="N220" i="38"/>
  <c r="E220" i="38"/>
  <c r="J220" i="38"/>
  <c r="P220" i="38"/>
  <c r="M217" i="38"/>
  <c r="M212" i="38"/>
  <c r="B207" i="38"/>
  <c r="F207" i="38"/>
  <c r="J207" i="38"/>
  <c r="N207" i="38"/>
  <c r="R207" i="38"/>
  <c r="D207" i="38"/>
  <c r="I207" i="38"/>
  <c r="O207" i="38"/>
  <c r="E207" i="38"/>
  <c r="K207" i="38"/>
  <c r="P207" i="38"/>
  <c r="P200" i="38"/>
  <c r="B191" i="38"/>
  <c r="F191" i="38"/>
  <c r="J191" i="38"/>
  <c r="N191" i="38"/>
  <c r="R191" i="38"/>
  <c r="C191" i="38"/>
  <c r="G191" i="38"/>
  <c r="K191" i="38"/>
  <c r="O191" i="38"/>
  <c r="S191" i="38"/>
  <c r="D191" i="38"/>
  <c r="L191" i="38"/>
  <c r="E191" i="38"/>
  <c r="M191" i="38"/>
  <c r="B187" i="38"/>
  <c r="F187" i="38"/>
  <c r="J187" i="38"/>
  <c r="N187" i="38"/>
  <c r="R187" i="38"/>
  <c r="C187" i="38"/>
  <c r="G187" i="38"/>
  <c r="K187" i="38"/>
  <c r="O187" i="38"/>
  <c r="S187" i="38"/>
  <c r="E187" i="38"/>
  <c r="M187" i="38"/>
  <c r="H187" i="38"/>
  <c r="P187" i="38"/>
  <c r="C184" i="38"/>
  <c r="G184" i="38"/>
  <c r="K184" i="38"/>
  <c r="O184" i="38"/>
  <c r="S184" i="38"/>
  <c r="D184" i="38"/>
  <c r="H184" i="38"/>
  <c r="L184" i="38"/>
  <c r="P184" i="38"/>
  <c r="E184" i="38"/>
  <c r="M184" i="38"/>
  <c r="F184" i="38"/>
  <c r="N184" i="38"/>
  <c r="D175" i="38"/>
  <c r="H175" i="38"/>
  <c r="L175" i="38"/>
  <c r="P175" i="38"/>
  <c r="C175" i="38"/>
  <c r="I175" i="38"/>
  <c r="N175" i="38"/>
  <c r="S175" i="38"/>
  <c r="E175" i="38"/>
  <c r="J175" i="38"/>
  <c r="O175" i="38"/>
  <c r="F175" i="38"/>
  <c r="Q175" i="38"/>
  <c r="G175" i="38"/>
  <c r="R175" i="38"/>
  <c r="C170" i="38"/>
  <c r="G170" i="38"/>
  <c r="K170" i="38"/>
  <c r="O170" i="38"/>
  <c r="S170" i="38"/>
  <c r="D170" i="38"/>
  <c r="I170" i="38"/>
  <c r="N170" i="38"/>
  <c r="E170" i="38"/>
  <c r="J170" i="38"/>
  <c r="P170" i="38"/>
  <c r="F170" i="38"/>
  <c r="Q170" i="38"/>
  <c r="H170" i="38"/>
  <c r="R170" i="38"/>
  <c r="B157" i="38"/>
  <c r="F157" i="38"/>
  <c r="J157" i="38"/>
  <c r="N157" i="38"/>
  <c r="R157" i="38"/>
  <c r="D157" i="38"/>
  <c r="I157" i="38"/>
  <c r="O157" i="38"/>
  <c r="E157" i="38"/>
  <c r="K157" i="38"/>
  <c r="P157" i="38"/>
  <c r="G157" i="38"/>
  <c r="Q157" i="38"/>
  <c r="H157" i="38"/>
  <c r="S157" i="38"/>
  <c r="B109" i="38"/>
  <c r="F109" i="38"/>
  <c r="J109" i="38"/>
  <c r="N109" i="38"/>
  <c r="R109" i="38"/>
  <c r="C109" i="38"/>
  <c r="H109" i="38"/>
  <c r="M109" i="38"/>
  <c r="S109" i="38"/>
  <c r="D109" i="38"/>
  <c r="K109" i="38"/>
  <c r="Q109" i="38"/>
  <c r="E109" i="38"/>
  <c r="L109" i="38"/>
  <c r="I109" i="38"/>
  <c r="O109" i="38"/>
  <c r="B306" i="38"/>
  <c r="F306" i="38"/>
  <c r="J306" i="38"/>
  <c r="N306" i="38"/>
  <c r="R306" i="38"/>
  <c r="C306" i="38"/>
  <c r="G306" i="38"/>
  <c r="K306" i="38"/>
  <c r="O306" i="38"/>
  <c r="S306" i="38"/>
  <c r="C303" i="38"/>
  <c r="G303" i="38"/>
  <c r="K303" i="38"/>
  <c r="O303" i="38"/>
  <c r="S303" i="38"/>
  <c r="D303" i="38"/>
  <c r="H303" i="38"/>
  <c r="L303" i="38"/>
  <c r="P303" i="38"/>
  <c r="B290" i="38"/>
  <c r="F290" i="38"/>
  <c r="J290" i="38"/>
  <c r="N290" i="38"/>
  <c r="R290" i="38"/>
  <c r="C290" i="38"/>
  <c r="G290" i="38"/>
  <c r="K290" i="38"/>
  <c r="O290" i="38"/>
  <c r="S290" i="38"/>
  <c r="C287" i="38"/>
  <c r="G287" i="38"/>
  <c r="K287" i="38"/>
  <c r="O287" i="38"/>
  <c r="S287" i="38"/>
  <c r="D287" i="38"/>
  <c r="H287" i="38"/>
  <c r="L287" i="38"/>
  <c r="P287" i="38"/>
  <c r="B274" i="38"/>
  <c r="F274" i="38"/>
  <c r="J274" i="38"/>
  <c r="N274" i="38"/>
  <c r="R274" i="38"/>
  <c r="C274" i="38"/>
  <c r="G274" i="38"/>
  <c r="K274" i="38"/>
  <c r="O274" i="38"/>
  <c r="S274" i="38"/>
  <c r="C271" i="38"/>
  <c r="G271" i="38"/>
  <c r="K271" i="38"/>
  <c r="O271" i="38"/>
  <c r="S271" i="38"/>
  <c r="D271" i="38"/>
  <c r="H271" i="38"/>
  <c r="L271" i="38"/>
  <c r="P271" i="38"/>
  <c r="B258" i="38"/>
  <c r="F258" i="38"/>
  <c r="J258" i="38"/>
  <c r="N258" i="38"/>
  <c r="R258" i="38"/>
  <c r="C258" i="38"/>
  <c r="G258" i="38"/>
  <c r="K258" i="38"/>
  <c r="O258" i="38"/>
  <c r="S258" i="38"/>
  <c r="C255" i="38"/>
  <c r="G255" i="38"/>
  <c r="K255" i="38"/>
  <c r="O255" i="38"/>
  <c r="S255" i="38"/>
  <c r="D255" i="38"/>
  <c r="H255" i="38"/>
  <c r="L255" i="38"/>
  <c r="P255" i="38"/>
  <c r="C244" i="38"/>
  <c r="G244" i="38"/>
  <c r="K244" i="38"/>
  <c r="O244" i="38"/>
  <c r="S244" i="38"/>
  <c r="D244" i="38"/>
  <c r="I244" i="38"/>
  <c r="N244" i="38"/>
  <c r="E244" i="38"/>
  <c r="J244" i="38"/>
  <c r="P244" i="38"/>
  <c r="B231" i="38"/>
  <c r="F231" i="38"/>
  <c r="J231" i="38"/>
  <c r="N231" i="38"/>
  <c r="R231" i="38"/>
  <c r="D231" i="38"/>
  <c r="I231" i="38"/>
  <c r="O231" i="38"/>
  <c r="E231" i="38"/>
  <c r="K231" i="38"/>
  <c r="P231" i="38"/>
  <c r="D217" i="38"/>
  <c r="H217" i="38"/>
  <c r="L217" i="38"/>
  <c r="P217" i="38"/>
  <c r="C217" i="38"/>
  <c r="I217" i="38"/>
  <c r="N217" i="38"/>
  <c r="S217" i="38"/>
  <c r="E217" i="38"/>
  <c r="J217" i="38"/>
  <c r="O217" i="38"/>
  <c r="C212" i="38"/>
  <c r="G212" i="38"/>
  <c r="K212" i="38"/>
  <c r="O212" i="38"/>
  <c r="S212" i="38"/>
  <c r="D212" i="38"/>
  <c r="I212" i="38"/>
  <c r="N212" i="38"/>
  <c r="E212" i="38"/>
  <c r="J212" i="38"/>
  <c r="P212" i="38"/>
  <c r="C200" i="38"/>
  <c r="G200" i="38"/>
  <c r="K200" i="38"/>
  <c r="O200" i="38"/>
  <c r="S200" i="38"/>
  <c r="D200" i="38"/>
  <c r="H200" i="38"/>
  <c r="E200" i="38"/>
  <c r="L200" i="38"/>
  <c r="Q200" i="38"/>
  <c r="F200" i="38"/>
  <c r="M200" i="38"/>
  <c r="R200" i="38"/>
  <c r="B165" i="38"/>
  <c r="F165" i="38"/>
  <c r="J165" i="38"/>
  <c r="N165" i="38"/>
  <c r="R165" i="38"/>
  <c r="D165" i="38"/>
  <c r="I165" i="38"/>
  <c r="O165" i="38"/>
  <c r="E165" i="38"/>
  <c r="K165" i="38"/>
  <c r="P165" i="38"/>
  <c r="C165" i="38"/>
  <c r="M165" i="38"/>
  <c r="G165" i="38"/>
  <c r="Q165" i="38"/>
  <c r="C146" i="38"/>
  <c r="G146" i="38"/>
  <c r="K146" i="38"/>
  <c r="O146" i="38"/>
  <c r="S146" i="38"/>
  <c r="D146" i="38"/>
  <c r="I146" i="38"/>
  <c r="N146" i="38"/>
  <c r="E146" i="38"/>
  <c r="J146" i="38"/>
  <c r="P146" i="38"/>
  <c r="B146" i="38"/>
  <c r="M146" i="38"/>
  <c r="F146" i="38"/>
  <c r="Q146" i="38"/>
  <c r="D119" i="38"/>
  <c r="H119" i="38"/>
  <c r="L119" i="38"/>
  <c r="P119" i="38"/>
  <c r="C119" i="38"/>
  <c r="I119" i="38"/>
  <c r="N119" i="38"/>
  <c r="S119" i="38"/>
  <c r="E119" i="38"/>
  <c r="J119" i="38"/>
  <c r="O119" i="38"/>
  <c r="B119" i="38"/>
  <c r="M119" i="38"/>
  <c r="F119" i="38"/>
  <c r="Q119" i="38"/>
  <c r="C102" i="38"/>
  <c r="G102" i="38"/>
  <c r="K102" i="38"/>
  <c r="O102" i="38"/>
  <c r="S102" i="38"/>
  <c r="E102" i="38"/>
  <c r="J102" i="38"/>
  <c r="P102" i="38"/>
  <c r="D102" i="38"/>
  <c r="L102" i="38"/>
  <c r="R102" i="38"/>
  <c r="F102" i="38"/>
  <c r="M102" i="38"/>
  <c r="H102" i="38"/>
  <c r="I102" i="38"/>
  <c r="C65" i="38"/>
  <c r="G65" i="38"/>
  <c r="K65" i="38"/>
  <c r="O65" i="38"/>
  <c r="S65" i="38"/>
  <c r="D65" i="38"/>
  <c r="I65" i="38"/>
  <c r="N65" i="38"/>
  <c r="E65" i="38"/>
  <c r="J65" i="38"/>
  <c r="P65" i="38"/>
  <c r="B65" i="38"/>
  <c r="M65" i="38"/>
  <c r="F65" i="38"/>
  <c r="R65" i="38"/>
  <c r="H65" i="38"/>
  <c r="L65" i="38"/>
  <c r="Q65" i="38"/>
  <c r="D344" i="38"/>
  <c r="H344" i="38"/>
  <c r="L344" i="38"/>
  <c r="P344" i="38"/>
  <c r="B342" i="38"/>
  <c r="F342" i="38"/>
  <c r="J342" i="38"/>
  <c r="N342" i="38"/>
  <c r="R342" i="38"/>
  <c r="C339" i="38"/>
  <c r="G339" i="38"/>
  <c r="K339" i="38"/>
  <c r="O339" i="38"/>
  <c r="S339" i="38"/>
  <c r="D336" i="38"/>
  <c r="H336" i="38"/>
  <c r="L336" i="38"/>
  <c r="P336" i="38"/>
  <c r="B334" i="38"/>
  <c r="F334" i="38"/>
  <c r="J334" i="38"/>
  <c r="N334" i="38"/>
  <c r="R334" i="38"/>
  <c r="C331" i="38"/>
  <c r="G331" i="38"/>
  <c r="K331" i="38"/>
  <c r="O331" i="38"/>
  <c r="S331" i="38"/>
  <c r="D331" i="38"/>
  <c r="H331" i="38"/>
  <c r="L331" i="38"/>
  <c r="P331" i="38"/>
  <c r="M326" i="38"/>
  <c r="E326" i="38"/>
  <c r="M323" i="38"/>
  <c r="E323" i="38"/>
  <c r="B318" i="38"/>
  <c r="F318" i="38"/>
  <c r="J318" i="38"/>
  <c r="N318" i="38"/>
  <c r="R318" i="38"/>
  <c r="C318" i="38"/>
  <c r="G318" i="38"/>
  <c r="K318" i="38"/>
  <c r="O318" i="38"/>
  <c r="S318" i="38"/>
  <c r="C315" i="38"/>
  <c r="G315" i="38"/>
  <c r="K315" i="38"/>
  <c r="O315" i="38"/>
  <c r="S315" i="38"/>
  <c r="D315" i="38"/>
  <c r="H315" i="38"/>
  <c r="L315" i="38"/>
  <c r="P315" i="38"/>
  <c r="M310" i="38"/>
  <c r="E310" i="38"/>
  <c r="M307" i="38"/>
  <c r="E307" i="38"/>
  <c r="P306" i="38"/>
  <c r="H306" i="38"/>
  <c r="N303" i="38"/>
  <c r="F303" i="38"/>
  <c r="B302" i="38"/>
  <c r="F302" i="38"/>
  <c r="J302" i="38"/>
  <c r="N302" i="38"/>
  <c r="R302" i="38"/>
  <c r="C302" i="38"/>
  <c r="G302" i="38"/>
  <c r="K302" i="38"/>
  <c r="O302" i="38"/>
  <c r="S302" i="38"/>
  <c r="C299" i="38"/>
  <c r="G299" i="38"/>
  <c r="K299" i="38"/>
  <c r="O299" i="38"/>
  <c r="S299" i="38"/>
  <c r="D299" i="38"/>
  <c r="H299" i="38"/>
  <c r="L299" i="38"/>
  <c r="P299" i="38"/>
  <c r="M294" i="38"/>
  <c r="E294" i="38"/>
  <c r="M291" i="38"/>
  <c r="E291" i="38"/>
  <c r="P290" i="38"/>
  <c r="H290" i="38"/>
  <c r="N287" i="38"/>
  <c r="F287" i="38"/>
  <c r="B286" i="38"/>
  <c r="F286" i="38"/>
  <c r="J286" i="38"/>
  <c r="N286" i="38"/>
  <c r="R286" i="38"/>
  <c r="C286" i="38"/>
  <c r="G286" i="38"/>
  <c r="K286" i="38"/>
  <c r="O286" i="38"/>
  <c r="S286" i="38"/>
  <c r="C283" i="38"/>
  <c r="G283" i="38"/>
  <c r="K283" i="38"/>
  <c r="O283" i="38"/>
  <c r="S283" i="38"/>
  <c r="D283" i="38"/>
  <c r="H283" i="38"/>
  <c r="L283" i="38"/>
  <c r="P283" i="38"/>
  <c r="M278" i="38"/>
  <c r="E278" i="38"/>
  <c r="M275" i="38"/>
  <c r="E275" i="38"/>
  <c r="P274" i="38"/>
  <c r="H274" i="38"/>
  <c r="N271" i="38"/>
  <c r="F271" i="38"/>
  <c r="B270" i="38"/>
  <c r="F270" i="38"/>
  <c r="J270" i="38"/>
  <c r="N270" i="38"/>
  <c r="R270" i="38"/>
  <c r="C270" i="38"/>
  <c r="G270" i="38"/>
  <c r="K270" i="38"/>
  <c r="O270" i="38"/>
  <c r="S270" i="38"/>
  <c r="C267" i="38"/>
  <c r="G267" i="38"/>
  <c r="K267" i="38"/>
  <c r="O267" i="38"/>
  <c r="S267" i="38"/>
  <c r="D267" i="38"/>
  <c r="H267" i="38"/>
  <c r="L267" i="38"/>
  <c r="P267" i="38"/>
  <c r="M262" i="38"/>
  <c r="E262" i="38"/>
  <c r="M259" i="38"/>
  <c r="E259" i="38"/>
  <c r="P258" i="38"/>
  <c r="H258" i="38"/>
  <c r="N255" i="38"/>
  <c r="F255" i="38"/>
  <c r="B254" i="38"/>
  <c r="F254" i="38"/>
  <c r="J254" i="38"/>
  <c r="N254" i="38"/>
  <c r="R254" i="38"/>
  <c r="C254" i="38"/>
  <c r="G254" i="38"/>
  <c r="K254" i="38"/>
  <c r="O254" i="38"/>
  <c r="S254" i="38"/>
  <c r="C251" i="38"/>
  <c r="G251" i="38"/>
  <c r="K251" i="38"/>
  <c r="O251" i="38"/>
  <c r="S251" i="38"/>
  <c r="D251" i="38"/>
  <c r="H251" i="38"/>
  <c r="L251" i="38"/>
  <c r="P251" i="38"/>
  <c r="R244" i="38"/>
  <c r="H244" i="38"/>
  <c r="D241" i="38"/>
  <c r="H241" i="38"/>
  <c r="L241" i="38"/>
  <c r="P241" i="38"/>
  <c r="C241" i="38"/>
  <c r="I241" i="38"/>
  <c r="N241" i="38"/>
  <c r="S241" i="38"/>
  <c r="E241" i="38"/>
  <c r="J241" i="38"/>
  <c r="O241" i="38"/>
  <c r="Q239" i="38"/>
  <c r="G239" i="38"/>
  <c r="C236" i="38"/>
  <c r="G236" i="38"/>
  <c r="K236" i="38"/>
  <c r="O236" i="38"/>
  <c r="S236" i="38"/>
  <c r="D236" i="38"/>
  <c r="I236" i="38"/>
  <c r="N236" i="38"/>
  <c r="E236" i="38"/>
  <c r="J236" i="38"/>
  <c r="P236" i="38"/>
  <c r="S231" i="38"/>
  <c r="H231" i="38"/>
  <c r="Q225" i="38"/>
  <c r="F225" i="38"/>
  <c r="B223" i="38"/>
  <c r="F223" i="38"/>
  <c r="J223" i="38"/>
  <c r="N223" i="38"/>
  <c r="R223" i="38"/>
  <c r="D223" i="38"/>
  <c r="I223" i="38"/>
  <c r="O223" i="38"/>
  <c r="E223" i="38"/>
  <c r="K223" i="38"/>
  <c r="P223" i="38"/>
  <c r="Q220" i="38"/>
  <c r="F220" i="38"/>
  <c r="R217" i="38"/>
  <c r="G217" i="38"/>
  <c r="R212" i="38"/>
  <c r="H212" i="38"/>
  <c r="D209" i="38"/>
  <c r="H209" i="38"/>
  <c r="L209" i="38"/>
  <c r="P209" i="38"/>
  <c r="C209" i="38"/>
  <c r="I209" i="38"/>
  <c r="N209" i="38"/>
  <c r="S209" i="38"/>
  <c r="E209" i="38"/>
  <c r="J209" i="38"/>
  <c r="O209" i="38"/>
  <c r="Q207" i="38"/>
  <c r="G207" i="38"/>
  <c r="C204" i="38"/>
  <c r="G204" i="38"/>
  <c r="K204" i="38"/>
  <c r="O204" i="38"/>
  <c r="S204" i="38"/>
  <c r="D204" i="38"/>
  <c r="I204" i="38"/>
  <c r="N204" i="38"/>
  <c r="E204" i="38"/>
  <c r="J204" i="38"/>
  <c r="P204" i="38"/>
  <c r="J200" i="38"/>
  <c r="I191" i="38"/>
  <c r="I187" i="38"/>
  <c r="S165" i="38"/>
  <c r="R146" i="38"/>
  <c r="D143" i="38"/>
  <c r="H143" i="38"/>
  <c r="L143" i="38"/>
  <c r="P143" i="38"/>
  <c r="C143" i="38"/>
  <c r="I143" i="38"/>
  <c r="N143" i="38"/>
  <c r="S143" i="38"/>
  <c r="E143" i="38"/>
  <c r="J143" i="38"/>
  <c r="O143" i="38"/>
  <c r="F143" i="38"/>
  <c r="Q143" i="38"/>
  <c r="G143" i="38"/>
  <c r="R143" i="38"/>
  <c r="C138" i="38"/>
  <c r="G138" i="38"/>
  <c r="K138" i="38"/>
  <c r="O138" i="38"/>
  <c r="S138" i="38"/>
  <c r="D138" i="38"/>
  <c r="I138" i="38"/>
  <c r="N138" i="38"/>
  <c r="E138" i="38"/>
  <c r="J138" i="38"/>
  <c r="P138" i="38"/>
  <c r="F138" i="38"/>
  <c r="Q138" i="38"/>
  <c r="H138" i="38"/>
  <c r="R138" i="38"/>
  <c r="B125" i="38"/>
  <c r="F125" i="38"/>
  <c r="J125" i="38"/>
  <c r="N125" i="38"/>
  <c r="R125" i="38"/>
  <c r="D125" i="38"/>
  <c r="I125" i="38"/>
  <c r="O125" i="38"/>
  <c r="E125" i="38"/>
  <c r="K125" i="38"/>
  <c r="P125" i="38"/>
  <c r="G125" i="38"/>
  <c r="Q125" i="38"/>
  <c r="H125" i="38"/>
  <c r="S125" i="38"/>
  <c r="R119" i="38"/>
  <c r="B113" i="38"/>
  <c r="F113" i="38"/>
  <c r="J113" i="38"/>
  <c r="N113" i="38"/>
  <c r="R113" i="38"/>
  <c r="E113" i="38"/>
  <c r="K113" i="38"/>
  <c r="P113" i="38"/>
  <c r="D113" i="38"/>
  <c r="L113" i="38"/>
  <c r="S113" i="38"/>
  <c r="G113" i="38"/>
  <c r="M113" i="38"/>
  <c r="H113" i="38"/>
  <c r="I113" i="38"/>
  <c r="P109" i="38"/>
  <c r="Q102" i="38"/>
  <c r="C98" i="38"/>
  <c r="G98" i="38"/>
  <c r="K98" i="38"/>
  <c r="O98" i="38"/>
  <c r="S98" i="38"/>
  <c r="B98" i="38"/>
  <c r="H98" i="38"/>
  <c r="M98" i="38"/>
  <c r="R98" i="38"/>
  <c r="D98" i="38"/>
  <c r="J98" i="38"/>
  <c r="Q98" i="38"/>
  <c r="E98" i="38"/>
  <c r="L98" i="38"/>
  <c r="F98" i="38"/>
  <c r="I98" i="38"/>
  <c r="C94" i="38"/>
  <c r="G94" i="38"/>
  <c r="K94" i="38"/>
  <c r="O94" i="38"/>
  <c r="S94" i="38"/>
  <c r="E94" i="38"/>
  <c r="J94" i="38"/>
  <c r="P94" i="38"/>
  <c r="B94" i="38"/>
  <c r="I94" i="38"/>
  <c r="Q94" i="38"/>
  <c r="D94" i="38"/>
  <c r="L94" i="38"/>
  <c r="R94" i="38"/>
  <c r="H94" i="38"/>
  <c r="M94" i="38"/>
  <c r="C78" i="38"/>
  <c r="G78" i="38"/>
  <c r="K78" i="38"/>
  <c r="O78" i="38"/>
  <c r="S78" i="38"/>
  <c r="D78" i="38"/>
  <c r="H78" i="38"/>
  <c r="L78" i="38"/>
  <c r="P78" i="38"/>
  <c r="B78" i="38"/>
  <c r="J78" i="38"/>
  <c r="R78" i="38"/>
  <c r="E78" i="38"/>
  <c r="N78" i="38"/>
  <c r="F78" i="38"/>
  <c r="Q78" i="38"/>
  <c r="B73" i="38"/>
  <c r="F73" i="38"/>
  <c r="J73" i="38"/>
  <c r="N73" i="38"/>
  <c r="R73" i="38"/>
  <c r="C73" i="38"/>
  <c r="G73" i="38"/>
  <c r="K73" i="38"/>
  <c r="O73" i="38"/>
  <c r="S73" i="38"/>
  <c r="H73" i="38"/>
  <c r="P73" i="38"/>
  <c r="D73" i="38"/>
  <c r="M73" i="38"/>
  <c r="E73" i="38"/>
  <c r="Q73" i="38"/>
  <c r="C49" i="38"/>
  <c r="G49" i="38"/>
  <c r="K49" i="38"/>
  <c r="O49" i="38"/>
  <c r="S49" i="38"/>
  <c r="D49" i="38"/>
  <c r="I49" i="38"/>
  <c r="N49" i="38"/>
  <c r="E49" i="38"/>
  <c r="J49" i="38"/>
  <c r="P49" i="38"/>
  <c r="H49" i="38"/>
  <c r="R49" i="38"/>
  <c r="B49" i="38"/>
  <c r="Q49" i="38"/>
  <c r="F49" i="38"/>
  <c r="B199" i="38"/>
  <c r="F199" i="38"/>
  <c r="J199" i="38"/>
  <c r="N199" i="38"/>
  <c r="R199" i="38"/>
  <c r="C199" i="38"/>
  <c r="G199" i="38"/>
  <c r="K199" i="38"/>
  <c r="O199" i="38"/>
  <c r="S199" i="38"/>
  <c r="C196" i="38"/>
  <c r="G196" i="38"/>
  <c r="K196" i="38"/>
  <c r="O196" i="38"/>
  <c r="S196" i="38"/>
  <c r="D196" i="38"/>
  <c r="H196" i="38"/>
  <c r="L196" i="38"/>
  <c r="P196" i="38"/>
  <c r="B183" i="38"/>
  <c r="F183" i="38"/>
  <c r="J183" i="38"/>
  <c r="N183" i="38"/>
  <c r="R183" i="38"/>
  <c r="C183" i="38"/>
  <c r="G183" i="38"/>
  <c r="K183" i="38"/>
  <c r="O183" i="38"/>
  <c r="S183" i="38"/>
  <c r="C180" i="38"/>
  <c r="G180" i="38"/>
  <c r="K180" i="38"/>
  <c r="O180" i="38"/>
  <c r="S180" i="38"/>
  <c r="D180" i="38"/>
  <c r="H180" i="38"/>
  <c r="L180" i="38"/>
  <c r="P180" i="38"/>
  <c r="D167" i="38"/>
  <c r="H167" i="38"/>
  <c r="L167" i="38"/>
  <c r="P167" i="38"/>
  <c r="C167" i="38"/>
  <c r="I167" i="38"/>
  <c r="N167" i="38"/>
  <c r="S167" i="38"/>
  <c r="E167" i="38"/>
  <c r="J167" i="38"/>
  <c r="O167" i="38"/>
  <c r="C162" i="38"/>
  <c r="G162" i="38"/>
  <c r="K162" i="38"/>
  <c r="O162" i="38"/>
  <c r="S162" i="38"/>
  <c r="D162" i="38"/>
  <c r="I162" i="38"/>
  <c r="N162" i="38"/>
  <c r="E162" i="38"/>
  <c r="J162" i="38"/>
  <c r="P162" i="38"/>
  <c r="B149" i="38"/>
  <c r="F149" i="38"/>
  <c r="J149" i="38"/>
  <c r="N149" i="38"/>
  <c r="R149" i="38"/>
  <c r="D149" i="38"/>
  <c r="I149" i="38"/>
  <c r="O149" i="38"/>
  <c r="E149" i="38"/>
  <c r="K149" i="38"/>
  <c r="P149" i="38"/>
  <c r="D135" i="38"/>
  <c r="H135" i="38"/>
  <c r="L135" i="38"/>
  <c r="P135" i="38"/>
  <c r="C135" i="38"/>
  <c r="I135" i="38"/>
  <c r="N135" i="38"/>
  <c r="S135" i="38"/>
  <c r="E135" i="38"/>
  <c r="J135" i="38"/>
  <c r="O135" i="38"/>
  <c r="C130" i="38"/>
  <c r="G130" i="38"/>
  <c r="K130" i="38"/>
  <c r="O130" i="38"/>
  <c r="S130" i="38"/>
  <c r="D130" i="38"/>
  <c r="I130" i="38"/>
  <c r="N130" i="38"/>
  <c r="E130" i="38"/>
  <c r="J130" i="38"/>
  <c r="P130" i="38"/>
  <c r="B117" i="38"/>
  <c r="F117" i="38"/>
  <c r="J117" i="38"/>
  <c r="N117" i="38"/>
  <c r="R117" i="38"/>
  <c r="D117" i="38"/>
  <c r="I117" i="38"/>
  <c r="O117" i="38"/>
  <c r="E117" i="38"/>
  <c r="K117" i="38"/>
  <c r="P117" i="38"/>
  <c r="C106" i="38"/>
  <c r="G106" i="38"/>
  <c r="K106" i="38"/>
  <c r="O106" i="38"/>
  <c r="S106" i="38"/>
  <c r="B106" i="38"/>
  <c r="H106" i="38"/>
  <c r="M106" i="38"/>
  <c r="R106" i="38"/>
  <c r="E106" i="38"/>
  <c r="L106" i="38"/>
  <c r="F106" i="38"/>
  <c r="N106" i="38"/>
  <c r="D91" i="38"/>
  <c r="H91" i="38"/>
  <c r="L91" i="38"/>
  <c r="P91" i="38"/>
  <c r="E91" i="38"/>
  <c r="J91" i="38"/>
  <c r="O91" i="38"/>
  <c r="C91" i="38"/>
  <c r="K91" i="38"/>
  <c r="R91" i="38"/>
  <c r="F91" i="38"/>
  <c r="M91" i="38"/>
  <c r="S91" i="38"/>
  <c r="C74" i="38"/>
  <c r="G74" i="38"/>
  <c r="K74" i="38"/>
  <c r="O74" i="38"/>
  <c r="S74" i="38"/>
  <c r="D74" i="38"/>
  <c r="H74" i="38"/>
  <c r="L74" i="38"/>
  <c r="P74" i="38"/>
  <c r="E74" i="38"/>
  <c r="M74" i="38"/>
  <c r="F74" i="38"/>
  <c r="Q74" i="38"/>
  <c r="I74" i="38"/>
  <c r="R74" i="38"/>
  <c r="D70" i="38"/>
  <c r="H70" i="38"/>
  <c r="L70" i="38"/>
  <c r="P70" i="38"/>
  <c r="C70" i="38"/>
  <c r="I70" i="38"/>
  <c r="N70" i="38"/>
  <c r="S70" i="38"/>
  <c r="E70" i="38"/>
  <c r="J70" i="38"/>
  <c r="O70" i="38"/>
  <c r="B70" i="38"/>
  <c r="M70" i="38"/>
  <c r="F70" i="38"/>
  <c r="R70" i="38"/>
  <c r="G70" i="38"/>
  <c r="B30" i="38"/>
  <c r="D30" i="38"/>
  <c r="H30" i="38"/>
  <c r="L30" i="38"/>
  <c r="P30" i="38"/>
  <c r="C30" i="38"/>
  <c r="I30" i="38"/>
  <c r="N30" i="38"/>
  <c r="S30" i="38"/>
  <c r="E30" i="38"/>
  <c r="J30" i="38"/>
  <c r="O30" i="38"/>
  <c r="F30" i="38"/>
  <c r="Q30" i="38"/>
  <c r="G30" i="38"/>
  <c r="K30" i="38"/>
  <c r="P332" i="38"/>
  <c r="L332" i="38"/>
  <c r="H332" i="38"/>
  <c r="P328" i="38"/>
  <c r="L328" i="38"/>
  <c r="H328" i="38"/>
  <c r="P324" i="38"/>
  <c r="L324" i="38"/>
  <c r="H324" i="38"/>
  <c r="P320" i="38"/>
  <c r="L320" i="38"/>
  <c r="H320" i="38"/>
  <c r="P316" i="38"/>
  <c r="L316" i="38"/>
  <c r="H316" i="38"/>
  <c r="P312" i="38"/>
  <c r="L312" i="38"/>
  <c r="H312" i="38"/>
  <c r="P308" i="38"/>
  <c r="L308" i="38"/>
  <c r="H308" i="38"/>
  <c r="P304" i="38"/>
  <c r="L304" i="38"/>
  <c r="H304" i="38"/>
  <c r="P300" i="38"/>
  <c r="L300" i="38"/>
  <c r="H300" i="38"/>
  <c r="P296" i="38"/>
  <c r="L296" i="38"/>
  <c r="H296" i="38"/>
  <c r="P292" i="38"/>
  <c r="L292" i="38"/>
  <c r="H292" i="38"/>
  <c r="P288" i="38"/>
  <c r="L288" i="38"/>
  <c r="H288" i="38"/>
  <c r="P284" i="38"/>
  <c r="L284" i="38"/>
  <c r="H284" i="38"/>
  <c r="P280" i="38"/>
  <c r="L280" i="38"/>
  <c r="H280" i="38"/>
  <c r="P276" i="38"/>
  <c r="L276" i="38"/>
  <c r="H276" i="38"/>
  <c r="P272" i="38"/>
  <c r="L272" i="38"/>
  <c r="H272" i="38"/>
  <c r="P268" i="38"/>
  <c r="L268" i="38"/>
  <c r="H268" i="38"/>
  <c r="P264" i="38"/>
  <c r="L264" i="38"/>
  <c r="H264" i="38"/>
  <c r="P260" i="38"/>
  <c r="L260" i="38"/>
  <c r="H260" i="38"/>
  <c r="P256" i="38"/>
  <c r="L256" i="38"/>
  <c r="H256" i="38"/>
  <c r="P252" i="38"/>
  <c r="L252" i="38"/>
  <c r="H252" i="38"/>
  <c r="P248" i="38"/>
  <c r="L248" i="38"/>
  <c r="H248" i="38"/>
  <c r="D245" i="38"/>
  <c r="H245" i="38"/>
  <c r="L245" i="38"/>
  <c r="P245" i="38"/>
  <c r="B243" i="38"/>
  <c r="F243" i="38"/>
  <c r="J243" i="38"/>
  <c r="N243" i="38"/>
  <c r="R243" i="38"/>
  <c r="C240" i="38"/>
  <c r="G240" i="38"/>
  <c r="K240" i="38"/>
  <c r="O240" i="38"/>
  <c r="S240" i="38"/>
  <c r="D237" i="38"/>
  <c r="H237" i="38"/>
  <c r="L237" i="38"/>
  <c r="P237" i="38"/>
  <c r="B235" i="38"/>
  <c r="F235" i="38"/>
  <c r="J235" i="38"/>
  <c r="N235" i="38"/>
  <c r="R235" i="38"/>
  <c r="C232" i="38"/>
  <c r="G232" i="38"/>
  <c r="K232" i="38"/>
  <c r="O232" i="38"/>
  <c r="S232" i="38"/>
  <c r="D229" i="38"/>
  <c r="H229" i="38"/>
  <c r="L229" i="38"/>
  <c r="P229" i="38"/>
  <c r="B227" i="38"/>
  <c r="F227" i="38"/>
  <c r="J227" i="38"/>
  <c r="N227" i="38"/>
  <c r="R227" i="38"/>
  <c r="C224" i="38"/>
  <c r="G224" i="38"/>
  <c r="K224" i="38"/>
  <c r="O224" i="38"/>
  <c r="S224" i="38"/>
  <c r="D221" i="38"/>
  <c r="H221" i="38"/>
  <c r="L221" i="38"/>
  <c r="P221" i="38"/>
  <c r="B219" i="38"/>
  <c r="F219" i="38"/>
  <c r="J219" i="38"/>
  <c r="N219" i="38"/>
  <c r="R219" i="38"/>
  <c r="C216" i="38"/>
  <c r="G216" i="38"/>
  <c r="K216" i="38"/>
  <c r="O216" i="38"/>
  <c r="S216" i="38"/>
  <c r="D213" i="38"/>
  <c r="H213" i="38"/>
  <c r="L213" i="38"/>
  <c r="P213" i="38"/>
  <c r="B211" i="38"/>
  <c r="F211" i="38"/>
  <c r="J211" i="38"/>
  <c r="N211" i="38"/>
  <c r="R211" i="38"/>
  <c r="C208" i="38"/>
  <c r="G208" i="38"/>
  <c r="K208" i="38"/>
  <c r="O208" i="38"/>
  <c r="S208" i="38"/>
  <c r="D205" i="38"/>
  <c r="H205" i="38"/>
  <c r="L205" i="38"/>
  <c r="P205" i="38"/>
  <c r="B203" i="38"/>
  <c r="F203" i="38"/>
  <c r="J203" i="38"/>
  <c r="N203" i="38"/>
  <c r="R203" i="38"/>
  <c r="P199" i="38"/>
  <c r="H199" i="38"/>
  <c r="N196" i="38"/>
  <c r="F196" i="38"/>
  <c r="B195" i="38"/>
  <c r="F195" i="38"/>
  <c r="J195" i="38"/>
  <c r="N195" i="38"/>
  <c r="R195" i="38"/>
  <c r="C195" i="38"/>
  <c r="G195" i="38"/>
  <c r="K195" i="38"/>
  <c r="O195" i="38"/>
  <c r="S195" i="38"/>
  <c r="C192" i="38"/>
  <c r="S192" i="38"/>
  <c r="P192" i="38"/>
  <c r="P183" i="38"/>
  <c r="H183" i="38"/>
  <c r="N180" i="38"/>
  <c r="F180" i="38"/>
  <c r="B179" i="38"/>
  <c r="F179" i="38"/>
  <c r="J179" i="38"/>
  <c r="N179" i="38"/>
  <c r="R179" i="38"/>
  <c r="C179" i="38"/>
  <c r="G179" i="38"/>
  <c r="K179" i="38"/>
  <c r="O179" i="38"/>
  <c r="S179" i="38"/>
  <c r="B173" i="38"/>
  <c r="F173" i="38"/>
  <c r="J173" i="38"/>
  <c r="N173" i="38"/>
  <c r="R173" i="38"/>
  <c r="D173" i="38"/>
  <c r="I173" i="38"/>
  <c r="O173" i="38"/>
  <c r="E173" i="38"/>
  <c r="K173" i="38"/>
  <c r="P173" i="38"/>
  <c r="R167" i="38"/>
  <c r="G167" i="38"/>
  <c r="R162" i="38"/>
  <c r="H162" i="38"/>
  <c r="D159" i="38"/>
  <c r="H159" i="38"/>
  <c r="L159" i="38"/>
  <c r="P159" i="38"/>
  <c r="C159" i="38"/>
  <c r="I159" i="38"/>
  <c r="N159" i="38"/>
  <c r="S159" i="38"/>
  <c r="E159" i="38"/>
  <c r="J159" i="38"/>
  <c r="O159" i="38"/>
  <c r="C154" i="38"/>
  <c r="G154" i="38"/>
  <c r="K154" i="38"/>
  <c r="O154" i="38"/>
  <c r="S154" i="38"/>
  <c r="D154" i="38"/>
  <c r="I154" i="38"/>
  <c r="N154" i="38"/>
  <c r="E154" i="38"/>
  <c r="J154" i="38"/>
  <c r="P154" i="38"/>
  <c r="S149" i="38"/>
  <c r="H149" i="38"/>
  <c r="B141" i="38"/>
  <c r="F141" i="38"/>
  <c r="J141" i="38"/>
  <c r="N141" i="38"/>
  <c r="R141" i="38"/>
  <c r="D141" i="38"/>
  <c r="I141" i="38"/>
  <c r="O141" i="38"/>
  <c r="E141" i="38"/>
  <c r="K141" i="38"/>
  <c r="P141" i="38"/>
  <c r="R135" i="38"/>
  <c r="G135" i="38"/>
  <c r="R130" i="38"/>
  <c r="H130" i="38"/>
  <c r="D127" i="38"/>
  <c r="H127" i="38"/>
  <c r="L127" i="38"/>
  <c r="P127" i="38"/>
  <c r="C127" i="38"/>
  <c r="I127" i="38"/>
  <c r="N127" i="38"/>
  <c r="S127" i="38"/>
  <c r="E127" i="38"/>
  <c r="J127" i="38"/>
  <c r="O127" i="38"/>
  <c r="C122" i="38"/>
  <c r="G122" i="38"/>
  <c r="K122" i="38"/>
  <c r="O122" i="38"/>
  <c r="S122" i="38"/>
  <c r="D122" i="38"/>
  <c r="I122" i="38"/>
  <c r="N122" i="38"/>
  <c r="E122" i="38"/>
  <c r="J122" i="38"/>
  <c r="P122" i="38"/>
  <c r="S117" i="38"/>
  <c r="H117" i="38"/>
  <c r="D115" i="38"/>
  <c r="H115" i="38"/>
  <c r="L115" i="38"/>
  <c r="P115" i="38"/>
  <c r="E115" i="38"/>
  <c r="J115" i="38"/>
  <c r="O115" i="38"/>
  <c r="B115" i="38"/>
  <c r="I115" i="38"/>
  <c r="Q115" i="38"/>
  <c r="C115" i="38"/>
  <c r="K115" i="38"/>
  <c r="R115" i="38"/>
  <c r="J106" i="38"/>
  <c r="B105" i="38"/>
  <c r="F105" i="38"/>
  <c r="J105" i="38"/>
  <c r="N105" i="38"/>
  <c r="R105" i="38"/>
  <c r="E105" i="38"/>
  <c r="K105" i="38"/>
  <c r="P105" i="38"/>
  <c r="C105" i="38"/>
  <c r="I105" i="38"/>
  <c r="Q105" i="38"/>
  <c r="D105" i="38"/>
  <c r="L105" i="38"/>
  <c r="S105" i="38"/>
  <c r="I91" i="38"/>
  <c r="M78" i="38"/>
  <c r="L73" i="38"/>
  <c r="B68" i="38"/>
  <c r="F68" i="38"/>
  <c r="J68" i="38"/>
  <c r="N68" i="38"/>
  <c r="R68" i="38"/>
  <c r="D68" i="38"/>
  <c r="I68" i="38"/>
  <c r="O68" i="38"/>
  <c r="E68" i="38"/>
  <c r="K68" i="38"/>
  <c r="P68" i="38"/>
  <c r="H68" i="38"/>
  <c r="S68" i="38"/>
  <c r="C68" i="38"/>
  <c r="Q68" i="38"/>
  <c r="G68" i="38"/>
  <c r="C57" i="38"/>
  <c r="G57" i="38"/>
  <c r="K57" i="38"/>
  <c r="O57" i="38"/>
  <c r="S57" i="38"/>
  <c r="D57" i="38"/>
  <c r="I57" i="38"/>
  <c r="N57" i="38"/>
  <c r="E57" i="38"/>
  <c r="J57" i="38"/>
  <c r="P57" i="38"/>
  <c r="F57" i="38"/>
  <c r="Q57" i="38"/>
  <c r="H57" i="38"/>
  <c r="L57" i="38"/>
  <c r="D54" i="38"/>
  <c r="H54" i="38"/>
  <c r="L54" i="38"/>
  <c r="P54" i="38"/>
  <c r="C54" i="38"/>
  <c r="I54" i="38"/>
  <c r="N54" i="38"/>
  <c r="S54" i="38"/>
  <c r="E54" i="38"/>
  <c r="J54" i="38"/>
  <c r="O54" i="38"/>
  <c r="G54" i="38"/>
  <c r="R54" i="38"/>
  <c r="B54" i="38"/>
  <c r="Q54" i="38"/>
  <c r="F54" i="38"/>
  <c r="M49" i="38"/>
  <c r="C114" i="38"/>
  <c r="G114" i="38"/>
  <c r="K114" i="38"/>
  <c r="O114" i="38"/>
  <c r="S114" i="38"/>
  <c r="B114" i="38"/>
  <c r="H114" i="38"/>
  <c r="M114" i="38"/>
  <c r="R114" i="38"/>
  <c r="C110" i="38"/>
  <c r="G110" i="38"/>
  <c r="K110" i="38"/>
  <c r="O110" i="38"/>
  <c r="S110" i="38"/>
  <c r="E110" i="38"/>
  <c r="J110" i="38"/>
  <c r="P110" i="38"/>
  <c r="D103" i="38"/>
  <c r="H103" i="38"/>
  <c r="L103" i="38"/>
  <c r="P103" i="38"/>
  <c r="B103" i="38"/>
  <c r="G103" i="38"/>
  <c r="M103" i="38"/>
  <c r="R103" i="38"/>
  <c r="D99" i="38"/>
  <c r="H99" i="38"/>
  <c r="L99" i="38"/>
  <c r="P99" i="38"/>
  <c r="E99" i="38"/>
  <c r="J99" i="38"/>
  <c r="O99" i="38"/>
  <c r="B93" i="38"/>
  <c r="F93" i="38"/>
  <c r="J93" i="38"/>
  <c r="N93" i="38"/>
  <c r="R93" i="38"/>
  <c r="C93" i="38"/>
  <c r="H93" i="38"/>
  <c r="M93" i="38"/>
  <c r="S93" i="38"/>
  <c r="B89" i="38"/>
  <c r="F89" i="38"/>
  <c r="J89" i="38"/>
  <c r="N89" i="38"/>
  <c r="R89" i="38"/>
  <c r="E89" i="38"/>
  <c r="K89" i="38"/>
  <c r="P89" i="38"/>
  <c r="D38" i="38"/>
  <c r="H38" i="38"/>
  <c r="L38" i="38"/>
  <c r="P38" i="38"/>
  <c r="C38" i="38"/>
  <c r="I38" i="38"/>
  <c r="N38" i="38"/>
  <c r="S38" i="38"/>
  <c r="E38" i="38"/>
  <c r="J38" i="38"/>
  <c r="O38" i="38"/>
  <c r="B38" i="38"/>
  <c r="M38" i="38"/>
  <c r="B36" i="38"/>
  <c r="F36" i="38"/>
  <c r="J36" i="38"/>
  <c r="N36" i="38"/>
  <c r="R36" i="38"/>
  <c r="D36" i="38"/>
  <c r="I36" i="38"/>
  <c r="O36" i="38"/>
  <c r="E36" i="38"/>
  <c r="K36" i="38"/>
  <c r="P36" i="38"/>
  <c r="H36" i="38"/>
  <c r="S36" i="38"/>
  <c r="C33" i="38"/>
  <c r="G33" i="38"/>
  <c r="K33" i="38"/>
  <c r="O33" i="38"/>
  <c r="S33" i="38"/>
  <c r="D33" i="38"/>
  <c r="I33" i="38"/>
  <c r="N33" i="38"/>
  <c r="E33" i="38"/>
  <c r="J33" i="38"/>
  <c r="P33" i="38"/>
  <c r="B33" i="38"/>
  <c r="M33" i="38"/>
  <c r="C27" i="38"/>
  <c r="G27" i="38"/>
  <c r="K27" i="38"/>
  <c r="O27" i="38"/>
  <c r="S27" i="38"/>
  <c r="D27" i="38"/>
  <c r="I27" i="38"/>
  <c r="N27" i="38"/>
  <c r="E27" i="38"/>
  <c r="L27" i="38"/>
  <c r="R27" i="38"/>
  <c r="F27" i="38"/>
  <c r="M27" i="38"/>
  <c r="B27" i="38"/>
  <c r="Q27" i="38"/>
  <c r="B18" i="38"/>
  <c r="F18" i="38"/>
  <c r="J18" i="38"/>
  <c r="N18" i="38"/>
  <c r="R18" i="38"/>
  <c r="C18" i="38"/>
  <c r="G18" i="38"/>
  <c r="E18" i="38"/>
  <c r="L18" i="38"/>
  <c r="Q18" i="38"/>
  <c r="H18" i="38"/>
  <c r="M18" i="38"/>
  <c r="S18" i="38"/>
  <c r="I18" i="38"/>
  <c r="K18" i="38"/>
  <c r="O18" i="38"/>
  <c r="P197" i="38"/>
  <c r="L197" i="38"/>
  <c r="H197" i="38"/>
  <c r="P193" i="38"/>
  <c r="L193" i="38"/>
  <c r="H193" i="38"/>
  <c r="P189" i="38"/>
  <c r="L189" i="38"/>
  <c r="H189" i="38"/>
  <c r="L185" i="38"/>
  <c r="P181" i="38"/>
  <c r="L181" i="38"/>
  <c r="H181" i="38"/>
  <c r="B177" i="38"/>
  <c r="F177" i="38"/>
  <c r="J177" i="38"/>
  <c r="N177" i="38"/>
  <c r="R177" i="38"/>
  <c r="C174" i="38"/>
  <c r="G174" i="38"/>
  <c r="K174" i="38"/>
  <c r="O174" i="38"/>
  <c r="S174" i="38"/>
  <c r="D171" i="38"/>
  <c r="H171" i="38"/>
  <c r="L171" i="38"/>
  <c r="P171" i="38"/>
  <c r="B169" i="38"/>
  <c r="F169" i="38"/>
  <c r="J169" i="38"/>
  <c r="N169" i="38"/>
  <c r="R169" i="38"/>
  <c r="C166" i="38"/>
  <c r="G166" i="38"/>
  <c r="K166" i="38"/>
  <c r="O166" i="38"/>
  <c r="S166" i="38"/>
  <c r="D163" i="38"/>
  <c r="H163" i="38"/>
  <c r="L163" i="38"/>
  <c r="P163" i="38"/>
  <c r="B161" i="38"/>
  <c r="F161" i="38"/>
  <c r="J161" i="38"/>
  <c r="N161" i="38"/>
  <c r="R161" i="38"/>
  <c r="C158" i="38"/>
  <c r="G158" i="38"/>
  <c r="K158" i="38"/>
  <c r="O158" i="38"/>
  <c r="S158" i="38"/>
  <c r="D155" i="38"/>
  <c r="H155" i="38"/>
  <c r="L155" i="38"/>
  <c r="P155" i="38"/>
  <c r="B153" i="38"/>
  <c r="F153" i="38"/>
  <c r="J153" i="38"/>
  <c r="N153" i="38"/>
  <c r="R153" i="38"/>
  <c r="C150" i="38"/>
  <c r="G150" i="38"/>
  <c r="K150" i="38"/>
  <c r="O150" i="38"/>
  <c r="S150" i="38"/>
  <c r="D147" i="38"/>
  <c r="H147" i="38"/>
  <c r="L147" i="38"/>
  <c r="P147" i="38"/>
  <c r="B145" i="38"/>
  <c r="F145" i="38"/>
  <c r="J145" i="38"/>
  <c r="N145" i="38"/>
  <c r="R145" i="38"/>
  <c r="C142" i="38"/>
  <c r="G142" i="38"/>
  <c r="K142" i="38"/>
  <c r="O142" i="38"/>
  <c r="S142" i="38"/>
  <c r="D139" i="38"/>
  <c r="H139" i="38"/>
  <c r="L139" i="38"/>
  <c r="P139" i="38"/>
  <c r="B137" i="38"/>
  <c r="F137" i="38"/>
  <c r="J137" i="38"/>
  <c r="N137" i="38"/>
  <c r="R137" i="38"/>
  <c r="C134" i="38"/>
  <c r="G134" i="38"/>
  <c r="K134" i="38"/>
  <c r="O134" i="38"/>
  <c r="S134" i="38"/>
  <c r="D131" i="38"/>
  <c r="H131" i="38"/>
  <c r="L131" i="38"/>
  <c r="P131" i="38"/>
  <c r="B129" i="38"/>
  <c r="F129" i="38"/>
  <c r="J129" i="38"/>
  <c r="N129" i="38"/>
  <c r="R129" i="38"/>
  <c r="C126" i="38"/>
  <c r="G126" i="38"/>
  <c r="K126" i="38"/>
  <c r="O126" i="38"/>
  <c r="S126" i="38"/>
  <c r="D123" i="38"/>
  <c r="H123" i="38"/>
  <c r="L123" i="38"/>
  <c r="P123" i="38"/>
  <c r="B121" i="38"/>
  <c r="F121" i="38"/>
  <c r="J121" i="38"/>
  <c r="N121" i="38"/>
  <c r="R121" i="38"/>
  <c r="C118" i="38"/>
  <c r="G118" i="38"/>
  <c r="K118" i="38"/>
  <c r="O118" i="38"/>
  <c r="S118" i="38"/>
  <c r="N114" i="38"/>
  <c r="F114" i="38"/>
  <c r="D111" i="38"/>
  <c r="H111" i="38"/>
  <c r="L111" i="38"/>
  <c r="P111" i="38"/>
  <c r="B111" i="38"/>
  <c r="G111" i="38"/>
  <c r="M111" i="38"/>
  <c r="R111" i="38"/>
  <c r="M110" i="38"/>
  <c r="F110" i="38"/>
  <c r="D107" i="38"/>
  <c r="H107" i="38"/>
  <c r="L107" i="38"/>
  <c r="P107" i="38"/>
  <c r="E107" i="38"/>
  <c r="J107" i="38"/>
  <c r="O107" i="38"/>
  <c r="N103" i="38"/>
  <c r="F103" i="38"/>
  <c r="J101" i="38"/>
  <c r="N101" i="38"/>
  <c r="H101" i="38"/>
  <c r="M101" i="38"/>
  <c r="S99" i="38"/>
  <c r="M99" i="38"/>
  <c r="F99" i="38"/>
  <c r="B97" i="38"/>
  <c r="F97" i="38"/>
  <c r="J97" i="38"/>
  <c r="N97" i="38"/>
  <c r="R97" i="38"/>
  <c r="E97" i="38"/>
  <c r="K97" i="38"/>
  <c r="P97" i="38"/>
  <c r="O93" i="38"/>
  <c r="G93" i="38"/>
  <c r="C90" i="38"/>
  <c r="G90" i="38"/>
  <c r="K90" i="38"/>
  <c r="O90" i="38"/>
  <c r="S90" i="38"/>
  <c r="B90" i="38"/>
  <c r="H90" i="38"/>
  <c r="M90" i="38"/>
  <c r="R90" i="38"/>
  <c r="M89" i="38"/>
  <c r="G89" i="38"/>
  <c r="C86" i="38"/>
  <c r="G86" i="38"/>
  <c r="K86" i="38"/>
  <c r="O86" i="38"/>
  <c r="S86" i="38"/>
  <c r="E86" i="38"/>
  <c r="J86" i="38"/>
  <c r="P86" i="38"/>
  <c r="B81" i="38"/>
  <c r="F81" i="38"/>
  <c r="J81" i="38"/>
  <c r="N81" i="38"/>
  <c r="R81" i="38"/>
  <c r="C81" i="38"/>
  <c r="G81" i="38"/>
  <c r="K81" i="38"/>
  <c r="O81" i="38"/>
  <c r="S81" i="38"/>
  <c r="D81" i="38"/>
  <c r="L81" i="38"/>
  <c r="B77" i="38"/>
  <c r="F77" i="38"/>
  <c r="J77" i="38"/>
  <c r="N77" i="38"/>
  <c r="R77" i="38"/>
  <c r="C77" i="38"/>
  <c r="G77" i="38"/>
  <c r="K77" i="38"/>
  <c r="O77" i="38"/>
  <c r="S77" i="38"/>
  <c r="E77" i="38"/>
  <c r="M77" i="38"/>
  <c r="D62" i="38"/>
  <c r="H62" i="38"/>
  <c r="L62" i="38"/>
  <c r="P62" i="38"/>
  <c r="C62" i="38"/>
  <c r="I62" i="38"/>
  <c r="N62" i="38"/>
  <c r="S62" i="38"/>
  <c r="E62" i="38"/>
  <c r="J62" i="38"/>
  <c r="O62" i="38"/>
  <c r="F62" i="38"/>
  <c r="Q62" i="38"/>
  <c r="K38" i="38"/>
  <c r="L36" i="38"/>
  <c r="L33" i="38"/>
  <c r="P27" i="38"/>
  <c r="B85" i="38"/>
  <c r="F85" i="38"/>
  <c r="J85" i="38"/>
  <c r="N85" i="38"/>
  <c r="R85" i="38"/>
  <c r="C85" i="38"/>
  <c r="C82" i="38"/>
  <c r="G82" i="38"/>
  <c r="K82" i="38"/>
  <c r="O82" i="38"/>
  <c r="S82" i="38"/>
  <c r="D82" i="38"/>
  <c r="H82" i="38"/>
  <c r="L82" i="38"/>
  <c r="P82" i="38"/>
  <c r="B60" i="38"/>
  <c r="F60" i="38"/>
  <c r="J60" i="38"/>
  <c r="N60" i="38"/>
  <c r="R60" i="38"/>
  <c r="D60" i="38"/>
  <c r="I60" i="38"/>
  <c r="O60" i="38"/>
  <c r="E60" i="38"/>
  <c r="K60" i="38"/>
  <c r="P60" i="38"/>
  <c r="D46" i="38"/>
  <c r="H46" i="38"/>
  <c r="L46" i="38"/>
  <c r="P46" i="38"/>
  <c r="C46" i="38"/>
  <c r="I46" i="38"/>
  <c r="N46" i="38"/>
  <c r="S46" i="38"/>
  <c r="E46" i="38"/>
  <c r="J46" i="38"/>
  <c r="O46" i="38"/>
  <c r="C41" i="38"/>
  <c r="G41" i="38"/>
  <c r="K41" i="38"/>
  <c r="O41" i="38"/>
  <c r="S41" i="38"/>
  <c r="D41" i="38"/>
  <c r="I41" i="38"/>
  <c r="N41" i="38"/>
  <c r="E41" i="38"/>
  <c r="J41" i="38"/>
  <c r="P41" i="38"/>
  <c r="D24" i="38"/>
  <c r="H24" i="38"/>
  <c r="L24" i="38"/>
  <c r="P24" i="38"/>
  <c r="C24" i="38"/>
  <c r="I24" i="38"/>
  <c r="N24" i="38"/>
  <c r="S24" i="38"/>
  <c r="E24" i="38"/>
  <c r="K24" i="38"/>
  <c r="R24" i="38"/>
  <c r="F24" i="38"/>
  <c r="M24" i="38"/>
  <c r="B22" i="38"/>
  <c r="F22" i="38"/>
  <c r="J22" i="38"/>
  <c r="N22" i="38"/>
  <c r="R22" i="38"/>
  <c r="D22" i="38"/>
  <c r="I22" i="38"/>
  <c r="O22" i="38"/>
  <c r="E22" i="38"/>
  <c r="G22" i="38"/>
  <c r="M22" i="38"/>
  <c r="H22" i="38"/>
  <c r="P22" i="38"/>
  <c r="C15" i="38"/>
  <c r="G15" i="38"/>
  <c r="K15" i="38"/>
  <c r="O15" i="38"/>
  <c r="S15" i="38"/>
  <c r="D15" i="38"/>
  <c r="H15" i="38"/>
  <c r="L15" i="38"/>
  <c r="P15" i="38"/>
  <c r="E15" i="38"/>
  <c r="M15" i="38"/>
  <c r="F15" i="38"/>
  <c r="N15" i="38"/>
  <c r="I15" i="38"/>
  <c r="J15" i="38"/>
  <c r="P83" i="38"/>
  <c r="L83" i="38"/>
  <c r="H83" i="38"/>
  <c r="P79" i="38"/>
  <c r="L79" i="38"/>
  <c r="H79" i="38"/>
  <c r="P75" i="38"/>
  <c r="L75" i="38"/>
  <c r="H75" i="38"/>
  <c r="P71" i="38"/>
  <c r="L71" i="38"/>
  <c r="H71" i="38"/>
  <c r="C69" i="38"/>
  <c r="G69" i="38"/>
  <c r="K69" i="38"/>
  <c r="O69" i="38"/>
  <c r="S69" i="38"/>
  <c r="D66" i="38"/>
  <c r="H66" i="38"/>
  <c r="L66" i="38"/>
  <c r="P66" i="38"/>
  <c r="B64" i="38"/>
  <c r="F64" i="38"/>
  <c r="J64" i="38"/>
  <c r="N64" i="38"/>
  <c r="R64" i="38"/>
  <c r="C61" i="38"/>
  <c r="G61" i="38"/>
  <c r="K61" i="38"/>
  <c r="O61" i="38"/>
  <c r="S61" i="38"/>
  <c r="D58" i="38"/>
  <c r="H58" i="38"/>
  <c r="L58" i="38"/>
  <c r="P58" i="38"/>
  <c r="B56" i="38"/>
  <c r="F56" i="38"/>
  <c r="J56" i="38"/>
  <c r="N56" i="38"/>
  <c r="R56" i="38"/>
  <c r="C53" i="38"/>
  <c r="G53" i="38"/>
  <c r="K53" i="38"/>
  <c r="O53" i="38"/>
  <c r="S53" i="38"/>
  <c r="D50" i="38"/>
  <c r="H50" i="38"/>
  <c r="L50" i="38"/>
  <c r="P50" i="38"/>
  <c r="B48" i="38"/>
  <c r="F48" i="38"/>
  <c r="J48" i="38"/>
  <c r="N48" i="38"/>
  <c r="R48" i="38"/>
  <c r="C45" i="38"/>
  <c r="G45" i="38"/>
  <c r="K45" i="38"/>
  <c r="O45" i="38"/>
  <c r="S45" i="38"/>
  <c r="D42" i="38"/>
  <c r="H42" i="38"/>
  <c r="L42" i="38"/>
  <c r="P42" i="38"/>
  <c r="B40" i="38"/>
  <c r="F40" i="38"/>
  <c r="J40" i="38"/>
  <c r="N40" i="38"/>
  <c r="R40" i="38"/>
  <c r="C37" i="38"/>
  <c r="G37" i="38"/>
  <c r="K37" i="38"/>
  <c r="O37" i="38"/>
  <c r="S37" i="38"/>
  <c r="D34" i="38"/>
  <c r="H34" i="38"/>
  <c r="L34" i="38"/>
  <c r="P34" i="38"/>
  <c r="B32" i="38"/>
  <c r="F32" i="38"/>
  <c r="J32" i="38"/>
  <c r="N32" i="38"/>
  <c r="R32" i="38"/>
  <c r="C19" i="38"/>
  <c r="G19" i="38"/>
  <c r="K19" i="38"/>
  <c r="O19" i="38"/>
  <c r="S19" i="38"/>
  <c r="D19" i="38"/>
  <c r="I19" i="38"/>
  <c r="N19" i="38"/>
  <c r="E19" i="38"/>
  <c r="J19" i="38"/>
  <c r="P19" i="38"/>
  <c r="B14" i="38"/>
  <c r="F14" i="38"/>
  <c r="J14" i="38"/>
  <c r="N14" i="38"/>
  <c r="R14" i="38"/>
  <c r="C14" i="38"/>
  <c r="G14" i="38"/>
  <c r="K14" i="38"/>
  <c r="O14" i="38"/>
  <c r="S14" i="38"/>
  <c r="C11" i="38"/>
  <c r="G11" i="38"/>
  <c r="K11" i="38"/>
  <c r="O11" i="38"/>
  <c r="S11" i="38"/>
  <c r="D11" i="38"/>
  <c r="H11" i="38"/>
  <c r="L11" i="38"/>
  <c r="P11" i="38"/>
  <c r="D28" i="38"/>
  <c r="H28" i="38"/>
  <c r="L28" i="38"/>
  <c r="P28" i="38"/>
  <c r="B26" i="38"/>
  <c r="F26" i="38"/>
  <c r="J26" i="38"/>
  <c r="N26" i="38"/>
  <c r="R26" i="38"/>
  <c r="C23" i="38"/>
  <c r="G23" i="38"/>
  <c r="K23" i="38"/>
  <c r="O23" i="38"/>
  <c r="S23" i="38"/>
  <c r="D20" i="38"/>
  <c r="H20" i="38"/>
  <c r="L20" i="38"/>
  <c r="P20" i="38"/>
  <c r="P14" i="38"/>
  <c r="H14" i="38"/>
  <c r="N11" i="38"/>
  <c r="F11" i="38"/>
  <c r="B10" i="38"/>
  <c r="F10" i="38"/>
  <c r="J10" i="38"/>
  <c r="N10" i="38"/>
  <c r="R10" i="38"/>
  <c r="C10" i="38"/>
  <c r="G10" i="38"/>
  <c r="K10" i="38"/>
  <c r="O10" i="38"/>
  <c r="S10" i="38"/>
  <c r="C7" i="38"/>
  <c r="G7" i="38"/>
  <c r="K7" i="38"/>
  <c r="O7" i="38"/>
  <c r="S7" i="38"/>
  <c r="D7" i="38"/>
  <c r="H7" i="38"/>
  <c r="L7" i="38"/>
  <c r="P7" i="38"/>
  <c r="P16" i="38"/>
  <c r="L16" i="38"/>
  <c r="H16" i="38"/>
  <c r="P12" i="38"/>
  <c r="L12" i="38"/>
  <c r="H12" i="38"/>
  <c r="P8" i="38"/>
  <c r="L8" i="38"/>
  <c r="H8" i="38"/>
  <c r="A4" i="25"/>
  <c r="B4" i="25"/>
  <c r="A4" i="33"/>
  <c r="C4" i="33"/>
  <c r="B4" i="33"/>
  <c r="D4" i="33"/>
  <c r="E4" i="33"/>
  <c r="F4" i="33"/>
  <c r="G4" i="33"/>
  <c r="H4" i="33"/>
  <c r="A5" i="16"/>
  <c r="E5" i="16"/>
  <c r="A4" i="38"/>
  <c r="B4" i="38"/>
  <c r="E4" i="38"/>
  <c r="I4" i="38"/>
  <c r="M4" i="38"/>
  <c r="Q4" i="3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B6" i="9"/>
  <c r="C6" i="9"/>
  <c r="D4" i="25"/>
  <c r="E4" i="25"/>
  <c r="F4" i="25"/>
  <c r="G4" i="25"/>
  <c r="H4" i="25"/>
  <c r="I4" i="25"/>
  <c r="J4" i="25"/>
  <c r="K4" i="25"/>
  <c r="L4" i="25"/>
  <c r="M4" i="25"/>
  <c r="N4" i="25"/>
  <c r="O4" i="25"/>
  <c r="P4" i="25"/>
  <c r="Q4" i="25"/>
  <c r="R4" i="25"/>
  <c r="CD6" i="9"/>
  <c r="B7" i="9"/>
  <c r="C7" i="9"/>
  <c r="CD7" i="9"/>
  <c r="B8" i="9"/>
  <c r="C8" i="9"/>
  <c r="CD8" i="9"/>
  <c r="B9" i="9"/>
  <c r="C9" i="9"/>
  <c r="CD9" i="9"/>
  <c r="B10" i="9"/>
  <c r="C10" i="9"/>
  <c r="CD10" i="9"/>
  <c r="B11" i="9"/>
  <c r="C11" i="9"/>
  <c r="CD11" i="9"/>
  <c r="B13" i="9"/>
  <c r="CD13" i="9"/>
  <c r="B14" i="9"/>
  <c r="CD14" i="9"/>
  <c r="B15" i="9"/>
  <c r="CD15" i="9"/>
  <c r="B16" i="9"/>
  <c r="CD16" i="9"/>
  <c r="B17" i="9"/>
  <c r="CD17" i="9"/>
  <c r="B18" i="9"/>
  <c r="CD18" i="9"/>
  <c r="B20" i="9"/>
  <c r="CD20" i="9"/>
  <c r="B21" i="9"/>
  <c r="CD21" i="9"/>
  <c r="B22" i="9"/>
  <c r="CD22" i="9"/>
  <c r="B23" i="9"/>
  <c r="CD23" i="9"/>
  <c r="B24" i="9"/>
  <c r="CD24" i="9"/>
  <c r="B25" i="9"/>
  <c r="CD25" i="9"/>
  <c r="B27" i="9"/>
  <c r="CD27" i="9"/>
  <c r="B28" i="9"/>
  <c r="CD28" i="9"/>
  <c r="B29" i="9"/>
  <c r="CD29" i="9"/>
  <c r="B30" i="9"/>
  <c r="CD30" i="9"/>
  <c r="B31" i="9"/>
  <c r="CD31" i="9"/>
  <c r="B32" i="9"/>
  <c r="CD32" i="9"/>
  <c r="B34" i="9"/>
  <c r="C34" i="9"/>
  <c r="CD34" i="9"/>
  <c r="B35" i="9"/>
  <c r="C35" i="9"/>
  <c r="CD35" i="9"/>
  <c r="B36" i="9"/>
  <c r="C36" i="9"/>
  <c r="CD36" i="9"/>
  <c r="B37" i="9"/>
  <c r="C37" i="9"/>
  <c r="CD37" i="9"/>
  <c r="B38" i="9"/>
  <c r="C38" i="9"/>
  <c r="CD38" i="9"/>
  <c r="B39" i="9"/>
  <c r="C39" i="9"/>
  <c r="CD39" i="9"/>
  <c r="B41" i="9"/>
  <c r="C41" i="9"/>
  <c r="CD41" i="9"/>
  <c r="B42" i="9"/>
  <c r="C42" i="9"/>
  <c r="CD42" i="9"/>
  <c r="B43" i="9"/>
  <c r="C43" i="9"/>
  <c r="CD43" i="9"/>
  <c r="B44" i="9"/>
  <c r="C44" i="9"/>
  <c r="CD44" i="9"/>
  <c r="B45" i="9"/>
  <c r="C45" i="9"/>
  <c r="CD45" i="9"/>
  <c r="B46" i="9"/>
  <c r="C46" i="9"/>
  <c r="CD46" i="9"/>
  <c r="B48" i="9"/>
  <c r="C48" i="9"/>
  <c r="CD48" i="9"/>
  <c r="B49" i="9"/>
  <c r="C49" i="9"/>
  <c r="CD49" i="9"/>
  <c r="B50" i="9"/>
  <c r="C50" i="9"/>
  <c r="CD50" i="9"/>
  <c r="B51" i="9"/>
  <c r="C51" i="9"/>
  <c r="CD51" i="9"/>
  <c r="B52" i="9"/>
  <c r="C52" i="9"/>
  <c r="CD52" i="9"/>
  <c r="B53" i="9"/>
  <c r="C53" i="9"/>
  <c r="CD53" i="9"/>
  <c r="B55" i="9"/>
  <c r="C55" i="9"/>
  <c r="CD55" i="9"/>
  <c r="B56" i="9"/>
  <c r="C56" i="9"/>
  <c r="CD56" i="9"/>
  <c r="B57" i="9"/>
  <c r="C57" i="9"/>
  <c r="CD57" i="9"/>
  <c r="B58" i="9"/>
  <c r="C58" i="9"/>
  <c r="CD58" i="9"/>
  <c r="B59" i="9"/>
  <c r="C59" i="9"/>
  <c r="CD59" i="9"/>
  <c r="B60" i="9"/>
  <c r="C60" i="9"/>
  <c r="CD60" i="9"/>
  <c r="B62" i="9"/>
  <c r="C62" i="9"/>
  <c r="CD62" i="9"/>
  <c r="B63" i="9"/>
  <c r="C63" i="9"/>
  <c r="CD63" i="9"/>
  <c r="B64" i="9"/>
  <c r="C64" i="9"/>
  <c r="CD64" i="9"/>
  <c r="B65" i="9"/>
  <c r="C65" i="9"/>
  <c r="CD65" i="9"/>
  <c r="B66" i="9"/>
  <c r="C66" i="9"/>
  <c r="CD66" i="9"/>
  <c r="B67" i="9"/>
  <c r="C67" i="9"/>
  <c r="CD67" i="9"/>
  <c r="B69" i="9"/>
  <c r="C69" i="9"/>
  <c r="CD69" i="9"/>
  <c r="B70" i="9"/>
  <c r="C70" i="9"/>
  <c r="CD70" i="9"/>
  <c r="B71" i="9"/>
  <c r="C71" i="9"/>
  <c r="CD71" i="9"/>
  <c r="B72" i="9"/>
  <c r="C72" i="9"/>
  <c r="CD72" i="9"/>
  <c r="B73" i="9"/>
  <c r="C73" i="9"/>
  <c r="CD73" i="9"/>
  <c r="B74" i="9"/>
  <c r="C74" i="9"/>
  <c r="CD74" i="9"/>
  <c r="B76" i="9"/>
  <c r="C76" i="9"/>
  <c r="CD76" i="9"/>
  <c r="B77" i="9"/>
  <c r="C77" i="9"/>
  <c r="CD77" i="9"/>
  <c r="B78" i="9"/>
  <c r="C78" i="9"/>
  <c r="CD78" i="9"/>
  <c r="B79" i="9"/>
  <c r="C79" i="9"/>
  <c r="CD79" i="9"/>
  <c r="B80" i="9"/>
  <c r="C80" i="9"/>
  <c r="CD80" i="9"/>
  <c r="B81" i="9"/>
  <c r="C81" i="9"/>
  <c r="CD81" i="9"/>
  <c r="B83" i="9"/>
  <c r="C83" i="9"/>
  <c r="CD83" i="9"/>
  <c r="B84" i="9"/>
  <c r="C84" i="9"/>
  <c r="CD84" i="9"/>
  <c r="B85" i="9"/>
  <c r="C85" i="9"/>
  <c r="CD85" i="9"/>
  <c r="B86" i="9"/>
  <c r="C86" i="9"/>
  <c r="CD86" i="9"/>
  <c r="B87" i="9"/>
  <c r="C87" i="9"/>
  <c r="CD87" i="9"/>
  <c r="B88" i="9"/>
  <c r="C88" i="9"/>
  <c r="CD88" i="9"/>
  <c r="B90" i="9"/>
  <c r="C90" i="9"/>
  <c r="CD90" i="9"/>
  <c r="B91" i="9"/>
  <c r="C91" i="9"/>
  <c r="CD91" i="9"/>
  <c r="B92" i="9"/>
  <c r="C92" i="9"/>
  <c r="CD92" i="9"/>
  <c r="B93" i="9"/>
  <c r="C93" i="9"/>
  <c r="CD93" i="9"/>
  <c r="B94" i="9"/>
  <c r="C94" i="9"/>
  <c r="CD94" i="9"/>
  <c r="B95" i="9"/>
  <c r="C95" i="9"/>
  <c r="CD95" i="9"/>
  <c r="B97" i="9"/>
  <c r="C97" i="9"/>
  <c r="CD97" i="9"/>
  <c r="B98" i="9"/>
  <c r="C98" i="9"/>
  <c r="CD98" i="9"/>
  <c r="B99" i="9"/>
  <c r="C99" i="9"/>
  <c r="CD99" i="9"/>
  <c r="B100" i="9"/>
  <c r="C100" i="9"/>
  <c r="CD100" i="9"/>
  <c r="B101" i="9"/>
  <c r="C101" i="9"/>
  <c r="CD101" i="9"/>
  <c r="B102" i="9"/>
  <c r="C102" i="9"/>
  <c r="CD102" i="9"/>
  <c r="CD103" i="9"/>
  <c r="CE103" i="9"/>
  <c r="B104" i="9"/>
  <c r="C104" i="9"/>
  <c r="CD104" i="9"/>
  <c r="B105" i="9"/>
  <c r="C105" i="9"/>
  <c r="CD105" i="9"/>
  <c r="B106" i="9"/>
  <c r="C106" i="9"/>
  <c r="CD106" i="9"/>
  <c r="B107" i="9"/>
  <c r="C107" i="9"/>
  <c r="CD107" i="9"/>
  <c r="B108" i="9"/>
  <c r="C108" i="9"/>
  <c r="CD108" i="9"/>
  <c r="B109" i="9"/>
  <c r="C109" i="9"/>
  <c r="CD109" i="9"/>
  <c r="B111" i="9"/>
  <c r="C111" i="9"/>
  <c r="CD111" i="9"/>
  <c r="B112" i="9"/>
  <c r="C112" i="9"/>
  <c r="CD112" i="9"/>
  <c r="B113" i="9"/>
  <c r="C113" i="9"/>
  <c r="CD113" i="9"/>
  <c r="B114" i="9"/>
  <c r="C114" i="9"/>
  <c r="CD114" i="9"/>
  <c r="B115" i="9"/>
  <c r="C115" i="9"/>
  <c r="CD115" i="9"/>
  <c r="B116" i="9"/>
  <c r="C116" i="9"/>
  <c r="CD116" i="9"/>
  <c r="B118" i="9"/>
  <c r="C118" i="9"/>
  <c r="CD118" i="9"/>
  <c r="B119" i="9"/>
  <c r="C119" i="9"/>
  <c r="CD119" i="9"/>
  <c r="B120" i="9"/>
  <c r="C120" i="9"/>
  <c r="CD120" i="9"/>
  <c r="B121" i="9"/>
  <c r="C121" i="9"/>
  <c r="CD121" i="9"/>
  <c r="B122" i="9"/>
  <c r="C122" i="9"/>
  <c r="CD122" i="9"/>
  <c r="B123" i="9"/>
  <c r="C123" i="9"/>
  <c r="CD123" i="9"/>
  <c r="B125" i="9"/>
  <c r="C125" i="9"/>
  <c r="CD125" i="9"/>
  <c r="B126" i="9"/>
  <c r="C126" i="9"/>
  <c r="CD126" i="9"/>
  <c r="B127" i="9"/>
  <c r="C127" i="9"/>
  <c r="CD127" i="9"/>
  <c r="B128" i="9"/>
  <c r="C128" i="9"/>
  <c r="CD128" i="9"/>
  <c r="B129" i="9"/>
  <c r="C129" i="9"/>
  <c r="CD129" i="9"/>
  <c r="B130" i="9"/>
  <c r="C130" i="9"/>
  <c r="CD130" i="9"/>
  <c r="B132" i="9"/>
  <c r="C132" i="9"/>
  <c r="CD132" i="9"/>
  <c r="B133" i="9"/>
  <c r="C133" i="9"/>
  <c r="CD133" i="9"/>
  <c r="B134" i="9"/>
  <c r="C134" i="9"/>
  <c r="CD134" i="9"/>
  <c r="B135" i="9"/>
  <c r="C135" i="9"/>
  <c r="CD135" i="9"/>
  <c r="B136" i="9"/>
  <c r="C136" i="9"/>
  <c r="CD136" i="9"/>
  <c r="B137" i="9"/>
  <c r="C137" i="9"/>
  <c r="CD137" i="9"/>
  <c r="B139" i="9"/>
  <c r="C139" i="9"/>
  <c r="CD139" i="9"/>
  <c r="B140" i="9"/>
  <c r="C140" i="9"/>
  <c r="CD140" i="9"/>
  <c r="B141" i="9"/>
  <c r="C141" i="9"/>
  <c r="CD141" i="9"/>
  <c r="B142" i="9"/>
  <c r="C142" i="9"/>
  <c r="CD142" i="9"/>
  <c r="B143" i="9"/>
  <c r="C143" i="9"/>
  <c r="CD143" i="9"/>
  <c r="B144" i="9"/>
  <c r="C144" i="9"/>
  <c r="CD144" i="9"/>
  <c r="B146" i="9"/>
  <c r="C146" i="9"/>
  <c r="CD146" i="9"/>
  <c r="B147" i="9"/>
  <c r="C147" i="9"/>
  <c r="CD147" i="9"/>
  <c r="B148" i="9"/>
  <c r="C148" i="9"/>
  <c r="CD148" i="9"/>
  <c r="B149" i="9"/>
  <c r="C149" i="9"/>
  <c r="CD149" i="9"/>
  <c r="B150" i="9"/>
  <c r="C150" i="9"/>
  <c r="CD150" i="9"/>
  <c r="B151" i="9"/>
  <c r="C151" i="9"/>
  <c r="CD151" i="9"/>
  <c r="B153" i="9"/>
  <c r="C153" i="9"/>
  <c r="CD153" i="9"/>
  <c r="B154" i="9"/>
  <c r="C154" i="9"/>
  <c r="CD154" i="9"/>
  <c r="B155" i="9"/>
  <c r="C155" i="9"/>
  <c r="CD155" i="9"/>
  <c r="B156" i="9"/>
  <c r="C156" i="9"/>
  <c r="CD156" i="9"/>
  <c r="B157" i="9"/>
  <c r="C157" i="9"/>
  <c r="CD157" i="9"/>
  <c r="B158" i="9"/>
  <c r="C158" i="9"/>
  <c r="CD158" i="9"/>
  <c r="B160" i="9"/>
  <c r="C160" i="9"/>
  <c r="CD160" i="9"/>
  <c r="B161" i="9"/>
  <c r="C161" i="9"/>
  <c r="CD161" i="9"/>
  <c r="B162" i="9"/>
  <c r="C162" i="9"/>
  <c r="CD162" i="9"/>
  <c r="B163" i="9"/>
  <c r="C163" i="9"/>
  <c r="CD163" i="9"/>
  <c r="B164" i="9"/>
  <c r="C164" i="9"/>
  <c r="CD164" i="9"/>
  <c r="B165" i="9"/>
  <c r="C165" i="9"/>
  <c r="CD165" i="9"/>
  <c r="B167" i="9"/>
  <c r="C167" i="9"/>
  <c r="CD167" i="9"/>
  <c r="B168" i="9"/>
  <c r="C168" i="9"/>
  <c r="CD168" i="9"/>
  <c r="B169" i="9"/>
  <c r="C169" i="9"/>
  <c r="CD169" i="9"/>
  <c r="B170" i="9"/>
  <c r="C170" i="9"/>
  <c r="CD170" i="9"/>
  <c r="B171" i="9"/>
  <c r="C171" i="9"/>
  <c r="CD171" i="9"/>
  <c r="B172" i="9"/>
  <c r="C172" i="9"/>
  <c r="CD172" i="9"/>
  <c r="B174" i="9"/>
  <c r="C174" i="9"/>
  <c r="CD174" i="9"/>
  <c r="B175" i="9"/>
  <c r="C175" i="9"/>
  <c r="CD175" i="9"/>
  <c r="B176" i="9"/>
  <c r="C176" i="9"/>
  <c r="CD176" i="9"/>
  <c r="B177" i="9"/>
  <c r="C177" i="9"/>
  <c r="CD177" i="9"/>
  <c r="B178" i="9"/>
  <c r="C178" i="9"/>
  <c r="CD178" i="9"/>
  <c r="B179" i="9"/>
  <c r="C179" i="9"/>
  <c r="CD179" i="9"/>
  <c r="B181" i="9"/>
  <c r="C181" i="9"/>
  <c r="CD181" i="9"/>
  <c r="B182" i="9"/>
  <c r="C182" i="9"/>
  <c r="CD182" i="9"/>
  <c r="B183" i="9"/>
  <c r="C183" i="9"/>
  <c r="CD183" i="9"/>
  <c r="B184" i="9"/>
  <c r="C184" i="9"/>
  <c r="CD184" i="9"/>
  <c r="B185" i="9"/>
  <c r="C185" i="9"/>
  <c r="CD185" i="9"/>
  <c r="B186" i="9"/>
  <c r="C186" i="9"/>
  <c r="CD186" i="9"/>
  <c r="B188" i="9"/>
  <c r="C188" i="9"/>
  <c r="CD188" i="9"/>
  <c r="B189" i="9"/>
  <c r="C189" i="9"/>
  <c r="CD189" i="9"/>
  <c r="B190" i="9"/>
  <c r="C190" i="9"/>
  <c r="CD190" i="9"/>
  <c r="B191" i="9"/>
  <c r="C191" i="9"/>
  <c r="CD191" i="9"/>
  <c r="B192" i="9"/>
  <c r="C192" i="9"/>
  <c r="CD192" i="9"/>
  <c r="B193" i="9"/>
  <c r="C193" i="9"/>
  <c r="CD193" i="9"/>
  <c r="B195" i="9"/>
  <c r="C195" i="9"/>
  <c r="CD195" i="9"/>
  <c r="B196" i="9"/>
  <c r="C196" i="9"/>
  <c r="CD196" i="9"/>
  <c r="B197" i="9"/>
  <c r="C197" i="9"/>
  <c r="CD197" i="9"/>
  <c r="B198" i="9"/>
  <c r="C198" i="9"/>
  <c r="CD198" i="9"/>
  <c r="B199" i="9"/>
  <c r="C199" i="9"/>
  <c r="CD199" i="9"/>
  <c r="B200" i="9"/>
  <c r="C200" i="9"/>
  <c r="CD200" i="9"/>
  <c r="B202" i="9"/>
  <c r="C202" i="9"/>
  <c r="CD202" i="9"/>
  <c r="B203" i="9"/>
  <c r="C203" i="9"/>
  <c r="CD203" i="9"/>
  <c r="B204" i="9"/>
  <c r="C204" i="9"/>
  <c r="CD204" i="9"/>
  <c r="B205" i="9"/>
  <c r="C205" i="9"/>
  <c r="CD205" i="9"/>
  <c r="B206" i="9"/>
  <c r="C206" i="9"/>
  <c r="CD206" i="9"/>
  <c r="B207" i="9"/>
  <c r="C207" i="9"/>
  <c r="CD207" i="9"/>
  <c r="B209" i="9"/>
  <c r="C209" i="9"/>
  <c r="CD209" i="9"/>
  <c r="B210" i="9"/>
  <c r="C210" i="9"/>
  <c r="CD210" i="9"/>
  <c r="B211" i="9"/>
  <c r="C211" i="9"/>
  <c r="CD211" i="9"/>
  <c r="B212" i="9"/>
  <c r="C212" i="9"/>
  <c r="CD212" i="9"/>
  <c r="B213" i="9"/>
  <c r="C213" i="9"/>
  <c r="CD213" i="9"/>
  <c r="B214" i="9"/>
  <c r="C214" i="9"/>
  <c r="CD214" i="9"/>
  <c r="B216" i="9"/>
  <c r="C216" i="9"/>
  <c r="CD216" i="9"/>
  <c r="B217" i="9"/>
  <c r="C217" i="9"/>
  <c r="CD217" i="9"/>
  <c r="B218" i="9"/>
  <c r="C218" i="9"/>
  <c r="CD218" i="9"/>
  <c r="B219" i="9"/>
  <c r="C219" i="9"/>
  <c r="CD219" i="9"/>
  <c r="B220" i="9"/>
  <c r="C220" i="9"/>
  <c r="CD220" i="9"/>
  <c r="B221" i="9"/>
  <c r="C221" i="9"/>
  <c r="CD221" i="9"/>
  <c r="B223" i="9"/>
  <c r="C223" i="9"/>
  <c r="CD223" i="9"/>
  <c r="B224" i="9"/>
  <c r="C224" i="9"/>
  <c r="CD224" i="9"/>
  <c r="B225" i="9"/>
  <c r="C225" i="9"/>
  <c r="CD225" i="9"/>
  <c r="B226" i="9"/>
  <c r="C226" i="9"/>
  <c r="CD226" i="9"/>
  <c r="B227" i="9"/>
  <c r="C227" i="9"/>
  <c r="CD227" i="9"/>
  <c r="B228" i="9"/>
  <c r="C228" i="9"/>
  <c r="CD228" i="9"/>
  <c r="B230" i="9"/>
  <c r="C230" i="9"/>
  <c r="CD230" i="9"/>
  <c r="B231" i="9"/>
  <c r="C231" i="9"/>
  <c r="CD231" i="9"/>
  <c r="B232" i="9"/>
  <c r="C232" i="9"/>
  <c r="CD232" i="9"/>
  <c r="B233" i="9"/>
  <c r="C233" i="9"/>
  <c r="CD233" i="9"/>
  <c r="B234" i="9"/>
  <c r="C234" i="9"/>
  <c r="CD234" i="9"/>
  <c r="B235" i="9"/>
  <c r="C235" i="9"/>
  <c r="CD235" i="9"/>
  <c r="B237" i="9"/>
  <c r="C237" i="9"/>
  <c r="CD237" i="9"/>
  <c r="B238" i="9"/>
  <c r="C238" i="9"/>
  <c r="CD238" i="9"/>
  <c r="B239" i="9"/>
  <c r="C239" i="9"/>
  <c r="CD239" i="9"/>
  <c r="B240" i="9"/>
  <c r="C240" i="9"/>
  <c r="CD240" i="9"/>
  <c r="B241" i="9"/>
  <c r="C241" i="9"/>
  <c r="CD241" i="9"/>
  <c r="B242" i="9"/>
  <c r="C242" i="9"/>
  <c r="CD242" i="9"/>
  <c r="B244" i="9"/>
  <c r="C244" i="9"/>
  <c r="CD244" i="9"/>
  <c r="B245" i="9"/>
  <c r="C245" i="9"/>
  <c r="CD245" i="9"/>
  <c r="B246" i="9"/>
  <c r="C246" i="9"/>
  <c r="CD246" i="9"/>
  <c r="B247" i="9"/>
  <c r="C247" i="9"/>
  <c r="CD247" i="9"/>
  <c r="B248" i="9"/>
  <c r="C248" i="9"/>
  <c r="CD248" i="9"/>
  <c r="B249" i="9"/>
  <c r="C249" i="9"/>
  <c r="CD249" i="9"/>
  <c r="B251" i="9"/>
  <c r="C251" i="9"/>
  <c r="CD251" i="9"/>
  <c r="B252" i="9"/>
  <c r="C252" i="9"/>
  <c r="CD252" i="9"/>
  <c r="B253" i="9"/>
  <c r="C253" i="9"/>
  <c r="CD253" i="9"/>
  <c r="B254" i="9"/>
  <c r="C254" i="9"/>
  <c r="CD254" i="9"/>
  <c r="B255" i="9"/>
  <c r="C255" i="9"/>
  <c r="CD255" i="9"/>
  <c r="B256" i="9"/>
  <c r="C256" i="9"/>
  <c r="CD256" i="9"/>
  <c r="B258" i="9"/>
  <c r="C258" i="9"/>
  <c r="CD258" i="9"/>
  <c r="B259" i="9"/>
  <c r="C259" i="9"/>
  <c r="CD259" i="9"/>
  <c r="B260" i="9"/>
  <c r="C260" i="9"/>
  <c r="CD260" i="9"/>
  <c r="B261" i="9"/>
  <c r="C261" i="9"/>
  <c r="CD261" i="9"/>
  <c r="B262" i="9"/>
  <c r="C262" i="9"/>
  <c r="CD262" i="9"/>
  <c r="B263" i="9"/>
  <c r="C263" i="9"/>
  <c r="CD263" i="9"/>
  <c r="B265" i="9"/>
  <c r="C265" i="9"/>
  <c r="CD265" i="9"/>
  <c r="B266" i="9"/>
  <c r="C266" i="9"/>
  <c r="CD266" i="9"/>
  <c r="B267" i="9"/>
  <c r="C267" i="9"/>
  <c r="CD267" i="9"/>
  <c r="B268" i="9"/>
  <c r="C268" i="9"/>
  <c r="CD268" i="9"/>
  <c r="B269" i="9"/>
  <c r="C269" i="9"/>
  <c r="CD269" i="9"/>
  <c r="B270" i="9"/>
  <c r="C270" i="9"/>
  <c r="CD270" i="9"/>
  <c r="B272" i="9"/>
  <c r="C272" i="9"/>
  <c r="CD272" i="9"/>
  <c r="B273" i="9"/>
  <c r="C273" i="9"/>
  <c r="CD273" i="9"/>
  <c r="B274" i="9"/>
  <c r="C274" i="9"/>
  <c r="CD274" i="9"/>
  <c r="B275" i="9"/>
  <c r="C275" i="9"/>
  <c r="CD275" i="9"/>
  <c r="B276" i="9"/>
  <c r="C276" i="9"/>
  <c r="CD276" i="9"/>
  <c r="B277" i="9"/>
  <c r="C277" i="9"/>
  <c r="CD277" i="9"/>
  <c r="B279" i="9"/>
  <c r="C279" i="9"/>
  <c r="CD279" i="9"/>
  <c r="B280" i="9"/>
  <c r="C280" i="9"/>
  <c r="CD280" i="9"/>
  <c r="B281" i="9"/>
  <c r="C281" i="9"/>
  <c r="CD281" i="9"/>
  <c r="B282" i="9"/>
  <c r="C282" i="9"/>
  <c r="CD282" i="9"/>
  <c r="B283" i="9"/>
  <c r="C283" i="9"/>
  <c r="CD283" i="9"/>
  <c r="B284" i="9"/>
  <c r="C284" i="9"/>
  <c r="CD284" i="9"/>
  <c r="B286" i="9"/>
  <c r="C286" i="9"/>
  <c r="CD286" i="9"/>
  <c r="B287" i="9"/>
  <c r="C287" i="9"/>
  <c r="CD287" i="9"/>
  <c r="B288" i="9"/>
  <c r="C288" i="9"/>
  <c r="CD288" i="9"/>
  <c r="B289" i="9"/>
  <c r="C289" i="9"/>
  <c r="CD289" i="9"/>
  <c r="B290" i="9"/>
  <c r="C290" i="9"/>
  <c r="CD290" i="9"/>
  <c r="B291" i="9"/>
  <c r="C291" i="9"/>
  <c r="CD291" i="9"/>
  <c r="B293" i="9"/>
  <c r="C293" i="9"/>
  <c r="CD293" i="9"/>
  <c r="B294" i="9"/>
  <c r="C294" i="9"/>
  <c r="CD294" i="9"/>
  <c r="B295" i="9"/>
  <c r="C295" i="9"/>
  <c r="CD295" i="9"/>
  <c r="B296" i="9"/>
  <c r="C296" i="9"/>
  <c r="CD296" i="9"/>
  <c r="B297" i="9"/>
  <c r="C297" i="9"/>
  <c r="CD297" i="9"/>
  <c r="B298" i="9"/>
  <c r="C298" i="9"/>
  <c r="CD298" i="9"/>
  <c r="B300" i="9"/>
  <c r="C300" i="9"/>
  <c r="CD300" i="9"/>
  <c r="B301" i="9"/>
  <c r="C301" i="9"/>
  <c r="CD301" i="9"/>
  <c r="B302" i="9"/>
  <c r="C302" i="9"/>
  <c r="CD302" i="9"/>
  <c r="B303" i="9"/>
  <c r="C303" i="9"/>
  <c r="CD303" i="9"/>
  <c r="B304" i="9"/>
  <c r="C304" i="9"/>
  <c r="CD304" i="9"/>
  <c r="B305" i="9"/>
  <c r="C305" i="9"/>
  <c r="CD305" i="9"/>
  <c r="B307" i="9"/>
  <c r="C307" i="9"/>
  <c r="CD307" i="9"/>
  <c r="B308" i="9"/>
  <c r="C308" i="9"/>
  <c r="CD308" i="9"/>
  <c r="B309" i="9"/>
  <c r="C309" i="9"/>
  <c r="CD309" i="9"/>
  <c r="B310" i="9"/>
  <c r="C310" i="9"/>
  <c r="CD310" i="9"/>
  <c r="B311" i="9"/>
  <c r="C311" i="9"/>
  <c r="CD311" i="9"/>
  <c r="B312" i="9"/>
  <c r="C312" i="9"/>
  <c r="CD312" i="9"/>
  <c r="B314" i="9"/>
  <c r="C314" i="9"/>
  <c r="CD314" i="9"/>
  <c r="B315" i="9"/>
  <c r="C315" i="9"/>
  <c r="CD315" i="9"/>
  <c r="B316" i="9"/>
  <c r="C316" i="9"/>
  <c r="CD316" i="9"/>
  <c r="B317" i="9"/>
  <c r="C317" i="9"/>
  <c r="CD317" i="9"/>
  <c r="B318" i="9"/>
  <c r="C318" i="9"/>
  <c r="CD318" i="9"/>
  <c r="B319" i="9"/>
  <c r="C319" i="9"/>
  <c r="CD319" i="9"/>
  <c r="B321" i="9"/>
  <c r="C321" i="9"/>
  <c r="CD321" i="9"/>
  <c r="B322" i="9"/>
  <c r="C322" i="9"/>
  <c r="CD322" i="9"/>
  <c r="B323" i="9"/>
  <c r="C323" i="9"/>
  <c r="CD323" i="9"/>
  <c r="B324" i="9"/>
  <c r="C324" i="9"/>
  <c r="CD324" i="9"/>
  <c r="B325" i="9"/>
  <c r="C325" i="9"/>
  <c r="CD325" i="9"/>
  <c r="B326" i="9"/>
  <c r="C326" i="9"/>
  <c r="CD326" i="9"/>
  <c r="B328" i="9"/>
  <c r="C328" i="9"/>
  <c r="CD328" i="9"/>
  <c r="B329" i="9"/>
  <c r="C329" i="9"/>
  <c r="CD329" i="9"/>
  <c r="B330" i="9"/>
  <c r="C330" i="9"/>
  <c r="CD330" i="9"/>
  <c r="B331" i="9"/>
  <c r="C331" i="9"/>
  <c r="CD331" i="9"/>
  <c r="B332" i="9"/>
  <c r="C332" i="9"/>
  <c r="CD332" i="9"/>
  <c r="B333" i="9"/>
  <c r="C333" i="9"/>
  <c r="CD333" i="9"/>
  <c r="B335" i="9"/>
  <c r="C335" i="9"/>
  <c r="CD335" i="9"/>
  <c r="B336" i="9"/>
  <c r="C336" i="9"/>
  <c r="CD336" i="9"/>
  <c r="B337" i="9"/>
  <c r="C337" i="9"/>
  <c r="CD337" i="9"/>
  <c r="B338" i="9"/>
  <c r="C338" i="9"/>
  <c r="CD338" i="9"/>
  <c r="B339" i="9"/>
  <c r="C339" i="9"/>
  <c r="CD339" i="9"/>
  <c r="B340" i="9"/>
  <c r="C340" i="9"/>
  <c r="CD340" i="9"/>
  <c r="B342" i="9"/>
  <c r="C342" i="9"/>
  <c r="CD342" i="9"/>
  <c r="B343" i="9"/>
  <c r="C343" i="9"/>
  <c r="CD343" i="9"/>
  <c r="B344" i="9"/>
  <c r="C344" i="9"/>
  <c r="CD344" i="9"/>
  <c r="B345" i="9"/>
  <c r="C345" i="9"/>
  <c r="CD345" i="9"/>
  <c r="B346" i="9"/>
  <c r="C346" i="9"/>
  <c r="CD346" i="9"/>
  <c r="B347" i="9"/>
  <c r="C347" i="9"/>
  <c r="CD347" i="9"/>
  <c r="B349" i="9"/>
  <c r="C349" i="9"/>
  <c r="CD349" i="9"/>
  <c r="B350" i="9"/>
  <c r="C350" i="9"/>
  <c r="CD350" i="9"/>
  <c r="B351" i="9"/>
  <c r="C351" i="9"/>
  <c r="CD351" i="9"/>
  <c r="B352" i="9"/>
  <c r="C352" i="9"/>
  <c r="CD352" i="9"/>
  <c r="B353" i="9"/>
  <c r="C353" i="9"/>
  <c r="CD353" i="9"/>
  <c r="B354" i="9"/>
  <c r="C354" i="9"/>
  <c r="CD354" i="9"/>
  <c r="B356" i="9"/>
  <c r="C356" i="9"/>
  <c r="CD356" i="9"/>
  <c r="B357" i="9"/>
  <c r="C357" i="9"/>
  <c r="CD357" i="9"/>
  <c r="B358" i="9"/>
  <c r="C358" i="9"/>
  <c r="CD358" i="9"/>
  <c r="B359" i="9"/>
  <c r="C359" i="9"/>
  <c r="CD359" i="9"/>
  <c r="B360" i="9"/>
  <c r="C360" i="9"/>
  <c r="CD360" i="9"/>
  <c r="B361" i="9"/>
  <c r="C361" i="9"/>
  <c r="CD361" i="9"/>
  <c r="B363" i="9"/>
  <c r="C363" i="9"/>
  <c r="CD363" i="9"/>
  <c r="B364" i="9"/>
  <c r="C364" i="9"/>
  <c r="CD364" i="9"/>
  <c r="B365" i="9"/>
  <c r="C365" i="9"/>
  <c r="CD365" i="9"/>
  <c r="B366" i="9"/>
  <c r="C366" i="9"/>
  <c r="CD366" i="9"/>
  <c r="B367" i="9"/>
  <c r="C367" i="9"/>
  <c r="CD367" i="9"/>
  <c r="B368" i="9"/>
  <c r="C368" i="9"/>
  <c r="CD368" i="9"/>
  <c r="B370" i="9"/>
  <c r="C370" i="9"/>
  <c r="B371" i="9"/>
  <c r="C371" i="9"/>
  <c r="B372" i="9"/>
  <c r="C372" i="9"/>
  <c r="B373" i="9"/>
  <c r="C373" i="9"/>
  <c r="B374" i="9"/>
  <c r="C374" i="9"/>
  <c r="B375" i="9"/>
  <c r="C375" i="9"/>
  <c r="B377" i="9"/>
  <c r="C377" i="9"/>
  <c r="B378" i="9"/>
  <c r="C378" i="9"/>
  <c r="B379" i="9"/>
  <c r="C379" i="9"/>
  <c r="B380" i="9"/>
  <c r="C380" i="9"/>
  <c r="B381" i="9"/>
  <c r="C381" i="9"/>
  <c r="B382" i="9"/>
  <c r="C382" i="9"/>
  <c r="B383" i="9"/>
  <c r="C383" i="9"/>
  <c r="B384" i="9"/>
  <c r="C384" i="9"/>
  <c r="B385" i="9"/>
  <c r="C385" i="9"/>
  <c r="B386" i="9"/>
  <c r="C386" i="9"/>
  <c r="B387" i="9"/>
  <c r="C387" i="9"/>
  <c r="B388" i="9"/>
  <c r="C388" i="9"/>
  <c r="B389" i="9"/>
  <c r="C389" i="9"/>
  <c r="B390" i="9"/>
  <c r="C390" i="9"/>
  <c r="B391" i="9"/>
  <c r="C391" i="9"/>
  <c r="B392" i="9"/>
  <c r="C392" i="9"/>
  <c r="B393" i="9"/>
  <c r="C393" i="9"/>
  <c r="B394" i="9"/>
  <c r="C394" i="9"/>
  <c r="B395" i="9"/>
  <c r="C395" i="9"/>
  <c r="B396" i="9"/>
  <c r="C396" i="9"/>
  <c r="B397" i="9"/>
  <c r="C397" i="9"/>
  <c r="B398" i="9"/>
  <c r="C398" i="9"/>
  <c r="B399" i="9"/>
  <c r="C399" i="9"/>
  <c r="B400" i="9"/>
  <c r="C400" i="9"/>
  <c r="B401" i="9"/>
  <c r="C401" i="9"/>
  <c r="B402" i="9"/>
  <c r="C402" i="9"/>
  <c r="B403" i="9"/>
  <c r="C403" i="9"/>
  <c r="B404" i="9"/>
  <c r="C404" i="9"/>
  <c r="B405" i="9"/>
  <c r="C405" i="9"/>
  <c r="B406" i="9"/>
  <c r="C406" i="9"/>
  <c r="B407" i="9"/>
  <c r="C407" i="9"/>
  <c r="B408" i="9"/>
  <c r="C408" i="9"/>
  <c r="B409" i="9"/>
  <c r="C409" i="9"/>
  <c r="B410" i="9"/>
  <c r="C410" i="9"/>
  <c r="B411" i="9"/>
  <c r="C411" i="9"/>
  <c r="B412" i="9"/>
  <c r="C412" i="9"/>
  <c r="B413" i="9"/>
  <c r="C413" i="9"/>
  <c r="B414" i="9"/>
  <c r="C414" i="9"/>
  <c r="B415" i="9"/>
  <c r="C415" i="9"/>
  <c r="B416" i="9"/>
  <c r="C416" i="9"/>
  <c r="B417" i="9"/>
  <c r="C417" i="9"/>
  <c r="B418" i="9"/>
  <c r="C418" i="9"/>
  <c r="B419" i="9"/>
  <c r="C419" i="9"/>
  <c r="B420" i="9"/>
  <c r="C420" i="9"/>
  <c r="B421" i="9"/>
  <c r="C421" i="9"/>
  <c r="B422" i="9"/>
  <c r="C422" i="9"/>
  <c r="B423" i="9"/>
  <c r="C423" i="9"/>
  <c r="B424" i="9"/>
  <c r="C424" i="9"/>
  <c r="B425" i="9"/>
  <c r="C425" i="9"/>
  <c r="B426" i="9"/>
  <c r="C426" i="9"/>
  <c r="B427" i="9"/>
  <c r="C427" i="9"/>
  <c r="B428" i="9"/>
  <c r="C428" i="9"/>
  <c r="B429" i="9"/>
  <c r="C429" i="9"/>
  <c r="B430" i="9"/>
  <c r="C430" i="9"/>
  <c r="B431" i="9"/>
  <c r="C431" i="9"/>
  <c r="B432" i="9"/>
  <c r="C432" i="9"/>
  <c r="B433" i="9"/>
  <c r="C433" i="9"/>
  <c r="B434" i="9"/>
  <c r="C434" i="9"/>
  <c r="B435" i="9"/>
  <c r="C435" i="9"/>
  <c r="B436" i="9"/>
  <c r="C436" i="9"/>
  <c r="B437" i="9"/>
  <c r="C437" i="9"/>
  <c r="B438" i="9"/>
  <c r="C438" i="9"/>
  <c r="B439" i="9"/>
  <c r="C439" i="9"/>
  <c r="B440" i="9"/>
  <c r="C440" i="9"/>
  <c r="B441" i="9"/>
  <c r="C441" i="9"/>
  <c r="B442" i="9"/>
  <c r="C442" i="9"/>
  <c r="B443" i="9"/>
  <c r="C443" i="9"/>
  <c r="B444" i="9"/>
  <c r="C444" i="9"/>
  <c r="B445" i="9"/>
  <c r="C445" i="9"/>
  <c r="B446" i="9"/>
  <c r="C446" i="9"/>
  <c r="S4" i="25"/>
  <c r="P4" i="38"/>
  <c r="L4" i="38"/>
  <c r="H4" i="38"/>
  <c r="D4" i="38"/>
  <c r="S4" i="38"/>
  <c r="O4" i="38"/>
  <c r="K4" i="38"/>
  <c r="G4" i="38"/>
  <c r="C4" i="38"/>
  <c r="R4" i="38"/>
  <c r="N4" i="38"/>
  <c r="J4" i="38"/>
  <c r="F4" i="38"/>
  <c r="H5" i="16"/>
  <c r="C4" i="25"/>
  <c r="S418" i="16"/>
  <c r="P418" i="16"/>
  <c r="G424" i="16"/>
  <c r="O424" i="16"/>
  <c r="N424" i="16"/>
  <c r="O467" i="16"/>
  <c r="R467" i="16"/>
  <c r="B467" i="16"/>
  <c r="C509" i="16"/>
  <c r="I557" i="16"/>
  <c r="E509" i="16"/>
  <c r="E557" i="16"/>
  <c r="L509" i="16"/>
  <c r="P557" i="16"/>
  <c r="H449" i="16"/>
  <c r="N562" i="16"/>
  <c r="F562" i="16"/>
  <c r="Q557" i="16"/>
  <c r="D556" i="16"/>
  <c r="H556" i="16"/>
  <c r="R556" i="16"/>
  <c r="B556" i="16"/>
  <c r="M556" i="16"/>
  <c r="F556" i="16"/>
  <c r="Q556" i="16"/>
  <c r="D551" i="16"/>
  <c r="L551" i="16"/>
  <c r="G551" i="16"/>
  <c r="Q551" i="16"/>
  <c r="H551" i="16"/>
  <c r="S551" i="16"/>
  <c r="H528" i="16"/>
  <c r="M528" i="16"/>
  <c r="F528" i="16"/>
  <c r="R528" i="16"/>
  <c r="L528" i="16"/>
  <c r="B516" i="16"/>
  <c r="F516" i="16"/>
  <c r="L516" i="16"/>
  <c r="Q516" i="16"/>
  <c r="D516" i="16"/>
  <c r="I516" i="16"/>
  <c r="N516" i="16"/>
  <c r="E516" i="16"/>
  <c r="J516" i="16"/>
  <c r="P516" i="16"/>
  <c r="E486" i="16"/>
  <c r="J486" i="16"/>
  <c r="O486" i="16"/>
  <c r="B486" i="16"/>
  <c r="G486" i="16"/>
  <c r="M486" i="16"/>
  <c r="R486" i="16"/>
  <c r="C486" i="16"/>
  <c r="I486" i="16"/>
  <c r="N486" i="16"/>
  <c r="S486" i="16"/>
  <c r="H483" i="16"/>
  <c r="P483" i="16"/>
  <c r="D483" i="16"/>
  <c r="L483" i="16"/>
  <c r="E483" i="16"/>
  <c r="M483" i="16"/>
  <c r="Q470" i="16"/>
  <c r="F469" i="16"/>
  <c r="Q469" i="16"/>
  <c r="D469" i="16"/>
  <c r="K469" i="16"/>
  <c r="E469" i="16"/>
  <c r="O469" i="16"/>
  <c r="R436" i="16"/>
  <c r="H397" i="16"/>
  <c r="P397" i="16"/>
  <c r="O390" i="16"/>
  <c r="K370" i="16"/>
  <c r="R370" i="16"/>
  <c r="I303" i="16"/>
  <c r="Q303" i="16"/>
  <c r="C194" i="16"/>
  <c r="D194" i="16"/>
  <c r="K194" i="16"/>
  <c r="Q194" i="16"/>
  <c r="E194" i="16"/>
  <c r="L194" i="16"/>
  <c r="B194" i="16"/>
  <c r="P194" i="16"/>
  <c r="O194" i="16"/>
  <c r="G194" i="16"/>
  <c r="I194" i="16"/>
  <c r="C130" i="16"/>
  <c r="K130" i="16"/>
  <c r="S130" i="16"/>
  <c r="E130" i="16"/>
  <c r="M130" i="16"/>
  <c r="G130" i="16"/>
  <c r="Q130" i="16"/>
  <c r="I130" i="16"/>
  <c r="O130" i="16"/>
  <c r="K5" i="16"/>
  <c r="N418" i="16"/>
  <c r="M424" i="16"/>
  <c r="I424" i="16"/>
  <c r="J424" i="16"/>
  <c r="K467" i="16"/>
  <c r="I509" i="16"/>
  <c r="N557" i="16"/>
  <c r="J509" i="16"/>
  <c r="J557" i="16"/>
  <c r="L557" i="16"/>
  <c r="J449" i="16"/>
  <c r="K566" i="16"/>
  <c r="F566" i="16"/>
  <c r="L562" i="16"/>
  <c r="G555" i="16"/>
  <c r="M555" i="16"/>
  <c r="C555" i="16"/>
  <c r="L555" i="16"/>
  <c r="C546" i="16"/>
  <c r="F546" i="16"/>
  <c r="N546" i="16"/>
  <c r="B546" i="16"/>
  <c r="J546" i="16"/>
  <c r="R546" i="16"/>
  <c r="E546" i="16"/>
  <c r="M546" i="16"/>
  <c r="D519" i="16"/>
  <c r="H519" i="16"/>
  <c r="S519" i="16"/>
  <c r="C519" i="16"/>
  <c r="M519" i="16"/>
  <c r="G519" i="16"/>
  <c r="Q519" i="16"/>
  <c r="C510" i="16"/>
  <c r="F510" i="16"/>
  <c r="N510" i="16"/>
  <c r="B510" i="16"/>
  <c r="J510" i="16"/>
  <c r="R510" i="16"/>
  <c r="E510" i="16"/>
  <c r="M510" i="16"/>
  <c r="C505" i="16"/>
  <c r="G505" i="16"/>
  <c r="R505" i="16"/>
  <c r="B505" i="16"/>
  <c r="M505" i="16"/>
  <c r="F505" i="16"/>
  <c r="Q505" i="16"/>
  <c r="M468" i="16"/>
  <c r="B468" i="16"/>
  <c r="J468" i="16"/>
  <c r="D458" i="16"/>
  <c r="I458" i="16"/>
  <c r="R458" i="16"/>
  <c r="C458" i="16"/>
  <c r="N458" i="16"/>
  <c r="F458" i="16"/>
  <c r="Q458" i="16"/>
  <c r="E454" i="16"/>
  <c r="J454" i="16"/>
  <c r="B454" i="16"/>
  <c r="R454" i="16"/>
  <c r="I454" i="16"/>
  <c r="L445" i="16"/>
  <c r="E445" i="16"/>
  <c r="K445" i="16"/>
  <c r="P445" i="16"/>
  <c r="E434" i="16"/>
  <c r="B434" i="16"/>
  <c r="L434" i="16"/>
  <c r="I434" i="16"/>
  <c r="D434" i="16"/>
  <c r="Q434" i="16"/>
  <c r="H434" i="16"/>
  <c r="R434" i="16"/>
  <c r="E428" i="16"/>
  <c r="C428" i="16"/>
  <c r="Q428" i="16"/>
  <c r="O428" i="16"/>
  <c r="H428" i="16"/>
  <c r="I428" i="16"/>
  <c r="I419" i="16"/>
  <c r="Q419" i="16"/>
  <c r="R383" i="16"/>
  <c r="I383" i="16"/>
  <c r="J383" i="16"/>
  <c r="K376" i="16"/>
  <c r="L376" i="16"/>
  <c r="I345" i="16"/>
  <c r="Q345" i="16"/>
  <c r="E315" i="16"/>
  <c r="I315" i="16"/>
  <c r="B294" i="16"/>
  <c r="F294" i="16"/>
  <c r="N294" i="16"/>
  <c r="E294" i="16"/>
  <c r="I294" i="16"/>
  <c r="B189" i="16"/>
  <c r="K189" i="16"/>
  <c r="E189" i="16"/>
  <c r="O189" i="16"/>
  <c r="Q189" i="16"/>
  <c r="R189" i="16"/>
  <c r="G189" i="16"/>
  <c r="J189" i="16"/>
  <c r="Q186" i="16"/>
  <c r="I186" i="16"/>
  <c r="B562" i="16"/>
  <c r="C562" i="16"/>
  <c r="G562" i="16"/>
  <c r="K562" i="16"/>
  <c r="O562" i="16"/>
  <c r="S562" i="16"/>
  <c r="E562" i="16"/>
  <c r="I562" i="16"/>
  <c r="M562" i="16"/>
  <c r="Q562" i="16"/>
  <c r="G557" i="16"/>
  <c r="R557" i="16"/>
  <c r="B557" i="16"/>
  <c r="M557" i="16"/>
  <c r="F557" i="16"/>
  <c r="B545" i="16"/>
  <c r="Q545" i="16"/>
  <c r="F545" i="16"/>
  <c r="K545" i="16"/>
  <c r="F509" i="16"/>
  <c r="M509" i="16"/>
  <c r="B509" i="16"/>
  <c r="K509" i="16"/>
  <c r="E498" i="16"/>
  <c r="M498" i="16"/>
  <c r="Q498" i="16"/>
  <c r="F470" i="16"/>
  <c r="N470" i="16"/>
  <c r="B470" i="16"/>
  <c r="J470" i="16"/>
  <c r="R470" i="16"/>
  <c r="E470" i="16"/>
  <c r="M470" i="16"/>
  <c r="H467" i="16"/>
  <c r="Q467" i="16"/>
  <c r="E467" i="16"/>
  <c r="L467" i="16"/>
  <c r="E453" i="16"/>
  <c r="K453" i="16"/>
  <c r="D453" i="16"/>
  <c r="J453" i="16"/>
  <c r="D436" i="16"/>
  <c r="F436" i="16"/>
  <c r="M436" i="16"/>
  <c r="S436" i="16"/>
  <c r="G436" i="16"/>
  <c r="Q436" i="16"/>
  <c r="B436" i="16"/>
  <c r="K436" i="16"/>
  <c r="C436" i="16"/>
  <c r="N436" i="16"/>
  <c r="C424" i="16"/>
  <c r="L424" i="16"/>
  <c r="K424" i="16"/>
  <c r="E424" i="16"/>
  <c r="Q424" i="16"/>
  <c r="H424" i="16"/>
  <c r="S424" i="16"/>
  <c r="G418" i="16"/>
  <c r="O418" i="16"/>
  <c r="F418" i="16"/>
  <c r="M418" i="16"/>
  <c r="C390" i="16"/>
  <c r="I390" i="16"/>
  <c r="N390" i="16"/>
  <c r="S390" i="16"/>
  <c r="F390" i="16"/>
  <c r="M390" i="16"/>
  <c r="B390" i="16"/>
  <c r="J390" i="16"/>
  <c r="Q390" i="16"/>
  <c r="E390" i="16"/>
  <c r="K390" i="16"/>
  <c r="R390" i="16"/>
  <c r="B375" i="16"/>
  <c r="R375" i="16"/>
  <c r="Q375" i="16"/>
  <c r="I375" i="16"/>
  <c r="J375" i="16"/>
  <c r="C324" i="16"/>
  <c r="D324" i="16"/>
  <c r="L324" i="16"/>
  <c r="K324" i="16"/>
  <c r="E324" i="16"/>
  <c r="Q324" i="16"/>
  <c r="G324" i="16"/>
  <c r="B266" i="16"/>
  <c r="M266" i="16"/>
  <c r="I266" i="16"/>
  <c r="L179" i="16"/>
  <c r="Q179" i="16"/>
  <c r="G179" i="16"/>
  <c r="E105" i="16"/>
  <c r="D105" i="16"/>
  <c r="L105" i="16"/>
  <c r="N105" i="16"/>
  <c r="D79" i="16"/>
  <c r="E79" i="16"/>
  <c r="I79" i="16"/>
  <c r="M79" i="16"/>
  <c r="Q79" i="16"/>
  <c r="C56" i="16"/>
  <c r="N56" i="16"/>
  <c r="R56" i="16"/>
  <c r="N5" i="16"/>
  <c r="L252" i="16"/>
  <c r="N324" i="16"/>
  <c r="D266" i="16"/>
  <c r="G266" i="16"/>
  <c r="H390" i="16"/>
  <c r="C418" i="16"/>
  <c r="D418" i="16"/>
  <c r="L453" i="16"/>
  <c r="R424" i="16"/>
  <c r="B424" i="16"/>
  <c r="S467" i="16"/>
  <c r="C467" i="16"/>
  <c r="F467" i="16"/>
  <c r="S509" i="16"/>
  <c r="P545" i="16"/>
  <c r="C557" i="16"/>
  <c r="P509" i="16"/>
  <c r="D557" i="16"/>
  <c r="P562" i="16"/>
  <c r="H562" i="16"/>
  <c r="D558" i="16"/>
  <c r="H558" i="16"/>
  <c r="L558" i="16"/>
  <c r="P558" i="16"/>
  <c r="B558" i="16"/>
  <c r="F558" i="16"/>
  <c r="J558" i="16"/>
  <c r="N558" i="16"/>
  <c r="R558" i="16"/>
  <c r="E548" i="16"/>
  <c r="F548" i="16"/>
  <c r="L548" i="16"/>
  <c r="Q548" i="16"/>
  <c r="B548" i="16"/>
  <c r="I548" i="16"/>
  <c r="N548" i="16"/>
  <c r="D548" i="16"/>
  <c r="J548" i="16"/>
  <c r="P548" i="16"/>
  <c r="E535" i="16"/>
  <c r="K535" i="16"/>
  <c r="P535" i="16"/>
  <c r="C535" i="16"/>
  <c r="H535" i="16"/>
  <c r="M535" i="16"/>
  <c r="S535" i="16"/>
  <c r="D535" i="16"/>
  <c r="I535" i="16"/>
  <c r="O535" i="16"/>
  <c r="M530" i="16"/>
  <c r="E530" i="16"/>
  <c r="I530" i="16"/>
  <c r="B520" i="16"/>
  <c r="L520" i="16"/>
  <c r="F520" i="16"/>
  <c r="Q520" i="16"/>
  <c r="H520" i="16"/>
  <c r="R520" i="16"/>
  <c r="S505" i="16"/>
  <c r="C503" i="16"/>
  <c r="G503" i="16"/>
  <c r="L503" i="16"/>
  <c r="Q503" i="16"/>
  <c r="D503" i="16"/>
  <c r="I503" i="16"/>
  <c r="O503" i="16"/>
  <c r="E503" i="16"/>
  <c r="K503" i="16"/>
  <c r="P503" i="16"/>
  <c r="F489" i="16"/>
  <c r="M489" i="16"/>
  <c r="E447" i="16"/>
  <c r="F447" i="16"/>
  <c r="M447" i="16"/>
  <c r="S447" i="16"/>
  <c r="G447" i="16"/>
  <c r="Q447" i="16"/>
  <c r="B447" i="16"/>
  <c r="K447" i="16"/>
  <c r="C447" i="16"/>
  <c r="N447" i="16"/>
  <c r="C444" i="16"/>
  <c r="F444" i="16"/>
  <c r="N444" i="16"/>
  <c r="I444" i="16"/>
  <c r="R444" i="16"/>
  <c r="B444" i="16"/>
  <c r="M444" i="16"/>
  <c r="E444" i="16"/>
  <c r="Q444" i="16"/>
  <c r="F427" i="16"/>
  <c r="N427" i="16"/>
  <c r="I427" i="16"/>
  <c r="R427" i="16"/>
  <c r="B427" i="16"/>
  <c r="M427" i="16"/>
  <c r="E427" i="16"/>
  <c r="Q427" i="16"/>
  <c r="H381" i="16"/>
  <c r="P381" i="16"/>
  <c r="C225" i="16"/>
  <c r="E225" i="16"/>
  <c r="N225" i="16"/>
  <c r="F225" i="16"/>
  <c r="Q225" i="16"/>
  <c r="M225" i="16"/>
  <c r="I225" i="16"/>
  <c r="F184" i="16"/>
  <c r="Q184" i="16"/>
  <c r="I184" i="16"/>
  <c r="L184" i="16"/>
  <c r="D184" i="16"/>
  <c r="N184" i="16"/>
  <c r="E420" i="16"/>
  <c r="D420" i="16"/>
  <c r="L420" i="16"/>
  <c r="S420" i="16"/>
  <c r="B406" i="16"/>
  <c r="K406" i="16"/>
  <c r="H405" i="16"/>
  <c r="J405" i="16"/>
  <c r="C404" i="16"/>
  <c r="K404" i="16"/>
  <c r="Q404" i="16"/>
  <c r="E385" i="16"/>
  <c r="P385" i="16"/>
  <c r="F346" i="16"/>
  <c r="I346" i="16"/>
  <c r="F322" i="16"/>
  <c r="E322" i="16"/>
  <c r="E318" i="16"/>
  <c r="B318" i="16"/>
  <c r="B316" i="16"/>
  <c r="G316" i="16"/>
  <c r="L316" i="16"/>
  <c r="Q316" i="16"/>
  <c r="B287" i="16"/>
  <c r="D287" i="16"/>
  <c r="I287" i="16"/>
  <c r="O287" i="16"/>
  <c r="C283" i="16"/>
  <c r="I283" i="16"/>
  <c r="C272" i="16"/>
  <c r="E272" i="16"/>
  <c r="B263" i="16"/>
  <c r="E263" i="16"/>
  <c r="K263" i="16"/>
  <c r="P263" i="16"/>
  <c r="C244" i="16"/>
  <c r="F244" i="16"/>
  <c r="R244" i="16"/>
  <c r="G244" i="16"/>
  <c r="K244" i="16"/>
  <c r="C229" i="16"/>
  <c r="I229" i="16"/>
  <c r="N229" i="16"/>
  <c r="B206" i="16"/>
  <c r="D206" i="16"/>
  <c r="K206" i="16"/>
  <c r="S206" i="16"/>
  <c r="E206" i="16"/>
  <c r="M206" i="16"/>
  <c r="H206" i="16"/>
  <c r="B202" i="16"/>
  <c r="G202" i="16"/>
  <c r="S202" i="16"/>
  <c r="K202" i="16"/>
  <c r="E202" i="16"/>
  <c r="E180" i="16"/>
  <c r="L180" i="16"/>
  <c r="C170" i="16"/>
  <c r="D170" i="16"/>
  <c r="L170" i="16"/>
  <c r="R170" i="16"/>
  <c r="F170" i="16"/>
  <c r="M170" i="16"/>
  <c r="B170" i="16"/>
  <c r="Q170" i="16"/>
  <c r="E162" i="16"/>
  <c r="Q162" i="16"/>
  <c r="B133" i="16"/>
  <c r="C133" i="16"/>
  <c r="K133" i="16"/>
  <c r="E133" i="16"/>
  <c r="N133" i="16"/>
  <c r="J133" i="16"/>
  <c r="L547" i="16"/>
  <c r="S543" i="16"/>
  <c r="M543" i="16"/>
  <c r="H543" i="16"/>
  <c r="P538" i="16"/>
  <c r="L538" i="16"/>
  <c r="G538" i="16"/>
  <c r="R537" i="16"/>
  <c r="G537" i="16"/>
  <c r="M536" i="16"/>
  <c r="Q529" i="16"/>
  <c r="K529" i="16"/>
  <c r="F529" i="16"/>
  <c r="P526" i="16"/>
  <c r="L526" i="16"/>
  <c r="H526" i="16"/>
  <c r="D526" i="16"/>
  <c r="P511" i="16"/>
  <c r="K511" i="16"/>
  <c r="E511" i="16"/>
  <c r="P508" i="16"/>
  <c r="J508" i="16"/>
  <c r="E508" i="16"/>
  <c r="M471" i="16"/>
  <c r="Q455" i="16"/>
  <c r="H455" i="16"/>
  <c r="E437" i="16"/>
  <c r="K437" i="16"/>
  <c r="P437" i="16"/>
  <c r="D432" i="16"/>
  <c r="H432" i="16"/>
  <c r="Q420" i="16"/>
  <c r="H420" i="16"/>
  <c r="I406" i="16"/>
  <c r="Q405" i="16"/>
  <c r="S404" i="16"/>
  <c r="H404" i="16"/>
  <c r="B402" i="16"/>
  <c r="G402" i="16"/>
  <c r="E396" i="16"/>
  <c r="Q396" i="16"/>
  <c r="Q385" i="16"/>
  <c r="B373" i="16"/>
  <c r="F373" i="16"/>
  <c r="P373" i="16"/>
  <c r="D363" i="16"/>
  <c r="E363" i="16"/>
  <c r="J363" i="16"/>
  <c r="O363" i="16"/>
  <c r="B355" i="16"/>
  <c r="F355" i="16"/>
  <c r="N355" i="16"/>
  <c r="B347" i="16"/>
  <c r="F347" i="16"/>
  <c r="J347" i="16"/>
  <c r="N347" i="16"/>
  <c r="R347" i="16"/>
  <c r="D339" i="16"/>
  <c r="H339" i="16"/>
  <c r="L339" i="16"/>
  <c r="P339" i="16"/>
  <c r="D335" i="16"/>
  <c r="I335" i="16"/>
  <c r="C319" i="16"/>
  <c r="D319" i="16"/>
  <c r="J319" i="16"/>
  <c r="Q319" i="16"/>
  <c r="M316" i="16"/>
  <c r="E316" i="16"/>
  <c r="F306" i="16"/>
  <c r="I306" i="16"/>
  <c r="M287" i="16"/>
  <c r="G287" i="16"/>
  <c r="C284" i="16"/>
  <c r="D284" i="16"/>
  <c r="L284" i="16"/>
  <c r="O272" i="16"/>
  <c r="F270" i="16"/>
  <c r="Q270" i="16"/>
  <c r="M263" i="16"/>
  <c r="G263" i="16"/>
  <c r="B260" i="16"/>
  <c r="F260" i="16"/>
  <c r="Q260" i="16"/>
  <c r="B223" i="16"/>
  <c r="E223" i="16"/>
  <c r="N223" i="16"/>
  <c r="F223" i="16"/>
  <c r="P223" i="16"/>
  <c r="L223" i="16"/>
  <c r="B208" i="16"/>
  <c r="R208" i="16"/>
  <c r="O206" i="16"/>
  <c r="B205" i="16"/>
  <c r="G205" i="16"/>
  <c r="M205" i="16"/>
  <c r="R205" i="16"/>
  <c r="C205" i="16"/>
  <c r="I205" i="16"/>
  <c r="N205" i="16"/>
  <c r="S205" i="16"/>
  <c r="E205" i="16"/>
  <c r="O205" i="16"/>
  <c r="N170" i="16"/>
  <c r="J140" i="16"/>
  <c r="Q140" i="16"/>
  <c r="C138" i="16"/>
  <c r="G138" i="16"/>
  <c r="I138" i="16"/>
  <c r="Q138" i="16"/>
  <c r="S133" i="16"/>
  <c r="B129" i="16"/>
  <c r="M129" i="16"/>
  <c r="E129" i="16"/>
  <c r="O129" i="16"/>
  <c r="G129" i="16"/>
  <c r="D113" i="16"/>
  <c r="I113" i="16"/>
  <c r="N113" i="16"/>
  <c r="E113" i="16"/>
  <c r="J113" i="16"/>
  <c r="P113" i="16"/>
  <c r="B113" i="16"/>
  <c r="M113" i="16"/>
  <c r="F113" i="16"/>
  <c r="Q113" i="16"/>
  <c r="L113" i="16"/>
  <c r="O567" i="16"/>
  <c r="I567" i="16"/>
  <c r="K565" i="16"/>
  <c r="L564" i="16"/>
  <c r="Q547" i="16"/>
  <c r="C547" i="16"/>
  <c r="L544" i="16"/>
  <c r="P543" i="16"/>
  <c r="K543" i="16"/>
  <c r="D543" i="16"/>
  <c r="H539" i="16"/>
  <c r="R538" i="16"/>
  <c r="N538" i="16"/>
  <c r="J538" i="16"/>
  <c r="E538" i="16"/>
  <c r="M537" i="16"/>
  <c r="B537" i="16"/>
  <c r="B536" i="16"/>
  <c r="Q534" i="16"/>
  <c r="S529" i="16"/>
  <c r="N529" i="16"/>
  <c r="I529" i="16"/>
  <c r="B529" i="16"/>
  <c r="Q527" i="16"/>
  <c r="R526" i="16"/>
  <c r="N526" i="16"/>
  <c r="J526" i="16"/>
  <c r="F526" i="16"/>
  <c r="I522" i="16"/>
  <c r="S515" i="16"/>
  <c r="H515" i="16"/>
  <c r="Q514" i="16"/>
  <c r="I514" i="16"/>
  <c r="K513" i="16"/>
  <c r="S511" i="16"/>
  <c r="M511" i="16"/>
  <c r="H511" i="16"/>
  <c r="R508" i="16"/>
  <c r="M508" i="16"/>
  <c r="H508" i="16"/>
  <c r="M504" i="16"/>
  <c r="S502" i="16"/>
  <c r="O502" i="16"/>
  <c r="K502" i="16"/>
  <c r="G502" i="16"/>
  <c r="Q501" i="16"/>
  <c r="O497" i="16"/>
  <c r="P494" i="16"/>
  <c r="L494" i="16"/>
  <c r="H494" i="16"/>
  <c r="D494" i="16"/>
  <c r="R493" i="16"/>
  <c r="M493" i="16"/>
  <c r="G493" i="16"/>
  <c r="M484" i="16"/>
  <c r="S482" i="16"/>
  <c r="N482" i="16"/>
  <c r="I482" i="16"/>
  <c r="C482" i="16"/>
  <c r="Q481" i="16"/>
  <c r="J481" i="16"/>
  <c r="B481" i="16"/>
  <c r="N480" i="16"/>
  <c r="M474" i="16"/>
  <c r="O473" i="16"/>
  <c r="D471" i="16"/>
  <c r="I464" i="16"/>
  <c r="M462" i="16"/>
  <c r="O461" i="16"/>
  <c r="L459" i="16"/>
  <c r="L455" i="16"/>
  <c r="B455" i="16"/>
  <c r="Q450" i="16"/>
  <c r="L446" i="16"/>
  <c r="F446" i="16"/>
  <c r="K443" i="16"/>
  <c r="F443" i="16"/>
  <c r="S437" i="16"/>
  <c r="L437" i="16"/>
  <c r="D437" i="16"/>
  <c r="K431" i="16"/>
  <c r="B423" i="16"/>
  <c r="I423" i="16"/>
  <c r="Q423" i="16"/>
  <c r="B422" i="16"/>
  <c r="K422" i="16"/>
  <c r="M420" i="16"/>
  <c r="C420" i="16"/>
  <c r="R417" i="16"/>
  <c r="H412" i="16"/>
  <c r="Q406" i="16"/>
  <c r="C406" i="16"/>
  <c r="B405" i="16"/>
  <c r="M404" i="16"/>
  <c r="E404" i="16"/>
  <c r="E403" i="16"/>
  <c r="O403" i="16"/>
  <c r="I399" i="16"/>
  <c r="L396" i="16"/>
  <c r="C395" i="16"/>
  <c r="G395" i="16"/>
  <c r="K395" i="16"/>
  <c r="O395" i="16"/>
  <c r="S395" i="16"/>
  <c r="D391" i="16"/>
  <c r="Q391" i="16"/>
  <c r="F389" i="16"/>
  <c r="E389" i="16"/>
  <c r="Q389" i="16"/>
  <c r="J385" i="16"/>
  <c r="H384" i="16"/>
  <c r="P384" i="16"/>
  <c r="H373" i="16"/>
  <c r="B369" i="16"/>
  <c r="H369" i="16"/>
  <c r="R369" i="16"/>
  <c r="R363" i="16"/>
  <c r="K363" i="16"/>
  <c r="C363" i="16"/>
  <c r="P355" i="16"/>
  <c r="E355" i="16"/>
  <c r="K354" i="16"/>
  <c r="Q354" i="16"/>
  <c r="F350" i="16"/>
  <c r="O347" i="16"/>
  <c r="I347" i="16"/>
  <c r="D347" i="16"/>
  <c r="N346" i="16"/>
  <c r="E344" i="16"/>
  <c r="F342" i="16"/>
  <c r="S339" i="16"/>
  <c r="N339" i="16"/>
  <c r="I339" i="16"/>
  <c r="C339" i="16"/>
  <c r="F338" i="16"/>
  <c r="Q338" i="16"/>
  <c r="K335" i="16"/>
  <c r="D323" i="16"/>
  <c r="K323" i="16"/>
  <c r="P319" i="16"/>
  <c r="F319" i="16"/>
  <c r="M318" i="16"/>
  <c r="P316" i="16"/>
  <c r="I316" i="16"/>
  <c r="C316" i="16"/>
  <c r="B307" i="16"/>
  <c r="F307" i="16"/>
  <c r="N307" i="16"/>
  <c r="E300" i="16"/>
  <c r="H300" i="16"/>
  <c r="B292" i="16"/>
  <c r="D292" i="16"/>
  <c r="K292" i="16"/>
  <c r="S292" i="16"/>
  <c r="Q287" i="16"/>
  <c r="K287" i="16"/>
  <c r="C287" i="16"/>
  <c r="G284" i="16"/>
  <c r="K283" i="16"/>
  <c r="B275" i="16"/>
  <c r="F275" i="16"/>
  <c r="Q275" i="16"/>
  <c r="H272" i="16"/>
  <c r="B271" i="16"/>
  <c r="E271" i="16"/>
  <c r="K271" i="16"/>
  <c r="P271" i="16"/>
  <c r="B268" i="16"/>
  <c r="E268" i="16"/>
  <c r="P268" i="16"/>
  <c r="Q263" i="16"/>
  <c r="I263" i="16"/>
  <c r="C263" i="16"/>
  <c r="L261" i="16"/>
  <c r="J260" i="16"/>
  <c r="E258" i="16"/>
  <c r="G258" i="16"/>
  <c r="E254" i="16"/>
  <c r="L254" i="16"/>
  <c r="Q244" i="16"/>
  <c r="C242" i="16"/>
  <c r="E242" i="16"/>
  <c r="O242" i="16"/>
  <c r="G242" i="16"/>
  <c r="P242" i="16"/>
  <c r="I242" i="16"/>
  <c r="F229" i="16"/>
  <c r="C206" i="16"/>
  <c r="J205" i="16"/>
  <c r="M202" i="16"/>
  <c r="F188" i="16"/>
  <c r="J188" i="16"/>
  <c r="L188" i="16"/>
  <c r="D178" i="16"/>
  <c r="B178" i="16"/>
  <c r="G178" i="16"/>
  <c r="M178" i="16"/>
  <c r="R178" i="16"/>
  <c r="C178" i="16"/>
  <c r="I178" i="16"/>
  <c r="N178" i="16"/>
  <c r="S178" i="16"/>
  <c r="F178" i="16"/>
  <c r="Q178" i="16"/>
  <c r="H170" i="16"/>
  <c r="B153" i="16"/>
  <c r="D153" i="16"/>
  <c r="J153" i="16"/>
  <c r="R153" i="16"/>
  <c r="C153" i="16"/>
  <c r="M153" i="16"/>
  <c r="S153" i="16"/>
  <c r="F153" i="16"/>
  <c r="D150" i="16"/>
  <c r="E150" i="16"/>
  <c r="Q150" i="16"/>
  <c r="I150" i="16"/>
  <c r="S150" i="16"/>
  <c r="K150" i="16"/>
  <c r="F133" i="16"/>
  <c r="I127" i="16"/>
  <c r="D127" i="16"/>
  <c r="Q127" i="16"/>
  <c r="B123" i="16"/>
  <c r="E123" i="16"/>
  <c r="F123" i="16"/>
  <c r="Q123" i="16"/>
  <c r="I123" i="16"/>
  <c r="R113" i="16"/>
  <c r="F43" i="16"/>
  <c r="B43" i="16"/>
  <c r="I43" i="16"/>
  <c r="M43" i="16"/>
  <c r="Q43" i="16"/>
  <c r="I29" i="16"/>
  <c r="R29" i="16"/>
  <c r="C249" i="16"/>
  <c r="E249" i="16"/>
  <c r="F249" i="16"/>
  <c r="Q249" i="16"/>
  <c r="B217" i="16"/>
  <c r="D217" i="16"/>
  <c r="I217" i="16"/>
  <c r="O217" i="16"/>
  <c r="E217" i="16"/>
  <c r="K217" i="16"/>
  <c r="P217" i="16"/>
  <c r="B201" i="16"/>
  <c r="F201" i="16"/>
  <c r="Q201" i="16"/>
  <c r="H201" i="16"/>
  <c r="R201" i="16"/>
  <c r="F176" i="16"/>
  <c r="L176" i="16"/>
  <c r="Q176" i="16"/>
  <c r="B165" i="16"/>
  <c r="D165" i="16"/>
  <c r="J165" i="16"/>
  <c r="C165" i="16"/>
  <c r="N165" i="16"/>
  <c r="I163" i="16"/>
  <c r="Q163" i="16"/>
  <c r="J157" i="16"/>
  <c r="E157" i="16"/>
  <c r="E94" i="16"/>
  <c r="C94" i="16"/>
  <c r="N94" i="16"/>
  <c r="F94" i="16"/>
  <c r="Q94" i="16"/>
  <c r="I94" i="16"/>
  <c r="S94" i="16"/>
  <c r="K94" i="16"/>
  <c r="J62" i="16"/>
  <c r="R62" i="16"/>
  <c r="F48" i="16"/>
  <c r="C48" i="16"/>
  <c r="R48" i="16"/>
  <c r="G48" i="16"/>
  <c r="K48" i="16"/>
  <c r="C187" i="16"/>
  <c r="J173" i="16"/>
  <c r="B173" i="16"/>
  <c r="B149" i="16"/>
  <c r="D121" i="16"/>
  <c r="N121" i="16"/>
  <c r="L117" i="16"/>
  <c r="R117" i="16"/>
  <c r="G112" i="16"/>
  <c r="M112" i="16"/>
  <c r="Q112" i="16"/>
  <c r="C95" i="16"/>
  <c r="D95" i="16"/>
  <c r="I95" i="16"/>
  <c r="N95" i="16"/>
  <c r="E95" i="16"/>
  <c r="J95" i="16"/>
  <c r="P95" i="16"/>
  <c r="F95" i="16"/>
  <c r="L95" i="16"/>
  <c r="Q95" i="16"/>
  <c r="D87" i="16"/>
  <c r="E87" i="16"/>
  <c r="I87" i="16"/>
  <c r="M87" i="16"/>
  <c r="D77" i="16"/>
  <c r="J77" i="16"/>
  <c r="L77" i="16"/>
  <c r="J47" i="16"/>
  <c r="E47" i="16"/>
  <c r="P47" i="16"/>
  <c r="Q47" i="16"/>
  <c r="O17" i="16"/>
  <c r="N17" i="16"/>
  <c r="L219" i="16"/>
  <c r="M214" i="16"/>
  <c r="E214" i="16"/>
  <c r="P209" i="16"/>
  <c r="H209" i="16"/>
  <c r="P203" i="16"/>
  <c r="P198" i="16"/>
  <c r="L124" i="16"/>
  <c r="L121" i="16"/>
  <c r="R95" i="16"/>
  <c r="E92" i="16"/>
  <c r="D92" i="16"/>
  <c r="O92" i="16"/>
  <c r="G92" i="16"/>
  <c r="Q92" i="16"/>
  <c r="I92" i="16"/>
  <c r="B71" i="16"/>
  <c r="D71" i="16"/>
  <c r="I71" i="16"/>
  <c r="L71" i="16"/>
  <c r="E64" i="16"/>
  <c r="H64" i="16"/>
  <c r="I64" i="16"/>
  <c r="M64" i="16"/>
  <c r="C57" i="16"/>
  <c r="E57" i="16"/>
  <c r="O57" i="16"/>
  <c r="G57" i="16"/>
  <c r="Q57" i="16"/>
  <c r="I57" i="16"/>
  <c r="G27" i="16"/>
  <c r="D27" i="16"/>
  <c r="S27" i="16"/>
  <c r="H27" i="16"/>
  <c r="L27" i="16"/>
  <c r="L116" i="16"/>
  <c r="S111" i="16"/>
  <c r="C111" i="16"/>
  <c r="I107" i="16"/>
  <c r="G104" i="16"/>
  <c r="Q99" i="16"/>
  <c r="L99" i="16"/>
  <c r="E99" i="16"/>
  <c r="M98" i="16"/>
  <c r="S91" i="16"/>
  <c r="O91" i="16"/>
  <c r="K91" i="16"/>
  <c r="G91" i="16"/>
  <c r="B91" i="16"/>
  <c r="I69" i="16"/>
  <c r="L68" i="16"/>
  <c r="Q55" i="16"/>
  <c r="L54" i="16"/>
  <c r="S49" i="16"/>
  <c r="K49" i="16"/>
  <c r="C49" i="16"/>
  <c r="Q46" i="16"/>
  <c r="C46" i="16"/>
  <c r="Q42" i="16"/>
  <c r="F40" i="16"/>
  <c r="R37" i="16"/>
  <c r="M37" i="16"/>
  <c r="H37" i="16"/>
  <c r="B37" i="16"/>
  <c r="N28" i="16"/>
  <c r="S26" i="16"/>
  <c r="N26" i="16"/>
  <c r="I26" i="16"/>
  <c r="C26" i="16"/>
  <c r="K23" i="16"/>
  <c r="R22" i="16"/>
  <c r="M22" i="16"/>
  <c r="G22" i="16"/>
  <c r="B22" i="16"/>
  <c r="Q16" i="16"/>
  <c r="R14" i="16"/>
  <c r="N14" i="16"/>
  <c r="J14" i="16"/>
  <c r="F14" i="16"/>
  <c r="R10" i="16"/>
  <c r="N10" i="16"/>
  <c r="J10" i="16"/>
  <c r="F10" i="16"/>
  <c r="D8" i="16"/>
  <c r="O6" i="16"/>
  <c r="D6" i="16"/>
  <c r="S107" i="16"/>
  <c r="C107" i="16"/>
  <c r="P99" i="16"/>
  <c r="J99" i="16"/>
  <c r="D99" i="16"/>
  <c r="B98" i="16"/>
  <c r="D88" i="16"/>
  <c r="D80" i="16"/>
  <c r="Q69" i="16"/>
  <c r="P55" i="16"/>
  <c r="H54" i="16"/>
  <c r="R26" i="16"/>
  <c r="M26" i="16"/>
  <c r="G26" i="16"/>
  <c r="B26" i="16"/>
  <c r="N24" i="16"/>
  <c r="E23" i="16"/>
  <c r="I6" i="16"/>
  <c r="M553" i="16"/>
  <c r="Q542" i="16"/>
  <c r="N540" i="16"/>
  <c r="I534" i="16"/>
  <c r="B530" i="16"/>
  <c r="F530" i="16"/>
  <c r="J530" i="16"/>
  <c r="N530" i="16"/>
  <c r="R530" i="16"/>
  <c r="C530" i="16"/>
  <c r="G530" i="16"/>
  <c r="K530" i="16"/>
  <c r="O530" i="16"/>
  <c r="S530" i="16"/>
  <c r="D530" i="16"/>
  <c r="H530" i="16"/>
  <c r="L530" i="16"/>
  <c r="P530" i="16"/>
  <c r="B525" i="16"/>
  <c r="F525" i="16"/>
  <c r="Q525" i="16"/>
  <c r="L525" i="16"/>
  <c r="J525" i="16"/>
  <c r="G525" i="16"/>
  <c r="R525" i="16"/>
  <c r="P525" i="16"/>
  <c r="E525" i="16"/>
  <c r="K525" i="16"/>
  <c r="D525" i="16"/>
  <c r="M506" i="16"/>
  <c r="I500" i="16"/>
  <c r="P500" i="16"/>
  <c r="I498" i="16"/>
  <c r="J497" i="16"/>
  <c r="D485" i="16"/>
  <c r="B485" i="16"/>
  <c r="K485" i="16"/>
  <c r="R485" i="16"/>
  <c r="E485" i="16"/>
  <c r="M485" i="16"/>
  <c r="F485" i="16"/>
  <c r="O485" i="16"/>
  <c r="D465" i="16"/>
  <c r="E465" i="16"/>
  <c r="J465" i="16"/>
  <c r="O465" i="16"/>
  <c r="Q440" i="16"/>
  <c r="F421" i="16"/>
  <c r="H421" i="16"/>
  <c r="M421" i="16"/>
  <c r="P421" i="16"/>
  <c r="Q415" i="16"/>
  <c r="F386" i="16"/>
  <c r="E386" i="16"/>
  <c r="O386" i="16"/>
  <c r="G386" i="16"/>
  <c r="Q386" i="16"/>
  <c r="B386" i="16"/>
  <c r="J386" i="16"/>
  <c r="K386" i="16"/>
  <c r="C197" i="16"/>
  <c r="K197" i="16"/>
  <c r="S197" i="16"/>
  <c r="E197" i="16"/>
  <c r="O197" i="16"/>
  <c r="G197" i="16"/>
  <c r="Q197" i="16"/>
  <c r="I197" i="16"/>
  <c r="M197" i="16"/>
  <c r="C563" i="16"/>
  <c r="L563" i="16"/>
  <c r="B563" i="16"/>
  <c r="R563" i="16"/>
  <c r="E563" i="16"/>
  <c r="I506" i="16"/>
  <c r="K440" i="16"/>
  <c r="B439" i="16"/>
  <c r="M439" i="16"/>
  <c r="F439" i="16"/>
  <c r="Q439" i="16"/>
  <c r="G439" i="16"/>
  <c r="R439" i="16"/>
  <c r="K415" i="16"/>
  <c r="P409" i="16"/>
  <c r="B353" i="16"/>
  <c r="H353" i="16"/>
  <c r="M353" i="16"/>
  <c r="R353" i="16"/>
  <c r="D353" i="16"/>
  <c r="I353" i="16"/>
  <c r="N353" i="16"/>
  <c r="E353" i="16"/>
  <c r="J353" i="16"/>
  <c r="P353" i="16"/>
  <c r="F353" i="16"/>
  <c r="L353" i="16"/>
  <c r="Q353" i="16"/>
  <c r="B553" i="16"/>
  <c r="C553" i="16"/>
  <c r="I553" i="16"/>
  <c r="N553" i="16"/>
  <c r="S553" i="16"/>
  <c r="P553" i="16"/>
  <c r="E553" i="16"/>
  <c r="J553" i="16"/>
  <c r="O553" i="16"/>
  <c r="F553" i="16"/>
  <c r="K553" i="16"/>
  <c r="Q553" i="16"/>
  <c r="H553" i="16"/>
  <c r="B550" i="16"/>
  <c r="E550" i="16"/>
  <c r="I550" i="16"/>
  <c r="M550" i="16"/>
  <c r="C542" i="16"/>
  <c r="B542" i="16"/>
  <c r="J542" i="16"/>
  <c r="R542" i="16"/>
  <c r="E542" i="16"/>
  <c r="M542" i="16"/>
  <c r="F542" i="16"/>
  <c r="N542" i="16"/>
  <c r="B540" i="16"/>
  <c r="D540" i="16"/>
  <c r="J540" i="16"/>
  <c r="P540" i="16"/>
  <c r="E540" i="16"/>
  <c r="L540" i="16"/>
  <c r="Q540" i="16"/>
  <c r="F540" i="16"/>
  <c r="M540" i="16"/>
  <c r="R540" i="16"/>
  <c r="B534" i="16"/>
  <c r="F534" i="16"/>
  <c r="J534" i="16"/>
  <c r="N534" i="16"/>
  <c r="R534" i="16"/>
  <c r="C534" i="16"/>
  <c r="G534" i="16"/>
  <c r="K534" i="16"/>
  <c r="O534" i="16"/>
  <c r="S534" i="16"/>
  <c r="D534" i="16"/>
  <c r="H534" i="16"/>
  <c r="L534" i="16"/>
  <c r="P534" i="16"/>
  <c r="D524" i="16"/>
  <c r="B524" i="16"/>
  <c r="M524" i="16"/>
  <c r="F524" i="16"/>
  <c r="Q524" i="16"/>
  <c r="H524" i="16"/>
  <c r="R524" i="16"/>
  <c r="B498" i="16"/>
  <c r="F498" i="16"/>
  <c r="J498" i="16"/>
  <c r="N498" i="16"/>
  <c r="R498" i="16"/>
  <c r="C498" i="16"/>
  <c r="G498" i="16"/>
  <c r="K498" i="16"/>
  <c r="O498" i="16"/>
  <c r="S498" i="16"/>
  <c r="D498" i="16"/>
  <c r="H498" i="16"/>
  <c r="L498" i="16"/>
  <c r="P498" i="16"/>
  <c r="D497" i="16"/>
  <c r="F497" i="16"/>
  <c r="K497" i="16"/>
  <c r="Q497" i="16"/>
  <c r="B497" i="16"/>
  <c r="G497" i="16"/>
  <c r="M497" i="16"/>
  <c r="R497" i="16"/>
  <c r="C497" i="16"/>
  <c r="I497" i="16"/>
  <c r="N497" i="16"/>
  <c r="S497" i="16"/>
  <c r="D491" i="16"/>
  <c r="F491" i="16"/>
  <c r="C491" i="16"/>
  <c r="S491" i="16"/>
  <c r="I491" i="16"/>
  <c r="J491" i="16"/>
  <c r="G491" i="16"/>
  <c r="P491" i="16"/>
  <c r="L491" i="16"/>
  <c r="N491" i="16"/>
  <c r="K491" i="16"/>
  <c r="H491" i="16"/>
  <c r="K488" i="16"/>
  <c r="H488" i="16"/>
  <c r="B451" i="16"/>
  <c r="H451" i="16"/>
  <c r="I451" i="16"/>
  <c r="P451" i="16"/>
  <c r="N449" i="16"/>
  <c r="M449" i="16"/>
  <c r="O449" i="16"/>
  <c r="B449" i="16"/>
  <c r="R449" i="16"/>
  <c r="S449" i="16"/>
  <c r="E449" i="16"/>
  <c r="Q449" i="16"/>
  <c r="F449" i="16"/>
  <c r="C449" i="16"/>
  <c r="D449" i="16"/>
  <c r="K449" i="16"/>
  <c r="L449" i="16"/>
  <c r="B431" i="16"/>
  <c r="G431" i="16"/>
  <c r="M431" i="16"/>
  <c r="R431" i="16"/>
  <c r="C431" i="16"/>
  <c r="I431" i="16"/>
  <c r="N431" i="16"/>
  <c r="S431" i="16"/>
  <c r="E431" i="16"/>
  <c r="J431" i="16"/>
  <c r="O431" i="16"/>
  <c r="E417" i="16"/>
  <c r="F417" i="16"/>
  <c r="M417" i="16"/>
  <c r="B417" i="16"/>
  <c r="L417" i="16"/>
  <c r="D417" i="16"/>
  <c r="N417" i="16"/>
  <c r="H417" i="16"/>
  <c r="Q417" i="16"/>
  <c r="D411" i="16"/>
  <c r="B411" i="16"/>
  <c r="G411" i="16"/>
  <c r="M411" i="16"/>
  <c r="R411" i="16"/>
  <c r="C411" i="16"/>
  <c r="J411" i="16"/>
  <c r="Q411" i="16"/>
  <c r="E411" i="16"/>
  <c r="K411" i="16"/>
  <c r="S411" i="16"/>
  <c r="F411" i="16"/>
  <c r="N411" i="16"/>
  <c r="D401" i="16"/>
  <c r="I401" i="16"/>
  <c r="N401" i="16"/>
  <c r="B401" i="16"/>
  <c r="J401" i="16"/>
  <c r="Q401" i="16"/>
  <c r="E401" i="16"/>
  <c r="L401" i="16"/>
  <c r="R401" i="16"/>
  <c r="F401" i="16"/>
  <c r="M401" i="16"/>
  <c r="D566" i="16"/>
  <c r="B566" i="16"/>
  <c r="G566" i="16"/>
  <c r="M566" i="16"/>
  <c r="R566" i="16"/>
  <c r="C566" i="16"/>
  <c r="I566" i="16"/>
  <c r="N566" i="16"/>
  <c r="S566" i="16"/>
  <c r="E566" i="16"/>
  <c r="J566" i="16"/>
  <c r="O566" i="16"/>
  <c r="R553" i="16"/>
  <c r="F541" i="16"/>
  <c r="B541" i="16"/>
  <c r="P541" i="16"/>
  <c r="J541" i="16"/>
  <c r="K541" i="16"/>
  <c r="D541" i="16"/>
  <c r="E541" i="16"/>
  <c r="M541" i="16"/>
  <c r="H541" i="16"/>
  <c r="M534" i="16"/>
  <c r="G523" i="16"/>
  <c r="C523" i="16"/>
  <c r="J523" i="16"/>
  <c r="E523" i="16"/>
  <c r="L523" i="16"/>
  <c r="N523" i="16"/>
  <c r="M523" i="16"/>
  <c r="B523" i="16"/>
  <c r="R523" i="16"/>
  <c r="P523" i="16"/>
  <c r="B506" i="16"/>
  <c r="F506" i="16"/>
  <c r="J506" i="16"/>
  <c r="N506" i="16"/>
  <c r="R506" i="16"/>
  <c r="C506" i="16"/>
  <c r="G506" i="16"/>
  <c r="K506" i="16"/>
  <c r="O506" i="16"/>
  <c r="S506" i="16"/>
  <c r="D506" i="16"/>
  <c r="H506" i="16"/>
  <c r="L506" i="16"/>
  <c r="P506" i="16"/>
  <c r="F490" i="16"/>
  <c r="K490" i="16"/>
  <c r="Q490" i="16"/>
  <c r="B466" i="16"/>
  <c r="E466" i="16"/>
  <c r="R466" i="16"/>
  <c r="I466" i="16"/>
  <c r="M466" i="16"/>
  <c r="D440" i="16"/>
  <c r="B440" i="16"/>
  <c r="G440" i="16"/>
  <c r="M440" i="16"/>
  <c r="R440" i="16"/>
  <c r="C440" i="16"/>
  <c r="I440" i="16"/>
  <c r="N440" i="16"/>
  <c r="S440" i="16"/>
  <c r="E440" i="16"/>
  <c r="J440" i="16"/>
  <c r="O440" i="16"/>
  <c r="L433" i="16"/>
  <c r="G433" i="16"/>
  <c r="B433" i="16"/>
  <c r="R433" i="16"/>
  <c r="S433" i="16"/>
  <c r="E433" i="16"/>
  <c r="F433" i="16"/>
  <c r="C433" i="16"/>
  <c r="D433" i="16"/>
  <c r="K433" i="16"/>
  <c r="J433" i="16"/>
  <c r="H433" i="16"/>
  <c r="I433" i="16"/>
  <c r="P433" i="16"/>
  <c r="D415" i="16"/>
  <c r="H415" i="16"/>
  <c r="L415" i="16"/>
  <c r="P415" i="16"/>
  <c r="B415" i="16"/>
  <c r="G415" i="16"/>
  <c r="M415" i="16"/>
  <c r="R415" i="16"/>
  <c r="C415" i="16"/>
  <c r="I415" i="16"/>
  <c r="N415" i="16"/>
  <c r="S415" i="16"/>
  <c r="E415" i="16"/>
  <c r="J415" i="16"/>
  <c r="O415" i="16"/>
  <c r="B409" i="16"/>
  <c r="H409" i="16"/>
  <c r="M409" i="16"/>
  <c r="R409" i="16"/>
  <c r="D409" i="16"/>
  <c r="J409" i="16"/>
  <c r="Q409" i="16"/>
  <c r="E409" i="16"/>
  <c r="L409" i="16"/>
  <c r="F409" i="16"/>
  <c r="N409" i="16"/>
  <c r="E393" i="16"/>
  <c r="P393" i="16"/>
  <c r="F393" i="16"/>
  <c r="Q393" i="16"/>
  <c r="J393" i="16"/>
  <c r="L393" i="16"/>
  <c r="I333" i="16"/>
  <c r="Q333" i="16"/>
  <c r="N325" i="16"/>
  <c r="K325" i="16"/>
  <c r="L325" i="16"/>
  <c r="P325" i="16"/>
  <c r="B325" i="16"/>
  <c r="R325" i="16"/>
  <c r="O325" i="16"/>
  <c r="E325" i="16"/>
  <c r="I325" i="16"/>
  <c r="F325" i="16"/>
  <c r="C325" i="16"/>
  <c r="S325" i="16"/>
  <c r="M325" i="16"/>
  <c r="Q325" i="16"/>
  <c r="L568" i="16"/>
  <c r="B565" i="16"/>
  <c r="C543" i="16"/>
  <c r="C538" i="16"/>
  <c r="B528" i="16"/>
  <c r="G527" i="16"/>
  <c r="E487" i="16"/>
  <c r="B484" i="16"/>
  <c r="I475" i="16"/>
  <c r="M467" i="16"/>
  <c r="D467" i="16"/>
  <c r="R464" i="16"/>
  <c r="J464" i="16"/>
  <c r="B464" i="16"/>
  <c r="M458" i="16"/>
  <c r="G458" i="16"/>
  <c r="B458" i="16"/>
  <c r="E414" i="16"/>
  <c r="F414" i="16"/>
  <c r="M414" i="16"/>
  <c r="S414" i="16"/>
  <c r="D412" i="16"/>
  <c r="I412" i="16"/>
  <c r="O412" i="16"/>
  <c r="C372" i="16"/>
  <c r="H372" i="16"/>
  <c r="L372" i="16"/>
  <c r="C368" i="16"/>
  <c r="M368" i="16"/>
  <c r="D361" i="16"/>
  <c r="I361" i="16"/>
  <c r="N361" i="16"/>
  <c r="E361" i="16"/>
  <c r="J361" i="16"/>
  <c r="P361" i="16"/>
  <c r="B344" i="16"/>
  <c r="G344" i="16"/>
  <c r="L344" i="16"/>
  <c r="Q344" i="16"/>
  <c r="C344" i="16"/>
  <c r="H344" i="16"/>
  <c r="M344" i="16"/>
  <c r="S344" i="16"/>
  <c r="D344" i="16"/>
  <c r="I344" i="16"/>
  <c r="O344" i="16"/>
  <c r="I321" i="16"/>
  <c r="Q321" i="16"/>
  <c r="C304" i="16"/>
  <c r="H304" i="16"/>
  <c r="M304" i="16"/>
  <c r="S304" i="16"/>
  <c r="B304" i="16"/>
  <c r="I304" i="16"/>
  <c r="P304" i="16"/>
  <c r="D304" i="16"/>
  <c r="K304" i="16"/>
  <c r="Q304" i="16"/>
  <c r="E304" i="16"/>
  <c r="L304" i="16"/>
  <c r="Q289" i="16"/>
  <c r="I289" i="16"/>
  <c r="E235" i="16"/>
  <c r="F235" i="16"/>
  <c r="J235" i="16"/>
  <c r="L235" i="16"/>
  <c r="Q235" i="16"/>
  <c r="B568" i="16"/>
  <c r="C551" i="16"/>
  <c r="B538" i="16"/>
  <c r="F514" i="16"/>
  <c r="L512" i="16"/>
  <c r="M487" i="16"/>
  <c r="F476" i="16"/>
  <c r="N454" i="16"/>
  <c r="F454" i="16"/>
  <c r="Q453" i="16"/>
  <c r="F453" i="16"/>
  <c r="P444" i="16"/>
  <c r="L444" i="16"/>
  <c r="H444" i="16"/>
  <c r="D444" i="16"/>
  <c r="Q443" i="16"/>
  <c r="P432" i="16"/>
  <c r="M428" i="16"/>
  <c r="G428" i="16"/>
  <c r="E425" i="16"/>
  <c r="F425" i="16"/>
  <c r="Q414" i="16"/>
  <c r="G414" i="16"/>
  <c r="M412" i="16"/>
  <c r="G412" i="16"/>
  <c r="D407" i="16"/>
  <c r="H407" i="16"/>
  <c r="L407" i="16"/>
  <c r="P407" i="16"/>
  <c r="D403" i="16"/>
  <c r="B403" i="16"/>
  <c r="G403" i="16"/>
  <c r="M403" i="16"/>
  <c r="R403" i="16"/>
  <c r="H399" i="16"/>
  <c r="Q399" i="16"/>
  <c r="B383" i="16"/>
  <c r="E383" i="16"/>
  <c r="M383" i="16"/>
  <c r="F383" i="16"/>
  <c r="N383" i="16"/>
  <c r="H376" i="16"/>
  <c r="C376" i="16"/>
  <c r="P376" i="16"/>
  <c r="E376" i="16"/>
  <c r="S376" i="16"/>
  <c r="S372" i="16"/>
  <c r="I371" i="16"/>
  <c r="Q371" i="16"/>
  <c r="I367" i="16"/>
  <c r="Q367" i="16"/>
  <c r="R361" i="16"/>
  <c r="H361" i="16"/>
  <c r="G360" i="16"/>
  <c r="Q360" i="16"/>
  <c r="E359" i="16"/>
  <c r="B359" i="16"/>
  <c r="N359" i="16"/>
  <c r="F359" i="16"/>
  <c r="Q359" i="16"/>
  <c r="B351" i="16"/>
  <c r="F351" i="16"/>
  <c r="J351" i="16"/>
  <c r="N351" i="16"/>
  <c r="R351" i="16"/>
  <c r="C351" i="16"/>
  <c r="G351" i="16"/>
  <c r="K351" i="16"/>
  <c r="O351" i="16"/>
  <c r="S351" i="16"/>
  <c r="D351" i="16"/>
  <c r="H351" i="16"/>
  <c r="L351" i="16"/>
  <c r="P351" i="16"/>
  <c r="Q349" i="16"/>
  <c r="F349" i="16"/>
  <c r="L349" i="16"/>
  <c r="B295" i="16"/>
  <c r="F295" i="16"/>
  <c r="J295" i="16"/>
  <c r="N295" i="16"/>
  <c r="R295" i="16"/>
  <c r="C295" i="16"/>
  <c r="H295" i="16"/>
  <c r="M295" i="16"/>
  <c r="S295" i="16"/>
  <c r="D295" i="16"/>
  <c r="I295" i="16"/>
  <c r="O295" i="16"/>
  <c r="E295" i="16"/>
  <c r="K295" i="16"/>
  <c r="P295" i="16"/>
  <c r="D288" i="16"/>
  <c r="C288" i="16"/>
  <c r="M288" i="16"/>
  <c r="E288" i="16"/>
  <c r="P288" i="16"/>
  <c r="H288" i="16"/>
  <c r="K288" i="16"/>
  <c r="S288" i="16"/>
  <c r="C250" i="16"/>
  <c r="H250" i="16"/>
  <c r="M250" i="16"/>
  <c r="S250" i="16"/>
  <c r="D250" i="16"/>
  <c r="I250" i="16"/>
  <c r="O250" i="16"/>
  <c r="E250" i="16"/>
  <c r="K250" i="16"/>
  <c r="P250" i="16"/>
  <c r="G250" i="16"/>
  <c r="L250" i="16"/>
  <c r="Q250" i="16"/>
  <c r="L243" i="16"/>
  <c r="E243" i="16"/>
  <c r="C226" i="16"/>
  <c r="H226" i="16"/>
  <c r="M226" i="16"/>
  <c r="S226" i="16"/>
  <c r="D226" i="16"/>
  <c r="I226" i="16"/>
  <c r="O226" i="16"/>
  <c r="E226" i="16"/>
  <c r="K226" i="16"/>
  <c r="P226" i="16"/>
  <c r="G226" i="16"/>
  <c r="L226" i="16"/>
  <c r="Q226" i="16"/>
  <c r="K224" i="16"/>
  <c r="E224" i="16"/>
  <c r="E514" i="16"/>
  <c r="L504" i="16"/>
  <c r="J484" i="16"/>
  <c r="E471" i="16"/>
  <c r="I467" i="16"/>
  <c r="N464" i="16"/>
  <c r="O458" i="16"/>
  <c r="J458" i="16"/>
  <c r="E458" i="16"/>
  <c r="R457" i="16"/>
  <c r="K457" i="16"/>
  <c r="E457" i="16"/>
  <c r="M454" i="16"/>
  <c r="O453" i="16"/>
  <c r="O447" i="16"/>
  <c r="J447" i="16"/>
  <c r="S444" i="16"/>
  <c r="O444" i="16"/>
  <c r="K444" i="16"/>
  <c r="G444" i="16"/>
  <c r="O436" i="16"/>
  <c r="J436" i="16"/>
  <c r="E436" i="16"/>
  <c r="M434" i="16"/>
  <c r="F434" i="16"/>
  <c r="I432" i="16"/>
  <c r="S428" i="16"/>
  <c r="L428" i="16"/>
  <c r="D428" i="16"/>
  <c r="N425" i="16"/>
  <c r="H425" i="16"/>
  <c r="D423" i="16"/>
  <c r="E423" i="16"/>
  <c r="J423" i="16"/>
  <c r="O423" i="16"/>
  <c r="N414" i="16"/>
  <c r="C414" i="16"/>
  <c r="S412" i="16"/>
  <c r="L412" i="16"/>
  <c r="E412" i="16"/>
  <c r="O407" i="16"/>
  <c r="J407" i="16"/>
  <c r="E407" i="16"/>
  <c r="E406" i="16"/>
  <c r="F406" i="16"/>
  <c r="M406" i="16"/>
  <c r="S406" i="16"/>
  <c r="D404" i="16"/>
  <c r="I404" i="16"/>
  <c r="O404" i="16"/>
  <c r="N403" i="16"/>
  <c r="F403" i="16"/>
  <c r="L399" i="16"/>
  <c r="B387" i="16"/>
  <c r="F387" i="16"/>
  <c r="J387" i="16"/>
  <c r="N387" i="16"/>
  <c r="R387" i="16"/>
  <c r="C387" i="16"/>
  <c r="G387" i="16"/>
  <c r="K387" i="16"/>
  <c r="O387" i="16"/>
  <c r="S387" i="16"/>
  <c r="Q383" i="16"/>
  <c r="D379" i="16"/>
  <c r="M379" i="16"/>
  <c r="H379" i="16"/>
  <c r="P379" i="16"/>
  <c r="Q372" i="16"/>
  <c r="Q361" i="16"/>
  <c r="F361" i="16"/>
  <c r="R359" i="16"/>
  <c r="M351" i="16"/>
  <c r="K344" i="16"/>
  <c r="I337" i="16"/>
  <c r="Q337" i="16"/>
  <c r="O304" i="16"/>
  <c r="Q295" i="16"/>
  <c r="E278" i="16"/>
  <c r="I278" i="16"/>
  <c r="M278" i="16"/>
  <c r="B278" i="16"/>
  <c r="N278" i="16"/>
  <c r="Q301" i="16"/>
  <c r="I301" i="16"/>
  <c r="E291" i="16"/>
  <c r="I291" i="16"/>
  <c r="F282" i="16"/>
  <c r="I282" i="16"/>
  <c r="N282" i="16"/>
  <c r="B279" i="16"/>
  <c r="G279" i="16"/>
  <c r="M279" i="16"/>
  <c r="R279" i="16"/>
  <c r="C279" i="16"/>
  <c r="I279" i="16"/>
  <c r="N279" i="16"/>
  <c r="S279" i="16"/>
  <c r="B257" i="16"/>
  <c r="C257" i="16"/>
  <c r="H257" i="16"/>
  <c r="M257" i="16"/>
  <c r="S257" i="16"/>
  <c r="D257" i="16"/>
  <c r="I257" i="16"/>
  <c r="O257" i="16"/>
  <c r="E257" i="16"/>
  <c r="K257" i="16"/>
  <c r="P257" i="16"/>
  <c r="B253" i="16"/>
  <c r="F253" i="16"/>
  <c r="J253" i="16"/>
  <c r="N253" i="16"/>
  <c r="R253" i="16"/>
  <c r="C253" i="16"/>
  <c r="G253" i="16"/>
  <c r="K253" i="16"/>
  <c r="O253" i="16"/>
  <c r="S253" i="16"/>
  <c r="D253" i="16"/>
  <c r="H253" i="16"/>
  <c r="L253" i="16"/>
  <c r="P253" i="16"/>
  <c r="E238" i="16"/>
  <c r="Q238" i="16"/>
  <c r="G238" i="16"/>
  <c r="L238" i="16"/>
  <c r="E232" i="16"/>
  <c r="F232" i="16"/>
  <c r="J232" i="16"/>
  <c r="K232" i="16"/>
  <c r="B216" i="16"/>
  <c r="Q216" i="16"/>
  <c r="R216" i="16"/>
  <c r="C210" i="16"/>
  <c r="D210" i="16"/>
  <c r="M210" i="16"/>
  <c r="E210" i="16"/>
  <c r="O210" i="16"/>
  <c r="H210" i="16"/>
  <c r="Q210" i="16"/>
  <c r="R204" i="16"/>
  <c r="B204" i="16"/>
  <c r="Q204" i="16"/>
  <c r="F144" i="16"/>
  <c r="Q144" i="16"/>
  <c r="I144" i="16"/>
  <c r="R398" i="16"/>
  <c r="M398" i="16"/>
  <c r="G398" i="16"/>
  <c r="G396" i="16"/>
  <c r="L389" i="16"/>
  <c r="B389" i="16"/>
  <c r="C384" i="16"/>
  <c r="O382" i="16"/>
  <c r="Q373" i="16"/>
  <c r="J373" i="16"/>
  <c r="R366" i="16"/>
  <c r="M366" i="16"/>
  <c r="G366" i="16"/>
  <c r="S364" i="16"/>
  <c r="M364" i="16"/>
  <c r="H364" i="16"/>
  <c r="R355" i="16"/>
  <c r="M355" i="16"/>
  <c r="H355" i="16"/>
  <c r="N350" i="16"/>
  <c r="I348" i="16"/>
  <c r="B346" i="16"/>
  <c r="P336" i="16"/>
  <c r="I336" i="16"/>
  <c r="B336" i="16"/>
  <c r="O335" i="16"/>
  <c r="G335" i="16"/>
  <c r="N334" i="16"/>
  <c r="R331" i="16"/>
  <c r="M331" i="16"/>
  <c r="H331" i="16"/>
  <c r="B331" i="16"/>
  <c r="I330" i="16"/>
  <c r="P327" i="16"/>
  <c r="J327" i="16"/>
  <c r="E327" i="16"/>
  <c r="Q326" i="16"/>
  <c r="B326" i="16"/>
  <c r="P324" i="16"/>
  <c r="I324" i="16"/>
  <c r="B324" i="16"/>
  <c r="O323" i="16"/>
  <c r="G323" i="16"/>
  <c r="N322" i="16"/>
  <c r="R319" i="16"/>
  <c r="M319" i="16"/>
  <c r="H319" i="16"/>
  <c r="B319" i="16"/>
  <c r="I318" i="16"/>
  <c r="Q317" i="16"/>
  <c r="C312" i="16"/>
  <c r="H312" i="16"/>
  <c r="M312" i="16"/>
  <c r="S312" i="16"/>
  <c r="Q307" i="16"/>
  <c r="I307" i="16"/>
  <c r="E303" i="16"/>
  <c r="S300" i="16"/>
  <c r="D296" i="16"/>
  <c r="E296" i="16"/>
  <c r="P296" i="16"/>
  <c r="S283" i="16"/>
  <c r="C280" i="16"/>
  <c r="H280" i="16"/>
  <c r="M280" i="16"/>
  <c r="S280" i="16"/>
  <c r="D280" i="16"/>
  <c r="I280" i="16"/>
  <c r="O280" i="16"/>
  <c r="J279" i="16"/>
  <c r="B274" i="16"/>
  <c r="J274" i="16"/>
  <c r="R274" i="16"/>
  <c r="E274" i="16"/>
  <c r="M274" i="16"/>
  <c r="I269" i="16"/>
  <c r="Q269" i="16"/>
  <c r="Q257" i="16"/>
  <c r="M253" i="16"/>
  <c r="D234" i="16"/>
  <c r="C234" i="16"/>
  <c r="M234" i="16"/>
  <c r="G234" i="16"/>
  <c r="Q234" i="16"/>
  <c r="H234" i="16"/>
  <c r="S234" i="16"/>
  <c r="B213" i="16"/>
  <c r="F213" i="16"/>
  <c r="J213" i="16"/>
  <c r="N213" i="16"/>
  <c r="R213" i="16"/>
  <c r="C213" i="16"/>
  <c r="G213" i="16"/>
  <c r="K213" i="16"/>
  <c r="O213" i="16"/>
  <c r="S213" i="16"/>
  <c r="D213" i="16"/>
  <c r="H213" i="16"/>
  <c r="L213" i="16"/>
  <c r="P213" i="16"/>
  <c r="E191" i="16"/>
  <c r="M191" i="16"/>
  <c r="D191" i="16"/>
  <c r="P191" i="16"/>
  <c r="H191" i="16"/>
  <c r="Q191" i="16"/>
  <c r="I191" i="16"/>
  <c r="M335" i="16"/>
  <c r="E335" i="16"/>
  <c r="I334" i="16"/>
  <c r="F330" i="16"/>
  <c r="N327" i="16"/>
  <c r="I327" i="16"/>
  <c r="D327" i="16"/>
  <c r="M323" i="16"/>
  <c r="E323" i="16"/>
  <c r="I322" i="16"/>
  <c r="F318" i="16"/>
  <c r="Q315" i="16"/>
  <c r="C307" i="16"/>
  <c r="E307" i="16"/>
  <c r="J307" i="16"/>
  <c r="P307" i="16"/>
  <c r="E306" i="16"/>
  <c r="B306" i="16"/>
  <c r="Q306" i="16"/>
  <c r="D300" i="16"/>
  <c r="C300" i="16"/>
  <c r="M300" i="16"/>
  <c r="K296" i="16"/>
  <c r="Q291" i="16"/>
  <c r="D283" i="16"/>
  <c r="E283" i="16"/>
  <c r="M283" i="16"/>
  <c r="G283" i="16"/>
  <c r="O283" i="16"/>
  <c r="Q279" i="16"/>
  <c r="F279" i="16"/>
  <c r="B261" i="16"/>
  <c r="C261" i="16"/>
  <c r="H261" i="16"/>
  <c r="M261" i="16"/>
  <c r="S261" i="16"/>
  <c r="D261" i="16"/>
  <c r="I261" i="16"/>
  <c r="O261" i="16"/>
  <c r="E261" i="16"/>
  <c r="K261" i="16"/>
  <c r="P261" i="16"/>
  <c r="L257" i="16"/>
  <c r="I253" i="16"/>
  <c r="C252" i="16"/>
  <c r="B252" i="16"/>
  <c r="M252" i="16"/>
  <c r="F252" i="16"/>
  <c r="Q252" i="16"/>
  <c r="G252" i="16"/>
  <c r="R252" i="16"/>
  <c r="D231" i="16"/>
  <c r="B231" i="16"/>
  <c r="M231" i="16"/>
  <c r="F231" i="16"/>
  <c r="Q231" i="16"/>
  <c r="H231" i="16"/>
  <c r="R231" i="16"/>
  <c r="B212" i="16"/>
  <c r="Q212" i="16"/>
  <c r="R212" i="16"/>
  <c r="S210" i="16"/>
  <c r="I193" i="16"/>
  <c r="Q193" i="16"/>
  <c r="E171" i="16"/>
  <c r="D171" i="16"/>
  <c r="O171" i="16"/>
  <c r="G171" i="16"/>
  <c r="Q171" i="16"/>
  <c r="I171" i="16"/>
  <c r="L171" i="16"/>
  <c r="M294" i="16"/>
  <c r="Q292" i="16"/>
  <c r="L292" i="16"/>
  <c r="G292" i="16"/>
  <c r="R287" i="16"/>
  <c r="N287" i="16"/>
  <c r="J287" i="16"/>
  <c r="F287" i="16"/>
  <c r="M286" i="16"/>
  <c r="P284" i="16"/>
  <c r="I284" i="16"/>
  <c r="B284" i="16"/>
  <c r="S272" i="16"/>
  <c r="K272" i="16"/>
  <c r="D272" i="16"/>
  <c r="R271" i="16"/>
  <c r="N271" i="16"/>
  <c r="J271" i="16"/>
  <c r="F271" i="16"/>
  <c r="S268" i="16"/>
  <c r="M268" i="16"/>
  <c r="H268" i="16"/>
  <c r="C268" i="16"/>
  <c r="Q266" i="16"/>
  <c r="F266" i="16"/>
  <c r="S260" i="16"/>
  <c r="N260" i="16"/>
  <c r="I260" i="16"/>
  <c r="C260" i="16"/>
  <c r="L259" i="16"/>
  <c r="P258" i="16"/>
  <c r="O256" i="16"/>
  <c r="R249" i="16"/>
  <c r="J249" i="16"/>
  <c r="B249" i="16"/>
  <c r="R247" i="16"/>
  <c r="M247" i="16"/>
  <c r="H247" i="16"/>
  <c r="R245" i="16"/>
  <c r="N245" i="16"/>
  <c r="J245" i="16"/>
  <c r="F245" i="16"/>
  <c r="M244" i="16"/>
  <c r="B244" i="16"/>
  <c r="Q242" i="16"/>
  <c r="K242" i="16"/>
  <c r="D242" i="16"/>
  <c r="J237" i="16"/>
  <c r="B237" i="16"/>
  <c r="Q233" i="16"/>
  <c r="M229" i="16"/>
  <c r="E229" i="16"/>
  <c r="R225" i="16"/>
  <c r="J225" i="16"/>
  <c r="B225" i="16"/>
  <c r="Q223" i="16"/>
  <c r="J223" i="16"/>
  <c r="D223" i="16"/>
  <c r="E222" i="16"/>
  <c r="Q215" i="16"/>
  <c r="Q211" i="16"/>
  <c r="H211" i="16"/>
  <c r="S209" i="16"/>
  <c r="O209" i="16"/>
  <c r="K209" i="16"/>
  <c r="G209" i="16"/>
  <c r="C209" i="16"/>
  <c r="Q208" i="16"/>
  <c r="Q206" i="16"/>
  <c r="L206" i="16"/>
  <c r="G206" i="16"/>
  <c r="L202" i="16"/>
  <c r="C202" i="16"/>
  <c r="P201" i="16"/>
  <c r="J201" i="16"/>
  <c r="E201" i="16"/>
  <c r="Q200" i="16"/>
  <c r="B200" i="16"/>
  <c r="C198" i="16"/>
  <c r="E198" i="16"/>
  <c r="L198" i="16"/>
  <c r="R196" i="16"/>
  <c r="I192" i="16"/>
  <c r="Q192" i="16"/>
  <c r="E177" i="16"/>
  <c r="O177" i="16"/>
  <c r="D174" i="16"/>
  <c r="C174" i="16"/>
  <c r="K174" i="16"/>
  <c r="S174" i="16"/>
  <c r="E174" i="16"/>
  <c r="M174" i="16"/>
  <c r="G174" i="16"/>
  <c r="O174" i="16"/>
  <c r="E164" i="16"/>
  <c r="B164" i="16"/>
  <c r="Q164" i="16"/>
  <c r="F164" i="16"/>
  <c r="I164" i="16"/>
  <c r="C154" i="16"/>
  <c r="B154" i="16"/>
  <c r="H154" i="16"/>
  <c r="M154" i="16"/>
  <c r="R154" i="16"/>
  <c r="D154" i="16"/>
  <c r="I154" i="16"/>
  <c r="N154" i="16"/>
  <c r="E154" i="16"/>
  <c r="J154" i="16"/>
  <c r="P154" i="16"/>
  <c r="D151" i="16"/>
  <c r="M151" i="16"/>
  <c r="E151" i="16"/>
  <c r="P151" i="16"/>
  <c r="H151" i="16"/>
  <c r="Q151" i="16"/>
  <c r="E132" i="16"/>
  <c r="F132" i="16"/>
  <c r="I132" i="16"/>
  <c r="B132" i="16"/>
  <c r="M132" i="16"/>
  <c r="Q132" i="16"/>
  <c r="C76" i="16"/>
  <c r="H76" i="16"/>
  <c r="O76" i="16"/>
  <c r="Q76" i="16"/>
  <c r="P272" i="16"/>
  <c r="I272" i="16"/>
  <c r="Q268" i="16"/>
  <c r="L268" i="16"/>
  <c r="G268" i="16"/>
  <c r="N266" i="16"/>
  <c r="E266" i="16"/>
  <c r="R260" i="16"/>
  <c r="M260" i="16"/>
  <c r="G260" i="16"/>
  <c r="K256" i="16"/>
  <c r="I233" i="16"/>
  <c r="R229" i="16"/>
  <c r="J229" i="16"/>
  <c r="B229" i="16"/>
  <c r="K218" i="16"/>
  <c r="P211" i="16"/>
  <c r="E211" i="16"/>
  <c r="R209" i="16"/>
  <c r="N209" i="16"/>
  <c r="J209" i="16"/>
  <c r="F209" i="16"/>
  <c r="N201" i="16"/>
  <c r="I201" i="16"/>
  <c r="E195" i="16"/>
  <c r="I195" i="16"/>
  <c r="F185" i="16"/>
  <c r="K185" i="16"/>
  <c r="F168" i="16"/>
  <c r="E168" i="16"/>
  <c r="I168" i="16"/>
  <c r="M168" i="16"/>
  <c r="I159" i="16"/>
  <c r="D159" i="16"/>
  <c r="Q159" i="16"/>
  <c r="H109" i="16"/>
  <c r="L109" i="16"/>
  <c r="R109" i="16"/>
  <c r="C201" i="16"/>
  <c r="D201" i="16"/>
  <c r="J196" i="16"/>
  <c r="B196" i="16"/>
  <c r="C189" i="16"/>
  <c r="F189" i="16"/>
  <c r="M189" i="16"/>
  <c r="E188" i="16"/>
  <c r="Q188" i="16"/>
  <c r="C181" i="16"/>
  <c r="I181" i="16"/>
  <c r="N181" i="16"/>
  <c r="S181" i="16"/>
  <c r="E181" i="16"/>
  <c r="J181" i="16"/>
  <c r="O181" i="16"/>
  <c r="Q174" i="16"/>
  <c r="H167" i="16"/>
  <c r="E167" i="16"/>
  <c r="I167" i="16"/>
  <c r="P167" i="16"/>
  <c r="L154" i="16"/>
  <c r="B152" i="16"/>
  <c r="J152" i="16"/>
  <c r="R152" i="16"/>
  <c r="E152" i="16"/>
  <c r="M152" i="16"/>
  <c r="F152" i="16"/>
  <c r="N152" i="16"/>
  <c r="B103" i="16"/>
  <c r="F103" i="16"/>
  <c r="J103" i="16"/>
  <c r="N103" i="16"/>
  <c r="R103" i="16"/>
  <c r="C103" i="16"/>
  <c r="G103" i="16"/>
  <c r="K103" i="16"/>
  <c r="O103" i="16"/>
  <c r="S103" i="16"/>
  <c r="D103" i="16"/>
  <c r="H103" i="16"/>
  <c r="L103" i="16"/>
  <c r="P103" i="16"/>
  <c r="E103" i="16"/>
  <c r="I103" i="16"/>
  <c r="M103" i="16"/>
  <c r="O90" i="16"/>
  <c r="C90" i="16"/>
  <c r="F85" i="16"/>
  <c r="N85" i="16"/>
  <c r="P85" i="16"/>
  <c r="I131" i="16"/>
  <c r="H131" i="16"/>
  <c r="Q131" i="16"/>
  <c r="D83" i="16"/>
  <c r="L83" i="16"/>
  <c r="E83" i="16"/>
  <c r="M83" i="16"/>
  <c r="H83" i="16"/>
  <c r="P83" i="16"/>
  <c r="E75" i="16"/>
  <c r="M75" i="16"/>
  <c r="Q75" i="16"/>
  <c r="D31" i="16"/>
  <c r="I31" i="16"/>
  <c r="N31" i="16"/>
  <c r="E31" i="16"/>
  <c r="J31" i="16"/>
  <c r="P31" i="16"/>
  <c r="F31" i="16"/>
  <c r="L31" i="16"/>
  <c r="Q31" i="16"/>
  <c r="H31" i="16"/>
  <c r="M31" i="16"/>
  <c r="R31" i="16"/>
  <c r="M158" i="16"/>
  <c r="O157" i="16"/>
  <c r="R156" i="16"/>
  <c r="R123" i="16"/>
  <c r="J123" i="16"/>
  <c r="B118" i="16"/>
  <c r="G118" i="16"/>
  <c r="M118" i="16"/>
  <c r="R118" i="16"/>
  <c r="C118" i="16"/>
  <c r="I118" i="16"/>
  <c r="N118" i="16"/>
  <c r="S118" i="16"/>
  <c r="E118" i="16"/>
  <c r="J118" i="16"/>
  <c r="O118" i="16"/>
  <c r="P178" i="16"/>
  <c r="L178" i="16"/>
  <c r="H178" i="16"/>
  <c r="P170" i="16"/>
  <c r="J170" i="16"/>
  <c r="E170" i="16"/>
  <c r="P166" i="16"/>
  <c r="J166" i="16"/>
  <c r="E166" i="16"/>
  <c r="S165" i="16"/>
  <c r="K165" i="16"/>
  <c r="E165" i="16"/>
  <c r="Q156" i="16"/>
  <c r="M155" i="16"/>
  <c r="Q153" i="16"/>
  <c r="K153" i="16"/>
  <c r="E153" i="16"/>
  <c r="O150" i="16"/>
  <c r="G150" i="16"/>
  <c r="R149" i="16"/>
  <c r="G149" i="16"/>
  <c r="N148" i="16"/>
  <c r="P146" i="16"/>
  <c r="L146" i="16"/>
  <c r="H146" i="16"/>
  <c r="N145" i="16"/>
  <c r="I145" i="16"/>
  <c r="D142" i="16"/>
  <c r="F142" i="16"/>
  <c r="M142" i="16"/>
  <c r="C141" i="16"/>
  <c r="E141" i="16"/>
  <c r="K141" i="16"/>
  <c r="S141" i="16"/>
  <c r="C123" i="16"/>
  <c r="G123" i="16"/>
  <c r="K123" i="16"/>
  <c r="O123" i="16"/>
  <c r="S123" i="16"/>
  <c r="D123" i="16"/>
  <c r="H123" i="16"/>
  <c r="L123" i="16"/>
  <c r="P123" i="16"/>
  <c r="B110" i="16"/>
  <c r="G110" i="16"/>
  <c r="M110" i="16"/>
  <c r="R110" i="16"/>
  <c r="C110" i="16"/>
  <c r="I110" i="16"/>
  <c r="N110" i="16"/>
  <c r="S110" i="16"/>
  <c r="E110" i="16"/>
  <c r="J110" i="16"/>
  <c r="O110" i="16"/>
  <c r="D97" i="16"/>
  <c r="B97" i="16"/>
  <c r="J97" i="16"/>
  <c r="Q97" i="16"/>
  <c r="E97" i="16"/>
  <c r="L97" i="16"/>
  <c r="R97" i="16"/>
  <c r="F97" i="16"/>
  <c r="M97" i="16"/>
  <c r="B86" i="16"/>
  <c r="Q86" i="16"/>
  <c r="G86" i="16"/>
  <c r="I86" i="16"/>
  <c r="Q83" i="16"/>
  <c r="D62" i="16"/>
  <c r="G62" i="16"/>
  <c r="O62" i="16"/>
  <c r="B62" i="16"/>
  <c r="K62" i="16"/>
  <c r="E62" i="16"/>
  <c r="M62" i="16"/>
  <c r="F62" i="16"/>
  <c r="Q62" i="16"/>
  <c r="D20" i="16"/>
  <c r="J20" i="16"/>
  <c r="Q20" i="16"/>
  <c r="E20" i="16"/>
  <c r="L20" i="16"/>
  <c r="F20" i="16"/>
  <c r="N20" i="16"/>
  <c r="I20" i="16"/>
  <c r="P20" i="16"/>
  <c r="F56" i="16"/>
  <c r="M56" i="16"/>
  <c r="S56" i="16"/>
  <c r="B56" i="16"/>
  <c r="I56" i="16"/>
  <c r="Q56" i="16"/>
  <c r="J39" i="16"/>
  <c r="F39" i="16"/>
  <c r="Q39" i="16"/>
  <c r="C9" i="16"/>
  <c r="J9" i="16"/>
  <c r="Q9" i="16"/>
  <c r="E9" i="16"/>
  <c r="K9" i="16"/>
  <c r="S9" i="16"/>
  <c r="F9" i="16"/>
  <c r="N9" i="16"/>
  <c r="O138" i="16"/>
  <c r="D138" i="16"/>
  <c r="R134" i="16"/>
  <c r="M134" i="16"/>
  <c r="H134" i="16"/>
  <c r="B134" i="16"/>
  <c r="O133" i="16"/>
  <c r="I133" i="16"/>
  <c r="D133" i="16"/>
  <c r="M126" i="16"/>
  <c r="C126" i="16"/>
  <c r="K122" i="16"/>
  <c r="F117" i="16"/>
  <c r="G116" i="16"/>
  <c r="C112" i="16"/>
  <c r="O111" i="16"/>
  <c r="G111" i="16"/>
  <c r="C108" i="16"/>
  <c r="O107" i="16"/>
  <c r="G107" i="16"/>
  <c r="I105" i="16"/>
  <c r="Q104" i="16"/>
  <c r="F102" i="16"/>
  <c r="H99" i="16"/>
  <c r="B99" i="16"/>
  <c r="K98" i="16"/>
  <c r="B95" i="16"/>
  <c r="I84" i="16"/>
  <c r="N74" i="16"/>
  <c r="P71" i="16"/>
  <c r="H71" i="16"/>
  <c r="B70" i="16"/>
  <c r="G70" i="16"/>
  <c r="P64" i="16"/>
  <c r="P63" i="16"/>
  <c r="J63" i="16"/>
  <c r="S57" i="16"/>
  <c r="K57" i="16"/>
  <c r="K56" i="16"/>
  <c r="B53" i="16"/>
  <c r="F53" i="16"/>
  <c r="J53" i="16"/>
  <c r="N53" i="16"/>
  <c r="R53" i="16"/>
  <c r="D53" i="16"/>
  <c r="H53" i="16"/>
  <c r="L53" i="16"/>
  <c r="P53" i="16"/>
  <c r="B29" i="16"/>
  <c r="K29" i="16"/>
  <c r="C29" i="16"/>
  <c r="N29" i="16"/>
  <c r="G29" i="16"/>
  <c r="Q29" i="16"/>
  <c r="B18" i="16"/>
  <c r="F18" i="16"/>
  <c r="J18" i="16"/>
  <c r="N18" i="16"/>
  <c r="R18" i="16"/>
  <c r="C18" i="16"/>
  <c r="G18" i="16"/>
  <c r="K18" i="16"/>
  <c r="O18" i="16"/>
  <c r="S18" i="16"/>
  <c r="D18" i="16"/>
  <c r="H18" i="16"/>
  <c r="L18" i="16"/>
  <c r="P18" i="16"/>
  <c r="M111" i="16"/>
  <c r="E111" i="16"/>
  <c r="M107" i="16"/>
  <c r="E107" i="16"/>
  <c r="Q105" i="16"/>
  <c r="F105" i="16"/>
  <c r="L104" i="16"/>
  <c r="I74" i="16"/>
  <c r="M71" i="16"/>
  <c r="E71" i="16"/>
  <c r="D64" i="16"/>
  <c r="L64" i="16"/>
  <c r="B63" i="16"/>
  <c r="G63" i="16"/>
  <c r="M63" i="16"/>
  <c r="Q63" i="16"/>
  <c r="D57" i="16"/>
  <c r="H57" i="16"/>
  <c r="L57" i="16"/>
  <c r="P57" i="16"/>
  <c r="B57" i="16"/>
  <c r="F57" i="16"/>
  <c r="J57" i="16"/>
  <c r="N57" i="16"/>
  <c r="R57" i="16"/>
  <c r="G56" i="16"/>
  <c r="B41" i="16"/>
  <c r="H41" i="16"/>
  <c r="M41" i="16"/>
  <c r="R41" i="16"/>
  <c r="D41" i="16"/>
  <c r="I41" i="16"/>
  <c r="N41" i="16"/>
  <c r="E41" i="16"/>
  <c r="J41" i="16"/>
  <c r="P41" i="16"/>
  <c r="D38" i="16"/>
  <c r="M38" i="16"/>
  <c r="G38" i="16"/>
  <c r="O38" i="16"/>
  <c r="H38" i="16"/>
  <c r="S38" i="16"/>
  <c r="D35" i="16"/>
  <c r="F35" i="16"/>
  <c r="L35" i="16"/>
  <c r="N35" i="16"/>
  <c r="R49" i="16"/>
  <c r="N49" i="16"/>
  <c r="J49" i="16"/>
  <c r="F49" i="16"/>
  <c r="B49" i="16"/>
  <c r="Q48" i="16"/>
  <c r="I48" i="16"/>
  <c r="B48" i="16"/>
  <c r="L47" i="16"/>
  <c r="O45" i="16"/>
  <c r="I45" i="16"/>
  <c r="H43" i="16"/>
  <c r="E42" i="16"/>
  <c r="S37" i="16"/>
  <c r="O37" i="16"/>
  <c r="K37" i="16"/>
  <c r="G37" i="16"/>
  <c r="Q34" i="16"/>
  <c r="R33" i="16"/>
  <c r="M33" i="16"/>
  <c r="G33" i="16"/>
  <c r="B33" i="16"/>
  <c r="Q27" i="16"/>
  <c r="I27" i="16"/>
  <c r="C27" i="16"/>
  <c r="L23" i="16"/>
  <c r="D23" i="16"/>
  <c r="R8" i="16"/>
  <c r="H8" i="16"/>
  <c r="S6" i="16"/>
  <c r="M6" i="16"/>
  <c r="H6" i="16"/>
  <c r="C6" i="16"/>
  <c r="P49" i="16"/>
  <c r="L49" i="16"/>
  <c r="H49" i="16"/>
  <c r="S48" i="16"/>
  <c r="M48" i="16"/>
  <c r="O33" i="16"/>
  <c r="J33" i="16"/>
  <c r="E33" i="16"/>
  <c r="M27" i="16"/>
  <c r="Q23" i="16"/>
  <c r="P6" i="16"/>
  <c r="K6" i="16"/>
  <c r="E6" i="16"/>
  <c r="B500" i="16"/>
  <c r="H500" i="16"/>
  <c r="M500" i="16"/>
  <c r="R500" i="16"/>
  <c r="E496" i="16"/>
  <c r="M496" i="16"/>
  <c r="D490" i="16"/>
  <c r="H490" i="16"/>
  <c r="L490" i="16"/>
  <c r="P490" i="16"/>
  <c r="C489" i="16"/>
  <c r="I489" i="16"/>
  <c r="N489" i="16"/>
  <c r="S489" i="16"/>
  <c r="B488" i="16"/>
  <c r="R488" i="16"/>
  <c r="B448" i="16"/>
  <c r="F448" i="16"/>
  <c r="J448" i="16"/>
  <c r="N448" i="16"/>
  <c r="R448" i="16"/>
  <c r="C448" i="16"/>
  <c r="G448" i="16"/>
  <c r="K448" i="16"/>
  <c r="O448" i="16"/>
  <c r="S448" i="16"/>
  <c r="D442" i="16"/>
  <c r="I442" i="16"/>
  <c r="N442" i="16"/>
  <c r="E442" i="16"/>
  <c r="J442" i="16"/>
  <c r="P442" i="16"/>
  <c r="C419" i="16"/>
  <c r="G419" i="16"/>
  <c r="K419" i="16"/>
  <c r="O419" i="16"/>
  <c r="S419" i="16"/>
  <c r="D419" i="16"/>
  <c r="H419" i="16"/>
  <c r="L419" i="16"/>
  <c r="P419" i="16"/>
  <c r="G400" i="16"/>
  <c r="H400" i="16"/>
  <c r="E392" i="16"/>
  <c r="P392" i="16"/>
  <c r="H392" i="16"/>
  <c r="Q392" i="16"/>
  <c r="C388" i="16"/>
  <c r="H388" i="16"/>
  <c r="M388" i="16"/>
  <c r="S388" i="16"/>
  <c r="D388" i="16"/>
  <c r="I388" i="16"/>
  <c r="O388" i="16"/>
  <c r="D380" i="16"/>
  <c r="I380" i="16"/>
  <c r="O380" i="16"/>
  <c r="E380" i="16"/>
  <c r="K380" i="16"/>
  <c r="P380" i="16"/>
  <c r="D377" i="16"/>
  <c r="I377" i="16"/>
  <c r="N377" i="16"/>
  <c r="E377" i="16"/>
  <c r="J377" i="16"/>
  <c r="P377" i="16"/>
  <c r="B374" i="16"/>
  <c r="G374" i="16"/>
  <c r="M374" i="16"/>
  <c r="R374" i="16"/>
  <c r="C374" i="16"/>
  <c r="I374" i="16"/>
  <c r="N374" i="16"/>
  <c r="S374" i="16"/>
  <c r="B371" i="16"/>
  <c r="F371" i="16"/>
  <c r="J371" i="16"/>
  <c r="N371" i="16"/>
  <c r="R371" i="16"/>
  <c r="C371" i="16"/>
  <c r="G371" i="16"/>
  <c r="K371" i="16"/>
  <c r="O371" i="16"/>
  <c r="S371" i="16"/>
  <c r="B367" i="16"/>
  <c r="F367" i="16"/>
  <c r="J367" i="16"/>
  <c r="N367" i="16"/>
  <c r="R367" i="16"/>
  <c r="C367" i="16"/>
  <c r="G367" i="16"/>
  <c r="K367" i="16"/>
  <c r="O367" i="16"/>
  <c r="S367" i="16"/>
  <c r="E356" i="16"/>
  <c r="K356" i="16"/>
  <c r="P356" i="16"/>
  <c r="D356" i="16"/>
  <c r="L356" i="16"/>
  <c r="S356" i="16"/>
  <c r="G356" i="16"/>
  <c r="M356" i="16"/>
  <c r="B343" i="16"/>
  <c r="F343" i="16"/>
  <c r="J343" i="16"/>
  <c r="N343" i="16"/>
  <c r="R343" i="16"/>
  <c r="D343" i="16"/>
  <c r="H343" i="16"/>
  <c r="L343" i="16"/>
  <c r="P343" i="16"/>
  <c r="C343" i="16"/>
  <c r="K343" i="16"/>
  <c r="S343" i="16"/>
  <c r="E343" i="16"/>
  <c r="M343" i="16"/>
  <c r="D340" i="16"/>
  <c r="I340" i="16"/>
  <c r="O340" i="16"/>
  <c r="B340" i="16"/>
  <c r="G340" i="16"/>
  <c r="L340" i="16"/>
  <c r="Q340" i="16"/>
  <c r="C340" i="16"/>
  <c r="M340" i="16"/>
  <c r="E340" i="16"/>
  <c r="P340" i="16"/>
  <c r="B320" i="16"/>
  <c r="G320" i="16"/>
  <c r="L320" i="16"/>
  <c r="Q320" i="16"/>
  <c r="C320" i="16"/>
  <c r="H320" i="16"/>
  <c r="M320" i="16"/>
  <c r="S320" i="16"/>
  <c r="D320" i="16"/>
  <c r="I320" i="16"/>
  <c r="O320" i="16"/>
  <c r="E320" i="16"/>
  <c r="K320" i="16"/>
  <c r="B302" i="16"/>
  <c r="M302" i="16"/>
  <c r="E302" i="16"/>
  <c r="N302" i="16"/>
  <c r="F302" i="16"/>
  <c r="Q302" i="16"/>
  <c r="I302" i="16"/>
  <c r="C267" i="16"/>
  <c r="G267" i="16"/>
  <c r="K267" i="16"/>
  <c r="O267" i="16"/>
  <c r="S267" i="16"/>
  <c r="D267" i="16"/>
  <c r="H267" i="16"/>
  <c r="L267" i="16"/>
  <c r="P267" i="16"/>
  <c r="B267" i="16"/>
  <c r="J267" i="16"/>
  <c r="R267" i="16"/>
  <c r="E267" i="16"/>
  <c r="M267" i="16"/>
  <c r="F267" i="16"/>
  <c r="N267" i="16"/>
  <c r="I267" i="16"/>
  <c r="Q267" i="16"/>
  <c r="B93" i="16"/>
  <c r="Q93" i="16"/>
  <c r="F93" i="16"/>
  <c r="L93" i="16"/>
  <c r="M93" i="16"/>
  <c r="D66" i="16"/>
  <c r="F66" i="16"/>
  <c r="K66" i="16"/>
  <c r="Q66" i="16"/>
  <c r="B66" i="16"/>
  <c r="G66" i="16"/>
  <c r="M66" i="16"/>
  <c r="R66" i="16"/>
  <c r="C66" i="16"/>
  <c r="I66" i="16"/>
  <c r="N66" i="16"/>
  <c r="S66" i="16"/>
  <c r="E66" i="16"/>
  <c r="J66" i="16"/>
  <c r="O66" i="16"/>
  <c r="I5" i="16"/>
  <c r="D5" i="16"/>
  <c r="G5" i="16"/>
  <c r="J5" i="16"/>
  <c r="Q5" i="16"/>
  <c r="H66" i="16"/>
  <c r="R93" i="16"/>
  <c r="E93" i="16"/>
  <c r="S93" i="16"/>
  <c r="C93" i="16"/>
  <c r="J320" i="16"/>
  <c r="J340" i="16"/>
  <c r="H302" i="16"/>
  <c r="K302" i="16"/>
  <c r="R356" i="16"/>
  <c r="B356" i="16"/>
  <c r="D374" i="16"/>
  <c r="G377" i="16"/>
  <c r="J380" i="16"/>
  <c r="R388" i="16"/>
  <c r="B388" i="16"/>
  <c r="R400" i="16"/>
  <c r="B400" i="16"/>
  <c r="K400" i="16"/>
  <c r="K442" i="16"/>
  <c r="L489" i="16"/>
  <c r="O362" i="16"/>
  <c r="N362" i="16"/>
  <c r="M362" i="16"/>
  <c r="L362" i="16"/>
  <c r="D392" i="16"/>
  <c r="F392" i="16"/>
  <c r="S400" i="16"/>
  <c r="F413" i="16"/>
  <c r="Q413" i="16"/>
  <c r="I413" i="16"/>
  <c r="K413" i="16"/>
  <c r="H496" i="16"/>
  <c r="K496" i="16"/>
  <c r="K500" i="16"/>
  <c r="D512" i="16"/>
  <c r="L513" i="16"/>
  <c r="I517" i="16"/>
  <c r="N527" i="16"/>
  <c r="I531" i="16"/>
  <c r="K532" i="16"/>
  <c r="D544" i="16"/>
  <c r="L545" i="16"/>
  <c r="I549" i="16"/>
  <c r="N559" i="16"/>
  <c r="I563" i="16"/>
  <c r="K564" i="16"/>
  <c r="J430" i="16"/>
  <c r="D430" i="16"/>
  <c r="B430" i="16"/>
  <c r="G430" i="16"/>
  <c r="D492" i="16"/>
  <c r="G492" i="16"/>
  <c r="F488" i="16"/>
  <c r="M492" i="16"/>
  <c r="P512" i="16"/>
  <c r="E517" i="16"/>
  <c r="K531" i="16"/>
  <c r="P544" i="16"/>
  <c r="E549" i="16"/>
  <c r="K563" i="16"/>
  <c r="P7" i="16"/>
  <c r="L7" i="16"/>
  <c r="D7" i="16"/>
  <c r="C7" i="16"/>
  <c r="F7" i="16"/>
  <c r="L352" i="16"/>
  <c r="E352" i="16"/>
  <c r="S352" i="16"/>
  <c r="R352" i="16"/>
  <c r="B352" i="16"/>
  <c r="D488" i="16"/>
  <c r="G488" i="16"/>
  <c r="F492" i="16"/>
  <c r="K512" i="16"/>
  <c r="P517" i="16"/>
  <c r="N531" i="16"/>
  <c r="K544" i="16"/>
  <c r="P549" i="16"/>
  <c r="N563" i="16"/>
  <c r="P564" i="16"/>
  <c r="J564" i="16"/>
  <c r="E564" i="16"/>
  <c r="S563" i="16"/>
  <c r="H563" i="16"/>
  <c r="P559" i="16"/>
  <c r="K559" i="16"/>
  <c r="E559" i="16"/>
  <c r="P554" i="16"/>
  <c r="L554" i="16"/>
  <c r="H554" i="16"/>
  <c r="D554" i="16"/>
  <c r="P550" i="16"/>
  <c r="L550" i="16"/>
  <c r="H550" i="16"/>
  <c r="D550" i="16"/>
  <c r="R549" i="16"/>
  <c r="G549" i="16"/>
  <c r="O545" i="16"/>
  <c r="J545" i="16"/>
  <c r="E545" i="16"/>
  <c r="R544" i="16"/>
  <c r="H544" i="16"/>
  <c r="P532" i="16"/>
  <c r="J532" i="16"/>
  <c r="E532" i="16"/>
  <c r="S531" i="16"/>
  <c r="H531" i="16"/>
  <c r="P527" i="16"/>
  <c r="K527" i="16"/>
  <c r="E527" i="16"/>
  <c r="P522" i="16"/>
  <c r="L522" i="16"/>
  <c r="H522" i="16"/>
  <c r="D522" i="16"/>
  <c r="P518" i="16"/>
  <c r="L518" i="16"/>
  <c r="H518" i="16"/>
  <c r="D518" i="16"/>
  <c r="R517" i="16"/>
  <c r="G517" i="16"/>
  <c r="O513" i="16"/>
  <c r="J513" i="16"/>
  <c r="E513" i="16"/>
  <c r="R512" i="16"/>
  <c r="H512" i="16"/>
  <c r="N500" i="16"/>
  <c r="F500" i="16"/>
  <c r="D499" i="16"/>
  <c r="K499" i="16"/>
  <c r="P499" i="16"/>
  <c r="R496" i="16"/>
  <c r="I496" i="16"/>
  <c r="Q495" i="16"/>
  <c r="O490" i="16"/>
  <c r="J490" i="16"/>
  <c r="E490" i="16"/>
  <c r="R489" i="16"/>
  <c r="K489" i="16"/>
  <c r="E489" i="16"/>
  <c r="Q488" i="16"/>
  <c r="G485" i="16"/>
  <c r="B480" i="16"/>
  <c r="J480" i="16"/>
  <c r="R480" i="16"/>
  <c r="E480" i="16"/>
  <c r="M480" i="16"/>
  <c r="C470" i="16"/>
  <c r="G470" i="16"/>
  <c r="K470" i="16"/>
  <c r="O470" i="16"/>
  <c r="S470" i="16"/>
  <c r="D470" i="16"/>
  <c r="H470" i="16"/>
  <c r="L470" i="16"/>
  <c r="P470" i="16"/>
  <c r="B469" i="16"/>
  <c r="G469" i="16"/>
  <c r="M469" i="16"/>
  <c r="R469" i="16"/>
  <c r="C469" i="16"/>
  <c r="I469" i="16"/>
  <c r="N469" i="16"/>
  <c r="S469" i="16"/>
  <c r="E468" i="16"/>
  <c r="Q468" i="16"/>
  <c r="I468" i="16"/>
  <c r="R468" i="16"/>
  <c r="J466" i="16"/>
  <c r="K465" i="16"/>
  <c r="C462" i="16"/>
  <c r="G462" i="16"/>
  <c r="K462" i="16"/>
  <c r="O462" i="16"/>
  <c r="S462" i="16"/>
  <c r="D462" i="16"/>
  <c r="H462" i="16"/>
  <c r="L462" i="16"/>
  <c r="P462" i="16"/>
  <c r="B461" i="16"/>
  <c r="G461" i="16"/>
  <c r="M461" i="16"/>
  <c r="R461" i="16"/>
  <c r="C461" i="16"/>
  <c r="I461" i="16"/>
  <c r="N461" i="16"/>
  <c r="S461" i="16"/>
  <c r="P448" i="16"/>
  <c r="H448" i="16"/>
  <c r="C445" i="16"/>
  <c r="H445" i="16"/>
  <c r="M445" i="16"/>
  <c r="S445" i="16"/>
  <c r="D445" i="16"/>
  <c r="I445" i="16"/>
  <c r="O445" i="16"/>
  <c r="R442" i="16"/>
  <c r="H442" i="16"/>
  <c r="C439" i="16"/>
  <c r="I439" i="16"/>
  <c r="N439" i="16"/>
  <c r="S439" i="16"/>
  <c r="E439" i="16"/>
  <c r="J439" i="16"/>
  <c r="O439" i="16"/>
  <c r="M432" i="16"/>
  <c r="E432" i="16"/>
  <c r="H429" i="16"/>
  <c r="O429" i="16"/>
  <c r="M422" i="16"/>
  <c r="N419" i="16"/>
  <c r="F419" i="16"/>
  <c r="B418" i="16"/>
  <c r="J418" i="16"/>
  <c r="Q418" i="16"/>
  <c r="E418" i="16"/>
  <c r="K418" i="16"/>
  <c r="R418" i="16"/>
  <c r="M416" i="16"/>
  <c r="Q402" i="16"/>
  <c r="P400" i="16"/>
  <c r="B399" i="16"/>
  <c r="F399" i="16"/>
  <c r="J399" i="16"/>
  <c r="N399" i="16"/>
  <c r="R399" i="16"/>
  <c r="C399" i="16"/>
  <c r="G399" i="16"/>
  <c r="K399" i="16"/>
  <c r="O399" i="16"/>
  <c r="S399" i="16"/>
  <c r="P396" i="16"/>
  <c r="L392" i="16"/>
  <c r="B391" i="16"/>
  <c r="F391" i="16"/>
  <c r="J391" i="16"/>
  <c r="N391" i="16"/>
  <c r="R391" i="16"/>
  <c r="C391" i="16"/>
  <c r="G391" i="16"/>
  <c r="K391" i="16"/>
  <c r="O391" i="16"/>
  <c r="S391" i="16"/>
  <c r="K388" i="16"/>
  <c r="F385" i="16"/>
  <c r="B382" i="16"/>
  <c r="G382" i="16"/>
  <c r="M382" i="16"/>
  <c r="R382" i="16"/>
  <c r="C382" i="16"/>
  <c r="I382" i="16"/>
  <c r="N382" i="16"/>
  <c r="S382" i="16"/>
  <c r="S380" i="16"/>
  <c r="H380" i="16"/>
  <c r="B379" i="16"/>
  <c r="F379" i="16"/>
  <c r="J379" i="16"/>
  <c r="N379" i="16"/>
  <c r="R379" i="16"/>
  <c r="C379" i="16"/>
  <c r="G379" i="16"/>
  <c r="K379" i="16"/>
  <c r="O379" i="16"/>
  <c r="S379" i="16"/>
  <c r="R377" i="16"/>
  <c r="H377" i="16"/>
  <c r="C375" i="16"/>
  <c r="G375" i="16"/>
  <c r="K375" i="16"/>
  <c r="O375" i="16"/>
  <c r="S375" i="16"/>
  <c r="D375" i="16"/>
  <c r="H375" i="16"/>
  <c r="L375" i="16"/>
  <c r="P375" i="16"/>
  <c r="J374" i="16"/>
  <c r="P371" i="16"/>
  <c r="H371" i="16"/>
  <c r="P367" i="16"/>
  <c r="H367" i="16"/>
  <c r="M359" i="16"/>
  <c r="E358" i="16"/>
  <c r="J358" i="16"/>
  <c r="O358" i="16"/>
  <c r="C358" i="16"/>
  <c r="K358" i="16"/>
  <c r="R358" i="16"/>
  <c r="F358" i="16"/>
  <c r="M358" i="16"/>
  <c r="S358" i="16"/>
  <c r="I356" i="16"/>
  <c r="E350" i="16"/>
  <c r="J350" i="16"/>
  <c r="O350" i="16"/>
  <c r="B350" i="16"/>
  <c r="I350" i="16"/>
  <c r="Q350" i="16"/>
  <c r="C350" i="16"/>
  <c r="K350" i="16"/>
  <c r="R350" i="16"/>
  <c r="Q348" i="16"/>
  <c r="O343" i="16"/>
  <c r="S340" i="16"/>
  <c r="B311" i="16"/>
  <c r="F311" i="16"/>
  <c r="J311" i="16"/>
  <c r="N311" i="16"/>
  <c r="R311" i="16"/>
  <c r="C311" i="16"/>
  <c r="G311" i="16"/>
  <c r="K311" i="16"/>
  <c r="O311" i="16"/>
  <c r="S311" i="16"/>
  <c r="D311" i="16"/>
  <c r="H311" i="16"/>
  <c r="L311" i="16"/>
  <c r="P311" i="16"/>
  <c r="I311" i="16"/>
  <c r="M311" i="16"/>
  <c r="B290" i="16"/>
  <c r="M290" i="16"/>
  <c r="E290" i="16"/>
  <c r="N290" i="16"/>
  <c r="F290" i="16"/>
  <c r="Q290" i="16"/>
  <c r="D255" i="16"/>
  <c r="I255" i="16"/>
  <c r="N255" i="16"/>
  <c r="E255" i="16"/>
  <c r="J255" i="16"/>
  <c r="P255" i="16"/>
  <c r="B255" i="16"/>
  <c r="M255" i="16"/>
  <c r="F255" i="16"/>
  <c r="Q255" i="16"/>
  <c r="H255" i="16"/>
  <c r="R255" i="16"/>
  <c r="P5" i="16"/>
  <c r="S5" i="16"/>
  <c r="C5" i="16"/>
  <c r="F5" i="16"/>
  <c r="M5" i="16"/>
  <c r="L66" i="16"/>
  <c r="N93" i="16"/>
  <c r="O93" i="16"/>
  <c r="N320" i="16"/>
  <c r="N340" i="16"/>
  <c r="D302" i="16"/>
  <c r="G302" i="16"/>
  <c r="N356" i="16"/>
  <c r="P374" i="16"/>
  <c r="S377" i="16"/>
  <c r="C377" i="16"/>
  <c r="F380" i="16"/>
  <c r="N388" i="16"/>
  <c r="O400" i="16"/>
  <c r="N400" i="16"/>
  <c r="Q400" i="16"/>
  <c r="G442" i="16"/>
  <c r="P489" i="16"/>
  <c r="J362" i="16"/>
  <c r="I362" i="16"/>
  <c r="G362" i="16"/>
  <c r="H362" i="16"/>
  <c r="R392" i="16"/>
  <c r="B392" i="16"/>
  <c r="R413" i="16"/>
  <c r="J413" i="16"/>
  <c r="D413" i="16"/>
  <c r="G413" i="16"/>
  <c r="E488" i="16"/>
  <c r="B492" i="16"/>
  <c r="D496" i="16"/>
  <c r="G496" i="16"/>
  <c r="G500" i="16"/>
  <c r="I512" i="16"/>
  <c r="H513" i="16"/>
  <c r="N517" i="16"/>
  <c r="J527" i="16"/>
  <c r="O531" i="16"/>
  <c r="G532" i="16"/>
  <c r="I544" i="16"/>
  <c r="H545" i="16"/>
  <c r="N549" i="16"/>
  <c r="J559" i="16"/>
  <c r="O563" i="16"/>
  <c r="G564" i="16"/>
  <c r="E430" i="16"/>
  <c r="R430" i="16"/>
  <c r="S430" i="16"/>
  <c r="C430" i="16"/>
  <c r="P492" i="16"/>
  <c r="S492" i="16"/>
  <c r="C492" i="16"/>
  <c r="N488" i="16"/>
  <c r="J517" i="16"/>
  <c r="P531" i="16"/>
  <c r="J549" i="16"/>
  <c r="P563" i="16"/>
  <c r="O7" i="16"/>
  <c r="E7" i="16"/>
  <c r="S7" i="16"/>
  <c r="R7" i="16"/>
  <c r="B7" i="16"/>
  <c r="G352" i="16"/>
  <c r="O352" i="16"/>
  <c r="M352" i="16"/>
  <c r="N352" i="16"/>
  <c r="P488" i="16"/>
  <c r="S488" i="16"/>
  <c r="C488" i="16"/>
  <c r="N492" i="16"/>
  <c r="G512" i="16"/>
  <c r="L517" i="16"/>
  <c r="J531" i="16"/>
  <c r="G544" i="16"/>
  <c r="L549" i="16"/>
  <c r="J563" i="16"/>
  <c r="R568" i="16"/>
  <c r="H568" i="16"/>
  <c r="N564" i="16"/>
  <c r="I564" i="16"/>
  <c r="D564" i="16"/>
  <c r="Q563" i="16"/>
  <c r="G563" i="16"/>
  <c r="O559" i="16"/>
  <c r="I559" i="16"/>
  <c r="D559" i="16"/>
  <c r="P556" i="16"/>
  <c r="J556" i="16"/>
  <c r="E556" i="16"/>
  <c r="S555" i="16"/>
  <c r="H555" i="16"/>
  <c r="S554" i="16"/>
  <c r="O554" i="16"/>
  <c r="K554" i="16"/>
  <c r="G554" i="16"/>
  <c r="C554" i="16"/>
  <c r="P551" i="16"/>
  <c r="K551" i="16"/>
  <c r="E551" i="16"/>
  <c r="S550" i="16"/>
  <c r="O550" i="16"/>
  <c r="K550" i="16"/>
  <c r="G550" i="16"/>
  <c r="C550" i="16"/>
  <c r="Q549" i="16"/>
  <c r="F549" i="16"/>
  <c r="P546" i="16"/>
  <c r="L546" i="16"/>
  <c r="H546" i="16"/>
  <c r="D546" i="16"/>
  <c r="S545" i="16"/>
  <c r="N545" i="16"/>
  <c r="I545" i="16"/>
  <c r="C545" i="16"/>
  <c r="Q544" i="16"/>
  <c r="F544" i="16"/>
  <c r="P542" i="16"/>
  <c r="L542" i="16"/>
  <c r="H542" i="16"/>
  <c r="D542" i="16"/>
  <c r="R541" i="16"/>
  <c r="G541" i="16"/>
  <c r="H540" i="16"/>
  <c r="M539" i="16"/>
  <c r="O537" i="16"/>
  <c r="J537" i="16"/>
  <c r="E537" i="16"/>
  <c r="R536" i="16"/>
  <c r="H536" i="16"/>
  <c r="N532" i="16"/>
  <c r="I532" i="16"/>
  <c r="D532" i="16"/>
  <c r="Q531" i="16"/>
  <c r="G531" i="16"/>
  <c r="O527" i="16"/>
  <c r="I527" i="16"/>
  <c r="D527" i="16"/>
  <c r="P524" i="16"/>
  <c r="J524" i="16"/>
  <c r="E524" i="16"/>
  <c r="S523" i="16"/>
  <c r="H523" i="16"/>
  <c r="S522" i="16"/>
  <c r="O522" i="16"/>
  <c r="K522" i="16"/>
  <c r="G522" i="16"/>
  <c r="C522" i="16"/>
  <c r="P519" i="16"/>
  <c r="K519" i="16"/>
  <c r="E519" i="16"/>
  <c r="S518" i="16"/>
  <c r="O518" i="16"/>
  <c r="K518" i="16"/>
  <c r="G518" i="16"/>
  <c r="C518" i="16"/>
  <c r="Q517" i="16"/>
  <c r="F517" i="16"/>
  <c r="P514" i="16"/>
  <c r="L514" i="16"/>
  <c r="H514" i="16"/>
  <c r="D514" i="16"/>
  <c r="S513" i="16"/>
  <c r="N513" i="16"/>
  <c r="I513" i="16"/>
  <c r="C513" i="16"/>
  <c r="Q512" i="16"/>
  <c r="F512" i="16"/>
  <c r="P510" i="16"/>
  <c r="L510" i="16"/>
  <c r="H510" i="16"/>
  <c r="D510" i="16"/>
  <c r="R509" i="16"/>
  <c r="G509" i="16"/>
  <c r="O505" i="16"/>
  <c r="J505" i="16"/>
  <c r="E505" i="16"/>
  <c r="R504" i="16"/>
  <c r="H504" i="16"/>
  <c r="L500" i="16"/>
  <c r="E500" i="16"/>
  <c r="Q496" i="16"/>
  <c r="F496" i="16"/>
  <c r="Q492" i="16"/>
  <c r="S490" i="16"/>
  <c r="N490" i="16"/>
  <c r="I490" i="16"/>
  <c r="C490" i="16"/>
  <c r="Q489" i="16"/>
  <c r="J489" i="16"/>
  <c r="B489" i="16"/>
  <c r="J488" i="16"/>
  <c r="D486" i="16"/>
  <c r="H486" i="16"/>
  <c r="L486" i="16"/>
  <c r="P486" i="16"/>
  <c r="C485" i="16"/>
  <c r="I485" i="16"/>
  <c r="N485" i="16"/>
  <c r="S485" i="16"/>
  <c r="C466" i="16"/>
  <c r="G466" i="16"/>
  <c r="K466" i="16"/>
  <c r="O466" i="16"/>
  <c r="S466" i="16"/>
  <c r="D466" i="16"/>
  <c r="H466" i="16"/>
  <c r="L466" i="16"/>
  <c r="P466" i="16"/>
  <c r="B465" i="16"/>
  <c r="G465" i="16"/>
  <c r="M465" i="16"/>
  <c r="R465" i="16"/>
  <c r="C465" i="16"/>
  <c r="I465" i="16"/>
  <c r="N465" i="16"/>
  <c r="S465" i="16"/>
  <c r="B450" i="16"/>
  <c r="H450" i="16"/>
  <c r="M450" i="16"/>
  <c r="R450" i="16"/>
  <c r="D450" i="16"/>
  <c r="I450" i="16"/>
  <c r="N450" i="16"/>
  <c r="S450" i="16"/>
  <c r="M448" i="16"/>
  <c r="E448" i="16"/>
  <c r="Q442" i="16"/>
  <c r="F442" i="16"/>
  <c r="L432" i="16"/>
  <c r="C427" i="16"/>
  <c r="G427" i="16"/>
  <c r="K427" i="16"/>
  <c r="O427" i="16"/>
  <c r="S427" i="16"/>
  <c r="D427" i="16"/>
  <c r="H427" i="16"/>
  <c r="L427" i="16"/>
  <c r="P427" i="16"/>
  <c r="C422" i="16"/>
  <c r="I422" i="16"/>
  <c r="N422" i="16"/>
  <c r="S422" i="16"/>
  <c r="E422" i="16"/>
  <c r="J422" i="16"/>
  <c r="O422" i="16"/>
  <c r="M419" i="16"/>
  <c r="E419" i="16"/>
  <c r="C408" i="16"/>
  <c r="L408" i="16"/>
  <c r="E408" i="16"/>
  <c r="P408" i="16"/>
  <c r="E402" i="16"/>
  <c r="K402" i="16"/>
  <c r="R402" i="16"/>
  <c r="F402" i="16"/>
  <c r="M402" i="16"/>
  <c r="M400" i="16"/>
  <c r="C396" i="16"/>
  <c r="H396" i="16"/>
  <c r="M396" i="16"/>
  <c r="S396" i="16"/>
  <c r="D396" i="16"/>
  <c r="I396" i="16"/>
  <c r="O396" i="16"/>
  <c r="K392" i="16"/>
  <c r="P391" i="16"/>
  <c r="H391" i="16"/>
  <c r="Q388" i="16"/>
  <c r="G388" i="16"/>
  <c r="C383" i="16"/>
  <c r="G383" i="16"/>
  <c r="K383" i="16"/>
  <c r="O383" i="16"/>
  <c r="S383" i="16"/>
  <c r="D383" i="16"/>
  <c r="H383" i="16"/>
  <c r="L383" i="16"/>
  <c r="P383" i="16"/>
  <c r="Q380" i="16"/>
  <c r="G380" i="16"/>
  <c r="Q377" i="16"/>
  <c r="F377" i="16"/>
  <c r="N375" i="16"/>
  <c r="F375" i="16"/>
  <c r="Q374" i="16"/>
  <c r="F374" i="16"/>
  <c r="M372" i="16"/>
  <c r="M371" i="16"/>
  <c r="E371" i="16"/>
  <c r="M367" i="16"/>
  <c r="E367" i="16"/>
  <c r="H356" i="16"/>
  <c r="C348" i="16"/>
  <c r="H348" i="16"/>
  <c r="M348" i="16"/>
  <c r="S348" i="16"/>
  <c r="E348" i="16"/>
  <c r="L348" i="16"/>
  <c r="G348" i="16"/>
  <c r="O348" i="16"/>
  <c r="I343" i="16"/>
  <c r="K340" i="16"/>
  <c r="B314" i="16"/>
  <c r="M314" i="16"/>
  <c r="E314" i="16"/>
  <c r="N314" i="16"/>
  <c r="F314" i="16"/>
  <c r="Q314" i="16"/>
  <c r="I314" i="16"/>
  <c r="B308" i="16"/>
  <c r="G308" i="16"/>
  <c r="L308" i="16"/>
  <c r="Q308" i="16"/>
  <c r="C308" i="16"/>
  <c r="H308" i="16"/>
  <c r="M308" i="16"/>
  <c r="S308" i="16"/>
  <c r="D308" i="16"/>
  <c r="I308" i="16"/>
  <c r="O308" i="16"/>
  <c r="E308" i="16"/>
  <c r="K308" i="16"/>
  <c r="D276" i="16"/>
  <c r="I276" i="16"/>
  <c r="O276" i="16"/>
  <c r="B276" i="16"/>
  <c r="H276" i="16"/>
  <c r="P276" i="16"/>
  <c r="C276" i="16"/>
  <c r="K276" i="16"/>
  <c r="Q276" i="16"/>
  <c r="E276" i="16"/>
  <c r="L276" i="16"/>
  <c r="S276" i="16"/>
  <c r="G276" i="16"/>
  <c r="M276" i="16"/>
  <c r="L5" i="16"/>
  <c r="O5" i="16"/>
  <c r="R5" i="16"/>
  <c r="B5" i="16"/>
  <c r="P66" i="16"/>
  <c r="P93" i="16"/>
  <c r="I93" i="16"/>
  <c r="K93" i="16"/>
  <c r="R320" i="16"/>
  <c r="R340" i="16"/>
  <c r="P302" i="16"/>
  <c r="S302" i="16"/>
  <c r="C302" i="16"/>
  <c r="J302" i="16"/>
  <c r="J356" i="16"/>
  <c r="L374" i="16"/>
  <c r="O377" i="16"/>
  <c r="R380" i="16"/>
  <c r="B380" i="16"/>
  <c r="J388" i="16"/>
  <c r="I400" i="16"/>
  <c r="J400" i="16"/>
  <c r="Q362" i="16"/>
  <c r="G392" i="16"/>
  <c r="S442" i="16"/>
  <c r="C442" i="16"/>
  <c r="E362" i="16"/>
  <c r="C362" i="16"/>
  <c r="B362" i="16"/>
  <c r="D362" i="16"/>
  <c r="O392" i="16"/>
  <c r="N392" i="16"/>
  <c r="E400" i="16"/>
  <c r="L413" i="16"/>
  <c r="B413" i="16"/>
  <c r="S413" i="16"/>
  <c r="C413" i="16"/>
  <c r="M488" i="16"/>
  <c r="J492" i="16"/>
  <c r="P496" i="16"/>
  <c r="S496" i="16"/>
  <c r="C496" i="16"/>
  <c r="S500" i="16"/>
  <c r="C500" i="16"/>
  <c r="N512" i="16"/>
  <c r="D513" i="16"/>
  <c r="S517" i="16"/>
  <c r="F527" i="16"/>
  <c r="S532" i="16"/>
  <c r="C532" i="16"/>
  <c r="N544" i="16"/>
  <c r="D545" i="16"/>
  <c r="S549" i="16"/>
  <c r="F559" i="16"/>
  <c r="S564" i="16"/>
  <c r="C564" i="16"/>
  <c r="N430" i="16"/>
  <c r="M430" i="16"/>
  <c r="O430" i="16"/>
  <c r="L492" i="16"/>
  <c r="O492" i="16"/>
  <c r="E512" i="16"/>
  <c r="O517" i="16"/>
  <c r="E544" i="16"/>
  <c r="O549" i="16"/>
  <c r="I7" i="16"/>
  <c r="Q7" i="16"/>
  <c r="M7" i="16"/>
  <c r="P352" i="16"/>
  <c r="I352" i="16"/>
  <c r="H352" i="16"/>
  <c r="Q430" i="16"/>
  <c r="L488" i="16"/>
  <c r="O488" i="16"/>
  <c r="S512" i="16"/>
  <c r="C512" i="16"/>
  <c r="H517" i="16"/>
  <c r="F531" i="16"/>
  <c r="S544" i="16"/>
  <c r="C544" i="16"/>
  <c r="H549" i="16"/>
  <c r="F563" i="16"/>
  <c r="Q568" i="16"/>
  <c r="P566" i="16"/>
  <c r="L566" i="16"/>
  <c r="H566" i="16"/>
  <c r="R565" i="16"/>
  <c r="R564" i="16"/>
  <c r="M564" i="16"/>
  <c r="H564" i="16"/>
  <c r="M563" i="16"/>
  <c r="S559" i="16"/>
  <c r="M559" i="16"/>
  <c r="H559" i="16"/>
  <c r="N556" i="16"/>
  <c r="I556" i="16"/>
  <c r="Q555" i="16"/>
  <c r="R554" i="16"/>
  <c r="N554" i="16"/>
  <c r="J554" i="16"/>
  <c r="F554" i="16"/>
  <c r="O551" i="16"/>
  <c r="I551" i="16"/>
  <c r="R550" i="16"/>
  <c r="N550" i="16"/>
  <c r="J550" i="16"/>
  <c r="F550" i="16"/>
  <c r="M549" i="16"/>
  <c r="S547" i="16"/>
  <c r="S546" i="16"/>
  <c r="O546" i="16"/>
  <c r="K546" i="16"/>
  <c r="G546" i="16"/>
  <c r="R545" i="16"/>
  <c r="M545" i="16"/>
  <c r="G545" i="16"/>
  <c r="M544" i="16"/>
  <c r="S542" i="16"/>
  <c r="O542" i="16"/>
  <c r="K542" i="16"/>
  <c r="G542" i="16"/>
  <c r="Q541" i="16"/>
  <c r="H538" i="16"/>
  <c r="S537" i="16"/>
  <c r="N537" i="16"/>
  <c r="I537" i="16"/>
  <c r="Q536" i="16"/>
  <c r="R532" i="16"/>
  <c r="M532" i="16"/>
  <c r="H532" i="16"/>
  <c r="M531" i="16"/>
  <c r="S527" i="16"/>
  <c r="M527" i="16"/>
  <c r="H527" i="16"/>
  <c r="N524" i="16"/>
  <c r="I524" i="16"/>
  <c r="Q523" i="16"/>
  <c r="R522" i="16"/>
  <c r="N522" i="16"/>
  <c r="J522" i="16"/>
  <c r="F522" i="16"/>
  <c r="O519" i="16"/>
  <c r="I519" i="16"/>
  <c r="R518" i="16"/>
  <c r="N518" i="16"/>
  <c r="J518" i="16"/>
  <c r="F518" i="16"/>
  <c r="M517" i="16"/>
  <c r="S514" i="16"/>
  <c r="O514" i="16"/>
  <c r="K514" i="16"/>
  <c r="G514" i="16"/>
  <c r="R513" i="16"/>
  <c r="M513" i="16"/>
  <c r="G513" i="16"/>
  <c r="M512" i="16"/>
  <c r="S510" i="16"/>
  <c r="O510" i="16"/>
  <c r="K510" i="16"/>
  <c r="G510" i="16"/>
  <c r="Q509" i="16"/>
  <c r="N505" i="16"/>
  <c r="I505" i="16"/>
  <c r="Q504" i="16"/>
  <c r="Q500" i="16"/>
  <c r="J500" i="16"/>
  <c r="D500" i="16"/>
  <c r="N496" i="16"/>
  <c r="B496" i="16"/>
  <c r="R490" i="16"/>
  <c r="M490" i="16"/>
  <c r="G490" i="16"/>
  <c r="B490" i="16"/>
  <c r="O489" i="16"/>
  <c r="G489" i="16"/>
  <c r="D489" i="16"/>
  <c r="I488" i="16"/>
  <c r="C474" i="16"/>
  <c r="G474" i="16"/>
  <c r="K474" i="16"/>
  <c r="O474" i="16"/>
  <c r="S474" i="16"/>
  <c r="D474" i="16"/>
  <c r="H474" i="16"/>
  <c r="L474" i="16"/>
  <c r="P474" i="16"/>
  <c r="B473" i="16"/>
  <c r="G473" i="16"/>
  <c r="M473" i="16"/>
  <c r="R473" i="16"/>
  <c r="C473" i="16"/>
  <c r="I473" i="16"/>
  <c r="N473" i="16"/>
  <c r="S473" i="16"/>
  <c r="N466" i="16"/>
  <c r="F466" i="16"/>
  <c r="Q465" i="16"/>
  <c r="F465" i="16"/>
  <c r="I460" i="16"/>
  <c r="Q460" i="16"/>
  <c r="C454" i="16"/>
  <c r="G454" i="16"/>
  <c r="K454" i="16"/>
  <c r="O454" i="16"/>
  <c r="S454" i="16"/>
  <c r="D454" i="16"/>
  <c r="H454" i="16"/>
  <c r="L454" i="16"/>
  <c r="P454" i="16"/>
  <c r="B453" i="16"/>
  <c r="G453" i="16"/>
  <c r="M453" i="16"/>
  <c r="R453" i="16"/>
  <c r="C453" i="16"/>
  <c r="I453" i="16"/>
  <c r="N453" i="16"/>
  <c r="S453" i="16"/>
  <c r="D451" i="16"/>
  <c r="L451" i="16"/>
  <c r="E451" i="16"/>
  <c r="M451" i="16"/>
  <c r="L448" i="16"/>
  <c r="D448" i="16"/>
  <c r="Q445" i="16"/>
  <c r="G445" i="16"/>
  <c r="M442" i="16"/>
  <c r="B442" i="16"/>
  <c r="L438" i="16"/>
  <c r="Q438" i="16"/>
  <c r="B432" i="16"/>
  <c r="F432" i="16"/>
  <c r="J432" i="16"/>
  <c r="N432" i="16"/>
  <c r="R432" i="16"/>
  <c r="C432" i="16"/>
  <c r="G432" i="16"/>
  <c r="K432" i="16"/>
  <c r="O432" i="16"/>
  <c r="S432" i="16"/>
  <c r="G426" i="16"/>
  <c r="O426" i="16"/>
  <c r="G422" i="16"/>
  <c r="B421" i="16"/>
  <c r="J421" i="16"/>
  <c r="Q421" i="16"/>
  <c r="E421" i="16"/>
  <c r="L421" i="16"/>
  <c r="R421" i="16"/>
  <c r="R419" i="16"/>
  <c r="J419" i="16"/>
  <c r="B419" i="16"/>
  <c r="C416" i="16"/>
  <c r="P416" i="16"/>
  <c r="G416" i="16"/>
  <c r="H413" i="16"/>
  <c r="Q408" i="16"/>
  <c r="E405" i="16"/>
  <c r="L405" i="16"/>
  <c r="R405" i="16"/>
  <c r="F405" i="16"/>
  <c r="M405" i="16"/>
  <c r="J402" i="16"/>
  <c r="C400" i="16"/>
  <c r="M399" i="16"/>
  <c r="E399" i="16"/>
  <c r="B393" i="16"/>
  <c r="H393" i="16"/>
  <c r="M393" i="16"/>
  <c r="R393" i="16"/>
  <c r="D393" i="16"/>
  <c r="I393" i="16"/>
  <c r="N393" i="16"/>
  <c r="C392" i="16"/>
  <c r="M391" i="16"/>
  <c r="E391" i="16"/>
  <c r="P388" i="16"/>
  <c r="E388" i="16"/>
  <c r="B385" i="16"/>
  <c r="H385" i="16"/>
  <c r="M385" i="16"/>
  <c r="R385" i="16"/>
  <c r="D385" i="16"/>
  <c r="I385" i="16"/>
  <c r="N385" i="16"/>
  <c r="M380" i="16"/>
  <c r="C380" i="16"/>
  <c r="E379" i="16"/>
  <c r="M377" i="16"/>
  <c r="B377" i="16"/>
  <c r="M375" i="16"/>
  <c r="E375" i="16"/>
  <c r="O374" i="16"/>
  <c r="E374" i="16"/>
  <c r="D372" i="16"/>
  <c r="I372" i="16"/>
  <c r="O372" i="16"/>
  <c r="E372" i="16"/>
  <c r="K372" i="16"/>
  <c r="P372" i="16"/>
  <c r="L371" i="16"/>
  <c r="D371" i="16"/>
  <c r="D369" i="16"/>
  <c r="I369" i="16"/>
  <c r="N369" i="16"/>
  <c r="E369" i="16"/>
  <c r="J369" i="16"/>
  <c r="P369" i="16"/>
  <c r="G368" i="16"/>
  <c r="Q368" i="16"/>
  <c r="H368" i="16"/>
  <c r="S368" i="16"/>
  <c r="L367" i="16"/>
  <c r="D367" i="16"/>
  <c r="F362" i="16"/>
  <c r="C359" i="16"/>
  <c r="G359" i="16"/>
  <c r="K359" i="16"/>
  <c r="O359" i="16"/>
  <c r="S359" i="16"/>
  <c r="D359" i="16"/>
  <c r="H359" i="16"/>
  <c r="L359" i="16"/>
  <c r="P359" i="16"/>
  <c r="Q356" i="16"/>
  <c r="C356" i="16"/>
  <c r="G350" i="16"/>
  <c r="K348" i="16"/>
  <c r="G343" i="16"/>
  <c r="H340" i="16"/>
  <c r="B332" i="16"/>
  <c r="G332" i="16"/>
  <c r="L332" i="16"/>
  <c r="Q332" i="16"/>
  <c r="C332" i="16"/>
  <c r="H332" i="16"/>
  <c r="M332" i="16"/>
  <c r="S332" i="16"/>
  <c r="D332" i="16"/>
  <c r="I332" i="16"/>
  <c r="O332" i="16"/>
  <c r="K332" i="16"/>
  <c r="P332" i="16"/>
  <c r="P320" i="16"/>
  <c r="Q311" i="16"/>
  <c r="B221" i="16"/>
  <c r="F221" i="16"/>
  <c r="J221" i="16"/>
  <c r="N221" i="16"/>
  <c r="R221" i="16"/>
  <c r="C221" i="16"/>
  <c r="G221" i="16"/>
  <c r="K221" i="16"/>
  <c r="O221" i="16"/>
  <c r="S221" i="16"/>
  <c r="D221" i="16"/>
  <c r="H221" i="16"/>
  <c r="L221" i="16"/>
  <c r="P221" i="16"/>
  <c r="E221" i="16"/>
  <c r="I221" i="16"/>
  <c r="M221" i="16"/>
  <c r="Q221" i="16"/>
  <c r="B315" i="16"/>
  <c r="F315" i="16"/>
  <c r="J315" i="16"/>
  <c r="N315" i="16"/>
  <c r="R315" i="16"/>
  <c r="C315" i="16"/>
  <c r="G315" i="16"/>
  <c r="K315" i="16"/>
  <c r="O315" i="16"/>
  <c r="S315" i="16"/>
  <c r="D315" i="16"/>
  <c r="H315" i="16"/>
  <c r="L315" i="16"/>
  <c r="P315" i="16"/>
  <c r="B303" i="16"/>
  <c r="F303" i="16"/>
  <c r="J303" i="16"/>
  <c r="N303" i="16"/>
  <c r="R303" i="16"/>
  <c r="C303" i="16"/>
  <c r="G303" i="16"/>
  <c r="K303" i="16"/>
  <c r="O303" i="16"/>
  <c r="S303" i="16"/>
  <c r="D303" i="16"/>
  <c r="H303" i="16"/>
  <c r="L303" i="16"/>
  <c r="P303" i="16"/>
  <c r="B239" i="16"/>
  <c r="H239" i="16"/>
  <c r="M239" i="16"/>
  <c r="R239" i="16"/>
  <c r="D239" i="16"/>
  <c r="I239" i="16"/>
  <c r="N239" i="16"/>
  <c r="E239" i="16"/>
  <c r="J239" i="16"/>
  <c r="P239" i="16"/>
  <c r="F239" i="16"/>
  <c r="L239" i="16"/>
  <c r="Q239" i="16"/>
  <c r="R484" i="16"/>
  <c r="P482" i="16"/>
  <c r="L482" i="16"/>
  <c r="H482" i="16"/>
  <c r="S481" i="16"/>
  <c r="N481" i="16"/>
  <c r="I481" i="16"/>
  <c r="P478" i="16"/>
  <c r="L478" i="16"/>
  <c r="H478" i="16"/>
  <c r="S477" i="16"/>
  <c r="N477" i="16"/>
  <c r="I477" i="16"/>
  <c r="P467" i="16"/>
  <c r="P458" i="16"/>
  <c r="L458" i="16"/>
  <c r="H458" i="16"/>
  <c r="S457" i="16"/>
  <c r="N457" i="16"/>
  <c r="I457" i="16"/>
  <c r="M455" i="16"/>
  <c r="P440" i="16"/>
  <c r="L440" i="16"/>
  <c r="H440" i="16"/>
  <c r="P436" i="16"/>
  <c r="L436" i="16"/>
  <c r="H436" i="16"/>
  <c r="P434" i="16"/>
  <c r="J434" i="16"/>
  <c r="P428" i="16"/>
  <c r="K428" i="16"/>
  <c r="P425" i="16"/>
  <c r="J425" i="16"/>
  <c r="P423" i="16"/>
  <c r="L423" i="16"/>
  <c r="H423" i="16"/>
  <c r="P420" i="16"/>
  <c r="K420" i="16"/>
  <c r="P417" i="16"/>
  <c r="J417" i="16"/>
  <c r="O414" i="16"/>
  <c r="J414" i="16"/>
  <c r="P411" i="16"/>
  <c r="L411" i="16"/>
  <c r="H411" i="16"/>
  <c r="O406" i="16"/>
  <c r="J406" i="16"/>
  <c r="P403" i="16"/>
  <c r="L403" i="16"/>
  <c r="H403" i="16"/>
  <c r="M389" i="16"/>
  <c r="M386" i="16"/>
  <c r="Q376" i="16"/>
  <c r="P363" i="16"/>
  <c r="L363" i="16"/>
  <c r="H363" i="16"/>
  <c r="C355" i="16"/>
  <c r="G355" i="16"/>
  <c r="K355" i="16"/>
  <c r="O355" i="16"/>
  <c r="S355" i="16"/>
  <c r="I342" i="16"/>
  <c r="B342" i="16"/>
  <c r="Q342" i="16"/>
  <c r="B328" i="16"/>
  <c r="G328" i="16"/>
  <c r="L328" i="16"/>
  <c r="Q328" i="16"/>
  <c r="C328" i="16"/>
  <c r="H328" i="16"/>
  <c r="M328" i="16"/>
  <c r="S328" i="16"/>
  <c r="D328" i="16"/>
  <c r="I328" i="16"/>
  <c r="O328" i="16"/>
  <c r="M315" i="16"/>
  <c r="B310" i="16"/>
  <c r="M310" i="16"/>
  <c r="E310" i="16"/>
  <c r="N310" i="16"/>
  <c r="F310" i="16"/>
  <c r="Q310" i="16"/>
  <c r="M303" i="16"/>
  <c r="B291" i="16"/>
  <c r="F291" i="16"/>
  <c r="J291" i="16"/>
  <c r="N291" i="16"/>
  <c r="R291" i="16"/>
  <c r="C291" i="16"/>
  <c r="G291" i="16"/>
  <c r="K291" i="16"/>
  <c r="O291" i="16"/>
  <c r="S291" i="16"/>
  <c r="D291" i="16"/>
  <c r="H291" i="16"/>
  <c r="L291" i="16"/>
  <c r="P291" i="16"/>
  <c r="I285" i="16"/>
  <c r="Q285" i="16"/>
  <c r="B264" i="16"/>
  <c r="G264" i="16"/>
  <c r="L264" i="16"/>
  <c r="Q264" i="16"/>
  <c r="C264" i="16"/>
  <c r="H264" i="16"/>
  <c r="M264" i="16"/>
  <c r="S264" i="16"/>
  <c r="D264" i="16"/>
  <c r="O264" i="16"/>
  <c r="E264" i="16"/>
  <c r="P264" i="16"/>
  <c r="I264" i="16"/>
  <c r="B236" i="16"/>
  <c r="G236" i="16"/>
  <c r="M236" i="16"/>
  <c r="R236" i="16"/>
  <c r="C236" i="16"/>
  <c r="I236" i="16"/>
  <c r="N236" i="16"/>
  <c r="S236" i="16"/>
  <c r="E236" i="16"/>
  <c r="J236" i="16"/>
  <c r="O236" i="16"/>
  <c r="F236" i="16"/>
  <c r="K236" i="16"/>
  <c r="Q236" i="16"/>
  <c r="S336" i="16"/>
  <c r="M336" i="16"/>
  <c r="H336" i="16"/>
  <c r="R335" i="16"/>
  <c r="N335" i="16"/>
  <c r="J335" i="16"/>
  <c r="F335" i="16"/>
  <c r="B335" i="16"/>
  <c r="M334" i="16"/>
  <c r="B334" i="16"/>
  <c r="S331" i="16"/>
  <c r="O331" i="16"/>
  <c r="K331" i="16"/>
  <c r="G331" i="16"/>
  <c r="N330" i="16"/>
  <c r="S327" i="16"/>
  <c r="O327" i="16"/>
  <c r="K327" i="16"/>
  <c r="G327" i="16"/>
  <c r="N326" i="16"/>
  <c r="S324" i="16"/>
  <c r="M324" i="16"/>
  <c r="H324" i="16"/>
  <c r="R323" i="16"/>
  <c r="N323" i="16"/>
  <c r="J323" i="16"/>
  <c r="F323" i="16"/>
  <c r="B323" i="16"/>
  <c r="M322" i="16"/>
  <c r="B322" i="16"/>
  <c r="S319" i="16"/>
  <c r="O319" i="16"/>
  <c r="K319" i="16"/>
  <c r="G319" i="16"/>
  <c r="N318" i="16"/>
  <c r="S307" i="16"/>
  <c r="O307" i="16"/>
  <c r="K307" i="16"/>
  <c r="G307" i="16"/>
  <c r="N306" i="16"/>
  <c r="Q300" i="16"/>
  <c r="L300" i="16"/>
  <c r="G300" i="16"/>
  <c r="B300" i="16"/>
  <c r="Q296" i="16"/>
  <c r="L296" i="16"/>
  <c r="G296" i="16"/>
  <c r="B296" i="16"/>
  <c r="Q288" i="16"/>
  <c r="L288" i="16"/>
  <c r="G288" i="16"/>
  <c r="B288" i="16"/>
  <c r="S284" i="16"/>
  <c r="M284" i="16"/>
  <c r="H284" i="16"/>
  <c r="R283" i="16"/>
  <c r="N283" i="16"/>
  <c r="J283" i="16"/>
  <c r="F283" i="16"/>
  <c r="B283" i="16"/>
  <c r="M282" i="16"/>
  <c r="B282" i="16"/>
  <c r="D279" i="16"/>
  <c r="H279" i="16"/>
  <c r="L279" i="16"/>
  <c r="P279" i="16"/>
  <c r="R275" i="16"/>
  <c r="M275" i="16"/>
  <c r="H275" i="16"/>
  <c r="B272" i="16"/>
  <c r="G272" i="16"/>
  <c r="L272" i="16"/>
  <c r="Q272" i="16"/>
  <c r="B270" i="16"/>
  <c r="J270" i="16"/>
  <c r="R270" i="16"/>
  <c r="E270" i="16"/>
  <c r="M270" i="16"/>
  <c r="E251" i="16"/>
  <c r="P251" i="16"/>
  <c r="F251" i="16"/>
  <c r="Q251" i="16"/>
  <c r="J251" i="16"/>
  <c r="B220" i="16"/>
  <c r="M220" i="16"/>
  <c r="N220" i="16"/>
  <c r="B193" i="16"/>
  <c r="F193" i="16"/>
  <c r="J193" i="16"/>
  <c r="N193" i="16"/>
  <c r="R193" i="16"/>
  <c r="D193" i="16"/>
  <c r="H193" i="16"/>
  <c r="L193" i="16"/>
  <c r="P193" i="16"/>
  <c r="C193" i="16"/>
  <c r="K193" i="16"/>
  <c r="S193" i="16"/>
  <c r="E193" i="16"/>
  <c r="M193" i="16"/>
  <c r="G193" i="16"/>
  <c r="O193" i="16"/>
  <c r="B186" i="16"/>
  <c r="F186" i="16"/>
  <c r="J186" i="16"/>
  <c r="N186" i="16"/>
  <c r="R186" i="16"/>
  <c r="D186" i="16"/>
  <c r="H186" i="16"/>
  <c r="L186" i="16"/>
  <c r="P186" i="16"/>
  <c r="C186" i="16"/>
  <c r="K186" i="16"/>
  <c r="S186" i="16"/>
  <c r="E186" i="16"/>
  <c r="M186" i="16"/>
  <c r="G186" i="16"/>
  <c r="O186" i="16"/>
  <c r="C275" i="16"/>
  <c r="G275" i="16"/>
  <c r="K275" i="16"/>
  <c r="O275" i="16"/>
  <c r="S275" i="16"/>
  <c r="B233" i="16"/>
  <c r="F233" i="16"/>
  <c r="J233" i="16"/>
  <c r="N233" i="16"/>
  <c r="R233" i="16"/>
  <c r="C233" i="16"/>
  <c r="G233" i="16"/>
  <c r="K233" i="16"/>
  <c r="O233" i="16"/>
  <c r="S233" i="16"/>
  <c r="D233" i="16"/>
  <c r="H233" i="16"/>
  <c r="L233" i="16"/>
  <c r="P233" i="16"/>
  <c r="B228" i="16"/>
  <c r="G228" i="16"/>
  <c r="M228" i="16"/>
  <c r="R228" i="16"/>
  <c r="C228" i="16"/>
  <c r="I228" i="16"/>
  <c r="N228" i="16"/>
  <c r="S228" i="16"/>
  <c r="E228" i="16"/>
  <c r="J228" i="16"/>
  <c r="O228" i="16"/>
  <c r="B218" i="16"/>
  <c r="G218" i="16"/>
  <c r="L218" i="16"/>
  <c r="Q218" i="16"/>
  <c r="C218" i="16"/>
  <c r="H218" i="16"/>
  <c r="M218" i="16"/>
  <c r="S218" i="16"/>
  <c r="D218" i="16"/>
  <c r="I218" i="16"/>
  <c r="O218" i="16"/>
  <c r="D215" i="16"/>
  <c r="L215" i="16"/>
  <c r="E215" i="16"/>
  <c r="M215" i="16"/>
  <c r="H215" i="16"/>
  <c r="P215" i="16"/>
  <c r="E169" i="16"/>
  <c r="O169" i="16"/>
  <c r="F169" i="16"/>
  <c r="Q169" i="16"/>
  <c r="J169" i="16"/>
  <c r="K169" i="16"/>
  <c r="P335" i="16"/>
  <c r="L335" i="16"/>
  <c r="H335" i="16"/>
  <c r="Q334" i="16"/>
  <c r="P323" i="16"/>
  <c r="L323" i="16"/>
  <c r="H323" i="16"/>
  <c r="Q322" i="16"/>
  <c r="O300" i="16"/>
  <c r="I300" i="16"/>
  <c r="O296" i="16"/>
  <c r="I296" i="16"/>
  <c r="O288" i="16"/>
  <c r="I288" i="16"/>
  <c r="P283" i="16"/>
  <c r="L283" i="16"/>
  <c r="H283" i="16"/>
  <c r="Q282" i="16"/>
  <c r="F278" i="16"/>
  <c r="Q278" i="16"/>
  <c r="P275" i="16"/>
  <c r="J275" i="16"/>
  <c r="E275" i="16"/>
  <c r="I270" i="16"/>
  <c r="C258" i="16"/>
  <c r="H258" i="16"/>
  <c r="M258" i="16"/>
  <c r="S258" i="16"/>
  <c r="D258" i="16"/>
  <c r="I258" i="16"/>
  <c r="O258" i="16"/>
  <c r="E248" i="16"/>
  <c r="O248" i="16"/>
  <c r="F248" i="16"/>
  <c r="Q248" i="16"/>
  <c r="J248" i="16"/>
  <c r="M233" i="16"/>
  <c r="Q228" i="16"/>
  <c r="E227" i="16"/>
  <c r="L227" i="16"/>
  <c r="P227" i="16"/>
  <c r="P218" i="16"/>
  <c r="D207" i="16"/>
  <c r="H199" i="16"/>
  <c r="P199" i="16"/>
  <c r="D199" i="16"/>
  <c r="L199" i="16"/>
  <c r="B182" i="16"/>
  <c r="F182" i="16"/>
  <c r="J182" i="16"/>
  <c r="N182" i="16"/>
  <c r="R182" i="16"/>
  <c r="D182" i="16"/>
  <c r="H182" i="16"/>
  <c r="L182" i="16"/>
  <c r="P182" i="16"/>
  <c r="E172" i="16"/>
  <c r="P172" i="16"/>
  <c r="F172" i="16"/>
  <c r="Q172" i="16"/>
  <c r="J172" i="16"/>
  <c r="B162" i="16"/>
  <c r="F162" i="16"/>
  <c r="J162" i="16"/>
  <c r="N162" i="16"/>
  <c r="R162" i="16"/>
  <c r="C162" i="16"/>
  <c r="G162" i="16"/>
  <c r="K162" i="16"/>
  <c r="O162" i="16"/>
  <c r="S162" i="16"/>
  <c r="D162" i="16"/>
  <c r="H162" i="16"/>
  <c r="L162" i="16"/>
  <c r="P162" i="16"/>
  <c r="D161" i="16"/>
  <c r="F161" i="16"/>
  <c r="K161" i="16"/>
  <c r="Q161" i="16"/>
  <c r="B161" i="16"/>
  <c r="G161" i="16"/>
  <c r="M161" i="16"/>
  <c r="R161" i="16"/>
  <c r="C161" i="16"/>
  <c r="I161" i="16"/>
  <c r="N161" i="16"/>
  <c r="S161" i="16"/>
  <c r="D119" i="16"/>
  <c r="H119" i="16"/>
  <c r="L119" i="16"/>
  <c r="P119" i="16"/>
  <c r="B119" i="16"/>
  <c r="F119" i="16"/>
  <c r="J119" i="16"/>
  <c r="N119" i="16"/>
  <c r="R119" i="16"/>
  <c r="C119" i="16"/>
  <c r="K119" i="16"/>
  <c r="S119" i="16"/>
  <c r="E119" i="16"/>
  <c r="M119" i="16"/>
  <c r="G119" i="16"/>
  <c r="O119" i="16"/>
  <c r="C100" i="16"/>
  <c r="H100" i="16"/>
  <c r="M100" i="16"/>
  <c r="S100" i="16"/>
  <c r="D100" i="16"/>
  <c r="I100" i="16"/>
  <c r="O100" i="16"/>
  <c r="E100" i="16"/>
  <c r="K100" i="16"/>
  <c r="P100" i="16"/>
  <c r="G100" i="16"/>
  <c r="L100" i="16"/>
  <c r="Q100" i="16"/>
  <c r="R266" i="16"/>
  <c r="J266" i="16"/>
  <c r="R263" i="16"/>
  <c r="N263" i="16"/>
  <c r="J263" i="16"/>
  <c r="F263" i="16"/>
  <c r="R261" i="16"/>
  <c r="N261" i="16"/>
  <c r="J261" i="16"/>
  <c r="F261" i="16"/>
  <c r="R257" i="16"/>
  <c r="N257" i="16"/>
  <c r="J257" i="16"/>
  <c r="F257" i="16"/>
  <c r="Q254" i="16"/>
  <c r="O252" i="16"/>
  <c r="J252" i="16"/>
  <c r="E252" i="16"/>
  <c r="P249" i="16"/>
  <c r="L249" i="16"/>
  <c r="H249" i="16"/>
  <c r="D249" i="16"/>
  <c r="O244" i="16"/>
  <c r="J244" i="16"/>
  <c r="E244" i="16"/>
  <c r="P243" i="16"/>
  <c r="S242" i="16"/>
  <c r="M242" i="16"/>
  <c r="H242" i="16"/>
  <c r="P237" i="16"/>
  <c r="L237" i="16"/>
  <c r="H237" i="16"/>
  <c r="D237" i="16"/>
  <c r="P235" i="16"/>
  <c r="P234" i="16"/>
  <c r="K234" i="16"/>
  <c r="E234" i="16"/>
  <c r="O232" i="16"/>
  <c r="P231" i="16"/>
  <c r="J231" i="16"/>
  <c r="E231" i="16"/>
  <c r="P229" i="16"/>
  <c r="L229" i="16"/>
  <c r="H229" i="16"/>
  <c r="D229" i="16"/>
  <c r="P225" i="16"/>
  <c r="L225" i="16"/>
  <c r="H225" i="16"/>
  <c r="D225" i="16"/>
  <c r="O224" i="16"/>
  <c r="R223" i="16"/>
  <c r="M223" i="16"/>
  <c r="H223" i="16"/>
  <c r="L222" i="16"/>
  <c r="P219" i="16"/>
  <c r="H219" i="16"/>
  <c r="R217" i="16"/>
  <c r="N217" i="16"/>
  <c r="J217" i="16"/>
  <c r="F217" i="16"/>
  <c r="Q214" i="16"/>
  <c r="L214" i="16"/>
  <c r="G214" i="16"/>
  <c r="L211" i="16"/>
  <c r="P210" i="16"/>
  <c r="I210" i="16"/>
  <c r="P202" i="16"/>
  <c r="H202" i="16"/>
  <c r="M199" i="16"/>
  <c r="B197" i="16"/>
  <c r="F197" i="16"/>
  <c r="J197" i="16"/>
  <c r="N197" i="16"/>
  <c r="R197" i="16"/>
  <c r="D197" i="16"/>
  <c r="H197" i="16"/>
  <c r="L197" i="16"/>
  <c r="P197" i="16"/>
  <c r="D190" i="16"/>
  <c r="H190" i="16"/>
  <c r="L190" i="16"/>
  <c r="P190" i="16"/>
  <c r="B190" i="16"/>
  <c r="F190" i="16"/>
  <c r="J190" i="16"/>
  <c r="N190" i="16"/>
  <c r="R190" i="16"/>
  <c r="B184" i="16"/>
  <c r="H184" i="16"/>
  <c r="M184" i="16"/>
  <c r="R184" i="16"/>
  <c r="E184" i="16"/>
  <c r="J184" i="16"/>
  <c r="P184" i="16"/>
  <c r="O182" i="16"/>
  <c r="G182" i="16"/>
  <c r="C179" i="16"/>
  <c r="H179" i="16"/>
  <c r="M179" i="16"/>
  <c r="S179" i="16"/>
  <c r="D179" i="16"/>
  <c r="I179" i="16"/>
  <c r="O179" i="16"/>
  <c r="E179" i="16"/>
  <c r="K179" i="16"/>
  <c r="P179" i="16"/>
  <c r="M162" i="16"/>
  <c r="O161" i="16"/>
  <c r="B158" i="16"/>
  <c r="F158" i="16"/>
  <c r="J158" i="16"/>
  <c r="N158" i="16"/>
  <c r="R158" i="16"/>
  <c r="C158" i="16"/>
  <c r="G158" i="16"/>
  <c r="K158" i="16"/>
  <c r="O158" i="16"/>
  <c r="S158" i="16"/>
  <c r="D158" i="16"/>
  <c r="H158" i="16"/>
  <c r="L158" i="16"/>
  <c r="P158" i="16"/>
  <c r="D157" i="16"/>
  <c r="F157" i="16"/>
  <c r="K157" i="16"/>
  <c r="Q157" i="16"/>
  <c r="B157" i="16"/>
  <c r="G157" i="16"/>
  <c r="M157" i="16"/>
  <c r="R157" i="16"/>
  <c r="C157" i="16"/>
  <c r="I157" i="16"/>
  <c r="N157" i="16"/>
  <c r="S157" i="16"/>
  <c r="E139" i="16"/>
  <c r="M139" i="16"/>
  <c r="D139" i="16"/>
  <c r="P139" i="16"/>
  <c r="H139" i="16"/>
  <c r="Q139" i="16"/>
  <c r="I139" i="16"/>
  <c r="B136" i="16"/>
  <c r="J136" i="16"/>
  <c r="R136" i="16"/>
  <c r="F136" i="16"/>
  <c r="N136" i="16"/>
  <c r="E136" i="16"/>
  <c r="I136" i="16"/>
  <c r="M136" i="16"/>
  <c r="S252" i="16"/>
  <c r="N252" i="16"/>
  <c r="I252" i="16"/>
  <c r="S249" i="16"/>
  <c r="O249" i="16"/>
  <c r="K249" i="16"/>
  <c r="G249" i="16"/>
  <c r="S244" i="16"/>
  <c r="N244" i="16"/>
  <c r="I244" i="16"/>
  <c r="S237" i="16"/>
  <c r="O237" i="16"/>
  <c r="K237" i="16"/>
  <c r="G237" i="16"/>
  <c r="O234" i="16"/>
  <c r="I234" i="16"/>
  <c r="N231" i="16"/>
  <c r="I231" i="16"/>
  <c r="S229" i="16"/>
  <c r="O229" i="16"/>
  <c r="K229" i="16"/>
  <c r="G229" i="16"/>
  <c r="S225" i="16"/>
  <c r="O225" i="16"/>
  <c r="K225" i="16"/>
  <c r="G225" i="16"/>
  <c r="M219" i="16"/>
  <c r="B210" i="16"/>
  <c r="G210" i="16"/>
  <c r="L210" i="16"/>
  <c r="H207" i="16"/>
  <c r="D205" i="16"/>
  <c r="H205" i="16"/>
  <c r="L205" i="16"/>
  <c r="P205" i="16"/>
  <c r="D202" i="16"/>
  <c r="I202" i="16"/>
  <c r="O202" i="16"/>
  <c r="I199" i="16"/>
  <c r="H195" i="16"/>
  <c r="P195" i="16"/>
  <c r="D195" i="16"/>
  <c r="L195" i="16"/>
  <c r="J192" i="16"/>
  <c r="B192" i="16"/>
  <c r="R192" i="16"/>
  <c r="J185" i="16"/>
  <c r="E185" i="16"/>
  <c r="Q185" i="16"/>
  <c r="M182" i="16"/>
  <c r="E182" i="16"/>
  <c r="B176" i="16"/>
  <c r="H176" i="16"/>
  <c r="M176" i="16"/>
  <c r="R176" i="16"/>
  <c r="D176" i="16"/>
  <c r="I176" i="16"/>
  <c r="N176" i="16"/>
  <c r="E176" i="16"/>
  <c r="J176" i="16"/>
  <c r="P176" i="16"/>
  <c r="I162" i="16"/>
  <c r="J161" i="16"/>
  <c r="D135" i="16"/>
  <c r="M135" i="16"/>
  <c r="H135" i="16"/>
  <c r="Q135" i="16"/>
  <c r="E135" i="16"/>
  <c r="I135" i="16"/>
  <c r="P135" i="16"/>
  <c r="B125" i="16"/>
  <c r="K125" i="16"/>
  <c r="S125" i="16"/>
  <c r="G125" i="16"/>
  <c r="O125" i="16"/>
  <c r="F125" i="16"/>
  <c r="J125" i="16"/>
  <c r="N125" i="16"/>
  <c r="Q119" i="16"/>
  <c r="R174" i="16"/>
  <c r="N174" i="16"/>
  <c r="J174" i="16"/>
  <c r="F174" i="16"/>
  <c r="B174" i="16"/>
  <c r="S171" i="16"/>
  <c r="M171" i="16"/>
  <c r="H171" i="16"/>
  <c r="C171" i="16"/>
  <c r="R168" i="16"/>
  <c r="J168" i="16"/>
  <c r="B168" i="16"/>
  <c r="M167" i="16"/>
  <c r="D167" i="16"/>
  <c r="L155" i="16"/>
  <c r="D155" i="16"/>
  <c r="R150" i="16"/>
  <c r="N150" i="16"/>
  <c r="J150" i="16"/>
  <c r="F150" i="16"/>
  <c r="B150" i="16"/>
  <c r="Q149" i="16"/>
  <c r="K149" i="16"/>
  <c r="F149" i="16"/>
  <c r="D149" i="16"/>
  <c r="M148" i="16"/>
  <c r="B148" i="16"/>
  <c r="N144" i="16"/>
  <c r="N142" i="16"/>
  <c r="I142" i="16"/>
  <c r="S138" i="16"/>
  <c r="M138" i="16"/>
  <c r="H138" i="16"/>
  <c r="O137" i="16"/>
  <c r="D130" i="16"/>
  <c r="H130" i="16"/>
  <c r="L130" i="16"/>
  <c r="P130" i="16"/>
  <c r="B130" i="16"/>
  <c r="F130" i="16"/>
  <c r="J130" i="16"/>
  <c r="N130" i="16"/>
  <c r="R130" i="16"/>
  <c r="C129" i="16"/>
  <c r="I129" i="16"/>
  <c r="N129" i="16"/>
  <c r="S129" i="16"/>
  <c r="D129" i="16"/>
  <c r="F129" i="16"/>
  <c r="K129" i="16"/>
  <c r="Q129" i="16"/>
  <c r="E121" i="16"/>
  <c r="J121" i="16"/>
  <c r="P121" i="16"/>
  <c r="B121" i="16"/>
  <c r="H121" i="16"/>
  <c r="M121" i="16"/>
  <c r="R121" i="16"/>
  <c r="O116" i="16"/>
  <c r="J52" i="16"/>
  <c r="E52" i="16"/>
  <c r="Q52" i="16"/>
  <c r="F52" i="16"/>
  <c r="K52" i="16"/>
  <c r="O52" i="16"/>
  <c r="B138" i="16"/>
  <c r="F138" i="16"/>
  <c r="J138" i="16"/>
  <c r="N138" i="16"/>
  <c r="R138" i="16"/>
  <c r="B122" i="16"/>
  <c r="Q122" i="16"/>
  <c r="G122" i="16"/>
  <c r="E116" i="16"/>
  <c r="K116" i="16"/>
  <c r="P116" i="16"/>
  <c r="C116" i="16"/>
  <c r="H116" i="16"/>
  <c r="M116" i="16"/>
  <c r="S116" i="16"/>
  <c r="B59" i="16"/>
  <c r="I59" i="16"/>
  <c r="Q59" i="16"/>
  <c r="D59" i="16"/>
  <c r="M59" i="16"/>
  <c r="F59" i="16"/>
  <c r="N59" i="16"/>
  <c r="H59" i="16"/>
  <c r="R59" i="16"/>
  <c r="L59" i="16"/>
  <c r="S201" i="16"/>
  <c r="O201" i="16"/>
  <c r="K201" i="16"/>
  <c r="G201" i="16"/>
  <c r="S198" i="16"/>
  <c r="M198" i="16"/>
  <c r="H198" i="16"/>
  <c r="S194" i="16"/>
  <c r="M194" i="16"/>
  <c r="H194" i="16"/>
  <c r="S189" i="16"/>
  <c r="N189" i="16"/>
  <c r="I189" i="16"/>
  <c r="O187" i="16"/>
  <c r="I187" i="16"/>
  <c r="P174" i="16"/>
  <c r="L174" i="16"/>
  <c r="H174" i="16"/>
  <c r="S173" i="16"/>
  <c r="N173" i="16"/>
  <c r="I173" i="16"/>
  <c r="P171" i="16"/>
  <c r="K171" i="16"/>
  <c r="S170" i="16"/>
  <c r="O170" i="16"/>
  <c r="K170" i="16"/>
  <c r="G170" i="16"/>
  <c r="N168" i="16"/>
  <c r="Q167" i="16"/>
  <c r="S166" i="16"/>
  <c r="O166" i="16"/>
  <c r="K166" i="16"/>
  <c r="G166" i="16"/>
  <c r="R165" i="16"/>
  <c r="M165" i="16"/>
  <c r="G165" i="16"/>
  <c r="N164" i="16"/>
  <c r="P155" i="16"/>
  <c r="S154" i="16"/>
  <c r="O154" i="16"/>
  <c r="K154" i="16"/>
  <c r="G154" i="16"/>
  <c r="G153" i="16"/>
  <c r="P150" i="16"/>
  <c r="L150" i="16"/>
  <c r="H150" i="16"/>
  <c r="S149" i="16"/>
  <c r="N149" i="16"/>
  <c r="I149" i="16"/>
  <c r="Q148" i="16"/>
  <c r="C142" i="16"/>
  <c r="G142" i="16"/>
  <c r="K142" i="16"/>
  <c r="O142" i="16"/>
  <c r="S142" i="16"/>
  <c r="B141" i="16"/>
  <c r="G141" i="16"/>
  <c r="M141" i="16"/>
  <c r="R141" i="16"/>
  <c r="P138" i="16"/>
  <c r="K138" i="16"/>
  <c r="E138" i="16"/>
  <c r="C137" i="16"/>
  <c r="I137" i="16"/>
  <c r="N137" i="16"/>
  <c r="D137" i="16"/>
  <c r="F137" i="16"/>
  <c r="K137" i="16"/>
  <c r="Q137" i="16"/>
  <c r="D126" i="16"/>
  <c r="H126" i="16"/>
  <c r="L126" i="16"/>
  <c r="P126" i="16"/>
  <c r="B126" i="16"/>
  <c r="F126" i="16"/>
  <c r="J126" i="16"/>
  <c r="N126" i="16"/>
  <c r="R126" i="16"/>
  <c r="E124" i="16"/>
  <c r="K124" i="16"/>
  <c r="P124" i="16"/>
  <c r="C124" i="16"/>
  <c r="H124" i="16"/>
  <c r="M124" i="16"/>
  <c r="S124" i="16"/>
  <c r="R122" i="16"/>
  <c r="B117" i="16"/>
  <c r="Q117" i="16"/>
  <c r="H117" i="16"/>
  <c r="I116" i="16"/>
  <c r="B102" i="16"/>
  <c r="G102" i="16"/>
  <c r="M102" i="16"/>
  <c r="R102" i="16"/>
  <c r="C102" i="16"/>
  <c r="I102" i="16"/>
  <c r="N102" i="16"/>
  <c r="S102" i="16"/>
  <c r="E102" i="16"/>
  <c r="J102" i="16"/>
  <c r="O102" i="16"/>
  <c r="B67" i="16"/>
  <c r="F67" i="16"/>
  <c r="J67" i="16"/>
  <c r="N67" i="16"/>
  <c r="R67" i="16"/>
  <c r="C67" i="16"/>
  <c r="G67" i="16"/>
  <c r="K67" i="16"/>
  <c r="O67" i="16"/>
  <c r="S67" i="16"/>
  <c r="D67" i="16"/>
  <c r="H67" i="16"/>
  <c r="L67" i="16"/>
  <c r="P67" i="16"/>
  <c r="E67" i="16"/>
  <c r="I67" i="16"/>
  <c r="M67" i="16"/>
  <c r="S134" i="16"/>
  <c r="O134" i="16"/>
  <c r="K134" i="16"/>
  <c r="G134" i="16"/>
  <c r="R133" i="16"/>
  <c r="M133" i="16"/>
  <c r="G133" i="16"/>
  <c r="N132" i="16"/>
  <c r="R111" i="16"/>
  <c r="N111" i="16"/>
  <c r="J111" i="16"/>
  <c r="F111" i="16"/>
  <c r="B111" i="16"/>
  <c r="O108" i="16"/>
  <c r="I108" i="16"/>
  <c r="R107" i="16"/>
  <c r="N107" i="16"/>
  <c r="J107" i="16"/>
  <c r="F107" i="16"/>
  <c r="B107" i="16"/>
  <c r="R105" i="16"/>
  <c r="M105" i="16"/>
  <c r="H105" i="16"/>
  <c r="B105" i="16"/>
  <c r="M104" i="16"/>
  <c r="C104" i="16"/>
  <c r="S99" i="16"/>
  <c r="O99" i="16"/>
  <c r="K99" i="16"/>
  <c r="G99" i="16"/>
  <c r="N97" i="16"/>
  <c r="I97" i="16"/>
  <c r="S95" i="16"/>
  <c r="O95" i="16"/>
  <c r="K95" i="16"/>
  <c r="G95" i="16"/>
  <c r="R94" i="16"/>
  <c r="M94" i="16"/>
  <c r="G94" i="16"/>
  <c r="B94" i="16"/>
  <c r="S92" i="16"/>
  <c r="M92" i="16"/>
  <c r="H92" i="16"/>
  <c r="C92" i="16"/>
  <c r="H89" i="16"/>
  <c r="N89" i="16"/>
  <c r="E88" i="16"/>
  <c r="P88" i="16"/>
  <c r="I88" i="16"/>
  <c r="Q88" i="16"/>
  <c r="L87" i="16"/>
  <c r="D85" i="16"/>
  <c r="J85" i="16"/>
  <c r="Q85" i="16"/>
  <c r="E85" i="16"/>
  <c r="L85" i="16"/>
  <c r="F82" i="16"/>
  <c r="I82" i="16"/>
  <c r="I80" i="16"/>
  <c r="K80" i="16"/>
  <c r="L79" i="16"/>
  <c r="B75" i="16"/>
  <c r="F75" i="16"/>
  <c r="J75" i="16"/>
  <c r="N75" i="16"/>
  <c r="R75" i="16"/>
  <c r="C75" i="16"/>
  <c r="G75" i="16"/>
  <c r="K75" i="16"/>
  <c r="O75" i="16"/>
  <c r="S75" i="16"/>
  <c r="D75" i="16"/>
  <c r="H75" i="16"/>
  <c r="L75" i="16"/>
  <c r="P75" i="16"/>
  <c r="B73" i="16"/>
  <c r="L73" i="16"/>
  <c r="D73" i="16"/>
  <c r="N73" i="16"/>
  <c r="H73" i="16"/>
  <c r="Q73" i="16"/>
  <c r="B61" i="16"/>
  <c r="J61" i="16"/>
  <c r="R61" i="16"/>
  <c r="E61" i="16"/>
  <c r="N61" i="16"/>
  <c r="F61" i="16"/>
  <c r="Q61" i="16"/>
  <c r="I61" i="16"/>
  <c r="B87" i="16"/>
  <c r="F87" i="16"/>
  <c r="J87" i="16"/>
  <c r="N87" i="16"/>
  <c r="R87" i="16"/>
  <c r="C87" i="16"/>
  <c r="G87" i="16"/>
  <c r="K87" i="16"/>
  <c r="O87" i="16"/>
  <c r="S87" i="16"/>
  <c r="D84" i="16"/>
  <c r="O84" i="16"/>
  <c r="H84" i="16"/>
  <c r="Q84" i="16"/>
  <c r="B79" i="16"/>
  <c r="F79" i="16"/>
  <c r="J79" i="16"/>
  <c r="N79" i="16"/>
  <c r="R79" i="16"/>
  <c r="C79" i="16"/>
  <c r="G79" i="16"/>
  <c r="K79" i="16"/>
  <c r="O79" i="16"/>
  <c r="S79" i="16"/>
  <c r="G72" i="16"/>
  <c r="I72" i="16"/>
  <c r="P72" i="16"/>
  <c r="B65" i="16"/>
  <c r="M65" i="16"/>
  <c r="E65" i="16"/>
  <c r="Q65" i="16"/>
  <c r="I65" i="16"/>
  <c r="R65" i="16"/>
  <c r="F60" i="16"/>
  <c r="E60" i="16"/>
  <c r="O60" i="16"/>
  <c r="Q60" i="16"/>
  <c r="D51" i="16"/>
  <c r="L51" i="16"/>
  <c r="R51" i="16"/>
  <c r="B51" i="16"/>
  <c r="M51" i="16"/>
  <c r="F51" i="16"/>
  <c r="N51" i="16"/>
  <c r="H51" i="16"/>
  <c r="Q51" i="16"/>
  <c r="P111" i="16"/>
  <c r="L111" i="16"/>
  <c r="H111" i="16"/>
  <c r="P107" i="16"/>
  <c r="L107" i="16"/>
  <c r="H107" i="16"/>
  <c r="P105" i="16"/>
  <c r="J105" i="16"/>
  <c r="S104" i="16"/>
  <c r="O94" i="16"/>
  <c r="J94" i="16"/>
  <c r="P92" i="16"/>
  <c r="K92" i="16"/>
  <c r="K88" i="16"/>
  <c r="P87" i="16"/>
  <c r="H87" i="16"/>
  <c r="I85" i="16"/>
  <c r="L84" i="16"/>
  <c r="B83" i="16"/>
  <c r="F83" i="16"/>
  <c r="J83" i="16"/>
  <c r="N83" i="16"/>
  <c r="R83" i="16"/>
  <c r="C83" i="16"/>
  <c r="G83" i="16"/>
  <c r="K83" i="16"/>
  <c r="O83" i="16"/>
  <c r="S83" i="16"/>
  <c r="P80" i="16"/>
  <c r="P79" i="16"/>
  <c r="H79" i="16"/>
  <c r="E77" i="16"/>
  <c r="P77" i="16"/>
  <c r="I77" i="16"/>
  <c r="Q77" i="16"/>
  <c r="I75" i="16"/>
  <c r="R73" i="16"/>
  <c r="Q81" i="16"/>
  <c r="I81" i="16"/>
  <c r="S74" i="16"/>
  <c r="K74" i="16"/>
  <c r="E74" i="16"/>
  <c r="S71" i="16"/>
  <c r="O71" i="16"/>
  <c r="K71" i="16"/>
  <c r="G71" i="16"/>
  <c r="C71" i="16"/>
  <c r="R70" i="16"/>
  <c r="K70" i="16"/>
  <c r="C70" i="16"/>
  <c r="D63" i="16"/>
  <c r="H63" i="16"/>
  <c r="L63" i="16"/>
  <c r="C62" i="16"/>
  <c r="I62" i="16"/>
  <c r="N62" i="16"/>
  <c r="S62" i="16"/>
  <c r="Q58" i="16"/>
  <c r="L55" i="16"/>
  <c r="O54" i="16"/>
  <c r="G54" i="16"/>
  <c r="P50" i="16"/>
  <c r="F47" i="16"/>
  <c r="O46" i="16"/>
  <c r="B45" i="16"/>
  <c r="F45" i="16"/>
  <c r="J45" i="16"/>
  <c r="N45" i="16"/>
  <c r="R45" i="16"/>
  <c r="N43" i="16"/>
  <c r="G42" i="16"/>
  <c r="C41" i="16"/>
  <c r="G41" i="16"/>
  <c r="K41" i="16"/>
  <c r="O41" i="16"/>
  <c r="S41" i="16"/>
  <c r="M40" i="16"/>
  <c r="C38" i="16"/>
  <c r="I38" i="16"/>
  <c r="Q38" i="16"/>
  <c r="M35" i="16"/>
  <c r="F28" i="16"/>
  <c r="I28" i="16"/>
  <c r="B21" i="16"/>
  <c r="C19" i="16"/>
  <c r="L19" i="16"/>
  <c r="D19" i="16"/>
  <c r="O19" i="16"/>
  <c r="D16" i="16"/>
  <c r="L16" i="16"/>
  <c r="R16" i="16"/>
  <c r="F16" i="16"/>
  <c r="M16" i="16"/>
  <c r="G13" i="16"/>
  <c r="M13" i="16"/>
  <c r="E12" i="16"/>
  <c r="P12" i="16"/>
  <c r="I12" i="16"/>
  <c r="Q12" i="16"/>
  <c r="Q74" i="16"/>
  <c r="J74" i="16"/>
  <c r="R71" i="16"/>
  <c r="N71" i="16"/>
  <c r="J71" i="16"/>
  <c r="F71" i="16"/>
  <c r="Q70" i="16"/>
  <c r="I70" i="16"/>
  <c r="K58" i="16"/>
  <c r="E55" i="16"/>
  <c r="M54" i="16"/>
  <c r="C40" i="16"/>
  <c r="K40" i="16"/>
  <c r="R40" i="16"/>
  <c r="B35" i="16"/>
  <c r="I35" i="16"/>
  <c r="Q35" i="16"/>
  <c r="C25" i="16"/>
  <c r="Q25" i="16"/>
  <c r="I25" i="16"/>
  <c r="D15" i="16"/>
  <c r="P15" i="16"/>
  <c r="C54" i="16"/>
  <c r="I54" i="16"/>
  <c r="Q54" i="16"/>
  <c r="D46" i="16"/>
  <c r="L46" i="16"/>
  <c r="S46" i="16"/>
  <c r="D43" i="16"/>
  <c r="L43" i="16"/>
  <c r="R43" i="16"/>
  <c r="Q40" i="16"/>
  <c r="G40" i="16"/>
  <c r="R35" i="16"/>
  <c r="H35" i="16"/>
  <c r="L8" i="16"/>
  <c r="R6" i="16"/>
  <c r="N6" i="16"/>
  <c r="J6" i="16"/>
  <c r="F6" i="16"/>
  <c r="P33" i="16"/>
  <c r="L33" i="16"/>
  <c r="H33" i="16"/>
  <c r="P30" i="16"/>
  <c r="L30" i="16"/>
  <c r="H30" i="16"/>
  <c r="P26" i="16"/>
  <c r="L26" i="16"/>
  <c r="H26" i="16"/>
  <c r="P22" i="16"/>
  <c r="L22" i="16"/>
  <c r="H22" i="16"/>
  <c r="F94" i="38"/>
  <c r="R94" i="25"/>
  <c r="P87" i="25"/>
  <c r="L87" i="25"/>
  <c r="H87" i="25"/>
  <c r="D87" i="25"/>
  <c r="B87" i="33"/>
  <c r="S87" i="25"/>
  <c r="O87" i="25"/>
  <c r="K87" i="25"/>
  <c r="G87" i="25"/>
  <c r="C87" i="25"/>
  <c r="R87" i="25"/>
  <c r="N87" i="25"/>
  <c r="J87" i="25"/>
  <c r="F87" i="25"/>
  <c r="S80" i="38"/>
  <c r="O80" i="38"/>
  <c r="K80" i="38"/>
  <c r="G80" i="38"/>
  <c r="C80" i="38"/>
  <c r="C80" i="33"/>
  <c r="P80" i="25"/>
  <c r="K80" i="25"/>
  <c r="E80" i="25"/>
  <c r="R80" i="38"/>
  <c r="N80" i="38"/>
  <c r="J80" i="38"/>
  <c r="F80" i="38"/>
  <c r="O80" i="25"/>
  <c r="I80" i="25"/>
  <c r="D80" i="25"/>
  <c r="S80" i="25"/>
  <c r="M80" i="25"/>
  <c r="H80" i="25"/>
  <c r="O74" i="16"/>
  <c r="R66" i="38"/>
  <c r="M66" i="38"/>
  <c r="G66" i="38"/>
  <c r="R66" i="25"/>
  <c r="M66" i="25"/>
  <c r="G66" i="25"/>
  <c r="B66" i="25"/>
  <c r="Q66" i="25"/>
  <c r="K66" i="25"/>
  <c r="F66" i="25"/>
  <c r="S59" i="25"/>
  <c r="M59" i="25"/>
  <c r="F59" i="25"/>
  <c r="R59" i="25"/>
  <c r="K59" i="25"/>
  <c r="C59" i="25"/>
  <c r="P59" i="38"/>
  <c r="L59" i="38"/>
  <c r="H59" i="38"/>
  <c r="Q59" i="25"/>
  <c r="I59" i="25"/>
  <c r="O53" i="16"/>
  <c r="G53" i="16"/>
  <c r="M53" i="16"/>
  <c r="E53" i="16"/>
  <c r="C52" i="33"/>
  <c r="P52" i="25"/>
  <c r="L52" i="25"/>
  <c r="H52" i="25"/>
  <c r="D52" i="25"/>
  <c r="S53" i="16"/>
  <c r="K53" i="16"/>
  <c r="S52" i="25"/>
  <c r="O52" i="25"/>
  <c r="K52" i="25"/>
  <c r="G52" i="25"/>
  <c r="P46" i="16"/>
  <c r="R46" i="16"/>
  <c r="B46" i="16"/>
  <c r="O45" i="25"/>
  <c r="R45" i="25"/>
  <c r="B45" i="25"/>
  <c r="I46" i="16"/>
  <c r="I45" i="25"/>
  <c r="N46" i="16"/>
  <c r="H45" i="25"/>
  <c r="K45" i="25"/>
  <c r="N45" i="25"/>
  <c r="P45" i="38"/>
  <c r="J45" i="38"/>
  <c r="H46" i="16"/>
  <c r="Q45" i="25"/>
  <c r="E45" i="25"/>
  <c r="E46" i="16"/>
  <c r="J46" i="16"/>
  <c r="P45" i="25"/>
  <c r="G45" i="25"/>
  <c r="J45" i="25"/>
  <c r="M45" i="25"/>
  <c r="N38" i="25"/>
  <c r="F38" i="25"/>
  <c r="M38" i="25"/>
  <c r="O31" i="25"/>
  <c r="E31" i="25"/>
  <c r="C32" i="16"/>
  <c r="P31" i="25"/>
  <c r="Q32" i="16"/>
  <c r="G32" i="16"/>
  <c r="S31" i="25"/>
  <c r="N31" i="25"/>
  <c r="I31" i="25"/>
  <c r="C31" i="25"/>
  <c r="R32" i="16"/>
  <c r="J31" i="25"/>
  <c r="J32" i="16"/>
  <c r="P32" i="16"/>
  <c r="S32" i="16"/>
  <c r="O32" i="16"/>
  <c r="L32" i="16"/>
  <c r="N32" i="16"/>
  <c r="B32" i="16"/>
  <c r="R31" i="25"/>
  <c r="M31" i="25"/>
  <c r="G31" i="25"/>
  <c r="B31" i="25"/>
  <c r="I32" i="16"/>
  <c r="M32" i="16"/>
  <c r="H32" i="16"/>
  <c r="H31" i="25"/>
  <c r="P31" i="38"/>
  <c r="L31" i="38"/>
  <c r="H31" i="38"/>
  <c r="K32" i="16"/>
  <c r="Q31" i="25"/>
  <c r="K31" i="25"/>
  <c r="F31" i="25"/>
  <c r="J24" i="38"/>
  <c r="C24" i="33"/>
  <c r="J24" i="25"/>
  <c r="Q24" i="25"/>
  <c r="R17" i="25"/>
  <c r="N17" i="25"/>
  <c r="J17" i="25"/>
  <c r="F17" i="25"/>
  <c r="M11" i="16"/>
  <c r="P10" i="25"/>
  <c r="H10" i="25"/>
  <c r="D11" i="16"/>
  <c r="R11" i="16"/>
  <c r="B11" i="16"/>
  <c r="O11" i="16"/>
  <c r="H11" i="16"/>
  <c r="G11" i="16"/>
  <c r="P11" i="16"/>
  <c r="N11" i="16"/>
  <c r="G10" i="25"/>
  <c r="J10" i="25"/>
  <c r="M10" i="25"/>
  <c r="E10" i="25"/>
  <c r="I11" i="16"/>
  <c r="Q11" i="16"/>
  <c r="S11" i="16"/>
  <c r="K11" i="16"/>
  <c r="S10" i="25"/>
  <c r="C10" i="25"/>
  <c r="F10" i="25"/>
  <c r="L10" i="25"/>
  <c r="G374" i="38"/>
  <c r="C374" i="33"/>
  <c r="P374" i="25"/>
  <c r="L374" i="25"/>
  <c r="H374" i="25"/>
  <c r="D374" i="25"/>
  <c r="Q374" i="38"/>
  <c r="S374" i="25"/>
  <c r="O374" i="25"/>
  <c r="K374" i="25"/>
  <c r="G374" i="25"/>
  <c r="C374" i="25"/>
  <c r="R374" i="25"/>
  <c r="N374" i="25"/>
  <c r="J374" i="25"/>
  <c r="F374" i="25"/>
  <c r="I367" i="25"/>
  <c r="F367" i="25"/>
  <c r="C367" i="33"/>
  <c r="S367" i="25"/>
  <c r="H367" i="25"/>
  <c r="O367" i="25"/>
  <c r="E367" i="25"/>
  <c r="R367" i="25"/>
  <c r="B367" i="25"/>
  <c r="Q367" i="25"/>
  <c r="G367" i="25"/>
  <c r="K367" i="25"/>
  <c r="N367" i="25"/>
  <c r="M367" i="25"/>
  <c r="I360" i="38"/>
  <c r="L361" i="16"/>
  <c r="P353" i="25"/>
  <c r="K353" i="25"/>
  <c r="E353" i="25"/>
  <c r="B353" i="33"/>
  <c r="O353" i="25"/>
  <c r="I353" i="25"/>
  <c r="D353" i="25"/>
  <c r="S353" i="25"/>
  <c r="M353" i="25"/>
  <c r="H353" i="25"/>
  <c r="S347" i="16"/>
  <c r="L347" i="16"/>
  <c r="E347" i="16"/>
  <c r="C346" i="33"/>
  <c r="P346" i="25"/>
  <c r="Q347" i="16"/>
  <c r="K347" i="16"/>
  <c r="H346" i="25"/>
  <c r="O339" i="25"/>
  <c r="J339" i="25"/>
  <c r="E339" i="25"/>
  <c r="P339" i="25"/>
  <c r="S339" i="25"/>
  <c r="N339" i="25"/>
  <c r="I339" i="25"/>
  <c r="C339" i="25"/>
  <c r="L339" i="25"/>
  <c r="P339" i="38"/>
  <c r="J339" i="38"/>
  <c r="R339" i="25"/>
  <c r="M339" i="25"/>
  <c r="G339" i="25"/>
  <c r="O332" i="25"/>
  <c r="K332" i="25"/>
  <c r="G332" i="25"/>
  <c r="C332" i="25"/>
  <c r="Q332" i="38"/>
  <c r="K332" i="38"/>
  <c r="F332" i="38"/>
  <c r="N332" i="25"/>
  <c r="J332" i="25"/>
  <c r="F332" i="25"/>
  <c r="I326" i="16"/>
  <c r="H325" i="25"/>
  <c r="P325" i="38"/>
  <c r="L325" i="38"/>
  <c r="H325" i="38"/>
  <c r="F326" i="16"/>
  <c r="Q325" i="25"/>
  <c r="P318" i="38"/>
  <c r="H318" i="38"/>
  <c r="R318" i="25"/>
  <c r="M318" i="25"/>
  <c r="H318" i="25"/>
  <c r="M318" i="38"/>
  <c r="E318" i="38"/>
  <c r="L318" i="38"/>
  <c r="P312" i="16"/>
  <c r="I312" i="16"/>
  <c r="C311" i="33"/>
  <c r="R304" i="25"/>
  <c r="N304" i="25"/>
  <c r="J304" i="25"/>
  <c r="F304" i="25"/>
  <c r="S297" i="38"/>
  <c r="O297" i="38"/>
  <c r="K297" i="38"/>
  <c r="G297" i="38"/>
  <c r="Q298" i="16"/>
  <c r="F298" i="16"/>
  <c r="O297" i="25"/>
  <c r="I297" i="25"/>
  <c r="D297" i="25"/>
  <c r="N298" i="16"/>
  <c r="E298" i="16"/>
  <c r="S297" i="25"/>
  <c r="M297" i="25"/>
  <c r="H297" i="25"/>
  <c r="M298" i="16"/>
  <c r="I290" i="38"/>
  <c r="Q290" i="38"/>
  <c r="R283" i="25"/>
  <c r="M283" i="25"/>
  <c r="G283" i="25"/>
  <c r="Q276" i="38"/>
  <c r="K276" i="38"/>
  <c r="F276" i="38"/>
  <c r="R269" i="38"/>
  <c r="N269" i="38"/>
  <c r="J269" i="38"/>
  <c r="F269" i="38"/>
  <c r="M269" i="25"/>
  <c r="I262" i="38"/>
  <c r="S263" i="16"/>
  <c r="B262" i="33"/>
  <c r="Q262" i="25"/>
  <c r="Q262" i="38"/>
  <c r="S255" i="25"/>
  <c r="N255" i="25"/>
  <c r="I255" i="25"/>
  <c r="C255" i="25"/>
  <c r="R255" i="25"/>
  <c r="M255" i="25"/>
  <c r="G255" i="25"/>
  <c r="I249" i="16"/>
  <c r="K248" i="25"/>
  <c r="G248" i="25"/>
  <c r="S248" i="38"/>
  <c r="N248" i="38"/>
  <c r="I248" i="38"/>
  <c r="C248" i="38"/>
  <c r="R248" i="38"/>
  <c r="M248" i="38"/>
  <c r="G248" i="38"/>
  <c r="Q241" i="38"/>
  <c r="F241" i="38"/>
  <c r="P241" i="25"/>
  <c r="H241" i="25"/>
  <c r="M241" i="38"/>
  <c r="M241" i="25"/>
  <c r="E241" i="25"/>
  <c r="L241" i="25"/>
  <c r="B234" i="33"/>
  <c r="S227" i="38"/>
  <c r="M227" i="38"/>
  <c r="H227" i="38"/>
  <c r="K228" i="16"/>
  <c r="C227" i="33"/>
  <c r="R220" i="25"/>
  <c r="N220" i="25"/>
  <c r="J220" i="25"/>
  <c r="F220" i="25"/>
  <c r="B220" i="25"/>
  <c r="P220" i="25"/>
  <c r="L220" i="25"/>
  <c r="H220" i="25"/>
  <c r="O214" i="16"/>
  <c r="D214" i="16"/>
  <c r="L213" i="25"/>
  <c r="K214" i="16"/>
  <c r="C214" i="16"/>
  <c r="I213" i="25"/>
  <c r="O213" i="38"/>
  <c r="J213" i="38"/>
  <c r="S214" i="16"/>
  <c r="I214" i="16"/>
  <c r="O206" i="25"/>
  <c r="S207" i="16"/>
  <c r="C207" i="16"/>
  <c r="F207" i="16"/>
  <c r="F206" i="25"/>
  <c r="M206" i="25"/>
  <c r="G206" i="25"/>
  <c r="H206" i="25"/>
  <c r="O207" i="16"/>
  <c r="R207" i="16"/>
  <c r="B207" i="16"/>
  <c r="E206" i="25"/>
  <c r="R206" i="25"/>
  <c r="B206" i="25"/>
  <c r="P207" i="16"/>
  <c r="S206" i="25"/>
  <c r="L206" i="25"/>
  <c r="D206" i="25"/>
  <c r="Q207" i="16"/>
  <c r="I207" i="16"/>
  <c r="L207" i="16"/>
  <c r="M207" i="16"/>
  <c r="K207" i="16"/>
  <c r="N207" i="16"/>
  <c r="K206" i="25"/>
  <c r="N206" i="25"/>
  <c r="Q206" i="25"/>
  <c r="I206" i="25"/>
  <c r="J199" i="25"/>
  <c r="Q199" i="25"/>
  <c r="F199" i="25"/>
  <c r="P199" i="25"/>
  <c r="L192" i="38"/>
  <c r="O192" i="38"/>
  <c r="N192" i="38"/>
  <c r="F192" i="38"/>
  <c r="Q192" i="25"/>
  <c r="I192" i="25"/>
  <c r="H192" i="38"/>
  <c r="K192" i="38"/>
  <c r="M192" i="38"/>
  <c r="E192" i="38"/>
  <c r="D192" i="38"/>
  <c r="G192" i="38"/>
  <c r="R192" i="38"/>
  <c r="J192" i="38"/>
  <c r="E185" i="38"/>
  <c r="P185" i="38"/>
  <c r="N185" i="38"/>
  <c r="S185" i="38"/>
  <c r="I185" i="38"/>
  <c r="R185" i="38"/>
  <c r="M185" i="38"/>
  <c r="G185" i="38"/>
  <c r="B185" i="38"/>
  <c r="O185" i="38"/>
  <c r="J185" i="38"/>
  <c r="C185" i="38"/>
  <c r="H185" i="38"/>
  <c r="Q185" i="38"/>
  <c r="K185" i="38"/>
  <c r="F185" i="38"/>
  <c r="G178" i="25"/>
  <c r="C178" i="33"/>
  <c r="Q178" i="25"/>
  <c r="O171" i="38"/>
  <c r="J171" i="38"/>
  <c r="E171" i="38"/>
  <c r="S171" i="38"/>
  <c r="N171" i="38"/>
  <c r="I171" i="38"/>
  <c r="R171" i="25"/>
  <c r="P164" i="38"/>
  <c r="L164" i="38"/>
  <c r="H164" i="38"/>
  <c r="D164" i="38"/>
  <c r="S164" i="38"/>
  <c r="O164" i="38"/>
  <c r="K164" i="38"/>
  <c r="G164" i="38"/>
  <c r="C164" i="38"/>
  <c r="S164" i="25"/>
  <c r="N164" i="25"/>
  <c r="I164" i="25"/>
  <c r="R164" i="38"/>
  <c r="N164" i="38"/>
  <c r="J164" i="38"/>
  <c r="F164" i="38"/>
  <c r="C157" i="33"/>
  <c r="R157" i="25"/>
  <c r="N157" i="25"/>
  <c r="J157" i="25"/>
  <c r="F157" i="25"/>
  <c r="R150" i="38"/>
  <c r="M150" i="38"/>
  <c r="H150" i="38"/>
  <c r="C150" i="33"/>
  <c r="B143" i="38"/>
  <c r="S136" i="25"/>
  <c r="N136" i="25"/>
  <c r="I136" i="25"/>
  <c r="C136" i="25"/>
  <c r="P136" i="25"/>
  <c r="B136" i="33"/>
  <c r="R136" i="25"/>
  <c r="M136" i="25"/>
  <c r="G136" i="25"/>
  <c r="B136" i="25"/>
  <c r="P136" i="38"/>
  <c r="L136" i="38"/>
  <c r="H136" i="38"/>
  <c r="Q136" i="25"/>
  <c r="K136" i="25"/>
  <c r="F136" i="25"/>
  <c r="O129" i="25"/>
  <c r="J129" i="25"/>
  <c r="E129" i="25"/>
  <c r="P129" i="38"/>
  <c r="K129" i="38"/>
  <c r="S129" i="25"/>
  <c r="N129" i="25"/>
  <c r="I129" i="25"/>
  <c r="R122" i="38"/>
  <c r="G115" i="38"/>
  <c r="S115" i="38"/>
  <c r="F115" i="38"/>
  <c r="M109" i="16"/>
  <c r="S109" i="16"/>
  <c r="E109" i="16"/>
  <c r="C109" i="16"/>
  <c r="Q108" i="38"/>
  <c r="Q109" i="16"/>
  <c r="P109" i="16"/>
  <c r="I109" i="16"/>
  <c r="K109" i="16"/>
  <c r="M108" i="38"/>
  <c r="F109" i="16"/>
  <c r="J109" i="16"/>
  <c r="D109" i="16"/>
  <c r="I108" i="38"/>
  <c r="E108" i="38"/>
  <c r="P108" i="38"/>
  <c r="L108" i="38"/>
  <c r="H108" i="38"/>
  <c r="D108" i="38"/>
  <c r="S108" i="38"/>
  <c r="O108" i="38"/>
  <c r="K108" i="38"/>
  <c r="G108" i="38"/>
  <c r="C108" i="38"/>
  <c r="C108" i="33"/>
  <c r="Q108" i="25"/>
  <c r="R108" i="38"/>
  <c r="N108" i="38"/>
  <c r="J108" i="38"/>
  <c r="F108" i="38"/>
  <c r="Q101" i="25"/>
  <c r="M101" i="25"/>
  <c r="N101" i="25"/>
  <c r="D101" i="25"/>
  <c r="C101" i="38"/>
  <c r="F101" i="38"/>
  <c r="E101" i="25"/>
  <c r="P101" i="25"/>
  <c r="S101" i="25"/>
  <c r="C101" i="25"/>
  <c r="O101" i="38"/>
  <c r="G101" i="38"/>
  <c r="I101" i="25"/>
  <c r="B101" i="25"/>
  <c r="G101" i="25"/>
  <c r="S101" i="38"/>
  <c r="R101" i="38"/>
  <c r="B101" i="38"/>
  <c r="R101" i="25"/>
  <c r="L101" i="25"/>
  <c r="O101" i="25"/>
  <c r="L101" i="38"/>
  <c r="C24" i="35"/>
  <c r="O24" i="35"/>
  <c r="F24" i="35"/>
  <c r="Q24" i="35"/>
  <c r="R24" i="35"/>
  <c r="N24" i="35"/>
  <c r="H24" i="35"/>
  <c r="P24" i="35"/>
  <c r="M24" i="35"/>
  <c r="D24" i="35"/>
  <c r="E24" i="35"/>
  <c r="G24" i="35"/>
  <c r="L24" i="35"/>
  <c r="F11" i="35"/>
  <c r="N10" i="40"/>
  <c r="H25" i="8"/>
  <c r="I25" i="8"/>
  <c r="H48" i="8"/>
  <c r="I48" i="8"/>
  <c r="H52" i="8"/>
  <c r="I52" i="8"/>
  <c r="G13" i="35"/>
  <c r="C21" i="35"/>
  <c r="H17" i="8"/>
  <c r="I17" i="8"/>
  <c r="H87" i="8"/>
  <c r="I87" i="8"/>
  <c r="H14" i="35"/>
  <c r="D13" i="35"/>
  <c r="H65" i="8"/>
  <c r="I65" i="8"/>
  <c r="H66" i="8"/>
  <c r="I66" i="8"/>
  <c r="H78" i="8"/>
  <c r="I78" i="8"/>
  <c r="H95" i="8"/>
  <c r="I95" i="8"/>
  <c r="H71" i="8"/>
  <c r="I71" i="8"/>
  <c r="Q18" i="35"/>
  <c r="H60" i="8"/>
  <c r="I60" i="8"/>
  <c r="H13" i="8"/>
  <c r="I13" i="8"/>
  <c r="H61" i="8"/>
  <c r="I61" i="8"/>
  <c r="H15" i="8"/>
  <c r="I15" i="8"/>
  <c r="H70" i="8"/>
  <c r="I70" i="8"/>
  <c r="H63" i="8"/>
  <c r="I63" i="8"/>
  <c r="H12" i="8"/>
  <c r="I12" i="8"/>
  <c r="H47" i="8"/>
  <c r="I47" i="8"/>
  <c r="H59" i="8"/>
  <c r="I59" i="8"/>
  <c r="H30" i="8"/>
  <c r="I30" i="8"/>
  <c r="H10" i="8"/>
  <c r="I10" i="8"/>
  <c r="H94" i="8"/>
  <c r="I94" i="8"/>
  <c r="H38" i="8"/>
  <c r="I38" i="8"/>
  <c r="H88" i="8"/>
  <c r="I88" i="8"/>
  <c r="H76" i="8"/>
  <c r="I76" i="8"/>
  <c r="Q11" i="40"/>
  <c r="N13" i="40"/>
  <c r="N12" i="40"/>
  <c r="E14" i="40"/>
  <c r="M15" i="40"/>
  <c r="C10" i="40"/>
  <c r="P16" i="40"/>
  <c r="O17" i="40"/>
  <c r="H17" i="40"/>
  <c r="H26" i="8"/>
  <c r="I26" i="8"/>
  <c r="H6" i="8"/>
  <c r="I6" i="8"/>
  <c r="H21" i="8"/>
  <c r="I21" i="8"/>
  <c r="H56" i="8"/>
  <c r="I56" i="8"/>
  <c r="H91" i="8"/>
  <c r="I91" i="8"/>
  <c r="H36" i="8"/>
  <c r="I36" i="8"/>
  <c r="H8" i="8"/>
  <c r="I8" i="8"/>
  <c r="C11" i="40"/>
  <c r="F12" i="40"/>
  <c r="G14" i="40"/>
  <c r="N15" i="40"/>
  <c r="J10" i="40"/>
  <c r="C12" i="40"/>
  <c r="D15" i="40"/>
  <c r="M14" i="40"/>
  <c r="M17" i="40"/>
  <c r="E15" i="40"/>
  <c r="I18" i="40"/>
  <c r="K15" i="40"/>
  <c r="H40" i="8"/>
  <c r="I40" i="8"/>
  <c r="H84" i="8"/>
  <c r="I84" i="8"/>
  <c r="H89" i="8"/>
  <c r="I89" i="8"/>
  <c r="H42" i="8"/>
  <c r="I42" i="8"/>
  <c r="H55" i="8"/>
  <c r="I55" i="8"/>
  <c r="H33" i="8"/>
  <c r="I33" i="8"/>
  <c r="H20" i="8"/>
  <c r="I20" i="8"/>
  <c r="H75" i="8"/>
  <c r="I75" i="8"/>
  <c r="H44" i="8"/>
  <c r="I44" i="8"/>
  <c r="H77" i="8"/>
  <c r="I77" i="8"/>
  <c r="H57" i="8"/>
  <c r="I57" i="8"/>
  <c r="H74" i="8"/>
  <c r="I74" i="8"/>
  <c r="H46" i="8"/>
  <c r="I46" i="8"/>
  <c r="H82" i="8"/>
  <c r="I82" i="8"/>
  <c r="H86" i="8"/>
  <c r="I86" i="8"/>
  <c r="H64" i="8"/>
  <c r="I64" i="8"/>
  <c r="H23" i="8"/>
  <c r="I23" i="8"/>
  <c r="H39" i="8"/>
  <c r="I39" i="8"/>
  <c r="M7" i="40"/>
  <c r="M8" i="40"/>
  <c r="M9" i="40"/>
  <c r="H10" i="40"/>
  <c r="D11" i="40"/>
  <c r="E13" i="40"/>
  <c r="I14" i="40"/>
  <c r="I15" i="40"/>
  <c r="K16" i="40"/>
  <c r="C16" i="40"/>
  <c r="I17" i="40"/>
  <c r="I16" i="40"/>
  <c r="Q18" i="40"/>
  <c r="P12" i="40"/>
  <c r="J13" i="40"/>
  <c r="I10" i="40"/>
  <c r="H62" i="8"/>
  <c r="I62" i="8"/>
  <c r="H28" i="8"/>
  <c r="I28" i="8"/>
  <c r="H54" i="8"/>
  <c r="I54" i="8"/>
  <c r="H45" i="8"/>
  <c r="I45" i="8"/>
  <c r="H85" i="8"/>
  <c r="I85" i="8"/>
  <c r="H43" i="8"/>
  <c r="I43" i="8"/>
  <c r="H49" i="8"/>
  <c r="I49" i="8"/>
  <c r="H50" i="8"/>
  <c r="I50" i="8"/>
  <c r="H9" i="8"/>
  <c r="I9" i="8"/>
  <c r="H41" i="8"/>
  <c r="I41" i="8"/>
  <c r="H32" i="8"/>
  <c r="I32" i="8"/>
  <c r="H27" i="8"/>
  <c r="I27" i="8"/>
  <c r="H18" i="8"/>
  <c r="I18" i="8"/>
  <c r="H92" i="8"/>
  <c r="I92" i="8"/>
  <c r="H51" i="8"/>
  <c r="I51" i="8"/>
  <c r="H16" i="8"/>
  <c r="I16" i="8"/>
  <c r="H67" i="8"/>
  <c r="I67" i="8"/>
  <c r="H14" i="8"/>
  <c r="I14" i="8"/>
  <c r="H80" i="8"/>
  <c r="I80" i="8"/>
  <c r="H35" i="8"/>
  <c r="I35" i="8"/>
  <c r="H73" i="8"/>
  <c r="I73" i="8"/>
  <c r="H7" i="8"/>
  <c r="I7" i="8"/>
  <c r="N11" i="40"/>
  <c r="E12" i="40"/>
  <c r="N14" i="40"/>
  <c r="L14" i="40"/>
  <c r="K14" i="40"/>
  <c r="R18" i="40"/>
  <c r="R7" i="40"/>
  <c r="L7" i="40"/>
  <c r="O7" i="40"/>
  <c r="N18" i="40"/>
  <c r="K7" i="40"/>
  <c r="G18" i="40"/>
  <c r="K10" i="40"/>
  <c r="O10" i="40"/>
  <c r="L15" i="40"/>
  <c r="H13" i="40"/>
  <c r="D13" i="40"/>
  <c r="N16" i="40"/>
  <c r="L16" i="40"/>
  <c r="F16" i="40"/>
  <c r="H16" i="40"/>
  <c r="O15" i="40"/>
  <c r="H7" i="40"/>
  <c r="Q7" i="40"/>
  <c r="F10" i="40"/>
  <c r="D14" i="40"/>
  <c r="H11" i="40"/>
  <c r="K13" i="40"/>
  <c r="H18" i="40"/>
  <c r="D18" i="40"/>
  <c r="F11" i="40"/>
  <c r="P15" i="40"/>
  <c r="H81" i="8"/>
  <c r="I81" i="8"/>
  <c r="Q13" i="40"/>
  <c r="R12" i="40"/>
  <c r="R16" i="40"/>
  <c r="P17" i="40"/>
  <c r="D10" i="40"/>
  <c r="H53" i="8"/>
  <c r="I53" i="8"/>
  <c r="H68" i="8"/>
  <c r="I68" i="8"/>
  <c r="H24" i="8"/>
  <c r="I24" i="8"/>
  <c r="H34" i="8"/>
  <c r="I34" i="8"/>
  <c r="H79" i="8"/>
  <c r="I79" i="8"/>
  <c r="H93" i="8"/>
  <c r="I93" i="8"/>
  <c r="K18" i="40"/>
  <c r="P13" i="40"/>
  <c r="P18" i="40"/>
  <c r="E10" i="40"/>
  <c r="G12" i="40"/>
  <c r="N7" i="40"/>
  <c r="M10" i="40"/>
  <c r="J12" i="40"/>
  <c r="L11" i="40"/>
  <c r="K11" i="40"/>
  <c r="C13" i="40"/>
  <c r="Q14" i="40"/>
  <c r="M13" i="40"/>
  <c r="L13" i="40"/>
  <c r="O11" i="40"/>
  <c r="R11" i="40"/>
  <c r="E11" i="40"/>
  <c r="M11" i="40"/>
  <c r="M12" i="40"/>
  <c r="O12" i="40"/>
  <c r="D12" i="40"/>
  <c r="I12" i="40"/>
  <c r="Q12" i="40"/>
  <c r="I13" i="40"/>
  <c r="J15" i="40"/>
  <c r="E16" i="40"/>
  <c r="J14" i="40"/>
  <c r="H15" i="40"/>
  <c r="F15" i="40"/>
  <c r="G15" i="40"/>
  <c r="C15" i="40"/>
  <c r="O16" i="40"/>
  <c r="G16" i="40"/>
  <c r="C17" i="40"/>
  <c r="F17" i="40"/>
  <c r="G17" i="40"/>
  <c r="J17" i="40"/>
  <c r="K17" i="40"/>
  <c r="C18" i="40"/>
  <c r="F18" i="40"/>
  <c r="R14" i="40"/>
  <c r="R15" i="40"/>
  <c r="Q15" i="40"/>
  <c r="Q16" i="40"/>
  <c r="R13" i="40"/>
  <c r="O14" i="40"/>
  <c r="C14" i="40"/>
  <c r="D17" i="40"/>
  <c r="N17" i="40"/>
  <c r="Q17" i="40"/>
  <c r="M16" i="40"/>
  <c r="L17" i="40"/>
  <c r="R17" i="40"/>
  <c r="E17" i="40"/>
  <c r="O18" i="40"/>
  <c r="J18" i="40"/>
  <c r="M18" i="40"/>
  <c r="R10" i="40"/>
  <c r="L10" i="40"/>
  <c r="Q10" i="40"/>
  <c r="I11" i="40"/>
  <c r="G11" i="40"/>
  <c r="E12" i="35"/>
  <c r="E18" i="35"/>
  <c r="E16" i="35"/>
  <c r="E14" i="35"/>
  <c r="E13" i="35"/>
  <c r="E11" i="35"/>
  <c r="E19" i="35"/>
  <c r="E17" i="35"/>
  <c r="E22" i="35"/>
  <c r="E10" i="35"/>
  <c r="M14" i="35"/>
  <c r="M15" i="35"/>
  <c r="M17" i="35"/>
  <c r="M12" i="35"/>
  <c r="M22" i="35"/>
  <c r="M16" i="35"/>
  <c r="M13" i="35"/>
  <c r="M18" i="35"/>
  <c r="M20" i="35"/>
  <c r="M10" i="35"/>
  <c r="M21" i="35"/>
  <c r="M19" i="35"/>
  <c r="N11" i="35"/>
  <c r="N20" i="35"/>
  <c r="N18" i="35"/>
  <c r="N21" i="35"/>
  <c r="N17" i="35"/>
  <c r="N19" i="35"/>
  <c r="N12" i="35"/>
  <c r="N14" i="35"/>
  <c r="N15" i="35"/>
  <c r="N16" i="35"/>
  <c r="N13" i="35"/>
  <c r="N10" i="35"/>
  <c r="J22" i="35"/>
  <c r="J21" i="35"/>
  <c r="J10" i="35"/>
  <c r="J13" i="35"/>
  <c r="J20" i="35"/>
  <c r="J15" i="35"/>
  <c r="J17" i="35"/>
  <c r="J11" i="35"/>
  <c r="J19" i="35"/>
  <c r="J18" i="35"/>
  <c r="J12" i="35"/>
  <c r="J16" i="35"/>
  <c r="C14" i="35"/>
  <c r="C11" i="35"/>
  <c r="C13" i="35"/>
  <c r="C20" i="35"/>
  <c r="C15" i="35"/>
  <c r="C19" i="35"/>
  <c r="C10" i="35"/>
  <c r="C16" i="35"/>
  <c r="C22" i="35"/>
  <c r="C12" i="35"/>
  <c r="C18" i="35"/>
  <c r="C17" i="35"/>
  <c r="L18" i="40"/>
  <c r="E18" i="40"/>
  <c r="D16" i="40"/>
  <c r="J16" i="40"/>
  <c r="H14" i="40"/>
  <c r="P14" i="40"/>
  <c r="F14" i="40"/>
  <c r="F13" i="40"/>
  <c r="O13" i="40"/>
  <c r="G13" i="40"/>
  <c r="L12" i="40"/>
  <c r="K12" i="40"/>
  <c r="H12" i="40"/>
  <c r="P11" i="40"/>
  <c r="J11" i="40"/>
  <c r="P10" i="40"/>
  <c r="G10" i="40"/>
  <c r="P7" i="40"/>
  <c r="O15" i="35"/>
  <c r="O11" i="35"/>
  <c r="O14" i="35"/>
  <c r="O13" i="35"/>
  <c r="O17" i="35"/>
  <c r="O18" i="35"/>
  <c r="O20" i="35"/>
  <c r="O12" i="35"/>
  <c r="O16" i="35"/>
  <c r="O19" i="35"/>
  <c r="O10" i="35"/>
  <c r="O22" i="35"/>
  <c r="F17" i="35"/>
  <c r="F10" i="35"/>
  <c r="F13" i="35"/>
  <c r="F21" i="35"/>
  <c r="F12" i="35"/>
  <c r="F19" i="35"/>
  <c r="F22" i="35"/>
  <c r="F14" i="35"/>
  <c r="F20" i="35"/>
  <c r="F15" i="35"/>
  <c r="F16" i="35"/>
  <c r="Q19" i="35"/>
  <c r="Q21" i="35"/>
  <c r="Q10" i="35"/>
  <c r="Q11" i="35"/>
  <c r="Q14" i="35"/>
  <c r="Q12" i="35"/>
  <c r="Q20" i="35"/>
  <c r="Q15" i="35"/>
  <c r="Q17" i="35"/>
  <c r="Q22" i="35"/>
  <c r="Q13" i="35"/>
  <c r="I15" i="35"/>
  <c r="I12" i="35"/>
  <c r="I18" i="35"/>
  <c r="I21" i="35"/>
  <c r="I20" i="35"/>
  <c r="I14" i="35"/>
  <c r="I19" i="35"/>
  <c r="I16" i="35"/>
  <c r="I22" i="35"/>
  <c r="I10" i="35"/>
  <c r="I13" i="35"/>
  <c r="I11" i="35"/>
  <c r="I17" i="35"/>
  <c r="K16" i="35"/>
  <c r="K21" i="35"/>
  <c r="K17" i="35"/>
  <c r="K22" i="35"/>
  <c r="K18" i="35"/>
  <c r="K10" i="35"/>
  <c r="K20" i="35"/>
  <c r="K15" i="35"/>
  <c r="K12" i="35"/>
  <c r="K11" i="35"/>
  <c r="R15" i="35"/>
  <c r="R11" i="35"/>
  <c r="R14" i="35"/>
  <c r="R13" i="35"/>
  <c r="R22" i="35"/>
  <c r="R19" i="35"/>
  <c r="R16" i="35"/>
  <c r="R18" i="35"/>
  <c r="R17" i="35"/>
  <c r="R12" i="35"/>
  <c r="R10" i="35"/>
  <c r="R21" i="35"/>
  <c r="G14" i="35"/>
  <c r="G17" i="35"/>
  <c r="G20" i="35"/>
  <c r="G18" i="35"/>
  <c r="G16" i="35"/>
  <c r="G21" i="35"/>
  <c r="G10" i="35"/>
  <c r="G19" i="35"/>
  <c r="G15" i="35"/>
  <c r="G11" i="35"/>
  <c r="G12" i="35"/>
  <c r="G22" i="35"/>
  <c r="P15" i="35"/>
  <c r="P17" i="35"/>
  <c r="P18" i="35"/>
  <c r="P14" i="35"/>
  <c r="P10" i="35"/>
  <c r="P20" i="35"/>
  <c r="P12" i="35"/>
  <c r="P21" i="35"/>
  <c r="P16" i="35"/>
  <c r="P13" i="35"/>
  <c r="P11" i="35"/>
  <c r="P19" i="35"/>
  <c r="P22" i="35"/>
  <c r="L22" i="35"/>
  <c r="L20" i="35"/>
  <c r="L13" i="35"/>
  <c r="L16" i="35"/>
  <c r="L15" i="35"/>
  <c r="L11" i="35"/>
  <c r="L19" i="35"/>
  <c r="L12" i="35"/>
  <c r="L18" i="35"/>
  <c r="L14" i="35"/>
  <c r="L21" i="35"/>
  <c r="H18" i="35"/>
  <c r="H13" i="35"/>
  <c r="H21" i="35"/>
  <c r="H22" i="35"/>
  <c r="H20" i="35"/>
  <c r="H11" i="35"/>
  <c r="H16" i="35"/>
  <c r="H19" i="35"/>
  <c r="H15" i="35"/>
  <c r="H17" i="35"/>
  <c r="H10" i="35"/>
  <c r="D10" i="35"/>
  <c r="D17" i="35"/>
  <c r="D16" i="35"/>
  <c r="D21" i="35"/>
  <c r="D11" i="35"/>
  <c r="D22" i="35"/>
  <c r="D15" i="35"/>
  <c r="D19" i="35"/>
  <c r="D14" i="35"/>
  <c r="D12" i="35"/>
  <c r="D20" i="35"/>
  <c r="D18" i="35"/>
  <c r="H58" i="8"/>
  <c r="I58" i="8"/>
  <c r="H69" i="8"/>
  <c r="I69" i="8"/>
  <c r="H22" i="8"/>
  <c r="I22" i="8"/>
  <c r="H37" i="8"/>
  <c r="I37" i="8"/>
  <c r="H31" i="8"/>
  <c r="I31" i="8"/>
  <c r="F18" i="35"/>
  <c r="E15" i="35"/>
  <c r="L10" i="35"/>
  <c r="Q16" i="35"/>
  <c r="H72" i="8"/>
  <c r="I72" i="8"/>
  <c r="H90" i="8"/>
  <c r="I90" i="8"/>
  <c r="H29" i="8"/>
  <c r="I29" i="8"/>
  <c r="H83" i="8"/>
  <c r="I83" i="8"/>
  <c r="H19" i="8"/>
  <c r="I19" i="8"/>
  <c r="K14" i="35"/>
  <c r="H12" i="35"/>
  <c r="O21" i="35"/>
  <c r="K13" i="35"/>
  <c r="E21" i="35"/>
  <c r="H11" i="8"/>
  <c r="I11" i="8"/>
  <c r="J14" i="35"/>
  <c r="M11" i="35"/>
  <c r="K19" i="35"/>
  <c r="N22" i="35"/>
  <c r="R20" i="35"/>
  <c r="L17" i="35"/>
  <c r="E20" i="35"/>
  <c r="G19" i="40"/>
  <c r="J19" i="40"/>
  <c r="C19" i="40"/>
  <c r="M19" i="40"/>
  <c r="P23" i="35"/>
  <c r="Q23" i="35"/>
  <c r="F23" i="35"/>
  <c r="F6" i="35"/>
  <c r="N23" i="35"/>
  <c r="E23" i="35"/>
  <c r="E6" i="35"/>
  <c r="E19" i="40"/>
  <c r="Q8" i="40"/>
  <c r="Q9" i="40"/>
  <c r="L8" i="40"/>
  <c r="L19" i="40"/>
  <c r="D23" i="35"/>
  <c r="D6" i="35"/>
  <c r="K23" i="35"/>
  <c r="K6" i="35"/>
  <c r="C23" i="35"/>
  <c r="C6" i="35"/>
  <c r="J23" i="35"/>
  <c r="J6" i="35"/>
  <c r="H8" i="40"/>
  <c r="H9" i="40"/>
  <c r="K8" i="40"/>
  <c r="K19" i="40"/>
  <c r="R8" i="40"/>
  <c r="R9" i="40"/>
  <c r="L23" i="35"/>
  <c r="L6" i="35"/>
  <c r="H23" i="35"/>
  <c r="H6" i="35"/>
  <c r="G23" i="35"/>
  <c r="G6" i="35"/>
  <c r="R23" i="35"/>
  <c r="I23" i="35"/>
  <c r="I6" i="35"/>
  <c r="P8" i="40"/>
  <c r="P9" i="40"/>
  <c r="M23" i="35"/>
  <c r="N8" i="40"/>
  <c r="N9" i="40"/>
  <c r="D19" i="40"/>
  <c r="O23" i="35"/>
  <c r="I19" i="40"/>
  <c r="F19" i="40"/>
  <c r="O8" i="40"/>
  <c r="O9" i="40"/>
  <c r="P19" i="40"/>
  <c r="O19" i="40"/>
  <c r="O7" i="35"/>
  <c r="O6" i="35"/>
  <c r="M7" i="35"/>
  <c r="M6" i="35"/>
  <c r="R6" i="35"/>
  <c r="R7" i="35"/>
  <c r="R19" i="40"/>
  <c r="H19" i="40"/>
  <c r="Q19" i="40"/>
  <c r="N7" i="35"/>
  <c r="N6" i="35"/>
  <c r="Q7" i="35"/>
  <c r="Q6" i="35"/>
  <c r="N19" i="40"/>
  <c r="P7" i="35"/>
  <c r="P6" i="35"/>
</calcChain>
</file>

<file path=xl/sharedStrings.xml><?xml version="1.0" encoding="utf-8"?>
<sst xmlns="http://schemas.openxmlformats.org/spreadsheetml/2006/main" count="581" uniqueCount="139">
  <si>
    <t>Durée prévue</t>
  </si>
  <si>
    <t>Nom client</t>
  </si>
  <si>
    <t>N° affaire</t>
  </si>
  <si>
    <t>N° chantier</t>
  </si>
  <si>
    <t>Heures réalisées</t>
  </si>
  <si>
    <t>Temps restant</t>
  </si>
  <si>
    <t>Fini (O/N)</t>
  </si>
  <si>
    <t>Date</t>
  </si>
  <si>
    <t>Nb heures</t>
  </si>
  <si>
    <t>N</t>
  </si>
  <si>
    <t>Total général</t>
  </si>
  <si>
    <t>mois</t>
  </si>
  <si>
    <t>X2</t>
  </si>
  <si>
    <t>X3</t>
  </si>
  <si>
    <t>X4</t>
  </si>
  <si>
    <t>X5</t>
  </si>
  <si>
    <t>X6</t>
  </si>
  <si>
    <t>jr</t>
  </si>
  <si>
    <t>Données</t>
  </si>
  <si>
    <t>Tableau récapitilatif des heures par chantier</t>
  </si>
  <si>
    <t>Ecart définitif</t>
  </si>
  <si>
    <t>PARTICULIERS</t>
  </si>
  <si>
    <t>Zone</t>
  </si>
  <si>
    <t>Z4</t>
  </si>
  <si>
    <t>Z3</t>
  </si>
  <si>
    <t>Test</t>
  </si>
  <si>
    <t xml:space="preserve"> </t>
  </si>
  <si>
    <t>Z1</t>
  </si>
  <si>
    <t>Z2</t>
  </si>
  <si>
    <t>Z5</t>
  </si>
  <si>
    <t>Partic</t>
  </si>
  <si>
    <t>Dulaurans</t>
  </si>
  <si>
    <t>2017-2028</t>
  </si>
  <si>
    <t>Cooperation des familles</t>
  </si>
  <si>
    <t>C008</t>
  </si>
  <si>
    <t>Gonzales</t>
  </si>
  <si>
    <t>C2017-0101</t>
  </si>
  <si>
    <t>MAIRIE DU BOUSCAT</t>
  </si>
  <si>
    <t>C2017-0111</t>
  </si>
  <si>
    <t>c2017-0144</t>
  </si>
  <si>
    <t>Pyrda</t>
  </si>
  <si>
    <t>c2017-0126</t>
  </si>
  <si>
    <t>Mespoulet</t>
  </si>
  <si>
    <t>C2017-0098</t>
  </si>
  <si>
    <t>Briau geneste</t>
  </si>
  <si>
    <t>C2017-0122</t>
  </si>
  <si>
    <t>Chamissot (etre bois)</t>
  </si>
  <si>
    <t>C2017-0154</t>
  </si>
  <si>
    <t>Guinaudeau</t>
  </si>
  <si>
    <t>Leblond Yann</t>
  </si>
  <si>
    <t>C2018-0079</t>
  </si>
  <si>
    <t>CALDERON</t>
  </si>
  <si>
    <t>C2018_0084</t>
  </si>
  <si>
    <t>SCI Yvannie (SIBADEY)</t>
  </si>
  <si>
    <t>C2018-0090</t>
  </si>
  <si>
    <t>LINGAGNE</t>
  </si>
  <si>
    <t>C2018-0092</t>
  </si>
  <si>
    <t>Mr LAURENT&amp; Mr VALLET</t>
  </si>
  <si>
    <t>C2018_0097</t>
  </si>
  <si>
    <t>Mme &amp; MrToulouse</t>
  </si>
  <si>
    <t>C2018-0094</t>
  </si>
  <si>
    <t>NOURDINE (AMIBOIS)</t>
  </si>
  <si>
    <t>C2018-0105</t>
  </si>
  <si>
    <t>MARCHEBOEUF HORNEGG</t>
  </si>
  <si>
    <t>20189-0096</t>
  </si>
  <si>
    <t xml:space="preserve">JAUBERT </t>
  </si>
  <si>
    <t>C2018-0103</t>
  </si>
  <si>
    <t>ALLEMANDOU</t>
  </si>
  <si>
    <t>C2018-0101</t>
  </si>
  <si>
    <t>GOURAUD</t>
  </si>
  <si>
    <t>C2018-0099</t>
  </si>
  <si>
    <t>BAUDOUX (AMIBOIS)</t>
  </si>
  <si>
    <t>C2018-0107</t>
  </si>
  <si>
    <t>NIVESSE Jerome</t>
  </si>
  <si>
    <t>DUTARTRE Robin</t>
  </si>
  <si>
    <t>CUEVAS Sébastien</t>
  </si>
  <si>
    <t>GROLIERE Benoit</t>
  </si>
  <si>
    <t>RENOUX Vincent</t>
  </si>
  <si>
    <t>LECLAINCHE Pierrick</t>
  </si>
  <si>
    <t>DUBARRE Mickael</t>
  </si>
  <si>
    <t>CUEVAS Maxime</t>
  </si>
  <si>
    <t>DUFOUR Quentin</t>
  </si>
  <si>
    <t>GALIN Jordan</t>
  </si>
  <si>
    <t>Mairie St Caprais</t>
  </si>
  <si>
    <t>ATELIER</t>
  </si>
  <si>
    <t>Tonel Mallet Bordeaux</t>
  </si>
  <si>
    <t>Chauffeur</t>
  </si>
  <si>
    <t>Nb H Sup</t>
  </si>
  <si>
    <t>CUEVAS Sebastien</t>
  </si>
  <si>
    <t>X1</t>
  </si>
  <si>
    <t>Transp</t>
  </si>
  <si>
    <t>n° chant</t>
  </si>
  <si>
    <t>x2</t>
  </si>
  <si>
    <t>1 Perso</t>
  </si>
  <si>
    <t>2 Chauffeur</t>
  </si>
  <si>
    <t>Chauf</t>
  </si>
  <si>
    <t xml:space="preserve">Total </t>
  </si>
  <si>
    <t>&gt;1</t>
  </si>
  <si>
    <t>Contrôle</t>
  </si>
  <si>
    <t>3 Passager</t>
  </si>
  <si>
    <t>Férié</t>
  </si>
  <si>
    <t>Optimum</t>
  </si>
  <si>
    <t>Z6</t>
  </si>
  <si>
    <t>Paniers</t>
  </si>
  <si>
    <t>PZ3</t>
  </si>
  <si>
    <t>PZ2</t>
  </si>
  <si>
    <t>PZ6</t>
  </si>
  <si>
    <t>PZ1</t>
  </si>
  <si>
    <t>PZ4</t>
  </si>
  <si>
    <t>PZ5</t>
  </si>
  <si>
    <t>SOLDE RTT - 2018</t>
  </si>
  <si>
    <t>TOTAL</t>
  </si>
  <si>
    <t>X11</t>
  </si>
  <si>
    <t>X22</t>
  </si>
  <si>
    <t>X33</t>
  </si>
  <si>
    <t>X44</t>
  </si>
  <si>
    <t>X55</t>
  </si>
  <si>
    <t>X66</t>
  </si>
  <si>
    <t>A. GROLIERE Benoit</t>
  </si>
  <si>
    <t>B. RENOUX Vincent</t>
  </si>
  <si>
    <t>C. LECLAINCHE Pierrick</t>
  </si>
  <si>
    <t>D. DUBARRE Mickael</t>
  </si>
  <si>
    <t>E. NIVESSE Jerome</t>
  </si>
  <si>
    <t>F. DUTARTRE Robin</t>
  </si>
  <si>
    <t>G. CUEVAS Sébastien</t>
  </si>
  <si>
    <t>H. CUEVAS Maxime</t>
  </si>
  <si>
    <t>I. DUFOUR Quentin</t>
  </si>
  <si>
    <t>J. GALIN Jordan</t>
  </si>
  <si>
    <t>Total</t>
  </si>
  <si>
    <t>Voiture personnelle</t>
  </si>
  <si>
    <t>Passager</t>
  </si>
  <si>
    <t>Z1b</t>
  </si>
  <si>
    <t>Prime Excep</t>
  </si>
  <si>
    <t>Prime</t>
  </si>
  <si>
    <t>Nb repas</t>
  </si>
  <si>
    <t>Nb déplacmt</t>
  </si>
  <si>
    <t>Kms</t>
  </si>
  <si>
    <t>Nb CV</t>
  </si>
  <si>
    <t>Frais kms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</si>
</sst>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_-* #,##0.0\ _€_-;\-* #,##0.0\ _€_-;_-* &quot;-&quot;??\ _€_-;_-@_-"/>
    <numFmt numFmtId="166" formatCode="0.0"/>
  </numFmts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b/>
      <sz val="10"/>
      <color theme="0" tint="-4.9989318521683403E-2"/>
      <name val="Arial"/>
      <family val="2"/>
    </font>
    <font>
      <b/>
      <i/>
      <sz val="10"/>
      <color theme="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hair">
        <color indexed="64"/>
      </bottom>
      <diagonal/>
    </border>
    <border>
      <left style="thin">
        <color theme="2" tint="-0.24994659260841701"/>
      </left>
      <right style="thin">
        <color indexed="64"/>
      </right>
      <top style="thin">
        <color indexed="64"/>
      </top>
      <bottom style="dotted">
        <color theme="2" tint="-0.24994659260841701"/>
      </bottom>
      <diagonal/>
    </border>
    <border>
      <left style="thin">
        <color indexed="64"/>
      </left>
      <right style="thin">
        <color theme="0" tint="-0.14996795556505021"/>
      </right>
      <top style="hair">
        <color indexed="64"/>
      </top>
      <bottom style="hair">
        <color indexed="64"/>
      </bottom>
      <diagonal/>
    </border>
    <border>
      <left style="thin">
        <color theme="2" tint="-0.24994659260841701"/>
      </left>
      <right style="thin">
        <color indexed="64"/>
      </right>
      <top style="dotted">
        <color theme="2" tint="-0.24994659260841701"/>
      </top>
      <bottom style="dotted">
        <color theme="2" tint="-0.24994659260841701"/>
      </bottom>
      <diagonal/>
    </border>
    <border>
      <left style="thin">
        <color theme="2" tint="-0.24994659260841701"/>
      </left>
      <right style="thin">
        <color indexed="64"/>
      </right>
      <top style="thin">
        <color indexed="64"/>
      </top>
      <bottom style="hair">
        <color theme="2" tint="-0.24994659260841701"/>
      </bottom>
      <diagonal/>
    </border>
    <border>
      <left style="thin">
        <color theme="2" tint="-0.24994659260841701"/>
      </left>
      <right style="thin">
        <color indexed="64"/>
      </right>
      <top style="hair">
        <color theme="2" tint="-0.24994659260841701"/>
      </top>
      <bottom style="hair">
        <color theme="2" tint="-0.24994659260841701"/>
      </bottom>
      <diagonal/>
    </border>
    <border>
      <left style="thin">
        <color indexed="64"/>
      </left>
      <right style="thin">
        <color theme="0" tint="-0.14996795556505021"/>
      </right>
      <top style="hair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indexed="64"/>
      </right>
      <top style="dotted">
        <color theme="2" tint="-0.24994659260841701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medium">
        <color indexed="64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thin">
        <color indexed="64"/>
      </left>
      <right style="thin">
        <color theme="2" tint="-0.24994659260841701"/>
      </right>
      <top style="thin">
        <color indexed="64"/>
      </top>
      <bottom style="dotted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dotted">
        <color theme="2" tint="-0.24994659260841701"/>
      </bottom>
      <diagonal/>
    </border>
    <border>
      <left style="thin">
        <color indexed="64"/>
      </left>
      <right style="thin">
        <color theme="2" tint="-0.24994659260841701"/>
      </right>
      <top style="dotted">
        <color theme="2" tint="-0.24994659260841701"/>
      </top>
      <bottom style="dotted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dotted">
        <color theme="2" tint="-0.24994659260841701"/>
      </top>
      <bottom style="dotted">
        <color theme="2" tint="-0.24994659260841701"/>
      </bottom>
      <diagonal/>
    </border>
    <border>
      <left style="thin">
        <color indexed="64"/>
      </left>
      <right style="thin">
        <color theme="2" tint="-0.24994659260841701"/>
      </right>
      <top style="dotted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dotted">
        <color theme="2" tint="-0.2499465926084170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hair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indexed="64"/>
      </top>
      <bottom style="hair">
        <color indexed="64"/>
      </bottom>
      <diagonal/>
    </border>
    <border>
      <left style="thin">
        <color theme="0" tint="-0.1499679555650502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2" tint="-9.9948118533890809E-2"/>
      </bottom>
      <diagonal/>
    </border>
    <border>
      <left style="medium">
        <color theme="1"/>
      </left>
      <right style="thin">
        <color theme="2" tint="-0.24994659260841701"/>
      </right>
      <top style="medium">
        <color theme="1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medium">
        <color theme="1"/>
      </top>
      <bottom style="thin">
        <color theme="2" tint="-9.9948118533890809E-2"/>
      </bottom>
      <diagonal/>
    </border>
    <border>
      <left style="thin">
        <color rgb="FF999999"/>
      </left>
      <right style="medium">
        <color theme="1"/>
      </right>
      <top style="medium">
        <color theme="1"/>
      </top>
      <bottom style="thin">
        <color theme="2" tint="-9.9948118533890809E-2"/>
      </bottom>
      <diagonal/>
    </border>
    <border>
      <left style="medium">
        <color theme="1"/>
      </left>
      <right style="medium">
        <color theme="1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theme="1"/>
      </left>
      <right style="thin">
        <color theme="2" tint="-0.24994659260841701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999999"/>
      </left>
      <right style="medium">
        <color theme="1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theme="1"/>
      </left>
      <right style="medium">
        <color theme="1"/>
      </right>
      <top style="thin">
        <color theme="2" tint="-9.9948118533890809E-2"/>
      </top>
      <bottom style="medium">
        <color theme="1"/>
      </bottom>
      <diagonal/>
    </border>
    <border>
      <left style="medium">
        <color theme="1"/>
      </left>
      <right style="thin">
        <color theme="2" tint="-0.24994659260841701"/>
      </right>
      <top style="thin">
        <color theme="2" tint="-9.9948118533890809E-2"/>
      </top>
      <bottom style="medium">
        <color theme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9.9948118533890809E-2"/>
      </top>
      <bottom style="medium">
        <color theme="1"/>
      </bottom>
      <diagonal/>
    </border>
    <border>
      <left style="thin">
        <color rgb="FF999999"/>
      </left>
      <right style="medium">
        <color theme="1"/>
      </right>
      <top style="thin">
        <color theme="2" tint="-9.9948118533890809E-2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2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2" tint="-0.24994659260841701"/>
      </left>
      <right/>
      <top style="medium">
        <color theme="1"/>
      </top>
      <bottom style="thin">
        <color theme="2" tint="-9.9948118533890809E-2"/>
      </bottom>
      <diagonal/>
    </border>
    <border>
      <left style="thin">
        <color theme="2" tint="-0.24994659260841701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/>
      <top style="thin">
        <color theme="2" tint="-9.9948118533890809E-2"/>
      </top>
      <bottom style="medium">
        <color theme="1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NumberFormat="1"/>
    <xf numFmtId="0" fontId="0" fillId="0" borderId="34" xfId="0" applyNumberFormat="1" applyBorder="1"/>
    <xf numFmtId="0" fontId="2" fillId="2" borderId="1" xfId="0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164" fontId="0" fillId="0" borderId="34" xfId="0" applyNumberFormat="1" applyBorder="1"/>
    <xf numFmtId="0" fontId="0" fillId="0" borderId="34" xfId="0" applyBorder="1"/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2" borderId="35" xfId="0" applyFont="1" applyFill="1" applyBorder="1" applyAlignment="1">
      <alignment horizontal="center" wrapText="1"/>
    </xf>
    <xf numFmtId="0" fontId="2" fillId="2" borderId="36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4" fontId="0" fillId="0" borderId="2" xfId="0" applyNumberFormat="1" applyBorder="1"/>
    <xf numFmtId="0" fontId="0" fillId="0" borderId="2" xfId="0" applyNumberFormat="1" applyBorder="1"/>
    <xf numFmtId="0" fontId="0" fillId="0" borderId="2" xfId="0" applyBorder="1"/>
    <xf numFmtId="0" fontId="0" fillId="0" borderId="37" xfId="0" pivotButton="1" applyBorder="1"/>
    <xf numFmtId="0" fontId="0" fillId="0" borderId="37" xfId="0" applyBorder="1" applyAlignment="1">
      <alignment horizontal="left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Alignment="1" applyProtection="1">
      <alignment vertical="center"/>
    </xf>
    <xf numFmtId="0" fontId="2" fillId="2" borderId="3" xfId="0" applyFont="1" applyFill="1" applyBorder="1" applyAlignment="1" applyProtection="1">
      <alignment vertical="center"/>
    </xf>
    <xf numFmtId="0" fontId="2" fillId="2" borderId="3" xfId="0" applyNumberFormat="1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14" fontId="0" fillId="0" borderId="38" xfId="0" applyNumberFormat="1" applyBorder="1" applyAlignment="1" applyProtection="1"/>
    <xf numFmtId="0" fontId="0" fillId="0" borderId="39" xfId="0" applyFill="1" applyBorder="1" applyAlignment="1" applyProtection="1"/>
    <xf numFmtId="14" fontId="0" fillId="0" borderId="40" xfId="0" applyNumberFormat="1" applyBorder="1" applyAlignment="1" applyProtection="1"/>
    <xf numFmtId="0" fontId="0" fillId="0" borderId="41" xfId="0" applyFill="1" applyBorder="1" applyAlignment="1" applyProtection="1"/>
    <xf numFmtId="0" fontId="0" fillId="3" borderId="39" xfId="0" applyFill="1" applyBorder="1" applyAlignment="1" applyProtection="1"/>
    <xf numFmtId="0" fontId="0" fillId="3" borderId="41" xfId="0" applyFill="1" applyBorder="1" applyAlignment="1" applyProtection="1"/>
    <xf numFmtId="0" fontId="0" fillId="0" borderId="42" xfId="0" applyFill="1" applyBorder="1" applyAlignment="1" applyProtection="1"/>
    <xf numFmtId="0" fontId="0" fillId="0" borderId="43" xfId="0" applyFill="1" applyBorder="1" applyAlignment="1" applyProtection="1"/>
    <xf numFmtId="0" fontId="0" fillId="3" borderId="42" xfId="0" applyFill="1" applyBorder="1" applyAlignment="1" applyProtection="1"/>
    <xf numFmtId="0" fontId="0" fillId="3" borderId="43" xfId="0" applyFill="1" applyBorder="1" applyAlignment="1" applyProtection="1"/>
    <xf numFmtId="14" fontId="0" fillId="0" borderId="40" xfId="0" applyNumberFormat="1" applyBorder="1" applyProtection="1"/>
    <xf numFmtId="0" fontId="0" fillId="0" borderId="41" xfId="0" applyFill="1" applyBorder="1" applyAlignment="1" applyProtection="1">
      <alignment wrapText="1"/>
    </xf>
    <xf numFmtId="14" fontId="0" fillId="0" borderId="44" xfId="0" applyNumberFormat="1" applyBorder="1" applyProtection="1"/>
    <xf numFmtId="0" fontId="0" fillId="0" borderId="45" xfId="0" applyFill="1" applyBorder="1" applyAlignment="1" applyProtection="1">
      <alignment wrapText="1"/>
    </xf>
    <xf numFmtId="14" fontId="0" fillId="0" borderId="38" xfId="0" applyNumberFormat="1" applyBorder="1" applyProtection="1"/>
    <xf numFmtId="0" fontId="0" fillId="3" borderId="39" xfId="0" applyFill="1" applyBorder="1" applyAlignment="1" applyProtection="1">
      <alignment wrapText="1"/>
    </xf>
    <xf numFmtId="0" fontId="0" fillId="3" borderId="41" xfId="0" applyFill="1" applyBorder="1" applyAlignment="1" applyProtection="1">
      <alignment wrapText="1"/>
    </xf>
    <xf numFmtId="0" fontId="0" fillId="3" borderId="45" xfId="0" applyFill="1" applyBorder="1" applyAlignment="1" applyProtection="1">
      <alignment wrapText="1"/>
    </xf>
    <xf numFmtId="0" fontId="0" fillId="0" borderId="39" xfId="0" applyFill="1" applyBorder="1" applyAlignment="1" applyProtection="1">
      <alignment wrapText="1"/>
    </xf>
    <xf numFmtId="0" fontId="2" fillId="2" borderId="1" xfId="0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35" xfId="0" applyFont="1" applyFill="1" applyBorder="1" applyAlignment="1" applyProtection="1">
      <alignment horizontal="center" wrapText="1"/>
    </xf>
    <xf numFmtId="0" fontId="2" fillId="2" borderId="36" xfId="0" applyFont="1" applyFill="1" applyBorder="1" applyAlignment="1" applyProtection="1">
      <alignment horizontal="center" wrapText="1"/>
    </xf>
    <xf numFmtId="164" fontId="0" fillId="0" borderId="34" xfId="0" applyNumberFormat="1" applyBorder="1" applyProtection="1"/>
    <xf numFmtId="0" fontId="0" fillId="0" borderId="34" xfId="0" applyNumberFormat="1" applyBorder="1" applyProtection="1"/>
    <xf numFmtId="0" fontId="0" fillId="0" borderId="34" xfId="0" applyBorder="1" applyProtection="1"/>
    <xf numFmtId="0" fontId="0" fillId="3" borderId="46" xfId="0" applyFill="1" applyBorder="1"/>
    <xf numFmtId="0" fontId="2" fillId="2" borderId="0" xfId="0" applyFont="1" applyFill="1" applyProtection="1"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0" fillId="0" borderId="7" xfId="0" applyFill="1" applyBorder="1"/>
    <xf numFmtId="0" fontId="2" fillId="0" borderId="7" xfId="0" applyFont="1" applyFill="1" applyBorder="1"/>
    <xf numFmtId="0" fontId="0" fillId="0" borderId="0" xfId="0" applyFill="1"/>
    <xf numFmtId="0" fontId="1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 wrapText="1"/>
    </xf>
    <xf numFmtId="166" fontId="0" fillId="3" borderId="17" xfId="0" applyNumberFormat="1" applyFill="1" applyBorder="1" applyAlignment="1">
      <alignment horizontal="center" vertical="center" wrapText="1"/>
    </xf>
    <xf numFmtId="166" fontId="0" fillId="3" borderId="18" xfId="0" applyNumberFormat="1" applyFill="1" applyBorder="1" applyAlignment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0" fillId="4" borderId="7" xfId="0" applyFill="1" applyBorder="1"/>
    <xf numFmtId="0" fontId="2" fillId="4" borderId="7" xfId="0" applyFont="1" applyFill="1" applyBorder="1"/>
    <xf numFmtId="0" fontId="1" fillId="4" borderId="7" xfId="0" applyFont="1" applyFill="1" applyBorder="1" applyAlignment="1">
      <alignment horizontal="center" vertical="center" wrapText="1"/>
    </xf>
    <xf numFmtId="0" fontId="2" fillId="5" borderId="7" xfId="0" applyFont="1" applyFill="1" applyBorder="1"/>
    <xf numFmtId="0" fontId="0" fillId="5" borderId="7" xfId="0" applyFill="1" applyBorder="1"/>
    <xf numFmtId="0" fontId="2" fillId="5" borderId="7" xfId="0" applyFont="1" applyFill="1" applyBorder="1" applyAlignment="1">
      <alignment horizontal="center" vertical="center" wrapText="1"/>
    </xf>
    <xf numFmtId="0" fontId="1" fillId="0" borderId="7" xfId="0" applyFont="1" applyFill="1" applyBorder="1"/>
    <xf numFmtId="0" fontId="0" fillId="5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49" xfId="0" applyFont="1" applyFill="1" applyBorder="1"/>
    <xf numFmtId="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53" xfId="0" applyFill="1" applyBorder="1" applyAlignment="1" applyProtection="1">
      <protection locked="0"/>
    </xf>
    <xf numFmtId="0" fontId="0" fillId="0" borderId="54" xfId="0" applyFill="1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0" borderId="55" xfId="0" applyFill="1" applyBorder="1" applyAlignment="1" applyProtection="1">
      <protection locked="0"/>
    </xf>
    <xf numFmtId="0" fontId="0" fillId="0" borderId="56" xfId="0" applyFill="1" applyBorder="1" applyAlignment="1" applyProtection="1">
      <protection locked="0"/>
    </xf>
    <xf numFmtId="0" fontId="0" fillId="3" borderId="53" xfId="0" applyFill="1" applyBorder="1" applyAlignment="1" applyProtection="1">
      <protection locked="0"/>
    </xf>
    <xf numFmtId="0" fontId="0" fillId="3" borderId="54" xfId="0" applyFill="1" applyBorder="1" applyAlignment="1" applyProtection="1">
      <protection locked="0"/>
    </xf>
    <xf numFmtId="0" fontId="0" fillId="3" borderId="55" xfId="0" applyFill="1" applyBorder="1" applyAlignment="1" applyProtection="1">
      <protection locked="0"/>
    </xf>
    <xf numFmtId="0" fontId="0" fillId="3" borderId="56" xfId="0" applyFill="1" applyBorder="1" applyAlignment="1" applyProtection="1">
      <protection locked="0"/>
    </xf>
    <xf numFmtId="0" fontId="2" fillId="3" borderId="54" xfId="0" applyFont="1" applyFill="1" applyBorder="1" applyAlignment="1" applyProtection="1">
      <protection locked="0"/>
    </xf>
    <xf numFmtId="0" fontId="0" fillId="0" borderId="55" xfId="0" applyFill="1" applyBorder="1" applyAlignment="1" applyProtection="1">
      <alignment wrapText="1"/>
      <protection locked="0"/>
    </xf>
    <xf numFmtId="0" fontId="0" fillId="0" borderId="56" xfId="0" applyFill="1" applyBorder="1" applyAlignment="1" applyProtection="1">
      <alignment wrapText="1"/>
      <protection locked="0"/>
    </xf>
    <xf numFmtId="0" fontId="0" fillId="0" borderId="57" xfId="0" applyFill="1" applyBorder="1" applyAlignment="1" applyProtection="1">
      <alignment wrapText="1"/>
      <protection locked="0"/>
    </xf>
    <xf numFmtId="0" fontId="0" fillId="0" borderId="58" xfId="0" applyFill="1" applyBorder="1" applyAlignment="1" applyProtection="1">
      <alignment wrapText="1"/>
      <protection locked="0"/>
    </xf>
    <xf numFmtId="0" fontId="0" fillId="3" borderId="53" xfId="0" applyFill="1" applyBorder="1" applyAlignment="1" applyProtection="1">
      <alignment wrapText="1"/>
      <protection locked="0"/>
    </xf>
    <xf numFmtId="0" fontId="0" fillId="3" borderId="54" xfId="0" applyFill="1" applyBorder="1" applyAlignment="1" applyProtection="1">
      <alignment wrapText="1"/>
      <protection locked="0"/>
    </xf>
    <xf numFmtId="0" fontId="0" fillId="3" borderId="55" xfId="0" applyFill="1" applyBorder="1" applyAlignment="1" applyProtection="1">
      <alignment wrapText="1"/>
      <protection locked="0"/>
    </xf>
    <xf numFmtId="0" fontId="0" fillId="3" borderId="56" xfId="0" applyFill="1" applyBorder="1" applyAlignment="1" applyProtection="1">
      <alignment wrapText="1"/>
      <protection locked="0"/>
    </xf>
    <xf numFmtId="0" fontId="0" fillId="3" borderId="57" xfId="0" applyFill="1" applyBorder="1" applyAlignment="1" applyProtection="1">
      <alignment wrapText="1"/>
      <protection locked="0"/>
    </xf>
    <xf numFmtId="0" fontId="0" fillId="3" borderId="58" xfId="0" applyFill="1" applyBorder="1" applyAlignment="1" applyProtection="1">
      <alignment wrapText="1"/>
      <protection locked="0"/>
    </xf>
    <xf numFmtId="0" fontId="0" fillId="0" borderId="53" xfId="0" applyFill="1" applyBorder="1" applyAlignment="1" applyProtection="1">
      <alignment wrapText="1"/>
      <protection locked="0"/>
    </xf>
    <xf numFmtId="0" fontId="0" fillId="0" borderId="54" xfId="0" applyFill="1" applyBorder="1" applyAlignment="1" applyProtection="1">
      <alignment wrapText="1"/>
      <protection locked="0"/>
    </xf>
    <xf numFmtId="0" fontId="0" fillId="3" borderId="59" xfId="0" applyNumberFormat="1" applyFill="1" applyBorder="1" applyAlignment="1" applyProtection="1"/>
    <xf numFmtId="0" fontId="0" fillId="3" borderId="60" xfId="0" applyNumberFormat="1" applyFill="1" applyBorder="1" applyAlignment="1" applyProtection="1"/>
    <xf numFmtId="0" fontId="0" fillId="3" borderId="61" xfId="0" applyNumberFormat="1" applyFill="1" applyBorder="1" applyAlignment="1" applyProtection="1"/>
    <xf numFmtId="0" fontId="0" fillId="3" borderId="62" xfId="0" applyNumberFormat="1" applyFill="1" applyBorder="1" applyAlignment="1" applyProtection="1"/>
    <xf numFmtId="0" fontId="0" fillId="3" borderId="61" xfId="0" applyNumberFormat="1" applyFill="1" applyBorder="1" applyProtection="1"/>
    <xf numFmtId="0" fontId="0" fillId="3" borderId="62" xfId="0" applyNumberFormat="1" applyFill="1" applyBorder="1" applyProtection="1"/>
    <xf numFmtId="0" fontId="0" fillId="3" borderId="63" xfId="0" applyNumberFormat="1" applyFill="1" applyBorder="1" applyProtection="1"/>
    <xf numFmtId="0" fontId="0" fillId="3" borderId="64" xfId="0" applyNumberFormat="1" applyFill="1" applyBorder="1" applyProtection="1"/>
    <xf numFmtId="0" fontId="0" fillId="3" borderId="59" xfId="0" applyNumberFormat="1" applyFill="1" applyBorder="1" applyProtection="1"/>
    <xf numFmtId="0" fontId="0" fillId="3" borderId="60" xfId="0" applyNumberFormat="1" applyFill="1" applyBorder="1" applyProtection="1"/>
    <xf numFmtId="14" fontId="0" fillId="3" borderId="38" xfId="0" applyNumberFormat="1" applyFill="1" applyBorder="1" applyProtection="1"/>
    <xf numFmtId="14" fontId="0" fillId="3" borderId="40" xfId="0" applyNumberFormat="1" applyFill="1" applyBorder="1" applyProtection="1"/>
    <xf numFmtId="14" fontId="0" fillId="3" borderId="44" xfId="0" applyNumberFormat="1" applyFill="1" applyBorder="1" applyProtection="1"/>
    <xf numFmtId="14" fontId="0" fillId="3" borderId="38" xfId="0" applyNumberFormat="1" applyFill="1" applyBorder="1" applyAlignment="1" applyProtection="1"/>
    <xf numFmtId="14" fontId="0" fillId="3" borderId="40" xfId="0" applyNumberFormat="1" applyFill="1" applyBorder="1" applyAlignment="1" applyProtection="1"/>
    <xf numFmtId="14" fontId="7" fillId="7" borderId="44" xfId="0" applyNumberFormat="1" applyFont="1" applyFill="1" applyBorder="1" applyAlignment="1" applyProtection="1"/>
    <xf numFmtId="0" fontId="7" fillId="7" borderId="63" xfId="0" applyNumberFormat="1" applyFont="1" applyFill="1" applyBorder="1" applyAlignment="1" applyProtection="1"/>
    <xf numFmtId="0" fontId="7" fillId="7" borderId="64" xfId="0" applyNumberFormat="1" applyFont="1" applyFill="1" applyBorder="1" applyAlignment="1" applyProtection="1"/>
    <xf numFmtId="2" fontId="7" fillId="7" borderId="45" xfId="0" applyNumberFormat="1" applyFont="1" applyFill="1" applyBorder="1" applyAlignment="1" applyProtection="1"/>
    <xf numFmtId="2" fontId="7" fillId="7" borderId="57" xfId="0" applyNumberFormat="1" applyFont="1" applyFill="1" applyBorder="1" applyAlignment="1" applyProtection="1"/>
    <xf numFmtId="2" fontId="7" fillId="7" borderId="58" xfId="0" applyNumberFormat="1" applyFont="1" applyFill="1" applyBorder="1" applyAlignment="1" applyProtection="1"/>
    <xf numFmtId="0" fontId="0" fillId="0" borderId="0" xfId="0" applyAlignment="1" applyProtection="1"/>
    <xf numFmtId="0" fontId="5" fillId="0" borderId="0" xfId="0" applyFont="1" applyAlignment="1" applyProtection="1"/>
    <xf numFmtId="0" fontId="1" fillId="8" borderId="25" xfId="0" applyNumberFormat="1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vertical="center"/>
      <protection locked="0"/>
    </xf>
    <xf numFmtId="0" fontId="1" fillId="2" borderId="21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165" fontId="4" fillId="0" borderId="75" xfId="0" applyNumberFormat="1" applyFont="1" applyBorder="1" applyAlignment="1">
      <alignment horizontal="center" vertical="center"/>
    </xf>
    <xf numFmtId="165" fontId="4" fillId="0" borderId="76" xfId="0" applyNumberFormat="1" applyFont="1" applyBorder="1" applyAlignment="1">
      <alignment horizontal="center" vertical="center"/>
    </xf>
    <xf numFmtId="165" fontId="4" fillId="0" borderId="79" xfId="0" applyNumberFormat="1" applyFont="1" applyBorder="1" applyAlignment="1">
      <alignment horizontal="center" vertical="center"/>
    </xf>
    <xf numFmtId="165" fontId="4" fillId="0" borderId="80" xfId="0" applyNumberFormat="1" applyFont="1" applyBorder="1" applyAlignment="1">
      <alignment horizontal="center" vertical="center"/>
    </xf>
    <xf numFmtId="165" fontId="4" fillId="0" borderId="83" xfId="0" applyNumberFormat="1" applyFont="1" applyBorder="1" applyAlignment="1">
      <alignment horizontal="center" vertical="center"/>
    </xf>
    <xf numFmtId="165" fontId="4" fillId="0" borderId="84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87" xfId="0" applyFill="1" applyBorder="1"/>
    <xf numFmtId="0" fontId="0" fillId="0" borderId="88" xfId="0" applyFill="1" applyBorder="1"/>
    <xf numFmtId="0" fontId="0" fillId="0" borderId="88" xfId="0" applyFill="1" applyBorder="1" applyAlignment="1">
      <alignment horizontal="center" vertical="center"/>
    </xf>
    <xf numFmtId="0" fontId="2" fillId="0" borderId="87" xfId="0" applyFont="1" applyFill="1" applyBorder="1" applyAlignment="1">
      <alignment horizontal="center" vertical="center" wrapText="1"/>
    </xf>
    <xf numFmtId="0" fontId="2" fillId="0" borderId="88" xfId="0" applyFont="1" applyFill="1" applyBorder="1" applyAlignment="1">
      <alignment horizontal="center" vertical="center" wrapText="1"/>
    </xf>
    <xf numFmtId="0" fontId="0" fillId="0" borderId="94" xfId="0" applyFill="1" applyBorder="1"/>
    <xf numFmtId="0" fontId="2" fillId="0" borderId="94" xfId="0" applyFont="1" applyFill="1" applyBorder="1" applyAlignment="1">
      <alignment horizontal="center" vertical="center" wrapText="1"/>
    </xf>
    <xf numFmtId="0" fontId="4" fillId="0" borderId="92" xfId="0" applyFont="1" applyFill="1" applyBorder="1"/>
    <xf numFmtId="0" fontId="2" fillId="0" borderId="87" xfId="0" applyFont="1" applyFill="1" applyBorder="1"/>
    <xf numFmtId="0" fontId="2" fillId="0" borderId="88" xfId="0" applyFont="1" applyFill="1" applyBorder="1"/>
    <xf numFmtId="0" fontId="0" fillId="0" borderId="87" xfId="0" applyFill="1" applyBorder="1" applyAlignment="1">
      <alignment horizontal="center" vertical="center"/>
    </xf>
    <xf numFmtId="0" fontId="2" fillId="0" borderId="94" xfId="0" applyFont="1" applyFill="1" applyBorder="1"/>
    <xf numFmtId="0" fontId="0" fillId="0" borderId="96" xfId="0" applyFill="1" applyBorder="1"/>
    <xf numFmtId="0" fontId="1" fillId="0" borderId="94" xfId="0" applyFont="1" applyFill="1" applyBorder="1"/>
    <xf numFmtId="0" fontId="1" fillId="0" borderId="94" xfId="0" applyFont="1" applyFill="1" applyBorder="1" applyAlignment="1">
      <alignment horizontal="center" vertical="center"/>
    </xf>
    <xf numFmtId="0" fontId="1" fillId="0" borderId="94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49" xfId="0" applyFont="1" applyFill="1" applyBorder="1"/>
    <xf numFmtId="0" fontId="2" fillId="0" borderId="94" xfId="0" applyFont="1" applyFill="1" applyBorder="1" applyAlignment="1">
      <alignment horizontal="center" vertical="center"/>
    </xf>
    <xf numFmtId="0" fontId="2" fillId="0" borderId="96" xfId="0" applyFont="1" applyFill="1" applyBorder="1" applyAlignment="1">
      <alignment horizontal="center" vertical="center"/>
    </xf>
    <xf numFmtId="0" fontId="1" fillId="6" borderId="89" xfId="0" applyFont="1" applyFill="1" applyBorder="1" applyAlignment="1">
      <alignment horizontal="center" vertical="center"/>
    </xf>
    <xf numFmtId="0" fontId="0" fillId="6" borderId="90" xfId="0" applyFill="1" applyBorder="1"/>
    <xf numFmtId="0" fontId="1" fillId="6" borderId="90" xfId="0" applyFont="1" applyFill="1" applyBorder="1" applyAlignment="1">
      <alignment horizontal="center" vertical="center" wrapText="1"/>
    </xf>
    <xf numFmtId="0" fontId="1" fillId="6" borderId="91" xfId="0" applyFont="1" applyFill="1" applyBorder="1" applyAlignment="1">
      <alignment horizontal="center" vertical="center" wrapText="1"/>
    </xf>
    <xf numFmtId="0" fontId="1" fillId="6" borderId="86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93" xfId="0" applyFont="1" applyFill="1" applyBorder="1" applyAlignment="1">
      <alignment horizontal="center" vertical="center"/>
    </xf>
    <xf numFmtId="0" fontId="1" fillId="6" borderId="95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0" fillId="0" borderId="47" xfId="0" applyFill="1" applyBorder="1"/>
    <xf numFmtId="0" fontId="0" fillId="0" borderId="48" xfId="0" applyFill="1" applyBorder="1"/>
    <xf numFmtId="0" fontId="0" fillId="0" borderId="46" xfId="0" applyFill="1" applyBorder="1"/>
    <xf numFmtId="0" fontId="1" fillId="4" borderId="65" xfId="0" applyFont="1" applyFill="1" applyBorder="1" applyAlignment="1">
      <alignment horizontal="center" vertical="center"/>
    </xf>
    <xf numFmtId="0" fontId="1" fillId="4" borderId="66" xfId="0" applyFont="1" applyFill="1" applyBorder="1" applyAlignment="1">
      <alignment horizontal="center" vertical="center"/>
    </xf>
    <xf numFmtId="0" fontId="1" fillId="4" borderId="67" xfId="0" applyFont="1" applyFill="1" applyBorder="1" applyAlignment="1">
      <alignment horizontal="center" vertical="center"/>
    </xf>
    <xf numFmtId="0" fontId="1" fillId="4" borderId="68" xfId="0" applyFont="1" applyFill="1" applyBorder="1" applyAlignment="1">
      <alignment horizontal="center" vertical="center"/>
    </xf>
    <xf numFmtId="0" fontId="1" fillId="4" borderId="74" xfId="0" applyFont="1" applyFill="1" applyBorder="1" applyAlignment="1">
      <alignment horizontal="center" vertical="center"/>
    </xf>
    <xf numFmtId="0" fontId="1" fillId="4" borderId="78" xfId="0" applyFont="1" applyFill="1" applyBorder="1" applyAlignment="1">
      <alignment horizontal="center" vertical="center"/>
    </xf>
    <xf numFmtId="0" fontId="1" fillId="4" borderId="82" xfId="0" applyFont="1" applyFill="1" applyBorder="1" applyAlignment="1">
      <alignment horizontal="center" vertical="center"/>
    </xf>
    <xf numFmtId="165" fontId="8" fillId="0" borderId="77" xfId="0" applyNumberFormat="1" applyFont="1" applyBorder="1" applyAlignment="1">
      <alignment horizontal="right" vertical="center"/>
    </xf>
    <xf numFmtId="165" fontId="8" fillId="0" borderId="81" xfId="0" applyNumberFormat="1" applyFont="1" applyBorder="1" applyAlignment="1">
      <alignment horizontal="right" vertical="center"/>
    </xf>
    <xf numFmtId="165" fontId="8" fillId="0" borderId="85" xfId="0" applyNumberFormat="1" applyFont="1" applyBorder="1" applyAlignment="1">
      <alignment horizontal="right" vertical="center"/>
    </xf>
    <xf numFmtId="0" fontId="6" fillId="4" borderId="0" xfId="0" applyFont="1" applyFill="1" applyAlignment="1">
      <alignment horizontal="center" vertical="center" wrapText="1"/>
    </xf>
    <xf numFmtId="0" fontId="0" fillId="4" borderId="0" xfId="0" applyFill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0" fontId="2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2" fillId="4" borderId="0" xfId="0" applyFont="1" applyFill="1" applyProtection="1">
      <protection locked="0"/>
    </xf>
    <xf numFmtId="0" fontId="9" fillId="4" borderId="19" xfId="0" applyFont="1" applyFill="1" applyBorder="1" applyAlignment="1">
      <alignment horizontal="center" vertical="center"/>
    </xf>
    <xf numFmtId="166" fontId="9" fillId="4" borderId="20" xfId="0" applyNumberFormat="1" applyFont="1" applyFill="1" applyBorder="1" applyAlignment="1">
      <alignment horizontal="center" vertical="center"/>
    </xf>
    <xf numFmtId="165" fontId="4" fillId="0" borderId="98" xfId="0" applyNumberFormat="1" applyFont="1" applyBorder="1" applyAlignment="1">
      <alignment horizontal="center" vertical="center"/>
    </xf>
    <xf numFmtId="165" fontId="4" fillId="0" borderId="99" xfId="0" applyNumberFormat="1" applyFont="1" applyBorder="1" applyAlignment="1">
      <alignment horizontal="center" vertical="center"/>
    </xf>
    <xf numFmtId="165" fontId="4" fillId="0" borderId="100" xfId="0" applyNumberFormat="1" applyFont="1" applyBorder="1" applyAlignment="1">
      <alignment horizontal="center" vertical="center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 wrapText="1"/>
      <protection locked="0"/>
    </xf>
    <xf numFmtId="0" fontId="1" fillId="2" borderId="24" xfId="0" applyFont="1" applyFill="1" applyBorder="1" applyAlignment="1" applyProtection="1">
      <alignment horizontal="center" vertical="center" wrapText="1"/>
      <protection locked="0"/>
    </xf>
    <xf numFmtId="0" fontId="1" fillId="8" borderId="70" xfId="0" applyFont="1" applyFill="1" applyBorder="1" applyAlignment="1" applyProtection="1">
      <alignment horizontal="center" vertical="center" wrapText="1"/>
      <protection locked="0"/>
    </xf>
    <xf numFmtId="0" fontId="1" fillId="8" borderId="71" xfId="0" applyFont="1" applyFill="1" applyBorder="1" applyAlignment="1" applyProtection="1">
      <alignment horizontal="center" vertical="center" wrapText="1"/>
      <protection locked="0"/>
    </xf>
    <xf numFmtId="0" fontId="1" fillId="8" borderId="72" xfId="0" applyFont="1" applyFill="1" applyBorder="1" applyAlignment="1" applyProtection="1">
      <alignment horizontal="center" vertical="center" wrapText="1"/>
      <protection locked="0"/>
    </xf>
    <xf numFmtId="0" fontId="1" fillId="8" borderId="73" xfId="0" applyFont="1" applyFill="1" applyBorder="1" applyAlignment="1" applyProtection="1">
      <alignment horizontal="center" vertical="center" wrapText="1"/>
      <protection locked="0"/>
    </xf>
    <xf numFmtId="0" fontId="1" fillId="6" borderId="70" xfId="0" applyFont="1" applyFill="1" applyBorder="1" applyAlignment="1">
      <alignment horizontal="center" vertical="center"/>
    </xf>
    <xf numFmtId="0" fontId="1" fillId="6" borderId="97" xfId="0" applyFont="1" applyFill="1" applyBorder="1" applyAlignment="1">
      <alignment horizontal="center" vertical="center"/>
    </xf>
    <xf numFmtId="0" fontId="1" fillId="6" borderId="73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4" borderId="11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0" fillId="4" borderId="8" xfId="0" applyNumberFormat="1" applyFont="1" applyFill="1" applyBorder="1" applyAlignment="1">
      <alignment horizontal="center" vertical="center"/>
    </xf>
    <xf numFmtId="0" fontId="10" fillId="4" borderId="10" xfId="0" applyNumberFormat="1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9" xfId="0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1" fillId="2" borderId="69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horizontal style="thin">
          <color theme="2" tint="-9.9948118533890809E-2"/>
        </horizontal>
      </border>
    </dxf>
    <dxf>
      <border>
        <horizontal style="thin">
          <color theme="2" tint="-9.9948118533890809E-2"/>
        </horizontal>
      </border>
    </dxf>
    <dxf>
      <border>
        <vertical style="thin">
          <color theme="2" tint="-0.24994659260841701"/>
        </vertical>
      </border>
    </dxf>
    <dxf>
      <font>
        <sz val="9"/>
      </font>
    </dxf>
    <dxf>
      <numFmt numFmtId="165" formatCode="_-* #,##0.0\ _€_-;\-* #,##0.0\ _€_-;_-* &quot;-&quot;??\ _€_-;_-@_-"/>
    </dxf>
    <dxf>
      <alignment horizontal="right"/>
    </dxf>
    <dxf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57150</xdr:rowOff>
        </xdr:from>
        <xdr:to>
          <xdr:col>0</xdr:col>
          <xdr:colOff>1609725</xdr:colOff>
          <xdr:row>2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48047E5D-428D-4349-89B4-03859D398D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M " refreshedDate="43227.445287037037" createdVersion="6" refreshedVersion="6" recordCount="565">
  <cacheSource type="worksheet">
    <worksheetSource ref="A2:S567" sheet="Récap Hnet"/>
  </cacheSource>
  <cacheFields count="19">
    <cacheField name="Date" numFmtId="0">
      <sharedItems containsDate="1" containsBlank="1" containsMixedTypes="1" minDate="1899-12-30T00:00:00" maxDate="2019-01-01T00:00:00"/>
    </cacheField>
    <cacheField name="jr" numFmtId="0">
      <sharedItems containsBlank="1" containsMixedTypes="1" containsNumber="1" containsInteger="1" minValue="0" maxValue="31" count="34">
        <m/>
        <n v="1"/>
        <n v="2"/>
        <n v="3"/>
        <n v="4"/>
        <n v="5"/>
        <n v="6"/>
        <e v="#VALUE!"/>
        <n v="8"/>
        <n v="9"/>
        <n v="10"/>
        <n v="11"/>
        <n v="12"/>
        <n v="13"/>
        <n v="15"/>
        <n v="16"/>
        <n v="17"/>
        <n v="18"/>
        <n v="19"/>
        <n v="20"/>
        <n v="22"/>
        <n v="23"/>
        <n v="24"/>
        <n v="25"/>
        <n v="26"/>
        <n v="27"/>
        <n v="29"/>
        <n v="30"/>
        <n v="31"/>
        <n v="7"/>
        <n v="14"/>
        <n v="21"/>
        <n v="28"/>
        <n v="0"/>
      </sharedItems>
    </cacheField>
    <cacheField name="mois" numFmtId="0">
      <sharedItems containsBlank="1" containsMixedTypes="1" containsNumber="1" containsInteger="1" minValue="1" maxValue="12" count="14">
        <m/>
        <n v="1"/>
        <e v="#VALUE!"/>
        <n v="2"/>
        <n v="3"/>
        <n v="4"/>
        <n v="5"/>
        <n v="6"/>
        <n v="7"/>
        <n v="8"/>
        <n v="9"/>
        <n v="10"/>
        <n v="11"/>
        <n v="12"/>
      </sharedItems>
    </cacheField>
    <cacheField name="GROLIERE Benoit" numFmtId="0">
      <sharedItems containsString="0" containsBlank="1" containsNumber="1" minValue="0" maxValue="35"/>
    </cacheField>
    <cacheField name="RENOUX Vincent" numFmtId="0">
      <sharedItems containsString="0" containsBlank="1" containsNumber="1" minValue="0" maxValue="35"/>
    </cacheField>
    <cacheField name="LECLAINCHE Pierrick" numFmtId="0">
      <sharedItems containsString="0" containsBlank="1" containsNumber="1" minValue="0" maxValue="35"/>
    </cacheField>
    <cacheField name="DUBARRE Mickael" numFmtId="0">
      <sharedItems containsString="0" containsBlank="1" containsNumber="1" containsInteger="1" minValue="0" maxValue="35"/>
    </cacheField>
    <cacheField name="NIVESSE Jerome" numFmtId="0">
      <sharedItems containsString="0" containsBlank="1" containsNumber="1" minValue="0" maxValue="35"/>
    </cacheField>
    <cacheField name="DUTARTRE Robin" numFmtId="0">
      <sharedItems containsString="0" containsBlank="1" containsNumber="1" containsInteger="1" minValue="0" maxValue="0"/>
    </cacheField>
    <cacheField name="CUEVAS Sébastien" numFmtId="0">
      <sharedItems containsString="0" containsBlank="1" containsNumber="1" minValue="0" maxValue="35"/>
    </cacheField>
    <cacheField name="CUEVAS Maxime" numFmtId="0">
      <sharedItems containsString="0" containsBlank="1" containsNumber="1" minValue="0" maxValue="35"/>
    </cacheField>
    <cacheField name="DUFOUR Quentin" numFmtId="0">
      <sharedItems containsString="0" containsBlank="1" containsNumber="1" minValue="0" maxValue="35"/>
    </cacheField>
    <cacheField name="GALIN Jordan" numFmtId="0">
      <sharedItems containsString="0" containsBlank="1" containsNumber="1" minValue="0" maxValue="35"/>
    </cacheField>
    <cacheField name="X1" numFmtId="0">
      <sharedItems containsString="0" containsBlank="1" containsNumber="1" containsInteger="1" minValue="0" maxValue="0"/>
    </cacheField>
    <cacheField name="X2" numFmtId="0">
      <sharedItems containsString="0" containsBlank="1" containsNumber="1" containsInteger="1" minValue="0" maxValue="0"/>
    </cacheField>
    <cacheField name="X3" numFmtId="0">
      <sharedItems containsString="0" containsBlank="1" containsNumber="1" containsInteger="1" minValue="0" maxValue="0"/>
    </cacheField>
    <cacheField name="X4" numFmtId="0">
      <sharedItems containsString="0" containsBlank="1" containsNumber="1" containsInteger="1" minValue="0" maxValue="0"/>
    </cacheField>
    <cacheField name="X5" numFmtId="0">
      <sharedItems containsString="0" containsBlank="1" containsNumber="1" containsInteger="1" minValue="0" maxValue="0"/>
    </cacheField>
    <cacheField name="X6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5">
  <r>
    <m/>
    <x v="0"/>
    <x v="0"/>
    <m/>
    <m/>
    <m/>
    <m/>
    <m/>
    <m/>
    <m/>
    <m/>
    <m/>
    <m/>
    <m/>
    <m/>
    <m/>
    <m/>
    <m/>
    <m/>
  </r>
  <r>
    <d v="2018-01-01T00:00:00"/>
    <x v="1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02T00:00:00"/>
    <x v="2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03T00:00:00"/>
    <x v="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04T00:00:00"/>
    <x v="4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05T00:00:00"/>
    <x v="5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06T00:00:00"/>
    <x v="6"/>
    <x v="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1-08T00:00:00"/>
    <x v="8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09T00:00:00"/>
    <x v="9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0T00:00:00"/>
    <x v="10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1T00:00:00"/>
    <x v="11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2T00:00:00"/>
    <x v="12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3T00:00:00"/>
    <x v="13"/>
    <x v="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1-15T00:00:00"/>
    <x v="14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6T00:00:00"/>
    <x v="15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7T00:00:00"/>
    <x v="16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8T00:00:00"/>
    <x v="17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19T00:00:00"/>
    <x v="18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20T00:00:00"/>
    <x v="19"/>
    <x v="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1-22T00:00:00"/>
    <x v="20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23T00:00:00"/>
    <x v="21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24T00:00:00"/>
    <x v="22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25T00:00:00"/>
    <x v="2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26T00:00:00"/>
    <x v="24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27T00:00:00"/>
    <x v="25"/>
    <x v="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1-29T00:00:00"/>
    <x v="26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30T00:00:00"/>
    <x v="27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1-31T00:00:00"/>
    <x v="28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2018-02-01T00:00:00"/>
    <x v="1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02T00:00:00"/>
    <x v="2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03T00:00:00"/>
    <x v="3"/>
    <x v="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2-05T00:00:00"/>
    <x v="5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06T00:00:00"/>
    <x v="6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07T00:00:00"/>
    <x v="29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08T00:00:00"/>
    <x v="8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09T00:00:00"/>
    <x v="9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10T00:00:00"/>
    <x v="10"/>
    <x v="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2-12T00:00:00"/>
    <x v="12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13T00:00:00"/>
    <x v="13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14T00:00:00"/>
    <x v="30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15T00:00:00"/>
    <x v="14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16T00:00:00"/>
    <x v="15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17T00:00:00"/>
    <x v="16"/>
    <x v="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2-19T00:00:00"/>
    <x v="18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0T00:00:00"/>
    <x v="19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1T00:00:00"/>
    <x v="31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2T00:00:00"/>
    <x v="20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3T00:00:00"/>
    <x v="21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4T00:00:00"/>
    <x v="22"/>
    <x v="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2-26T00:00:00"/>
    <x v="24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7T00:00:00"/>
    <x v="25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2-28T00:00:00"/>
    <x v="32"/>
    <x v="3"/>
    <n v="0"/>
    <n v="0"/>
    <n v="0"/>
    <n v="0"/>
    <n v="0"/>
    <n v="0"/>
    <n v="0"/>
    <n v="0"/>
    <n v="0"/>
    <n v="0"/>
    <n v="0"/>
    <n v="0"/>
    <n v="0"/>
    <n v="0"/>
    <n v="0"/>
    <n v="0"/>
  </r>
  <r>
    <d v="2018-03-01T00:00:00"/>
    <x v="1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02T00:00:00"/>
    <x v="2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03T00:00:00"/>
    <x v="3"/>
    <x v="4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3-05T00:00:00"/>
    <x v="5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06T00:00:00"/>
    <x v="6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07T00:00:00"/>
    <x v="29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08T00:00:00"/>
    <x v="8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09T00:00:00"/>
    <x v="9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10T00:00:00"/>
    <x v="10"/>
    <x v="4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3-12T00:00:00"/>
    <x v="12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13T00:00:00"/>
    <x v="13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14T00:00:00"/>
    <x v="30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15T00:00:00"/>
    <x v="14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16T00:00:00"/>
    <x v="15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17T00:00:00"/>
    <x v="16"/>
    <x v="4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3-19T00:00:00"/>
    <x v="18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0T00:00:00"/>
    <x v="19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1T00:00:00"/>
    <x v="31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2T00:00:00"/>
    <x v="20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3T00:00:00"/>
    <x v="21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4T00:00:00"/>
    <x v="22"/>
    <x v="4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3-26T00:00:00"/>
    <x v="24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7T00:00:00"/>
    <x v="25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8T00:00:00"/>
    <x v="32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29T00:00:00"/>
    <x v="26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30T00:00:00"/>
    <x v="27"/>
    <x v="4"/>
    <n v="0"/>
    <n v="0"/>
    <n v="0"/>
    <n v="0"/>
    <n v="0"/>
    <n v="0"/>
    <n v="0"/>
    <n v="0"/>
    <n v="0"/>
    <n v="0"/>
    <n v="0"/>
    <n v="0"/>
    <n v="0"/>
    <n v="0"/>
    <n v="0"/>
    <n v="0"/>
  </r>
  <r>
    <d v="2018-03-31T00:00:00"/>
    <x v="28"/>
    <x v="4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4-02T00:00:00"/>
    <x v="2"/>
    <x v="5"/>
    <n v="7"/>
    <n v="7"/>
    <n v="0"/>
    <n v="7"/>
    <n v="7"/>
    <n v="0"/>
    <n v="7"/>
    <n v="7"/>
    <n v="7"/>
    <n v="7"/>
    <n v="0"/>
    <n v="0"/>
    <n v="0"/>
    <n v="0"/>
    <n v="0"/>
    <n v="0"/>
  </r>
  <r>
    <d v="2018-04-03T00:00:00"/>
    <x v="3"/>
    <x v="5"/>
    <n v="7"/>
    <n v="7"/>
    <n v="0"/>
    <n v="9"/>
    <n v="8"/>
    <n v="0"/>
    <n v="7"/>
    <n v="7.5"/>
    <n v="7.5"/>
    <n v="7.5"/>
    <n v="0"/>
    <n v="0"/>
    <n v="0"/>
    <n v="0"/>
    <n v="0"/>
    <n v="0"/>
  </r>
  <r>
    <d v="2018-04-04T00:00:00"/>
    <x v="4"/>
    <x v="5"/>
    <n v="7"/>
    <n v="8.25"/>
    <n v="0"/>
    <n v="9"/>
    <n v="8"/>
    <n v="0"/>
    <n v="7"/>
    <n v="7"/>
    <n v="7"/>
    <n v="7"/>
    <n v="0"/>
    <n v="0"/>
    <n v="0"/>
    <n v="0"/>
    <n v="0"/>
    <n v="0"/>
  </r>
  <r>
    <d v="2018-04-05T00:00:00"/>
    <x v="5"/>
    <x v="5"/>
    <n v="7"/>
    <n v="7.75"/>
    <n v="0"/>
    <n v="6"/>
    <n v="4.5"/>
    <n v="0"/>
    <n v="7"/>
    <n v="9"/>
    <n v="9"/>
    <n v="9"/>
    <n v="0"/>
    <n v="0"/>
    <n v="0"/>
    <n v="0"/>
    <n v="0"/>
    <n v="0"/>
  </r>
  <r>
    <d v="2018-04-06T00:00:00"/>
    <x v="6"/>
    <x v="5"/>
    <n v="7"/>
    <n v="0"/>
    <n v="0"/>
    <n v="0"/>
    <n v="0"/>
    <n v="0"/>
    <n v="7"/>
    <n v="0"/>
    <n v="0"/>
    <n v="0"/>
    <n v="0"/>
    <n v="0"/>
    <n v="0"/>
    <n v="0"/>
    <n v="0"/>
    <n v="0"/>
  </r>
  <r>
    <d v="2018-04-07T00:00:00"/>
    <x v="29"/>
    <x v="5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35"/>
    <n v="30"/>
    <n v="0"/>
    <n v="31"/>
    <n v="27.5"/>
    <n v="0"/>
    <n v="35"/>
    <n v="30.5"/>
    <n v="30.5"/>
    <n v="30.5"/>
    <n v="0"/>
    <n v="0"/>
    <n v="0"/>
    <n v="0"/>
    <n v="0"/>
    <n v="0"/>
  </r>
  <r>
    <d v="2018-04-09T00:00:00"/>
    <x v="9"/>
    <x v="5"/>
    <n v="7"/>
    <n v="7"/>
    <n v="0"/>
    <n v="7"/>
    <n v="7"/>
    <n v="0"/>
    <n v="7"/>
    <n v="7"/>
    <n v="7"/>
    <n v="7"/>
    <n v="0"/>
    <n v="0"/>
    <n v="0"/>
    <n v="0"/>
    <n v="0"/>
    <n v="0"/>
  </r>
  <r>
    <d v="2018-04-10T00:00:00"/>
    <x v="10"/>
    <x v="5"/>
    <n v="7"/>
    <n v="7"/>
    <n v="0"/>
    <n v="7"/>
    <n v="7"/>
    <n v="0"/>
    <n v="7"/>
    <n v="7"/>
    <n v="7"/>
    <n v="7"/>
    <n v="0"/>
    <n v="0"/>
    <n v="0"/>
    <n v="0"/>
    <n v="0"/>
    <n v="0"/>
  </r>
  <r>
    <d v="2018-04-11T00:00:00"/>
    <x v="11"/>
    <x v="5"/>
    <n v="7"/>
    <n v="7"/>
    <n v="0"/>
    <n v="7"/>
    <n v="7"/>
    <n v="0"/>
    <n v="7"/>
    <n v="7"/>
    <n v="7"/>
    <n v="7"/>
    <n v="0"/>
    <n v="0"/>
    <n v="0"/>
    <n v="0"/>
    <n v="0"/>
    <n v="0"/>
  </r>
  <r>
    <d v="2018-04-12T00:00:00"/>
    <x v="12"/>
    <x v="5"/>
    <n v="7"/>
    <n v="7"/>
    <n v="0"/>
    <n v="7"/>
    <n v="7"/>
    <n v="0"/>
    <n v="7"/>
    <n v="7"/>
    <n v="7"/>
    <n v="7"/>
    <n v="0"/>
    <n v="0"/>
    <n v="0"/>
    <n v="0"/>
    <n v="0"/>
    <n v="0"/>
  </r>
  <r>
    <d v="2018-04-13T00:00:00"/>
    <x v="13"/>
    <x v="5"/>
    <n v="7"/>
    <n v="7"/>
    <n v="8.25"/>
    <n v="7"/>
    <n v="7"/>
    <n v="0"/>
    <n v="7"/>
    <n v="7"/>
    <n v="7"/>
    <n v="7"/>
    <n v="0"/>
    <n v="0"/>
    <n v="0"/>
    <n v="0"/>
    <n v="0"/>
    <n v="0"/>
  </r>
  <r>
    <d v="2018-04-14T00:00:00"/>
    <x v="30"/>
    <x v="5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35"/>
    <n v="35"/>
    <n v="8.25"/>
    <n v="35"/>
    <n v="35"/>
    <n v="0"/>
    <n v="35"/>
    <n v="35"/>
    <n v="35"/>
    <n v="35"/>
    <n v="0"/>
    <n v="0"/>
    <n v="0"/>
    <n v="0"/>
    <n v="0"/>
    <n v="0"/>
  </r>
  <r>
    <d v="2018-04-16T00:00:00"/>
    <x v="15"/>
    <x v="5"/>
    <n v="7"/>
    <n v="7"/>
    <n v="7"/>
    <n v="0"/>
    <n v="7"/>
    <n v="0"/>
    <n v="8"/>
    <n v="7"/>
    <n v="7"/>
    <n v="7"/>
    <n v="0"/>
    <n v="0"/>
    <n v="0"/>
    <n v="0"/>
    <n v="0"/>
    <n v="0"/>
  </r>
  <r>
    <d v="2018-04-17T00:00:00"/>
    <x v="16"/>
    <x v="5"/>
    <n v="7"/>
    <n v="7"/>
    <n v="7"/>
    <n v="0"/>
    <n v="7"/>
    <n v="0"/>
    <n v="8.75"/>
    <n v="7"/>
    <n v="7"/>
    <n v="7"/>
    <n v="0"/>
    <n v="0"/>
    <n v="0"/>
    <n v="0"/>
    <n v="0"/>
    <n v="0"/>
  </r>
  <r>
    <d v="2018-04-18T00:00:00"/>
    <x v="17"/>
    <x v="5"/>
    <n v="7"/>
    <n v="7"/>
    <n v="7"/>
    <n v="0"/>
    <n v="7"/>
    <n v="0"/>
    <n v="8.75"/>
    <n v="7"/>
    <n v="7"/>
    <n v="7"/>
    <n v="0"/>
    <n v="0"/>
    <n v="0"/>
    <n v="0"/>
    <n v="0"/>
    <n v="0"/>
  </r>
  <r>
    <d v="2018-04-19T00:00:00"/>
    <x v="18"/>
    <x v="5"/>
    <n v="7"/>
    <n v="7"/>
    <n v="7"/>
    <n v="0"/>
    <n v="7"/>
    <n v="0"/>
    <n v="7.75"/>
    <n v="7"/>
    <n v="7"/>
    <n v="7"/>
    <n v="0"/>
    <n v="0"/>
    <n v="0"/>
    <n v="0"/>
    <n v="0"/>
    <n v="0"/>
  </r>
  <r>
    <d v="2018-04-20T00:00:00"/>
    <x v="19"/>
    <x v="5"/>
    <n v="7"/>
    <n v="7"/>
    <n v="7"/>
    <n v="0"/>
    <n v="7"/>
    <n v="0"/>
    <n v="0"/>
    <n v="7"/>
    <n v="7"/>
    <n v="7"/>
    <n v="0"/>
    <n v="0"/>
    <n v="0"/>
    <n v="0"/>
    <n v="0"/>
    <n v="0"/>
  </r>
  <r>
    <d v="2018-04-21T00:00:00"/>
    <x v="31"/>
    <x v="5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35"/>
    <n v="35"/>
    <n v="35"/>
    <n v="0"/>
    <n v="35"/>
    <n v="0"/>
    <n v="33.25"/>
    <n v="35"/>
    <n v="35"/>
    <n v="35"/>
    <n v="0"/>
    <n v="0"/>
    <n v="0"/>
    <n v="0"/>
    <n v="0"/>
    <n v="0"/>
  </r>
  <r>
    <d v="2018-04-23T00:00:00"/>
    <x v="21"/>
    <x v="5"/>
    <n v="0"/>
    <n v="7"/>
    <n v="7"/>
    <n v="7"/>
    <n v="0"/>
    <n v="0"/>
    <n v="7"/>
    <n v="7"/>
    <n v="7"/>
    <n v="7"/>
    <n v="0"/>
    <n v="0"/>
    <n v="0"/>
    <n v="0"/>
    <n v="0"/>
    <n v="0"/>
  </r>
  <r>
    <d v="2018-04-24T00:00:00"/>
    <x v="22"/>
    <x v="5"/>
    <n v="9"/>
    <n v="7"/>
    <n v="7"/>
    <n v="7"/>
    <n v="0"/>
    <n v="0"/>
    <n v="7"/>
    <n v="7"/>
    <n v="7"/>
    <n v="7"/>
    <n v="0"/>
    <n v="0"/>
    <n v="0"/>
    <n v="0"/>
    <n v="0"/>
    <n v="0"/>
  </r>
  <r>
    <d v="2018-04-25T00:00:00"/>
    <x v="23"/>
    <x v="5"/>
    <n v="7.75"/>
    <n v="7"/>
    <n v="7"/>
    <n v="7"/>
    <n v="0"/>
    <n v="0"/>
    <n v="7"/>
    <n v="7"/>
    <n v="7"/>
    <n v="7"/>
    <n v="0"/>
    <n v="0"/>
    <n v="0"/>
    <n v="0"/>
    <n v="0"/>
    <n v="0"/>
  </r>
  <r>
    <d v="2018-04-26T00:00:00"/>
    <x v="24"/>
    <x v="5"/>
    <n v="9.25"/>
    <n v="7"/>
    <n v="7"/>
    <n v="7"/>
    <n v="0"/>
    <n v="0"/>
    <n v="7"/>
    <n v="7"/>
    <n v="7"/>
    <n v="7"/>
    <n v="0"/>
    <n v="0"/>
    <n v="0"/>
    <n v="0"/>
    <n v="0"/>
    <n v="0"/>
  </r>
  <r>
    <d v="2018-04-27T00:00:00"/>
    <x v="25"/>
    <x v="5"/>
    <n v="8.25"/>
    <n v="7"/>
    <n v="7"/>
    <n v="7"/>
    <n v="0"/>
    <n v="0"/>
    <n v="7"/>
    <n v="7"/>
    <n v="7"/>
    <n v="7"/>
    <n v="0"/>
    <n v="0"/>
    <n v="0"/>
    <n v="0"/>
    <n v="0"/>
    <n v="0"/>
  </r>
  <r>
    <d v="2018-04-28T00:00:00"/>
    <x v="32"/>
    <x v="5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34.25"/>
    <n v="35"/>
    <n v="35"/>
    <n v="35"/>
    <n v="0"/>
    <n v="0"/>
    <n v="35"/>
    <n v="35"/>
    <n v="35"/>
    <n v="35"/>
    <n v="0"/>
    <n v="0"/>
    <n v="0"/>
    <n v="0"/>
    <n v="0"/>
    <n v="0"/>
  </r>
  <r>
    <d v="2018-04-30T00:00:00"/>
    <x v="27"/>
    <x v="5"/>
    <n v="0"/>
    <n v="0"/>
    <n v="0"/>
    <n v="0"/>
    <n v="0"/>
    <n v="0"/>
    <n v="0"/>
    <n v="0"/>
    <n v="0"/>
    <n v="0"/>
    <n v="0"/>
    <n v="0"/>
    <n v="0"/>
    <n v="0"/>
    <n v="0"/>
    <n v="0"/>
  </r>
  <r>
    <d v="2018-05-01T00:00:00"/>
    <x v="1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02T00:00:00"/>
    <x v="2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03T00:00:00"/>
    <x v="3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04T00:00:00"/>
    <x v="4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05T00:00:00"/>
    <x v="5"/>
    <x v="6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5-07T00:00:00"/>
    <x v="29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08T00:00:00"/>
    <x v="8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09T00:00:00"/>
    <x v="9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0T00:00:00"/>
    <x v="10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1T00:00:00"/>
    <x v="11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2T00:00:00"/>
    <x v="12"/>
    <x v="6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5-14T00:00:00"/>
    <x v="30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5T00:00:00"/>
    <x v="14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6T00:00:00"/>
    <x v="15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7T00:00:00"/>
    <x v="16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8T00:00:00"/>
    <x v="17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19T00:00:00"/>
    <x v="18"/>
    <x v="6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5-21T00:00:00"/>
    <x v="31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22T00:00:00"/>
    <x v="20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23T00:00:00"/>
    <x v="21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24T00:00:00"/>
    <x v="22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25T00:00:00"/>
    <x v="23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26T00:00:00"/>
    <x v="24"/>
    <x v="6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5-28T00:00:00"/>
    <x v="32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29T00:00:00"/>
    <x v="26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30T00:00:00"/>
    <x v="27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5-31T00:00:00"/>
    <x v="28"/>
    <x v="6"/>
    <n v="0"/>
    <n v="0"/>
    <n v="0"/>
    <n v="0"/>
    <n v="0"/>
    <n v="0"/>
    <n v="0"/>
    <n v="0"/>
    <n v="0"/>
    <n v="0"/>
    <n v="0"/>
    <n v="0"/>
    <n v="0"/>
    <n v="0"/>
    <n v="0"/>
    <n v="0"/>
  </r>
  <r>
    <d v="2018-06-01T00:00:00"/>
    <x v="1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02T00:00:00"/>
    <x v="2"/>
    <x v="7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6-04T00:00:00"/>
    <x v="4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05T00:00:00"/>
    <x v="5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06T00:00:00"/>
    <x v="6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07T00:00:00"/>
    <x v="29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08T00:00:00"/>
    <x v="8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09T00:00:00"/>
    <x v="9"/>
    <x v="7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6-11T00:00:00"/>
    <x v="11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12T00:00:00"/>
    <x v="12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13T00:00:00"/>
    <x v="13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14T00:00:00"/>
    <x v="30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15T00:00:00"/>
    <x v="14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16T00:00:00"/>
    <x v="15"/>
    <x v="7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6-18T00:00:00"/>
    <x v="17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19T00:00:00"/>
    <x v="18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0T00:00:00"/>
    <x v="19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1T00:00:00"/>
    <x v="31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2T00:00:00"/>
    <x v="20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3T00:00:00"/>
    <x v="21"/>
    <x v="7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6-25T00:00:00"/>
    <x v="23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6T00:00:00"/>
    <x v="24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7T00:00:00"/>
    <x v="25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8T00:00:00"/>
    <x v="32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29T00:00:00"/>
    <x v="26"/>
    <x v="7"/>
    <n v="0"/>
    <n v="0"/>
    <n v="0"/>
    <n v="0"/>
    <n v="0"/>
    <n v="0"/>
    <n v="0"/>
    <n v="0"/>
    <n v="0"/>
    <n v="0"/>
    <n v="0"/>
    <n v="0"/>
    <n v="0"/>
    <n v="0"/>
    <n v="0"/>
    <n v="0"/>
  </r>
  <r>
    <d v="2018-06-30T00:00:00"/>
    <x v="27"/>
    <x v="7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7-02T00:00:00"/>
    <x v="2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03T00:00:00"/>
    <x v="3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04T00:00:00"/>
    <x v="4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05T00:00:00"/>
    <x v="5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06T00:00:00"/>
    <x v="6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07T00:00:00"/>
    <x v="29"/>
    <x v="8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7-09T00:00:00"/>
    <x v="9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0T00:00:00"/>
    <x v="10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1T00:00:00"/>
    <x v="11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2T00:00:00"/>
    <x v="12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3T00:00:00"/>
    <x v="13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4T00:00:00"/>
    <x v="30"/>
    <x v="8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7-16T00:00:00"/>
    <x v="15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7T00:00:00"/>
    <x v="16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8T00:00:00"/>
    <x v="17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19T00:00:00"/>
    <x v="18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0T00:00:00"/>
    <x v="19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1T00:00:00"/>
    <x v="31"/>
    <x v="8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7-23T00:00:00"/>
    <x v="21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4T00:00:00"/>
    <x v="22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5T00:00:00"/>
    <x v="23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6T00:00:00"/>
    <x v="24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7T00:00:00"/>
    <x v="25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28T00:00:00"/>
    <x v="32"/>
    <x v="8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7-30T00:00:00"/>
    <x v="27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7-31T00:00:00"/>
    <x v="28"/>
    <x v="8"/>
    <n v="0"/>
    <n v="0"/>
    <n v="0"/>
    <n v="0"/>
    <n v="0"/>
    <n v="0"/>
    <n v="0"/>
    <n v="0"/>
    <n v="0"/>
    <n v="0"/>
    <n v="0"/>
    <n v="0"/>
    <n v="0"/>
    <n v="0"/>
    <n v="0"/>
    <n v="0"/>
  </r>
  <r>
    <d v="2018-08-01T00:00:00"/>
    <x v="1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02T00:00:00"/>
    <x v="2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03T00:00:00"/>
    <x v="3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04T00:00:00"/>
    <x v="4"/>
    <x v="9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8-06T00:00:00"/>
    <x v="6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07T00:00:00"/>
    <x v="29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08T00:00:00"/>
    <x v="8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09T00:00:00"/>
    <x v="9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0T00:00:00"/>
    <x v="10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1T00:00:00"/>
    <x v="11"/>
    <x v="9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8-13T00:00:00"/>
    <x v="13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4T00:00:00"/>
    <x v="30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5T00:00:00"/>
    <x v="14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6T00:00:00"/>
    <x v="15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7T00:00:00"/>
    <x v="16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18T00:00:00"/>
    <x v="17"/>
    <x v="9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8-20T00:00:00"/>
    <x v="19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1T00:00:00"/>
    <x v="31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2T00:00:00"/>
    <x v="20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3T00:00:00"/>
    <x v="21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4T00:00:00"/>
    <x v="22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5T00:00:00"/>
    <x v="23"/>
    <x v="9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8-27T00:00:00"/>
    <x v="25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8T00:00:00"/>
    <x v="32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29T00:00:00"/>
    <x v="26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30T00:00:00"/>
    <x v="27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8-31T00:00:00"/>
    <x v="28"/>
    <x v="9"/>
    <n v="0"/>
    <n v="0"/>
    <n v="0"/>
    <n v="0"/>
    <n v="0"/>
    <n v="0"/>
    <n v="0"/>
    <n v="0"/>
    <n v="0"/>
    <n v="0"/>
    <n v="0"/>
    <n v="0"/>
    <n v="0"/>
    <n v="0"/>
    <n v="0"/>
    <n v="0"/>
  </r>
  <r>
    <d v="2018-09-01T00:00:00"/>
    <x v="1"/>
    <x v="10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9-03T00:00:00"/>
    <x v="3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04T00:00:00"/>
    <x v="4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05T00:00:00"/>
    <x v="5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06T00:00:00"/>
    <x v="6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07T00:00:00"/>
    <x v="29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08T00:00:00"/>
    <x v="8"/>
    <x v="10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9-10T00:00:00"/>
    <x v="10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1T00:00:00"/>
    <x v="11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2T00:00:00"/>
    <x v="12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3T00:00:00"/>
    <x v="13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4T00:00:00"/>
    <x v="30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5T00:00:00"/>
    <x v="14"/>
    <x v="10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9-17T00:00:00"/>
    <x v="16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8T00:00:00"/>
    <x v="17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19T00:00:00"/>
    <x v="18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0T00:00:00"/>
    <x v="19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1T00:00:00"/>
    <x v="31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2T00:00:00"/>
    <x v="20"/>
    <x v="10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09-24T00:00:00"/>
    <x v="22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5T00:00:00"/>
    <x v="23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6T00:00:00"/>
    <x v="24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7T00:00:00"/>
    <x v="25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8T00:00:00"/>
    <x v="32"/>
    <x v="10"/>
    <n v="0"/>
    <n v="0"/>
    <n v="0"/>
    <n v="0"/>
    <n v="0"/>
    <n v="0"/>
    <n v="0"/>
    <n v="0"/>
    <n v="0"/>
    <n v="0"/>
    <n v="0"/>
    <n v="0"/>
    <n v="0"/>
    <n v="0"/>
    <n v="0"/>
    <n v="0"/>
  </r>
  <r>
    <d v="2018-09-29T00:00:00"/>
    <x v="26"/>
    <x v="10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0-01T00:00:00"/>
    <x v="1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02T00:00:00"/>
    <x v="2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03T00:00:00"/>
    <x v="3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04T00:00:00"/>
    <x v="4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05T00:00:00"/>
    <x v="5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06T00:00:00"/>
    <x v="6"/>
    <x v="1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0-08T00:00:00"/>
    <x v="8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09T00:00:00"/>
    <x v="9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0T00:00:00"/>
    <x v="10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1T00:00:00"/>
    <x v="11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2T00:00:00"/>
    <x v="12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3T00:00:00"/>
    <x v="13"/>
    <x v="1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0-15T00:00:00"/>
    <x v="14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6T00:00:00"/>
    <x v="15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7T00:00:00"/>
    <x v="16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8T00:00:00"/>
    <x v="17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19T00:00:00"/>
    <x v="18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20T00:00:00"/>
    <x v="19"/>
    <x v="1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0-22T00:00:00"/>
    <x v="20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23T00:00:00"/>
    <x v="21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24T00:00:00"/>
    <x v="22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25T00:00:00"/>
    <x v="23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26T00:00:00"/>
    <x v="24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27T00:00:00"/>
    <x v="25"/>
    <x v="1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0-29T00:00:00"/>
    <x v="26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30T00:00:00"/>
    <x v="27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0-31T00:00:00"/>
    <x v="28"/>
    <x v="11"/>
    <n v="0"/>
    <n v="0"/>
    <n v="0"/>
    <n v="0"/>
    <n v="0"/>
    <n v="0"/>
    <n v="0"/>
    <n v="0"/>
    <n v="0"/>
    <n v="0"/>
    <n v="0"/>
    <n v="0"/>
    <n v="0"/>
    <n v="0"/>
    <n v="0"/>
    <n v="0"/>
  </r>
  <r>
    <d v="2018-11-01T00:00:00"/>
    <x v="1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02T00:00:00"/>
    <x v="2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03T00:00:00"/>
    <x v="3"/>
    <x v="12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1-05T00:00:00"/>
    <x v="5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06T00:00:00"/>
    <x v="6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07T00:00:00"/>
    <x v="29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08T00:00:00"/>
    <x v="8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09T00:00:00"/>
    <x v="9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10T00:00:00"/>
    <x v="10"/>
    <x v="12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1-12T00:00:00"/>
    <x v="12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13T00:00:00"/>
    <x v="13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14T00:00:00"/>
    <x v="30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15T00:00:00"/>
    <x v="14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16T00:00:00"/>
    <x v="15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17T00:00:00"/>
    <x v="16"/>
    <x v="12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1-19T00:00:00"/>
    <x v="18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0T00:00:00"/>
    <x v="19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1T00:00:00"/>
    <x v="31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2T00:00:00"/>
    <x v="20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3T00:00:00"/>
    <x v="21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4T00:00:00"/>
    <x v="22"/>
    <x v="12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1-26T00:00:00"/>
    <x v="24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7T00:00:00"/>
    <x v="25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8T00:00:00"/>
    <x v="32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29T00:00:00"/>
    <x v="26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1-30T00:00:00"/>
    <x v="27"/>
    <x v="12"/>
    <n v="0"/>
    <n v="0"/>
    <n v="0"/>
    <n v="0"/>
    <n v="0"/>
    <n v="0"/>
    <n v="0"/>
    <n v="0"/>
    <n v="0"/>
    <n v="0"/>
    <n v="0"/>
    <n v="0"/>
    <n v="0"/>
    <n v="0"/>
    <n v="0"/>
    <n v="0"/>
  </r>
  <r>
    <d v="2018-12-01T00:00:00"/>
    <x v="1"/>
    <x v="1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2-03T00:00:00"/>
    <x v="3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04T00:00:00"/>
    <x v="4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05T00:00:00"/>
    <x v="5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06T00:00:00"/>
    <x v="6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07T00:00:00"/>
    <x v="29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08T00:00:00"/>
    <x v="8"/>
    <x v="1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2-10T00:00:00"/>
    <x v="10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1T00:00:00"/>
    <x v="11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2T00:00:00"/>
    <x v="12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3T00:00:00"/>
    <x v="13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4T00:00:00"/>
    <x v="30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5T00:00:00"/>
    <x v="14"/>
    <x v="1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2-17T00:00:00"/>
    <x v="16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8T00:00:00"/>
    <x v="17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19T00:00:00"/>
    <x v="18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0T00:00:00"/>
    <x v="19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1T00:00:00"/>
    <x v="31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2T00:00:00"/>
    <x v="20"/>
    <x v="1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2-24T00:00:00"/>
    <x v="22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5T00:00:00"/>
    <x v="23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6T00:00:00"/>
    <x v="24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7T00:00:00"/>
    <x v="25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8T00:00:00"/>
    <x v="32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2018-12-29T00:00:00"/>
    <x v="26"/>
    <x v="13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2018-12-31T00:00:00"/>
    <x v="28"/>
    <x v="13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s v="Total"/>
    <x v="7"/>
    <x v="2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  <r>
    <d v="1899-12-30T00:00:00"/>
    <x v="33"/>
    <x v="1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3:AA20" firstHeaderRow="1" firstDataRow="2" firstDataCol="1" rowPageCount="1" colPageCount="1"/>
  <pivotFields count="19">
    <pivotField compact="0" outline="0" showAll="0" includeNewItemsInFilter="1"/>
    <pivotField axis="axisCol" compact="0" outline="0" showAll="0" includeNewItemsInFilter="1">
      <items count="35">
        <item x="1"/>
        <item x="2"/>
        <item x="3"/>
        <item x="4"/>
        <item x="5"/>
        <item x="6"/>
        <item x="29"/>
        <item x="8"/>
        <item x="9"/>
        <item x="10"/>
        <item x="11"/>
        <item x="12"/>
        <item x="13"/>
        <item x="30"/>
        <item x="14"/>
        <item x="15"/>
        <item x="16"/>
        <item x="17"/>
        <item x="18"/>
        <item x="19"/>
        <item x="31"/>
        <item x="20"/>
        <item x="21"/>
        <item x="22"/>
        <item x="23"/>
        <item x="24"/>
        <item x="25"/>
        <item x="32"/>
        <item x="26"/>
        <item x="27"/>
        <item x="28"/>
        <item x="0"/>
        <item x="33"/>
        <item x="7"/>
        <item t="default"/>
      </items>
    </pivotField>
    <pivotField axis="axisPage" compact="0" outline="0" showAll="0" includeNewItemsInFilter="1">
      <items count="15">
        <item h="1" x="1"/>
        <item h="1"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h="1" x="0"/>
        <item h="1" x="2"/>
        <item t="default"/>
      </items>
    </pivotField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  <pivotField dataField="1" compact="0" outline="0" showAll="0" includeNewItemsInFilter="1"/>
  </pivotFields>
  <rowFields count="1">
    <field x="-2"/>
  </rowFields>
  <row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rowItems>
  <colFields count="1">
    <field x="1"/>
  </colFields>
  <colItems count="26"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4"/>
    </i>
    <i>
      <x v="25"/>
    </i>
    <i>
      <x v="26"/>
    </i>
    <i>
      <x v="27"/>
    </i>
    <i>
      <x v="29"/>
    </i>
    <i t="grand">
      <x/>
    </i>
  </colItems>
  <pageFields count="1">
    <pageField fld="2" item="3" hier="0"/>
  </pageFields>
  <dataFields count="16">
    <dataField name="A. GROLIERE Benoit" fld="3" baseField="0" baseItem="0"/>
    <dataField name="B. RENOUX Vincent" fld="4" baseField="0" baseItem="0"/>
    <dataField name="C. LECLAINCHE Pierrick" fld="5" baseField="0" baseItem="0"/>
    <dataField name="D. DUBARRE Mickael" fld="6" baseField="0" baseItem="0"/>
    <dataField name="E. NIVESSE Jerome" fld="7" baseField="0" baseItem="0"/>
    <dataField name="F. DUTARTRE Robin" fld="8" baseField="0" baseItem="0"/>
    <dataField name="G. CUEVAS Sébastien" fld="9" baseField="0" baseItem="0"/>
    <dataField name="H. CUEVAS Maxime" fld="10" baseField="0" baseItem="0"/>
    <dataField name="I. DUFOUR Quentin" fld="11" baseField="0" baseItem="0"/>
    <dataField name="J. GALIN Jordan" fld="12" baseField="0" baseItem="0"/>
    <dataField name="X11" fld="13" baseField="0" baseItem="0"/>
    <dataField name="X22" fld="14" baseField="0" baseItem="0"/>
    <dataField name="X33" fld="15" baseField="0" baseItem="0"/>
    <dataField name="X44" fld="16" baseField="0" baseItem="0"/>
    <dataField name="X55" fld="17" baseField="0" baseItem="0"/>
    <dataField name="X66" fld="18" baseField="0" baseItem="0"/>
  </dataFields>
  <formats count="39">
    <format dxfId="38">
      <pivotArea field="1" type="button" dataOnly="0" labelOnly="1" outline="0" axis="axisCol" fieldPosition="0"/>
    </format>
    <format dxfId="37">
      <pivotArea field="-2" type="button" dataOnly="0" labelOnly="1" outline="0" axis="axisRow" fieldPosition="0"/>
    </format>
    <format dxfId="36">
      <pivotArea dataOnly="0" labelOnly="1" outline="0" fieldPosition="0">
        <references count="1">
          <reference field="1" count="3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2"/>
          </reference>
        </references>
      </pivotArea>
    </format>
    <format dxfId="35">
      <pivotArea dataOnly="0" labelOnly="1" grandCol="1" outline="0" fieldPosition="0"/>
    </format>
    <format dxfId="34">
      <pivotArea field="-2" type="button" dataOnly="0" labelOnly="1" outline="0" axis="axisRow" fieldPosition="0"/>
    </format>
    <format dxfId="33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32">
      <pivotArea dataOnly="0" labelOnly="1" grandCol="1" outline="0" fieldPosition="0"/>
    </format>
    <format dxfId="31">
      <pivotArea outline="0" fieldPosition="0"/>
    </format>
    <format dxfId="30">
      <pivotArea field="-2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28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7">
      <pivotArea dataOnly="0" labelOnly="1" grandCol="1" outline="0" fieldPosition="0"/>
    </format>
    <format dxfId="26">
      <pivotArea outline="0" fieldPosition="0"/>
    </format>
    <format dxfId="25">
      <pivotArea field="-2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23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2">
      <pivotArea dataOnly="0" labelOnly="1" grandCol="1" outline="0" fieldPosition="0"/>
    </format>
    <format dxfId="21">
      <pivotArea outline="0" fieldPosition="0"/>
    </format>
    <format dxfId="20">
      <pivotArea field="-2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18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7">
      <pivotArea dataOnly="0" labelOnly="1" grandCol="1" outline="0" fieldPosition="0"/>
    </format>
    <format dxfId="16">
      <pivotArea grandCol="1" outline="0" fieldPosition="0"/>
    </format>
    <format dxfId="15">
      <pivotArea outline="0" fieldPosition="0"/>
    </format>
    <format dxfId="14">
      <pivotArea outline="0" fieldPosition="0"/>
    </format>
    <format dxfId="13">
      <pivotArea outline="0" fieldPosition="0">
        <references count="1">
          <reference field="1" count="25" selected="0">
            <x v="1"/>
            <x v="2"/>
            <x v="3"/>
            <x v="4"/>
            <x v="5"/>
            <x v="6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2"/>
            <x v="23"/>
            <x v="24"/>
            <x v="25"/>
            <x v="26"/>
            <x v="27"/>
            <x v="29"/>
          </reference>
        </references>
      </pivotArea>
    </format>
    <format dxfId="12">
      <pivotArea outline="0" fieldPosition="0"/>
    </format>
    <format dxfId="11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10">
      <pivotArea type="topRight" dataOnly="0" labelOnly="1" outline="0" fieldPosition="0"/>
    </format>
    <format dxfId="9">
      <pivotArea type="origin" dataOnly="0" labelOnly="1" outline="0" fieldPosition="0"/>
    </format>
    <format dxfId="8">
      <pivotArea field="-2" type="button" dataOnly="0" labelOnly="1" outline="0" axis="axisRow" fieldPosition="0"/>
    </format>
    <format dxfId="7">
      <pivotArea dataOnly="0" labelOnly="1" outline="0" fieldPosition="0">
        <references count="1">
          <reference field="1" count="25">
            <x v="1"/>
            <x v="2"/>
            <x v="3"/>
            <x v="4"/>
            <x v="5"/>
            <x v="6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2"/>
            <x v="23"/>
            <x v="24"/>
            <x v="25"/>
            <x v="26"/>
            <x v="27"/>
            <x v="29"/>
          </reference>
        </references>
      </pivotArea>
    </format>
    <format dxfId="6">
      <pivotArea dataOnly="0" labelOnly="1" grandCol="1" outline="0" fieldPosition="0"/>
    </format>
    <format dxfId="5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4">
      <pivotArea field="-2" type="button" dataOnly="0" labelOnly="1" outline="0" axis="axisRow" fieldPosition="0"/>
    </format>
    <format dxfId="3">
      <pivotArea dataOnly="0" labelOnly="1" outline="0" fieldPosition="0">
        <references count="1">
          <reference field="1" count="25">
            <x v="1"/>
            <x v="2"/>
            <x v="3"/>
            <x v="4"/>
            <x v="5"/>
            <x v="6"/>
            <x v="8"/>
            <x v="9"/>
            <x v="10"/>
            <x v="11"/>
            <x v="12"/>
            <x v="13"/>
            <x v="15"/>
            <x v="16"/>
            <x v="17"/>
            <x v="18"/>
            <x v="19"/>
            <x v="20"/>
            <x v="22"/>
            <x v="23"/>
            <x v="24"/>
            <x v="25"/>
            <x v="26"/>
            <x v="27"/>
            <x v="29"/>
          </reference>
        </references>
      </pivotArea>
    </format>
    <format dxfId="2">
      <pivotArea dataOnly="0" labelOnly="1" grandCol="1" outline="0" fieldPosition="0"/>
    </format>
    <format dxfId="1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0">
      <pivotArea grandCol="1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CE446"/>
  <sheetViews>
    <sheetView showGridLines="0" showZeros="0" workbookViewId="0">
      <pane xSplit="1" ySplit="5" topLeftCell="B69" activePane="bottomRight" state="frozen"/>
      <selection pane="topRight" activeCell="B1" sqref="B1"/>
      <selection pane="bottomLeft" activeCell="A4" sqref="A4"/>
      <selection pane="bottomRight" activeCell="G122" sqref="G122"/>
    </sheetView>
  </sheetViews>
  <sheetFormatPr baseColWidth="10" defaultRowHeight="12.75" x14ac:dyDescent="0.2"/>
  <cols>
    <col min="1" max="1" width="25.7109375" style="11" bestFit="1" customWidth="1"/>
    <col min="2" max="2" width="3.7109375" style="11" customWidth="1"/>
    <col min="3" max="3" width="3.7109375" style="112" customWidth="1"/>
    <col min="4" max="82" width="7.42578125" style="113" customWidth="1"/>
    <col min="83" max="83" width="7.42578125" style="11" customWidth="1"/>
    <col min="84" max="16384" width="11.42578125" style="11"/>
  </cols>
  <sheetData>
    <row r="1" spans="1:83" ht="25.5" customHeight="1" thickBot="1" x14ac:dyDescent="0.25"/>
    <row r="2" spans="1:83" ht="25.5" customHeight="1" thickBot="1" x14ac:dyDescent="0.25">
      <c r="C2" s="161">
        <v>4</v>
      </c>
      <c r="E2" s="234" t="s">
        <v>93</v>
      </c>
      <c r="F2" s="235"/>
      <c r="G2" s="236" t="s">
        <v>94</v>
      </c>
      <c r="H2" s="235"/>
      <c r="I2" s="236" t="s">
        <v>99</v>
      </c>
      <c r="J2" s="237"/>
      <c r="M2" s="114"/>
      <c r="R2" s="114"/>
    </row>
    <row r="4" spans="1:83" s="164" customFormat="1" ht="18" customHeight="1" x14ac:dyDescent="0.2">
      <c r="A4" s="229" t="s">
        <v>7</v>
      </c>
      <c r="B4" s="162"/>
      <c r="C4" s="163"/>
      <c r="D4" s="231" t="s">
        <v>76</v>
      </c>
      <c r="E4" s="232"/>
      <c r="F4" s="232"/>
      <c r="G4" s="232"/>
      <c r="H4" s="233"/>
      <c r="I4" s="231" t="s">
        <v>77</v>
      </c>
      <c r="J4" s="232"/>
      <c r="K4" s="232"/>
      <c r="L4" s="232"/>
      <c r="M4" s="233"/>
      <c r="N4" s="231" t="s">
        <v>78</v>
      </c>
      <c r="O4" s="232"/>
      <c r="P4" s="232"/>
      <c r="Q4" s="232"/>
      <c r="R4" s="233"/>
      <c r="S4" s="231" t="s">
        <v>79</v>
      </c>
      <c r="T4" s="232"/>
      <c r="U4" s="232"/>
      <c r="V4" s="232"/>
      <c r="W4" s="233"/>
      <c r="X4" s="231" t="s">
        <v>73</v>
      </c>
      <c r="Y4" s="232"/>
      <c r="Z4" s="232"/>
      <c r="AA4" s="232"/>
      <c r="AB4" s="233"/>
      <c r="AC4" s="231" t="s">
        <v>74</v>
      </c>
      <c r="AD4" s="232"/>
      <c r="AE4" s="232"/>
      <c r="AF4" s="232"/>
      <c r="AG4" s="233"/>
      <c r="AH4" s="231" t="s">
        <v>88</v>
      </c>
      <c r="AI4" s="232"/>
      <c r="AJ4" s="232"/>
      <c r="AK4" s="232"/>
      <c r="AL4" s="233"/>
      <c r="AM4" s="231" t="s">
        <v>80</v>
      </c>
      <c r="AN4" s="232"/>
      <c r="AO4" s="232"/>
      <c r="AP4" s="232"/>
      <c r="AQ4" s="233"/>
      <c r="AR4" s="231" t="s">
        <v>81</v>
      </c>
      <c r="AS4" s="232"/>
      <c r="AT4" s="232"/>
      <c r="AU4" s="232"/>
      <c r="AV4" s="233"/>
      <c r="AW4" s="231" t="s">
        <v>82</v>
      </c>
      <c r="AX4" s="232"/>
      <c r="AY4" s="232"/>
      <c r="AZ4" s="232"/>
      <c r="BA4" s="233"/>
      <c r="BB4" s="231" t="s">
        <v>89</v>
      </c>
      <c r="BC4" s="232"/>
      <c r="BD4" s="232"/>
      <c r="BE4" s="232"/>
      <c r="BF4" s="233"/>
      <c r="BG4" s="231" t="s">
        <v>12</v>
      </c>
      <c r="BH4" s="232"/>
      <c r="BI4" s="232"/>
      <c r="BJ4" s="232"/>
      <c r="BK4" s="233"/>
      <c r="BL4" s="231" t="s">
        <v>13</v>
      </c>
      <c r="BM4" s="232"/>
      <c r="BN4" s="232"/>
      <c r="BO4" s="232"/>
      <c r="BP4" s="233"/>
      <c r="BQ4" s="231" t="s">
        <v>14</v>
      </c>
      <c r="BR4" s="232"/>
      <c r="BS4" s="232"/>
      <c r="BT4" s="232"/>
      <c r="BU4" s="233"/>
      <c r="BV4" s="231" t="s">
        <v>15</v>
      </c>
      <c r="BW4" s="232"/>
      <c r="BX4" s="232"/>
      <c r="BY4" s="232"/>
      <c r="BZ4" s="233"/>
      <c r="CA4" s="231" t="s">
        <v>16</v>
      </c>
      <c r="CB4" s="232"/>
      <c r="CC4" s="232"/>
      <c r="CD4" s="232"/>
      <c r="CE4" s="233"/>
    </row>
    <row r="5" spans="1:83" s="115" customFormat="1" ht="36" customHeight="1" x14ac:dyDescent="0.2">
      <c r="A5" s="230"/>
      <c r="B5" s="32" t="s">
        <v>17</v>
      </c>
      <c r="C5" s="33" t="s">
        <v>11</v>
      </c>
      <c r="D5" s="34" t="s">
        <v>91</v>
      </c>
      <c r="E5" s="35" t="s">
        <v>8</v>
      </c>
      <c r="F5" s="35" t="s">
        <v>87</v>
      </c>
      <c r="G5" s="35" t="s">
        <v>90</v>
      </c>
      <c r="H5" s="35" t="s">
        <v>22</v>
      </c>
      <c r="I5" s="34" t="s">
        <v>91</v>
      </c>
      <c r="J5" s="35" t="s">
        <v>8</v>
      </c>
      <c r="K5" s="35" t="s">
        <v>87</v>
      </c>
      <c r="L5" s="35" t="s">
        <v>90</v>
      </c>
      <c r="M5" s="35" t="s">
        <v>22</v>
      </c>
      <c r="N5" s="34" t="s">
        <v>91</v>
      </c>
      <c r="O5" s="35" t="s">
        <v>8</v>
      </c>
      <c r="P5" s="35" t="s">
        <v>87</v>
      </c>
      <c r="Q5" s="35" t="s">
        <v>90</v>
      </c>
      <c r="R5" s="35" t="s">
        <v>22</v>
      </c>
      <c r="S5" s="34" t="s">
        <v>91</v>
      </c>
      <c r="T5" s="35" t="s">
        <v>8</v>
      </c>
      <c r="U5" s="35" t="s">
        <v>87</v>
      </c>
      <c r="V5" s="35" t="s">
        <v>90</v>
      </c>
      <c r="W5" s="35" t="s">
        <v>22</v>
      </c>
      <c r="X5" s="34" t="s">
        <v>91</v>
      </c>
      <c r="Y5" s="35" t="s">
        <v>8</v>
      </c>
      <c r="Z5" s="35" t="s">
        <v>87</v>
      </c>
      <c r="AA5" s="35" t="s">
        <v>90</v>
      </c>
      <c r="AB5" s="35" t="s">
        <v>22</v>
      </c>
      <c r="AC5" s="34" t="s">
        <v>91</v>
      </c>
      <c r="AD5" s="35" t="s">
        <v>8</v>
      </c>
      <c r="AE5" s="35" t="s">
        <v>87</v>
      </c>
      <c r="AF5" s="35" t="s">
        <v>90</v>
      </c>
      <c r="AG5" s="35" t="s">
        <v>22</v>
      </c>
      <c r="AH5" s="34" t="s">
        <v>91</v>
      </c>
      <c r="AI5" s="35" t="s">
        <v>8</v>
      </c>
      <c r="AJ5" s="35" t="s">
        <v>87</v>
      </c>
      <c r="AK5" s="35" t="s">
        <v>90</v>
      </c>
      <c r="AL5" s="35" t="s">
        <v>22</v>
      </c>
      <c r="AM5" s="34" t="s">
        <v>91</v>
      </c>
      <c r="AN5" s="35" t="s">
        <v>8</v>
      </c>
      <c r="AO5" s="35" t="s">
        <v>87</v>
      </c>
      <c r="AP5" s="35" t="s">
        <v>90</v>
      </c>
      <c r="AQ5" s="35" t="s">
        <v>22</v>
      </c>
      <c r="AR5" s="34" t="s">
        <v>91</v>
      </c>
      <c r="AS5" s="35" t="s">
        <v>8</v>
      </c>
      <c r="AT5" s="35" t="s">
        <v>87</v>
      </c>
      <c r="AU5" s="35" t="s">
        <v>90</v>
      </c>
      <c r="AV5" s="35" t="s">
        <v>22</v>
      </c>
      <c r="AW5" s="34" t="s">
        <v>91</v>
      </c>
      <c r="AX5" s="35" t="s">
        <v>8</v>
      </c>
      <c r="AY5" s="35" t="s">
        <v>87</v>
      </c>
      <c r="AZ5" s="35" t="s">
        <v>90</v>
      </c>
      <c r="BA5" s="35" t="s">
        <v>22</v>
      </c>
      <c r="BB5" s="34" t="s">
        <v>91</v>
      </c>
      <c r="BC5" s="35" t="s">
        <v>8</v>
      </c>
      <c r="BD5" s="35" t="s">
        <v>87</v>
      </c>
      <c r="BE5" s="35" t="s">
        <v>90</v>
      </c>
      <c r="BF5" s="35" t="s">
        <v>22</v>
      </c>
      <c r="BG5" s="34" t="s">
        <v>91</v>
      </c>
      <c r="BH5" s="35" t="s">
        <v>8</v>
      </c>
      <c r="BI5" s="35" t="s">
        <v>87</v>
      </c>
      <c r="BJ5" s="35" t="s">
        <v>90</v>
      </c>
      <c r="BK5" s="35" t="s">
        <v>22</v>
      </c>
      <c r="BL5" s="34" t="s">
        <v>91</v>
      </c>
      <c r="BM5" s="35" t="s">
        <v>8</v>
      </c>
      <c r="BN5" s="35" t="s">
        <v>87</v>
      </c>
      <c r="BO5" s="35" t="s">
        <v>90</v>
      </c>
      <c r="BP5" s="35" t="s">
        <v>22</v>
      </c>
      <c r="BQ5" s="34" t="s">
        <v>91</v>
      </c>
      <c r="BR5" s="35" t="s">
        <v>8</v>
      </c>
      <c r="BS5" s="35" t="s">
        <v>87</v>
      </c>
      <c r="BT5" s="35" t="s">
        <v>90</v>
      </c>
      <c r="BU5" s="35" t="s">
        <v>22</v>
      </c>
      <c r="BV5" s="34" t="s">
        <v>91</v>
      </c>
      <c r="BW5" s="35" t="s">
        <v>8</v>
      </c>
      <c r="BX5" s="35" t="s">
        <v>87</v>
      </c>
      <c r="BY5" s="35" t="s">
        <v>90</v>
      </c>
      <c r="BZ5" s="35" t="s">
        <v>22</v>
      </c>
      <c r="CA5" s="34" t="s">
        <v>91</v>
      </c>
      <c r="CB5" s="35" t="s">
        <v>8</v>
      </c>
      <c r="CC5" s="35" t="s">
        <v>87</v>
      </c>
      <c r="CD5" s="35" t="s">
        <v>90</v>
      </c>
      <c r="CE5" s="36" t="s">
        <v>22</v>
      </c>
    </row>
    <row r="6" spans="1:83" s="118" customFormat="1" x14ac:dyDescent="0.2">
      <c r="A6" s="37">
        <v>43101</v>
      </c>
      <c r="B6" s="138">
        <f t="shared" ref="B6:B70" si="0">DAY(A6)</f>
        <v>1</v>
      </c>
      <c r="C6" s="139">
        <f>MONTH(A6)</f>
        <v>1</v>
      </c>
      <c r="D6" s="116"/>
      <c r="E6" s="117"/>
      <c r="F6" s="117"/>
      <c r="G6" s="117"/>
      <c r="H6" s="38">
        <f>IF(G6=1,VLOOKUP(D6,Chantiers!$C$6:$D$95,2),IF(G6=2,"Chauf",IF(G6=3,VLOOKUP(D6,Chantiers!$C$6:$E$95,3),0)))</f>
        <v>0</v>
      </c>
      <c r="I6" s="116"/>
      <c r="J6" s="117"/>
      <c r="K6" s="117"/>
      <c r="L6" s="117"/>
      <c r="M6" s="38">
        <f>IF(L6=1,VLOOKUP(I6,Chantiers!$C$6:$D$95,2),IF(L6=2,"Chauf",IF(L6=3,VLOOKUP(I6,Chantiers!$C$6:$E$95,3),0)))</f>
        <v>0</v>
      </c>
      <c r="N6" s="116"/>
      <c r="O6" s="117"/>
      <c r="P6" s="117"/>
      <c r="Q6" s="117"/>
      <c r="R6" s="38">
        <f>IF(Q6=1,VLOOKUP(N6,Chantiers!$C$6:$D$95,2),IF(Q6=2,"Chauf",IF(Q6=3,VLOOKUP(N6,Chantiers!$C$6:$E$95,3),0)))</f>
        <v>0</v>
      </c>
      <c r="S6" s="116"/>
      <c r="T6" s="117"/>
      <c r="U6" s="117"/>
      <c r="V6" s="117"/>
      <c r="W6" s="38">
        <f>IF(V6=1,VLOOKUP(S6,Chantiers!$C$6:$D$95,2),IF(V6=2,"Chauf",IF(V6=3,VLOOKUP(S6,Chantiers!$C$6:$E$95,3),0)))</f>
        <v>0</v>
      </c>
      <c r="X6" s="116"/>
      <c r="Y6" s="117"/>
      <c r="Z6" s="117"/>
      <c r="AA6" s="117"/>
      <c r="AB6" s="38">
        <f>IF(AA6=1,VLOOKUP(X6,Chantiers!$C$6:$D$95,2),IF(AA6=2,"Chauf",IF(AA6=3,VLOOKUP(X6,Chantiers!$C$6:$E$95,3),0)))</f>
        <v>0</v>
      </c>
      <c r="AC6" s="116"/>
      <c r="AD6" s="117"/>
      <c r="AE6" s="117"/>
      <c r="AF6" s="117"/>
      <c r="AG6" s="38">
        <f>IF(AF6=1,VLOOKUP(AC6,Chantiers!$C$6:$D$95,2),IF(AF6=2,"Chauf",IF(AF6=3,VLOOKUP(AC6,Chantiers!$C$6:$E$95,3),0)))</f>
        <v>0</v>
      </c>
      <c r="AH6" s="116"/>
      <c r="AI6" s="117"/>
      <c r="AJ6" s="117"/>
      <c r="AK6" s="117"/>
      <c r="AL6" s="38">
        <f>IF(AK6=1,VLOOKUP(AH6,Chantiers!$C$6:$D$95,2),IF(AK6=2,"Chauf",IF(AK6=3,VLOOKUP(AH6,Chantiers!$C$6:$E$95,3),0)))</f>
        <v>0</v>
      </c>
      <c r="AM6" s="116"/>
      <c r="AN6" s="117"/>
      <c r="AO6" s="117"/>
      <c r="AP6" s="117"/>
      <c r="AQ6" s="38">
        <f>IF(AP6=1,VLOOKUP(AM6,Chantiers!$C$6:$D$95,2),IF(AP6=2,"Chauf",IF(AP6=3,VLOOKUP(AM6,Chantiers!$C$6:$E$95,3),0)))</f>
        <v>0</v>
      </c>
      <c r="AR6" s="116"/>
      <c r="AS6" s="117"/>
      <c r="AT6" s="117"/>
      <c r="AU6" s="117"/>
      <c r="AV6" s="38">
        <f>IF(AU6=1,VLOOKUP(AR6,Chantiers!$C$6:$D$95,2),IF(AU6=2,"Chauf",IF(AU6=3,VLOOKUP(AR6,Chantiers!$C$6:$E$95,3),0)))</f>
        <v>0</v>
      </c>
      <c r="AW6" s="116"/>
      <c r="AX6" s="117"/>
      <c r="AY6" s="117"/>
      <c r="AZ6" s="117"/>
      <c r="BA6" s="38">
        <f>IF(AZ6=1,VLOOKUP(AW6,Chantiers!$C$6:$D$95,2),IF(AZ6=2,"Chauf",IF(AZ6=3,VLOOKUP(AW6,Chantiers!$C$6:$E$95,3),0)))</f>
        <v>0</v>
      </c>
      <c r="BB6" s="116"/>
      <c r="BC6" s="117"/>
      <c r="BD6" s="117"/>
      <c r="BE6" s="117"/>
      <c r="BF6" s="38">
        <f>IF(BE6=1,VLOOKUP(BB6,Chantiers!$C$6:$D$95,2),IF(BE6=2,"Chauf",IF(BE6=3,VLOOKUP(BB6,Chantiers!$C$6:$E$95,3),0)))</f>
        <v>0</v>
      </c>
      <c r="BG6" s="116"/>
      <c r="BH6" s="117"/>
      <c r="BI6" s="117"/>
      <c r="BJ6" s="117"/>
      <c r="BK6" s="38">
        <f>IF(BJ6=1,VLOOKUP(BG6,Chantiers!$C$6:$D$95,2),IF(BJ6=2,"Chauf",IF(BJ6=3,VLOOKUP(BG6,Chantiers!$C$6:$E$95,3),0)))</f>
        <v>0</v>
      </c>
      <c r="BL6" s="116"/>
      <c r="BM6" s="117"/>
      <c r="BN6" s="117"/>
      <c r="BO6" s="117"/>
      <c r="BP6" s="38">
        <f>IF(BO6=1,VLOOKUP(BL6,Chantiers!$C$6:$D$95,2),IF(BO6=2,"Chauf",IF(BO6=3,VLOOKUP(BL6,Chantiers!$C$6:$E$95,3),0)))</f>
        <v>0</v>
      </c>
      <c r="BQ6" s="116"/>
      <c r="BR6" s="117"/>
      <c r="BS6" s="117"/>
      <c r="BT6" s="117"/>
      <c r="BU6" s="38">
        <f>IF(BT6=1,VLOOKUP(BQ6,Chantiers!$C$6:$D$95,2),IF(BT6=2,"Chauf",IF(BT6=3,VLOOKUP(BQ6,Chantiers!$C$6:$E$95,3),0)))</f>
        <v>0</v>
      </c>
      <c r="BV6" s="116"/>
      <c r="BW6" s="117"/>
      <c r="BX6" s="117"/>
      <c r="BY6" s="117"/>
      <c r="BZ6" s="38">
        <f>IF(BY6=1,VLOOKUP(BV6,Chantiers!$C$6:$D$95,2),IF(BY6=2,"Chauf",IF(BY6=3,VLOOKUP(BV6,Chantiers!$C$6:$E$95,3),0)))</f>
        <v>0</v>
      </c>
      <c r="CA6" s="116"/>
      <c r="CB6" s="117"/>
      <c r="CC6" s="117"/>
      <c r="CD6" s="117">
        <f>IF(CC6=1,VLOOKUP(BZ6,Chantiers!$C$6:$D$95,2),0)</f>
        <v>0</v>
      </c>
      <c r="CE6" s="38">
        <f>IF(CD6=1,VLOOKUP(CA6,Chantiers!$C$6:$D$95,2),IF(CD6=2,"Chauf",IF(CD6=3,VLOOKUP(CA6,Chantiers!$C$6:$E$95,3),0)))</f>
        <v>0</v>
      </c>
    </row>
    <row r="7" spans="1:83" s="118" customFormat="1" x14ac:dyDescent="0.2">
      <c r="A7" s="39">
        <v>43102</v>
      </c>
      <c r="B7" s="140">
        <f t="shared" si="0"/>
        <v>2</v>
      </c>
      <c r="C7" s="141">
        <f t="shared" ref="C7:C70" si="1">MONTH(A7)</f>
        <v>1</v>
      </c>
      <c r="D7" s="119"/>
      <c r="E7" s="120"/>
      <c r="F7" s="120"/>
      <c r="G7" s="120"/>
      <c r="H7" s="40">
        <f>IF(G7=1,VLOOKUP(D7,Chantiers!$C$6:$D$95,2),IF(G7=2,"Chauf",IF(G7=3,VLOOKUP(D7,Chantiers!$C$6:$E$95,3),0)))</f>
        <v>0</v>
      </c>
      <c r="I7" s="119"/>
      <c r="J7" s="120"/>
      <c r="K7" s="120"/>
      <c r="L7" s="120"/>
      <c r="M7" s="40">
        <f>IF(L7=1,VLOOKUP(I7,Chantiers!$C$6:$D$95,2),IF(L7=2,"Chauf",IF(L7=3,VLOOKUP(I7,Chantiers!$C$6:$E$95,3),0)))</f>
        <v>0</v>
      </c>
      <c r="N7" s="119"/>
      <c r="O7" s="120"/>
      <c r="P7" s="120"/>
      <c r="Q7" s="120"/>
      <c r="R7" s="40">
        <f>IF(Q7=1,VLOOKUP(N7,Chantiers!$C$6:$D$95,2),IF(Q7=2,"Chauf",IF(Q7=3,VLOOKUP(N7,Chantiers!$C$6:$E$95,3),0)))</f>
        <v>0</v>
      </c>
      <c r="S7" s="119"/>
      <c r="T7" s="120"/>
      <c r="U7" s="120"/>
      <c r="V7" s="120"/>
      <c r="W7" s="40">
        <f>IF(V7=1,VLOOKUP(S7,Chantiers!$C$6:$D$95,2),IF(V7=2,"Chauf",IF(V7=3,VLOOKUP(S7,Chantiers!$C$6:$E$95,3),0)))</f>
        <v>0</v>
      </c>
      <c r="X7" s="119"/>
      <c r="Y7" s="120"/>
      <c r="Z7" s="120"/>
      <c r="AA7" s="120"/>
      <c r="AB7" s="40">
        <f>IF(AA7=1,VLOOKUP(X7,Chantiers!$C$6:$D$95,2),IF(AA7=2,"Chauf",IF(AA7=3,VLOOKUP(X7,Chantiers!$C$6:$E$95,3),0)))</f>
        <v>0</v>
      </c>
      <c r="AC7" s="119"/>
      <c r="AD7" s="120"/>
      <c r="AE7" s="120"/>
      <c r="AF7" s="120"/>
      <c r="AG7" s="40">
        <f>IF(AF7=1,VLOOKUP(AC7,Chantiers!$C$6:$D$95,2),IF(AF7=2,"Chauf",IF(AF7=3,VLOOKUP(AC7,Chantiers!$C$6:$E$95,3),0)))</f>
        <v>0</v>
      </c>
      <c r="AH7" s="119"/>
      <c r="AI7" s="120"/>
      <c r="AJ7" s="120"/>
      <c r="AK7" s="120"/>
      <c r="AL7" s="40">
        <f>IF(AK7=1,VLOOKUP(AH7,Chantiers!$C$6:$D$95,2),IF(AK7=2,"Chauf",IF(AK7=3,VLOOKUP(AH7,Chantiers!$C$6:$E$95,3),0)))</f>
        <v>0</v>
      </c>
      <c r="AM7" s="119"/>
      <c r="AN7" s="120"/>
      <c r="AO7" s="120"/>
      <c r="AP7" s="120"/>
      <c r="AQ7" s="40">
        <f>IF(AP7=1,VLOOKUP(AM7,Chantiers!$C$6:$D$95,2),IF(AP7=2,"Chauf",IF(AP7=3,VLOOKUP(AM7,Chantiers!$C$6:$E$95,3),0)))</f>
        <v>0</v>
      </c>
      <c r="AR7" s="119"/>
      <c r="AS7" s="120"/>
      <c r="AT7" s="120"/>
      <c r="AU7" s="120"/>
      <c r="AV7" s="40">
        <f>IF(AU7=1,VLOOKUP(AR7,Chantiers!$C$6:$D$95,2),IF(AU7=2,"Chauf",IF(AU7=3,VLOOKUP(AR7,Chantiers!$C$6:$E$95,3),0)))</f>
        <v>0</v>
      </c>
      <c r="AW7" s="119"/>
      <c r="AX7" s="120"/>
      <c r="AY7" s="120"/>
      <c r="AZ7" s="120"/>
      <c r="BA7" s="40">
        <f>IF(AZ7=1,VLOOKUP(AW7,Chantiers!$C$6:$D$95,2),IF(AZ7=2,"Chauf",IF(AZ7=3,VLOOKUP(AW7,Chantiers!$C$6:$E$95,3),0)))</f>
        <v>0</v>
      </c>
      <c r="BB7" s="119"/>
      <c r="BC7" s="120"/>
      <c r="BD7" s="120"/>
      <c r="BE7" s="120"/>
      <c r="BF7" s="40">
        <f>IF(BE7=1,VLOOKUP(BB7,Chantiers!$C$6:$D$95,2),IF(BE7=2,"Chauf",IF(BE7=3,VLOOKUP(BB7,Chantiers!$C$6:$E$95,3),0)))</f>
        <v>0</v>
      </c>
      <c r="BG7" s="119"/>
      <c r="BH7" s="120"/>
      <c r="BI7" s="120"/>
      <c r="BJ7" s="120"/>
      <c r="BK7" s="40">
        <f>IF(BJ7=1,VLOOKUP(BG7,Chantiers!$C$6:$D$95,2),IF(BJ7=2,"Chauf",IF(BJ7=3,VLOOKUP(BG7,Chantiers!$C$6:$E$95,3),0)))</f>
        <v>0</v>
      </c>
      <c r="BL7" s="119"/>
      <c r="BM7" s="120"/>
      <c r="BN7" s="120"/>
      <c r="BO7" s="120"/>
      <c r="BP7" s="40">
        <f>IF(BO7=1,VLOOKUP(BL7,Chantiers!$C$6:$D$95,2),IF(BO7=2,"Chauf",IF(BO7=3,VLOOKUP(BL7,Chantiers!$C$6:$E$95,3),0)))</f>
        <v>0</v>
      </c>
      <c r="BQ7" s="119"/>
      <c r="BR7" s="120"/>
      <c r="BS7" s="120"/>
      <c r="BT7" s="120"/>
      <c r="BU7" s="40">
        <f>IF(BT7=1,VLOOKUP(BQ7,Chantiers!$C$6:$D$95,2),IF(BT7=2,"Chauf",IF(BT7=3,VLOOKUP(BQ7,Chantiers!$C$6:$E$95,3),0)))</f>
        <v>0</v>
      </c>
      <c r="BV7" s="119"/>
      <c r="BW7" s="120"/>
      <c r="BX7" s="120"/>
      <c r="BY7" s="120"/>
      <c r="BZ7" s="40">
        <f>IF(BY7=1,VLOOKUP(BV7,Chantiers!$C$6:$D$95,2),IF(BY7=2,"Chauf",IF(BY7=3,VLOOKUP(BV7,Chantiers!$C$6:$E$95,3),0)))</f>
        <v>0</v>
      </c>
      <c r="CA7" s="119"/>
      <c r="CB7" s="120"/>
      <c r="CC7" s="120"/>
      <c r="CD7" s="120">
        <f>IF(CC7=1,VLOOKUP(BZ7,Chantiers!$C$6:$D$95,2),0)</f>
        <v>0</v>
      </c>
      <c r="CE7" s="40">
        <f>IF(CD7=1,VLOOKUP(CA7,Chantiers!$C$6:$D$95,2),IF(CD7=2,"Chauf",IF(CD7=3,VLOOKUP(CA7,Chantiers!$C$6:$E$95,3),0)))</f>
        <v>0</v>
      </c>
    </row>
    <row r="8" spans="1:83" s="118" customFormat="1" x14ac:dyDescent="0.2">
      <c r="A8" s="39">
        <v>43103</v>
      </c>
      <c r="B8" s="140">
        <f t="shared" si="0"/>
        <v>3</v>
      </c>
      <c r="C8" s="141">
        <f t="shared" si="1"/>
        <v>1</v>
      </c>
      <c r="D8" s="119"/>
      <c r="E8" s="120"/>
      <c r="F8" s="120"/>
      <c r="G8" s="120"/>
      <c r="H8" s="40">
        <f>IF(G8=1,VLOOKUP(D8,Chantiers!$C$6:$D$95,2),IF(G8=2,"Chauf",IF(G8=3,VLOOKUP(D8,Chantiers!$C$6:$E$95,3),0)))</f>
        <v>0</v>
      </c>
      <c r="I8" s="119"/>
      <c r="J8" s="120"/>
      <c r="K8" s="120"/>
      <c r="L8" s="120"/>
      <c r="M8" s="40">
        <f>IF(L8=1,VLOOKUP(I8,Chantiers!$C$6:$D$95,2),IF(L8=2,"Chauf",IF(L8=3,VLOOKUP(I8,Chantiers!$C$6:$E$95,3),0)))</f>
        <v>0</v>
      </c>
      <c r="N8" s="119"/>
      <c r="O8" s="120"/>
      <c r="P8" s="120"/>
      <c r="Q8" s="120"/>
      <c r="R8" s="40">
        <f>IF(Q8=1,VLOOKUP(N8,Chantiers!$C$6:$D$95,2),IF(Q8=2,"Chauf",IF(Q8=3,VLOOKUP(N8,Chantiers!$C$6:$E$95,3),0)))</f>
        <v>0</v>
      </c>
      <c r="S8" s="119"/>
      <c r="T8" s="120"/>
      <c r="U8" s="120"/>
      <c r="V8" s="120"/>
      <c r="W8" s="40">
        <f>IF(V8=1,VLOOKUP(S8,Chantiers!$C$6:$D$95,2),IF(V8=2,"Chauf",IF(V8=3,VLOOKUP(S8,Chantiers!$C$6:$E$95,3),0)))</f>
        <v>0</v>
      </c>
      <c r="X8" s="119"/>
      <c r="Y8" s="120"/>
      <c r="Z8" s="120"/>
      <c r="AA8" s="120"/>
      <c r="AB8" s="40">
        <f>IF(AA8=1,VLOOKUP(X8,Chantiers!$C$6:$D$95,2),IF(AA8=2,"Chauf",IF(AA8=3,VLOOKUP(X8,Chantiers!$C$6:$E$95,3),0)))</f>
        <v>0</v>
      </c>
      <c r="AC8" s="119"/>
      <c r="AD8" s="120"/>
      <c r="AE8" s="120"/>
      <c r="AF8" s="120"/>
      <c r="AG8" s="40">
        <f>IF(AF8=1,VLOOKUP(AC8,Chantiers!$C$6:$D$95,2),IF(AF8=2,"Chauf",IF(AF8=3,VLOOKUP(AC8,Chantiers!$C$6:$E$95,3),0)))</f>
        <v>0</v>
      </c>
      <c r="AH8" s="119"/>
      <c r="AI8" s="120"/>
      <c r="AJ8" s="120"/>
      <c r="AK8" s="120"/>
      <c r="AL8" s="40">
        <f>IF(AK8=1,VLOOKUP(AH8,Chantiers!$C$6:$D$95,2),IF(AK8=2,"Chauf",IF(AK8=3,VLOOKUP(AH8,Chantiers!$C$6:$E$95,3),0)))</f>
        <v>0</v>
      </c>
      <c r="AM8" s="119"/>
      <c r="AN8" s="120"/>
      <c r="AO8" s="120"/>
      <c r="AP8" s="120"/>
      <c r="AQ8" s="40">
        <f>IF(AP8=1,VLOOKUP(AM8,Chantiers!$C$6:$D$95,2),IF(AP8=2,"Chauf",IF(AP8=3,VLOOKUP(AM8,Chantiers!$C$6:$E$95,3),0)))</f>
        <v>0</v>
      </c>
      <c r="AR8" s="119"/>
      <c r="AS8" s="120"/>
      <c r="AT8" s="120"/>
      <c r="AU8" s="120"/>
      <c r="AV8" s="40">
        <f>IF(AU8=1,VLOOKUP(AR8,Chantiers!$C$6:$D$95,2),IF(AU8=2,"Chauf",IF(AU8=3,VLOOKUP(AR8,Chantiers!$C$6:$E$95,3),0)))</f>
        <v>0</v>
      </c>
      <c r="AW8" s="119"/>
      <c r="AX8" s="120"/>
      <c r="AY8" s="120"/>
      <c r="AZ8" s="120"/>
      <c r="BA8" s="40">
        <f>IF(AZ8=1,VLOOKUP(AW8,Chantiers!$C$6:$D$95,2),IF(AZ8=2,"Chauf",IF(AZ8=3,VLOOKUP(AW8,Chantiers!$C$6:$E$95,3),0)))</f>
        <v>0</v>
      </c>
      <c r="BB8" s="119"/>
      <c r="BC8" s="120"/>
      <c r="BD8" s="120"/>
      <c r="BE8" s="120"/>
      <c r="BF8" s="40">
        <f>IF(BE8=1,VLOOKUP(BB8,Chantiers!$C$6:$D$95,2),IF(BE8=2,"Chauf",IF(BE8=3,VLOOKUP(BB8,Chantiers!$C$6:$E$95,3),0)))</f>
        <v>0</v>
      </c>
      <c r="BG8" s="119"/>
      <c r="BH8" s="120"/>
      <c r="BI8" s="120"/>
      <c r="BJ8" s="120"/>
      <c r="BK8" s="40">
        <f>IF(BJ8=1,VLOOKUP(BG8,Chantiers!$C$6:$D$95,2),IF(BJ8=2,"Chauf",IF(BJ8=3,VLOOKUP(BG8,Chantiers!$C$6:$E$95,3),0)))</f>
        <v>0</v>
      </c>
      <c r="BL8" s="119"/>
      <c r="BM8" s="120"/>
      <c r="BN8" s="120"/>
      <c r="BO8" s="120"/>
      <c r="BP8" s="40">
        <f>IF(BO8=1,VLOOKUP(BL8,Chantiers!$C$6:$D$95,2),IF(BO8=2,"Chauf",IF(BO8=3,VLOOKUP(BL8,Chantiers!$C$6:$E$95,3),0)))</f>
        <v>0</v>
      </c>
      <c r="BQ8" s="119"/>
      <c r="BR8" s="120"/>
      <c r="BS8" s="120"/>
      <c r="BT8" s="120"/>
      <c r="BU8" s="40">
        <f>IF(BT8=1,VLOOKUP(BQ8,Chantiers!$C$6:$D$95,2),IF(BT8=2,"Chauf",IF(BT8=3,VLOOKUP(BQ8,Chantiers!$C$6:$E$95,3),0)))</f>
        <v>0</v>
      </c>
      <c r="BV8" s="119"/>
      <c r="BW8" s="120"/>
      <c r="BX8" s="120"/>
      <c r="BY8" s="120"/>
      <c r="BZ8" s="40">
        <f>IF(BY8=1,VLOOKUP(BV8,Chantiers!$C$6:$D$95,2),IF(BY8=2,"Chauf",IF(BY8=3,VLOOKUP(BV8,Chantiers!$C$6:$E$95,3),0)))</f>
        <v>0</v>
      </c>
      <c r="CA8" s="119"/>
      <c r="CB8" s="120"/>
      <c r="CC8" s="120"/>
      <c r="CD8" s="120">
        <f>IF(CC8=1,VLOOKUP(BZ8,Chantiers!$C$6:$D$95,2),0)</f>
        <v>0</v>
      </c>
      <c r="CE8" s="40">
        <f>IF(CD8=1,VLOOKUP(CA8,Chantiers!$C$6:$D$95,2),IF(CD8=2,"Chauf",IF(CD8=3,VLOOKUP(CA8,Chantiers!$C$6:$E$95,3),0)))</f>
        <v>0</v>
      </c>
    </row>
    <row r="9" spans="1:83" s="118" customFormat="1" x14ac:dyDescent="0.2">
      <c r="A9" s="39">
        <v>43104</v>
      </c>
      <c r="B9" s="140">
        <f t="shared" si="0"/>
        <v>4</v>
      </c>
      <c r="C9" s="141">
        <f t="shared" si="1"/>
        <v>1</v>
      </c>
      <c r="D9" s="119"/>
      <c r="E9" s="120"/>
      <c r="F9" s="120"/>
      <c r="G9" s="120"/>
      <c r="H9" s="40">
        <f>IF(G9=1,VLOOKUP(D9,Chantiers!$C$6:$D$95,2),IF(G9=2,"Chauf",IF(G9=3,VLOOKUP(D9,Chantiers!$C$6:$E$95,3),0)))</f>
        <v>0</v>
      </c>
      <c r="I9" s="119"/>
      <c r="J9" s="120"/>
      <c r="K9" s="120"/>
      <c r="L9" s="120"/>
      <c r="M9" s="40">
        <f>IF(L9=1,VLOOKUP(I9,Chantiers!$C$6:$D$95,2),IF(L9=2,"Chauf",IF(L9=3,VLOOKUP(I9,Chantiers!$C$6:$E$95,3),0)))</f>
        <v>0</v>
      </c>
      <c r="N9" s="119"/>
      <c r="O9" s="120"/>
      <c r="P9" s="120"/>
      <c r="Q9" s="120"/>
      <c r="R9" s="40">
        <f>IF(Q9=1,VLOOKUP(N9,Chantiers!$C$6:$D$95,2),IF(Q9=2,"Chauf",IF(Q9=3,VLOOKUP(N9,Chantiers!$C$6:$E$95,3),0)))</f>
        <v>0</v>
      </c>
      <c r="S9" s="119"/>
      <c r="T9" s="120"/>
      <c r="U9" s="120"/>
      <c r="V9" s="120"/>
      <c r="W9" s="40">
        <f>IF(V9=1,VLOOKUP(S9,Chantiers!$C$6:$D$95,2),IF(V9=2,"Chauf",IF(V9=3,VLOOKUP(S9,Chantiers!$C$6:$E$95,3),0)))</f>
        <v>0</v>
      </c>
      <c r="X9" s="119"/>
      <c r="Y9" s="120"/>
      <c r="Z9" s="120"/>
      <c r="AA9" s="120"/>
      <c r="AB9" s="40">
        <f>IF(AA9=1,VLOOKUP(X9,Chantiers!$C$6:$D$95,2),IF(AA9=2,"Chauf",IF(AA9=3,VLOOKUP(X9,Chantiers!$C$6:$E$95,3),0)))</f>
        <v>0</v>
      </c>
      <c r="AC9" s="119"/>
      <c r="AD9" s="120"/>
      <c r="AE9" s="120"/>
      <c r="AF9" s="120"/>
      <c r="AG9" s="40">
        <f>IF(AF9=1,VLOOKUP(AC9,Chantiers!$C$6:$D$95,2),IF(AF9=2,"Chauf",IF(AF9=3,VLOOKUP(AC9,Chantiers!$C$6:$E$95,3),0)))</f>
        <v>0</v>
      </c>
      <c r="AH9" s="119"/>
      <c r="AI9" s="120"/>
      <c r="AJ9" s="120"/>
      <c r="AK9" s="120"/>
      <c r="AL9" s="40">
        <f>IF(AK9=1,VLOOKUP(AH9,Chantiers!$C$6:$D$95,2),IF(AK9=2,"Chauf",IF(AK9=3,VLOOKUP(AH9,Chantiers!$C$6:$E$95,3),0)))</f>
        <v>0</v>
      </c>
      <c r="AM9" s="119"/>
      <c r="AN9" s="120"/>
      <c r="AO9" s="120"/>
      <c r="AP9" s="120"/>
      <c r="AQ9" s="40">
        <f>IF(AP9=1,VLOOKUP(AM9,Chantiers!$C$6:$D$95,2),IF(AP9=2,"Chauf",IF(AP9=3,VLOOKUP(AM9,Chantiers!$C$6:$E$95,3),0)))</f>
        <v>0</v>
      </c>
      <c r="AR9" s="119"/>
      <c r="AS9" s="120"/>
      <c r="AT9" s="120"/>
      <c r="AU9" s="120"/>
      <c r="AV9" s="40">
        <f>IF(AU9=1,VLOOKUP(AR9,Chantiers!$C$6:$D$95,2),IF(AU9=2,"Chauf",IF(AU9=3,VLOOKUP(AR9,Chantiers!$C$6:$E$95,3),0)))</f>
        <v>0</v>
      </c>
      <c r="AW9" s="119"/>
      <c r="AX9" s="120"/>
      <c r="AY9" s="120"/>
      <c r="AZ9" s="120"/>
      <c r="BA9" s="40">
        <f>IF(AZ9=1,VLOOKUP(AW9,Chantiers!$C$6:$D$95,2),IF(AZ9=2,"Chauf",IF(AZ9=3,VLOOKUP(AW9,Chantiers!$C$6:$E$95,3),0)))</f>
        <v>0</v>
      </c>
      <c r="BB9" s="119"/>
      <c r="BC9" s="120"/>
      <c r="BD9" s="120"/>
      <c r="BE9" s="120"/>
      <c r="BF9" s="40">
        <f>IF(BE9=1,VLOOKUP(BB9,Chantiers!$C$6:$D$95,2),IF(BE9=2,"Chauf",IF(BE9=3,VLOOKUP(BB9,Chantiers!$C$6:$E$95,3),0)))</f>
        <v>0</v>
      </c>
      <c r="BG9" s="119"/>
      <c r="BH9" s="120"/>
      <c r="BI9" s="120"/>
      <c r="BJ9" s="120"/>
      <c r="BK9" s="40">
        <f>IF(BJ9=1,VLOOKUP(BG9,Chantiers!$C$6:$D$95,2),IF(BJ9=2,"Chauf",IF(BJ9=3,VLOOKUP(BG9,Chantiers!$C$6:$E$95,3),0)))</f>
        <v>0</v>
      </c>
      <c r="BL9" s="119"/>
      <c r="BM9" s="120"/>
      <c r="BN9" s="120"/>
      <c r="BO9" s="120"/>
      <c r="BP9" s="40">
        <f>IF(BO9=1,VLOOKUP(BL9,Chantiers!$C$6:$D$95,2),IF(BO9=2,"Chauf",IF(BO9=3,VLOOKUP(BL9,Chantiers!$C$6:$E$95,3),0)))</f>
        <v>0</v>
      </c>
      <c r="BQ9" s="119"/>
      <c r="BR9" s="120"/>
      <c r="BS9" s="120"/>
      <c r="BT9" s="120"/>
      <c r="BU9" s="40">
        <f>IF(BT9=1,VLOOKUP(BQ9,Chantiers!$C$6:$D$95,2),IF(BT9=2,"Chauf",IF(BT9=3,VLOOKUP(BQ9,Chantiers!$C$6:$E$95,3),0)))</f>
        <v>0</v>
      </c>
      <c r="BV9" s="119"/>
      <c r="BW9" s="120"/>
      <c r="BX9" s="120"/>
      <c r="BY9" s="120"/>
      <c r="BZ9" s="40">
        <f>IF(BY9=1,VLOOKUP(BV9,Chantiers!$C$6:$D$95,2),IF(BY9=2,"Chauf",IF(BY9=3,VLOOKUP(BV9,Chantiers!$C$6:$E$95,3),0)))</f>
        <v>0</v>
      </c>
      <c r="CA9" s="119"/>
      <c r="CB9" s="120"/>
      <c r="CC9" s="120"/>
      <c r="CD9" s="120">
        <f>IF(CC9=1,VLOOKUP(BZ9,Chantiers!$C$6:$D$95,2),0)</f>
        <v>0</v>
      </c>
      <c r="CE9" s="40">
        <f>IF(CD9=1,VLOOKUP(CA9,Chantiers!$C$6:$D$95,2),IF(CD9=2,"Chauf",IF(CD9=3,VLOOKUP(CA9,Chantiers!$C$6:$E$95,3),0)))</f>
        <v>0</v>
      </c>
    </row>
    <row r="10" spans="1:83" s="118" customFormat="1" x14ac:dyDescent="0.2">
      <c r="A10" s="39">
        <v>43105</v>
      </c>
      <c r="B10" s="140">
        <f t="shared" si="0"/>
        <v>5</v>
      </c>
      <c r="C10" s="141">
        <f t="shared" si="1"/>
        <v>1</v>
      </c>
      <c r="D10" s="119"/>
      <c r="E10" s="120"/>
      <c r="F10" s="120"/>
      <c r="G10" s="120"/>
      <c r="H10" s="40">
        <f>IF(G10=1,VLOOKUP(D10,Chantiers!$C$6:$D$95,2),IF(G10=2,"Chauf",IF(G10=3,VLOOKUP(D10,Chantiers!$C$6:$E$95,3),0)))</f>
        <v>0</v>
      </c>
      <c r="I10" s="119"/>
      <c r="J10" s="120"/>
      <c r="K10" s="120"/>
      <c r="L10" s="120"/>
      <c r="M10" s="40">
        <f>IF(L10=1,VLOOKUP(I10,Chantiers!$C$6:$D$95,2),IF(L10=2,"Chauf",IF(L10=3,VLOOKUP(I10,Chantiers!$C$6:$E$95,3),0)))</f>
        <v>0</v>
      </c>
      <c r="N10" s="119"/>
      <c r="O10" s="120"/>
      <c r="P10" s="120"/>
      <c r="Q10" s="120"/>
      <c r="R10" s="40">
        <f>IF(Q10=1,VLOOKUP(N10,Chantiers!$C$6:$D$95,2),IF(Q10=2,"Chauf",IF(Q10=3,VLOOKUP(N10,Chantiers!$C$6:$E$95,3),0)))</f>
        <v>0</v>
      </c>
      <c r="S10" s="119"/>
      <c r="T10" s="120"/>
      <c r="U10" s="120"/>
      <c r="V10" s="120"/>
      <c r="W10" s="40">
        <f>IF(V10=1,VLOOKUP(S10,Chantiers!$C$6:$D$95,2),IF(V10=2,"Chauf",IF(V10=3,VLOOKUP(S10,Chantiers!$C$6:$E$95,3),0)))</f>
        <v>0</v>
      </c>
      <c r="X10" s="119"/>
      <c r="Y10" s="120"/>
      <c r="Z10" s="120"/>
      <c r="AA10" s="120"/>
      <c r="AB10" s="40">
        <f>IF(AA10=1,VLOOKUP(X10,Chantiers!$C$6:$D$95,2),IF(AA10=2,"Chauf",IF(AA10=3,VLOOKUP(X10,Chantiers!$C$6:$E$95,3),0)))</f>
        <v>0</v>
      </c>
      <c r="AC10" s="119"/>
      <c r="AD10" s="120"/>
      <c r="AE10" s="120"/>
      <c r="AF10" s="120"/>
      <c r="AG10" s="40">
        <f>IF(AF10=1,VLOOKUP(AC10,Chantiers!$C$6:$D$95,2),IF(AF10=2,"Chauf",IF(AF10=3,VLOOKUP(AC10,Chantiers!$C$6:$E$95,3),0)))</f>
        <v>0</v>
      </c>
      <c r="AH10" s="119"/>
      <c r="AI10" s="120"/>
      <c r="AJ10" s="120"/>
      <c r="AK10" s="120"/>
      <c r="AL10" s="40">
        <f>IF(AK10=1,VLOOKUP(AH10,Chantiers!$C$6:$D$95,2),IF(AK10=2,"Chauf",IF(AK10=3,VLOOKUP(AH10,Chantiers!$C$6:$E$95,3),0)))</f>
        <v>0</v>
      </c>
      <c r="AM10" s="119"/>
      <c r="AN10" s="120"/>
      <c r="AO10" s="120"/>
      <c r="AP10" s="120"/>
      <c r="AQ10" s="40">
        <f>IF(AP10=1,VLOOKUP(AM10,Chantiers!$C$6:$D$95,2),IF(AP10=2,"Chauf",IF(AP10=3,VLOOKUP(AM10,Chantiers!$C$6:$E$95,3),0)))</f>
        <v>0</v>
      </c>
      <c r="AR10" s="119"/>
      <c r="AS10" s="120"/>
      <c r="AT10" s="120"/>
      <c r="AU10" s="120"/>
      <c r="AV10" s="40">
        <f>IF(AU10=1,VLOOKUP(AR10,Chantiers!$C$6:$D$95,2),IF(AU10=2,"Chauf",IF(AU10=3,VLOOKUP(AR10,Chantiers!$C$6:$E$95,3),0)))</f>
        <v>0</v>
      </c>
      <c r="AW10" s="119"/>
      <c r="AX10" s="120"/>
      <c r="AY10" s="120"/>
      <c r="AZ10" s="120"/>
      <c r="BA10" s="40">
        <f>IF(AZ10=1,VLOOKUP(AW10,Chantiers!$C$6:$D$95,2),IF(AZ10=2,"Chauf",IF(AZ10=3,VLOOKUP(AW10,Chantiers!$C$6:$E$95,3),0)))</f>
        <v>0</v>
      </c>
      <c r="BB10" s="119"/>
      <c r="BC10" s="120"/>
      <c r="BD10" s="120"/>
      <c r="BE10" s="120"/>
      <c r="BF10" s="40">
        <f>IF(BE10=1,VLOOKUP(BB10,Chantiers!$C$6:$D$95,2),IF(BE10=2,"Chauf",IF(BE10=3,VLOOKUP(BB10,Chantiers!$C$6:$E$95,3),0)))</f>
        <v>0</v>
      </c>
      <c r="BG10" s="119"/>
      <c r="BH10" s="120"/>
      <c r="BI10" s="120"/>
      <c r="BJ10" s="120"/>
      <c r="BK10" s="40">
        <f>IF(BJ10=1,VLOOKUP(BG10,Chantiers!$C$6:$D$95,2),IF(BJ10=2,"Chauf",IF(BJ10=3,VLOOKUP(BG10,Chantiers!$C$6:$E$95,3),0)))</f>
        <v>0</v>
      </c>
      <c r="BL10" s="119"/>
      <c r="BM10" s="120"/>
      <c r="BN10" s="120"/>
      <c r="BO10" s="120"/>
      <c r="BP10" s="40">
        <f>IF(BO10=1,VLOOKUP(BL10,Chantiers!$C$6:$D$95,2),IF(BO10=2,"Chauf",IF(BO10=3,VLOOKUP(BL10,Chantiers!$C$6:$E$95,3),0)))</f>
        <v>0</v>
      </c>
      <c r="BQ10" s="119"/>
      <c r="BR10" s="120"/>
      <c r="BS10" s="120"/>
      <c r="BT10" s="120"/>
      <c r="BU10" s="40">
        <f>IF(BT10=1,VLOOKUP(BQ10,Chantiers!$C$6:$D$95,2),IF(BT10=2,"Chauf",IF(BT10=3,VLOOKUP(BQ10,Chantiers!$C$6:$E$95,3),0)))</f>
        <v>0</v>
      </c>
      <c r="BV10" s="119"/>
      <c r="BW10" s="120"/>
      <c r="BX10" s="120"/>
      <c r="BY10" s="120"/>
      <c r="BZ10" s="40">
        <f>IF(BY10=1,VLOOKUP(BV10,Chantiers!$C$6:$D$95,2),IF(BY10=2,"Chauf",IF(BY10=3,VLOOKUP(BV10,Chantiers!$C$6:$E$95,3),0)))</f>
        <v>0</v>
      </c>
      <c r="CA10" s="119"/>
      <c r="CB10" s="120"/>
      <c r="CC10" s="120"/>
      <c r="CD10" s="120">
        <f>IF(CC10=1,VLOOKUP(BZ10,Chantiers!$C$6:$D$95,2),0)</f>
        <v>0</v>
      </c>
      <c r="CE10" s="40">
        <f>IF(CD10=1,VLOOKUP(CA10,Chantiers!$C$6:$D$95,2),IF(CD10=2,"Chauf",IF(CD10=3,VLOOKUP(CA10,Chantiers!$C$6:$E$95,3),0)))</f>
        <v>0</v>
      </c>
    </row>
    <row r="11" spans="1:83" s="118" customFormat="1" x14ac:dyDescent="0.2">
      <c r="A11" s="39">
        <v>43106</v>
      </c>
      <c r="B11" s="140">
        <f t="shared" si="0"/>
        <v>6</v>
      </c>
      <c r="C11" s="141">
        <f t="shared" si="1"/>
        <v>1</v>
      </c>
      <c r="D11" s="119"/>
      <c r="E11" s="120"/>
      <c r="F11" s="120"/>
      <c r="G11" s="120"/>
      <c r="H11" s="40">
        <f>IF(G11=1,VLOOKUP(D11,Chantiers!$C$6:$D$95,2),IF(G11=2,"Chauf",IF(G11=3,VLOOKUP(D11,Chantiers!$C$6:$E$95,3),0)))</f>
        <v>0</v>
      </c>
      <c r="I11" s="119"/>
      <c r="J11" s="120"/>
      <c r="K11" s="120"/>
      <c r="L11" s="120"/>
      <c r="M11" s="40">
        <f>IF(L11=1,VLOOKUP(I11,Chantiers!$C$6:$D$95,2),IF(L11=2,"Chauf",IF(L11=3,VLOOKUP(I11,Chantiers!$C$6:$E$95,3),0)))</f>
        <v>0</v>
      </c>
      <c r="N11" s="119"/>
      <c r="O11" s="120"/>
      <c r="P11" s="120"/>
      <c r="Q11" s="120"/>
      <c r="R11" s="40">
        <f>IF(Q11=1,VLOOKUP(N11,Chantiers!$C$6:$D$95,2),IF(Q11=2,"Chauf",IF(Q11=3,VLOOKUP(N11,Chantiers!$C$6:$E$95,3),0)))</f>
        <v>0</v>
      </c>
      <c r="S11" s="119"/>
      <c r="T11" s="120"/>
      <c r="U11" s="120"/>
      <c r="V11" s="120"/>
      <c r="W11" s="40">
        <f>IF(V11=1,VLOOKUP(S11,Chantiers!$C$6:$D$95,2),IF(V11=2,"Chauf",IF(V11=3,VLOOKUP(S11,Chantiers!$C$6:$E$95,3),0)))</f>
        <v>0</v>
      </c>
      <c r="X11" s="119"/>
      <c r="Y11" s="120"/>
      <c r="Z11" s="120"/>
      <c r="AA11" s="120"/>
      <c r="AB11" s="40">
        <f>IF(AA11=1,VLOOKUP(X11,Chantiers!$C$6:$D$95,2),IF(AA11=2,"Chauf",IF(AA11=3,VLOOKUP(X11,Chantiers!$C$6:$E$95,3),0)))</f>
        <v>0</v>
      </c>
      <c r="AC11" s="119"/>
      <c r="AD11" s="120"/>
      <c r="AE11" s="120"/>
      <c r="AF11" s="120"/>
      <c r="AG11" s="40">
        <f>IF(AF11=1,VLOOKUP(AC11,Chantiers!$C$6:$D$95,2),IF(AF11=2,"Chauf",IF(AF11=3,VLOOKUP(AC11,Chantiers!$C$6:$E$95,3),0)))</f>
        <v>0</v>
      </c>
      <c r="AH11" s="119"/>
      <c r="AI11" s="120"/>
      <c r="AJ11" s="120"/>
      <c r="AK11" s="120"/>
      <c r="AL11" s="40">
        <f>IF(AK11=1,VLOOKUP(AH11,Chantiers!$C$6:$D$95,2),IF(AK11=2,"Chauf",IF(AK11=3,VLOOKUP(AH11,Chantiers!$C$6:$E$95,3),0)))</f>
        <v>0</v>
      </c>
      <c r="AM11" s="119"/>
      <c r="AN11" s="120"/>
      <c r="AO11" s="120"/>
      <c r="AP11" s="120"/>
      <c r="AQ11" s="40">
        <f>IF(AP11=1,VLOOKUP(AM11,Chantiers!$C$6:$D$95,2),IF(AP11=2,"Chauf",IF(AP11=3,VLOOKUP(AM11,Chantiers!$C$6:$E$95,3),0)))</f>
        <v>0</v>
      </c>
      <c r="AR11" s="119"/>
      <c r="AS11" s="120"/>
      <c r="AT11" s="120"/>
      <c r="AU11" s="120"/>
      <c r="AV11" s="40">
        <f>IF(AU11=1,VLOOKUP(AR11,Chantiers!$C$6:$D$95,2),IF(AU11=2,"Chauf",IF(AU11=3,VLOOKUP(AR11,Chantiers!$C$6:$E$95,3),0)))</f>
        <v>0</v>
      </c>
      <c r="AW11" s="119"/>
      <c r="AX11" s="120"/>
      <c r="AY11" s="120"/>
      <c r="AZ11" s="120"/>
      <c r="BA11" s="40">
        <f>IF(AZ11=1,VLOOKUP(AW11,Chantiers!$C$6:$D$95,2),IF(AZ11=2,"Chauf",IF(AZ11=3,VLOOKUP(AW11,Chantiers!$C$6:$E$95,3),0)))</f>
        <v>0</v>
      </c>
      <c r="BB11" s="119"/>
      <c r="BC11" s="120"/>
      <c r="BD11" s="120"/>
      <c r="BE11" s="120"/>
      <c r="BF11" s="40">
        <f>IF(BE11=1,VLOOKUP(BB11,Chantiers!$C$6:$D$95,2),IF(BE11=2,"Chauf",IF(BE11=3,VLOOKUP(BB11,Chantiers!$C$6:$E$95,3),0)))</f>
        <v>0</v>
      </c>
      <c r="BG11" s="119"/>
      <c r="BH11" s="120"/>
      <c r="BI11" s="120"/>
      <c r="BJ11" s="120"/>
      <c r="BK11" s="40">
        <f>IF(BJ11=1,VLOOKUP(BG11,Chantiers!$C$6:$D$95,2),IF(BJ11=2,"Chauf",IF(BJ11=3,VLOOKUP(BG11,Chantiers!$C$6:$E$95,3),0)))</f>
        <v>0</v>
      </c>
      <c r="BL11" s="119"/>
      <c r="BM11" s="120"/>
      <c r="BN11" s="120"/>
      <c r="BO11" s="120"/>
      <c r="BP11" s="40">
        <f>IF(BO11=1,VLOOKUP(BL11,Chantiers!$C$6:$D$95,2),IF(BO11=2,"Chauf",IF(BO11=3,VLOOKUP(BL11,Chantiers!$C$6:$E$95,3),0)))</f>
        <v>0</v>
      </c>
      <c r="BQ11" s="119"/>
      <c r="BR11" s="120"/>
      <c r="BS11" s="120"/>
      <c r="BT11" s="120"/>
      <c r="BU11" s="40">
        <f>IF(BT11=1,VLOOKUP(BQ11,Chantiers!$C$6:$D$95,2),IF(BT11=2,"Chauf",IF(BT11=3,VLOOKUP(BQ11,Chantiers!$C$6:$E$95,3),0)))</f>
        <v>0</v>
      </c>
      <c r="BV11" s="119"/>
      <c r="BW11" s="120"/>
      <c r="BX11" s="120"/>
      <c r="BY11" s="120"/>
      <c r="BZ11" s="40">
        <f>IF(BY11=1,VLOOKUP(BV11,Chantiers!$C$6:$D$95,2),IF(BY11=2,"Chauf",IF(BY11=3,VLOOKUP(BV11,Chantiers!$C$6:$E$95,3),0)))</f>
        <v>0</v>
      </c>
      <c r="CA11" s="119"/>
      <c r="CB11" s="120"/>
      <c r="CC11" s="120"/>
      <c r="CD11" s="120">
        <f>IF(CC11=1,VLOOKUP(BZ11,Chantiers!$C$6:$D$95,2),0)</f>
        <v>0</v>
      </c>
      <c r="CE11" s="40">
        <f>IF(CD11=1,VLOOKUP(CA11,Chantiers!$C$6:$D$95,2),IF(CD11=2,"Chauf",IF(CD11=3,VLOOKUP(CA11,Chantiers!$C$6:$E$95,3),0)))</f>
        <v>0</v>
      </c>
    </row>
    <row r="12" spans="1:83" s="159" customFormat="1" x14ac:dyDescent="0.2">
      <c r="A12" s="153" t="s">
        <v>128</v>
      </c>
      <c r="B12" s="154"/>
      <c r="C12" s="155"/>
      <c r="D12" s="157"/>
      <c r="E12" s="158">
        <f>SUM(E6:E11)</f>
        <v>0</v>
      </c>
      <c r="F12" s="158">
        <f>SUM(F6:F11)</f>
        <v>0</v>
      </c>
      <c r="G12" s="158"/>
      <c r="H12" s="156"/>
      <c r="I12" s="157"/>
      <c r="J12" s="158">
        <f>SUM(J6:J11)</f>
        <v>0</v>
      </c>
      <c r="K12" s="158">
        <f>SUM(K6:K11)</f>
        <v>0</v>
      </c>
      <c r="L12" s="158"/>
      <c r="M12" s="156">
        <f>IF(L12=1,VLOOKUP(I12,Chantiers!$C$6:$D$95,2),IF(L12=2,"Chauf",IF(L12=3,VLOOKUP(I12,Chantiers!$C$6:$E$95,3),0)))</f>
        <v>0</v>
      </c>
      <c r="N12" s="157"/>
      <c r="O12" s="158">
        <f>SUM(O6:O11)</f>
        <v>0</v>
      </c>
      <c r="P12" s="158">
        <f>SUM(P6:P11)</f>
        <v>0</v>
      </c>
      <c r="Q12" s="158"/>
      <c r="R12" s="156">
        <f>IF(Q12=1,VLOOKUP(N12,Chantiers!$C$6:$D$95,2),IF(Q12=2,"Chauf",IF(Q12=3,VLOOKUP(N12,Chantiers!$C$6:$E$95,3),0)))</f>
        <v>0</v>
      </c>
      <c r="S12" s="157"/>
      <c r="T12" s="158">
        <f>SUM(T6:T11)</f>
        <v>0</v>
      </c>
      <c r="U12" s="158">
        <f>SUM(U6:U11)</f>
        <v>0</v>
      </c>
      <c r="V12" s="158"/>
      <c r="W12" s="156">
        <f>IF(V12=1,VLOOKUP(S12,Chantiers!$C$6:$D$95,2),IF(V12=2,"Chauf",IF(V12=3,VLOOKUP(S12,Chantiers!$C$6:$E$95,3),0)))</f>
        <v>0</v>
      </c>
      <c r="X12" s="157"/>
      <c r="Y12" s="158">
        <f>SUM(Y6:Y11)</f>
        <v>0</v>
      </c>
      <c r="Z12" s="158">
        <f>SUM(Z6:Z11)</f>
        <v>0</v>
      </c>
      <c r="AA12" s="158"/>
      <c r="AB12" s="156">
        <f>IF(AA12=1,VLOOKUP(X12,Chantiers!$C$6:$D$95,2),IF(AA12=2,"Chauf",IF(AA12=3,VLOOKUP(X12,Chantiers!$C$6:$E$95,3),0)))</f>
        <v>0</v>
      </c>
      <c r="AC12" s="157"/>
      <c r="AD12" s="158">
        <f>SUM(AD6:AD11)</f>
        <v>0</v>
      </c>
      <c r="AE12" s="158">
        <f>SUM(AE6:AE11)</f>
        <v>0</v>
      </c>
      <c r="AF12" s="158"/>
      <c r="AG12" s="156">
        <f>IF(AF12=1,VLOOKUP(AC12,Chantiers!$C$6:$D$95,2),IF(AF12=2,"Chauf",IF(AF12=3,VLOOKUP(AC12,Chantiers!$C$6:$E$95,3),0)))</f>
        <v>0</v>
      </c>
      <c r="AH12" s="157"/>
      <c r="AI12" s="158">
        <f>SUM(AI6:AI11)</f>
        <v>0</v>
      </c>
      <c r="AJ12" s="158">
        <f>SUM(AJ6:AJ11)</f>
        <v>0</v>
      </c>
      <c r="AK12" s="158"/>
      <c r="AL12" s="156">
        <f>IF(AK12=1,VLOOKUP(AH12,Chantiers!$C$6:$D$95,2),IF(AK12=2,"Chauf",IF(AK12=3,VLOOKUP(AH12,Chantiers!$C$6:$E$95,3),0)))</f>
        <v>0</v>
      </c>
      <c r="AM12" s="157"/>
      <c r="AN12" s="158">
        <f>SUM(AN6:AN11)</f>
        <v>0</v>
      </c>
      <c r="AO12" s="158">
        <f>SUM(AO6:AO11)</f>
        <v>0</v>
      </c>
      <c r="AP12" s="158"/>
      <c r="AQ12" s="156">
        <f>IF(AP12=1,VLOOKUP(AM12,Chantiers!$C$6:$D$95,2),IF(AP12=2,"Chauf",IF(AP12=3,VLOOKUP(AM12,Chantiers!$C$6:$E$95,3),0)))</f>
        <v>0</v>
      </c>
      <c r="AR12" s="157"/>
      <c r="AS12" s="158">
        <f>SUM(AS6:AS11)</f>
        <v>0</v>
      </c>
      <c r="AT12" s="158">
        <f>SUM(AT6:AT11)</f>
        <v>0</v>
      </c>
      <c r="AU12" s="158"/>
      <c r="AV12" s="156">
        <f>IF(AU12=1,VLOOKUP(AR12,Chantiers!$C$6:$D$95,2),IF(AU12=2,"Chauf",IF(AU12=3,VLOOKUP(AR12,Chantiers!$C$6:$E$95,3),0)))</f>
        <v>0</v>
      </c>
      <c r="AW12" s="157"/>
      <c r="AX12" s="158">
        <f>SUM(AX6:AX11)</f>
        <v>0</v>
      </c>
      <c r="AY12" s="158">
        <f>SUM(AY6:AY11)</f>
        <v>0</v>
      </c>
      <c r="AZ12" s="158"/>
      <c r="BA12" s="156">
        <f>IF(AZ12=1,VLOOKUP(AW12,Chantiers!$C$6:$D$95,2),IF(AZ12=2,"Chauf",IF(AZ12=3,VLOOKUP(AW12,Chantiers!$C$6:$E$95,3),0)))</f>
        <v>0</v>
      </c>
      <c r="BB12" s="157"/>
      <c r="BC12" s="158">
        <f>SUM(BC6:BC11)</f>
        <v>0</v>
      </c>
      <c r="BD12" s="158">
        <f>SUM(BD6:BD11)</f>
        <v>0</v>
      </c>
      <c r="BE12" s="158"/>
      <c r="BF12" s="156">
        <f>IF(BE12=1,VLOOKUP(BB12,Chantiers!$C$6:$D$95,2),IF(BE12=2,"Chauf",IF(BE12=3,VLOOKUP(BB12,Chantiers!$C$6:$E$95,3),0)))</f>
        <v>0</v>
      </c>
      <c r="BG12" s="157"/>
      <c r="BH12" s="158">
        <f>SUM(BH6:BH11)</f>
        <v>0</v>
      </c>
      <c r="BI12" s="158">
        <f>SUM(BI6:BI11)</f>
        <v>0</v>
      </c>
      <c r="BJ12" s="158"/>
      <c r="BK12" s="156">
        <f>IF(BJ12=1,VLOOKUP(BG12,Chantiers!$C$6:$D$95,2),IF(BJ12=2,"Chauf",IF(BJ12=3,VLOOKUP(BG12,Chantiers!$C$6:$E$95,3),0)))</f>
        <v>0</v>
      </c>
      <c r="BL12" s="157"/>
      <c r="BM12" s="158">
        <f>SUM(BM6:BM11)</f>
        <v>0</v>
      </c>
      <c r="BN12" s="158">
        <f>SUM(BN6:BN11)</f>
        <v>0</v>
      </c>
      <c r="BO12" s="158"/>
      <c r="BP12" s="156">
        <f>IF(BO12=1,VLOOKUP(BL12,Chantiers!$C$6:$D$95,2),IF(BO12=2,"Chauf",IF(BO12=3,VLOOKUP(BL12,Chantiers!$C$6:$E$95,3),0)))</f>
        <v>0</v>
      </c>
      <c r="BQ12" s="157"/>
      <c r="BR12" s="158">
        <f>SUM(BR6:BR11)</f>
        <v>0</v>
      </c>
      <c r="BS12" s="158">
        <f>SUM(BS6:BS11)</f>
        <v>0</v>
      </c>
      <c r="BT12" s="158"/>
      <c r="BU12" s="156">
        <f>IF(BT12=1,VLOOKUP(BQ12,Chantiers!$C$6:$D$95,2),IF(BT12=2,"Chauf",IF(BT12=3,VLOOKUP(BQ12,Chantiers!$C$6:$E$95,3),0)))</f>
        <v>0</v>
      </c>
      <c r="BV12" s="157"/>
      <c r="BW12" s="158">
        <f>SUM(BW6:BW11)</f>
        <v>0</v>
      </c>
      <c r="BX12" s="158">
        <f>SUM(BX6:BX11)</f>
        <v>0</v>
      </c>
      <c r="BY12" s="158"/>
      <c r="BZ12" s="156">
        <f>IF(BY12=1,VLOOKUP(BV12,Chantiers!$C$6:$D$95,2),IF(BY12=2,"Chauf",IF(BY12=3,VLOOKUP(BV12,Chantiers!$C$6:$E$95,3),0)))</f>
        <v>0</v>
      </c>
      <c r="CA12" s="157"/>
      <c r="CB12" s="158">
        <f>SUM(CB6:CB11)</f>
        <v>0</v>
      </c>
      <c r="CC12" s="158">
        <f>SUM(CC6:CC11)</f>
        <v>0</v>
      </c>
      <c r="CD12" s="158">
        <f>IF(CC12=1,VLOOKUP(BZ12,Chantiers!$C$6:$D$95,2),0)</f>
        <v>0</v>
      </c>
      <c r="CE12" s="156">
        <f>IF(CD12=1,VLOOKUP(CA12,Chantiers!$C$6:$D$95,2),IF(CD12=2,"Chauf",IF(CD12=3,VLOOKUP(CA12,Chantiers!$C$6:$E$95,3),0)))</f>
        <v>0</v>
      </c>
    </row>
    <row r="13" spans="1:83" s="118" customFormat="1" x14ac:dyDescent="0.2">
      <c r="A13" s="151">
        <v>43108</v>
      </c>
      <c r="B13" s="138">
        <f t="shared" si="0"/>
        <v>8</v>
      </c>
      <c r="C13" s="139">
        <v>1</v>
      </c>
      <c r="D13" s="121"/>
      <c r="E13" s="122"/>
      <c r="F13" s="122"/>
      <c r="G13" s="122"/>
      <c r="H13" s="41">
        <f>IF(G13=1,VLOOKUP(D13,Chantiers!$C$6:$D$95,2),IF(G13=2,"Chauf",IF(G13=3,VLOOKUP(D13,Chantiers!$C$6:$E$95,3),0)))</f>
        <v>0</v>
      </c>
      <c r="I13" s="121"/>
      <c r="J13" s="122"/>
      <c r="K13" s="122"/>
      <c r="L13" s="122"/>
      <c r="M13" s="41">
        <f>IF(L13=1,VLOOKUP(I13,Chantiers!$C$6:$D$95,2),IF(L13=2,"Chauf",IF(L13=3,VLOOKUP(I13,Chantiers!$C$6:$E$95,3),0)))</f>
        <v>0</v>
      </c>
      <c r="N13" s="121"/>
      <c r="O13" s="122"/>
      <c r="P13" s="122"/>
      <c r="Q13" s="122"/>
      <c r="R13" s="41">
        <f>IF(Q13=1,VLOOKUP(N13,Chantiers!$C$6:$D$95,2),IF(Q13=2,"Chauf",IF(Q13=3,VLOOKUP(N13,Chantiers!$C$6:$E$95,3),0)))</f>
        <v>0</v>
      </c>
      <c r="S13" s="121"/>
      <c r="T13" s="122"/>
      <c r="U13" s="122"/>
      <c r="V13" s="122"/>
      <c r="W13" s="41">
        <f>IF(V13=1,VLOOKUP(S13,Chantiers!$C$6:$D$95,2),IF(V13=2,"Chauf",IF(V13=3,VLOOKUP(S13,Chantiers!$C$6:$E$95,3),0)))</f>
        <v>0</v>
      </c>
      <c r="X13" s="121"/>
      <c r="Y13" s="122"/>
      <c r="Z13" s="122"/>
      <c r="AA13" s="122"/>
      <c r="AB13" s="41">
        <f>IF(AA13=1,VLOOKUP(X13,Chantiers!$C$6:$D$95,2),IF(AA13=2,"Chauf",IF(AA13=3,VLOOKUP(X13,Chantiers!$C$6:$E$95,3),0)))</f>
        <v>0</v>
      </c>
      <c r="AC13" s="121"/>
      <c r="AD13" s="122"/>
      <c r="AE13" s="122"/>
      <c r="AF13" s="122"/>
      <c r="AG13" s="41">
        <f>IF(AF13=1,VLOOKUP(AC13,Chantiers!$C$6:$D$95,2),IF(AF13=2,"Chauf",IF(AF13=3,VLOOKUP(AC13,Chantiers!$C$6:$E$95,3),0)))</f>
        <v>0</v>
      </c>
      <c r="AH13" s="121"/>
      <c r="AI13" s="122"/>
      <c r="AJ13" s="122"/>
      <c r="AK13" s="122"/>
      <c r="AL13" s="41">
        <f>IF(AK13=1,VLOOKUP(AH13,Chantiers!$C$6:$D$95,2),IF(AK13=2,"Chauf",IF(AK13=3,VLOOKUP(AH13,Chantiers!$C$6:$E$95,3),0)))</f>
        <v>0</v>
      </c>
      <c r="AM13" s="121"/>
      <c r="AN13" s="122"/>
      <c r="AO13" s="122"/>
      <c r="AP13" s="122"/>
      <c r="AQ13" s="41">
        <f>IF(AP13=1,VLOOKUP(AM13,Chantiers!$C$6:$D$95,2),IF(AP13=2,"Chauf",IF(AP13=3,VLOOKUP(AM13,Chantiers!$C$6:$E$95,3),0)))</f>
        <v>0</v>
      </c>
      <c r="AR13" s="121"/>
      <c r="AS13" s="122"/>
      <c r="AT13" s="122"/>
      <c r="AU13" s="122"/>
      <c r="AV13" s="41">
        <f>IF(AU13=1,VLOOKUP(AR13,Chantiers!$C$6:$D$95,2),IF(AU13=2,"Chauf",IF(AU13=3,VLOOKUP(AR13,Chantiers!$C$6:$E$95,3),0)))</f>
        <v>0</v>
      </c>
      <c r="AW13" s="121"/>
      <c r="AX13" s="122"/>
      <c r="AY13" s="122"/>
      <c r="AZ13" s="122"/>
      <c r="BA13" s="41">
        <f>IF(AZ13=1,VLOOKUP(AW13,Chantiers!$C$6:$D$95,2),IF(AZ13=2,"Chauf",IF(AZ13=3,VLOOKUP(AW13,Chantiers!$C$6:$E$95,3),0)))</f>
        <v>0</v>
      </c>
      <c r="BB13" s="121"/>
      <c r="BC13" s="122"/>
      <c r="BD13" s="122"/>
      <c r="BE13" s="122"/>
      <c r="BF13" s="41">
        <f>IF(BE13=1,VLOOKUP(BB13,Chantiers!$C$6:$D$95,2),IF(BE13=2,"Chauf",IF(BE13=3,VLOOKUP(BB13,Chantiers!$C$6:$E$95,3),0)))</f>
        <v>0</v>
      </c>
      <c r="BG13" s="121"/>
      <c r="BH13" s="122"/>
      <c r="BI13" s="122"/>
      <c r="BJ13" s="122"/>
      <c r="BK13" s="41">
        <f>IF(BJ13=1,VLOOKUP(BG13,Chantiers!$C$6:$D$95,2),IF(BJ13=2,"Chauf",IF(BJ13=3,VLOOKUP(BG13,Chantiers!$C$6:$E$95,3),0)))</f>
        <v>0</v>
      </c>
      <c r="BL13" s="121"/>
      <c r="BM13" s="122"/>
      <c r="BN13" s="122"/>
      <c r="BO13" s="122"/>
      <c r="BP13" s="41">
        <f>IF(BO13=1,VLOOKUP(BL13,Chantiers!$C$6:$D$95,2),IF(BO13=2,"Chauf",IF(BO13=3,VLOOKUP(BL13,Chantiers!$C$6:$E$95,3),0)))</f>
        <v>0</v>
      </c>
      <c r="BQ13" s="121"/>
      <c r="BR13" s="122"/>
      <c r="BS13" s="122"/>
      <c r="BT13" s="122"/>
      <c r="BU13" s="41">
        <f>IF(BT13=1,VLOOKUP(BQ13,Chantiers!$C$6:$D$95,2),IF(BT13=2,"Chauf",IF(BT13=3,VLOOKUP(BQ13,Chantiers!$C$6:$E$95,3),0)))</f>
        <v>0</v>
      </c>
      <c r="BV13" s="121"/>
      <c r="BW13" s="122"/>
      <c r="BX13" s="122"/>
      <c r="BY13" s="122"/>
      <c r="BZ13" s="41">
        <f>IF(BY13=1,VLOOKUP(BV13,Chantiers!$C$6:$D$95,2),IF(BY13=2,"Chauf",IF(BY13=3,VLOOKUP(BV13,Chantiers!$C$6:$E$95,3),0)))</f>
        <v>0</v>
      </c>
      <c r="CA13" s="121"/>
      <c r="CB13" s="122"/>
      <c r="CC13" s="122"/>
      <c r="CD13" s="122">
        <f>IF(CC13=1,VLOOKUP(BZ13,Chantiers!$C$6:$D$95,2),0)</f>
        <v>0</v>
      </c>
      <c r="CE13" s="41">
        <f>IF(CD13=1,VLOOKUP(CA13,Chantiers!$C$6:$D$95,2),IF(CD13=2,"Chauf",IF(CD13=3,VLOOKUP(CA13,Chantiers!$C$6:$E$95,3),0)))</f>
        <v>0</v>
      </c>
    </row>
    <row r="14" spans="1:83" s="118" customFormat="1" x14ac:dyDescent="0.2">
      <c r="A14" s="152">
        <v>43109</v>
      </c>
      <c r="B14" s="140">
        <f t="shared" si="0"/>
        <v>9</v>
      </c>
      <c r="C14" s="141">
        <v>1</v>
      </c>
      <c r="D14" s="123"/>
      <c r="E14" s="124"/>
      <c r="F14" s="124"/>
      <c r="G14" s="124"/>
      <c r="H14" s="42">
        <f>IF(G14=1,VLOOKUP(D14,Chantiers!$C$6:$D$95,2),IF(G14=2,"Chauf",IF(G14=3,VLOOKUP(D14,Chantiers!$C$6:$E$95,3),0)))</f>
        <v>0</v>
      </c>
      <c r="I14" s="123"/>
      <c r="J14" s="124"/>
      <c r="K14" s="124"/>
      <c r="L14" s="124"/>
      <c r="M14" s="42">
        <f>IF(L14=1,VLOOKUP(I14,Chantiers!$C$6:$D$95,2),IF(L14=2,"Chauf",IF(L14=3,VLOOKUP(I14,Chantiers!$C$6:$E$95,3),0)))</f>
        <v>0</v>
      </c>
      <c r="N14" s="123"/>
      <c r="O14" s="124"/>
      <c r="P14" s="124"/>
      <c r="Q14" s="124"/>
      <c r="R14" s="42">
        <f>IF(Q14=1,VLOOKUP(N14,Chantiers!$C$6:$D$95,2),IF(Q14=2,"Chauf",IF(Q14=3,VLOOKUP(N14,Chantiers!$C$6:$E$95,3),0)))</f>
        <v>0</v>
      </c>
      <c r="S14" s="123"/>
      <c r="T14" s="124"/>
      <c r="U14" s="124"/>
      <c r="V14" s="124"/>
      <c r="W14" s="42">
        <f>IF(V14=1,VLOOKUP(S14,Chantiers!$C$6:$D$95,2),IF(V14=2,"Chauf",IF(V14=3,VLOOKUP(S14,Chantiers!$C$6:$E$95,3),0)))</f>
        <v>0</v>
      </c>
      <c r="X14" s="123"/>
      <c r="Y14" s="124"/>
      <c r="Z14" s="124"/>
      <c r="AA14" s="124"/>
      <c r="AB14" s="42">
        <f>IF(AA14=1,VLOOKUP(X14,Chantiers!$C$6:$D$95,2),IF(AA14=2,"Chauf",IF(AA14=3,VLOOKUP(X14,Chantiers!$C$6:$E$95,3),0)))</f>
        <v>0</v>
      </c>
      <c r="AC14" s="123"/>
      <c r="AD14" s="124"/>
      <c r="AE14" s="124"/>
      <c r="AF14" s="124"/>
      <c r="AG14" s="42">
        <f>IF(AF14=1,VLOOKUP(AC14,Chantiers!$C$6:$D$95,2),IF(AF14=2,"Chauf",IF(AF14=3,VLOOKUP(AC14,Chantiers!$C$6:$E$95,3),0)))</f>
        <v>0</v>
      </c>
      <c r="AH14" s="123"/>
      <c r="AI14" s="124"/>
      <c r="AJ14" s="124"/>
      <c r="AK14" s="124"/>
      <c r="AL14" s="42">
        <f>IF(AK14=1,VLOOKUP(AH14,Chantiers!$C$6:$D$95,2),IF(AK14=2,"Chauf",IF(AK14=3,VLOOKUP(AH14,Chantiers!$C$6:$E$95,3),0)))</f>
        <v>0</v>
      </c>
      <c r="AM14" s="123"/>
      <c r="AN14" s="124"/>
      <c r="AO14" s="124"/>
      <c r="AP14" s="124"/>
      <c r="AQ14" s="42">
        <f>IF(AP14=1,VLOOKUP(AM14,Chantiers!$C$6:$D$95,2),IF(AP14=2,"Chauf",IF(AP14=3,VLOOKUP(AM14,Chantiers!$C$6:$E$95,3),0)))</f>
        <v>0</v>
      </c>
      <c r="AR14" s="123"/>
      <c r="AS14" s="124"/>
      <c r="AT14" s="124"/>
      <c r="AU14" s="124"/>
      <c r="AV14" s="42">
        <f>IF(AU14=1,VLOOKUP(AR14,Chantiers!$C$6:$D$95,2),IF(AU14=2,"Chauf",IF(AU14=3,VLOOKUP(AR14,Chantiers!$C$6:$E$95,3),0)))</f>
        <v>0</v>
      </c>
      <c r="AW14" s="123"/>
      <c r="AX14" s="124"/>
      <c r="AY14" s="124"/>
      <c r="AZ14" s="124"/>
      <c r="BA14" s="42">
        <f>IF(AZ14=1,VLOOKUP(AW14,Chantiers!$C$6:$D$95,2),IF(AZ14=2,"Chauf",IF(AZ14=3,VLOOKUP(AW14,Chantiers!$C$6:$E$95,3),0)))</f>
        <v>0</v>
      </c>
      <c r="BB14" s="123"/>
      <c r="BC14" s="124"/>
      <c r="BD14" s="124"/>
      <c r="BE14" s="124"/>
      <c r="BF14" s="42">
        <f>IF(BE14=1,VLOOKUP(BB14,Chantiers!$C$6:$D$95,2),IF(BE14=2,"Chauf",IF(BE14=3,VLOOKUP(BB14,Chantiers!$C$6:$E$95,3),0)))</f>
        <v>0</v>
      </c>
      <c r="BG14" s="123"/>
      <c r="BH14" s="124"/>
      <c r="BI14" s="124"/>
      <c r="BJ14" s="124"/>
      <c r="BK14" s="42">
        <f>IF(BJ14=1,VLOOKUP(BG14,Chantiers!$C$6:$D$95,2),IF(BJ14=2,"Chauf",IF(BJ14=3,VLOOKUP(BG14,Chantiers!$C$6:$E$95,3),0)))</f>
        <v>0</v>
      </c>
      <c r="BL14" s="123"/>
      <c r="BM14" s="124"/>
      <c r="BN14" s="124"/>
      <c r="BO14" s="124"/>
      <c r="BP14" s="42">
        <f>IF(BO14=1,VLOOKUP(BL14,Chantiers!$C$6:$D$95,2),IF(BO14=2,"Chauf",IF(BO14=3,VLOOKUP(BL14,Chantiers!$C$6:$E$95,3),0)))</f>
        <v>0</v>
      </c>
      <c r="BQ14" s="123"/>
      <c r="BR14" s="124"/>
      <c r="BS14" s="124"/>
      <c r="BT14" s="124"/>
      <c r="BU14" s="42">
        <f>IF(BT14=1,VLOOKUP(BQ14,Chantiers!$C$6:$D$95,2),IF(BT14=2,"Chauf",IF(BT14=3,VLOOKUP(BQ14,Chantiers!$C$6:$E$95,3),0)))</f>
        <v>0</v>
      </c>
      <c r="BV14" s="123"/>
      <c r="BW14" s="124"/>
      <c r="BX14" s="124"/>
      <c r="BY14" s="124"/>
      <c r="BZ14" s="42">
        <f>IF(BY14=1,VLOOKUP(BV14,Chantiers!$C$6:$D$95,2),IF(BY14=2,"Chauf",IF(BY14=3,VLOOKUP(BV14,Chantiers!$C$6:$E$95,3),0)))</f>
        <v>0</v>
      </c>
      <c r="CA14" s="123"/>
      <c r="CB14" s="124"/>
      <c r="CC14" s="124"/>
      <c r="CD14" s="124">
        <f>IF(CC14=1,VLOOKUP(BZ14,Chantiers!$C$6:$D$95,2),0)</f>
        <v>0</v>
      </c>
      <c r="CE14" s="42">
        <f>IF(CD14=1,VLOOKUP(CA14,Chantiers!$C$6:$D$95,2),IF(CD14=2,"Chauf",IF(CD14=3,VLOOKUP(CA14,Chantiers!$C$6:$E$95,3),0)))</f>
        <v>0</v>
      </c>
    </row>
    <row r="15" spans="1:83" s="118" customFormat="1" x14ac:dyDescent="0.2">
      <c r="A15" s="152">
        <v>43110</v>
      </c>
      <c r="B15" s="140">
        <f t="shared" si="0"/>
        <v>10</v>
      </c>
      <c r="C15" s="141">
        <v>1</v>
      </c>
      <c r="D15" s="123"/>
      <c r="E15" s="124"/>
      <c r="F15" s="124"/>
      <c r="G15" s="124"/>
      <c r="H15" s="42">
        <f>IF(G15=1,VLOOKUP(D15,Chantiers!$C$6:$D$95,2),IF(G15=2,"Chauf",IF(G15=3,VLOOKUP(D15,Chantiers!$C$6:$E$95,3),0)))</f>
        <v>0</v>
      </c>
      <c r="I15" s="123"/>
      <c r="J15" s="124"/>
      <c r="K15" s="124"/>
      <c r="L15" s="124"/>
      <c r="M15" s="42">
        <f>IF(L15=1,VLOOKUP(I15,Chantiers!$C$6:$D$95,2),IF(L15=2,"Chauf",IF(L15=3,VLOOKUP(I15,Chantiers!$C$6:$E$95,3),0)))</f>
        <v>0</v>
      </c>
      <c r="N15" s="123"/>
      <c r="O15" s="124"/>
      <c r="P15" s="124"/>
      <c r="Q15" s="124"/>
      <c r="R15" s="42">
        <f>IF(Q15=1,VLOOKUP(N15,Chantiers!$C$6:$D$95,2),IF(Q15=2,"Chauf",IF(Q15=3,VLOOKUP(N15,Chantiers!$C$6:$E$95,3),0)))</f>
        <v>0</v>
      </c>
      <c r="S15" s="123"/>
      <c r="T15" s="124"/>
      <c r="U15" s="124"/>
      <c r="V15" s="124"/>
      <c r="W15" s="42">
        <f>IF(V15=1,VLOOKUP(S15,Chantiers!$C$6:$D$95,2),IF(V15=2,"Chauf",IF(V15=3,VLOOKUP(S15,Chantiers!$C$6:$E$95,3),0)))</f>
        <v>0</v>
      </c>
      <c r="X15" s="123"/>
      <c r="Y15" s="124"/>
      <c r="Z15" s="124"/>
      <c r="AA15" s="124"/>
      <c r="AB15" s="42">
        <f>IF(AA15=1,VLOOKUP(X15,Chantiers!$C$6:$D$95,2),IF(AA15=2,"Chauf",IF(AA15=3,VLOOKUP(X15,Chantiers!$C$6:$E$95,3),0)))</f>
        <v>0</v>
      </c>
      <c r="AC15" s="123"/>
      <c r="AD15" s="124"/>
      <c r="AE15" s="124"/>
      <c r="AF15" s="124"/>
      <c r="AG15" s="42">
        <f>IF(AF15=1,VLOOKUP(AC15,Chantiers!$C$6:$D$95,2),IF(AF15=2,"Chauf",IF(AF15=3,VLOOKUP(AC15,Chantiers!$C$6:$E$95,3),0)))</f>
        <v>0</v>
      </c>
      <c r="AH15" s="123"/>
      <c r="AI15" s="124"/>
      <c r="AJ15" s="124"/>
      <c r="AK15" s="124"/>
      <c r="AL15" s="42">
        <f>IF(AK15=1,VLOOKUP(AH15,Chantiers!$C$6:$D$95,2),IF(AK15=2,"Chauf",IF(AK15=3,VLOOKUP(AH15,Chantiers!$C$6:$E$95,3),0)))</f>
        <v>0</v>
      </c>
      <c r="AM15" s="123"/>
      <c r="AN15" s="124"/>
      <c r="AO15" s="124"/>
      <c r="AP15" s="124"/>
      <c r="AQ15" s="42">
        <f>IF(AP15=1,VLOOKUP(AM15,Chantiers!$C$6:$D$95,2),IF(AP15=2,"Chauf",IF(AP15=3,VLOOKUP(AM15,Chantiers!$C$6:$E$95,3),0)))</f>
        <v>0</v>
      </c>
      <c r="AR15" s="123"/>
      <c r="AS15" s="124"/>
      <c r="AT15" s="124"/>
      <c r="AU15" s="124"/>
      <c r="AV15" s="42">
        <f>IF(AU15=1,VLOOKUP(AR15,Chantiers!$C$6:$D$95,2),IF(AU15=2,"Chauf",IF(AU15=3,VLOOKUP(AR15,Chantiers!$C$6:$E$95,3),0)))</f>
        <v>0</v>
      </c>
      <c r="AW15" s="123"/>
      <c r="AX15" s="124"/>
      <c r="AY15" s="124"/>
      <c r="AZ15" s="124"/>
      <c r="BA15" s="42">
        <f>IF(AZ15=1,VLOOKUP(AW15,Chantiers!$C$6:$D$95,2),IF(AZ15=2,"Chauf",IF(AZ15=3,VLOOKUP(AW15,Chantiers!$C$6:$E$95,3),0)))</f>
        <v>0</v>
      </c>
      <c r="BB15" s="123"/>
      <c r="BC15" s="124"/>
      <c r="BD15" s="124"/>
      <c r="BE15" s="124"/>
      <c r="BF15" s="42">
        <f>IF(BE15=1,VLOOKUP(BB15,Chantiers!$C$6:$D$95,2),IF(BE15=2,"Chauf",IF(BE15=3,VLOOKUP(BB15,Chantiers!$C$6:$E$95,3),0)))</f>
        <v>0</v>
      </c>
      <c r="BG15" s="123"/>
      <c r="BH15" s="124"/>
      <c r="BI15" s="124"/>
      <c r="BJ15" s="124"/>
      <c r="BK15" s="42">
        <f>IF(BJ15=1,VLOOKUP(BG15,Chantiers!$C$6:$D$95,2),IF(BJ15=2,"Chauf",IF(BJ15=3,VLOOKUP(BG15,Chantiers!$C$6:$E$95,3),0)))</f>
        <v>0</v>
      </c>
      <c r="BL15" s="123"/>
      <c r="BM15" s="124"/>
      <c r="BN15" s="124"/>
      <c r="BO15" s="124"/>
      <c r="BP15" s="42">
        <f>IF(BO15=1,VLOOKUP(BL15,Chantiers!$C$6:$D$95,2),IF(BO15=2,"Chauf",IF(BO15=3,VLOOKUP(BL15,Chantiers!$C$6:$E$95,3),0)))</f>
        <v>0</v>
      </c>
      <c r="BQ15" s="123"/>
      <c r="BR15" s="124"/>
      <c r="BS15" s="124"/>
      <c r="BT15" s="124"/>
      <c r="BU15" s="42">
        <f>IF(BT15=1,VLOOKUP(BQ15,Chantiers!$C$6:$D$95,2),IF(BT15=2,"Chauf",IF(BT15=3,VLOOKUP(BQ15,Chantiers!$C$6:$E$95,3),0)))</f>
        <v>0</v>
      </c>
      <c r="BV15" s="123"/>
      <c r="BW15" s="124"/>
      <c r="BX15" s="124"/>
      <c r="BY15" s="124"/>
      <c r="BZ15" s="42">
        <f>IF(BY15=1,VLOOKUP(BV15,Chantiers!$C$6:$D$95,2),IF(BY15=2,"Chauf",IF(BY15=3,VLOOKUP(BV15,Chantiers!$C$6:$E$95,3),0)))</f>
        <v>0</v>
      </c>
      <c r="CA15" s="123"/>
      <c r="CB15" s="124"/>
      <c r="CC15" s="124"/>
      <c r="CD15" s="124">
        <f>IF(CC15=1,VLOOKUP(BZ15,Chantiers!$C$6:$D$95,2),0)</f>
        <v>0</v>
      </c>
      <c r="CE15" s="42">
        <f>IF(CD15=1,VLOOKUP(CA15,Chantiers!$C$6:$D$95,2),IF(CD15=2,"Chauf",IF(CD15=3,VLOOKUP(CA15,Chantiers!$C$6:$E$95,3),0)))</f>
        <v>0</v>
      </c>
    </row>
    <row r="16" spans="1:83" s="118" customFormat="1" x14ac:dyDescent="0.2">
      <c r="A16" s="152">
        <v>43111</v>
      </c>
      <c r="B16" s="140">
        <f t="shared" si="0"/>
        <v>11</v>
      </c>
      <c r="C16" s="141">
        <v>1</v>
      </c>
      <c r="D16" s="123"/>
      <c r="E16" s="124"/>
      <c r="F16" s="124"/>
      <c r="G16" s="124"/>
      <c r="H16" s="42">
        <f>IF(G16=1,VLOOKUP(D16,Chantiers!$C$6:$D$95,2),IF(G16=2,"Chauf",IF(G16=3,VLOOKUP(D16,Chantiers!$C$6:$E$95,3),0)))</f>
        <v>0</v>
      </c>
      <c r="I16" s="123"/>
      <c r="J16" s="124"/>
      <c r="K16" s="124"/>
      <c r="L16" s="124"/>
      <c r="M16" s="42">
        <f>IF(L16=1,VLOOKUP(I16,Chantiers!$C$6:$D$95,2),IF(L16=2,"Chauf",IF(L16=3,VLOOKUP(I16,Chantiers!$C$6:$E$95,3),0)))</f>
        <v>0</v>
      </c>
      <c r="N16" s="123"/>
      <c r="O16" s="124"/>
      <c r="P16" s="124"/>
      <c r="Q16" s="124"/>
      <c r="R16" s="42">
        <f>IF(Q16=1,VLOOKUP(N16,Chantiers!$C$6:$D$95,2),IF(Q16=2,"Chauf",IF(Q16=3,VLOOKUP(N16,Chantiers!$C$6:$E$95,3),0)))</f>
        <v>0</v>
      </c>
      <c r="S16" s="123"/>
      <c r="T16" s="124"/>
      <c r="U16" s="124"/>
      <c r="V16" s="124"/>
      <c r="W16" s="42">
        <f>IF(V16=1,VLOOKUP(S16,Chantiers!$C$6:$D$95,2),IF(V16=2,"Chauf",IF(V16=3,VLOOKUP(S16,Chantiers!$C$6:$E$95,3),0)))</f>
        <v>0</v>
      </c>
      <c r="X16" s="123"/>
      <c r="Y16" s="124"/>
      <c r="Z16" s="124"/>
      <c r="AA16" s="124"/>
      <c r="AB16" s="42">
        <f>IF(AA16=1,VLOOKUP(X16,Chantiers!$C$6:$D$95,2),IF(AA16=2,"Chauf",IF(AA16=3,VLOOKUP(X16,Chantiers!$C$6:$E$95,3),0)))</f>
        <v>0</v>
      </c>
      <c r="AC16" s="123"/>
      <c r="AD16" s="124"/>
      <c r="AE16" s="124"/>
      <c r="AF16" s="124"/>
      <c r="AG16" s="42">
        <f>IF(AF16=1,VLOOKUP(AC16,Chantiers!$C$6:$D$95,2),IF(AF16=2,"Chauf",IF(AF16=3,VLOOKUP(AC16,Chantiers!$C$6:$E$95,3),0)))</f>
        <v>0</v>
      </c>
      <c r="AH16" s="123"/>
      <c r="AI16" s="124"/>
      <c r="AJ16" s="124"/>
      <c r="AK16" s="124"/>
      <c r="AL16" s="42">
        <f>IF(AK16=1,VLOOKUP(AH16,Chantiers!$C$6:$D$95,2),IF(AK16=2,"Chauf",IF(AK16=3,VLOOKUP(AH16,Chantiers!$C$6:$E$95,3),0)))</f>
        <v>0</v>
      </c>
      <c r="AM16" s="123"/>
      <c r="AN16" s="124"/>
      <c r="AO16" s="124"/>
      <c r="AP16" s="124"/>
      <c r="AQ16" s="42">
        <f>IF(AP16=1,VLOOKUP(AM16,Chantiers!$C$6:$D$95,2),IF(AP16=2,"Chauf",IF(AP16=3,VLOOKUP(AM16,Chantiers!$C$6:$E$95,3),0)))</f>
        <v>0</v>
      </c>
      <c r="AR16" s="123"/>
      <c r="AS16" s="124"/>
      <c r="AT16" s="124"/>
      <c r="AU16" s="124"/>
      <c r="AV16" s="42">
        <f>IF(AU16=1,VLOOKUP(AR16,Chantiers!$C$6:$D$95,2),IF(AU16=2,"Chauf",IF(AU16=3,VLOOKUP(AR16,Chantiers!$C$6:$E$95,3),0)))</f>
        <v>0</v>
      </c>
      <c r="AW16" s="123"/>
      <c r="AX16" s="124"/>
      <c r="AY16" s="124"/>
      <c r="AZ16" s="124"/>
      <c r="BA16" s="42">
        <f>IF(AZ16=1,VLOOKUP(AW16,Chantiers!$C$6:$D$95,2),IF(AZ16=2,"Chauf",IF(AZ16=3,VLOOKUP(AW16,Chantiers!$C$6:$E$95,3),0)))</f>
        <v>0</v>
      </c>
      <c r="BB16" s="123"/>
      <c r="BC16" s="124"/>
      <c r="BD16" s="124"/>
      <c r="BE16" s="124"/>
      <c r="BF16" s="42">
        <f>IF(BE16=1,VLOOKUP(BB16,Chantiers!$C$6:$D$95,2),IF(BE16=2,"Chauf",IF(BE16=3,VLOOKUP(BB16,Chantiers!$C$6:$E$95,3),0)))</f>
        <v>0</v>
      </c>
      <c r="BG16" s="123"/>
      <c r="BH16" s="124"/>
      <c r="BI16" s="124"/>
      <c r="BJ16" s="124"/>
      <c r="BK16" s="42">
        <f>IF(BJ16=1,VLOOKUP(BG16,Chantiers!$C$6:$D$95,2),IF(BJ16=2,"Chauf",IF(BJ16=3,VLOOKUP(BG16,Chantiers!$C$6:$E$95,3),0)))</f>
        <v>0</v>
      </c>
      <c r="BL16" s="123"/>
      <c r="BM16" s="124"/>
      <c r="BN16" s="124"/>
      <c r="BO16" s="124"/>
      <c r="BP16" s="42">
        <f>IF(BO16=1,VLOOKUP(BL16,Chantiers!$C$6:$D$95,2),IF(BO16=2,"Chauf",IF(BO16=3,VLOOKUP(BL16,Chantiers!$C$6:$E$95,3),0)))</f>
        <v>0</v>
      </c>
      <c r="BQ16" s="123"/>
      <c r="BR16" s="124"/>
      <c r="BS16" s="124"/>
      <c r="BT16" s="124"/>
      <c r="BU16" s="42">
        <f>IF(BT16=1,VLOOKUP(BQ16,Chantiers!$C$6:$D$95,2),IF(BT16=2,"Chauf",IF(BT16=3,VLOOKUP(BQ16,Chantiers!$C$6:$E$95,3),0)))</f>
        <v>0</v>
      </c>
      <c r="BV16" s="123"/>
      <c r="BW16" s="124"/>
      <c r="BX16" s="124"/>
      <c r="BY16" s="124"/>
      <c r="BZ16" s="42">
        <f>IF(BY16=1,VLOOKUP(BV16,Chantiers!$C$6:$D$95,2),IF(BY16=2,"Chauf",IF(BY16=3,VLOOKUP(BV16,Chantiers!$C$6:$E$95,3),0)))</f>
        <v>0</v>
      </c>
      <c r="CA16" s="123"/>
      <c r="CB16" s="124"/>
      <c r="CC16" s="124"/>
      <c r="CD16" s="124">
        <f>IF(CC16=1,VLOOKUP(BZ16,Chantiers!$C$6:$D$95,2),0)</f>
        <v>0</v>
      </c>
      <c r="CE16" s="42">
        <f>IF(CD16=1,VLOOKUP(CA16,Chantiers!$C$6:$D$95,2),IF(CD16=2,"Chauf",IF(CD16=3,VLOOKUP(CA16,Chantiers!$C$6:$E$95,3),0)))</f>
        <v>0</v>
      </c>
    </row>
    <row r="17" spans="1:83" s="118" customFormat="1" x14ac:dyDescent="0.2">
      <c r="A17" s="152">
        <v>43112</v>
      </c>
      <c r="B17" s="140">
        <f t="shared" si="0"/>
        <v>12</v>
      </c>
      <c r="C17" s="141">
        <v>1</v>
      </c>
      <c r="D17" s="123"/>
      <c r="E17" s="124"/>
      <c r="F17" s="124"/>
      <c r="G17" s="124"/>
      <c r="H17" s="42">
        <f>IF(G17=1,VLOOKUP(D17,Chantiers!$C$6:$D$95,2),IF(G17=2,"Chauf",IF(G17=3,VLOOKUP(D17,Chantiers!$C$6:$E$95,3),0)))</f>
        <v>0</v>
      </c>
      <c r="I17" s="123"/>
      <c r="J17" s="124"/>
      <c r="K17" s="124"/>
      <c r="L17" s="124"/>
      <c r="M17" s="42">
        <f>IF(L17=1,VLOOKUP(I17,Chantiers!$C$6:$D$95,2),IF(L17=2,"Chauf",IF(L17=3,VLOOKUP(I17,Chantiers!$C$6:$E$95,3),0)))</f>
        <v>0</v>
      </c>
      <c r="N17" s="123"/>
      <c r="O17" s="124"/>
      <c r="P17" s="124"/>
      <c r="Q17" s="124"/>
      <c r="R17" s="42">
        <f>IF(Q17=1,VLOOKUP(N17,Chantiers!$C$6:$D$95,2),IF(Q17=2,"Chauf",IF(Q17=3,VLOOKUP(N17,Chantiers!$C$6:$E$95,3),0)))</f>
        <v>0</v>
      </c>
      <c r="S17" s="123"/>
      <c r="T17" s="124"/>
      <c r="U17" s="124"/>
      <c r="V17" s="124"/>
      <c r="W17" s="42">
        <f>IF(V17=1,VLOOKUP(S17,Chantiers!$C$6:$D$95,2),IF(V17=2,"Chauf",IF(V17=3,VLOOKUP(S17,Chantiers!$C$6:$E$95,3),0)))</f>
        <v>0</v>
      </c>
      <c r="X17" s="123"/>
      <c r="Y17" s="124"/>
      <c r="Z17" s="124"/>
      <c r="AA17" s="124"/>
      <c r="AB17" s="42">
        <f>IF(AA17=1,VLOOKUP(X17,Chantiers!$C$6:$D$95,2),IF(AA17=2,"Chauf",IF(AA17=3,VLOOKUP(X17,Chantiers!$C$6:$E$95,3),0)))</f>
        <v>0</v>
      </c>
      <c r="AC17" s="123"/>
      <c r="AD17" s="124"/>
      <c r="AE17" s="124"/>
      <c r="AF17" s="124"/>
      <c r="AG17" s="42">
        <f>IF(AF17=1,VLOOKUP(AC17,Chantiers!$C$6:$D$95,2),IF(AF17=2,"Chauf",IF(AF17=3,VLOOKUP(AC17,Chantiers!$C$6:$E$95,3),0)))</f>
        <v>0</v>
      </c>
      <c r="AH17" s="123"/>
      <c r="AI17" s="124"/>
      <c r="AJ17" s="124"/>
      <c r="AK17" s="124"/>
      <c r="AL17" s="42">
        <f>IF(AK17=1,VLOOKUP(AH17,Chantiers!$C$6:$D$95,2),IF(AK17=2,"Chauf",IF(AK17=3,VLOOKUP(AH17,Chantiers!$C$6:$E$95,3),0)))</f>
        <v>0</v>
      </c>
      <c r="AM17" s="123"/>
      <c r="AN17" s="124"/>
      <c r="AO17" s="124"/>
      <c r="AP17" s="124"/>
      <c r="AQ17" s="42">
        <f>IF(AP17=1,VLOOKUP(AM17,Chantiers!$C$6:$D$95,2),IF(AP17=2,"Chauf",IF(AP17=3,VLOOKUP(AM17,Chantiers!$C$6:$E$95,3),0)))</f>
        <v>0</v>
      </c>
      <c r="AR17" s="123"/>
      <c r="AS17" s="124"/>
      <c r="AT17" s="124"/>
      <c r="AU17" s="124"/>
      <c r="AV17" s="42">
        <f>IF(AU17=1,VLOOKUP(AR17,Chantiers!$C$6:$D$95,2),IF(AU17=2,"Chauf",IF(AU17=3,VLOOKUP(AR17,Chantiers!$C$6:$E$95,3),0)))</f>
        <v>0</v>
      </c>
      <c r="AW17" s="123"/>
      <c r="AX17" s="124"/>
      <c r="AY17" s="124"/>
      <c r="AZ17" s="124"/>
      <c r="BA17" s="42">
        <f>IF(AZ17=1,VLOOKUP(AW17,Chantiers!$C$6:$D$95,2),IF(AZ17=2,"Chauf",IF(AZ17=3,VLOOKUP(AW17,Chantiers!$C$6:$E$95,3),0)))</f>
        <v>0</v>
      </c>
      <c r="BB17" s="123"/>
      <c r="BC17" s="124"/>
      <c r="BD17" s="124"/>
      <c r="BE17" s="124"/>
      <c r="BF17" s="42">
        <f>IF(BE17=1,VLOOKUP(BB17,Chantiers!$C$6:$D$95,2),IF(BE17=2,"Chauf",IF(BE17=3,VLOOKUP(BB17,Chantiers!$C$6:$E$95,3),0)))</f>
        <v>0</v>
      </c>
      <c r="BG17" s="123"/>
      <c r="BH17" s="124"/>
      <c r="BI17" s="124"/>
      <c r="BJ17" s="124"/>
      <c r="BK17" s="42">
        <f>IF(BJ17=1,VLOOKUP(BG17,Chantiers!$C$6:$D$95,2),IF(BJ17=2,"Chauf",IF(BJ17=3,VLOOKUP(BG17,Chantiers!$C$6:$E$95,3),0)))</f>
        <v>0</v>
      </c>
      <c r="BL17" s="123"/>
      <c r="BM17" s="124"/>
      <c r="BN17" s="124"/>
      <c r="BO17" s="124"/>
      <c r="BP17" s="42">
        <f>IF(BO17=1,VLOOKUP(BL17,Chantiers!$C$6:$D$95,2),IF(BO17=2,"Chauf",IF(BO17=3,VLOOKUP(BL17,Chantiers!$C$6:$E$95,3),0)))</f>
        <v>0</v>
      </c>
      <c r="BQ17" s="123"/>
      <c r="BR17" s="124"/>
      <c r="BS17" s="124"/>
      <c r="BT17" s="124"/>
      <c r="BU17" s="42">
        <f>IF(BT17=1,VLOOKUP(BQ17,Chantiers!$C$6:$D$95,2),IF(BT17=2,"Chauf",IF(BT17=3,VLOOKUP(BQ17,Chantiers!$C$6:$E$95,3),0)))</f>
        <v>0</v>
      </c>
      <c r="BV17" s="123"/>
      <c r="BW17" s="124"/>
      <c r="BX17" s="124"/>
      <c r="BY17" s="124"/>
      <c r="BZ17" s="42">
        <f>IF(BY17=1,VLOOKUP(BV17,Chantiers!$C$6:$D$95,2),IF(BY17=2,"Chauf",IF(BY17=3,VLOOKUP(BV17,Chantiers!$C$6:$E$95,3),0)))</f>
        <v>0</v>
      </c>
      <c r="CA17" s="123"/>
      <c r="CB17" s="124"/>
      <c r="CC17" s="124"/>
      <c r="CD17" s="124">
        <f>IF(CC17=1,VLOOKUP(BZ17,Chantiers!$C$6:$D$95,2),0)</f>
        <v>0</v>
      </c>
      <c r="CE17" s="42">
        <f>IF(CD17=1,VLOOKUP(CA17,Chantiers!$C$6:$D$95,2),IF(CD17=2,"Chauf",IF(CD17=3,VLOOKUP(CA17,Chantiers!$C$6:$E$95,3),0)))</f>
        <v>0</v>
      </c>
    </row>
    <row r="18" spans="1:83" s="118" customFormat="1" x14ac:dyDescent="0.2">
      <c r="A18" s="152">
        <v>43113</v>
      </c>
      <c r="B18" s="140">
        <f t="shared" si="0"/>
        <v>13</v>
      </c>
      <c r="C18" s="141">
        <v>1</v>
      </c>
      <c r="D18" s="123"/>
      <c r="E18" s="124"/>
      <c r="F18" s="124"/>
      <c r="G18" s="124"/>
      <c r="H18" s="42">
        <f>IF(G18=1,VLOOKUP(D18,Chantiers!$C$6:$D$95,2),IF(G18=2,"Chauf",IF(G18=3,VLOOKUP(D18,Chantiers!$C$6:$E$95,3),0)))</f>
        <v>0</v>
      </c>
      <c r="I18" s="123"/>
      <c r="J18" s="124"/>
      <c r="K18" s="124"/>
      <c r="L18" s="124"/>
      <c r="M18" s="42">
        <f>IF(L18=1,VLOOKUP(I18,Chantiers!$C$6:$D$95,2),IF(L18=2,"Chauf",IF(L18=3,VLOOKUP(I18,Chantiers!$C$6:$E$95,3),0)))</f>
        <v>0</v>
      </c>
      <c r="N18" s="123"/>
      <c r="O18" s="124"/>
      <c r="P18" s="124"/>
      <c r="Q18" s="124"/>
      <c r="R18" s="42">
        <f>IF(Q18=1,VLOOKUP(N18,Chantiers!$C$6:$D$95,2),IF(Q18=2,"Chauf",IF(Q18=3,VLOOKUP(N18,Chantiers!$C$6:$E$95,3),0)))</f>
        <v>0</v>
      </c>
      <c r="S18" s="123"/>
      <c r="T18" s="124"/>
      <c r="U18" s="124"/>
      <c r="V18" s="124"/>
      <c r="W18" s="42">
        <f>IF(V18=1,VLOOKUP(S18,Chantiers!$C$6:$D$95,2),IF(V18=2,"Chauf",IF(V18=3,VLOOKUP(S18,Chantiers!$C$6:$E$95,3),0)))</f>
        <v>0</v>
      </c>
      <c r="X18" s="123"/>
      <c r="Y18" s="124"/>
      <c r="Z18" s="124"/>
      <c r="AA18" s="124"/>
      <c r="AB18" s="42">
        <f>IF(AA18=1,VLOOKUP(X18,Chantiers!$C$6:$D$95,2),IF(AA18=2,"Chauf",IF(AA18=3,VLOOKUP(X18,Chantiers!$C$6:$E$95,3),0)))</f>
        <v>0</v>
      </c>
      <c r="AC18" s="123"/>
      <c r="AD18" s="124"/>
      <c r="AE18" s="124"/>
      <c r="AF18" s="124"/>
      <c r="AG18" s="42">
        <f>IF(AF18=1,VLOOKUP(AC18,Chantiers!$C$6:$D$95,2),IF(AF18=2,"Chauf",IF(AF18=3,VLOOKUP(AC18,Chantiers!$C$6:$E$95,3),0)))</f>
        <v>0</v>
      </c>
      <c r="AH18" s="123"/>
      <c r="AI18" s="124"/>
      <c r="AJ18" s="124"/>
      <c r="AK18" s="124"/>
      <c r="AL18" s="42">
        <f>IF(AK18=1,VLOOKUP(AH18,Chantiers!$C$6:$D$95,2),IF(AK18=2,"Chauf",IF(AK18=3,VLOOKUP(AH18,Chantiers!$C$6:$E$95,3),0)))</f>
        <v>0</v>
      </c>
      <c r="AM18" s="123"/>
      <c r="AN18" s="124"/>
      <c r="AO18" s="124"/>
      <c r="AP18" s="124"/>
      <c r="AQ18" s="42">
        <f>IF(AP18=1,VLOOKUP(AM18,Chantiers!$C$6:$D$95,2),IF(AP18=2,"Chauf",IF(AP18=3,VLOOKUP(AM18,Chantiers!$C$6:$E$95,3),0)))</f>
        <v>0</v>
      </c>
      <c r="AR18" s="123"/>
      <c r="AS18" s="124"/>
      <c r="AT18" s="124"/>
      <c r="AU18" s="124"/>
      <c r="AV18" s="42">
        <f>IF(AU18=1,VLOOKUP(AR18,Chantiers!$C$6:$D$95,2),IF(AU18=2,"Chauf",IF(AU18=3,VLOOKUP(AR18,Chantiers!$C$6:$E$95,3),0)))</f>
        <v>0</v>
      </c>
      <c r="AW18" s="123"/>
      <c r="AX18" s="124"/>
      <c r="AY18" s="124"/>
      <c r="AZ18" s="124"/>
      <c r="BA18" s="42">
        <f>IF(AZ18=1,VLOOKUP(AW18,Chantiers!$C$6:$D$95,2),IF(AZ18=2,"Chauf",IF(AZ18=3,VLOOKUP(AW18,Chantiers!$C$6:$E$95,3),0)))</f>
        <v>0</v>
      </c>
      <c r="BB18" s="123"/>
      <c r="BC18" s="124"/>
      <c r="BD18" s="124"/>
      <c r="BE18" s="124"/>
      <c r="BF18" s="42">
        <f>IF(BE18=1,VLOOKUP(BB18,Chantiers!$C$6:$D$95,2),IF(BE18=2,"Chauf",IF(BE18=3,VLOOKUP(BB18,Chantiers!$C$6:$E$95,3),0)))</f>
        <v>0</v>
      </c>
      <c r="BG18" s="123"/>
      <c r="BH18" s="124"/>
      <c r="BI18" s="124"/>
      <c r="BJ18" s="124"/>
      <c r="BK18" s="42">
        <f>IF(BJ18=1,VLOOKUP(BG18,Chantiers!$C$6:$D$95,2),IF(BJ18=2,"Chauf",IF(BJ18=3,VLOOKUP(BG18,Chantiers!$C$6:$E$95,3),0)))</f>
        <v>0</v>
      </c>
      <c r="BL18" s="123"/>
      <c r="BM18" s="124"/>
      <c r="BN18" s="124"/>
      <c r="BO18" s="124"/>
      <c r="BP18" s="42">
        <f>IF(BO18=1,VLOOKUP(BL18,Chantiers!$C$6:$D$95,2),IF(BO18=2,"Chauf",IF(BO18=3,VLOOKUP(BL18,Chantiers!$C$6:$E$95,3),0)))</f>
        <v>0</v>
      </c>
      <c r="BQ18" s="123"/>
      <c r="BR18" s="124"/>
      <c r="BS18" s="124"/>
      <c r="BT18" s="124"/>
      <c r="BU18" s="42">
        <f>IF(BT18=1,VLOOKUP(BQ18,Chantiers!$C$6:$D$95,2),IF(BT18=2,"Chauf",IF(BT18=3,VLOOKUP(BQ18,Chantiers!$C$6:$E$95,3),0)))</f>
        <v>0</v>
      </c>
      <c r="BV18" s="123"/>
      <c r="BW18" s="124"/>
      <c r="BX18" s="124"/>
      <c r="BY18" s="124"/>
      <c r="BZ18" s="42">
        <f>IF(BY18=1,VLOOKUP(BV18,Chantiers!$C$6:$D$95,2),IF(BY18=2,"Chauf",IF(BY18=3,VLOOKUP(BV18,Chantiers!$C$6:$E$95,3),0)))</f>
        <v>0</v>
      </c>
      <c r="CA18" s="123"/>
      <c r="CB18" s="124"/>
      <c r="CC18" s="124"/>
      <c r="CD18" s="124">
        <f>IF(CC18=1,VLOOKUP(BZ18,Chantiers!$C$6:$D$95,2),0)</f>
        <v>0</v>
      </c>
      <c r="CE18" s="42">
        <f>IF(CD18=1,VLOOKUP(CA18,Chantiers!$C$6:$D$95,2),IF(CD18=2,"Chauf",IF(CD18=3,VLOOKUP(CA18,Chantiers!$C$6:$E$95,3),0)))</f>
        <v>0</v>
      </c>
    </row>
    <row r="19" spans="1:83" s="159" customFormat="1" x14ac:dyDescent="0.2">
      <c r="A19" s="153" t="s">
        <v>128</v>
      </c>
      <c r="B19" s="154"/>
      <c r="C19" s="155"/>
      <c r="D19" s="157"/>
      <c r="E19" s="158">
        <f>SUM(E13:E18)</f>
        <v>0</v>
      </c>
      <c r="F19" s="158">
        <f>SUM(F13:F18)</f>
        <v>0</v>
      </c>
      <c r="G19" s="158"/>
      <c r="H19" s="156"/>
      <c r="I19" s="157"/>
      <c r="J19" s="158">
        <f>SUM(J13:J18)</f>
        <v>0</v>
      </c>
      <c r="K19" s="158">
        <f>SUM(K13:K18)</f>
        <v>0</v>
      </c>
      <c r="L19" s="158"/>
      <c r="M19" s="156">
        <f>IF(L19=1,VLOOKUP(I19,Chantiers!$C$6:$D$95,2),IF(L19=2,"Chauf",IF(L19=3,VLOOKUP(I19,Chantiers!$C$6:$E$95,3),0)))</f>
        <v>0</v>
      </c>
      <c r="N19" s="157"/>
      <c r="O19" s="158">
        <f>SUM(O13:O18)</f>
        <v>0</v>
      </c>
      <c r="P19" s="158">
        <f>SUM(P13:P18)</f>
        <v>0</v>
      </c>
      <c r="Q19" s="158"/>
      <c r="R19" s="156">
        <f>IF(Q19=1,VLOOKUP(N19,Chantiers!$C$6:$D$95,2),IF(Q19=2,"Chauf",IF(Q19=3,VLOOKUP(N19,Chantiers!$C$6:$E$95,3),0)))</f>
        <v>0</v>
      </c>
      <c r="S19" s="157"/>
      <c r="T19" s="158">
        <f>SUM(T13:T18)</f>
        <v>0</v>
      </c>
      <c r="U19" s="158">
        <f>SUM(U13:U18)</f>
        <v>0</v>
      </c>
      <c r="V19" s="158"/>
      <c r="W19" s="156">
        <f>IF(V19=1,VLOOKUP(S19,Chantiers!$C$6:$D$95,2),IF(V19=2,"Chauf",IF(V19=3,VLOOKUP(S19,Chantiers!$C$6:$E$95,3),0)))</f>
        <v>0</v>
      </c>
      <c r="X19" s="157"/>
      <c r="Y19" s="158">
        <f>SUM(Y13:Y18)</f>
        <v>0</v>
      </c>
      <c r="Z19" s="158">
        <f>SUM(Z13:Z18)</f>
        <v>0</v>
      </c>
      <c r="AA19" s="158"/>
      <c r="AB19" s="156">
        <f>IF(AA19=1,VLOOKUP(X19,Chantiers!$C$6:$D$95,2),IF(AA19=2,"Chauf",IF(AA19=3,VLOOKUP(X19,Chantiers!$C$6:$E$95,3),0)))</f>
        <v>0</v>
      </c>
      <c r="AC19" s="157"/>
      <c r="AD19" s="158">
        <f>SUM(AD13:AD18)</f>
        <v>0</v>
      </c>
      <c r="AE19" s="158">
        <f>SUM(AE13:AE18)</f>
        <v>0</v>
      </c>
      <c r="AF19" s="158"/>
      <c r="AG19" s="156">
        <f>IF(AF19=1,VLOOKUP(AC19,Chantiers!$C$6:$D$95,2),IF(AF19=2,"Chauf",IF(AF19=3,VLOOKUP(AC19,Chantiers!$C$6:$E$95,3),0)))</f>
        <v>0</v>
      </c>
      <c r="AH19" s="157"/>
      <c r="AI19" s="158">
        <f>SUM(AI13:AI18)</f>
        <v>0</v>
      </c>
      <c r="AJ19" s="158">
        <f>SUM(AJ13:AJ18)</f>
        <v>0</v>
      </c>
      <c r="AK19" s="158"/>
      <c r="AL19" s="156">
        <f>IF(AK19=1,VLOOKUP(AH19,Chantiers!$C$6:$D$95,2),IF(AK19=2,"Chauf",IF(AK19=3,VLOOKUP(AH19,Chantiers!$C$6:$E$95,3),0)))</f>
        <v>0</v>
      </c>
      <c r="AM19" s="157"/>
      <c r="AN19" s="158">
        <f>SUM(AN13:AN18)</f>
        <v>0</v>
      </c>
      <c r="AO19" s="158">
        <f>SUM(AO13:AO18)</f>
        <v>0</v>
      </c>
      <c r="AP19" s="158"/>
      <c r="AQ19" s="156">
        <f>IF(AP19=1,VLOOKUP(AM19,Chantiers!$C$6:$D$95,2),IF(AP19=2,"Chauf",IF(AP19=3,VLOOKUP(AM19,Chantiers!$C$6:$E$95,3),0)))</f>
        <v>0</v>
      </c>
      <c r="AR19" s="157"/>
      <c r="AS19" s="158">
        <f>SUM(AS13:AS18)</f>
        <v>0</v>
      </c>
      <c r="AT19" s="158">
        <f>SUM(AT13:AT18)</f>
        <v>0</v>
      </c>
      <c r="AU19" s="158"/>
      <c r="AV19" s="156">
        <f>IF(AU19=1,VLOOKUP(AR19,Chantiers!$C$6:$D$95,2),IF(AU19=2,"Chauf",IF(AU19=3,VLOOKUP(AR19,Chantiers!$C$6:$E$95,3),0)))</f>
        <v>0</v>
      </c>
      <c r="AW19" s="157"/>
      <c r="AX19" s="158">
        <f>SUM(AX13:AX18)</f>
        <v>0</v>
      </c>
      <c r="AY19" s="158">
        <f>SUM(AY13:AY18)</f>
        <v>0</v>
      </c>
      <c r="AZ19" s="158"/>
      <c r="BA19" s="156">
        <f>IF(AZ19=1,VLOOKUP(AW19,Chantiers!$C$6:$D$95,2),IF(AZ19=2,"Chauf",IF(AZ19=3,VLOOKUP(AW19,Chantiers!$C$6:$E$95,3),0)))</f>
        <v>0</v>
      </c>
      <c r="BB19" s="157"/>
      <c r="BC19" s="158">
        <f>SUM(BC13:BC18)</f>
        <v>0</v>
      </c>
      <c r="BD19" s="158">
        <f>SUM(BD13:BD18)</f>
        <v>0</v>
      </c>
      <c r="BE19" s="158"/>
      <c r="BF19" s="156">
        <f>IF(BE19=1,VLOOKUP(BB19,Chantiers!$C$6:$D$95,2),IF(BE19=2,"Chauf",IF(BE19=3,VLOOKUP(BB19,Chantiers!$C$6:$E$95,3),0)))</f>
        <v>0</v>
      </c>
      <c r="BG19" s="157"/>
      <c r="BH19" s="158">
        <f>SUM(BH13:BH18)</f>
        <v>0</v>
      </c>
      <c r="BI19" s="158">
        <f>SUM(BI13:BI18)</f>
        <v>0</v>
      </c>
      <c r="BJ19" s="158"/>
      <c r="BK19" s="156">
        <f>IF(BJ19=1,VLOOKUP(BG19,Chantiers!$C$6:$D$95,2),IF(BJ19=2,"Chauf",IF(BJ19=3,VLOOKUP(BG19,Chantiers!$C$6:$E$95,3),0)))</f>
        <v>0</v>
      </c>
      <c r="BL19" s="157"/>
      <c r="BM19" s="158">
        <f>SUM(BM13:BM18)</f>
        <v>0</v>
      </c>
      <c r="BN19" s="158">
        <f>SUM(BN13:BN18)</f>
        <v>0</v>
      </c>
      <c r="BO19" s="158"/>
      <c r="BP19" s="156">
        <f>IF(BO19=1,VLOOKUP(BL19,Chantiers!$C$6:$D$95,2),IF(BO19=2,"Chauf",IF(BO19=3,VLOOKUP(BL19,Chantiers!$C$6:$E$95,3),0)))</f>
        <v>0</v>
      </c>
      <c r="BQ19" s="157"/>
      <c r="BR19" s="158">
        <f>SUM(BR13:BR18)</f>
        <v>0</v>
      </c>
      <c r="BS19" s="158">
        <f>SUM(BS13:BS18)</f>
        <v>0</v>
      </c>
      <c r="BT19" s="158"/>
      <c r="BU19" s="156">
        <f>IF(BT19=1,VLOOKUP(BQ19,Chantiers!$C$6:$D$95,2),IF(BT19=2,"Chauf",IF(BT19=3,VLOOKUP(BQ19,Chantiers!$C$6:$E$95,3),0)))</f>
        <v>0</v>
      </c>
      <c r="BV19" s="157"/>
      <c r="BW19" s="158">
        <f>SUM(BW13:BW18)</f>
        <v>0</v>
      </c>
      <c r="BX19" s="158">
        <f>SUM(BX13:BX18)</f>
        <v>0</v>
      </c>
      <c r="BY19" s="158"/>
      <c r="BZ19" s="156">
        <f>IF(BY19=1,VLOOKUP(BV19,Chantiers!$C$6:$D$95,2),IF(BY19=2,"Chauf",IF(BY19=3,VLOOKUP(BV19,Chantiers!$C$6:$E$95,3),0)))</f>
        <v>0</v>
      </c>
      <c r="CA19" s="157"/>
      <c r="CB19" s="158">
        <f>SUM(CB13:CB18)</f>
        <v>0</v>
      </c>
      <c r="CC19" s="158">
        <f>SUM(CC13:CC18)</f>
        <v>0</v>
      </c>
      <c r="CD19" s="158">
        <f>IF(CC19=1,VLOOKUP(BZ19,Chantiers!$C$6:$D$95,2),0)</f>
        <v>0</v>
      </c>
      <c r="CE19" s="156">
        <f>IF(CD19=1,VLOOKUP(CA19,Chantiers!$C$6:$D$95,2),IF(CD19=2,"Chauf",IF(CD19=3,VLOOKUP(CA19,Chantiers!$C$6:$E$95,3),0)))</f>
        <v>0</v>
      </c>
    </row>
    <row r="20" spans="1:83" s="118" customFormat="1" x14ac:dyDescent="0.2">
      <c r="A20" s="37">
        <v>43115</v>
      </c>
      <c r="B20" s="138">
        <f t="shared" si="0"/>
        <v>15</v>
      </c>
      <c r="C20" s="139">
        <v>1</v>
      </c>
      <c r="D20" s="116"/>
      <c r="E20" s="117"/>
      <c r="F20" s="117"/>
      <c r="G20" s="117"/>
      <c r="H20" s="43">
        <f>IF(G20=1,VLOOKUP(D20,Chantiers!$C$6:$D$95,2),IF(G20=2,"Chauf",IF(G20=3,VLOOKUP(D20,Chantiers!$C$6:$E$95,3),0)))</f>
        <v>0</v>
      </c>
      <c r="I20" s="116"/>
      <c r="J20" s="117"/>
      <c r="K20" s="117"/>
      <c r="L20" s="117"/>
      <c r="M20" s="43">
        <f>IF(L20=1,VLOOKUP(I20,Chantiers!$C$6:$D$95,2),IF(L20=2,"Chauf",IF(L20=3,VLOOKUP(I20,Chantiers!$C$6:$E$95,3),0)))</f>
        <v>0</v>
      </c>
      <c r="N20" s="116"/>
      <c r="O20" s="117"/>
      <c r="P20" s="117"/>
      <c r="Q20" s="117"/>
      <c r="R20" s="43">
        <f>IF(Q20=1,VLOOKUP(N20,Chantiers!$C$6:$D$95,2),IF(Q20=2,"Chauf",IF(Q20=3,VLOOKUP(N20,Chantiers!$C$6:$E$95,3),0)))</f>
        <v>0</v>
      </c>
      <c r="S20" s="116"/>
      <c r="T20" s="117"/>
      <c r="U20" s="117"/>
      <c r="V20" s="117"/>
      <c r="W20" s="43">
        <f>IF(V20=1,VLOOKUP(S20,Chantiers!$C$6:$D$95,2),IF(V20=2,"Chauf",IF(V20=3,VLOOKUP(S20,Chantiers!$C$6:$E$95,3),0)))</f>
        <v>0</v>
      </c>
      <c r="X20" s="116"/>
      <c r="Y20" s="117"/>
      <c r="Z20" s="117"/>
      <c r="AA20" s="117"/>
      <c r="AB20" s="43">
        <f>IF(AA20=1,VLOOKUP(X20,Chantiers!$C$6:$D$95,2),IF(AA20=2,"Chauf",IF(AA20=3,VLOOKUP(X20,Chantiers!$C$6:$E$95,3),0)))</f>
        <v>0</v>
      </c>
      <c r="AC20" s="116"/>
      <c r="AD20" s="117"/>
      <c r="AE20" s="117"/>
      <c r="AF20" s="117"/>
      <c r="AG20" s="43">
        <f>IF(AF20=1,VLOOKUP(AC20,Chantiers!$C$6:$D$95,2),IF(AF20=2,"Chauf",IF(AF20=3,VLOOKUP(AC20,Chantiers!$C$6:$E$95,3),0)))</f>
        <v>0</v>
      </c>
      <c r="AH20" s="116"/>
      <c r="AI20" s="117"/>
      <c r="AJ20" s="117"/>
      <c r="AK20" s="117"/>
      <c r="AL20" s="43">
        <f>IF(AK20=1,VLOOKUP(AH20,Chantiers!$C$6:$D$95,2),IF(AK20=2,"Chauf",IF(AK20=3,VLOOKUP(AH20,Chantiers!$C$6:$E$95,3),0)))</f>
        <v>0</v>
      </c>
      <c r="AM20" s="116"/>
      <c r="AN20" s="117"/>
      <c r="AO20" s="117"/>
      <c r="AP20" s="117"/>
      <c r="AQ20" s="43">
        <f>IF(AP20=1,VLOOKUP(AM20,Chantiers!$C$6:$D$95,2),IF(AP20=2,"Chauf",IF(AP20=3,VLOOKUP(AM20,Chantiers!$C$6:$E$95,3),0)))</f>
        <v>0</v>
      </c>
      <c r="AR20" s="116"/>
      <c r="AS20" s="117"/>
      <c r="AT20" s="117"/>
      <c r="AU20" s="117"/>
      <c r="AV20" s="43">
        <f>IF(AU20=1,VLOOKUP(AR20,Chantiers!$C$6:$D$95,2),IF(AU20=2,"Chauf",IF(AU20=3,VLOOKUP(AR20,Chantiers!$C$6:$E$95,3),0)))</f>
        <v>0</v>
      </c>
      <c r="AW20" s="116"/>
      <c r="AX20" s="117"/>
      <c r="AY20" s="117"/>
      <c r="AZ20" s="117"/>
      <c r="BA20" s="43">
        <f>IF(AZ20=1,VLOOKUP(AW20,Chantiers!$C$6:$D$95,2),IF(AZ20=2,"Chauf",IF(AZ20=3,VLOOKUP(AW20,Chantiers!$C$6:$E$95,3),0)))</f>
        <v>0</v>
      </c>
      <c r="BB20" s="116"/>
      <c r="BC20" s="117"/>
      <c r="BD20" s="117"/>
      <c r="BE20" s="117"/>
      <c r="BF20" s="43">
        <f>IF(BE20=1,VLOOKUP(BB20,Chantiers!$C$6:$D$95,2),IF(BE20=2,"Chauf",IF(BE20=3,VLOOKUP(BB20,Chantiers!$C$6:$E$95,3),0)))</f>
        <v>0</v>
      </c>
      <c r="BG20" s="116"/>
      <c r="BH20" s="117"/>
      <c r="BI20" s="117"/>
      <c r="BJ20" s="117"/>
      <c r="BK20" s="43">
        <f>IF(BJ20=1,VLOOKUP(BG20,Chantiers!$C$6:$D$95,2),IF(BJ20=2,"Chauf",IF(BJ20=3,VLOOKUP(BG20,Chantiers!$C$6:$E$95,3),0)))</f>
        <v>0</v>
      </c>
      <c r="BL20" s="116"/>
      <c r="BM20" s="117"/>
      <c r="BN20" s="117"/>
      <c r="BO20" s="117"/>
      <c r="BP20" s="43">
        <f>IF(BO20=1,VLOOKUP(BL20,Chantiers!$C$6:$D$95,2),IF(BO20=2,"Chauf",IF(BO20=3,VLOOKUP(BL20,Chantiers!$C$6:$E$95,3),0)))</f>
        <v>0</v>
      </c>
      <c r="BQ20" s="116"/>
      <c r="BR20" s="117"/>
      <c r="BS20" s="117"/>
      <c r="BT20" s="117"/>
      <c r="BU20" s="43">
        <f>IF(BT20=1,VLOOKUP(BQ20,Chantiers!$C$6:$D$95,2),IF(BT20=2,"Chauf",IF(BT20=3,VLOOKUP(BQ20,Chantiers!$C$6:$E$95,3),0)))</f>
        <v>0</v>
      </c>
      <c r="BV20" s="116"/>
      <c r="BW20" s="117"/>
      <c r="BX20" s="117"/>
      <c r="BY20" s="117"/>
      <c r="BZ20" s="43">
        <f>IF(BY20=1,VLOOKUP(BV20,Chantiers!$C$6:$D$95,2),IF(BY20=2,"Chauf",IF(BY20=3,VLOOKUP(BV20,Chantiers!$C$6:$E$95,3),0)))</f>
        <v>0</v>
      </c>
      <c r="CA20" s="116"/>
      <c r="CB20" s="117"/>
      <c r="CC20" s="117"/>
      <c r="CD20" s="117">
        <f>IF(CC20=1,VLOOKUP(BZ20,Chantiers!$C$6:$D$95,2),0)</f>
        <v>0</v>
      </c>
      <c r="CE20" s="43">
        <f>IF(CD20=1,VLOOKUP(CA20,Chantiers!$C$6:$D$95,2),IF(CD20=2,"Chauf",IF(CD20=3,VLOOKUP(CA20,Chantiers!$C$6:$E$95,3),0)))</f>
        <v>0</v>
      </c>
    </row>
    <row r="21" spans="1:83" s="118" customFormat="1" x14ac:dyDescent="0.2">
      <c r="A21" s="39">
        <v>43116</v>
      </c>
      <c r="B21" s="140">
        <f t="shared" si="0"/>
        <v>16</v>
      </c>
      <c r="C21" s="141">
        <v>1</v>
      </c>
      <c r="D21" s="119"/>
      <c r="E21" s="120"/>
      <c r="F21" s="120"/>
      <c r="G21" s="120"/>
      <c r="H21" s="44">
        <f>IF(G21=1,VLOOKUP(D21,Chantiers!$C$6:$D$95,2),IF(G21=2,"Chauf",IF(G21=3,VLOOKUP(D21,Chantiers!$C$6:$E$95,3),0)))</f>
        <v>0</v>
      </c>
      <c r="I21" s="119"/>
      <c r="J21" s="120"/>
      <c r="K21" s="120"/>
      <c r="L21" s="120"/>
      <c r="M21" s="44">
        <f>IF(L21=1,VLOOKUP(I21,Chantiers!$C$6:$D$95,2),IF(L21=2,"Chauf",IF(L21=3,VLOOKUP(I21,Chantiers!$C$6:$E$95,3),0)))</f>
        <v>0</v>
      </c>
      <c r="N21" s="119"/>
      <c r="O21" s="120"/>
      <c r="P21" s="120"/>
      <c r="Q21" s="120"/>
      <c r="R21" s="44">
        <f>IF(Q21=1,VLOOKUP(N21,Chantiers!$C$6:$D$95,2),IF(Q21=2,"Chauf",IF(Q21=3,VLOOKUP(N21,Chantiers!$C$6:$E$95,3),0)))</f>
        <v>0</v>
      </c>
      <c r="S21" s="119"/>
      <c r="T21" s="120"/>
      <c r="U21" s="120"/>
      <c r="V21" s="120"/>
      <c r="W21" s="44">
        <f>IF(V21=1,VLOOKUP(S21,Chantiers!$C$6:$D$95,2),IF(V21=2,"Chauf",IF(V21=3,VLOOKUP(S21,Chantiers!$C$6:$E$95,3),0)))</f>
        <v>0</v>
      </c>
      <c r="X21" s="119"/>
      <c r="Y21" s="120"/>
      <c r="Z21" s="120"/>
      <c r="AA21" s="120"/>
      <c r="AB21" s="44">
        <f>IF(AA21=1,VLOOKUP(X21,Chantiers!$C$6:$D$95,2),IF(AA21=2,"Chauf",IF(AA21=3,VLOOKUP(X21,Chantiers!$C$6:$E$95,3),0)))</f>
        <v>0</v>
      </c>
      <c r="AC21" s="119"/>
      <c r="AD21" s="120"/>
      <c r="AE21" s="120"/>
      <c r="AF21" s="120"/>
      <c r="AG21" s="44">
        <f>IF(AF21=1,VLOOKUP(AC21,Chantiers!$C$6:$D$95,2),IF(AF21=2,"Chauf",IF(AF21=3,VLOOKUP(AC21,Chantiers!$C$6:$E$95,3),0)))</f>
        <v>0</v>
      </c>
      <c r="AH21" s="119"/>
      <c r="AI21" s="120"/>
      <c r="AJ21" s="120"/>
      <c r="AK21" s="120"/>
      <c r="AL21" s="44">
        <f>IF(AK21=1,VLOOKUP(AH21,Chantiers!$C$6:$D$95,2),IF(AK21=2,"Chauf",IF(AK21=3,VLOOKUP(AH21,Chantiers!$C$6:$E$95,3),0)))</f>
        <v>0</v>
      </c>
      <c r="AM21" s="119"/>
      <c r="AN21" s="120"/>
      <c r="AO21" s="120"/>
      <c r="AP21" s="120"/>
      <c r="AQ21" s="44">
        <f>IF(AP21=1,VLOOKUP(AM21,Chantiers!$C$6:$D$95,2),IF(AP21=2,"Chauf",IF(AP21=3,VLOOKUP(AM21,Chantiers!$C$6:$E$95,3),0)))</f>
        <v>0</v>
      </c>
      <c r="AR21" s="119"/>
      <c r="AS21" s="120"/>
      <c r="AT21" s="120"/>
      <c r="AU21" s="120"/>
      <c r="AV21" s="44">
        <f>IF(AU21=1,VLOOKUP(AR21,Chantiers!$C$6:$D$95,2),IF(AU21=2,"Chauf",IF(AU21=3,VLOOKUP(AR21,Chantiers!$C$6:$E$95,3),0)))</f>
        <v>0</v>
      </c>
      <c r="AW21" s="119"/>
      <c r="AX21" s="120"/>
      <c r="AY21" s="120"/>
      <c r="AZ21" s="120"/>
      <c r="BA21" s="44">
        <f>IF(AZ21=1,VLOOKUP(AW21,Chantiers!$C$6:$D$95,2),IF(AZ21=2,"Chauf",IF(AZ21=3,VLOOKUP(AW21,Chantiers!$C$6:$E$95,3),0)))</f>
        <v>0</v>
      </c>
      <c r="BB21" s="119"/>
      <c r="BC21" s="120"/>
      <c r="BD21" s="120"/>
      <c r="BE21" s="120"/>
      <c r="BF21" s="44">
        <f>IF(BE21=1,VLOOKUP(BB21,Chantiers!$C$6:$D$95,2),IF(BE21=2,"Chauf",IF(BE21=3,VLOOKUP(BB21,Chantiers!$C$6:$E$95,3),0)))</f>
        <v>0</v>
      </c>
      <c r="BG21" s="119"/>
      <c r="BH21" s="120"/>
      <c r="BI21" s="120"/>
      <c r="BJ21" s="120"/>
      <c r="BK21" s="44">
        <f>IF(BJ21=1,VLOOKUP(BG21,Chantiers!$C$6:$D$95,2),IF(BJ21=2,"Chauf",IF(BJ21=3,VLOOKUP(BG21,Chantiers!$C$6:$E$95,3),0)))</f>
        <v>0</v>
      </c>
      <c r="BL21" s="119"/>
      <c r="BM21" s="120"/>
      <c r="BN21" s="120"/>
      <c r="BO21" s="120"/>
      <c r="BP21" s="44">
        <f>IF(BO21=1,VLOOKUP(BL21,Chantiers!$C$6:$D$95,2),IF(BO21=2,"Chauf",IF(BO21=3,VLOOKUP(BL21,Chantiers!$C$6:$E$95,3),0)))</f>
        <v>0</v>
      </c>
      <c r="BQ21" s="119"/>
      <c r="BR21" s="120"/>
      <c r="BS21" s="120"/>
      <c r="BT21" s="120"/>
      <c r="BU21" s="44">
        <f>IF(BT21=1,VLOOKUP(BQ21,Chantiers!$C$6:$D$95,2),IF(BT21=2,"Chauf",IF(BT21=3,VLOOKUP(BQ21,Chantiers!$C$6:$E$95,3),0)))</f>
        <v>0</v>
      </c>
      <c r="BV21" s="119"/>
      <c r="BW21" s="120"/>
      <c r="BX21" s="120"/>
      <c r="BY21" s="120"/>
      <c r="BZ21" s="44">
        <f>IF(BY21=1,VLOOKUP(BV21,Chantiers!$C$6:$D$95,2),IF(BY21=2,"Chauf",IF(BY21=3,VLOOKUP(BV21,Chantiers!$C$6:$E$95,3),0)))</f>
        <v>0</v>
      </c>
      <c r="CA21" s="119"/>
      <c r="CB21" s="120"/>
      <c r="CC21" s="120"/>
      <c r="CD21" s="120">
        <f>IF(CC21=1,VLOOKUP(BZ21,Chantiers!$C$6:$D$95,2),0)</f>
        <v>0</v>
      </c>
      <c r="CE21" s="44">
        <f>IF(CD21=1,VLOOKUP(CA21,Chantiers!$C$6:$D$95,2),IF(CD21=2,"Chauf",IF(CD21=3,VLOOKUP(CA21,Chantiers!$C$6:$E$95,3),0)))</f>
        <v>0</v>
      </c>
    </row>
    <row r="22" spans="1:83" s="118" customFormat="1" x14ac:dyDescent="0.2">
      <c r="A22" s="39">
        <v>43117</v>
      </c>
      <c r="B22" s="140">
        <f t="shared" si="0"/>
        <v>17</v>
      </c>
      <c r="C22" s="141">
        <v>1</v>
      </c>
      <c r="D22" s="119"/>
      <c r="E22" s="120"/>
      <c r="F22" s="120"/>
      <c r="G22" s="120"/>
      <c r="H22" s="44">
        <f>IF(G22=1,VLOOKUP(D22,Chantiers!$C$6:$D$95,2),IF(G22=2,"Chauf",IF(G22=3,VLOOKUP(D22,Chantiers!$C$6:$E$95,3),0)))</f>
        <v>0</v>
      </c>
      <c r="I22" s="119"/>
      <c r="J22" s="120"/>
      <c r="K22" s="120"/>
      <c r="L22" s="120"/>
      <c r="M22" s="44">
        <f>IF(L22=1,VLOOKUP(I22,Chantiers!$C$6:$D$95,2),IF(L22=2,"Chauf",IF(L22=3,VLOOKUP(I22,Chantiers!$C$6:$E$95,3),0)))</f>
        <v>0</v>
      </c>
      <c r="N22" s="119"/>
      <c r="O22" s="120"/>
      <c r="P22" s="120"/>
      <c r="Q22" s="120"/>
      <c r="R22" s="44">
        <f>IF(Q22=1,VLOOKUP(N22,Chantiers!$C$6:$D$95,2),IF(Q22=2,"Chauf",IF(Q22=3,VLOOKUP(N22,Chantiers!$C$6:$E$95,3),0)))</f>
        <v>0</v>
      </c>
      <c r="S22" s="119"/>
      <c r="T22" s="120"/>
      <c r="U22" s="120"/>
      <c r="V22" s="120"/>
      <c r="W22" s="44">
        <f>IF(V22=1,VLOOKUP(S22,Chantiers!$C$6:$D$95,2),IF(V22=2,"Chauf",IF(V22=3,VLOOKUP(S22,Chantiers!$C$6:$E$95,3),0)))</f>
        <v>0</v>
      </c>
      <c r="X22" s="119"/>
      <c r="Y22" s="120"/>
      <c r="Z22" s="120"/>
      <c r="AA22" s="120"/>
      <c r="AB22" s="44">
        <f>IF(AA22=1,VLOOKUP(X22,Chantiers!$C$6:$D$95,2),IF(AA22=2,"Chauf",IF(AA22=3,VLOOKUP(X22,Chantiers!$C$6:$E$95,3),0)))</f>
        <v>0</v>
      </c>
      <c r="AC22" s="119"/>
      <c r="AD22" s="120"/>
      <c r="AE22" s="120"/>
      <c r="AF22" s="120"/>
      <c r="AG22" s="44">
        <f>IF(AF22=1,VLOOKUP(AC22,Chantiers!$C$6:$D$95,2),IF(AF22=2,"Chauf",IF(AF22=3,VLOOKUP(AC22,Chantiers!$C$6:$E$95,3),0)))</f>
        <v>0</v>
      </c>
      <c r="AH22" s="119"/>
      <c r="AI22" s="120"/>
      <c r="AJ22" s="120"/>
      <c r="AK22" s="120"/>
      <c r="AL22" s="44">
        <f>IF(AK22=1,VLOOKUP(AH22,Chantiers!$C$6:$D$95,2),IF(AK22=2,"Chauf",IF(AK22=3,VLOOKUP(AH22,Chantiers!$C$6:$E$95,3),0)))</f>
        <v>0</v>
      </c>
      <c r="AM22" s="119"/>
      <c r="AN22" s="120"/>
      <c r="AO22" s="120"/>
      <c r="AP22" s="120"/>
      <c r="AQ22" s="44">
        <f>IF(AP22=1,VLOOKUP(AM22,Chantiers!$C$6:$D$95,2),IF(AP22=2,"Chauf",IF(AP22=3,VLOOKUP(AM22,Chantiers!$C$6:$E$95,3),0)))</f>
        <v>0</v>
      </c>
      <c r="AR22" s="119"/>
      <c r="AS22" s="120"/>
      <c r="AT22" s="120"/>
      <c r="AU22" s="120"/>
      <c r="AV22" s="44">
        <f>IF(AU22=1,VLOOKUP(AR22,Chantiers!$C$6:$D$95,2),IF(AU22=2,"Chauf",IF(AU22=3,VLOOKUP(AR22,Chantiers!$C$6:$E$95,3),0)))</f>
        <v>0</v>
      </c>
      <c r="AW22" s="119"/>
      <c r="AX22" s="120"/>
      <c r="AY22" s="120"/>
      <c r="AZ22" s="120"/>
      <c r="BA22" s="44">
        <f>IF(AZ22=1,VLOOKUP(AW22,Chantiers!$C$6:$D$95,2),IF(AZ22=2,"Chauf",IF(AZ22=3,VLOOKUP(AW22,Chantiers!$C$6:$E$95,3),0)))</f>
        <v>0</v>
      </c>
      <c r="BB22" s="119"/>
      <c r="BC22" s="120"/>
      <c r="BD22" s="120"/>
      <c r="BE22" s="120"/>
      <c r="BF22" s="44">
        <f>IF(BE22=1,VLOOKUP(BB22,Chantiers!$C$6:$D$95,2),IF(BE22=2,"Chauf",IF(BE22=3,VLOOKUP(BB22,Chantiers!$C$6:$E$95,3),0)))</f>
        <v>0</v>
      </c>
      <c r="BG22" s="119"/>
      <c r="BH22" s="120"/>
      <c r="BI22" s="120"/>
      <c r="BJ22" s="120"/>
      <c r="BK22" s="44">
        <f>IF(BJ22=1,VLOOKUP(BG22,Chantiers!$C$6:$D$95,2),IF(BJ22=2,"Chauf",IF(BJ22=3,VLOOKUP(BG22,Chantiers!$C$6:$E$95,3),0)))</f>
        <v>0</v>
      </c>
      <c r="BL22" s="119"/>
      <c r="BM22" s="120"/>
      <c r="BN22" s="120"/>
      <c r="BO22" s="120"/>
      <c r="BP22" s="44">
        <f>IF(BO22=1,VLOOKUP(BL22,Chantiers!$C$6:$D$95,2),IF(BO22=2,"Chauf",IF(BO22=3,VLOOKUP(BL22,Chantiers!$C$6:$E$95,3),0)))</f>
        <v>0</v>
      </c>
      <c r="BQ22" s="119"/>
      <c r="BR22" s="120"/>
      <c r="BS22" s="120"/>
      <c r="BT22" s="120"/>
      <c r="BU22" s="44">
        <f>IF(BT22=1,VLOOKUP(BQ22,Chantiers!$C$6:$D$95,2),IF(BT22=2,"Chauf",IF(BT22=3,VLOOKUP(BQ22,Chantiers!$C$6:$E$95,3),0)))</f>
        <v>0</v>
      </c>
      <c r="BV22" s="119"/>
      <c r="BW22" s="120"/>
      <c r="BX22" s="120"/>
      <c r="BY22" s="120"/>
      <c r="BZ22" s="44">
        <f>IF(BY22=1,VLOOKUP(BV22,Chantiers!$C$6:$D$95,2),IF(BY22=2,"Chauf",IF(BY22=3,VLOOKUP(BV22,Chantiers!$C$6:$E$95,3),0)))</f>
        <v>0</v>
      </c>
      <c r="CA22" s="119"/>
      <c r="CB22" s="120"/>
      <c r="CC22" s="120"/>
      <c r="CD22" s="120">
        <f>IF(CC22=1,VLOOKUP(BZ22,Chantiers!$C$6:$D$95,2),0)</f>
        <v>0</v>
      </c>
      <c r="CE22" s="44">
        <f>IF(CD22=1,VLOOKUP(CA22,Chantiers!$C$6:$D$95,2),IF(CD22=2,"Chauf",IF(CD22=3,VLOOKUP(CA22,Chantiers!$C$6:$E$95,3),0)))</f>
        <v>0</v>
      </c>
    </row>
    <row r="23" spans="1:83" s="118" customFormat="1" x14ac:dyDescent="0.2">
      <c r="A23" s="39">
        <v>43118</v>
      </c>
      <c r="B23" s="140">
        <f t="shared" si="0"/>
        <v>18</v>
      </c>
      <c r="C23" s="141">
        <v>1</v>
      </c>
      <c r="D23" s="119"/>
      <c r="E23" s="120"/>
      <c r="F23" s="120"/>
      <c r="G23" s="120"/>
      <c r="H23" s="44">
        <f>IF(G23=1,VLOOKUP(D23,Chantiers!$C$6:$D$95,2),IF(G23=2,"Chauf",IF(G23=3,VLOOKUP(D23,Chantiers!$C$6:$E$95,3),0)))</f>
        <v>0</v>
      </c>
      <c r="I23" s="119"/>
      <c r="J23" s="120"/>
      <c r="K23" s="120"/>
      <c r="L23" s="120"/>
      <c r="M23" s="44">
        <f>IF(L23=1,VLOOKUP(I23,Chantiers!$C$6:$D$95,2),IF(L23=2,"Chauf",IF(L23=3,VLOOKUP(I23,Chantiers!$C$6:$E$95,3),0)))</f>
        <v>0</v>
      </c>
      <c r="N23" s="119"/>
      <c r="O23" s="120"/>
      <c r="P23" s="120"/>
      <c r="Q23" s="120"/>
      <c r="R23" s="44">
        <f>IF(Q23=1,VLOOKUP(N23,Chantiers!$C$6:$D$95,2),IF(Q23=2,"Chauf",IF(Q23=3,VLOOKUP(N23,Chantiers!$C$6:$E$95,3),0)))</f>
        <v>0</v>
      </c>
      <c r="S23" s="119"/>
      <c r="T23" s="120"/>
      <c r="U23" s="120"/>
      <c r="V23" s="120"/>
      <c r="W23" s="44">
        <f>IF(V23=1,VLOOKUP(S23,Chantiers!$C$6:$D$95,2),IF(V23=2,"Chauf",IF(V23=3,VLOOKUP(S23,Chantiers!$C$6:$E$95,3),0)))</f>
        <v>0</v>
      </c>
      <c r="X23" s="119"/>
      <c r="Y23" s="120"/>
      <c r="Z23" s="120"/>
      <c r="AA23" s="120"/>
      <c r="AB23" s="44">
        <f>IF(AA23=1,VLOOKUP(X23,Chantiers!$C$6:$D$95,2),IF(AA23=2,"Chauf",IF(AA23=3,VLOOKUP(X23,Chantiers!$C$6:$E$95,3),0)))</f>
        <v>0</v>
      </c>
      <c r="AC23" s="119"/>
      <c r="AD23" s="120"/>
      <c r="AE23" s="120"/>
      <c r="AF23" s="120"/>
      <c r="AG23" s="44">
        <f>IF(AF23=1,VLOOKUP(AC23,Chantiers!$C$6:$D$95,2),IF(AF23=2,"Chauf",IF(AF23=3,VLOOKUP(AC23,Chantiers!$C$6:$E$95,3),0)))</f>
        <v>0</v>
      </c>
      <c r="AH23" s="119"/>
      <c r="AI23" s="120"/>
      <c r="AJ23" s="120"/>
      <c r="AK23" s="120"/>
      <c r="AL23" s="44">
        <f>IF(AK23=1,VLOOKUP(AH23,Chantiers!$C$6:$D$95,2),IF(AK23=2,"Chauf",IF(AK23=3,VLOOKUP(AH23,Chantiers!$C$6:$E$95,3),0)))</f>
        <v>0</v>
      </c>
      <c r="AM23" s="119"/>
      <c r="AN23" s="120"/>
      <c r="AO23" s="120"/>
      <c r="AP23" s="120"/>
      <c r="AQ23" s="44">
        <f>IF(AP23=1,VLOOKUP(AM23,Chantiers!$C$6:$D$95,2),IF(AP23=2,"Chauf",IF(AP23=3,VLOOKUP(AM23,Chantiers!$C$6:$E$95,3),0)))</f>
        <v>0</v>
      </c>
      <c r="AR23" s="119"/>
      <c r="AS23" s="120"/>
      <c r="AT23" s="120"/>
      <c r="AU23" s="120"/>
      <c r="AV23" s="44">
        <f>IF(AU23=1,VLOOKUP(AR23,Chantiers!$C$6:$D$95,2),IF(AU23=2,"Chauf",IF(AU23=3,VLOOKUP(AR23,Chantiers!$C$6:$E$95,3),0)))</f>
        <v>0</v>
      </c>
      <c r="AW23" s="119"/>
      <c r="AX23" s="120"/>
      <c r="AY23" s="120"/>
      <c r="AZ23" s="120"/>
      <c r="BA23" s="44">
        <f>IF(AZ23=1,VLOOKUP(AW23,Chantiers!$C$6:$D$95,2),IF(AZ23=2,"Chauf",IF(AZ23=3,VLOOKUP(AW23,Chantiers!$C$6:$E$95,3),0)))</f>
        <v>0</v>
      </c>
      <c r="BB23" s="119"/>
      <c r="BC23" s="120"/>
      <c r="BD23" s="120"/>
      <c r="BE23" s="120"/>
      <c r="BF23" s="44">
        <f>IF(BE23=1,VLOOKUP(BB23,Chantiers!$C$6:$D$95,2),IF(BE23=2,"Chauf",IF(BE23=3,VLOOKUP(BB23,Chantiers!$C$6:$E$95,3),0)))</f>
        <v>0</v>
      </c>
      <c r="BG23" s="119"/>
      <c r="BH23" s="120"/>
      <c r="BI23" s="120"/>
      <c r="BJ23" s="120"/>
      <c r="BK23" s="44">
        <f>IF(BJ23=1,VLOOKUP(BG23,Chantiers!$C$6:$D$95,2),IF(BJ23=2,"Chauf",IF(BJ23=3,VLOOKUP(BG23,Chantiers!$C$6:$E$95,3),0)))</f>
        <v>0</v>
      </c>
      <c r="BL23" s="119"/>
      <c r="BM23" s="120"/>
      <c r="BN23" s="120"/>
      <c r="BO23" s="120"/>
      <c r="BP23" s="44">
        <f>IF(BO23=1,VLOOKUP(BL23,Chantiers!$C$6:$D$95,2),IF(BO23=2,"Chauf",IF(BO23=3,VLOOKUP(BL23,Chantiers!$C$6:$E$95,3),0)))</f>
        <v>0</v>
      </c>
      <c r="BQ23" s="119"/>
      <c r="BR23" s="120"/>
      <c r="BS23" s="120"/>
      <c r="BT23" s="120"/>
      <c r="BU23" s="44">
        <f>IF(BT23=1,VLOOKUP(BQ23,Chantiers!$C$6:$D$95,2),IF(BT23=2,"Chauf",IF(BT23=3,VLOOKUP(BQ23,Chantiers!$C$6:$E$95,3),0)))</f>
        <v>0</v>
      </c>
      <c r="BV23" s="119"/>
      <c r="BW23" s="120"/>
      <c r="BX23" s="120"/>
      <c r="BY23" s="120"/>
      <c r="BZ23" s="44">
        <f>IF(BY23=1,VLOOKUP(BV23,Chantiers!$C$6:$D$95,2),IF(BY23=2,"Chauf",IF(BY23=3,VLOOKUP(BV23,Chantiers!$C$6:$E$95,3),0)))</f>
        <v>0</v>
      </c>
      <c r="CA23" s="119"/>
      <c r="CB23" s="120"/>
      <c r="CC23" s="120"/>
      <c r="CD23" s="120">
        <f>IF(CC23=1,VLOOKUP(BZ23,Chantiers!$C$6:$D$95,2),0)</f>
        <v>0</v>
      </c>
      <c r="CE23" s="44">
        <f>IF(CD23=1,VLOOKUP(CA23,Chantiers!$C$6:$D$95,2),IF(CD23=2,"Chauf",IF(CD23=3,VLOOKUP(CA23,Chantiers!$C$6:$E$95,3),0)))</f>
        <v>0</v>
      </c>
    </row>
    <row r="24" spans="1:83" s="118" customFormat="1" x14ac:dyDescent="0.2">
      <c r="A24" s="39">
        <v>43119</v>
      </c>
      <c r="B24" s="140">
        <f t="shared" si="0"/>
        <v>19</v>
      </c>
      <c r="C24" s="141">
        <v>1</v>
      </c>
      <c r="D24" s="119"/>
      <c r="E24" s="120"/>
      <c r="F24" s="120"/>
      <c r="G24" s="120"/>
      <c r="H24" s="44">
        <f>IF(G24=1,VLOOKUP(D24,Chantiers!$C$6:$D$95,2),IF(G24=2,"Chauf",IF(G24=3,VLOOKUP(D24,Chantiers!$C$6:$E$95,3),0)))</f>
        <v>0</v>
      </c>
      <c r="I24" s="119"/>
      <c r="J24" s="120"/>
      <c r="K24" s="120"/>
      <c r="L24" s="120"/>
      <c r="M24" s="44">
        <f>IF(L24=1,VLOOKUP(I24,Chantiers!$C$6:$D$95,2),IF(L24=2,"Chauf",IF(L24=3,VLOOKUP(I24,Chantiers!$C$6:$E$95,3),0)))</f>
        <v>0</v>
      </c>
      <c r="N24" s="119"/>
      <c r="O24" s="120"/>
      <c r="P24" s="120"/>
      <c r="Q24" s="120"/>
      <c r="R24" s="44">
        <f>IF(Q24=1,VLOOKUP(N24,Chantiers!$C$6:$D$95,2),IF(Q24=2,"Chauf",IF(Q24=3,VLOOKUP(N24,Chantiers!$C$6:$E$95,3),0)))</f>
        <v>0</v>
      </c>
      <c r="S24" s="119"/>
      <c r="T24" s="120"/>
      <c r="U24" s="120"/>
      <c r="V24" s="120"/>
      <c r="W24" s="44">
        <f>IF(V24=1,VLOOKUP(S24,Chantiers!$C$6:$D$95,2),IF(V24=2,"Chauf",IF(V24=3,VLOOKUP(S24,Chantiers!$C$6:$E$95,3),0)))</f>
        <v>0</v>
      </c>
      <c r="X24" s="119"/>
      <c r="Y24" s="120"/>
      <c r="Z24" s="120"/>
      <c r="AA24" s="120"/>
      <c r="AB24" s="44">
        <f>IF(AA24=1,VLOOKUP(X24,Chantiers!$C$6:$D$95,2),IF(AA24=2,"Chauf",IF(AA24=3,VLOOKUP(X24,Chantiers!$C$6:$E$95,3),0)))</f>
        <v>0</v>
      </c>
      <c r="AC24" s="119"/>
      <c r="AD24" s="120"/>
      <c r="AE24" s="120"/>
      <c r="AF24" s="120"/>
      <c r="AG24" s="44">
        <f>IF(AF24=1,VLOOKUP(AC24,Chantiers!$C$6:$D$95,2),IF(AF24=2,"Chauf",IF(AF24=3,VLOOKUP(AC24,Chantiers!$C$6:$E$95,3),0)))</f>
        <v>0</v>
      </c>
      <c r="AH24" s="119"/>
      <c r="AI24" s="120"/>
      <c r="AJ24" s="120"/>
      <c r="AK24" s="120"/>
      <c r="AL24" s="44">
        <f>IF(AK24=1,VLOOKUP(AH24,Chantiers!$C$6:$D$95,2),IF(AK24=2,"Chauf",IF(AK24=3,VLOOKUP(AH24,Chantiers!$C$6:$E$95,3),0)))</f>
        <v>0</v>
      </c>
      <c r="AM24" s="119"/>
      <c r="AN24" s="120"/>
      <c r="AO24" s="120"/>
      <c r="AP24" s="120"/>
      <c r="AQ24" s="44">
        <f>IF(AP24=1,VLOOKUP(AM24,Chantiers!$C$6:$D$95,2),IF(AP24=2,"Chauf",IF(AP24=3,VLOOKUP(AM24,Chantiers!$C$6:$E$95,3),0)))</f>
        <v>0</v>
      </c>
      <c r="AR24" s="119"/>
      <c r="AS24" s="120"/>
      <c r="AT24" s="120"/>
      <c r="AU24" s="120"/>
      <c r="AV24" s="44">
        <f>IF(AU24=1,VLOOKUP(AR24,Chantiers!$C$6:$D$95,2),IF(AU24=2,"Chauf",IF(AU24=3,VLOOKUP(AR24,Chantiers!$C$6:$E$95,3),0)))</f>
        <v>0</v>
      </c>
      <c r="AW24" s="119"/>
      <c r="AX24" s="120"/>
      <c r="AY24" s="120"/>
      <c r="AZ24" s="120"/>
      <c r="BA24" s="44">
        <f>IF(AZ24=1,VLOOKUP(AW24,Chantiers!$C$6:$D$95,2),IF(AZ24=2,"Chauf",IF(AZ24=3,VLOOKUP(AW24,Chantiers!$C$6:$E$95,3),0)))</f>
        <v>0</v>
      </c>
      <c r="BB24" s="119"/>
      <c r="BC24" s="120"/>
      <c r="BD24" s="120"/>
      <c r="BE24" s="120"/>
      <c r="BF24" s="44">
        <f>IF(BE24=1,VLOOKUP(BB24,Chantiers!$C$6:$D$95,2),IF(BE24=2,"Chauf",IF(BE24=3,VLOOKUP(BB24,Chantiers!$C$6:$E$95,3),0)))</f>
        <v>0</v>
      </c>
      <c r="BG24" s="119"/>
      <c r="BH24" s="120"/>
      <c r="BI24" s="120"/>
      <c r="BJ24" s="120"/>
      <c r="BK24" s="44">
        <f>IF(BJ24=1,VLOOKUP(BG24,Chantiers!$C$6:$D$95,2),IF(BJ24=2,"Chauf",IF(BJ24=3,VLOOKUP(BG24,Chantiers!$C$6:$E$95,3),0)))</f>
        <v>0</v>
      </c>
      <c r="BL24" s="119"/>
      <c r="BM24" s="120"/>
      <c r="BN24" s="120"/>
      <c r="BO24" s="120"/>
      <c r="BP24" s="44">
        <f>IF(BO24=1,VLOOKUP(BL24,Chantiers!$C$6:$D$95,2),IF(BO24=2,"Chauf",IF(BO24=3,VLOOKUP(BL24,Chantiers!$C$6:$E$95,3),0)))</f>
        <v>0</v>
      </c>
      <c r="BQ24" s="119"/>
      <c r="BR24" s="120"/>
      <c r="BS24" s="120"/>
      <c r="BT24" s="120"/>
      <c r="BU24" s="44">
        <f>IF(BT24=1,VLOOKUP(BQ24,Chantiers!$C$6:$D$95,2),IF(BT24=2,"Chauf",IF(BT24=3,VLOOKUP(BQ24,Chantiers!$C$6:$E$95,3),0)))</f>
        <v>0</v>
      </c>
      <c r="BV24" s="119"/>
      <c r="BW24" s="120"/>
      <c r="BX24" s="120"/>
      <c r="BY24" s="120"/>
      <c r="BZ24" s="44">
        <f>IF(BY24=1,VLOOKUP(BV24,Chantiers!$C$6:$D$95,2),IF(BY24=2,"Chauf",IF(BY24=3,VLOOKUP(BV24,Chantiers!$C$6:$E$95,3),0)))</f>
        <v>0</v>
      </c>
      <c r="CA24" s="119"/>
      <c r="CB24" s="120"/>
      <c r="CC24" s="120"/>
      <c r="CD24" s="120">
        <f>IF(CC24=1,VLOOKUP(BZ24,Chantiers!$C$6:$D$95,2),0)</f>
        <v>0</v>
      </c>
      <c r="CE24" s="44">
        <f>IF(CD24=1,VLOOKUP(CA24,Chantiers!$C$6:$D$95,2),IF(CD24=2,"Chauf",IF(CD24=3,VLOOKUP(CA24,Chantiers!$C$6:$E$95,3),0)))</f>
        <v>0</v>
      </c>
    </row>
    <row r="25" spans="1:83" s="118" customFormat="1" x14ac:dyDescent="0.2">
      <c r="A25" s="39">
        <v>43120</v>
      </c>
      <c r="B25" s="140">
        <f t="shared" si="0"/>
        <v>20</v>
      </c>
      <c r="C25" s="141">
        <v>1</v>
      </c>
      <c r="D25" s="119"/>
      <c r="E25" s="120"/>
      <c r="F25" s="120"/>
      <c r="G25" s="120"/>
      <c r="H25" s="44">
        <f>IF(G25=1,VLOOKUP(D25,Chantiers!$C$6:$D$95,2),IF(G25=2,"Chauf",IF(G25=3,VLOOKUP(D25,Chantiers!$C$6:$E$95,3),0)))</f>
        <v>0</v>
      </c>
      <c r="I25" s="119"/>
      <c r="J25" s="120"/>
      <c r="K25" s="120"/>
      <c r="L25" s="120"/>
      <c r="M25" s="44">
        <f>IF(L25=1,VLOOKUP(I25,Chantiers!$C$6:$D$95,2),IF(L25=2,"Chauf",IF(L25=3,VLOOKUP(I25,Chantiers!$C$6:$E$95,3),0)))</f>
        <v>0</v>
      </c>
      <c r="N25" s="119"/>
      <c r="O25" s="120"/>
      <c r="P25" s="120"/>
      <c r="Q25" s="120"/>
      <c r="R25" s="44">
        <f>IF(Q25=1,VLOOKUP(N25,Chantiers!$C$6:$D$95,2),IF(Q25=2,"Chauf",IF(Q25=3,VLOOKUP(N25,Chantiers!$C$6:$E$95,3),0)))</f>
        <v>0</v>
      </c>
      <c r="S25" s="119"/>
      <c r="T25" s="120"/>
      <c r="U25" s="120"/>
      <c r="V25" s="120"/>
      <c r="W25" s="44">
        <f>IF(V25=1,VLOOKUP(S25,Chantiers!$C$6:$D$95,2),IF(V25=2,"Chauf",IF(V25=3,VLOOKUP(S25,Chantiers!$C$6:$E$95,3),0)))</f>
        <v>0</v>
      </c>
      <c r="X25" s="119"/>
      <c r="Y25" s="120"/>
      <c r="Z25" s="120"/>
      <c r="AA25" s="120"/>
      <c r="AB25" s="44">
        <f>IF(AA25=1,VLOOKUP(X25,Chantiers!$C$6:$D$95,2),IF(AA25=2,"Chauf",IF(AA25=3,VLOOKUP(X25,Chantiers!$C$6:$E$95,3),0)))</f>
        <v>0</v>
      </c>
      <c r="AC25" s="119"/>
      <c r="AD25" s="120"/>
      <c r="AE25" s="120"/>
      <c r="AF25" s="120"/>
      <c r="AG25" s="44">
        <f>IF(AF25=1,VLOOKUP(AC25,Chantiers!$C$6:$D$95,2),IF(AF25=2,"Chauf",IF(AF25=3,VLOOKUP(AC25,Chantiers!$C$6:$E$95,3),0)))</f>
        <v>0</v>
      </c>
      <c r="AH25" s="119"/>
      <c r="AI25" s="120"/>
      <c r="AJ25" s="120"/>
      <c r="AK25" s="120"/>
      <c r="AL25" s="44">
        <f>IF(AK25=1,VLOOKUP(AH25,Chantiers!$C$6:$D$95,2),IF(AK25=2,"Chauf",IF(AK25=3,VLOOKUP(AH25,Chantiers!$C$6:$E$95,3),0)))</f>
        <v>0</v>
      </c>
      <c r="AM25" s="119"/>
      <c r="AN25" s="120"/>
      <c r="AO25" s="120"/>
      <c r="AP25" s="120"/>
      <c r="AQ25" s="44">
        <f>IF(AP25=1,VLOOKUP(AM25,Chantiers!$C$6:$D$95,2),IF(AP25=2,"Chauf",IF(AP25=3,VLOOKUP(AM25,Chantiers!$C$6:$E$95,3),0)))</f>
        <v>0</v>
      </c>
      <c r="AR25" s="119"/>
      <c r="AS25" s="120"/>
      <c r="AT25" s="120"/>
      <c r="AU25" s="120"/>
      <c r="AV25" s="44">
        <f>IF(AU25=1,VLOOKUP(AR25,Chantiers!$C$6:$D$95,2),IF(AU25=2,"Chauf",IF(AU25=3,VLOOKUP(AR25,Chantiers!$C$6:$E$95,3),0)))</f>
        <v>0</v>
      </c>
      <c r="AW25" s="119"/>
      <c r="AX25" s="120"/>
      <c r="AY25" s="120"/>
      <c r="AZ25" s="120"/>
      <c r="BA25" s="44">
        <f>IF(AZ25=1,VLOOKUP(AW25,Chantiers!$C$6:$D$95,2),IF(AZ25=2,"Chauf",IF(AZ25=3,VLOOKUP(AW25,Chantiers!$C$6:$E$95,3),0)))</f>
        <v>0</v>
      </c>
      <c r="BB25" s="119"/>
      <c r="BC25" s="120"/>
      <c r="BD25" s="120"/>
      <c r="BE25" s="120"/>
      <c r="BF25" s="44">
        <f>IF(BE25=1,VLOOKUP(BB25,Chantiers!$C$6:$D$95,2),IF(BE25=2,"Chauf",IF(BE25=3,VLOOKUP(BB25,Chantiers!$C$6:$E$95,3),0)))</f>
        <v>0</v>
      </c>
      <c r="BG25" s="119"/>
      <c r="BH25" s="120"/>
      <c r="BI25" s="120"/>
      <c r="BJ25" s="120"/>
      <c r="BK25" s="44">
        <f>IF(BJ25=1,VLOOKUP(BG25,Chantiers!$C$6:$D$95,2),IF(BJ25=2,"Chauf",IF(BJ25=3,VLOOKUP(BG25,Chantiers!$C$6:$E$95,3),0)))</f>
        <v>0</v>
      </c>
      <c r="BL25" s="119"/>
      <c r="BM25" s="120"/>
      <c r="BN25" s="120"/>
      <c r="BO25" s="120"/>
      <c r="BP25" s="44">
        <f>IF(BO25=1,VLOOKUP(BL25,Chantiers!$C$6:$D$95,2),IF(BO25=2,"Chauf",IF(BO25=3,VLOOKUP(BL25,Chantiers!$C$6:$E$95,3),0)))</f>
        <v>0</v>
      </c>
      <c r="BQ25" s="119"/>
      <c r="BR25" s="120"/>
      <c r="BS25" s="120"/>
      <c r="BT25" s="120"/>
      <c r="BU25" s="44">
        <f>IF(BT25=1,VLOOKUP(BQ25,Chantiers!$C$6:$D$95,2),IF(BT25=2,"Chauf",IF(BT25=3,VLOOKUP(BQ25,Chantiers!$C$6:$E$95,3),0)))</f>
        <v>0</v>
      </c>
      <c r="BV25" s="119"/>
      <c r="BW25" s="120"/>
      <c r="BX25" s="120"/>
      <c r="BY25" s="120"/>
      <c r="BZ25" s="44">
        <f>IF(BY25=1,VLOOKUP(BV25,Chantiers!$C$6:$D$95,2),IF(BY25=2,"Chauf",IF(BY25=3,VLOOKUP(BV25,Chantiers!$C$6:$E$95,3),0)))</f>
        <v>0</v>
      </c>
      <c r="CA25" s="119"/>
      <c r="CB25" s="120"/>
      <c r="CC25" s="120"/>
      <c r="CD25" s="120">
        <f>IF(CC25=1,VLOOKUP(BZ25,Chantiers!$C$6:$D$95,2),0)</f>
        <v>0</v>
      </c>
      <c r="CE25" s="44">
        <f>IF(CD25=1,VLOOKUP(CA25,Chantiers!$C$6:$D$95,2),IF(CD25=2,"Chauf",IF(CD25=3,VLOOKUP(CA25,Chantiers!$C$6:$E$95,3),0)))</f>
        <v>0</v>
      </c>
    </row>
    <row r="26" spans="1:83" s="159" customFormat="1" x14ac:dyDescent="0.2">
      <c r="A26" s="153" t="s">
        <v>128</v>
      </c>
      <c r="B26" s="154"/>
      <c r="C26" s="155"/>
      <c r="D26" s="157"/>
      <c r="E26" s="158">
        <f>SUM(E20:E25)</f>
        <v>0</v>
      </c>
      <c r="F26" s="158">
        <f>SUM(F20:F25)</f>
        <v>0</v>
      </c>
      <c r="G26" s="158"/>
      <c r="H26" s="156"/>
      <c r="I26" s="157"/>
      <c r="J26" s="158">
        <f>SUM(J20:J25)</f>
        <v>0</v>
      </c>
      <c r="K26" s="158">
        <f>SUM(K20:K25)</f>
        <v>0</v>
      </c>
      <c r="L26" s="158"/>
      <c r="M26" s="156">
        <f>IF(L26=1,VLOOKUP(I26,Chantiers!$C$6:$D$95,2),IF(L26=2,"Chauf",IF(L26=3,VLOOKUP(I26,Chantiers!$C$6:$E$95,3),0)))</f>
        <v>0</v>
      </c>
      <c r="N26" s="157"/>
      <c r="O26" s="158">
        <f>SUM(O20:O25)</f>
        <v>0</v>
      </c>
      <c r="P26" s="158">
        <f>SUM(P20:P25)</f>
        <v>0</v>
      </c>
      <c r="Q26" s="158"/>
      <c r="R26" s="156">
        <f>IF(Q26=1,VLOOKUP(N26,Chantiers!$C$6:$D$95,2),IF(Q26=2,"Chauf",IF(Q26=3,VLOOKUP(N26,Chantiers!$C$6:$E$95,3),0)))</f>
        <v>0</v>
      </c>
      <c r="S26" s="157"/>
      <c r="T26" s="158">
        <f>SUM(T20:T25)</f>
        <v>0</v>
      </c>
      <c r="U26" s="158">
        <f>SUM(U20:U25)</f>
        <v>0</v>
      </c>
      <c r="V26" s="158"/>
      <c r="W26" s="156">
        <f>IF(V26=1,VLOOKUP(S26,Chantiers!$C$6:$D$95,2),IF(V26=2,"Chauf",IF(V26=3,VLOOKUP(S26,Chantiers!$C$6:$E$95,3),0)))</f>
        <v>0</v>
      </c>
      <c r="X26" s="157"/>
      <c r="Y26" s="158">
        <f>SUM(Y20:Y25)</f>
        <v>0</v>
      </c>
      <c r="Z26" s="158">
        <f>SUM(Z20:Z25)</f>
        <v>0</v>
      </c>
      <c r="AA26" s="158"/>
      <c r="AB26" s="156">
        <f>IF(AA26=1,VLOOKUP(X26,Chantiers!$C$6:$D$95,2),IF(AA26=2,"Chauf",IF(AA26=3,VLOOKUP(X26,Chantiers!$C$6:$E$95,3),0)))</f>
        <v>0</v>
      </c>
      <c r="AC26" s="157"/>
      <c r="AD26" s="158">
        <f>SUM(AD20:AD25)</f>
        <v>0</v>
      </c>
      <c r="AE26" s="158">
        <f>SUM(AE20:AE25)</f>
        <v>0</v>
      </c>
      <c r="AF26" s="158"/>
      <c r="AG26" s="156">
        <f>IF(AF26=1,VLOOKUP(AC26,Chantiers!$C$6:$D$95,2),IF(AF26=2,"Chauf",IF(AF26=3,VLOOKUP(AC26,Chantiers!$C$6:$E$95,3),0)))</f>
        <v>0</v>
      </c>
      <c r="AH26" s="157"/>
      <c r="AI26" s="158">
        <f>SUM(AI20:AI25)</f>
        <v>0</v>
      </c>
      <c r="AJ26" s="158">
        <f>SUM(AJ20:AJ25)</f>
        <v>0</v>
      </c>
      <c r="AK26" s="158"/>
      <c r="AL26" s="156">
        <f>IF(AK26=1,VLOOKUP(AH26,Chantiers!$C$6:$D$95,2),IF(AK26=2,"Chauf",IF(AK26=3,VLOOKUP(AH26,Chantiers!$C$6:$E$95,3),0)))</f>
        <v>0</v>
      </c>
      <c r="AM26" s="157"/>
      <c r="AN26" s="158">
        <f>SUM(AN20:AN25)</f>
        <v>0</v>
      </c>
      <c r="AO26" s="158">
        <f>SUM(AO20:AO25)</f>
        <v>0</v>
      </c>
      <c r="AP26" s="158"/>
      <c r="AQ26" s="156">
        <f>IF(AP26=1,VLOOKUP(AM26,Chantiers!$C$6:$D$95,2),IF(AP26=2,"Chauf",IF(AP26=3,VLOOKUP(AM26,Chantiers!$C$6:$E$95,3),0)))</f>
        <v>0</v>
      </c>
      <c r="AR26" s="157"/>
      <c r="AS26" s="158">
        <f>SUM(AS20:AS25)</f>
        <v>0</v>
      </c>
      <c r="AT26" s="158">
        <f>SUM(AT20:AT25)</f>
        <v>0</v>
      </c>
      <c r="AU26" s="158"/>
      <c r="AV26" s="156">
        <f>IF(AU26=1,VLOOKUP(AR26,Chantiers!$C$6:$D$95,2),IF(AU26=2,"Chauf",IF(AU26=3,VLOOKUP(AR26,Chantiers!$C$6:$E$95,3),0)))</f>
        <v>0</v>
      </c>
      <c r="AW26" s="157"/>
      <c r="AX26" s="158">
        <f>SUM(AX20:AX25)</f>
        <v>0</v>
      </c>
      <c r="AY26" s="158">
        <f>SUM(AY20:AY25)</f>
        <v>0</v>
      </c>
      <c r="AZ26" s="158"/>
      <c r="BA26" s="156">
        <f>IF(AZ26=1,VLOOKUP(AW26,Chantiers!$C$6:$D$95,2),IF(AZ26=2,"Chauf",IF(AZ26=3,VLOOKUP(AW26,Chantiers!$C$6:$E$95,3),0)))</f>
        <v>0</v>
      </c>
      <c r="BB26" s="157"/>
      <c r="BC26" s="158">
        <f>SUM(BC20:BC25)</f>
        <v>0</v>
      </c>
      <c r="BD26" s="158">
        <f>SUM(BD20:BD25)</f>
        <v>0</v>
      </c>
      <c r="BE26" s="158"/>
      <c r="BF26" s="156">
        <f>IF(BE26=1,VLOOKUP(BB26,Chantiers!$C$6:$D$95,2),IF(BE26=2,"Chauf",IF(BE26=3,VLOOKUP(BB26,Chantiers!$C$6:$E$95,3),0)))</f>
        <v>0</v>
      </c>
      <c r="BG26" s="157"/>
      <c r="BH26" s="158">
        <f>SUM(BH20:BH25)</f>
        <v>0</v>
      </c>
      <c r="BI26" s="158">
        <f>SUM(BI20:BI25)</f>
        <v>0</v>
      </c>
      <c r="BJ26" s="158"/>
      <c r="BK26" s="156">
        <f>IF(BJ26=1,VLOOKUP(BG26,Chantiers!$C$6:$D$95,2),IF(BJ26=2,"Chauf",IF(BJ26=3,VLOOKUP(BG26,Chantiers!$C$6:$E$95,3),0)))</f>
        <v>0</v>
      </c>
      <c r="BL26" s="157"/>
      <c r="BM26" s="158">
        <f>SUM(BM20:BM25)</f>
        <v>0</v>
      </c>
      <c r="BN26" s="158">
        <f>SUM(BN20:BN25)</f>
        <v>0</v>
      </c>
      <c r="BO26" s="158"/>
      <c r="BP26" s="156">
        <f>IF(BO26=1,VLOOKUP(BL26,Chantiers!$C$6:$D$95,2),IF(BO26=2,"Chauf",IF(BO26=3,VLOOKUP(BL26,Chantiers!$C$6:$E$95,3),0)))</f>
        <v>0</v>
      </c>
      <c r="BQ26" s="157"/>
      <c r="BR26" s="158">
        <f>SUM(BR20:BR25)</f>
        <v>0</v>
      </c>
      <c r="BS26" s="158">
        <f>SUM(BS20:BS25)</f>
        <v>0</v>
      </c>
      <c r="BT26" s="158"/>
      <c r="BU26" s="156">
        <f>IF(BT26=1,VLOOKUP(BQ26,Chantiers!$C$6:$D$95,2),IF(BT26=2,"Chauf",IF(BT26=3,VLOOKUP(BQ26,Chantiers!$C$6:$E$95,3),0)))</f>
        <v>0</v>
      </c>
      <c r="BV26" s="157"/>
      <c r="BW26" s="158">
        <f>SUM(BW20:BW25)</f>
        <v>0</v>
      </c>
      <c r="BX26" s="158">
        <f>SUM(BX20:BX25)</f>
        <v>0</v>
      </c>
      <c r="BY26" s="158"/>
      <c r="BZ26" s="156">
        <f>IF(BY26=1,VLOOKUP(BV26,Chantiers!$C$6:$D$95,2),IF(BY26=2,"Chauf",IF(BY26=3,VLOOKUP(BV26,Chantiers!$C$6:$E$95,3),0)))</f>
        <v>0</v>
      </c>
      <c r="CA26" s="157"/>
      <c r="CB26" s="158">
        <f>SUM(CB20:CB25)</f>
        <v>0</v>
      </c>
      <c r="CC26" s="158">
        <f>SUM(CC20:CC25)</f>
        <v>0</v>
      </c>
      <c r="CD26" s="158">
        <f>IF(CC26=1,VLOOKUP(BZ26,Chantiers!$C$6:$D$95,2),0)</f>
        <v>0</v>
      </c>
      <c r="CE26" s="156">
        <f>IF(CD26=1,VLOOKUP(CA26,Chantiers!$C$6:$D$95,2),IF(CD26=2,"Chauf",IF(CD26=3,VLOOKUP(CA26,Chantiers!$C$6:$E$95,3),0)))</f>
        <v>0</v>
      </c>
    </row>
    <row r="27" spans="1:83" s="118" customFormat="1" x14ac:dyDescent="0.2">
      <c r="A27" s="151">
        <v>43122</v>
      </c>
      <c r="B27" s="138">
        <f t="shared" si="0"/>
        <v>22</v>
      </c>
      <c r="C27" s="139">
        <v>1</v>
      </c>
      <c r="D27" s="121"/>
      <c r="E27" s="122"/>
      <c r="F27" s="122"/>
      <c r="G27" s="122"/>
      <c r="H27" s="45">
        <f>IF(G27=1,VLOOKUP(D27,Chantiers!$C$6:$D$95,2),IF(G27=2,"Chauf",IF(G27=3,VLOOKUP(D27,Chantiers!$C$6:$E$95,3),0)))</f>
        <v>0</v>
      </c>
      <c r="I27" s="121"/>
      <c r="J27" s="122"/>
      <c r="K27" s="122"/>
      <c r="L27" s="122"/>
      <c r="M27" s="45">
        <f>IF(L27=1,VLOOKUP(I27,Chantiers!$C$6:$D$95,2),IF(L27=2,"Chauf",IF(L27=3,VLOOKUP(I27,Chantiers!$C$6:$E$95,3),0)))</f>
        <v>0</v>
      </c>
      <c r="N27" s="121"/>
      <c r="O27" s="122"/>
      <c r="P27" s="122"/>
      <c r="Q27" s="122"/>
      <c r="R27" s="45">
        <f>IF(Q27=1,VLOOKUP(N27,Chantiers!$C$6:$D$95,2),IF(Q27=2,"Chauf",IF(Q27=3,VLOOKUP(N27,Chantiers!$C$6:$E$95,3),0)))</f>
        <v>0</v>
      </c>
      <c r="S27" s="121"/>
      <c r="T27" s="122"/>
      <c r="U27" s="122"/>
      <c r="V27" s="122"/>
      <c r="W27" s="45">
        <f>IF(V27=1,VLOOKUP(S27,Chantiers!$C$6:$D$95,2),IF(V27=2,"Chauf",IF(V27=3,VLOOKUP(S27,Chantiers!$C$6:$E$95,3),0)))</f>
        <v>0</v>
      </c>
      <c r="X27" s="121"/>
      <c r="Y27" s="122"/>
      <c r="Z27" s="122"/>
      <c r="AA27" s="122"/>
      <c r="AB27" s="45">
        <f>IF(AA27=1,VLOOKUP(X27,Chantiers!$C$6:$D$95,2),IF(AA27=2,"Chauf",IF(AA27=3,VLOOKUP(X27,Chantiers!$C$6:$E$95,3),0)))</f>
        <v>0</v>
      </c>
      <c r="AC27" s="121"/>
      <c r="AD27" s="122"/>
      <c r="AE27" s="122"/>
      <c r="AF27" s="122"/>
      <c r="AG27" s="45">
        <f>IF(AF27=1,VLOOKUP(AC27,Chantiers!$C$6:$D$95,2),IF(AF27=2,"Chauf",IF(AF27=3,VLOOKUP(AC27,Chantiers!$C$6:$E$95,3),0)))</f>
        <v>0</v>
      </c>
      <c r="AH27" s="121"/>
      <c r="AI27" s="122"/>
      <c r="AJ27" s="122"/>
      <c r="AK27" s="122"/>
      <c r="AL27" s="45">
        <f>IF(AK27=1,VLOOKUP(AH27,Chantiers!$C$6:$D$95,2),IF(AK27=2,"Chauf",IF(AK27=3,VLOOKUP(AH27,Chantiers!$C$6:$E$95,3),0)))</f>
        <v>0</v>
      </c>
      <c r="AM27" s="121"/>
      <c r="AN27" s="122"/>
      <c r="AO27" s="122"/>
      <c r="AP27" s="122"/>
      <c r="AQ27" s="45">
        <f>IF(AP27=1,VLOOKUP(AM27,Chantiers!$C$6:$D$95,2),IF(AP27=2,"Chauf",IF(AP27=3,VLOOKUP(AM27,Chantiers!$C$6:$E$95,3),0)))</f>
        <v>0</v>
      </c>
      <c r="AR27" s="121"/>
      <c r="AS27" s="122"/>
      <c r="AT27" s="122"/>
      <c r="AU27" s="122"/>
      <c r="AV27" s="45">
        <f>IF(AU27=1,VLOOKUP(AR27,Chantiers!$C$6:$D$95,2),IF(AU27=2,"Chauf",IF(AU27=3,VLOOKUP(AR27,Chantiers!$C$6:$E$95,3),0)))</f>
        <v>0</v>
      </c>
      <c r="AW27" s="121"/>
      <c r="AX27" s="122"/>
      <c r="AY27" s="122"/>
      <c r="AZ27" s="122"/>
      <c r="BA27" s="45">
        <f>IF(AZ27=1,VLOOKUP(AW27,Chantiers!$C$6:$D$95,2),IF(AZ27=2,"Chauf",IF(AZ27=3,VLOOKUP(AW27,Chantiers!$C$6:$E$95,3),0)))</f>
        <v>0</v>
      </c>
      <c r="BB27" s="121"/>
      <c r="BC27" s="122"/>
      <c r="BD27" s="122"/>
      <c r="BE27" s="122"/>
      <c r="BF27" s="45">
        <f>IF(BE27=1,VLOOKUP(BB27,Chantiers!$C$6:$D$95,2),IF(BE27=2,"Chauf",IF(BE27=3,VLOOKUP(BB27,Chantiers!$C$6:$E$95,3),0)))</f>
        <v>0</v>
      </c>
      <c r="BG27" s="121"/>
      <c r="BH27" s="122"/>
      <c r="BI27" s="122"/>
      <c r="BJ27" s="122"/>
      <c r="BK27" s="45">
        <f>IF(BJ27=1,VLOOKUP(BG27,Chantiers!$C$6:$D$95,2),IF(BJ27=2,"Chauf",IF(BJ27=3,VLOOKUP(BG27,Chantiers!$C$6:$E$95,3),0)))</f>
        <v>0</v>
      </c>
      <c r="BL27" s="121"/>
      <c r="BM27" s="122"/>
      <c r="BN27" s="122"/>
      <c r="BO27" s="122"/>
      <c r="BP27" s="45">
        <f>IF(BO27=1,VLOOKUP(BL27,Chantiers!$C$6:$D$95,2),IF(BO27=2,"Chauf",IF(BO27=3,VLOOKUP(BL27,Chantiers!$C$6:$E$95,3),0)))</f>
        <v>0</v>
      </c>
      <c r="BQ27" s="121"/>
      <c r="BR27" s="122"/>
      <c r="BS27" s="122"/>
      <c r="BT27" s="122"/>
      <c r="BU27" s="45">
        <f>IF(BT27=1,VLOOKUP(BQ27,Chantiers!$C$6:$D$95,2),IF(BT27=2,"Chauf",IF(BT27=3,VLOOKUP(BQ27,Chantiers!$C$6:$E$95,3),0)))</f>
        <v>0</v>
      </c>
      <c r="BV27" s="121"/>
      <c r="BW27" s="122"/>
      <c r="BX27" s="122"/>
      <c r="BY27" s="122"/>
      <c r="BZ27" s="45">
        <f>IF(BY27=1,VLOOKUP(BV27,Chantiers!$C$6:$D$95,2),IF(BY27=2,"Chauf",IF(BY27=3,VLOOKUP(BV27,Chantiers!$C$6:$E$95,3),0)))</f>
        <v>0</v>
      </c>
      <c r="CA27" s="121"/>
      <c r="CB27" s="122"/>
      <c r="CC27" s="122"/>
      <c r="CD27" s="122">
        <f>IF(CC27=1,VLOOKUP(BZ27,Chantiers!$C$6:$D$95,2),0)</f>
        <v>0</v>
      </c>
      <c r="CE27" s="45">
        <f>IF(CD27=1,VLOOKUP(CA27,Chantiers!$C$6:$D$95,2),IF(CD27=2,"Chauf",IF(CD27=3,VLOOKUP(CA27,Chantiers!$C$6:$E$95,3),0)))</f>
        <v>0</v>
      </c>
    </row>
    <row r="28" spans="1:83" s="118" customFormat="1" x14ac:dyDescent="0.2">
      <c r="A28" s="152">
        <v>43123</v>
      </c>
      <c r="B28" s="140">
        <f t="shared" si="0"/>
        <v>23</v>
      </c>
      <c r="C28" s="141">
        <v>1</v>
      </c>
      <c r="D28" s="123"/>
      <c r="E28" s="124"/>
      <c r="F28" s="124"/>
      <c r="G28" s="124"/>
      <c r="H28" s="46">
        <f>IF(G28=1,VLOOKUP(D28,Chantiers!$C$6:$D$95,2),IF(G28=2,"Chauf",IF(G28=3,VLOOKUP(D28,Chantiers!$C$6:$E$95,3),0)))</f>
        <v>0</v>
      </c>
      <c r="I28" s="123"/>
      <c r="J28" s="124"/>
      <c r="K28" s="124"/>
      <c r="L28" s="124"/>
      <c r="M28" s="46">
        <f>IF(L28=1,VLOOKUP(I28,Chantiers!$C$6:$D$95,2),IF(L28=2,"Chauf",IF(L28=3,VLOOKUP(I28,Chantiers!$C$6:$E$95,3),0)))</f>
        <v>0</v>
      </c>
      <c r="N28" s="123"/>
      <c r="O28" s="124"/>
      <c r="P28" s="124"/>
      <c r="Q28" s="124"/>
      <c r="R28" s="46">
        <f>IF(Q28=1,VLOOKUP(N28,Chantiers!$C$6:$D$95,2),IF(Q28=2,"Chauf",IF(Q28=3,VLOOKUP(N28,Chantiers!$C$6:$E$95,3),0)))</f>
        <v>0</v>
      </c>
      <c r="S28" s="123"/>
      <c r="T28" s="124"/>
      <c r="U28" s="124"/>
      <c r="V28" s="124"/>
      <c r="W28" s="46">
        <f>IF(V28=1,VLOOKUP(S28,Chantiers!$C$6:$D$95,2),IF(V28=2,"Chauf",IF(V28=3,VLOOKUP(S28,Chantiers!$C$6:$E$95,3),0)))</f>
        <v>0</v>
      </c>
      <c r="X28" s="123"/>
      <c r="Y28" s="124"/>
      <c r="Z28" s="124"/>
      <c r="AA28" s="124"/>
      <c r="AB28" s="46">
        <f>IF(AA28=1,VLOOKUP(X28,Chantiers!$C$6:$D$95,2),IF(AA28=2,"Chauf",IF(AA28=3,VLOOKUP(X28,Chantiers!$C$6:$E$95,3),0)))</f>
        <v>0</v>
      </c>
      <c r="AC28" s="123"/>
      <c r="AD28" s="124"/>
      <c r="AE28" s="124"/>
      <c r="AF28" s="124"/>
      <c r="AG28" s="46">
        <f>IF(AF28=1,VLOOKUP(AC28,Chantiers!$C$6:$D$95,2),IF(AF28=2,"Chauf",IF(AF28=3,VLOOKUP(AC28,Chantiers!$C$6:$E$95,3),0)))</f>
        <v>0</v>
      </c>
      <c r="AH28" s="123"/>
      <c r="AI28" s="124"/>
      <c r="AJ28" s="124"/>
      <c r="AK28" s="124"/>
      <c r="AL28" s="46">
        <f>IF(AK28=1,VLOOKUP(AH28,Chantiers!$C$6:$D$95,2),IF(AK28=2,"Chauf",IF(AK28=3,VLOOKUP(AH28,Chantiers!$C$6:$E$95,3),0)))</f>
        <v>0</v>
      </c>
      <c r="AM28" s="123"/>
      <c r="AN28" s="124"/>
      <c r="AO28" s="124"/>
      <c r="AP28" s="124"/>
      <c r="AQ28" s="46">
        <f>IF(AP28=1,VLOOKUP(AM28,Chantiers!$C$6:$D$95,2),IF(AP28=2,"Chauf",IF(AP28=3,VLOOKUP(AM28,Chantiers!$C$6:$E$95,3),0)))</f>
        <v>0</v>
      </c>
      <c r="AR28" s="123"/>
      <c r="AS28" s="124"/>
      <c r="AT28" s="124"/>
      <c r="AU28" s="124"/>
      <c r="AV28" s="46">
        <f>IF(AU28=1,VLOOKUP(AR28,Chantiers!$C$6:$D$95,2),IF(AU28=2,"Chauf",IF(AU28=3,VLOOKUP(AR28,Chantiers!$C$6:$E$95,3),0)))</f>
        <v>0</v>
      </c>
      <c r="AW28" s="123"/>
      <c r="AX28" s="124"/>
      <c r="AY28" s="124"/>
      <c r="AZ28" s="124"/>
      <c r="BA28" s="46">
        <f>IF(AZ28=1,VLOOKUP(AW28,Chantiers!$C$6:$D$95,2),IF(AZ28=2,"Chauf",IF(AZ28=3,VLOOKUP(AW28,Chantiers!$C$6:$E$95,3),0)))</f>
        <v>0</v>
      </c>
      <c r="BB28" s="123"/>
      <c r="BC28" s="124"/>
      <c r="BD28" s="124"/>
      <c r="BE28" s="124"/>
      <c r="BF28" s="46">
        <f>IF(BE28=1,VLOOKUP(BB28,Chantiers!$C$6:$D$95,2),IF(BE28=2,"Chauf",IF(BE28=3,VLOOKUP(BB28,Chantiers!$C$6:$E$95,3),0)))</f>
        <v>0</v>
      </c>
      <c r="BG28" s="123"/>
      <c r="BH28" s="124"/>
      <c r="BI28" s="124"/>
      <c r="BJ28" s="124"/>
      <c r="BK28" s="46">
        <f>IF(BJ28=1,VLOOKUP(BG28,Chantiers!$C$6:$D$95,2),IF(BJ28=2,"Chauf",IF(BJ28=3,VLOOKUP(BG28,Chantiers!$C$6:$E$95,3),0)))</f>
        <v>0</v>
      </c>
      <c r="BL28" s="123"/>
      <c r="BM28" s="124"/>
      <c r="BN28" s="124"/>
      <c r="BO28" s="124"/>
      <c r="BP28" s="46">
        <f>IF(BO28=1,VLOOKUP(BL28,Chantiers!$C$6:$D$95,2),IF(BO28=2,"Chauf",IF(BO28=3,VLOOKUP(BL28,Chantiers!$C$6:$E$95,3),0)))</f>
        <v>0</v>
      </c>
      <c r="BQ28" s="123"/>
      <c r="BR28" s="124"/>
      <c r="BS28" s="124"/>
      <c r="BT28" s="124"/>
      <c r="BU28" s="46">
        <f>IF(BT28=1,VLOOKUP(BQ28,Chantiers!$C$6:$D$95,2),IF(BT28=2,"Chauf",IF(BT28=3,VLOOKUP(BQ28,Chantiers!$C$6:$E$95,3),0)))</f>
        <v>0</v>
      </c>
      <c r="BV28" s="123"/>
      <c r="BW28" s="124"/>
      <c r="BX28" s="124"/>
      <c r="BY28" s="124"/>
      <c r="BZ28" s="46">
        <f>IF(BY28=1,VLOOKUP(BV28,Chantiers!$C$6:$D$95,2),IF(BY28=2,"Chauf",IF(BY28=3,VLOOKUP(BV28,Chantiers!$C$6:$E$95,3),0)))</f>
        <v>0</v>
      </c>
      <c r="CA28" s="123"/>
      <c r="CB28" s="124"/>
      <c r="CC28" s="124"/>
      <c r="CD28" s="124">
        <f>IF(CC28=1,VLOOKUP(BZ28,Chantiers!$C$6:$D$95,2),0)</f>
        <v>0</v>
      </c>
      <c r="CE28" s="46">
        <f>IF(CD28=1,VLOOKUP(CA28,Chantiers!$C$6:$D$95,2),IF(CD28=2,"Chauf",IF(CD28=3,VLOOKUP(CA28,Chantiers!$C$6:$E$95,3),0)))</f>
        <v>0</v>
      </c>
    </row>
    <row r="29" spans="1:83" s="118" customFormat="1" x14ac:dyDescent="0.2">
      <c r="A29" s="152">
        <v>43124</v>
      </c>
      <c r="B29" s="140">
        <f t="shared" si="0"/>
        <v>24</v>
      </c>
      <c r="C29" s="141">
        <v>1</v>
      </c>
      <c r="D29" s="123"/>
      <c r="E29" s="124"/>
      <c r="F29" s="124"/>
      <c r="G29" s="124"/>
      <c r="H29" s="46">
        <f>IF(G29=1,VLOOKUP(D29,Chantiers!$C$6:$D$95,2),IF(G29=2,"Chauf",IF(G29=3,VLOOKUP(D29,Chantiers!$C$6:$E$95,3),0)))</f>
        <v>0</v>
      </c>
      <c r="I29" s="123"/>
      <c r="J29" s="124"/>
      <c r="K29" s="124"/>
      <c r="L29" s="124"/>
      <c r="M29" s="46">
        <f>IF(L29=1,VLOOKUP(I29,Chantiers!$C$6:$D$95,2),IF(L29=2,"Chauf",IF(L29=3,VLOOKUP(I29,Chantiers!$C$6:$E$95,3),0)))</f>
        <v>0</v>
      </c>
      <c r="N29" s="123"/>
      <c r="O29" s="124"/>
      <c r="P29" s="124"/>
      <c r="Q29" s="124"/>
      <c r="R29" s="46">
        <f>IF(Q29=1,VLOOKUP(N29,Chantiers!$C$6:$D$95,2),IF(Q29=2,"Chauf",IF(Q29=3,VLOOKUP(N29,Chantiers!$C$6:$E$95,3),0)))</f>
        <v>0</v>
      </c>
      <c r="S29" s="123"/>
      <c r="T29" s="124"/>
      <c r="U29" s="124"/>
      <c r="V29" s="124"/>
      <c r="W29" s="46">
        <f>IF(V29=1,VLOOKUP(S29,Chantiers!$C$6:$D$95,2),IF(V29=2,"Chauf",IF(V29=3,VLOOKUP(S29,Chantiers!$C$6:$E$95,3),0)))</f>
        <v>0</v>
      </c>
      <c r="X29" s="123"/>
      <c r="Y29" s="124"/>
      <c r="Z29" s="124"/>
      <c r="AA29" s="124"/>
      <c r="AB29" s="46">
        <f>IF(AA29=1,VLOOKUP(X29,Chantiers!$C$6:$D$95,2),IF(AA29=2,"Chauf",IF(AA29=3,VLOOKUP(X29,Chantiers!$C$6:$E$95,3),0)))</f>
        <v>0</v>
      </c>
      <c r="AC29" s="123"/>
      <c r="AD29" s="124"/>
      <c r="AE29" s="124"/>
      <c r="AF29" s="124"/>
      <c r="AG29" s="46">
        <f>IF(AF29=1,VLOOKUP(AC29,Chantiers!$C$6:$D$95,2),IF(AF29=2,"Chauf",IF(AF29=3,VLOOKUP(AC29,Chantiers!$C$6:$E$95,3),0)))</f>
        <v>0</v>
      </c>
      <c r="AH29" s="123"/>
      <c r="AI29" s="124"/>
      <c r="AJ29" s="124"/>
      <c r="AK29" s="124"/>
      <c r="AL29" s="46">
        <f>IF(AK29=1,VLOOKUP(AH29,Chantiers!$C$6:$D$95,2),IF(AK29=2,"Chauf",IF(AK29=3,VLOOKUP(AH29,Chantiers!$C$6:$E$95,3),0)))</f>
        <v>0</v>
      </c>
      <c r="AM29" s="123"/>
      <c r="AN29" s="124"/>
      <c r="AO29" s="124"/>
      <c r="AP29" s="124"/>
      <c r="AQ29" s="46">
        <f>IF(AP29=1,VLOOKUP(AM29,Chantiers!$C$6:$D$95,2),IF(AP29=2,"Chauf",IF(AP29=3,VLOOKUP(AM29,Chantiers!$C$6:$E$95,3),0)))</f>
        <v>0</v>
      </c>
      <c r="AR29" s="123"/>
      <c r="AS29" s="124"/>
      <c r="AT29" s="124"/>
      <c r="AU29" s="124"/>
      <c r="AV29" s="46">
        <f>IF(AU29=1,VLOOKUP(AR29,Chantiers!$C$6:$D$95,2),IF(AU29=2,"Chauf",IF(AU29=3,VLOOKUP(AR29,Chantiers!$C$6:$E$95,3),0)))</f>
        <v>0</v>
      </c>
      <c r="AW29" s="123"/>
      <c r="AX29" s="124"/>
      <c r="AY29" s="124"/>
      <c r="AZ29" s="124"/>
      <c r="BA29" s="46">
        <f>IF(AZ29=1,VLOOKUP(AW29,Chantiers!$C$6:$D$95,2),IF(AZ29=2,"Chauf",IF(AZ29=3,VLOOKUP(AW29,Chantiers!$C$6:$E$95,3),0)))</f>
        <v>0</v>
      </c>
      <c r="BB29" s="123"/>
      <c r="BC29" s="124"/>
      <c r="BD29" s="124"/>
      <c r="BE29" s="124"/>
      <c r="BF29" s="46">
        <f>IF(BE29=1,VLOOKUP(BB29,Chantiers!$C$6:$D$95,2),IF(BE29=2,"Chauf",IF(BE29=3,VLOOKUP(BB29,Chantiers!$C$6:$E$95,3),0)))</f>
        <v>0</v>
      </c>
      <c r="BG29" s="123"/>
      <c r="BH29" s="124"/>
      <c r="BI29" s="124"/>
      <c r="BJ29" s="124"/>
      <c r="BK29" s="46">
        <f>IF(BJ29=1,VLOOKUP(BG29,Chantiers!$C$6:$D$95,2),IF(BJ29=2,"Chauf",IF(BJ29=3,VLOOKUP(BG29,Chantiers!$C$6:$E$95,3),0)))</f>
        <v>0</v>
      </c>
      <c r="BL29" s="123"/>
      <c r="BM29" s="124"/>
      <c r="BN29" s="124"/>
      <c r="BO29" s="124"/>
      <c r="BP29" s="46">
        <f>IF(BO29=1,VLOOKUP(BL29,Chantiers!$C$6:$D$95,2),IF(BO29=2,"Chauf",IF(BO29=3,VLOOKUP(BL29,Chantiers!$C$6:$E$95,3),0)))</f>
        <v>0</v>
      </c>
      <c r="BQ29" s="123"/>
      <c r="BR29" s="124"/>
      <c r="BS29" s="124"/>
      <c r="BT29" s="124"/>
      <c r="BU29" s="46">
        <f>IF(BT29=1,VLOOKUP(BQ29,Chantiers!$C$6:$D$95,2),IF(BT29=2,"Chauf",IF(BT29=3,VLOOKUP(BQ29,Chantiers!$C$6:$E$95,3),0)))</f>
        <v>0</v>
      </c>
      <c r="BV29" s="123"/>
      <c r="BW29" s="124"/>
      <c r="BX29" s="124"/>
      <c r="BY29" s="124"/>
      <c r="BZ29" s="46">
        <f>IF(BY29=1,VLOOKUP(BV29,Chantiers!$C$6:$D$95,2),IF(BY29=2,"Chauf",IF(BY29=3,VLOOKUP(BV29,Chantiers!$C$6:$E$95,3),0)))</f>
        <v>0</v>
      </c>
      <c r="CA29" s="123"/>
      <c r="CB29" s="124"/>
      <c r="CC29" s="124"/>
      <c r="CD29" s="124">
        <f>IF(CC29=1,VLOOKUP(BZ29,Chantiers!$C$6:$D$95,2),0)</f>
        <v>0</v>
      </c>
      <c r="CE29" s="46">
        <f>IF(CD29=1,VLOOKUP(CA29,Chantiers!$C$6:$D$95,2),IF(CD29=2,"Chauf",IF(CD29=3,VLOOKUP(CA29,Chantiers!$C$6:$E$95,3),0)))</f>
        <v>0</v>
      </c>
    </row>
    <row r="30" spans="1:83" s="118" customFormat="1" x14ac:dyDescent="0.2">
      <c r="A30" s="152">
        <v>43125</v>
      </c>
      <c r="B30" s="140">
        <f t="shared" si="0"/>
        <v>25</v>
      </c>
      <c r="C30" s="141">
        <v>1</v>
      </c>
      <c r="D30" s="123"/>
      <c r="E30" s="124"/>
      <c r="F30" s="124"/>
      <c r="G30" s="124"/>
      <c r="H30" s="46">
        <f>IF(G30=1,VLOOKUP(D30,Chantiers!$C$6:$D$95,2),IF(G30=2,"Chauf",IF(G30=3,VLOOKUP(D30,Chantiers!$C$6:$E$95,3),0)))</f>
        <v>0</v>
      </c>
      <c r="I30" s="123"/>
      <c r="J30" s="124"/>
      <c r="K30" s="124"/>
      <c r="L30" s="124"/>
      <c r="M30" s="46">
        <f>IF(L30=1,VLOOKUP(I30,Chantiers!$C$6:$D$95,2),IF(L30=2,"Chauf",IF(L30=3,VLOOKUP(I30,Chantiers!$C$6:$E$95,3),0)))</f>
        <v>0</v>
      </c>
      <c r="N30" s="123"/>
      <c r="O30" s="124"/>
      <c r="P30" s="124"/>
      <c r="Q30" s="124"/>
      <c r="R30" s="46">
        <f>IF(Q30=1,VLOOKUP(N30,Chantiers!$C$6:$D$95,2),IF(Q30=2,"Chauf",IF(Q30=3,VLOOKUP(N30,Chantiers!$C$6:$E$95,3),0)))</f>
        <v>0</v>
      </c>
      <c r="S30" s="123"/>
      <c r="T30" s="124"/>
      <c r="U30" s="124"/>
      <c r="V30" s="124"/>
      <c r="W30" s="46">
        <f>IF(V30=1,VLOOKUP(S30,Chantiers!$C$6:$D$95,2),IF(V30=2,"Chauf",IF(V30=3,VLOOKUP(S30,Chantiers!$C$6:$E$95,3),0)))</f>
        <v>0</v>
      </c>
      <c r="X30" s="123"/>
      <c r="Y30" s="124"/>
      <c r="Z30" s="124"/>
      <c r="AA30" s="124"/>
      <c r="AB30" s="46">
        <f>IF(AA30=1,VLOOKUP(X30,Chantiers!$C$6:$D$95,2),IF(AA30=2,"Chauf",IF(AA30=3,VLOOKUP(X30,Chantiers!$C$6:$E$95,3),0)))</f>
        <v>0</v>
      </c>
      <c r="AC30" s="123"/>
      <c r="AD30" s="124"/>
      <c r="AE30" s="124"/>
      <c r="AF30" s="124"/>
      <c r="AG30" s="46">
        <f>IF(AF30=1,VLOOKUP(AC30,Chantiers!$C$6:$D$95,2),IF(AF30=2,"Chauf",IF(AF30=3,VLOOKUP(AC30,Chantiers!$C$6:$E$95,3),0)))</f>
        <v>0</v>
      </c>
      <c r="AH30" s="123"/>
      <c r="AI30" s="124"/>
      <c r="AJ30" s="124"/>
      <c r="AK30" s="124"/>
      <c r="AL30" s="46">
        <f>IF(AK30=1,VLOOKUP(AH30,Chantiers!$C$6:$D$95,2),IF(AK30=2,"Chauf",IF(AK30=3,VLOOKUP(AH30,Chantiers!$C$6:$E$95,3),0)))</f>
        <v>0</v>
      </c>
      <c r="AM30" s="123"/>
      <c r="AN30" s="124"/>
      <c r="AO30" s="124"/>
      <c r="AP30" s="124"/>
      <c r="AQ30" s="46">
        <f>IF(AP30=1,VLOOKUP(AM30,Chantiers!$C$6:$D$95,2),IF(AP30=2,"Chauf",IF(AP30=3,VLOOKUP(AM30,Chantiers!$C$6:$E$95,3),0)))</f>
        <v>0</v>
      </c>
      <c r="AR30" s="123"/>
      <c r="AS30" s="124"/>
      <c r="AT30" s="124"/>
      <c r="AU30" s="124"/>
      <c r="AV30" s="46">
        <f>IF(AU30=1,VLOOKUP(AR30,Chantiers!$C$6:$D$95,2),IF(AU30=2,"Chauf",IF(AU30=3,VLOOKUP(AR30,Chantiers!$C$6:$E$95,3),0)))</f>
        <v>0</v>
      </c>
      <c r="AW30" s="123"/>
      <c r="AX30" s="124"/>
      <c r="AY30" s="124"/>
      <c r="AZ30" s="124"/>
      <c r="BA30" s="46">
        <f>IF(AZ30=1,VLOOKUP(AW30,Chantiers!$C$6:$D$95,2),IF(AZ30=2,"Chauf",IF(AZ30=3,VLOOKUP(AW30,Chantiers!$C$6:$E$95,3),0)))</f>
        <v>0</v>
      </c>
      <c r="BB30" s="123"/>
      <c r="BC30" s="124"/>
      <c r="BD30" s="124"/>
      <c r="BE30" s="124"/>
      <c r="BF30" s="46">
        <f>IF(BE30=1,VLOOKUP(BB30,Chantiers!$C$6:$D$95,2),IF(BE30=2,"Chauf",IF(BE30=3,VLOOKUP(BB30,Chantiers!$C$6:$E$95,3),0)))</f>
        <v>0</v>
      </c>
      <c r="BG30" s="123"/>
      <c r="BH30" s="124"/>
      <c r="BI30" s="124"/>
      <c r="BJ30" s="124"/>
      <c r="BK30" s="46">
        <f>IF(BJ30=1,VLOOKUP(BG30,Chantiers!$C$6:$D$95,2),IF(BJ30=2,"Chauf",IF(BJ30=3,VLOOKUP(BG30,Chantiers!$C$6:$E$95,3),0)))</f>
        <v>0</v>
      </c>
      <c r="BL30" s="123"/>
      <c r="BM30" s="124"/>
      <c r="BN30" s="124"/>
      <c r="BO30" s="124"/>
      <c r="BP30" s="46">
        <f>IF(BO30=1,VLOOKUP(BL30,Chantiers!$C$6:$D$95,2),IF(BO30=2,"Chauf",IF(BO30=3,VLOOKUP(BL30,Chantiers!$C$6:$E$95,3),0)))</f>
        <v>0</v>
      </c>
      <c r="BQ30" s="123"/>
      <c r="BR30" s="124"/>
      <c r="BS30" s="124"/>
      <c r="BT30" s="124"/>
      <c r="BU30" s="46">
        <f>IF(BT30=1,VLOOKUP(BQ30,Chantiers!$C$6:$D$95,2),IF(BT30=2,"Chauf",IF(BT30=3,VLOOKUP(BQ30,Chantiers!$C$6:$E$95,3),0)))</f>
        <v>0</v>
      </c>
      <c r="BV30" s="123"/>
      <c r="BW30" s="124"/>
      <c r="BX30" s="124"/>
      <c r="BY30" s="124"/>
      <c r="BZ30" s="46">
        <f>IF(BY30=1,VLOOKUP(BV30,Chantiers!$C$6:$D$95,2),IF(BY30=2,"Chauf",IF(BY30=3,VLOOKUP(BV30,Chantiers!$C$6:$E$95,3),0)))</f>
        <v>0</v>
      </c>
      <c r="CA30" s="123"/>
      <c r="CB30" s="124"/>
      <c r="CC30" s="124"/>
      <c r="CD30" s="124">
        <f>IF(CC30=1,VLOOKUP(BZ30,Chantiers!$C$6:$D$95,2),0)</f>
        <v>0</v>
      </c>
      <c r="CE30" s="46">
        <f>IF(CD30=1,VLOOKUP(CA30,Chantiers!$C$6:$D$95,2),IF(CD30=2,"Chauf",IF(CD30=3,VLOOKUP(CA30,Chantiers!$C$6:$E$95,3),0)))</f>
        <v>0</v>
      </c>
    </row>
    <row r="31" spans="1:83" s="118" customFormat="1" x14ac:dyDescent="0.2">
      <c r="A31" s="152">
        <v>43126</v>
      </c>
      <c r="B31" s="140">
        <f t="shared" si="0"/>
        <v>26</v>
      </c>
      <c r="C31" s="141">
        <v>1</v>
      </c>
      <c r="D31" s="123"/>
      <c r="E31" s="124"/>
      <c r="F31" s="124"/>
      <c r="G31" s="124"/>
      <c r="H31" s="46">
        <f>IF(G31=1,VLOOKUP(D31,Chantiers!$C$6:$D$95,2),IF(G31=2,"Chauf",IF(G31=3,VLOOKUP(D31,Chantiers!$C$6:$E$95,3),0)))</f>
        <v>0</v>
      </c>
      <c r="I31" s="123"/>
      <c r="J31" s="124"/>
      <c r="K31" s="124"/>
      <c r="L31" s="124"/>
      <c r="M31" s="46">
        <f>IF(L31=1,VLOOKUP(I31,Chantiers!$C$6:$D$95,2),IF(L31=2,"Chauf",IF(L31=3,VLOOKUP(I31,Chantiers!$C$6:$E$95,3),0)))</f>
        <v>0</v>
      </c>
      <c r="N31" s="123"/>
      <c r="O31" s="124"/>
      <c r="P31" s="124"/>
      <c r="Q31" s="124"/>
      <c r="R31" s="46">
        <f>IF(Q31=1,VLOOKUP(N31,Chantiers!$C$6:$D$95,2),IF(Q31=2,"Chauf",IF(Q31=3,VLOOKUP(N31,Chantiers!$C$6:$E$95,3),0)))</f>
        <v>0</v>
      </c>
      <c r="S31" s="123"/>
      <c r="T31" s="124"/>
      <c r="U31" s="124"/>
      <c r="V31" s="124"/>
      <c r="W31" s="46">
        <f>IF(V31=1,VLOOKUP(S31,Chantiers!$C$6:$D$95,2),IF(V31=2,"Chauf",IF(V31=3,VLOOKUP(S31,Chantiers!$C$6:$E$95,3),0)))</f>
        <v>0</v>
      </c>
      <c r="X31" s="123"/>
      <c r="Y31" s="124"/>
      <c r="Z31" s="124"/>
      <c r="AA31" s="124"/>
      <c r="AB31" s="46">
        <f>IF(AA31=1,VLOOKUP(X31,Chantiers!$C$6:$D$95,2),IF(AA31=2,"Chauf",IF(AA31=3,VLOOKUP(X31,Chantiers!$C$6:$E$95,3),0)))</f>
        <v>0</v>
      </c>
      <c r="AC31" s="123"/>
      <c r="AD31" s="124"/>
      <c r="AE31" s="124"/>
      <c r="AF31" s="124"/>
      <c r="AG31" s="46">
        <f>IF(AF31=1,VLOOKUP(AC31,Chantiers!$C$6:$D$95,2),IF(AF31=2,"Chauf",IF(AF31=3,VLOOKUP(AC31,Chantiers!$C$6:$E$95,3),0)))</f>
        <v>0</v>
      </c>
      <c r="AH31" s="123"/>
      <c r="AI31" s="124"/>
      <c r="AJ31" s="124"/>
      <c r="AK31" s="124"/>
      <c r="AL31" s="46">
        <f>IF(AK31=1,VLOOKUP(AH31,Chantiers!$C$6:$D$95,2),IF(AK31=2,"Chauf",IF(AK31=3,VLOOKUP(AH31,Chantiers!$C$6:$E$95,3),0)))</f>
        <v>0</v>
      </c>
      <c r="AM31" s="123"/>
      <c r="AN31" s="124"/>
      <c r="AO31" s="124"/>
      <c r="AP31" s="124"/>
      <c r="AQ31" s="46">
        <f>IF(AP31=1,VLOOKUP(AM31,Chantiers!$C$6:$D$95,2),IF(AP31=2,"Chauf",IF(AP31=3,VLOOKUP(AM31,Chantiers!$C$6:$E$95,3),0)))</f>
        <v>0</v>
      </c>
      <c r="AR31" s="123"/>
      <c r="AS31" s="124"/>
      <c r="AT31" s="124"/>
      <c r="AU31" s="124"/>
      <c r="AV31" s="46">
        <f>IF(AU31=1,VLOOKUP(AR31,Chantiers!$C$6:$D$95,2),IF(AU31=2,"Chauf",IF(AU31=3,VLOOKUP(AR31,Chantiers!$C$6:$E$95,3),0)))</f>
        <v>0</v>
      </c>
      <c r="AW31" s="123"/>
      <c r="AX31" s="124"/>
      <c r="AY31" s="124"/>
      <c r="AZ31" s="124"/>
      <c r="BA31" s="46">
        <f>IF(AZ31=1,VLOOKUP(AW31,Chantiers!$C$6:$D$95,2),IF(AZ31=2,"Chauf",IF(AZ31=3,VLOOKUP(AW31,Chantiers!$C$6:$E$95,3),0)))</f>
        <v>0</v>
      </c>
      <c r="BB31" s="123"/>
      <c r="BC31" s="124"/>
      <c r="BD31" s="124"/>
      <c r="BE31" s="124"/>
      <c r="BF31" s="46">
        <f>IF(BE31=1,VLOOKUP(BB31,Chantiers!$C$6:$D$95,2),IF(BE31=2,"Chauf",IF(BE31=3,VLOOKUP(BB31,Chantiers!$C$6:$E$95,3),0)))</f>
        <v>0</v>
      </c>
      <c r="BG31" s="123"/>
      <c r="BH31" s="124"/>
      <c r="BI31" s="124"/>
      <c r="BJ31" s="124"/>
      <c r="BK31" s="46">
        <f>IF(BJ31=1,VLOOKUP(BG31,Chantiers!$C$6:$D$95,2),IF(BJ31=2,"Chauf",IF(BJ31=3,VLOOKUP(BG31,Chantiers!$C$6:$E$95,3),0)))</f>
        <v>0</v>
      </c>
      <c r="BL31" s="123"/>
      <c r="BM31" s="124"/>
      <c r="BN31" s="124"/>
      <c r="BO31" s="124"/>
      <c r="BP31" s="46">
        <f>IF(BO31=1,VLOOKUP(BL31,Chantiers!$C$6:$D$95,2),IF(BO31=2,"Chauf",IF(BO31=3,VLOOKUP(BL31,Chantiers!$C$6:$E$95,3),0)))</f>
        <v>0</v>
      </c>
      <c r="BQ31" s="123"/>
      <c r="BR31" s="124"/>
      <c r="BS31" s="124"/>
      <c r="BT31" s="124"/>
      <c r="BU31" s="46">
        <f>IF(BT31=1,VLOOKUP(BQ31,Chantiers!$C$6:$D$95,2),IF(BT31=2,"Chauf",IF(BT31=3,VLOOKUP(BQ31,Chantiers!$C$6:$E$95,3),0)))</f>
        <v>0</v>
      </c>
      <c r="BV31" s="123"/>
      <c r="BW31" s="124"/>
      <c r="BX31" s="124"/>
      <c r="BY31" s="124"/>
      <c r="BZ31" s="46">
        <f>IF(BY31=1,VLOOKUP(BV31,Chantiers!$C$6:$D$95,2),IF(BY31=2,"Chauf",IF(BY31=3,VLOOKUP(BV31,Chantiers!$C$6:$E$95,3),0)))</f>
        <v>0</v>
      </c>
      <c r="CA31" s="123"/>
      <c r="CB31" s="124"/>
      <c r="CC31" s="124"/>
      <c r="CD31" s="124">
        <f>IF(CC31=1,VLOOKUP(BZ31,Chantiers!$C$6:$D$95,2),0)</f>
        <v>0</v>
      </c>
      <c r="CE31" s="46">
        <f>IF(CD31=1,VLOOKUP(CA31,Chantiers!$C$6:$D$95,2),IF(CD31=2,"Chauf",IF(CD31=3,VLOOKUP(CA31,Chantiers!$C$6:$E$95,3),0)))</f>
        <v>0</v>
      </c>
    </row>
    <row r="32" spans="1:83" s="118" customFormat="1" x14ac:dyDescent="0.2">
      <c r="A32" s="152">
        <v>43127</v>
      </c>
      <c r="B32" s="140">
        <f t="shared" si="0"/>
        <v>27</v>
      </c>
      <c r="C32" s="141">
        <v>1</v>
      </c>
      <c r="D32" s="123"/>
      <c r="E32" s="124"/>
      <c r="F32" s="124"/>
      <c r="G32" s="124"/>
      <c r="H32" s="46">
        <f>IF(G32=1,VLOOKUP(D32,Chantiers!$C$6:$D$95,2),IF(G32=2,"Chauf",IF(G32=3,VLOOKUP(D32,Chantiers!$C$6:$E$95,3),0)))</f>
        <v>0</v>
      </c>
      <c r="I32" s="123"/>
      <c r="J32" s="124"/>
      <c r="K32" s="124"/>
      <c r="L32" s="124"/>
      <c r="M32" s="46">
        <f>IF(L32=1,VLOOKUP(I32,Chantiers!$C$6:$D$95,2),IF(L32=2,"Chauf",IF(L32=3,VLOOKUP(I32,Chantiers!$C$6:$E$95,3),0)))</f>
        <v>0</v>
      </c>
      <c r="N32" s="123"/>
      <c r="O32" s="124"/>
      <c r="P32" s="124"/>
      <c r="Q32" s="124"/>
      <c r="R32" s="46">
        <f>IF(Q32=1,VLOOKUP(N32,Chantiers!$C$6:$D$95,2),IF(Q32=2,"Chauf",IF(Q32=3,VLOOKUP(N32,Chantiers!$C$6:$E$95,3),0)))</f>
        <v>0</v>
      </c>
      <c r="S32" s="123"/>
      <c r="T32" s="124"/>
      <c r="U32" s="124"/>
      <c r="V32" s="124"/>
      <c r="W32" s="46">
        <f>IF(V32=1,VLOOKUP(S32,Chantiers!$C$6:$D$95,2),IF(V32=2,"Chauf",IF(V32=3,VLOOKUP(S32,Chantiers!$C$6:$E$95,3),0)))</f>
        <v>0</v>
      </c>
      <c r="X32" s="123"/>
      <c r="Y32" s="124"/>
      <c r="Z32" s="124"/>
      <c r="AA32" s="124"/>
      <c r="AB32" s="46">
        <f>IF(AA32=1,VLOOKUP(X32,Chantiers!$C$6:$D$95,2),IF(AA32=2,"Chauf",IF(AA32=3,VLOOKUP(X32,Chantiers!$C$6:$E$95,3),0)))</f>
        <v>0</v>
      </c>
      <c r="AC32" s="123"/>
      <c r="AD32" s="124"/>
      <c r="AE32" s="124"/>
      <c r="AF32" s="124"/>
      <c r="AG32" s="46">
        <f>IF(AF32=1,VLOOKUP(AC32,Chantiers!$C$6:$D$95,2),IF(AF32=2,"Chauf",IF(AF32=3,VLOOKUP(AC32,Chantiers!$C$6:$E$95,3),0)))</f>
        <v>0</v>
      </c>
      <c r="AH32" s="123"/>
      <c r="AI32" s="124"/>
      <c r="AJ32" s="124"/>
      <c r="AK32" s="124"/>
      <c r="AL32" s="46">
        <f>IF(AK32=1,VLOOKUP(AH32,Chantiers!$C$6:$D$95,2),IF(AK32=2,"Chauf",IF(AK32=3,VLOOKUP(AH32,Chantiers!$C$6:$E$95,3),0)))</f>
        <v>0</v>
      </c>
      <c r="AM32" s="123"/>
      <c r="AN32" s="124"/>
      <c r="AO32" s="124"/>
      <c r="AP32" s="124"/>
      <c r="AQ32" s="46">
        <f>IF(AP32=1,VLOOKUP(AM32,Chantiers!$C$6:$D$95,2),IF(AP32=2,"Chauf",IF(AP32=3,VLOOKUP(AM32,Chantiers!$C$6:$E$95,3),0)))</f>
        <v>0</v>
      </c>
      <c r="AR32" s="123"/>
      <c r="AS32" s="124"/>
      <c r="AT32" s="124"/>
      <c r="AU32" s="124"/>
      <c r="AV32" s="46">
        <f>IF(AU32=1,VLOOKUP(AR32,Chantiers!$C$6:$D$95,2),IF(AU32=2,"Chauf",IF(AU32=3,VLOOKUP(AR32,Chantiers!$C$6:$E$95,3),0)))</f>
        <v>0</v>
      </c>
      <c r="AW32" s="123"/>
      <c r="AX32" s="124"/>
      <c r="AY32" s="124"/>
      <c r="AZ32" s="124"/>
      <c r="BA32" s="46">
        <f>IF(AZ32=1,VLOOKUP(AW32,Chantiers!$C$6:$D$95,2),IF(AZ32=2,"Chauf",IF(AZ32=3,VLOOKUP(AW32,Chantiers!$C$6:$E$95,3),0)))</f>
        <v>0</v>
      </c>
      <c r="BB32" s="123"/>
      <c r="BC32" s="124"/>
      <c r="BD32" s="124"/>
      <c r="BE32" s="124"/>
      <c r="BF32" s="46">
        <f>IF(BE32=1,VLOOKUP(BB32,Chantiers!$C$6:$D$95,2),IF(BE32=2,"Chauf",IF(BE32=3,VLOOKUP(BB32,Chantiers!$C$6:$E$95,3),0)))</f>
        <v>0</v>
      </c>
      <c r="BG32" s="123"/>
      <c r="BH32" s="124"/>
      <c r="BI32" s="124"/>
      <c r="BJ32" s="124"/>
      <c r="BK32" s="46">
        <f>IF(BJ32=1,VLOOKUP(BG32,Chantiers!$C$6:$D$95,2),IF(BJ32=2,"Chauf",IF(BJ32=3,VLOOKUP(BG32,Chantiers!$C$6:$E$95,3),0)))</f>
        <v>0</v>
      </c>
      <c r="BL32" s="123"/>
      <c r="BM32" s="124"/>
      <c r="BN32" s="124"/>
      <c r="BO32" s="124"/>
      <c r="BP32" s="46">
        <f>IF(BO32=1,VLOOKUP(BL32,Chantiers!$C$6:$D$95,2),IF(BO32=2,"Chauf",IF(BO32=3,VLOOKUP(BL32,Chantiers!$C$6:$E$95,3),0)))</f>
        <v>0</v>
      </c>
      <c r="BQ32" s="123"/>
      <c r="BR32" s="124"/>
      <c r="BS32" s="124"/>
      <c r="BT32" s="124"/>
      <c r="BU32" s="46">
        <f>IF(BT32=1,VLOOKUP(BQ32,Chantiers!$C$6:$D$95,2),IF(BT32=2,"Chauf",IF(BT32=3,VLOOKUP(BQ32,Chantiers!$C$6:$E$95,3),0)))</f>
        <v>0</v>
      </c>
      <c r="BV32" s="123"/>
      <c r="BW32" s="124"/>
      <c r="BX32" s="124"/>
      <c r="BY32" s="124"/>
      <c r="BZ32" s="46">
        <f>IF(BY32=1,VLOOKUP(BV32,Chantiers!$C$6:$D$95,2),IF(BY32=2,"Chauf",IF(BY32=3,VLOOKUP(BV32,Chantiers!$C$6:$E$95,3),0)))</f>
        <v>0</v>
      </c>
      <c r="CA32" s="123"/>
      <c r="CB32" s="124"/>
      <c r="CC32" s="124"/>
      <c r="CD32" s="124">
        <f>IF(CC32=1,VLOOKUP(BZ32,Chantiers!$C$6:$D$95,2),0)</f>
        <v>0</v>
      </c>
      <c r="CE32" s="46">
        <f>IF(CD32=1,VLOOKUP(CA32,Chantiers!$C$6:$D$95,2),IF(CD32=2,"Chauf",IF(CD32=3,VLOOKUP(CA32,Chantiers!$C$6:$E$95,3),0)))</f>
        <v>0</v>
      </c>
    </row>
    <row r="33" spans="1:83" s="159" customFormat="1" x14ac:dyDescent="0.2">
      <c r="A33" s="153" t="s">
        <v>128</v>
      </c>
      <c r="B33" s="154"/>
      <c r="C33" s="155"/>
      <c r="D33" s="157"/>
      <c r="E33" s="158">
        <f>SUM(E27:E32)</f>
        <v>0</v>
      </c>
      <c r="F33" s="158">
        <f>SUM(F27:F32)</f>
        <v>0</v>
      </c>
      <c r="G33" s="158"/>
      <c r="H33" s="156"/>
      <c r="I33" s="157"/>
      <c r="J33" s="158">
        <f>SUM(J27:J32)</f>
        <v>0</v>
      </c>
      <c r="K33" s="158">
        <f>SUM(K27:K32)</f>
        <v>0</v>
      </c>
      <c r="L33" s="158"/>
      <c r="M33" s="156">
        <f>IF(L33=1,VLOOKUP(I33,Chantiers!$C$6:$D$95,2),IF(L33=2,"Chauf",IF(L33=3,VLOOKUP(I33,Chantiers!$C$6:$E$95,3),0)))</f>
        <v>0</v>
      </c>
      <c r="N33" s="157"/>
      <c r="O33" s="158">
        <f>SUM(O27:O32)</f>
        <v>0</v>
      </c>
      <c r="P33" s="158">
        <f>SUM(P27:P32)</f>
        <v>0</v>
      </c>
      <c r="Q33" s="158"/>
      <c r="R33" s="156">
        <f>IF(Q33=1,VLOOKUP(N33,Chantiers!$C$6:$D$95,2),IF(Q33=2,"Chauf",IF(Q33=3,VLOOKUP(N33,Chantiers!$C$6:$E$95,3),0)))</f>
        <v>0</v>
      </c>
      <c r="S33" s="157"/>
      <c r="T33" s="158">
        <f>SUM(T27:T32)</f>
        <v>0</v>
      </c>
      <c r="U33" s="158">
        <f>SUM(U27:U32)</f>
        <v>0</v>
      </c>
      <c r="V33" s="158"/>
      <c r="W33" s="156">
        <f>IF(V33=1,VLOOKUP(S33,Chantiers!$C$6:$D$95,2),IF(V33=2,"Chauf",IF(V33=3,VLOOKUP(S33,Chantiers!$C$6:$E$95,3),0)))</f>
        <v>0</v>
      </c>
      <c r="X33" s="157"/>
      <c r="Y33" s="158">
        <f>SUM(Y27:Y32)</f>
        <v>0</v>
      </c>
      <c r="Z33" s="158">
        <f>SUM(Z27:Z32)</f>
        <v>0</v>
      </c>
      <c r="AA33" s="158"/>
      <c r="AB33" s="156">
        <f>IF(AA33=1,VLOOKUP(X33,Chantiers!$C$6:$D$95,2),IF(AA33=2,"Chauf",IF(AA33=3,VLOOKUP(X33,Chantiers!$C$6:$E$95,3),0)))</f>
        <v>0</v>
      </c>
      <c r="AC33" s="157"/>
      <c r="AD33" s="158">
        <f>SUM(AD27:AD32)</f>
        <v>0</v>
      </c>
      <c r="AE33" s="158">
        <f>SUM(AE27:AE32)</f>
        <v>0</v>
      </c>
      <c r="AF33" s="158"/>
      <c r="AG33" s="156">
        <f>IF(AF33=1,VLOOKUP(AC33,Chantiers!$C$6:$D$95,2),IF(AF33=2,"Chauf",IF(AF33=3,VLOOKUP(AC33,Chantiers!$C$6:$E$95,3),0)))</f>
        <v>0</v>
      </c>
      <c r="AH33" s="157"/>
      <c r="AI33" s="158">
        <f>SUM(AI27:AI32)</f>
        <v>0</v>
      </c>
      <c r="AJ33" s="158">
        <f>SUM(AJ27:AJ32)</f>
        <v>0</v>
      </c>
      <c r="AK33" s="158"/>
      <c r="AL33" s="156">
        <f>IF(AK33=1,VLOOKUP(AH33,Chantiers!$C$6:$D$95,2),IF(AK33=2,"Chauf",IF(AK33=3,VLOOKUP(AH33,Chantiers!$C$6:$E$95,3),0)))</f>
        <v>0</v>
      </c>
      <c r="AM33" s="157"/>
      <c r="AN33" s="158">
        <f>SUM(AN27:AN32)</f>
        <v>0</v>
      </c>
      <c r="AO33" s="158">
        <f>SUM(AO27:AO32)</f>
        <v>0</v>
      </c>
      <c r="AP33" s="158"/>
      <c r="AQ33" s="156">
        <f>IF(AP33=1,VLOOKUP(AM33,Chantiers!$C$6:$D$95,2),IF(AP33=2,"Chauf",IF(AP33=3,VLOOKUP(AM33,Chantiers!$C$6:$E$95,3),0)))</f>
        <v>0</v>
      </c>
      <c r="AR33" s="157"/>
      <c r="AS33" s="158">
        <f>SUM(AS27:AS32)</f>
        <v>0</v>
      </c>
      <c r="AT33" s="158">
        <f>SUM(AT27:AT32)</f>
        <v>0</v>
      </c>
      <c r="AU33" s="158"/>
      <c r="AV33" s="156">
        <f>IF(AU33=1,VLOOKUP(AR33,Chantiers!$C$6:$D$95,2),IF(AU33=2,"Chauf",IF(AU33=3,VLOOKUP(AR33,Chantiers!$C$6:$E$95,3),0)))</f>
        <v>0</v>
      </c>
      <c r="AW33" s="157"/>
      <c r="AX33" s="158">
        <f>SUM(AX27:AX32)</f>
        <v>0</v>
      </c>
      <c r="AY33" s="158">
        <f>SUM(AY27:AY32)</f>
        <v>0</v>
      </c>
      <c r="AZ33" s="158"/>
      <c r="BA33" s="156">
        <f>IF(AZ33=1,VLOOKUP(AW33,Chantiers!$C$6:$D$95,2),IF(AZ33=2,"Chauf",IF(AZ33=3,VLOOKUP(AW33,Chantiers!$C$6:$E$95,3),0)))</f>
        <v>0</v>
      </c>
      <c r="BB33" s="157"/>
      <c r="BC33" s="158">
        <f>SUM(BC27:BC32)</f>
        <v>0</v>
      </c>
      <c r="BD33" s="158">
        <f>SUM(BD27:BD32)</f>
        <v>0</v>
      </c>
      <c r="BE33" s="158"/>
      <c r="BF33" s="156">
        <f>IF(BE33=1,VLOOKUP(BB33,Chantiers!$C$6:$D$95,2),IF(BE33=2,"Chauf",IF(BE33=3,VLOOKUP(BB33,Chantiers!$C$6:$E$95,3),0)))</f>
        <v>0</v>
      </c>
      <c r="BG33" s="157"/>
      <c r="BH33" s="158">
        <f>SUM(BH27:BH32)</f>
        <v>0</v>
      </c>
      <c r="BI33" s="158">
        <f>SUM(BI27:BI32)</f>
        <v>0</v>
      </c>
      <c r="BJ33" s="158"/>
      <c r="BK33" s="156">
        <f>IF(BJ33=1,VLOOKUP(BG33,Chantiers!$C$6:$D$95,2),IF(BJ33=2,"Chauf",IF(BJ33=3,VLOOKUP(BG33,Chantiers!$C$6:$E$95,3),0)))</f>
        <v>0</v>
      </c>
      <c r="BL33" s="157"/>
      <c r="BM33" s="158">
        <f>SUM(BM27:BM32)</f>
        <v>0</v>
      </c>
      <c r="BN33" s="158">
        <f>SUM(BN27:BN32)</f>
        <v>0</v>
      </c>
      <c r="BO33" s="158"/>
      <c r="BP33" s="156">
        <f>IF(BO33=1,VLOOKUP(BL33,Chantiers!$C$6:$D$95,2),IF(BO33=2,"Chauf",IF(BO33=3,VLOOKUP(BL33,Chantiers!$C$6:$E$95,3),0)))</f>
        <v>0</v>
      </c>
      <c r="BQ33" s="157"/>
      <c r="BR33" s="158">
        <f>SUM(BR27:BR32)</f>
        <v>0</v>
      </c>
      <c r="BS33" s="158">
        <f>SUM(BS27:BS32)</f>
        <v>0</v>
      </c>
      <c r="BT33" s="158"/>
      <c r="BU33" s="156">
        <f>IF(BT33=1,VLOOKUP(BQ33,Chantiers!$C$6:$D$95,2),IF(BT33=2,"Chauf",IF(BT33=3,VLOOKUP(BQ33,Chantiers!$C$6:$E$95,3),0)))</f>
        <v>0</v>
      </c>
      <c r="BV33" s="157"/>
      <c r="BW33" s="158">
        <f>SUM(BW27:BW32)</f>
        <v>0</v>
      </c>
      <c r="BX33" s="158">
        <f>SUM(BX27:BX32)</f>
        <v>0</v>
      </c>
      <c r="BY33" s="158"/>
      <c r="BZ33" s="156">
        <f>IF(BY33=1,VLOOKUP(BV33,Chantiers!$C$6:$D$95,2),IF(BY33=2,"Chauf",IF(BY33=3,VLOOKUP(BV33,Chantiers!$C$6:$E$95,3),0)))</f>
        <v>0</v>
      </c>
      <c r="CA33" s="157"/>
      <c r="CB33" s="158">
        <f>SUM(CB27:CB32)</f>
        <v>0</v>
      </c>
      <c r="CC33" s="158">
        <f>SUM(CC27:CC32)</f>
        <v>0</v>
      </c>
      <c r="CD33" s="158">
        <f>IF(CC33=1,VLOOKUP(BZ33,Chantiers!$C$6:$D$95,2),0)</f>
        <v>0</v>
      </c>
      <c r="CE33" s="156">
        <f>IF(CD33=1,VLOOKUP(CA33,Chantiers!$C$6:$D$95,2),IF(CD33=2,"Chauf",IF(CD33=3,VLOOKUP(CA33,Chantiers!$C$6:$E$95,3),0)))</f>
        <v>0</v>
      </c>
    </row>
    <row r="34" spans="1:83" s="118" customFormat="1" x14ac:dyDescent="0.2">
      <c r="A34" s="37">
        <v>43129</v>
      </c>
      <c r="B34" s="138">
        <f t="shared" si="0"/>
        <v>29</v>
      </c>
      <c r="C34" s="139">
        <f t="shared" si="1"/>
        <v>1</v>
      </c>
      <c r="D34" s="116"/>
      <c r="E34" s="117"/>
      <c r="F34" s="117"/>
      <c r="G34" s="117"/>
      <c r="H34" s="38">
        <f>IF(G34=1,VLOOKUP(D34,Chantiers!$C$6:$D$95,2),IF(G34=2,"Chauf",IF(G34=3,VLOOKUP(D34,Chantiers!$C$6:$E$95,3),0)))</f>
        <v>0</v>
      </c>
      <c r="I34" s="116"/>
      <c r="J34" s="117"/>
      <c r="K34" s="117"/>
      <c r="L34" s="117"/>
      <c r="M34" s="38">
        <f>IF(L34=1,VLOOKUP(I34,Chantiers!$C$6:$D$95,2),IF(L34=2,"Chauf",IF(L34=3,VLOOKUP(I34,Chantiers!$C$6:$E$95,3),0)))</f>
        <v>0</v>
      </c>
      <c r="N34" s="116"/>
      <c r="O34" s="117"/>
      <c r="P34" s="117"/>
      <c r="Q34" s="117"/>
      <c r="R34" s="38">
        <f>IF(Q34=1,VLOOKUP(N34,Chantiers!$C$6:$D$95,2),IF(Q34=2,"Chauf",IF(Q34=3,VLOOKUP(N34,Chantiers!$C$6:$E$95,3),0)))</f>
        <v>0</v>
      </c>
      <c r="S34" s="116"/>
      <c r="T34" s="117"/>
      <c r="U34" s="117"/>
      <c r="V34" s="117"/>
      <c r="W34" s="38">
        <f>IF(V34=1,VLOOKUP(S34,Chantiers!$C$6:$D$95,2),IF(V34=2,"Chauf",IF(V34=3,VLOOKUP(S34,Chantiers!$C$6:$E$95,3),0)))</f>
        <v>0</v>
      </c>
      <c r="X34" s="116"/>
      <c r="Y34" s="117"/>
      <c r="Z34" s="117"/>
      <c r="AA34" s="117"/>
      <c r="AB34" s="38">
        <f>IF(AA34=1,VLOOKUP(X34,Chantiers!$C$6:$D$95,2),IF(AA34=2,"Chauf",IF(AA34=3,VLOOKUP(X34,Chantiers!$C$6:$E$95,3),0)))</f>
        <v>0</v>
      </c>
      <c r="AC34" s="116"/>
      <c r="AD34" s="117"/>
      <c r="AE34" s="117"/>
      <c r="AF34" s="117"/>
      <c r="AG34" s="38">
        <f>IF(AF34=1,VLOOKUP(AC34,Chantiers!$C$6:$D$95,2),IF(AF34=2,"Chauf",IF(AF34=3,VLOOKUP(AC34,Chantiers!$C$6:$E$95,3),0)))</f>
        <v>0</v>
      </c>
      <c r="AH34" s="116"/>
      <c r="AI34" s="117"/>
      <c r="AJ34" s="117"/>
      <c r="AK34" s="117"/>
      <c r="AL34" s="38">
        <f>IF(AK34=1,VLOOKUP(AH34,Chantiers!$C$6:$D$95,2),IF(AK34=2,"Chauf",IF(AK34=3,VLOOKUP(AH34,Chantiers!$C$6:$E$95,3),0)))</f>
        <v>0</v>
      </c>
      <c r="AM34" s="116"/>
      <c r="AN34" s="117"/>
      <c r="AO34" s="117"/>
      <c r="AP34" s="117"/>
      <c r="AQ34" s="38">
        <f>IF(AP34=1,VLOOKUP(AM34,Chantiers!$C$6:$D$95,2),IF(AP34=2,"Chauf",IF(AP34=3,VLOOKUP(AM34,Chantiers!$C$6:$E$95,3),0)))</f>
        <v>0</v>
      </c>
      <c r="AR34" s="116"/>
      <c r="AS34" s="117"/>
      <c r="AT34" s="117"/>
      <c r="AU34" s="117"/>
      <c r="AV34" s="38">
        <f>IF(AU34=1,VLOOKUP(AR34,Chantiers!$C$6:$D$95,2),IF(AU34=2,"Chauf",IF(AU34=3,VLOOKUP(AR34,Chantiers!$C$6:$E$95,3),0)))</f>
        <v>0</v>
      </c>
      <c r="AW34" s="116"/>
      <c r="AX34" s="117"/>
      <c r="AY34" s="117"/>
      <c r="AZ34" s="117"/>
      <c r="BA34" s="38">
        <f>IF(AZ34=1,VLOOKUP(AW34,Chantiers!$C$6:$D$95,2),IF(AZ34=2,"Chauf",IF(AZ34=3,VLOOKUP(AW34,Chantiers!$C$6:$E$95,3),0)))</f>
        <v>0</v>
      </c>
      <c r="BB34" s="116"/>
      <c r="BC34" s="117"/>
      <c r="BD34" s="117"/>
      <c r="BE34" s="117"/>
      <c r="BF34" s="38">
        <f>IF(BE34=1,VLOOKUP(BB34,Chantiers!$C$6:$D$95,2),IF(BE34=2,"Chauf",IF(BE34=3,VLOOKUP(BB34,Chantiers!$C$6:$E$95,3),0)))</f>
        <v>0</v>
      </c>
      <c r="BG34" s="116"/>
      <c r="BH34" s="117"/>
      <c r="BI34" s="117"/>
      <c r="BJ34" s="117"/>
      <c r="BK34" s="38">
        <f>IF(BJ34=1,VLOOKUP(BG34,Chantiers!$C$6:$D$95,2),IF(BJ34=2,"Chauf",IF(BJ34=3,VLOOKUP(BG34,Chantiers!$C$6:$E$95,3),0)))</f>
        <v>0</v>
      </c>
      <c r="BL34" s="116"/>
      <c r="BM34" s="117"/>
      <c r="BN34" s="117"/>
      <c r="BO34" s="117"/>
      <c r="BP34" s="38">
        <f>IF(BO34=1,VLOOKUP(BL34,Chantiers!$C$6:$D$95,2),IF(BO34=2,"Chauf",IF(BO34=3,VLOOKUP(BL34,Chantiers!$C$6:$E$95,3),0)))</f>
        <v>0</v>
      </c>
      <c r="BQ34" s="116"/>
      <c r="BR34" s="117"/>
      <c r="BS34" s="117"/>
      <c r="BT34" s="117"/>
      <c r="BU34" s="38">
        <f>IF(BT34=1,VLOOKUP(BQ34,Chantiers!$C$6:$D$95,2),IF(BT34=2,"Chauf",IF(BT34=3,VLOOKUP(BQ34,Chantiers!$C$6:$E$95,3),0)))</f>
        <v>0</v>
      </c>
      <c r="BV34" s="116"/>
      <c r="BW34" s="117"/>
      <c r="BX34" s="117"/>
      <c r="BY34" s="117"/>
      <c r="BZ34" s="38">
        <f>IF(BY34=1,VLOOKUP(BV34,Chantiers!$C$6:$D$95,2),IF(BY34=2,"Chauf",IF(BY34=3,VLOOKUP(BV34,Chantiers!$C$6:$E$95,3),0)))</f>
        <v>0</v>
      </c>
      <c r="CA34" s="116"/>
      <c r="CB34" s="117"/>
      <c r="CC34" s="117"/>
      <c r="CD34" s="117">
        <f>IF(CC34=1,VLOOKUP(BZ34,Chantiers!$C$6:$D$95,2),0)</f>
        <v>0</v>
      </c>
      <c r="CE34" s="38">
        <f>IF(CD34=1,VLOOKUP(CA34,Chantiers!$C$6:$D$95,2),IF(CD34=2,"Chauf",IF(CD34=3,VLOOKUP(CA34,Chantiers!$C$6:$E$95,3),0)))</f>
        <v>0</v>
      </c>
    </row>
    <row r="35" spans="1:83" s="118" customFormat="1" x14ac:dyDescent="0.2">
      <c r="A35" s="39">
        <v>43130</v>
      </c>
      <c r="B35" s="140">
        <f t="shared" si="0"/>
        <v>30</v>
      </c>
      <c r="C35" s="141">
        <f t="shared" si="1"/>
        <v>1</v>
      </c>
      <c r="D35" s="119"/>
      <c r="E35" s="120"/>
      <c r="F35" s="120"/>
      <c r="G35" s="120"/>
      <c r="H35" s="40">
        <f>IF(G35=1,VLOOKUP(D35,Chantiers!$C$6:$D$95,2),IF(G35=2,"Chauf",IF(G35=3,VLOOKUP(D35,Chantiers!$C$6:$E$95,3),0)))</f>
        <v>0</v>
      </c>
      <c r="I35" s="119"/>
      <c r="J35" s="120"/>
      <c r="K35" s="120"/>
      <c r="L35" s="120"/>
      <c r="M35" s="40">
        <f>IF(L35=1,VLOOKUP(I35,Chantiers!$C$6:$D$95,2),IF(L35=2,"Chauf",IF(L35=3,VLOOKUP(I35,Chantiers!$C$6:$E$95,3),0)))</f>
        <v>0</v>
      </c>
      <c r="N35" s="119"/>
      <c r="O35" s="120"/>
      <c r="P35" s="120"/>
      <c r="Q35" s="120"/>
      <c r="R35" s="40">
        <f>IF(Q35=1,VLOOKUP(N35,Chantiers!$C$6:$D$95,2),IF(Q35=2,"Chauf",IF(Q35=3,VLOOKUP(N35,Chantiers!$C$6:$E$95,3),0)))</f>
        <v>0</v>
      </c>
      <c r="S35" s="119"/>
      <c r="T35" s="120"/>
      <c r="U35" s="120"/>
      <c r="V35" s="120"/>
      <c r="W35" s="40">
        <f>IF(V35=1,VLOOKUP(S35,Chantiers!$C$6:$D$95,2),IF(V35=2,"Chauf",IF(V35=3,VLOOKUP(S35,Chantiers!$C$6:$E$95,3),0)))</f>
        <v>0</v>
      </c>
      <c r="X35" s="119"/>
      <c r="Y35" s="120"/>
      <c r="Z35" s="120"/>
      <c r="AA35" s="120"/>
      <c r="AB35" s="40">
        <f>IF(AA35=1,VLOOKUP(X35,Chantiers!$C$6:$D$95,2),IF(AA35=2,"Chauf",IF(AA35=3,VLOOKUP(X35,Chantiers!$C$6:$E$95,3),0)))</f>
        <v>0</v>
      </c>
      <c r="AC35" s="119"/>
      <c r="AD35" s="120"/>
      <c r="AE35" s="120"/>
      <c r="AF35" s="120"/>
      <c r="AG35" s="40">
        <f>IF(AF35=1,VLOOKUP(AC35,Chantiers!$C$6:$D$95,2),IF(AF35=2,"Chauf",IF(AF35=3,VLOOKUP(AC35,Chantiers!$C$6:$E$95,3),0)))</f>
        <v>0</v>
      </c>
      <c r="AH35" s="119"/>
      <c r="AI35" s="120"/>
      <c r="AJ35" s="120"/>
      <c r="AK35" s="120"/>
      <c r="AL35" s="40">
        <f>IF(AK35=1,VLOOKUP(AH35,Chantiers!$C$6:$D$95,2),IF(AK35=2,"Chauf",IF(AK35=3,VLOOKUP(AH35,Chantiers!$C$6:$E$95,3),0)))</f>
        <v>0</v>
      </c>
      <c r="AM35" s="119"/>
      <c r="AN35" s="120"/>
      <c r="AO35" s="120"/>
      <c r="AP35" s="120"/>
      <c r="AQ35" s="40">
        <f>IF(AP35=1,VLOOKUP(AM35,Chantiers!$C$6:$D$95,2),IF(AP35=2,"Chauf",IF(AP35=3,VLOOKUP(AM35,Chantiers!$C$6:$E$95,3),0)))</f>
        <v>0</v>
      </c>
      <c r="AR35" s="119"/>
      <c r="AS35" s="120"/>
      <c r="AT35" s="120"/>
      <c r="AU35" s="120"/>
      <c r="AV35" s="40">
        <f>IF(AU35=1,VLOOKUP(AR35,Chantiers!$C$6:$D$95,2),IF(AU35=2,"Chauf",IF(AU35=3,VLOOKUP(AR35,Chantiers!$C$6:$E$95,3),0)))</f>
        <v>0</v>
      </c>
      <c r="AW35" s="119"/>
      <c r="AX35" s="120"/>
      <c r="AY35" s="120"/>
      <c r="AZ35" s="120"/>
      <c r="BA35" s="40">
        <f>IF(AZ35=1,VLOOKUP(AW35,Chantiers!$C$6:$D$95,2),IF(AZ35=2,"Chauf",IF(AZ35=3,VLOOKUP(AW35,Chantiers!$C$6:$E$95,3),0)))</f>
        <v>0</v>
      </c>
      <c r="BB35" s="119"/>
      <c r="BC35" s="120"/>
      <c r="BD35" s="120"/>
      <c r="BE35" s="120"/>
      <c r="BF35" s="40">
        <f>IF(BE35=1,VLOOKUP(BB35,Chantiers!$C$6:$D$95,2),IF(BE35=2,"Chauf",IF(BE35=3,VLOOKUP(BB35,Chantiers!$C$6:$E$95,3),0)))</f>
        <v>0</v>
      </c>
      <c r="BG35" s="119"/>
      <c r="BH35" s="120"/>
      <c r="BI35" s="120"/>
      <c r="BJ35" s="120"/>
      <c r="BK35" s="40">
        <f>IF(BJ35=1,VLOOKUP(BG35,Chantiers!$C$6:$D$95,2),IF(BJ35=2,"Chauf",IF(BJ35=3,VLOOKUP(BG35,Chantiers!$C$6:$E$95,3),0)))</f>
        <v>0</v>
      </c>
      <c r="BL35" s="119"/>
      <c r="BM35" s="120"/>
      <c r="BN35" s="120"/>
      <c r="BO35" s="120"/>
      <c r="BP35" s="40">
        <f>IF(BO35=1,VLOOKUP(BL35,Chantiers!$C$6:$D$95,2),IF(BO35=2,"Chauf",IF(BO35=3,VLOOKUP(BL35,Chantiers!$C$6:$E$95,3),0)))</f>
        <v>0</v>
      </c>
      <c r="BQ35" s="119"/>
      <c r="BR35" s="120"/>
      <c r="BS35" s="120"/>
      <c r="BT35" s="120"/>
      <c r="BU35" s="40">
        <f>IF(BT35=1,VLOOKUP(BQ35,Chantiers!$C$6:$D$95,2),IF(BT35=2,"Chauf",IF(BT35=3,VLOOKUP(BQ35,Chantiers!$C$6:$E$95,3),0)))</f>
        <v>0</v>
      </c>
      <c r="BV35" s="119"/>
      <c r="BW35" s="120"/>
      <c r="BX35" s="120"/>
      <c r="BY35" s="120"/>
      <c r="BZ35" s="40">
        <f>IF(BY35=1,VLOOKUP(BV35,Chantiers!$C$6:$D$95,2),IF(BY35=2,"Chauf",IF(BY35=3,VLOOKUP(BV35,Chantiers!$C$6:$E$95,3),0)))</f>
        <v>0</v>
      </c>
      <c r="CA35" s="119"/>
      <c r="CB35" s="120"/>
      <c r="CC35" s="120"/>
      <c r="CD35" s="120">
        <f>IF(CC35=1,VLOOKUP(BZ35,Chantiers!$C$6:$D$95,2),0)</f>
        <v>0</v>
      </c>
      <c r="CE35" s="40">
        <f>IF(CD35=1,VLOOKUP(CA35,Chantiers!$C$6:$D$95,2),IF(CD35=2,"Chauf",IF(CD35=3,VLOOKUP(CA35,Chantiers!$C$6:$E$95,3),0)))</f>
        <v>0</v>
      </c>
    </row>
    <row r="36" spans="1:83" s="118" customFormat="1" x14ac:dyDescent="0.2">
      <c r="A36" s="39">
        <v>43131</v>
      </c>
      <c r="B36" s="140">
        <f t="shared" si="0"/>
        <v>31</v>
      </c>
      <c r="C36" s="141">
        <f t="shared" si="1"/>
        <v>1</v>
      </c>
      <c r="D36" s="119"/>
      <c r="E36" s="120"/>
      <c r="F36" s="120"/>
      <c r="G36" s="120"/>
      <c r="H36" s="40">
        <f>IF(G36=1,VLOOKUP(D36,Chantiers!$C$6:$D$95,2),IF(G36=2,"Chauf",IF(G36=3,VLOOKUP(D36,Chantiers!$C$6:$E$95,3),0)))</f>
        <v>0</v>
      </c>
      <c r="I36" s="119"/>
      <c r="J36" s="120"/>
      <c r="K36" s="120"/>
      <c r="L36" s="120"/>
      <c r="M36" s="40">
        <f>IF(L36=1,VLOOKUP(I36,Chantiers!$C$6:$D$95,2),IF(L36=2,"Chauf",IF(L36=3,VLOOKUP(I36,Chantiers!$C$6:$E$95,3),0)))</f>
        <v>0</v>
      </c>
      <c r="N36" s="119"/>
      <c r="O36" s="120"/>
      <c r="P36" s="120"/>
      <c r="Q36" s="120"/>
      <c r="R36" s="40">
        <f>IF(Q36=1,VLOOKUP(N36,Chantiers!$C$6:$D$95,2),IF(Q36=2,"Chauf",IF(Q36=3,VLOOKUP(N36,Chantiers!$C$6:$E$95,3),0)))</f>
        <v>0</v>
      </c>
      <c r="S36" s="119"/>
      <c r="T36" s="120"/>
      <c r="U36" s="120"/>
      <c r="V36" s="120"/>
      <c r="W36" s="40">
        <f>IF(V36=1,VLOOKUP(S36,Chantiers!$C$6:$D$95,2),IF(V36=2,"Chauf",IF(V36=3,VLOOKUP(S36,Chantiers!$C$6:$E$95,3),0)))</f>
        <v>0</v>
      </c>
      <c r="X36" s="119"/>
      <c r="Y36" s="120"/>
      <c r="Z36" s="120"/>
      <c r="AA36" s="120"/>
      <c r="AB36" s="40">
        <f>IF(AA36=1,VLOOKUP(X36,Chantiers!$C$6:$D$95,2),IF(AA36=2,"Chauf",IF(AA36=3,VLOOKUP(X36,Chantiers!$C$6:$E$95,3),0)))</f>
        <v>0</v>
      </c>
      <c r="AC36" s="119"/>
      <c r="AD36" s="120"/>
      <c r="AE36" s="120"/>
      <c r="AF36" s="120"/>
      <c r="AG36" s="40">
        <f>IF(AF36=1,VLOOKUP(AC36,Chantiers!$C$6:$D$95,2),IF(AF36=2,"Chauf",IF(AF36=3,VLOOKUP(AC36,Chantiers!$C$6:$E$95,3),0)))</f>
        <v>0</v>
      </c>
      <c r="AH36" s="119"/>
      <c r="AI36" s="120"/>
      <c r="AJ36" s="120"/>
      <c r="AK36" s="120"/>
      <c r="AL36" s="40">
        <f>IF(AK36=1,VLOOKUP(AH36,Chantiers!$C$6:$D$95,2),IF(AK36=2,"Chauf",IF(AK36=3,VLOOKUP(AH36,Chantiers!$C$6:$E$95,3),0)))</f>
        <v>0</v>
      </c>
      <c r="AM36" s="119"/>
      <c r="AN36" s="120"/>
      <c r="AO36" s="120"/>
      <c r="AP36" s="120"/>
      <c r="AQ36" s="40">
        <f>IF(AP36=1,VLOOKUP(AM36,Chantiers!$C$6:$D$95,2),IF(AP36=2,"Chauf",IF(AP36=3,VLOOKUP(AM36,Chantiers!$C$6:$E$95,3),0)))</f>
        <v>0</v>
      </c>
      <c r="AR36" s="119"/>
      <c r="AS36" s="120"/>
      <c r="AT36" s="120"/>
      <c r="AU36" s="120"/>
      <c r="AV36" s="40">
        <f>IF(AU36=1,VLOOKUP(AR36,Chantiers!$C$6:$D$95,2),IF(AU36=2,"Chauf",IF(AU36=3,VLOOKUP(AR36,Chantiers!$C$6:$E$95,3),0)))</f>
        <v>0</v>
      </c>
      <c r="AW36" s="119"/>
      <c r="AX36" s="120"/>
      <c r="AY36" s="120"/>
      <c r="AZ36" s="120"/>
      <c r="BA36" s="40">
        <f>IF(AZ36=1,VLOOKUP(AW36,Chantiers!$C$6:$D$95,2),IF(AZ36=2,"Chauf",IF(AZ36=3,VLOOKUP(AW36,Chantiers!$C$6:$E$95,3),0)))</f>
        <v>0</v>
      </c>
      <c r="BB36" s="119"/>
      <c r="BC36" s="120"/>
      <c r="BD36" s="120"/>
      <c r="BE36" s="120"/>
      <c r="BF36" s="40">
        <f>IF(BE36=1,VLOOKUP(BB36,Chantiers!$C$6:$D$95,2),IF(BE36=2,"Chauf",IF(BE36=3,VLOOKUP(BB36,Chantiers!$C$6:$E$95,3),0)))</f>
        <v>0</v>
      </c>
      <c r="BG36" s="119"/>
      <c r="BH36" s="120"/>
      <c r="BI36" s="120"/>
      <c r="BJ36" s="120"/>
      <c r="BK36" s="40">
        <f>IF(BJ36=1,VLOOKUP(BG36,Chantiers!$C$6:$D$95,2),IF(BJ36=2,"Chauf",IF(BJ36=3,VLOOKUP(BG36,Chantiers!$C$6:$E$95,3),0)))</f>
        <v>0</v>
      </c>
      <c r="BL36" s="119"/>
      <c r="BM36" s="120"/>
      <c r="BN36" s="120"/>
      <c r="BO36" s="120"/>
      <c r="BP36" s="40">
        <f>IF(BO36=1,VLOOKUP(BL36,Chantiers!$C$6:$D$95,2),IF(BO36=2,"Chauf",IF(BO36=3,VLOOKUP(BL36,Chantiers!$C$6:$E$95,3),0)))</f>
        <v>0</v>
      </c>
      <c r="BQ36" s="119"/>
      <c r="BR36" s="120"/>
      <c r="BS36" s="120"/>
      <c r="BT36" s="120"/>
      <c r="BU36" s="40">
        <f>IF(BT36=1,VLOOKUP(BQ36,Chantiers!$C$6:$D$95,2),IF(BT36=2,"Chauf",IF(BT36=3,VLOOKUP(BQ36,Chantiers!$C$6:$E$95,3),0)))</f>
        <v>0</v>
      </c>
      <c r="BV36" s="119"/>
      <c r="BW36" s="120"/>
      <c r="BX36" s="120"/>
      <c r="BY36" s="120"/>
      <c r="BZ36" s="40">
        <f>IF(BY36=1,VLOOKUP(BV36,Chantiers!$C$6:$D$95,2),IF(BY36=2,"Chauf",IF(BY36=3,VLOOKUP(BV36,Chantiers!$C$6:$E$95,3),0)))</f>
        <v>0</v>
      </c>
      <c r="CA36" s="119"/>
      <c r="CB36" s="120"/>
      <c r="CC36" s="120"/>
      <c r="CD36" s="120">
        <f>IF(CC36=1,VLOOKUP(BZ36,Chantiers!$C$6:$D$95,2),0)</f>
        <v>0</v>
      </c>
      <c r="CE36" s="40">
        <f>IF(CD36=1,VLOOKUP(CA36,Chantiers!$C$6:$D$95,2),IF(CD36=2,"Chauf",IF(CD36=3,VLOOKUP(CA36,Chantiers!$C$6:$E$95,3),0)))</f>
        <v>0</v>
      </c>
    </row>
    <row r="37" spans="1:83" s="118" customFormat="1" x14ac:dyDescent="0.2">
      <c r="A37" s="39">
        <v>43132</v>
      </c>
      <c r="B37" s="140">
        <f t="shared" si="0"/>
        <v>1</v>
      </c>
      <c r="C37" s="141">
        <f t="shared" si="1"/>
        <v>2</v>
      </c>
      <c r="D37" s="119"/>
      <c r="E37" s="120"/>
      <c r="F37" s="120"/>
      <c r="G37" s="120"/>
      <c r="H37" s="40">
        <f>IF(G37=1,VLOOKUP(D37,Chantiers!$C$6:$D$95,2),IF(G37=2,"Chauf",IF(G37=3,VLOOKUP(D37,Chantiers!$C$6:$E$95,3),0)))</f>
        <v>0</v>
      </c>
      <c r="I37" s="119"/>
      <c r="J37" s="120"/>
      <c r="K37" s="120"/>
      <c r="L37" s="120"/>
      <c r="M37" s="40">
        <f>IF(L37=1,VLOOKUP(I37,Chantiers!$C$6:$D$95,2),IF(L37=2,"Chauf",IF(L37=3,VLOOKUP(I37,Chantiers!$C$6:$E$95,3),0)))</f>
        <v>0</v>
      </c>
      <c r="N37" s="119"/>
      <c r="O37" s="120"/>
      <c r="P37" s="120"/>
      <c r="Q37" s="120"/>
      <c r="R37" s="40">
        <f>IF(Q37=1,VLOOKUP(N37,Chantiers!$C$6:$D$95,2),IF(Q37=2,"Chauf",IF(Q37=3,VLOOKUP(N37,Chantiers!$C$6:$E$95,3),0)))</f>
        <v>0</v>
      </c>
      <c r="S37" s="119"/>
      <c r="T37" s="120"/>
      <c r="U37" s="120"/>
      <c r="V37" s="120"/>
      <c r="W37" s="40">
        <f>IF(V37=1,VLOOKUP(S37,Chantiers!$C$6:$D$95,2),IF(V37=2,"Chauf",IF(V37=3,VLOOKUP(S37,Chantiers!$C$6:$E$95,3),0)))</f>
        <v>0</v>
      </c>
      <c r="X37" s="119"/>
      <c r="Y37" s="120"/>
      <c r="Z37" s="120"/>
      <c r="AA37" s="120"/>
      <c r="AB37" s="40">
        <f>IF(AA37=1,VLOOKUP(X37,Chantiers!$C$6:$D$95,2),IF(AA37=2,"Chauf",IF(AA37=3,VLOOKUP(X37,Chantiers!$C$6:$E$95,3),0)))</f>
        <v>0</v>
      </c>
      <c r="AC37" s="119"/>
      <c r="AD37" s="120"/>
      <c r="AE37" s="120"/>
      <c r="AF37" s="120"/>
      <c r="AG37" s="40">
        <f>IF(AF37=1,VLOOKUP(AC37,Chantiers!$C$6:$D$95,2),IF(AF37=2,"Chauf",IF(AF37=3,VLOOKUP(AC37,Chantiers!$C$6:$E$95,3),0)))</f>
        <v>0</v>
      </c>
      <c r="AH37" s="119"/>
      <c r="AI37" s="120"/>
      <c r="AJ37" s="120"/>
      <c r="AK37" s="120"/>
      <c r="AL37" s="40">
        <f>IF(AK37=1,VLOOKUP(AH37,Chantiers!$C$6:$D$95,2),IF(AK37=2,"Chauf",IF(AK37=3,VLOOKUP(AH37,Chantiers!$C$6:$E$95,3),0)))</f>
        <v>0</v>
      </c>
      <c r="AM37" s="119"/>
      <c r="AN37" s="120"/>
      <c r="AO37" s="120"/>
      <c r="AP37" s="120"/>
      <c r="AQ37" s="40">
        <f>IF(AP37=1,VLOOKUP(AM37,Chantiers!$C$6:$D$95,2),IF(AP37=2,"Chauf",IF(AP37=3,VLOOKUP(AM37,Chantiers!$C$6:$E$95,3),0)))</f>
        <v>0</v>
      </c>
      <c r="AR37" s="119"/>
      <c r="AS37" s="120"/>
      <c r="AT37" s="120"/>
      <c r="AU37" s="120"/>
      <c r="AV37" s="40">
        <f>IF(AU37=1,VLOOKUP(AR37,Chantiers!$C$6:$D$95,2),IF(AU37=2,"Chauf",IF(AU37=3,VLOOKUP(AR37,Chantiers!$C$6:$E$95,3),0)))</f>
        <v>0</v>
      </c>
      <c r="AW37" s="119"/>
      <c r="AX37" s="120"/>
      <c r="AY37" s="120"/>
      <c r="AZ37" s="120"/>
      <c r="BA37" s="40">
        <f>IF(AZ37=1,VLOOKUP(AW37,Chantiers!$C$6:$D$95,2),IF(AZ37=2,"Chauf",IF(AZ37=3,VLOOKUP(AW37,Chantiers!$C$6:$E$95,3),0)))</f>
        <v>0</v>
      </c>
      <c r="BB37" s="119"/>
      <c r="BC37" s="120"/>
      <c r="BD37" s="120"/>
      <c r="BE37" s="120"/>
      <c r="BF37" s="40">
        <f>IF(BE37=1,VLOOKUP(BB37,Chantiers!$C$6:$D$95,2),IF(BE37=2,"Chauf",IF(BE37=3,VLOOKUP(BB37,Chantiers!$C$6:$E$95,3),0)))</f>
        <v>0</v>
      </c>
      <c r="BG37" s="119"/>
      <c r="BH37" s="120"/>
      <c r="BI37" s="120"/>
      <c r="BJ37" s="120"/>
      <c r="BK37" s="40">
        <f>IF(BJ37=1,VLOOKUP(BG37,Chantiers!$C$6:$D$95,2),IF(BJ37=2,"Chauf",IF(BJ37=3,VLOOKUP(BG37,Chantiers!$C$6:$E$95,3),0)))</f>
        <v>0</v>
      </c>
      <c r="BL37" s="119"/>
      <c r="BM37" s="120"/>
      <c r="BN37" s="120"/>
      <c r="BO37" s="120"/>
      <c r="BP37" s="40">
        <f>IF(BO37=1,VLOOKUP(BL37,Chantiers!$C$6:$D$95,2),IF(BO37=2,"Chauf",IF(BO37=3,VLOOKUP(BL37,Chantiers!$C$6:$E$95,3),0)))</f>
        <v>0</v>
      </c>
      <c r="BQ37" s="119"/>
      <c r="BR37" s="120"/>
      <c r="BS37" s="120"/>
      <c r="BT37" s="120"/>
      <c r="BU37" s="40">
        <f>IF(BT37=1,VLOOKUP(BQ37,Chantiers!$C$6:$D$95,2),IF(BT37=2,"Chauf",IF(BT37=3,VLOOKUP(BQ37,Chantiers!$C$6:$E$95,3),0)))</f>
        <v>0</v>
      </c>
      <c r="BV37" s="119"/>
      <c r="BW37" s="120"/>
      <c r="BX37" s="120"/>
      <c r="BY37" s="120"/>
      <c r="BZ37" s="40">
        <f>IF(BY37=1,VLOOKUP(BV37,Chantiers!$C$6:$D$95,2),IF(BY37=2,"Chauf",IF(BY37=3,VLOOKUP(BV37,Chantiers!$C$6:$E$95,3),0)))</f>
        <v>0</v>
      </c>
      <c r="CA37" s="119"/>
      <c r="CB37" s="120"/>
      <c r="CC37" s="120"/>
      <c r="CD37" s="120">
        <f>IF(CC37=1,VLOOKUP(BZ37,Chantiers!$C$6:$D$95,2),0)</f>
        <v>0</v>
      </c>
      <c r="CE37" s="40">
        <f>IF(CD37=1,VLOOKUP(CA37,Chantiers!$C$6:$D$95,2),IF(CD37=2,"Chauf",IF(CD37=3,VLOOKUP(CA37,Chantiers!$C$6:$E$95,3),0)))</f>
        <v>0</v>
      </c>
    </row>
    <row r="38" spans="1:83" s="118" customFormat="1" x14ac:dyDescent="0.2">
      <c r="A38" s="39">
        <v>43133</v>
      </c>
      <c r="B38" s="140">
        <f t="shared" si="0"/>
        <v>2</v>
      </c>
      <c r="C38" s="141">
        <f t="shared" si="1"/>
        <v>2</v>
      </c>
      <c r="D38" s="119"/>
      <c r="E38" s="120"/>
      <c r="F38" s="120"/>
      <c r="G38" s="120"/>
      <c r="H38" s="40">
        <f>IF(G38=1,VLOOKUP(D38,Chantiers!$C$6:$D$95,2),IF(G38=2,"Chauf",IF(G38=3,VLOOKUP(D38,Chantiers!$C$6:$E$95,3),0)))</f>
        <v>0</v>
      </c>
      <c r="I38" s="119"/>
      <c r="J38" s="120"/>
      <c r="K38" s="120"/>
      <c r="L38" s="120"/>
      <c r="M38" s="40">
        <f>IF(L38=1,VLOOKUP(I38,Chantiers!$C$6:$D$95,2),IF(L38=2,"Chauf",IF(L38=3,VLOOKUP(I38,Chantiers!$C$6:$E$95,3),0)))</f>
        <v>0</v>
      </c>
      <c r="N38" s="119"/>
      <c r="O38" s="120"/>
      <c r="P38" s="120"/>
      <c r="Q38" s="120"/>
      <c r="R38" s="40">
        <f>IF(Q38=1,VLOOKUP(N38,Chantiers!$C$6:$D$95,2),IF(Q38=2,"Chauf",IF(Q38=3,VLOOKUP(N38,Chantiers!$C$6:$E$95,3),0)))</f>
        <v>0</v>
      </c>
      <c r="S38" s="119"/>
      <c r="T38" s="120"/>
      <c r="U38" s="120"/>
      <c r="V38" s="120"/>
      <c r="W38" s="40">
        <f>IF(V38=1,VLOOKUP(S38,Chantiers!$C$6:$D$95,2),IF(V38=2,"Chauf",IF(V38=3,VLOOKUP(S38,Chantiers!$C$6:$E$95,3),0)))</f>
        <v>0</v>
      </c>
      <c r="X38" s="119"/>
      <c r="Y38" s="120"/>
      <c r="Z38" s="120"/>
      <c r="AA38" s="120"/>
      <c r="AB38" s="40">
        <f>IF(AA38=1,VLOOKUP(X38,Chantiers!$C$6:$D$95,2),IF(AA38=2,"Chauf",IF(AA38=3,VLOOKUP(X38,Chantiers!$C$6:$E$95,3),0)))</f>
        <v>0</v>
      </c>
      <c r="AC38" s="119"/>
      <c r="AD38" s="120"/>
      <c r="AE38" s="120"/>
      <c r="AF38" s="120"/>
      <c r="AG38" s="40">
        <f>IF(AF38=1,VLOOKUP(AC38,Chantiers!$C$6:$D$95,2),IF(AF38=2,"Chauf",IF(AF38=3,VLOOKUP(AC38,Chantiers!$C$6:$E$95,3),0)))</f>
        <v>0</v>
      </c>
      <c r="AH38" s="119"/>
      <c r="AI38" s="120"/>
      <c r="AJ38" s="120"/>
      <c r="AK38" s="120"/>
      <c r="AL38" s="40">
        <f>IF(AK38=1,VLOOKUP(AH38,Chantiers!$C$6:$D$95,2),IF(AK38=2,"Chauf",IF(AK38=3,VLOOKUP(AH38,Chantiers!$C$6:$E$95,3),0)))</f>
        <v>0</v>
      </c>
      <c r="AM38" s="119"/>
      <c r="AN38" s="120"/>
      <c r="AO38" s="120"/>
      <c r="AP38" s="120"/>
      <c r="AQ38" s="40">
        <f>IF(AP38=1,VLOOKUP(AM38,Chantiers!$C$6:$D$95,2),IF(AP38=2,"Chauf",IF(AP38=3,VLOOKUP(AM38,Chantiers!$C$6:$E$95,3),0)))</f>
        <v>0</v>
      </c>
      <c r="AR38" s="119"/>
      <c r="AS38" s="120"/>
      <c r="AT38" s="120"/>
      <c r="AU38" s="120"/>
      <c r="AV38" s="40">
        <f>IF(AU38=1,VLOOKUP(AR38,Chantiers!$C$6:$D$95,2),IF(AU38=2,"Chauf",IF(AU38=3,VLOOKUP(AR38,Chantiers!$C$6:$E$95,3),0)))</f>
        <v>0</v>
      </c>
      <c r="AW38" s="119"/>
      <c r="AX38" s="120"/>
      <c r="AY38" s="120"/>
      <c r="AZ38" s="120"/>
      <c r="BA38" s="40">
        <f>IF(AZ38=1,VLOOKUP(AW38,Chantiers!$C$6:$D$95,2),IF(AZ38=2,"Chauf",IF(AZ38=3,VLOOKUP(AW38,Chantiers!$C$6:$E$95,3),0)))</f>
        <v>0</v>
      </c>
      <c r="BB38" s="119"/>
      <c r="BC38" s="120"/>
      <c r="BD38" s="120"/>
      <c r="BE38" s="120"/>
      <c r="BF38" s="40">
        <f>IF(BE38=1,VLOOKUP(BB38,Chantiers!$C$6:$D$95,2),IF(BE38=2,"Chauf",IF(BE38=3,VLOOKUP(BB38,Chantiers!$C$6:$E$95,3),0)))</f>
        <v>0</v>
      </c>
      <c r="BG38" s="119"/>
      <c r="BH38" s="120"/>
      <c r="BI38" s="120"/>
      <c r="BJ38" s="120"/>
      <c r="BK38" s="40">
        <f>IF(BJ38=1,VLOOKUP(BG38,Chantiers!$C$6:$D$95,2),IF(BJ38=2,"Chauf",IF(BJ38=3,VLOOKUP(BG38,Chantiers!$C$6:$E$95,3),0)))</f>
        <v>0</v>
      </c>
      <c r="BL38" s="119"/>
      <c r="BM38" s="120"/>
      <c r="BN38" s="120"/>
      <c r="BO38" s="120"/>
      <c r="BP38" s="40">
        <f>IF(BO38=1,VLOOKUP(BL38,Chantiers!$C$6:$D$95,2),IF(BO38=2,"Chauf",IF(BO38=3,VLOOKUP(BL38,Chantiers!$C$6:$E$95,3),0)))</f>
        <v>0</v>
      </c>
      <c r="BQ38" s="119"/>
      <c r="BR38" s="120"/>
      <c r="BS38" s="120"/>
      <c r="BT38" s="120"/>
      <c r="BU38" s="40">
        <f>IF(BT38=1,VLOOKUP(BQ38,Chantiers!$C$6:$D$95,2),IF(BT38=2,"Chauf",IF(BT38=3,VLOOKUP(BQ38,Chantiers!$C$6:$E$95,3),0)))</f>
        <v>0</v>
      </c>
      <c r="BV38" s="119"/>
      <c r="BW38" s="120"/>
      <c r="BX38" s="120"/>
      <c r="BY38" s="120"/>
      <c r="BZ38" s="40">
        <f>IF(BY38=1,VLOOKUP(BV38,Chantiers!$C$6:$D$95,2),IF(BY38=2,"Chauf",IF(BY38=3,VLOOKUP(BV38,Chantiers!$C$6:$E$95,3),0)))</f>
        <v>0</v>
      </c>
      <c r="CA38" s="119"/>
      <c r="CB38" s="120"/>
      <c r="CC38" s="120"/>
      <c r="CD38" s="120">
        <f>IF(CC38=1,VLOOKUP(BZ38,Chantiers!$C$6:$D$95,2),0)</f>
        <v>0</v>
      </c>
      <c r="CE38" s="40">
        <f>IF(CD38=1,VLOOKUP(CA38,Chantiers!$C$6:$D$95,2),IF(CD38=2,"Chauf",IF(CD38=3,VLOOKUP(CA38,Chantiers!$C$6:$E$95,3),0)))</f>
        <v>0</v>
      </c>
    </row>
    <row r="39" spans="1:83" s="118" customFormat="1" x14ac:dyDescent="0.2">
      <c r="A39" s="39">
        <v>43134</v>
      </c>
      <c r="B39" s="140">
        <f t="shared" si="0"/>
        <v>3</v>
      </c>
      <c r="C39" s="141">
        <f t="shared" si="1"/>
        <v>2</v>
      </c>
      <c r="D39" s="119"/>
      <c r="E39" s="120"/>
      <c r="F39" s="120"/>
      <c r="G39" s="120"/>
      <c r="H39" s="40">
        <f>IF(G39=1,VLOOKUP(D39,Chantiers!$C$6:$D$95,2),IF(G39=2,"Chauf",IF(G39=3,VLOOKUP(D39,Chantiers!$C$6:$E$95,3),0)))</f>
        <v>0</v>
      </c>
      <c r="I39" s="119"/>
      <c r="J39" s="120"/>
      <c r="K39" s="120"/>
      <c r="L39" s="120"/>
      <c r="M39" s="40">
        <f>IF(L39=1,VLOOKUP(I39,Chantiers!$C$6:$D$95,2),IF(L39=2,"Chauf",IF(L39=3,VLOOKUP(I39,Chantiers!$C$6:$E$95,3),0)))</f>
        <v>0</v>
      </c>
      <c r="N39" s="119"/>
      <c r="O39" s="120"/>
      <c r="P39" s="120"/>
      <c r="Q39" s="120"/>
      <c r="R39" s="40">
        <f>IF(Q39=1,VLOOKUP(N39,Chantiers!$C$6:$D$95,2),IF(Q39=2,"Chauf",IF(Q39=3,VLOOKUP(N39,Chantiers!$C$6:$E$95,3),0)))</f>
        <v>0</v>
      </c>
      <c r="S39" s="119"/>
      <c r="T39" s="120"/>
      <c r="U39" s="120"/>
      <c r="V39" s="120"/>
      <c r="W39" s="40">
        <f>IF(V39=1,VLOOKUP(S39,Chantiers!$C$6:$D$95,2),IF(V39=2,"Chauf",IF(V39=3,VLOOKUP(S39,Chantiers!$C$6:$E$95,3),0)))</f>
        <v>0</v>
      </c>
      <c r="X39" s="119"/>
      <c r="Y39" s="120"/>
      <c r="Z39" s="120"/>
      <c r="AA39" s="120"/>
      <c r="AB39" s="40">
        <f>IF(AA39=1,VLOOKUP(X39,Chantiers!$C$6:$D$95,2),IF(AA39=2,"Chauf",IF(AA39=3,VLOOKUP(X39,Chantiers!$C$6:$E$95,3),0)))</f>
        <v>0</v>
      </c>
      <c r="AC39" s="119"/>
      <c r="AD39" s="120"/>
      <c r="AE39" s="120"/>
      <c r="AF39" s="120"/>
      <c r="AG39" s="40">
        <f>IF(AF39=1,VLOOKUP(AC39,Chantiers!$C$6:$D$95,2),IF(AF39=2,"Chauf",IF(AF39=3,VLOOKUP(AC39,Chantiers!$C$6:$E$95,3),0)))</f>
        <v>0</v>
      </c>
      <c r="AH39" s="119"/>
      <c r="AI39" s="120"/>
      <c r="AJ39" s="120"/>
      <c r="AK39" s="120"/>
      <c r="AL39" s="40">
        <f>IF(AK39=1,VLOOKUP(AH39,Chantiers!$C$6:$D$95,2),IF(AK39=2,"Chauf",IF(AK39=3,VLOOKUP(AH39,Chantiers!$C$6:$E$95,3),0)))</f>
        <v>0</v>
      </c>
      <c r="AM39" s="119"/>
      <c r="AN39" s="120"/>
      <c r="AO39" s="120"/>
      <c r="AP39" s="120"/>
      <c r="AQ39" s="40">
        <f>IF(AP39=1,VLOOKUP(AM39,Chantiers!$C$6:$D$95,2),IF(AP39=2,"Chauf",IF(AP39=3,VLOOKUP(AM39,Chantiers!$C$6:$E$95,3),0)))</f>
        <v>0</v>
      </c>
      <c r="AR39" s="119"/>
      <c r="AS39" s="120"/>
      <c r="AT39" s="120"/>
      <c r="AU39" s="120"/>
      <c r="AV39" s="40">
        <f>IF(AU39=1,VLOOKUP(AR39,Chantiers!$C$6:$D$95,2),IF(AU39=2,"Chauf",IF(AU39=3,VLOOKUP(AR39,Chantiers!$C$6:$E$95,3),0)))</f>
        <v>0</v>
      </c>
      <c r="AW39" s="119"/>
      <c r="AX39" s="120"/>
      <c r="AY39" s="120"/>
      <c r="AZ39" s="120"/>
      <c r="BA39" s="40">
        <f>IF(AZ39=1,VLOOKUP(AW39,Chantiers!$C$6:$D$95,2),IF(AZ39=2,"Chauf",IF(AZ39=3,VLOOKUP(AW39,Chantiers!$C$6:$E$95,3),0)))</f>
        <v>0</v>
      </c>
      <c r="BB39" s="119"/>
      <c r="BC39" s="120"/>
      <c r="BD39" s="120"/>
      <c r="BE39" s="120"/>
      <c r="BF39" s="40">
        <f>IF(BE39=1,VLOOKUP(BB39,Chantiers!$C$6:$D$95,2),IF(BE39=2,"Chauf",IF(BE39=3,VLOOKUP(BB39,Chantiers!$C$6:$E$95,3),0)))</f>
        <v>0</v>
      </c>
      <c r="BG39" s="119"/>
      <c r="BH39" s="120"/>
      <c r="BI39" s="120"/>
      <c r="BJ39" s="120"/>
      <c r="BK39" s="40">
        <f>IF(BJ39=1,VLOOKUP(BG39,Chantiers!$C$6:$D$95,2),IF(BJ39=2,"Chauf",IF(BJ39=3,VLOOKUP(BG39,Chantiers!$C$6:$E$95,3),0)))</f>
        <v>0</v>
      </c>
      <c r="BL39" s="119"/>
      <c r="BM39" s="120"/>
      <c r="BN39" s="120"/>
      <c r="BO39" s="120"/>
      <c r="BP39" s="40">
        <f>IF(BO39=1,VLOOKUP(BL39,Chantiers!$C$6:$D$95,2),IF(BO39=2,"Chauf",IF(BO39=3,VLOOKUP(BL39,Chantiers!$C$6:$E$95,3),0)))</f>
        <v>0</v>
      </c>
      <c r="BQ39" s="119"/>
      <c r="BR39" s="120"/>
      <c r="BS39" s="120"/>
      <c r="BT39" s="120"/>
      <c r="BU39" s="40">
        <f>IF(BT39=1,VLOOKUP(BQ39,Chantiers!$C$6:$D$95,2),IF(BT39=2,"Chauf",IF(BT39=3,VLOOKUP(BQ39,Chantiers!$C$6:$E$95,3),0)))</f>
        <v>0</v>
      </c>
      <c r="BV39" s="119"/>
      <c r="BW39" s="120"/>
      <c r="BX39" s="120"/>
      <c r="BY39" s="120"/>
      <c r="BZ39" s="40">
        <f>IF(BY39=1,VLOOKUP(BV39,Chantiers!$C$6:$D$95,2),IF(BY39=2,"Chauf",IF(BY39=3,VLOOKUP(BV39,Chantiers!$C$6:$E$95,3),0)))</f>
        <v>0</v>
      </c>
      <c r="CA39" s="119"/>
      <c r="CB39" s="120"/>
      <c r="CC39" s="120"/>
      <c r="CD39" s="120">
        <f>IF(CC39=1,VLOOKUP(BZ39,Chantiers!$C$6:$D$95,2),0)</f>
        <v>0</v>
      </c>
      <c r="CE39" s="40">
        <f>IF(CD39=1,VLOOKUP(CA39,Chantiers!$C$6:$D$95,2),IF(CD39=2,"Chauf",IF(CD39=3,VLOOKUP(CA39,Chantiers!$C$6:$E$95,3),0)))</f>
        <v>0</v>
      </c>
    </row>
    <row r="40" spans="1:83" s="159" customFormat="1" x14ac:dyDescent="0.2">
      <c r="A40" s="153" t="s">
        <v>128</v>
      </c>
      <c r="B40" s="154"/>
      <c r="C40" s="155"/>
      <c r="D40" s="157"/>
      <c r="E40" s="158">
        <f>SUM(E34:E39)</f>
        <v>0</v>
      </c>
      <c r="F40" s="158">
        <f>SUM(F34:F39)</f>
        <v>0</v>
      </c>
      <c r="G40" s="158"/>
      <c r="H40" s="156"/>
      <c r="I40" s="157"/>
      <c r="J40" s="158">
        <f>SUM(J34:J39)</f>
        <v>0</v>
      </c>
      <c r="K40" s="158">
        <f>SUM(K34:K39)</f>
        <v>0</v>
      </c>
      <c r="L40" s="158"/>
      <c r="M40" s="156">
        <f>IF(L40=1,VLOOKUP(I40,Chantiers!$C$6:$D$95,2),IF(L40=2,"Chauf",IF(L40=3,VLOOKUP(I40,Chantiers!$C$6:$E$95,3),0)))</f>
        <v>0</v>
      </c>
      <c r="N40" s="157"/>
      <c r="O40" s="158">
        <f>SUM(O34:O39)</f>
        <v>0</v>
      </c>
      <c r="P40" s="158">
        <f>SUM(P34:P39)</f>
        <v>0</v>
      </c>
      <c r="Q40" s="158"/>
      <c r="R40" s="156">
        <f>IF(Q40=1,VLOOKUP(N40,Chantiers!$C$6:$D$95,2),IF(Q40=2,"Chauf",IF(Q40=3,VLOOKUP(N40,Chantiers!$C$6:$E$95,3),0)))</f>
        <v>0</v>
      </c>
      <c r="S40" s="157"/>
      <c r="T40" s="158">
        <f>SUM(T34:T39)</f>
        <v>0</v>
      </c>
      <c r="U40" s="158">
        <f>SUM(U34:U39)</f>
        <v>0</v>
      </c>
      <c r="V40" s="158"/>
      <c r="W40" s="156">
        <f>IF(V40=1,VLOOKUP(S40,Chantiers!$C$6:$D$95,2),IF(V40=2,"Chauf",IF(V40=3,VLOOKUP(S40,Chantiers!$C$6:$E$95,3),0)))</f>
        <v>0</v>
      </c>
      <c r="X40" s="157"/>
      <c r="Y40" s="158">
        <f>SUM(Y34:Y39)</f>
        <v>0</v>
      </c>
      <c r="Z40" s="158">
        <f>SUM(Z34:Z39)</f>
        <v>0</v>
      </c>
      <c r="AA40" s="158"/>
      <c r="AB40" s="156">
        <f>IF(AA40=1,VLOOKUP(X40,Chantiers!$C$6:$D$95,2),IF(AA40=2,"Chauf",IF(AA40=3,VLOOKUP(X40,Chantiers!$C$6:$E$95,3),0)))</f>
        <v>0</v>
      </c>
      <c r="AC40" s="157"/>
      <c r="AD40" s="158">
        <f>SUM(AD34:AD39)</f>
        <v>0</v>
      </c>
      <c r="AE40" s="158">
        <f>SUM(AE34:AE39)</f>
        <v>0</v>
      </c>
      <c r="AF40" s="158"/>
      <c r="AG40" s="156">
        <f>IF(AF40=1,VLOOKUP(AC40,Chantiers!$C$6:$D$95,2),IF(AF40=2,"Chauf",IF(AF40=3,VLOOKUP(AC40,Chantiers!$C$6:$E$95,3),0)))</f>
        <v>0</v>
      </c>
      <c r="AH40" s="157"/>
      <c r="AI40" s="158">
        <f>SUM(AI34:AI39)</f>
        <v>0</v>
      </c>
      <c r="AJ40" s="158">
        <f>SUM(AJ34:AJ39)</f>
        <v>0</v>
      </c>
      <c r="AK40" s="158"/>
      <c r="AL40" s="156">
        <f>IF(AK40=1,VLOOKUP(AH40,Chantiers!$C$6:$D$95,2),IF(AK40=2,"Chauf",IF(AK40=3,VLOOKUP(AH40,Chantiers!$C$6:$E$95,3),0)))</f>
        <v>0</v>
      </c>
      <c r="AM40" s="157"/>
      <c r="AN40" s="158">
        <f>SUM(AN34:AN39)</f>
        <v>0</v>
      </c>
      <c r="AO40" s="158">
        <f>SUM(AO34:AO39)</f>
        <v>0</v>
      </c>
      <c r="AP40" s="158"/>
      <c r="AQ40" s="156">
        <f>IF(AP40=1,VLOOKUP(AM40,Chantiers!$C$6:$D$95,2),IF(AP40=2,"Chauf",IF(AP40=3,VLOOKUP(AM40,Chantiers!$C$6:$E$95,3),0)))</f>
        <v>0</v>
      </c>
      <c r="AR40" s="157"/>
      <c r="AS40" s="158">
        <f>SUM(AS34:AS39)</f>
        <v>0</v>
      </c>
      <c r="AT40" s="158">
        <f>SUM(AT34:AT39)</f>
        <v>0</v>
      </c>
      <c r="AU40" s="158"/>
      <c r="AV40" s="156">
        <f>IF(AU40=1,VLOOKUP(AR40,Chantiers!$C$6:$D$95,2),IF(AU40=2,"Chauf",IF(AU40=3,VLOOKUP(AR40,Chantiers!$C$6:$E$95,3),0)))</f>
        <v>0</v>
      </c>
      <c r="AW40" s="157"/>
      <c r="AX40" s="158">
        <f>SUM(AX34:AX39)</f>
        <v>0</v>
      </c>
      <c r="AY40" s="158">
        <f>SUM(AY34:AY39)</f>
        <v>0</v>
      </c>
      <c r="AZ40" s="158"/>
      <c r="BA40" s="156">
        <f>IF(AZ40=1,VLOOKUP(AW40,Chantiers!$C$6:$D$95,2),IF(AZ40=2,"Chauf",IF(AZ40=3,VLOOKUP(AW40,Chantiers!$C$6:$E$95,3),0)))</f>
        <v>0</v>
      </c>
      <c r="BB40" s="157"/>
      <c r="BC40" s="158">
        <f>SUM(BC34:BC39)</f>
        <v>0</v>
      </c>
      <c r="BD40" s="158">
        <f>SUM(BD34:BD39)</f>
        <v>0</v>
      </c>
      <c r="BE40" s="158"/>
      <c r="BF40" s="156">
        <f>IF(BE40=1,VLOOKUP(BB40,Chantiers!$C$6:$D$95,2),IF(BE40=2,"Chauf",IF(BE40=3,VLOOKUP(BB40,Chantiers!$C$6:$E$95,3),0)))</f>
        <v>0</v>
      </c>
      <c r="BG40" s="157"/>
      <c r="BH40" s="158">
        <f>SUM(BH34:BH39)</f>
        <v>0</v>
      </c>
      <c r="BI40" s="158">
        <f>SUM(BI34:BI39)</f>
        <v>0</v>
      </c>
      <c r="BJ40" s="158"/>
      <c r="BK40" s="156">
        <f>IF(BJ40=1,VLOOKUP(BG40,Chantiers!$C$6:$D$95,2),IF(BJ40=2,"Chauf",IF(BJ40=3,VLOOKUP(BG40,Chantiers!$C$6:$E$95,3),0)))</f>
        <v>0</v>
      </c>
      <c r="BL40" s="157"/>
      <c r="BM40" s="158">
        <f>SUM(BM34:BM39)</f>
        <v>0</v>
      </c>
      <c r="BN40" s="158">
        <f>SUM(BN34:BN39)</f>
        <v>0</v>
      </c>
      <c r="BO40" s="158"/>
      <c r="BP40" s="156">
        <f>IF(BO40=1,VLOOKUP(BL40,Chantiers!$C$6:$D$95,2),IF(BO40=2,"Chauf",IF(BO40=3,VLOOKUP(BL40,Chantiers!$C$6:$E$95,3),0)))</f>
        <v>0</v>
      </c>
      <c r="BQ40" s="157"/>
      <c r="BR40" s="158">
        <f>SUM(BR34:BR39)</f>
        <v>0</v>
      </c>
      <c r="BS40" s="158">
        <f>SUM(BS34:BS39)</f>
        <v>0</v>
      </c>
      <c r="BT40" s="158"/>
      <c r="BU40" s="156">
        <f>IF(BT40=1,VLOOKUP(BQ40,Chantiers!$C$6:$D$95,2),IF(BT40=2,"Chauf",IF(BT40=3,VLOOKUP(BQ40,Chantiers!$C$6:$E$95,3),0)))</f>
        <v>0</v>
      </c>
      <c r="BV40" s="157"/>
      <c r="BW40" s="158">
        <f>SUM(BW34:BW39)</f>
        <v>0</v>
      </c>
      <c r="BX40" s="158">
        <f>SUM(BX34:BX39)</f>
        <v>0</v>
      </c>
      <c r="BY40" s="158"/>
      <c r="BZ40" s="156">
        <f>IF(BY40=1,VLOOKUP(BV40,Chantiers!$C$6:$D$95,2),IF(BY40=2,"Chauf",IF(BY40=3,VLOOKUP(BV40,Chantiers!$C$6:$E$95,3),0)))</f>
        <v>0</v>
      </c>
      <c r="CA40" s="157"/>
      <c r="CB40" s="158">
        <f>SUM(CB34:CB39)</f>
        <v>0</v>
      </c>
      <c r="CC40" s="158">
        <f>SUM(CC34:CC39)</f>
        <v>0</v>
      </c>
      <c r="CD40" s="158">
        <f>IF(CC40=1,VLOOKUP(BZ40,Chantiers!$C$6:$D$95,2),0)</f>
        <v>0</v>
      </c>
      <c r="CE40" s="156">
        <f>IF(CD40=1,VLOOKUP(CA40,Chantiers!$C$6:$D$95,2),IF(CD40=2,"Chauf",IF(CD40=3,VLOOKUP(CA40,Chantiers!$C$6:$E$95,3),0)))</f>
        <v>0</v>
      </c>
    </row>
    <row r="41" spans="1:83" s="118" customFormat="1" x14ac:dyDescent="0.2">
      <c r="A41" s="151">
        <v>43136</v>
      </c>
      <c r="B41" s="138">
        <f t="shared" si="0"/>
        <v>5</v>
      </c>
      <c r="C41" s="139">
        <f t="shared" si="1"/>
        <v>2</v>
      </c>
      <c r="D41" s="121"/>
      <c r="E41" s="122"/>
      <c r="F41" s="122"/>
      <c r="G41" s="122"/>
      <c r="H41" s="41">
        <f>IF(G41=1,VLOOKUP(D41,Chantiers!$C$6:$D$95,2),IF(G41=2,"Chauf",IF(G41=3,VLOOKUP(D41,Chantiers!$C$6:$E$95,3),0)))</f>
        <v>0</v>
      </c>
      <c r="I41" s="121"/>
      <c r="J41" s="122"/>
      <c r="K41" s="122"/>
      <c r="L41" s="122"/>
      <c r="M41" s="41">
        <f>IF(L41=1,VLOOKUP(I41,Chantiers!$C$6:$D$95,2),IF(L41=2,"Chauf",IF(L41=3,VLOOKUP(I41,Chantiers!$C$6:$E$95,3),0)))</f>
        <v>0</v>
      </c>
      <c r="N41" s="121"/>
      <c r="O41" s="122"/>
      <c r="P41" s="122"/>
      <c r="Q41" s="122"/>
      <c r="R41" s="41">
        <f>IF(Q41=1,VLOOKUP(N41,Chantiers!$C$6:$D$95,2),IF(Q41=2,"Chauf",IF(Q41=3,VLOOKUP(N41,Chantiers!$C$6:$E$95,3),0)))</f>
        <v>0</v>
      </c>
      <c r="S41" s="121"/>
      <c r="T41" s="122"/>
      <c r="U41" s="122"/>
      <c r="V41" s="122"/>
      <c r="W41" s="41">
        <f>IF(V41=1,VLOOKUP(S41,Chantiers!$C$6:$D$95,2),IF(V41=2,"Chauf",IF(V41=3,VLOOKUP(S41,Chantiers!$C$6:$E$95,3),0)))</f>
        <v>0</v>
      </c>
      <c r="X41" s="121"/>
      <c r="Y41" s="122"/>
      <c r="Z41" s="122"/>
      <c r="AA41" s="122"/>
      <c r="AB41" s="41">
        <f>IF(AA41=1,VLOOKUP(X41,Chantiers!$C$6:$D$95,2),IF(AA41=2,"Chauf",IF(AA41=3,VLOOKUP(X41,Chantiers!$C$6:$E$95,3),0)))</f>
        <v>0</v>
      </c>
      <c r="AC41" s="121"/>
      <c r="AD41" s="122"/>
      <c r="AE41" s="122"/>
      <c r="AF41" s="122"/>
      <c r="AG41" s="41">
        <f>IF(AF41=1,VLOOKUP(AC41,Chantiers!$C$6:$D$95,2),IF(AF41=2,"Chauf",IF(AF41=3,VLOOKUP(AC41,Chantiers!$C$6:$E$95,3),0)))</f>
        <v>0</v>
      </c>
      <c r="AH41" s="121"/>
      <c r="AI41" s="122"/>
      <c r="AJ41" s="122"/>
      <c r="AK41" s="122"/>
      <c r="AL41" s="41">
        <f>IF(AK41=1,VLOOKUP(AH41,Chantiers!$C$6:$D$95,2),IF(AK41=2,"Chauf",IF(AK41=3,VLOOKUP(AH41,Chantiers!$C$6:$E$95,3),0)))</f>
        <v>0</v>
      </c>
      <c r="AM41" s="121"/>
      <c r="AN41" s="122"/>
      <c r="AO41" s="122"/>
      <c r="AP41" s="122"/>
      <c r="AQ41" s="41">
        <f>IF(AP41=1,VLOOKUP(AM41,Chantiers!$C$6:$D$95,2),IF(AP41=2,"Chauf",IF(AP41=3,VLOOKUP(AM41,Chantiers!$C$6:$E$95,3),0)))</f>
        <v>0</v>
      </c>
      <c r="AR41" s="121"/>
      <c r="AS41" s="122"/>
      <c r="AT41" s="122"/>
      <c r="AU41" s="122"/>
      <c r="AV41" s="41">
        <f>IF(AU41=1,VLOOKUP(AR41,Chantiers!$C$6:$D$95,2),IF(AU41=2,"Chauf",IF(AU41=3,VLOOKUP(AR41,Chantiers!$C$6:$E$95,3),0)))</f>
        <v>0</v>
      </c>
      <c r="AW41" s="121"/>
      <c r="AX41" s="122"/>
      <c r="AY41" s="122"/>
      <c r="AZ41" s="122"/>
      <c r="BA41" s="41">
        <f>IF(AZ41=1,VLOOKUP(AW41,Chantiers!$C$6:$D$95,2),IF(AZ41=2,"Chauf",IF(AZ41=3,VLOOKUP(AW41,Chantiers!$C$6:$E$95,3),0)))</f>
        <v>0</v>
      </c>
      <c r="BB41" s="121"/>
      <c r="BC41" s="122"/>
      <c r="BD41" s="122"/>
      <c r="BE41" s="122"/>
      <c r="BF41" s="41">
        <f>IF(BE41=1,VLOOKUP(BB41,Chantiers!$C$6:$D$95,2),IF(BE41=2,"Chauf",IF(BE41=3,VLOOKUP(BB41,Chantiers!$C$6:$E$95,3),0)))</f>
        <v>0</v>
      </c>
      <c r="BG41" s="121"/>
      <c r="BH41" s="122"/>
      <c r="BI41" s="122"/>
      <c r="BJ41" s="122"/>
      <c r="BK41" s="41">
        <f>IF(BJ41=1,VLOOKUP(BG41,Chantiers!$C$6:$D$95,2),IF(BJ41=2,"Chauf",IF(BJ41=3,VLOOKUP(BG41,Chantiers!$C$6:$E$95,3),0)))</f>
        <v>0</v>
      </c>
      <c r="BL41" s="121"/>
      <c r="BM41" s="122"/>
      <c r="BN41" s="122"/>
      <c r="BO41" s="122"/>
      <c r="BP41" s="41">
        <f>IF(BO41=1,VLOOKUP(BL41,Chantiers!$C$6:$D$95,2),IF(BO41=2,"Chauf",IF(BO41=3,VLOOKUP(BL41,Chantiers!$C$6:$E$95,3),0)))</f>
        <v>0</v>
      </c>
      <c r="BQ41" s="121"/>
      <c r="BR41" s="122"/>
      <c r="BS41" s="122"/>
      <c r="BT41" s="122"/>
      <c r="BU41" s="41">
        <f>IF(BT41=1,VLOOKUP(BQ41,Chantiers!$C$6:$D$95,2),IF(BT41=2,"Chauf",IF(BT41=3,VLOOKUP(BQ41,Chantiers!$C$6:$E$95,3),0)))</f>
        <v>0</v>
      </c>
      <c r="BV41" s="121"/>
      <c r="BW41" s="122"/>
      <c r="BX41" s="122"/>
      <c r="BY41" s="122"/>
      <c r="BZ41" s="41">
        <f>IF(BY41=1,VLOOKUP(BV41,Chantiers!$C$6:$D$95,2),IF(BY41=2,"Chauf",IF(BY41=3,VLOOKUP(BV41,Chantiers!$C$6:$E$95,3),0)))</f>
        <v>0</v>
      </c>
      <c r="CA41" s="121"/>
      <c r="CB41" s="122"/>
      <c r="CC41" s="122"/>
      <c r="CD41" s="122">
        <f>IF(CC41=1,VLOOKUP(BZ41,Chantiers!$C$6:$D$95,2),0)</f>
        <v>0</v>
      </c>
      <c r="CE41" s="41">
        <f>IF(CD41=1,VLOOKUP(CA41,Chantiers!$C$6:$D$95,2),IF(CD41=2,"Chauf",IF(CD41=3,VLOOKUP(CA41,Chantiers!$C$6:$E$95,3),0)))</f>
        <v>0</v>
      </c>
    </row>
    <row r="42" spans="1:83" s="118" customFormat="1" x14ac:dyDescent="0.2">
      <c r="A42" s="152">
        <v>43137</v>
      </c>
      <c r="B42" s="140">
        <f t="shared" si="0"/>
        <v>6</v>
      </c>
      <c r="C42" s="141">
        <f t="shared" si="1"/>
        <v>2</v>
      </c>
      <c r="D42" s="123"/>
      <c r="E42" s="124"/>
      <c r="F42" s="124"/>
      <c r="G42" s="124"/>
      <c r="H42" s="42">
        <f>IF(G42=1,VLOOKUP(D42,Chantiers!$C$6:$D$95,2),IF(G42=2,"Chauf",IF(G42=3,VLOOKUP(D42,Chantiers!$C$6:$E$95,3),0)))</f>
        <v>0</v>
      </c>
      <c r="I42" s="123"/>
      <c r="J42" s="124"/>
      <c r="K42" s="124"/>
      <c r="L42" s="124"/>
      <c r="M42" s="42">
        <f>IF(L42=1,VLOOKUP(I42,Chantiers!$C$6:$D$95,2),IF(L42=2,"Chauf",IF(L42=3,VLOOKUP(I42,Chantiers!$C$6:$E$95,3),0)))</f>
        <v>0</v>
      </c>
      <c r="N42" s="123"/>
      <c r="O42" s="124"/>
      <c r="P42" s="124"/>
      <c r="Q42" s="124"/>
      <c r="R42" s="42">
        <f>IF(Q42=1,VLOOKUP(N42,Chantiers!$C$6:$D$95,2),IF(Q42=2,"Chauf",IF(Q42=3,VLOOKUP(N42,Chantiers!$C$6:$E$95,3),0)))</f>
        <v>0</v>
      </c>
      <c r="S42" s="123"/>
      <c r="T42" s="124"/>
      <c r="U42" s="124"/>
      <c r="V42" s="124"/>
      <c r="W42" s="42">
        <f>IF(V42=1,VLOOKUP(S42,Chantiers!$C$6:$D$95,2),IF(V42=2,"Chauf",IF(V42=3,VLOOKUP(S42,Chantiers!$C$6:$E$95,3),0)))</f>
        <v>0</v>
      </c>
      <c r="X42" s="123"/>
      <c r="Y42" s="124"/>
      <c r="Z42" s="124"/>
      <c r="AA42" s="124"/>
      <c r="AB42" s="42">
        <f>IF(AA42=1,VLOOKUP(X42,Chantiers!$C$6:$D$95,2),IF(AA42=2,"Chauf",IF(AA42=3,VLOOKUP(X42,Chantiers!$C$6:$E$95,3),0)))</f>
        <v>0</v>
      </c>
      <c r="AC42" s="123"/>
      <c r="AD42" s="124"/>
      <c r="AE42" s="124"/>
      <c r="AF42" s="124"/>
      <c r="AG42" s="42">
        <f>IF(AF42=1,VLOOKUP(AC42,Chantiers!$C$6:$D$95,2),IF(AF42=2,"Chauf",IF(AF42=3,VLOOKUP(AC42,Chantiers!$C$6:$E$95,3),0)))</f>
        <v>0</v>
      </c>
      <c r="AH42" s="123"/>
      <c r="AI42" s="124"/>
      <c r="AJ42" s="124"/>
      <c r="AK42" s="124"/>
      <c r="AL42" s="42">
        <f>IF(AK42=1,VLOOKUP(AH42,Chantiers!$C$6:$D$95,2),IF(AK42=2,"Chauf",IF(AK42=3,VLOOKUP(AH42,Chantiers!$C$6:$E$95,3),0)))</f>
        <v>0</v>
      </c>
      <c r="AM42" s="123"/>
      <c r="AN42" s="124"/>
      <c r="AO42" s="124"/>
      <c r="AP42" s="124"/>
      <c r="AQ42" s="42">
        <f>IF(AP42=1,VLOOKUP(AM42,Chantiers!$C$6:$D$95,2),IF(AP42=2,"Chauf",IF(AP42=3,VLOOKUP(AM42,Chantiers!$C$6:$E$95,3),0)))</f>
        <v>0</v>
      </c>
      <c r="AR42" s="123"/>
      <c r="AS42" s="124"/>
      <c r="AT42" s="124"/>
      <c r="AU42" s="124"/>
      <c r="AV42" s="42">
        <f>IF(AU42=1,VLOOKUP(AR42,Chantiers!$C$6:$D$95,2),IF(AU42=2,"Chauf",IF(AU42=3,VLOOKUP(AR42,Chantiers!$C$6:$E$95,3),0)))</f>
        <v>0</v>
      </c>
      <c r="AW42" s="123"/>
      <c r="AX42" s="124"/>
      <c r="AY42" s="124"/>
      <c r="AZ42" s="124"/>
      <c r="BA42" s="42">
        <f>IF(AZ42=1,VLOOKUP(AW42,Chantiers!$C$6:$D$95,2),IF(AZ42=2,"Chauf",IF(AZ42=3,VLOOKUP(AW42,Chantiers!$C$6:$E$95,3),0)))</f>
        <v>0</v>
      </c>
      <c r="BB42" s="123"/>
      <c r="BC42" s="124"/>
      <c r="BD42" s="124"/>
      <c r="BE42" s="124"/>
      <c r="BF42" s="42">
        <f>IF(BE42=1,VLOOKUP(BB42,Chantiers!$C$6:$D$95,2),IF(BE42=2,"Chauf",IF(BE42=3,VLOOKUP(BB42,Chantiers!$C$6:$E$95,3),0)))</f>
        <v>0</v>
      </c>
      <c r="BG42" s="123"/>
      <c r="BH42" s="124"/>
      <c r="BI42" s="124"/>
      <c r="BJ42" s="124"/>
      <c r="BK42" s="42">
        <f>IF(BJ42=1,VLOOKUP(BG42,Chantiers!$C$6:$D$95,2),IF(BJ42=2,"Chauf",IF(BJ42=3,VLOOKUP(BG42,Chantiers!$C$6:$E$95,3),0)))</f>
        <v>0</v>
      </c>
      <c r="BL42" s="123"/>
      <c r="BM42" s="124"/>
      <c r="BN42" s="124"/>
      <c r="BO42" s="124"/>
      <c r="BP42" s="42">
        <f>IF(BO42=1,VLOOKUP(BL42,Chantiers!$C$6:$D$95,2),IF(BO42=2,"Chauf",IF(BO42=3,VLOOKUP(BL42,Chantiers!$C$6:$E$95,3),0)))</f>
        <v>0</v>
      </c>
      <c r="BQ42" s="123"/>
      <c r="BR42" s="124"/>
      <c r="BS42" s="124"/>
      <c r="BT42" s="124"/>
      <c r="BU42" s="42">
        <f>IF(BT42=1,VLOOKUP(BQ42,Chantiers!$C$6:$D$95,2),IF(BT42=2,"Chauf",IF(BT42=3,VLOOKUP(BQ42,Chantiers!$C$6:$E$95,3),0)))</f>
        <v>0</v>
      </c>
      <c r="BV42" s="123"/>
      <c r="BW42" s="124"/>
      <c r="BX42" s="124"/>
      <c r="BY42" s="124"/>
      <c r="BZ42" s="42">
        <f>IF(BY42=1,VLOOKUP(BV42,Chantiers!$C$6:$D$95,2),IF(BY42=2,"Chauf",IF(BY42=3,VLOOKUP(BV42,Chantiers!$C$6:$E$95,3),0)))</f>
        <v>0</v>
      </c>
      <c r="CA42" s="123"/>
      <c r="CB42" s="124"/>
      <c r="CC42" s="124"/>
      <c r="CD42" s="124">
        <f>IF(CC42=1,VLOOKUP(BZ42,Chantiers!$C$6:$D$95,2),0)</f>
        <v>0</v>
      </c>
      <c r="CE42" s="42">
        <f>IF(CD42=1,VLOOKUP(CA42,Chantiers!$C$6:$D$95,2),IF(CD42=2,"Chauf",IF(CD42=3,VLOOKUP(CA42,Chantiers!$C$6:$E$95,3),0)))</f>
        <v>0</v>
      </c>
    </row>
    <row r="43" spans="1:83" s="118" customFormat="1" x14ac:dyDescent="0.2">
      <c r="A43" s="152">
        <v>43138</v>
      </c>
      <c r="B43" s="140">
        <f t="shared" si="0"/>
        <v>7</v>
      </c>
      <c r="C43" s="141">
        <f t="shared" si="1"/>
        <v>2</v>
      </c>
      <c r="D43" s="123"/>
      <c r="E43" s="124"/>
      <c r="F43" s="124"/>
      <c r="G43" s="124"/>
      <c r="H43" s="42">
        <f>IF(G43=1,VLOOKUP(D43,Chantiers!$C$6:$D$95,2),IF(G43=2,"Chauf",IF(G43=3,VLOOKUP(D43,Chantiers!$C$6:$E$95,3),0)))</f>
        <v>0</v>
      </c>
      <c r="I43" s="123"/>
      <c r="J43" s="124"/>
      <c r="K43" s="124"/>
      <c r="L43" s="124"/>
      <c r="M43" s="42">
        <f>IF(L43=1,VLOOKUP(I43,Chantiers!$C$6:$D$95,2),IF(L43=2,"Chauf",IF(L43=3,VLOOKUP(I43,Chantiers!$C$6:$E$95,3),0)))</f>
        <v>0</v>
      </c>
      <c r="N43" s="123"/>
      <c r="O43" s="124"/>
      <c r="P43" s="124"/>
      <c r="Q43" s="124"/>
      <c r="R43" s="42">
        <f>IF(Q43=1,VLOOKUP(N43,Chantiers!$C$6:$D$95,2),IF(Q43=2,"Chauf",IF(Q43=3,VLOOKUP(N43,Chantiers!$C$6:$E$95,3),0)))</f>
        <v>0</v>
      </c>
      <c r="S43" s="123"/>
      <c r="T43" s="124"/>
      <c r="U43" s="124"/>
      <c r="V43" s="124"/>
      <c r="W43" s="42">
        <f>IF(V43=1,VLOOKUP(S43,Chantiers!$C$6:$D$95,2),IF(V43=2,"Chauf",IF(V43=3,VLOOKUP(S43,Chantiers!$C$6:$E$95,3),0)))</f>
        <v>0</v>
      </c>
      <c r="X43" s="123"/>
      <c r="Y43" s="124"/>
      <c r="Z43" s="124"/>
      <c r="AA43" s="124"/>
      <c r="AB43" s="42">
        <f>IF(AA43=1,VLOOKUP(X43,Chantiers!$C$6:$D$95,2),IF(AA43=2,"Chauf",IF(AA43=3,VLOOKUP(X43,Chantiers!$C$6:$E$95,3),0)))</f>
        <v>0</v>
      </c>
      <c r="AC43" s="123"/>
      <c r="AD43" s="124"/>
      <c r="AE43" s="124"/>
      <c r="AF43" s="124"/>
      <c r="AG43" s="42">
        <f>IF(AF43=1,VLOOKUP(AC43,Chantiers!$C$6:$D$95,2),IF(AF43=2,"Chauf",IF(AF43=3,VLOOKUP(AC43,Chantiers!$C$6:$E$95,3),0)))</f>
        <v>0</v>
      </c>
      <c r="AH43" s="123"/>
      <c r="AI43" s="124"/>
      <c r="AJ43" s="124"/>
      <c r="AK43" s="124"/>
      <c r="AL43" s="42">
        <f>IF(AK43=1,VLOOKUP(AH43,Chantiers!$C$6:$D$95,2),IF(AK43=2,"Chauf",IF(AK43=3,VLOOKUP(AH43,Chantiers!$C$6:$E$95,3),0)))</f>
        <v>0</v>
      </c>
      <c r="AM43" s="123"/>
      <c r="AN43" s="124"/>
      <c r="AO43" s="124"/>
      <c r="AP43" s="124"/>
      <c r="AQ43" s="42">
        <f>IF(AP43=1,VLOOKUP(AM43,Chantiers!$C$6:$D$95,2),IF(AP43=2,"Chauf",IF(AP43=3,VLOOKUP(AM43,Chantiers!$C$6:$E$95,3),0)))</f>
        <v>0</v>
      </c>
      <c r="AR43" s="123"/>
      <c r="AS43" s="124"/>
      <c r="AT43" s="124"/>
      <c r="AU43" s="124"/>
      <c r="AV43" s="42">
        <f>IF(AU43=1,VLOOKUP(AR43,Chantiers!$C$6:$D$95,2),IF(AU43=2,"Chauf",IF(AU43=3,VLOOKUP(AR43,Chantiers!$C$6:$E$95,3),0)))</f>
        <v>0</v>
      </c>
      <c r="AW43" s="123"/>
      <c r="AX43" s="124"/>
      <c r="AY43" s="124"/>
      <c r="AZ43" s="124"/>
      <c r="BA43" s="42">
        <f>IF(AZ43=1,VLOOKUP(AW43,Chantiers!$C$6:$D$95,2),IF(AZ43=2,"Chauf",IF(AZ43=3,VLOOKUP(AW43,Chantiers!$C$6:$E$95,3),0)))</f>
        <v>0</v>
      </c>
      <c r="BB43" s="123"/>
      <c r="BC43" s="124"/>
      <c r="BD43" s="124"/>
      <c r="BE43" s="124"/>
      <c r="BF43" s="42">
        <f>IF(BE43=1,VLOOKUP(BB43,Chantiers!$C$6:$D$95,2),IF(BE43=2,"Chauf",IF(BE43=3,VLOOKUP(BB43,Chantiers!$C$6:$E$95,3),0)))</f>
        <v>0</v>
      </c>
      <c r="BG43" s="123"/>
      <c r="BH43" s="124"/>
      <c r="BI43" s="124"/>
      <c r="BJ43" s="124"/>
      <c r="BK43" s="42">
        <f>IF(BJ43=1,VLOOKUP(BG43,Chantiers!$C$6:$D$95,2),IF(BJ43=2,"Chauf",IF(BJ43=3,VLOOKUP(BG43,Chantiers!$C$6:$E$95,3),0)))</f>
        <v>0</v>
      </c>
      <c r="BL43" s="123"/>
      <c r="BM43" s="124"/>
      <c r="BN43" s="124"/>
      <c r="BO43" s="124"/>
      <c r="BP43" s="42">
        <f>IF(BO43=1,VLOOKUP(BL43,Chantiers!$C$6:$D$95,2),IF(BO43=2,"Chauf",IF(BO43=3,VLOOKUP(BL43,Chantiers!$C$6:$E$95,3),0)))</f>
        <v>0</v>
      </c>
      <c r="BQ43" s="123"/>
      <c r="BR43" s="124"/>
      <c r="BS43" s="124"/>
      <c r="BT43" s="124"/>
      <c r="BU43" s="42">
        <f>IF(BT43=1,VLOOKUP(BQ43,Chantiers!$C$6:$D$95,2),IF(BT43=2,"Chauf",IF(BT43=3,VLOOKUP(BQ43,Chantiers!$C$6:$E$95,3),0)))</f>
        <v>0</v>
      </c>
      <c r="BV43" s="123"/>
      <c r="BW43" s="124"/>
      <c r="BX43" s="124"/>
      <c r="BY43" s="124"/>
      <c r="BZ43" s="42">
        <f>IF(BY43=1,VLOOKUP(BV43,Chantiers!$C$6:$D$95,2),IF(BY43=2,"Chauf",IF(BY43=3,VLOOKUP(BV43,Chantiers!$C$6:$E$95,3),0)))</f>
        <v>0</v>
      </c>
      <c r="CA43" s="123"/>
      <c r="CB43" s="124"/>
      <c r="CC43" s="124"/>
      <c r="CD43" s="124">
        <f>IF(CC43=1,VLOOKUP(BZ43,Chantiers!$C$6:$D$95,2),0)</f>
        <v>0</v>
      </c>
      <c r="CE43" s="42">
        <f>IF(CD43=1,VLOOKUP(CA43,Chantiers!$C$6:$D$95,2),IF(CD43=2,"Chauf",IF(CD43=3,VLOOKUP(CA43,Chantiers!$C$6:$E$95,3),0)))</f>
        <v>0</v>
      </c>
    </row>
    <row r="44" spans="1:83" s="118" customFormat="1" x14ac:dyDescent="0.2">
      <c r="A44" s="152">
        <v>43139</v>
      </c>
      <c r="B44" s="140">
        <f t="shared" si="0"/>
        <v>8</v>
      </c>
      <c r="C44" s="141">
        <f t="shared" si="1"/>
        <v>2</v>
      </c>
      <c r="D44" s="123"/>
      <c r="E44" s="124"/>
      <c r="F44" s="124"/>
      <c r="G44" s="124"/>
      <c r="H44" s="42">
        <f>IF(G44=1,VLOOKUP(D44,Chantiers!$C$6:$D$95,2),IF(G44=2,"Chauf",IF(G44=3,VLOOKUP(D44,Chantiers!$C$6:$E$95,3),0)))</f>
        <v>0</v>
      </c>
      <c r="I44" s="123"/>
      <c r="J44" s="124"/>
      <c r="K44" s="124"/>
      <c r="L44" s="124"/>
      <c r="M44" s="42">
        <f>IF(L44=1,VLOOKUP(I44,Chantiers!$C$6:$D$95,2),IF(L44=2,"Chauf",IF(L44=3,VLOOKUP(I44,Chantiers!$C$6:$E$95,3),0)))</f>
        <v>0</v>
      </c>
      <c r="N44" s="123"/>
      <c r="O44" s="124"/>
      <c r="P44" s="124"/>
      <c r="Q44" s="124"/>
      <c r="R44" s="42">
        <f>IF(Q44=1,VLOOKUP(N44,Chantiers!$C$6:$D$95,2),IF(Q44=2,"Chauf",IF(Q44=3,VLOOKUP(N44,Chantiers!$C$6:$E$95,3),0)))</f>
        <v>0</v>
      </c>
      <c r="S44" s="123"/>
      <c r="T44" s="124"/>
      <c r="U44" s="124"/>
      <c r="V44" s="124"/>
      <c r="W44" s="42">
        <f>IF(V44=1,VLOOKUP(S44,Chantiers!$C$6:$D$95,2),IF(V44=2,"Chauf",IF(V44=3,VLOOKUP(S44,Chantiers!$C$6:$E$95,3),0)))</f>
        <v>0</v>
      </c>
      <c r="X44" s="123"/>
      <c r="Y44" s="124"/>
      <c r="Z44" s="124"/>
      <c r="AA44" s="124"/>
      <c r="AB44" s="42">
        <f>IF(AA44=1,VLOOKUP(X44,Chantiers!$C$6:$D$95,2),IF(AA44=2,"Chauf",IF(AA44=3,VLOOKUP(X44,Chantiers!$C$6:$E$95,3),0)))</f>
        <v>0</v>
      </c>
      <c r="AC44" s="123"/>
      <c r="AD44" s="124"/>
      <c r="AE44" s="124"/>
      <c r="AF44" s="124"/>
      <c r="AG44" s="42">
        <f>IF(AF44=1,VLOOKUP(AC44,Chantiers!$C$6:$D$95,2),IF(AF44=2,"Chauf",IF(AF44=3,VLOOKUP(AC44,Chantiers!$C$6:$E$95,3),0)))</f>
        <v>0</v>
      </c>
      <c r="AH44" s="123"/>
      <c r="AI44" s="124"/>
      <c r="AJ44" s="124"/>
      <c r="AK44" s="124"/>
      <c r="AL44" s="42">
        <f>IF(AK44=1,VLOOKUP(AH44,Chantiers!$C$6:$D$95,2),IF(AK44=2,"Chauf",IF(AK44=3,VLOOKUP(AH44,Chantiers!$C$6:$E$95,3),0)))</f>
        <v>0</v>
      </c>
      <c r="AM44" s="123"/>
      <c r="AN44" s="124"/>
      <c r="AO44" s="124"/>
      <c r="AP44" s="124"/>
      <c r="AQ44" s="42">
        <f>IF(AP44=1,VLOOKUP(AM44,Chantiers!$C$6:$D$95,2),IF(AP44=2,"Chauf",IF(AP44=3,VLOOKUP(AM44,Chantiers!$C$6:$E$95,3),0)))</f>
        <v>0</v>
      </c>
      <c r="AR44" s="123"/>
      <c r="AS44" s="124"/>
      <c r="AT44" s="124"/>
      <c r="AU44" s="124"/>
      <c r="AV44" s="42">
        <f>IF(AU44=1,VLOOKUP(AR44,Chantiers!$C$6:$D$95,2),IF(AU44=2,"Chauf",IF(AU44=3,VLOOKUP(AR44,Chantiers!$C$6:$E$95,3),0)))</f>
        <v>0</v>
      </c>
      <c r="AW44" s="123"/>
      <c r="AX44" s="124"/>
      <c r="AY44" s="124"/>
      <c r="AZ44" s="124"/>
      <c r="BA44" s="42">
        <f>IF(AZ44=1,VLOOKUP(AW44,Chantiers!$C$6:$D$95,2),IF(AZ44=2,"Chauf",IF(AZ44=3,VLOOKUP(AW44,Chantiers!$C$6:$E$95,3),0)))</f>
        <v>0</v>
      </c>
      <c r="BB44" s="123"/>
      <c r="BC44" s="124"/>
      <c r="BD44" s="124"/>
      <c r="BE44" s="124"/>
      <c r="BF44" s="42">
        <f>IF(BE44=1,VLOOKUP(BB44,Chantiers!$C$6:$D$95,2),IF(BE44=2,"Chauf",IF(BE44=3,VLOOKUP(BB44,Chantiers!$C$6:$E$95,3),0)))</f>
        <v>0</v>
      </c>
      <c r="BG44" s="123"/>
      <c r="BH44" s="124"/>
      <c r="BI44" s="124"/>
      <c r="BJ44" s="124"/>
      <c r="BK44" s="42">
        <f>IF(BJ44=1,VLOOKUP(BG44,Chantiers!$C$6:$D$95,2),IF(BJ44=2,"Chauf",IF(BJ44=3,VLOOKUP(BG44,Chantiers!$C$6:$E$95,3),0)))</f>
        <v>0</v>
      </c>
      <c r="BL44" s="123"/>
      <c r="BM44" s="124"/>
      <c r="BN44" s="124"/>
      <c r="BO44" s="124"/>
      <c r="BP44" s="42">
        <f>IF(BO44=1,VLOOKUP(BL44,Chantiers!$C$6:$D$95,2),IF(BO44=2,"Chauf",IF(BO44=3,VLOOKUP(BL44,Chantiers!$C$6:$E$95,3),0)))</f>
        <v>0</v>
      </c>
      <c r="BQ44" s="123"/>
      <c r="BR44" s="124"/>
      <c r="BS44" s="124"/>
      <c r="BT44" s="124"/>
      <c r="BU44" s="42">
        <f>IF(BT44=1,VLOOKUP(BQ44,Chantiers!$C$6:$D$95,2),IF(BT44=2,"Chauf",IF(BT44=3,VLOOKUP(BQ44,Chantiers!$C$6:$E$95,3),0)))</f>
        <v>0</v>
      </c>
      <c r="BV44" s="123"/>
      <c r="BW44" s="124"/>
      <c r="BX44" s="124"/>
      <c r="BY44" s="124"/>
      <c r="BZ44" s="42">
        <f>IF(BY44=1,VLOOKUP(BV44,Chantiers!$C$6:$D$95,2),IF(BY44=2,"Chauf",IF(BY44=3,VLOOKUP(BV44,Chantiers!$C$6:$E$95,3),0)))</f>
        <v>0</v>
      </c>
      <c r="CA44" s="123"/>
      <c r="CB44" s="124"/>
      <c r="CC44" s="124"/>
      <c r="CD44" s="124">
        <f>IF(CC44=1,VLOOKUP(BZ44,Chantiers!$C$6:$D$95,2),0)</f>
        <v>0</v>
      </c>
      <c r="CE44" s="42">
        <f>IF(CD44=1,VLOOKUP(CA44,Chantiers!$C$6:$D$95,2),IF(CD44=2,"Chauf",IF(CD44=3,VLOOKUP(CA44,Chantiers!$C$6:$E$95,3),0)))</f>
        <v>0</v>
      </c>
    </row>
    <row r="45" spans="1:83" s="118" customFormat="1" x14ac:dyDescent="0.2">
      <c r="A45" s="152">
        <v>43140</v>
      </c>
      <c r="B45" s="140">
        <f t="shared" si="0"/>
        <v>9</v>
      </c>
      <c r="C45" s="141">
        <f t="shared" si="1"/>
        <v>2</v>
      </c>
      <c r="D45" s="123"/>
      <c r="E45" s="124"/>
      <c r="F45" s="124"/>
      <c r="G45" s="124"/>
      <c r="H45" s="42">
        <f>IF(G45=1,VLOOKUP(D45,Chantiers!$C$6:$D$95,2),IF(G45=2,"Chauf",IF(G45=3,VLOOKUP(D45,Chantiers!$C$6:$E$95,3),0)))</f>
        <v>0</v>
      </c>
      <c r="I45" s="123"/>
      <c r="J45" s="124"/>
      <c r="K45" s="124"/>
      <c r="L45" s="124"/>
      <c r="M45" s="42">
        <f>IF(L45=1,VLOOKUP(I45,Chantiers!$C$6:$D$95,2),IF(L45=2,"Chauf",IF(L45=3,VLOOKUP(I45,Chantiers!$C$6:$E$95,3),0)))</f>
        <v>0</v>
      </c>
      <c r="N45" s="123"/>
      <c r="O45" s="124"/>
      <c r="P45" s="124"/>
      <c r="Q45" s="124"/>
      <c r="R45" s="42">
        <f>IF(Q45=1,VLOOKUP(N45,Chantiers!$C$6:$D$95,2),IF(Q45=2,"Chauf",IF(Q45=3,VLOOKUP(N45,Chantiers!$C$6:$E$95,3),0)))</f>
        <v>0</v>
      </c>
      <c r="S45" s="123"/>
      <c r="T45" s="124"/>
      <c r="U45" s="124"/>
      <c r="V45" s="124"/>
      <c r="W45" s="42">
        <f>IF(V45=1,VLOOKUP(S45,Chantiers!$C$6:$D$95,2),IF(V45=2,"Chauf",IF(V45=3,VLOOKUP(S45,Chantiers!$C$6:$E$95,3),0)))</f>
        <v>0</v>
      </c>
      <c r="X45" s="123"/>
      <c r="Y45" s="124"/>
      <c r="Z45" s="124"/>
      <c r="AA45" s="124"/>
      <c r="AB45" s="42">
        <f>IF(AA45=1,VLOOKUP(X45,Chantiers!$C$6:$D$95,2),IF(AA45=2,"Chauf",IF(AA45=3,VLOOKUP(X45,Chantiers!$C$6:$E$95,3),0)))</f>
        <v>0</v>
      </c>
      <c r="AC45" s="123"/>
      <c r="AD45" s="124"/>
      <c r="AE45" s="124"/>
      <c r="AF45" s="124"/>
      <c r="AG45" s="42">
        <f>IF(AF45=1,VLOOKUP(AC45,Chantiers!$C$6:$D$95,2),IF(AF45=2,"Chauf",IF(AF45=3,VLOOKUP(AC45,Chantiers!$C$6:$E$95,3),0)))</f>
        <v>0</v>
      </c>
      <c r="AH45" s="123"/>
      <c r="AI45" s="124"/>
      <c r="AJ45" s="124"/>
      <c r="AK45" s="124"/>
      <c r="AL45" s="42">
        <f>IF(AK45=1,VLOOKUP(AH45,Chantiers!$C$6:$D$95,2),IF(AK45=2,"Chauf",IF(AK45=3,VLOOKUP(AH45,Chantiers!$C$6:$E$95,3),0)))</f>
        <v>0</v>
      </c>
      <c r="AM45" s="123"/>
      <c r="AN45" s="124"/>
      <c r="AO45" s="124"/>
      <c r="AP45" s="124"/>
      <c r="AQ45" s="42">
        <f>IF(AP45=1,VLOOKUP(AM45,Chantiers!$C$6:$D$95,2),IF(AP45=2,"Chauf",IF(AP45=3,VLOOKUP(AM45,Chantiers!$C$6:$E$95,3),0)))</f>
        <v>0</v>
      </c>
      <c r="AR45" s="123"/>
      <c r="AS45" s="124"/>
      <c r="AT45" s="124"/>
      <c r="AU45" s="124"/>
      <c r="AV45" s="42">
        <f>IF(AU45=1,VLOOKUP(AR45,Chantiers!$C$6:$D$95,2),IF(AU45=2,"Chauf",IF(AU45=3,VLOOKUP(AR45,Chantiers!$C$6:$E$95,3),0)))</f>
        <v>0</v>
      </c>
      <c r="AW45" s="123"/>
      <c r="AX45" s="124"/>
      <c r="AY45" s="124"/>
      <c r="AZ45" s="124"/>
      <c r="BA45" s="42">
        <f>IF(AZ45=1,VLOOKUP(AW45,Chantiers!$C$6:$D$95,2),IF(AZ45=2,"Chauf",IF(AZ45=3,VLOOKUP(AW45,Chantiers!$C$6:$E$95,3),0)))</f>
        <v>0</v>
      </c>
      <c r="BB45" s="123"/>
      <c r="BC45" s="124"/>
      <c r="BD45" s="124"/>
      <c r="BE45" s="124"/>
      <c r="BF45" s="42">
        <f>IF(BE45=1,VLOOKUP(BB45,Chantiers!$C$6:$D$95,2),IF(BE45=2,"Chauf",IF(BE45=3,VLOOKUP(BB45,Chantiers!$C$6:$E$95,3),0)))</f>
        <v>0</v>
      </c>
      <c r="BG45" s="123"/>
      <c r="BH45" s="124"/>
      <c r="BI45" s="124"/>
      <c r="BJ45" s="124"/>
      <c r="BK45" s="42">
        <f>IF(BJ45=1,VLOOKUP(BG45,Chantiers!$C$6:$D$95,2),IF(BJ45=2,"Chauf",IF(BJ45=3,VLOOKUP(BG45,Chantiers!$C$6:$E$95,3),0)))</f>
        <v>0</v>
      </c>
      <c r="BL45" s="123"/>
      <c r="BM45" s="124"/>
      <c r="BN45" s="124"/>
      <c r="BO45" s="124"/>
      <c r="BP45" s="42">
        <f>IF(BO45=1,VLOOKUP(BL45,Chantiers!$C$6:$D$95,2),IF(BO45=2,"Chauf",IF(BO45=3,VLOOKUP(BL45,Chantiers!$C$6:$E$95,3),0)))</f>
        <v>0</v>
      </c>
      <c r="BQ45" s="123"/>
      <c r="BR45" s="124"/>
      <c r="BS45" s="124"/>
      <c r="BT45" s="124"/>
      <c r="BU45" s="42">
        <f>IF(BT45=1,VLOOKUP(BQ45,Chantiers!$C$6:$D$95,2),IF(BT45=2,"Chauf",IF(BT45=3,VLOOKUP(BQ45,Chantiers!$C$6:$E$95,3),0)))</f>
        <v>0</v>
      </c>
      <c r="BV45" s="123"/>
      <c r="BW45" s="124"/>
      <c r="BX45" s="124"/>
      <c r="BY45" s="124"/>
      <c r="BZ45" s="42">
        <f>IF(BY45=1,VLOOKUP(BV45,Chantiers!$C$6:$D$95,2),IF(BY45=2,"Chauf",IF(BY45=3,VLOOKUP(BV45,Chantiers!$C$6:$E$95,3),0)))</f>
        <v>0</v>
      </c>
      <c r="CA45" s="123"/>
      <c r="CB45" s="124"/>
      <c r="CC45" s="124"/>
      <c r="CD45" s="124">
        <f>IF(CC45=1,VLOOKUP(BZ45,Chantiers!$C$6:$D$95,2),0)</f>
        <v>0</v>
      </c>
      <c r="CE45" s="42">
        <f>IF(CD45=1,VLOOKUP(CA45,Chantiers!$C$6:$D$95,2),IF(CD45=2,"Chauf",IF(CD45=3,VLOOKUP(CA45,Chantiers!$C$6:$E$95,3),0)))</f>
        <v>0</v>
      </c>
    </row>
    <row r="46" spans="1:83" s="118" customFormat="1" x14ac:dyDescent="0.2">
      <c r="A46" s="152">
        <v>43141</v>
      </c>
      <c r="B46" s="140">
        <f t="shared" si="0"/>
        <v>10</v>
      </c>
      <c r="C46" s="141">
        <f t="shared" si="1"/>
        <v>2</v>
      </c>
      <c r="D46" s="123"/>
      <c r="E46" s="124"/>
      <c r="F46" s="124"/>
      <c r="G46" s="124"/>
      <c r="H46" s="42">
        <f>IF(G46=1,VLOOKUP(D46,Chantiers!$C$6:$D$95,2),IF(G46=2,"Chauf",IF(G46=3,VLOOKUP(D46,Chantiers!$C$6:$E$95,3),0)))</f>
        <v>0</v>
      </c>
      <c r="I46" s="123"/>
      <c r="J46" s="124"/>
      <c r="K46" s="124"/>
      <c r="L46" s="124"/>
      <c r="M46" s="42">
        <f>IF(L46=1,VLOOKUP(I46,Chantiers!$C$6:$D$95,2),IF(L46=2,"Chauf",IF(L46=3,VLOOKUP(I46,Chantiers!$C$6:$E$95,3),0)))</f>
        <v>0</v>
      </c>
      <c r="N46" s="123"/>
      <c r="O46" s="124"/>
      <c r="P46" s="124"/>
      <c r="Q46" s="124"/>
      <c r="R46" s="42">
        <f>IF(Q46=1,VLOOKUP(N46,Chantiers!$C$6:$D$95,2),IF(Q46=2,"Chauf",IF(Q46=3,VLOOKUP(N46,Chantiers!$C$6:$E$95,3),0)))</f>
        <v>0</v>
      </c>
      <c r="S46" s="123"/>
      <c r="T46" s="124"/>
      <c r="U46" s="124"/>
      <c r="V46" s="124"/>
      <c r="W46" s="42">
        <f>IF(V46=1,VLOOKUP(S46,Chantiers!$C$6:$D$95,2),IF(V46=2,"Chauf",IF(V46=3,VLOOKUP(S46,Chantiers!$C$6:$E$95,3),0)))</f>
        <v>0</v>
      </c>
      <c r="X46" s="123"/>
      <c r="Y46" s="124"/>
      <c r="Z46" s="124"/>
      <c r="AA46" s="124"/>
      <c r="AB46" s="42">
        <f>IF(AA46=1,VLOOKUP(X46,Chantiers!$C$6:$D$95,2),IF(AA46=2,"Chauf",IF(AA46=3,VLOOKUP(X46,Chantiers!$C$6:$E$95,3),0)))</f>
        <v>0</v>
      </c>
      <c r="AC46" s="123"/>
      <c r="AD46" s="124"/>
      <c r="AE46" s="124"/>
      <c r="AF46" s="124"/>
      <c r="AG46" s="42">
        <f>IF(AF46=1,VLOOKUP(AC46,Chantiers!$C$6:$D$95,2),IF(AF46=2,"Chauf",IF(AF46=3,VLOOKUP(AC46,Chantiers!$C$6:$E$95,3),0)))</f>
        <v>0</v>
      </c>
      <c r="AH46" s="123"/>
      <c r="AI46" s="124"/>
      <c r="AJ46" s="124"/>
      <c r="AK46" s="124"/>
      <c r="AL46" s="42">
        <f>IF(AK46=1,VLOOKUP(AH46,Chantiers!$C$6:$D$95,2),IF(AK46=2,"Chauf",IF(AK46=3,VLOOKUP(AH46,Chantiers!$C$6:$E$95,3),0)))</f>
        <v>0</v>
      </c>
      <c r="AM46" s="123"/>
      <c r="AN46" s="124"/>
      <c r="AO46" s="124"/>
      <c r="AP46" s="124"/>
      <c r="AQ46" s="42">
        <f>IF(AP46=1,VLOOKUP(AM46,Chantiers!$C$6:$D$95,2),IF(AP46=2,"Chauf",IF(AP46=3,VLOOKUP(AM46,Chantiers!$C$6:$E$95,3),0)))</f>
        <v>0</v>
      </c>
      <c r="AR46" s="123"/>
      <c r="AS46" s="124"/>
      <c r="AT46" s="124"/>
      <c r="AU46" s="124"/>
      <c r="AV46" s="42">
        <f>IF(AU46=1,VLOOKUP(AR46,Chantiers!$C$6:$D$95,2),IF(AU46=2,"Chauf",IF(AU46=3,VLOOKUP(AR46,Chantiers!$C$6:$E$95,3),0)))</f>
        <v>0</v>
      </c>
      <c r="AW46" s="123"/>
      <c r="AX46" s="124"/>
      <c r="AY46" s="124"/>
      <c r="AZ46" s="124"/>
      <c r="BA46" s="42">
        <f>IF(AZ46=1,VLOOKUP(AW46,Chantiers!$C$6:$D$95,2),IF(AZ46=2,"Chauf",IF(AZ46=3,VLOOKUP(AW46,Chantiers!$C$6:$E$95,3),0)))</f>
        <v>0</v>
      </c>
      <c r="BB46" s="123"/>
      <c r="BC46" s="124"/>
      <c r="BD46" s="124"/>
      <c r="BE46" s="124"/>
      <c r="BF46" s="42">
        <f>IF(BE46=1,VLOOKUP(BB46,Chantiers!$C$6:$D$95,2),IF(BE46=2,"Chauf",IF(BE46=3,VLOOKUP(BB46,Chantiers!$C$6:$E$95,3),0)))</f>
        <v>0</v>
      </c>
      <c r="BG46" s="123"/>
      <c r="BH46" s="124"/>
      <c r="BI46" s="124"/>
      <c r="BJ46" s="124"/>
      <c r="BK46" s="42">
        <f>IF(BJ46=1,VLOOKUP(BG46,Chantiers!$C$6:$D$95,2),IF(BJ46=2,"Chauf",IF(BJ46=3,VLOOKUP(BG46,Chantiers!$C$6:$E$95,3),0)))</f>
        <v>0</v>
      </c>
      <c r="BL46" s="123"/>
      <c r="BM46" s="124"/>
      <c r="BN46" s="124"/>
      <c r="BO46" s="124"/>
      <c r="BP46" s="42">
        <f>IF(BO46=1,VLOOKUP(BL46,Chantiers!$C$6:$D$95,2),IF(BO46=2,"Chauf",IF(BO46=3,VLOOKUP(BL46,Chantiers!$C$6:$E$95,3),0)))</f>
        <v>0</v>
      </c>
      <c r="BQ46" s="123"/>
      <c r="BR46" s="124"/>
      <c r="BS46" s="124"/>
      <c r="BT46" s="124"/>
      <c r="BU46" s="42">
        <f>IF(BT46=1,VLOOKUP(BQ46,Chantiers!$C$6:$D$95,2),IF(BT46=2,"Chauf",IF(BT46=3,VLOOKUP(BQ46,Chantiers!$C$6:$E$95,3),0)))</f>
        <v>0</v>
      </c>
      <c r="BV46" s="123"/>
      <c r="BW46" s="124"/>
      <c r="BX46" s="124"/>
      <c r="BY46" s="124"/>
      <c r="BZ46" s="42">
        <f>IF(BY46=1,VLOOKUP(BV46,Chantiers!$C$6:$D$95,2),IF(BY46=2,"Chauf",IF(BY46=3,VLOOKUP(BV46,Chantiers!$C$6:$E$95,3),0)))</f>
        <v>0</v>
      </c>
      <c r="CA46" s="123"/>
      <c r="CB46" s="124"/>
      <c r="CC46" s="124"/>
      <c r="CD46" s="124">
        <f>IF(CC46=1,VLOOKUP(BZ46,Chantiers!$C$6:$D$95,2),0)</f>
        <v>0</v>
      </c>
      <c r="CE46" s="42">
        <f>IF(CD46=1,VLOOKUP(CA46,Chantiers!$C$6:$D$95,2),IF(CD46=2,"Chauf",IF(CD46=3,VLOOKUP(CA46,Chantiers!$C$6:$E$95,3),0)))</f>
        <v>0</v>
      </c>
    </row>
    <row r="47" spans="1:83" s="159" customFormat="1" x14ac:dyDescent="0.2">
      <c r="A47" s="153" t="s">
        <v>128</v>
      </c>
      <c r="B47" s="154"/>
      <c r="C47" s="155"/>
      <c r="D47" s="157"/>
      <c r="E47" s="158">
        <f>SUM(E41:E46)</f>
        <v>0</v>
      </c>
      <c r="F47" s="158">
        <f>SUM(F41:F46)</f>
        <v>0</v>
      </c>
      <c r="G47" s="158"/>
      <c r="H47" s="156"/>
      <c r="I47" s="157"/>
      <c r="J47" s="158">
        <f>SUM(J41:J46)</f>
        <v>0</v>
      </c>
      <c r="K47" s="158">
        <f>SUM(K41:K46)</f>
        <v>0</v>
      </c>
      <c r="L47" s="158"/>
      <c r="M47" s="156">
        <f>IF(L47=1,VLOOKUP(I47,Chantiers!$C$6:$D$95,2),IF(L47=2,"Chauf",IF(L47=3,VLOOKUP(I47,Chantiers!$C$6:$E$95,3),0)))</f>
        <v>0</v>
      </c>
      <c r="N47" s="157"/>
      <c r="O47" s="158">
        <f>SUM(O41:O46)</f>
        <v>0</v>
      </c>
      <c r="P47" s="158">
        <f>SUM(P41:P46)</f>
        <v>0</v>
      </c>
      <c r="Q47" s="158"/>
      <c r="R47" s="156">
        <f>IF(Q47=1,VLOOKUP(N47,Chantiers!$C$6:$D$95,2),IF(Q47=2,"Chauf",IF(Q47=3,VLOOKUP(N47,Chantiers!$C$6:$E$95,3),0)))</f>
        <v>0</v>
      </c>
      <c r="S47" s="157"/>
      <c r="T47" s="158">
        <f>SUM(T41:T46)</f>
        <v>0</v>
      </c>
      <c r="U47" s="158">
        <f>SUM(U41:U46)</f>
        <v>0</v>
      </c>
      <c r="V47" s="158"/>
      <c r="W47" s="156">
        <f>IF(V47=1,VLOOKUP(S47,Chantiers!$C$6:$D$95,2),IF(V47=2,"Chauf",IF(V47=3,VLOOKUP(S47,Chantiers!$C$6:$E$95,3),0)))</f>
        <v>0</v>
      </c>
      <c r="X47" s="157"/>
      <c r="Y47" s="158">
        <f>SUM(Y41:Y46)</f>
        <v>0</v>
      </c>
      <c r="Z47" s="158">
        <f>SUM(Z41:Z46)</f>
        <v>0</v>
      </c>
      <c r="AA47" s="158"/>
      <c r="AB47" s="156">
        <f>IF(AA47=1,VLOOKUP(X47,Chantiers!$C$6:$D$95,2),IF(AA47=2,"Chauf",IF(AA47=3,VLOOKUP(X47,Chantiers!$C$6:$E$95,3),0)))</f>
        <v>0</v>
      </c>
      <c r="AC47" s="157"/>
      <c r="AD47" s="158">
        <f>SUM(AD41:AD46)</f>
        <v>0</v>
      </c>
      <c r="AE47" s="158">
        <f>SUM(AE41:AE46)</f>
        <v>0</v>
      </c>
      <c r="AF47" s="158"/>
      <c r="AG47" s="156">
        <f>IF(AF47=1,VLOOKUP(AC47,Chantiers!$C$6:$D$95,2),IF(AF47=2,"Chauf",IF(AF47=3,VLOOKUP(AC47,Chantiers!$C$6:$E$95,3),0)))</f>
        <v>0</v>
      </c>
      <c r="AH47" s="157"/>
      <c r="AI47" s="158">
        <f>SUM(AI41:AI46)</f>
        <v>0</v>
      </c>
      <c r="AJ47" s="158">
        <f>SUM(AJ41:AJ46)</f>
        <v>0</v>
      </c>
      <c r="AK47" s="158"/>
      <c r="AL47" s="156">
        <f>IF(AK47=1,VLOOKUP(AH47,Chantiers!$C$6:$D$95,2),IF(AK47=2,"Chauf",IF(AK47=3,VLOOKUP(AH47,Chantiers!$C$6:$E$95,3),0)))</f>
        <v>0</v>
      </c>
      <c r="AM47" s="157"/>
      <c r="AN47" s="158">
        <f>SUM(AN41:AN46)</f>
        <v>0</v>
      </c>
      <c r="AO47" s="158">
        <f>SUM(AO41:AO46)</f>
        <v>0</v>
      </c>
      <c r="AP47" s="158"/>
      <c r="AQ47" s="156">
        <f>IF(AP47=1,VLOOKUP(AM47,Chantiers!$C$6:$D$95,2),IF(AP47=2,"Chauf",IF(AP47=3,VLOOKUP(AM47,Chantiers!$C$6:$E$95,3),0)))</f>
        <v>0</v>
      </c>
      <c r="AR47" s="157"/>
      <c r="AS47" s="158">
        <f>SUM(AS41:AS46)</f>
        <v>0</v>
      </c>
      <c r="AT47" s="158">
        <f>SUM(AT41:AT46)</f>
        <v>0</v>
      </c>
      <c r="AU47" s="158"/>
      <c r="AV47" s="156">
        <f>IF(AU47=1,VLOOKUP(AR47,Chantiers!$C$6:$D$95,2),IF(AU47=2,"Chauf",IF(AU47=3,VLOOKUP(AR47,Chantiers!$C$6:$E$95,3),0)))</f>
        <v>0</v>
      </c>
      <c r="AW47" s="157"/>
      <c r="AX47" s="158">
        <f>SUM(AX41:AX46)</f>
        <v>0</v>
      </c>
      <c r="AY47" s="158">
        <f>SUM(AY41:AY46)</f>
        <v>0</v>
      </c>
      <c r="AZ47" s="158"/>
      <c r="BA47" s="156">
        <f>IF(AZ47=1,VLOOKUP(AW47,Chantiers!$C$6:$D$95,2),IF(AZ47=2,"Chauf",IF(AZ47=3,VLOOKUP(AW47,Chantiers!$C$6:$E$95,3),0)))</f>
        <v>0</v>
      </c>
      <c r="BB47" s="157"/>
      <c r="BC47" s="158">
        <f>SUM(BC41:BC46)</f>
        <v>0</v>
      </c>
      <c r="BD47" s="158">
        <f>SUM(BD41:BD46)</f>
        <v>0</v>
      </c>
      <c r="BE47" s="158"/>
      <c r="BF47" s="156">
        <f>IF(BE47=1,VLOOKUP(BB47,Chantiers!$C$6:$D$95,2),IF(BE47=2,"Chauf",IF(BE47=3,VLOOKUP(BB47,Chantiers!$C$6:$E$95,3),0)))</f>
        <v>0</v>
      </c>
      <c r="BG47" s="157"/>
      <c r="BH47" s="158">
        <f>SUM(BH41:BH46)</f>
        <v>0</v>
      </c>
      <c r="BI47" s="158">
        <f>SUM(BI41:BI46)</f>
        <v>0</v>
      </c>
      <c r="BJ47" s="158"/>
      <c r="BK47" s="156">
        <f>IF(BJ47=1,VLOOKUP(BG47,Chantiers!$C$6:$D$95,2),IF(BJ47=2,"Chauf",IF(BJ47=3,VLOOKUP(BG47,Chantiers!$C$6:$E$95,3),0)))</f>
        <v>0</v>
      </c>
      <c r="BL47" s="157"/>
      <c r="BM47" s="158">
        <f>SUM(BM41:BM46)</f>
        <v>0</v>
      </c>
      <c r="BN47" s="158">
        <f>SUM(BN41:BN46)</f>
        <v>0</v>
      </c>
      <c r="BO47" s="158"/>
      <c r="BP47" s="156">
        <f>IF(BO47=1,VLOOKUP(BL47,Chantiers!$C$6:$D$95,2),IF(BO47=2,"Chauf",IF(BO47=3,VLOOKUP(BL47,Chantiers!$C$6:$E$95,3),0)))</f>
        <v>0</v>
      </c>
      <c r="BQ47" s="157"/>
      <c r="BR47" s="158">
        <f>SUM(BR41:BR46)</f>
        <v>0</v>
      </c>
      <c r="BS47" s="158">
        <f>SUM(BS41:BS46)</f>
        <v>0</v>
      </c>
      <c r="BT47" s="158"/>
      <c r="BU47" s="156">
        <f>IF(BT47=1,VLOOKUP(BQ47,Chantiers!$C$6:$D$95,2),IF(BT47=2,"Chauf",IF(BT47=3,VLOOKUP(BQ47,Chantiers!$C$6:$E$95,3),0)))</f>
        <v>0</v>
      </c>
      <c r="BV47" s="157"/>
      <c r="BW47" s="158">
        <f>SUM(BW41:BW46)</f>
        <v>0</v>
      </c>
      <c r="BX47" s="158">
        <f>SUM(BX41:BX46)</f>
        <v>0</v>
      </c>
      <c r="BY47" s="158"/>
      <c r="BZ47" s="156">
        <f>IF(BY47=1,VLOOKUP(BV47,Chantiers!$C$6:$D$95,2),IF(BY47=2,"Chauf",IF(BY47=3,VLOOKUP(BV47,Chantiers!$C$6:$E$95,3),0)))</f>
        <v>0</v>
      </c>
      <c r="CA47" s="157"/>
      <c r="CB47" s="158">
        <f>SUM(CB41:CB46)</f>
        <v>0</v>
      </c>
      <c r="CC47" s="158">
        <f>SUM(CC41:CC46)</f>
        <v>0</v>
      </c>
      <c r="CD47" s="158">
        <f>IF(CC47=1,VLOOKUP(BZ47,Chantiers!$C$6:$D$95,2),0)</f>
        <v>0</v>
      </c>
      <c r="CE47" s="156">
        <f>IF(CD47=1,VLOOKUP(CA47,Chantiers!$C$6:$D$95,2),IF(CD47=2,"Chauf",IF(CD47=3,VLOOKUP(CA47,Chantiers!$C$6:$E$95,3),0)))</f>
        <v>0</v>
      </c>
    </row>
    <row r="48" spans="1:83" s="118" customFormat="1" x14ac:dyDescent="0.2">
      <c r="A48" s="37">
        <v>43143</v>
      </c>
      <c r="B48" s="138">
        <f t="shared" si="0"/>
        <v>12</v>
      </c>
      <c r="C48" s="139">
        <f t="shared" si="1"/>
        <v>2</v>
      </c>
      <c r="D48" s="116"/>
      <c r="E48" s="117"/>
      <c r="F48" s="117"/>
      <c r="G48" s="117"/>
      <c r="H48" s="43">
        <f>IF(G48=1,VLOOKUP(D48,Chantiers!$C$6:$D$95,2),IF(G48=2,"Chauf",IF(G48=3,VLOOKUP(D48,Chantiers!$C$6:$E$95,3),0)))</f>
        <v>0</v>
      </c>
      <c r="I48" s="116"/>
      <c r="J48" s="117"/>
      <c r="K48" s="117"/>
      <c r="L48" s="117"/>
      <c r="M48" s="43">
        <f>IF(L48=1,VLOOKUP(I48,Chantiers!$C$6:$D$95,2),IF(L48=2,"Chauf",IF(L48=3,VLOOKUP(I48,Chantiers!$C$6:$E$95,3),0)))</f>
        <v>0</v>
      </c>
      <c r="N48" s="116"/>
      <c r="O48" s="117"/>
      <c r="P48" s="117"/>
      <c r="Q48" s="117"/>
      <c r="R48" s="43">
        <f>IF(Q48=1,VLOOKUP(N48,Chantiers!$C$6:$D$95,2),IF(Q48=2,"Chauf",IF(Q48=3,VLOOKUP(N48,Chantiers!$C$6:$E$95,3),0)))</f>
        <v>0</v>
      </c>
      <c r="S48" s="116"/>
      <c r="T48" s="117"/>
      <c r="U48" s="117"/>
      <c r="V48" s="117"/>
      <c r="W48" s="43">
        <f>IF(V48=1,VLOOKUP(S48,Chantiers!$C$6:$D$95,2),IF(V48=2,"Chauf",IF(V48=3,VLOOKUP(S48,Chantiers!$C$6:$E$95,3),0)))</f>
        <v>0</v>
      </c>
      <c r="X48" s="116"/>
      <c r="Y48" s="117"/>
      <c r="Z48" s="117"/>
      <c r="AA48" s="117"/>
      <c r="AB48" s="43">
        <f>IF(AA48=1,VLOOKUP(X48,Chantiers!$C$6:$D$95,2),IF(AA48=2,"Chauf",IF(AA48=3,VLOOKUP(X48,Chantiers!$C$6:$E$95,3),0)))</f>
        <v>0</v>
      </c>
      <c r="AC48" s="116"/>
      <c r="AD48" s="117"/>
      <c r="AE48" s="117"/>
      <c r="AF48" s="117"/>
      <c r="AG48" s="43">
        <f>IF(AF48=1,VLOOKUP(AC48,Chantiers!$C$6:$D$95,2),IF(AF48=2,"Chauf",IF(AF48=3,VLOOKUP(AC48,Chantiers!$C$6:$E$95,3),0)))</f>
        <v>0</v>
      </c>
      <c r="AH48" s="116"/>
      <c r="AI48" s="117"/>
      <c r="AJ48" s="117"/>
      <c r="AK48" s="117"/>
      <c r="AL48" s="43">
        <f>IF(AK48=1,VLOOKUP(AH48,Chantiers!$C$6:$D$95,2),IF(AK48=2,"Chauf",IF(AK48=3,VLOOKUP(AH48,Chantiers!$C$6:$E$95,3),0)))</f>
        <v>0</v>
      </c>
      <c r="AM48" s="116"/>
      <c r="AN48" s="117"/>
      <c r="AO48" s="117"/>
      <c r="AP48" s="117"/>
      <c r="AQ48" s="43">
        <f>IF(AP48=1,VLOOKUP(AM48,Chantiers!$C$6:$D$95,2),IF(AP48=2,"Chauf",IF(AP48=3,VLOOKUP(AM48,Chantiers!$C$6:$E$95,3),0)))</f>
        <v>0</v>
      </c>
      <c r="AR48" s="116"/>
      <c r="AS48" s="117"/>
      <c r="AT48" s="117"/>
      <c r="AU48" s="117"/>
      <c r="AV48" s="43">
        <f>IF(AU48=1,VLOOKUP(AR48,Chantiers!$C$6:$D$95,2),IF(AU48=2,"Chauf",IF(AU48=3,VLOOKUP(AR48,Chantiers!$C$6:$E$95,3),0)))</f>
        <v>0</v>
      </c>
      <c r="AW48" s="116"/>
      <c r="AX48" s="117"/>
      <c r="AY48" s="117"/>
      <c r="AZ48" s="117"/>
      <c r="BA48" s="43">
        <f>IF(AZ48=1,VLOOKUP(AW48,Chantiers!$C$6:$D$95,2),IF(AZ48=2,"Chauf",IF(AZ48=3,VLOOKUP(AW48,Chantiers!$C$6:$E$95,3),0)))</f>
        <v>0</v>
      </c>
      <c r="BB48" s="116"/>
      <c r="BC48" s="117"/>
      <c r="BD48" s="117"/>
      <c r="BE48" s="117"/>
      <c r="BF48" s="43">
        <f>IF(BE48=1,VLOOKUP(BB48,Chantiers!$C$6:$D$95,2),IF(BE48=2,"Chauf",IF(BE48=3,VLOOKUP(BB48,Chantiers!$C$6:$E$95,3),0)))</f>
        <v>0</v>
      </c>
      <c r="BG48" s="116"/>
      <c r="BH48" s="117"/>
      <c r="BI48" s="117"/>
      <c r="BJ48" s="117"/>
      <c r="BK48" s="43">
        <f>IF(BJ48=1,VLOOKUP(BG48,Chantiers!$C$6:$D$95,2),IF(BJ48=2,"Chauf",IF(BJ48=3,VLOOKUP(BG48,Chantiers!$C$6:$E$95,3),0)))</f>
        <v>0</v>
      </c>
      <c r="BL48" s="116"/>
      <c r="BM48" s="117"/>
      <c r="BN48" s="117"/>
      <c r="BO48" s="117"/>
      <c r="BP48" s="43">
        <f>IF(BO48=1,VLOOKUP(BL48,Chantiers!$C$6:$D$95,2),IF(BO48=2,"Chauf",IF(BO48=3,VLOOKUP(BL48,Chantiers!$C$6:$E$95,3),0)))</f>
        <v>0</v>
      </c>
      <c r="BQ48" s="116"/>
      <c r="BR48" s="117"/>
      <c r="BS48" s="117"/>
      <c r="BT48" s="117"/>
      <c r="BU48" s="43">
        <f>IF(BT48=1,VLOOKUP(BQ48,Chantiers!$C$6:$D$95,2),IF(BT48=2,"Chauf",IF(BT48=3,VLOOKUP(BQ48,Chantiers!$C$6:$E$95,3),0)))</f>
        <v>0</v>
      </c>
      <c r="BV48" s="116"/>
      <c r="BW48" s="117"/>
      <c r="BX48" s="117"/>
      <c r="BY48" s="117"/>
      <c r="BZ48" s="43">
        <f>IF(BY48=1,VLOOKUP(BV48,Chantiers!$C$6:$D$95,2),IF(BY48=2,"Chauf",IF(BY48=3,VLOOKUP(BV48,Chantiers!$C$6:$E$95,3),0)))</f>
        <v>0</v>
      </c>
      <c r="CA48" s="116"/>
      <c r="CB48" s="117"/>
      <c r="CC48" s="117"/>
      <c r="CD48" s="117">
        <f>IF(CC48=1,VLOOKUP(BZ48,Chantiers!$C$6:$D$95,2),0)</f>
        <v>0</v>
      </c>
      <c r="CE48" s="43">
        <f>IF(CD48=1,VLOOKUP(CA48,Chantiers!$C$6:$D$95,2),IF(CD48=2,"Chauf",IF(CD48=3,VLOOKUP(CA48,Chantiers!$C$6:$E$95,3),0)))</f>
        <v>0</v>
      </c>
    </row>
    <row r="49" spans="1:83" s="118" customFormat="1" x14ac:dyDescent="0.2">
      <c r="A49" s="39">
        <v>43144</v>
      </c>
      <c r="B49" s="140">
        <f t="shared" si="0"/>
        <v>13</v>
      </c>
      <c r="C49" s="141">
        <f t="shared" si="1"/>
        <v>2</v>
      </c>
      <c r="D49" s="119"/>
      <c r="E49" s="120"/>
      <c r="F49" s="120"/>
      <c r="G49" s="120"/>
      <c r="H49" s="44">
        <f>IF(G49=1,VLOOKUP(D49,Chantiers!$C$6:$D$95,2),IF(G49=2,"Chauf",IF(G49=3,VLOOKUP(D49,Chantiers!$C$6:$E$95,3),0)))</f>
        <v>0</v>
      </c>
      <c r="I49" s="119"/>
      <c r="J49" s="120"/>
      <c r="K49" s="120"/>
      <c r="L49" s="120"/>
      <c r="M49" s="44">
        <f>IF(L49=1,VLOOKUP(I49,Chantiers!$C$6:$D$95,2),IF(L49=2,"Chauf",IF(L49=3,VLOOKUP(I49,Chantiers!$C$6:$E$95,3),0)))</f>
        <v>0</v>
      </c>
      <c r="N49" s="119"/>
      <c r="O49" s="120"/>
      <c r="P49" s="120"/>
      <c r="Q49" s="120"/>
      <c r="R49" s="44">
        <f>IF(Q49=1,VLOOKUP(N49,Chantiers!$C$6:$D$95,2),IF(Q49=2,"Chauf",IF(Q49=3,VLOOKUP(N49,Chantiers!$C$6:$E$95,3),0)))</f>
        <v>0</v>
      </c>
      <c r="S49" s="119"/>
      <c r="T49" s="120"/>
      <c r="U49" s="120"/>
      <c r="V49" s="120"/>
      <c r="W49" s="44">
        <f>IF(V49=1,VLOOKUP(S49,Chantiers!$C$6:$D$95,2),IF(V49=2,"Chauf",IF(V49=3,VLOOKUP(S49,Chantiers!$C$6:$E$95,3),0)))</f>
        <v>0</v>
      </c>
      <c r="X49" s="119"/>
      <c r="Y49" s="120"/>
      <c r="Z49" s="120"/>
      <c r="AA49" s="120"/>
      <c r="AB49" s="44">
        <f>IF(AA49=1,VLOOKUP(X49,Chantiers!$C$6:$D$95,2),IF(AA49=2,"Chauf",IF(AA49=3,VLOOKUP(X49,Chantiers!$C$6:$E$95,3),0)))</f>
        <v>0</v>
      </c>
      <c r="AC49" s="119"/>
      <c r="AD49" s="120"/>
      <c r="AE49" s="120"/>
      <c r="AF49" s="120"/>
      <c r="AG49" s="44">
        <f>IF(AF49=1,VLOOKUP(AC49,Chantiers!$C$6:$D$95,2),IF(AF49=2,"Chauf",IF(AF49=3,VLOOKUP(AC49,Chantiers!$C$6:$E$95,3),0)))</f>
        <v>0</v>
      </c>
      <c r="AH49" s="119"/>
      <c r="AI49" s="120"/>
      <c r="AJ49" s="120"/>
      <c r="AK49" s="120"/>
      <c r="AL49" s="44">
        <f>IF(AK49=1,VLOOKUP(AH49,Chantiers!$C$6:$D$95,2),IF(AK49=2,"Chauf",IF(AK49=3,VLOOKUP(AH49,Chantiers!$C$6:$E$95,3),0)))</f>
        <v>0</v>
      </c>
      <c r="AM49" s="119"/>
      <c r="AN49" s="120"/>
      <c r="AO49" s="120"/>
      <c r="AP49" s="120"/>
      <c r="AQ49" s="44">
        <f>IF(AP49=1,VLOOKUP(AM49,Chantiers!$C$6:$D$95,2),IF(AP49=2,"Chauf",IF(AP49=3,VLOOKUP(AM49,Chantiers!$C$6:$E$95,3),0)))</f>
        <v>0</v>
      </c>
      <c r="AR49" s="119"/>
      <c r="AS49" s="120"/>
      <c r="AT49" s="120"/>
      <c r="AU49" s="120"/>
      <c r="AV49" s="44">
        <f>IF(AU49=1,VLOOKUP(AR49,Chantiers!$C$6:$D$95,2),IF(AU49=2,"Chauf",IF(AU49=3,VLOOKUP(AR49,Chantiers!$C$6:$E$95,3),0)))</f>
        <v>0</v>
      </c>
      <c r="AW49" s="119"/>
      <c r="AX49" s="120"/>
      <c r="AY49" s="120"/>
      <c r="AZ49" s="120"/>
      <c r="BA49" s="44">
        <f>IF(AZ49=1,VLOOKUP(AW49,Chantiers!$C$6:$D$95,2),IF(AZ49=2,"Chauf",IF(AZ49=3,VLOOKUP(AW49,Chantiers!$C$6:$E$95,3),0)))</f>
        <v>0</v>
      </c>
      <c r="BB49" s="119"/>
      <c r="BC49" s="120"/>
      <c r="BD49" s="120"/>
      <c r="BE49" s="120"/>
      <c r="BF49" s="44">
        <f>IF(BE49=1,VLOOKUP(BB49,Chantiers!$C$6:$D$95,2),IF(BE49=2,"Chauf",IF(BE49=3,VLOOKUP(BB49,Chantiers!$C$6:$E$95,3),0)))</f>
        <v>0</v>
      </c>
      <c r="BG49" s="119"/>
      <c r="BH49" s="120"/>
      <c r="BI49" s="120"/>
      <c r="BJ49" s="120"/>
      <c r="BK49" s="44">
        <f>IF(BJ49=1,VLOOKUP(BG49,Chantiers!$C$6:$D$95,2),IF(BJ49=2,"Chauf",IF(BJ49=3,VLOOKUP(BG49,Chantiers!$C$6:$E$95,3),0)))</f>
        <v>0</v>
      </c>
      <c r="BL49" s="119"/>
      <c r="BM49" s="120"/>
      <c r="BN49" s="120"/>
      <c r="BO49" s="120"/>
      <c r="BP49" s="44">
        <f>IF(BO49=1,VLOOKUP(BL49,Chantiers!$C$6:$D$95,2),IF(BO49=2,"Chauf",IF(BO49=3,VLOOKUP(BL49,Chantiers!$C$6:$E$95,3),0)))</f>
        <v>0</v>
      </c>
      <c r="BQ49" s="119"/>
      <c r="BR49" s="120"/>
      <c r="BS49" s="120"/>
      <c r="BT49" s="120"/>
      <c r="BU49" s="44">
        <f>IF(BT49=1,VLOOKUP(BQ49,Chantiers!$C$6:$D$95,2),IF(BT49=2,"Chauf",IF(BT49=3,VLOOKUP(BQ49,Chantiers!$C$6:$E$95,3),0)))</f>
        <v>0</v>
      </c>
      <c r="BV49" s="119"/>
      <c r="BW49" s="120"/>
      <c r="BX49" s="120"/>
      <c r="BY49" s="120"/>
      <c r="BZ49" s="44">
        <f>IF(BY49=1,VLOOKUP(BV49,Chantiers!$C$6:$D$95,2),IF(BY49=2,"Chauf",IF(BY49=3,VLOOKUP(BV49,Chantiers!$C$6:$E$95,3),0)))</f>
        <v>0</v>
      </c>
      <c r="CA49" s="119"/>
      <c r="CB49" s="120"/>
      <c r="CC49" s="120"/>
      <c r="CD49" s="120">
        <f>IF(CC49=1,VLOOKUP(BZ49,Chantiers!$C$6:$D$95,2),0)</f>
        <v>0</v>
      </c>
      <c r="CE49" s="44">
        <f>IF(CD49=1,VLOOKUP(CA49,Chantiers!$C$6:$D$95,2),IF(CD49=2,"Chauf",IF(CD49=3,VLOOKUP(CA49,Chantiers!$C$6:$E$95,3),0)))</f>
        <v>0</v>
      </c>
    </row>
    <row r="50" spans="1:83" s="118" customFormat="1" x14ac:dyDescent="0.2">
      <c r="A50" s="39">
        <v>43145</v>
      </c>
      <c r="B50" s="140">
        <f t="shared" si="0"/>
        <v>14</v>
      </c>
      <c r="C50" s="141">
        <f t="shared" si="1"/>
        <v>2</v>
      </c>
      <c r="D50" s="119"/>
      <c r="E50" s="120"/>
      <c r="F50" s="120"/>
      <c r="G50" s="120"/>
      <c r="H50" s="44">
        <f>IF(G50=1,VLOOKUP(D50,Chantiers!$C$6:$D$95,2),IF(G50=2,"Chauf",IF(G50=3,VLOOKUP(D50,Chantiers!$C$6:$E$95,3),0)))</f>
        <v>0</v>
      </c>
      <c r="I50" s="119"/>
      <c r="J50" s="120"/>
      <c r="K50" s="120"/>
      <c r="L50" s="120"/>
      <c r="M50" s="44">
        <f>IF(L50=1,VLOOKUP(I50,Chantiers!$C$6:$D$95,2),IF(L50=2,"Chauf",IF(L50=3,VLOOKUP(I50,Chantiers!$C$6:$E$95,3),0)))</f>
        <v>0</v>
      </c>
      <c r="N50" s="119"/>
      <c r="O50" s="120"/>
      <c r="P50" s="120"/>
      <c r="Q50" s="120"/>
      <c r="R50" s="44">
        <f>IF(Q50=1,VLOOKUP(N50,Chantiers!$C$6:$D$95,2),IF(Q50=2,"Chauf",IF(Q50=3,VLOOKUP(N50,Chantiers!$C$6:$E$95,3),0)))</f>
        <v>0</v>
      </c>
      <c r="S50" s="119"/>
      <c r="T50" s="120"/>
      <c r="U50" s="120"/>
      <c r="V50" s="120"/>
      <c r="W50" s="44">
        <f>IF(V50=1,VLOOKUP(S50,Chantiers!$C$6:$D$95,2),IF(V50=2,"Chauf",IF(V50=3,VLOOKUP(S50,Chantiers!$C$6:$E$95,3),0)))</f>
        <v>0</v>
      </c>
      <c r="X50" s="119"/>
      <c r="Y50" s="120"/>
      <c r="Z50" s="120"/>
      <c r="AA50" s="120"/>
      <c r="AB50" s="44">
        <f>IF(AA50=1,VLOOKUP(X50,Chantiers!$C$6:$D$95,2),IF(AA50=2,"Chauf",IF(AA50=3,VLOOKUP(X50,Chantiers!$C$6:$E$95,3),0)))</f>
        <v>0</v>
      </c>
      <c r="AC50" s="119"/>
      <c r="AD50" s="120"/>
      <c r="AE50" s="120"/>
      <c r="AF50" s="120"/>
      <c r="AG50" s="44">
        <f>IF(AF50=1,VLOOKUP(AC50,Chantiers!$C$6:$D$95,2),IF(AF50=2,"Chauf",IF(AF50=3,VLOOKUP(AC50,Chantiers!$C$6:$E$95,3),0)))</f>
        <v>0</v>
      </c>
      <c r="AH50" s="119"/>
      <c r="AI50" s="120"/>
      <c r="AJ50" s="120"/>
      <c r="AK50" s="120"/>
      <c r="AL50" s="44">
        <f>IF(AK50=1,VLOOKUP(AH50,Chantiers!$C$6:$D$95,2),IF(AK50=2,"Chauf",IF(AK50=3,VLOOKUP(AH50,Chantiers!$C$6:$E$95,3),0)))</f>
        <v>0</v>
      </c>
      <c r="AM50" s="119"/>
      <c r="AN50" s="120"/>
      <c r="AO50" s="120"/>
      <c r="AP50" s="120"/>
      <c r="AQ50" s="44">
        <f>IF(AP50=1,VLOOKUP(AM50,Chantiers!$C$6:$D$95,2),IF(AP50=2,"Chauf",IF(AP50=3,VLOOKUP(AM50,Chantiers!$C$6:$E$95,3),0)))</f>
        <v>0</v>
      </c>
      <c r="AR50" s="119"/>
      <c r="AS50" s="120"/>
      <c r="AT50" s="120"/>
      <c r="AU50" s="120"/>
      <c r="AV50" s="44">
        <f>IF(AU50=1,VLOOKUP(AR50,Chantiers!$C$6:$D$95,2),IF(AU50=2,"Chauf",IF(AU50=3,VLOOKUP(AR50,Chantiers!$C$6:$E$95,3),0)))</f>
        <v>0</v>
      </c>
      <c r="AW50" s="119"/>
      <c r="AX50" s="120"/>
      <c r="AY50" s="120"/>
      <c r="AZ50" s="120"/>
      <c r="BA50" s="44">
        <f>IF(AZ50=1,VLOOKUP(AW50,Chantiers!$C$6:$D$95,2),IF(AZ50=2,"Chauf",IF(AZ50=3,VLOOKUP(AW50,Chantiers!$C$6:$E$95,3),0)))</f>
        <v>0</v>
      </c>
      <c r="BB50" s="119"/>
      <c r="BC50" s="120"/>
      <c r="BD50" s="120"/>
      <c r="BE50" s="120"/>
      <c r="BF50" s="44">
        <f>IF(BE50=1,VLOOKUP(BB50,Chantiers!$C$6:$D$95,2),IF(BE50=2,"Chauf",IF(BE50=3,VLOOKUP(BB50,Chantiers!$C$6:$E$95,3),0)))</f>
        <v>0</v>
      </c>
      <c r="BG50" s="119"/>
      <c r="BH50" s="120"/>
      <c r="BI50" s="120"/>
      <c r="BJ50" s="120"/>
      <c r="BK50" s="44">
        <f>IF(BJ50=1,VLOOKUP(BG50,Chantiers!$C$6:$D$95,2),IF(BJ50=2,"Chauf",IF(BJ50=3,VLOOKUP(BG50,Chantiers!$C$6:$E$95,3),0)))</f>
        <v>0</v>
      </c>
      <c r="BL50" s="119"/>
      <c r="BM50" s="120"/>
      <c r="BN50" s="120"/>
      <c r="BO50" s="120"/>
      <c r="BP50" s="44">
        <f>IF(BO50=1,VLOOKUP(BL50,Chantiers!$C$6:$D$95,2),IF(BO50=2,"Chauf",IF(BO50=3,VLOOKUP(BL50,Chantiers!$C$6:$E$95,3),0)))</f>
        <v>0</v>
      </c>
      <c r="BQ50" s="119"/>
      <c r="BR50" s="120"/>
      <c r="BS50" s="120"/>
      <c r="BT50" s="120"/>
      <c r="BU50" s="44">
        <f>IF(BT50=1,VLOOKUP(BQ50,Chantiers!$C$6:$D$95,2),IF(BT50=2,"Chauf",IF(BT50=3,VLOOKUP(BQ50,Chantiers!$C$6:$E$95,3),0)))</f>
        <v>0</v>
      </c>
      <c r="BV50" s="119"/>
      <c r="BW50" s="120"/>
      <c r="BX50" s="120"/>
      <c r="BY50" s="120"/>
      <c r="BZ50" s="44">
        <f>IF(BY50=1,VLOOKUP(BV50,Chantiers!$C$6:$D$95,2),IF(BY50=2,"Chauf",IF(BY50=3,VLOOKUP(BV50,Chantiers!$C$6:$E$95,3),0)))</f>
        <v>0</v>
      </c>
      <c r="CA50" s="119"/>
      <c r="CB50" s="120"/>
      <c r="CC50" s="120"/>
      <c r="CD50" s="120">
        <f>IF(CC50=1,VLOOKUP(BZ50,Chantiers!$C$6:$D$95,2),0)</f>
        <v>0</v>
      </c>
      <c r="CE50" s="44">
        <f>IF(CD50=1,VLOOKUP(CA50,Chantiers!$C$6:$D$95,2),IF(CD50=2,"Chauf",IF(CD50=3,VLOOKUP(CA50,Chantiers!$C$6:$E$95,3),0)))</f>
        <v>0</v>
      </c>
    </row>
    <row r="51" spans="1:83" s="118" customFormat="1" x14ac:dyDescent="0.2">
      <c r="A51" s="39">
        <v>43146</v>
      </c>
      <c r="B51" s="140">
        <f t="shared" si="0"/>
        <v>15</v>
      </c>
      <c r="C51" s="141">
        <f t="shared" si="1"/>
        <v>2</v>
      </c>
      <c r="D51" s="119"/>
      <c r="E51" s="120"/>
      <c r="F51" s="120"/>
      <c r="G51" s="120"/>
      <c r="H51" s="44">
        <f>IF(G51=1,VLOOKUP(D51,Chantiers!$C$6:$D$95,2),IF(G51=2,"Chauf",IF(G51=3,VLOOKUP(D51,Chantiers!$C$6:$E$95,3),0)))</f>
        <v>0</v>
      </c>
      <c r="I51" s="119"/>
      <c r="J51" s="120"/>
      <c r="K51" s="120"/>
      <c r="L51" s="120"/>
      <c r="M51" s="44">
        <f>IF(L51=1,VLOOKUP(I51,Chantiers!$C$6:$D$95,2),IF(L51=2,"Chauf",IF(L51=3,VLOOKUP(I51,Chantiers!$C$6:$E$95,3),0)))</f>
        <v>0</v>
      </c>
      <c r="N51" s="119"/>
      <c r="O51" s="120"/>
      <c r="P51" s="120"/>
      <c r="Q51" s="120"/>
      <c r="R51" s="44">
        <f>IF(Q51=1,VLOOKUP(N51,Chantiers!$C$6:$D$95,2),IF(Q51=2,"Chauf",IF(Q51=3,VLOOKUP(N51,Chantiers!$C$6:$E$95,3),0)))</f>
        <v>0</v>
      </c>
      <c r="S51" s="119"/>
      <c r="T51" s="120"/>
      <c r="U51" s="120"/>
      <c r="V51" s="120"/>
      <c r="W51" s="44">
        <f>IF(V51=1,VLOOKUP(S51,Chantiers!$C$6:$D$95,2),IF(V51=2,"Chauf",IF(V51=3,VLOOKUP(S51,Chantiers!$C$6:$E$95,3),0)))</f>
        <v>0</v>
      </c>
      <c r="X51" s="119"/>
      <c r="Y51" s="120"/>
      <c r="Z51" s="120"/>
      <c r="AA51" s="120"/>
      <c r="AB51" s="44">
        <f>IF(AA51=1,VLOOKUP(X51,Chantiers!$C$6:$D$95,2),IF(AA51=2,"Chauf",IF(AA51=3,VLOOKUP(X51,Chantiers!$C$6:$E$95,3),0)))</f>
        <v>0</v>
      </c>
      <c r="AC51" s="119"/>
      <c r="AD51" s="120"/>
      <c r="AE51" s="120"/>
      <c r="AF51" s="120"/>
      <c r="AG51" s="44">
        <f>IF(AF51=1,VLOOKUP(AC51,Chantiers!$C$6:$D$95,2),IF(AF51=2,"Chauf",IF(AF51=3,VLOOKUP(AC51,Chantiers!$C$6:$E$95,3),0)))</f>
        <v>0</v>
      </c>
      <c r="AH51" s="119"/>
      <c r="AI51" s="120"/>
      <c r="AJ51" s="120"/>
      <c r="AK51" s="120"/>
      <c r="AL51" s="44">
        <f>IF(AK51=1,VLOOKUP(AH51,Chantiers!$C$6:$D$95,2),IF(AK51=2,"Chauf",IF(AK51=3,VLOOKUP(AH51,Chantiers!$C$6:$E$95,3),0)))</f>
        <v>0</v>
      </c>
      <c r="AM51" s="119"/>
      <c r="AN51" s="120"/>
      <c r="AO51" s="120"/>
      <c r="AP51" s="120"/>
      <c r="AQ51" s="44">
        <f>IF(AP51=1,VLOOKUP(AM51,Chantiers!$C$6:$D$95,2),IF(AP51=2,"Chauf",IF(AP51=3,VLOOKUP(AM51,Chantiers!$C$6:$E$95,3),0)))</f>
        <v>0</v>
      </c>
      <c r="AR51" s="119"/>
      <c r="AS51" s="120"/>
      <c r="AT51" s="120"/>
      <c r="AU51" s="120"/>
      <c r="AV51" s="44">
        <f>IF(AU51=1,VLOOKUP(AR51,Chantiers!$C$6:$D$95,2),IF(AU51=2,"Chauf",IF(AU51=3,VLOOKUP(AR51,Chantiers!$C$6:$E$95,3),0)))</f>
        <v>0</v>
      </c>
      <c r="AW51" s="119"/>
      <c r="AX51" s="120"/>
      <c r="AY51" s="120"/>
      <c r="AZ51" s="120"/>
      <c r="BA51" s="44">
        <f>IF(AZ51=1,VLOOKUP(AW51,Chantiers!$C$6:$D$95,2),IF(AZ51=2,"Chauf",IF(AZ51=3,VLOOKUP(AW51,Chantiers!$C$6:$E$95,3),0)))</f>
        <v>0</v>
      </c>
      <c r="BB51" s="119"/>
      <c r="BC51" s="120"/>
      <c r="BD51" s="120"/>
      <c r="BE51" s="120"/>
      <c r="BF51" s="44">
        <f>IF(BE51=1,VLOOKUP(BB51,Chantiers!$C$6:$D$95,2),IF(BE51=2,"Chauf",IF(BE51=3,VLOOKUP(BB51,Chantiers!$C$6:$E$95,3),0)))</f>
        <v>0</v>
      </c>
      <c r="BG51" s="119"/>
      <c r="BH51" s="120"/>
      <c r="BI51" s="120"/>
      <c r="BJ51" s="120"/>
      <c r="BK51" s="44">
        <f>IF(BJ51=1,VLOOKUP(BG51,Chantiers!$C$6:$D$95,2),IF(BJ51=2,"Chauf",IF(BJ51=3,VLOOKUP(BG51,Chantiers!$C$6:$E$95,3),0)))</f>
        <v>0</v>
      </c>
      <c r="BL51" s="119"/>
      <c r="BM51" s="120"/>
      <c r="BN51" s="120"/>
      <c r="BO51" s="120"/>
      <c r="BP51" s="44">
        <f>IF(BO51=1,VLOOKUP(BL51,Chantiers!$C$6:$D$95,2),IF(BO51=2,"Chauf",IF(BO51=3,VLOOKUP(BL51,Chantiers!$C$6:$E$95,3),0)))</f>
        <v>0</v>
      </c>
      <c r="BQ51" s="119"/>
      <c r="BR51" s="120"/>
      <c r="BS51" s="120"/>
      <c r="BT51" s="120"/>
      <c r="BU51" s="44">
        <f>IF(BT51=1,VLOOKUP(BQ51,Chantiers!$C$6:$D$95,2),IF(BT51=2,"Chauf",IF(BT51=3,VLOOKUP(BQ51,Chantiers!$C$6:$E$95,3),0)))</f>
        <v>0</v>
      </c>
      <c r="BV51" s="119"/>
      <c r="BW51" s="120"/>
      <c r="BX51" s="120"/>
      <c r="BY51" s="120"/>
      <c r="BZ51" s="44">
        <f>IF(BY51=1,VLOOKUP(BV51,Chantiers!$C$6:$D$95,2),IF(BY51=2,"Chauf",IF(BY51=3,VLOOKUP(BV51,Chantiers!$C$6:$E$95,3),0)))</f>
        <v>0</v>
      </c>
      <c r="CA51" s="119"/>
      <c r="CB51" s="120"/>
      <c r="CC51" s="120"/>
      <c r="CD51" s="120">
        <f>IF(CC51=1,VLOOKUP(BZ51,Chantiers!$C$6:$D$95,2),0)</f>
        <v>0</v>
      </c>
      <c r="CE51" s="44">
        <f>IF(CD51=1,VLOOKUP(CA51,Chantiers!$C$6:$D$95,2),IF(CD51=2,"Chauf",IF(CD51=3,VLOOKUP(CA51,Chantiers!$C$6:$E$95,3),0)))</f>
        <v>0</v>
      </c>
    </row>
    <row r="52" spans="1:83" s="118" customFormat="1" x14ac:dyDescent="0.2">
      <c r="A52" s="39">
        <v>43147</v>
      </c>
      <c r="B52" s="140">
        <f t="shared" si="0"/>
        <v>16</v>
      </c>
      <c r="C52" s="141">
        <f t="shared" si="1"/>
        <v>2</v>
      </c>
      <c r="D52" s="119"/>
      <c r="E52" s="120"/>
      <c r="F52" s="120"/>
      <c r="G52" s="120"/>
      <c r="H52" s="44">
        <f>IF(G52=1,VLOOKUP(D52,Chantiers!$C$6:$D$95,2),IF(G52=2,"Chauf",IF(G52=3,VLOOKUP(D52,Chantiers!$C$6:$E$95,3),0)))</f>
        <v>0</v>
      </c>
      <c r="I52" s="119"/>
      <c r="J52" s="120"/>
      <c r="K52" s="120"/>
      <c r="L52" s="120"/>
      <c r="M52" s="44">
        <f>IF(L52=1,VLOOKUP(I52,Chantiers!$C$6:$D$95,2),IF(L52=2,"Chauf",IF(L52=3,VLOOKUP(I52,Chantiers!$C$6:$E$95,3),0)))</f>
        <v>0</v>
      </c>
      <c r="N52" s="119"/>
      <c r="O52" s="120"/>
      <c r="P52" s="120"/>
      <c r="Q52" s="120"/>
      <c r="R52" s="44">
        <f>IF(Q52=1,VLOOKUP(N52,Chantiers!$C$6:$D$95,2),IF(Q52=2,"Chauf",IF(Q52=3,VLOOKUP(N52,Chantiers!$C$6:$E$95,3),0)))</f>
        <v>0</v>
      </c>
      <c r="S52" s="119"/>
      <c r="T52" s="120"/>
      <c r="U52" s="120"/>
      <c r="V52" s="120"/>
      <c r="W52" s="44">
        <f>IF(V52=1,VLOOKUP(S52,Chantiers!$C$6:$D$95,2),IF(V52=2,"Chauf",IF(V52=3,VLOOKUP(S52,Chantiers!$C$6:$E$95,3),0)))</f>
        <v>0</v>
      </c>
      <c r="X52" s="119"/>
      <c r="Y52" s="120"/>
      <c r="Z52" s="120"/>
      <c r="AA52" s="120"/>
      <c r="AB52" s="44">
        <f>IF(AA52=1,VLOOKUP(X52,Chantiers!$C$6:$D$95,2),IF(AA52=2,"Chauf",IF(AA52=3,VLOOKUP(X52,Chantiers!$C$6:$E$95,3),0)))</f>
        <v>0</v>
      </c>
      <c r="AC52" s="119"/>
      <c r="AD52" s="120"/>
      <c r="AE52" s="120"/>
      <c r="AF52" s="120"/>
      <c r="AG52" s="44">
        <f>IF(AF52=1,VLOOKUP(AC52,Chantiers!$C$6:$D$95,2),IF(AF52=2,"Chauf",IF(AF52=3,VLOOKUP(AC52,Chantiers!$C$6:$E$95,3),0)))</f>
        <v>0</v>
      </c>
      <c r="AH52" s="119"/>
      <c r="AI52" s="120"/>
      <c r="AJ52" s="120"/>
      <c r="AK52" s="120"/>
      <c r="AL52" s="44">
        <f>IF(AK52=1,VLOOKUP(AH52,Chantiers!$C$6:$D$95,2),IF(AK52=2,"Chauf",IF(AK52=3,VLOOKUP(AH52,Chantiers!$C$6:$E$95,3),0)))</f>
        <v>0</v>
      </c>
      <c r="AM52" s="119"/>
      <c r="AN52" s="120"/>
      <c r="AO52" s="120"/>
      <c r="AP52" s="120"/>
      <c r="AQ52" s="44">
        <f>IF(AP52=1,VLOOKUP(AM52,Chantiers!$C$6:$D$95,2),IF(AP52=2,"Chauf",IF(AP52=3,VLOOKUP(AM52,Chantiers!$C$6:$E$95,3),0)))</f>
        <v>0</v>
      </c>
      <c r="AR52" s="119"/>
      <c r="AS52" s="120"/>
      <c r="AT52" s="120"/>
      <c r="AU52" s="120"/>
      <c r="AV52" s="44">
        <f>IF(AU52=1,VLOOKUP(AR52,Chantiers!$C$6:$D$95,2),IF(AU52=2,"Chauf",IF(AU52=3,VLOOKUP(AR52,Chantiers!$C$6:$E$95,3),0)))</f>
        <v>0</v>
      </c>
      <c r="AW52" s="119"/>
      <c r="AX52" s="120"/>
      <c r="AY52" s="120"/>
      <c r="AZ52" s="120"/>
      <c r="BA52" s="44">
        <f>IF(AZ52=1,VLOOKUP(AW52,Chantiers!$C$6:$D$95,2),IF(AZ52=2,"Chauf",IF(AZ52=3,VLOOKUP(AW52,Chantiers!$C$6:$E$95,3),0)))</f>
        <v>0</v>
      </c>
      <c r="BB52" s="119"/>
      <c r="BC52" s="120"/>
      <c r="BD52" s="120"/>
      <c r="BE52" s="120"/>
      <c r="BF52" s="44">
        <f>IF(BE52=1,VLOOKUP(BB52,Chantiers!$C$6:$D$95,2),IF(BE52=2,"Chauf",IF(BE52=3,VLOOKUP(BB52,Chantiers!$C$6:$E$95,3),0)))</f>
        <v>0</v>
      </c>
      <c r="BG52" s="119"/>
      <c r="BH52" s="120"/>
      <c r="BI52" s="120"/>
      <c r="BJ52" s="120"/>
      <c r="BK52" s="44">
        <f>IF(BJ52=1,VLOOKUP(BG52,Chantiers!$C$6:$D$95,2),IF(BJ52=2,"Chauf",IF(BJ52=3,VLOOKUP(BG52,Chantiers!$C$6:$E$95,3),0)))</f>
        <v>0</v>
      </c>
      <c r="BL52" s="119"/>
      <c r="BM52" s="120"/>
      <c r="BN52" s="120"/>
      <c r="BO52" s="120"/>
      <c r="BP52" s="44">
        <f>IF(BO52=1,VLOOKUP(BL52,Chantiers!$C$6:$D$95,2),IF(BO52=2,"Chauf",IF(BO52=3,VLOOKUP(BL52,Chantiers!$C$6:$E$95,3),0)))</f>
        <v>0</v>
      </c>
      <c r="BQ52" s="119"/>
      <c r="BR52" s="120"/>
      <c r="BS52" s="120"/>
      <c r="BT52" s="120"/>
      <c r="BU52" s="44">
        <f>IF(BT52=1,VLOOKUP(BQ52,Chantiers!$C$6:$D$95,2),IF(BT52=2,"Chauf",IF(BT52=3,VLOOKUP(BQ52,Chantiers!$C$6:$E$95,3),0)))</f>
        <v>0</v>
      </c>
      <c r="BV52" s="119"/>
      <c r="BW52" s="120"/>
      <c r="BX52" s="120"/>
      <c r="BY52" s="120"/>
      <c r="BZ52" s="44">
        <f>IF(BY52=1,VLOOKUP(BV52,Chantiers!$C$6:$D$95,2),IF(BY52=2,"Chauf",IF(BY52=3,VLOOKUP(BV52,Chantiers!$C$6:$E$95,3),0)))</f>
        <v>0</v>
      </c>
      <c r="CA52" s="119"/>
      <c r="CB52" s="120"/>
      <c r="CC52" s="120"/>
      <c r="CD52" s="120">
        <f>IF(CC52=1,VLOOKUP(BZ52,Chantiers!$C$6:$D$95,2),0)</f>
        <v>0</v>
      </c>
      <c r="CE52" s="44">
        <f>IF(CD52=1,VLOOKUP(CA52,Chantiers!$C$6:$D$95,2),IF(CD52=2,"Chauf",IF(CD52=3,VLOOKUP(CA52,Chantiers!$C$6:$E$95,3),0)))</f>
        <v>0</v>
      </c>
    </row>
    <row r="53" spans="1:83" s="118" customFormat="1" x14ac:dyDescent="0.2">
      <c r="A53" s="39">
        <v>43148</v>
      </c>
      <c r="B53" s="140">
        <f t="shared" si="0"/>
        <v>17</v>
      </c>
      <c r="C53" s="141">
        <f t="shared" si="1"/>
        <v>2</v>
      </c>
      <c r="D53" s="119"/>
      <c r="E53" s="120"/>
      <c r="F53" s="120"/>
      <c r="G53" s="120"/>
      <c r="H53" s="44">
        <f>IF(G53=1,VLOOKUP(D53,Chantiers!$C$6:$D$95,2),IF(G53=2,"Chauf",IF(G53=3,VLOOKUP(D53,Chantiers!$C$6:$E$95,3),0)))</f>
        <v>0</v>
      </c>
      <c r="I53" s="119"/>
      <c r="J53" s="120"/>
      <c r="K53" s="120"/>
      <c r="L53" s="120"/>
      <c r="M53" s="44">
        <f>IF(L53=1,VLOOKUP(I53,Chantiers!$C$6:$D$95,2),IF(L53=2,"Chauf",IF(L53=3,VLOOKUP(I53,Chantiers!$C$6:$E$95,3),0)))</f>
        <v>0</v>
      </c>
      <c r="N53" s="119"/>
      <c r="O53" s="120"/>
      <c r="P53" s="120"/>
      <c r="Q53" s="120"/>
      <c r="R53" s="44">
        <f>IF(Q53=1,VLOOKUP(N53,Chantiers!$C$6:$D$95,2),IF(Q53=2,"Chauf",IF(Q53=3,VLOOKUP(N53,Chantiers!$C$6:$E$95,3),0)))</f>
        <v>0</v>
      </c>
      <c r="S53" s="119"/>
      <c r="T53" s="120"/>
      <c r="U53" s="120"/>
      <c r="V53" s="120"/>
      <c r="W53" s="44">
        <f>IF(V53=1,VLOOKUP(S53,Chantiers!$C$6:$D$95,2),IF(V53=2,"Chauf",IF(V53=3,VLOOKUP(S53,Chantiers!$C$6:$E$95,3),0)))</f>
        <v>0</v>
      </c>
      <c r="X53" s="119"/>
      <c r="Y53" s="120"/>
      <c r="Z53" s="120"/>
      <c r="AA53" s="120"/>
      <c r="AB53" s="44">
        <f>IF(AA53=1,VLOOKUP(X53,Chantiers!$C$6:$D$95,2),IF(AA53=2,"Chauf",IF(AA53=3,VLOOKUP(X53,Chantiers!$C$6:$E$95,3),0)))</f>
        <v>0</v>
      </c>
      <c r="AC53" s="119"/>
      <c r="AD53" s="120"/>
      <c r="AE53" s="120"/>
      <c r="AF53" s="120"/>
      <c r="AG53" s="44">
        <f>IF(AF53=1,VLOOKUP(AC53,Chantiers!$C$6:$D$95,2),IF(AF53=2,"Chauf",IF(AF53=3,VLOOKUP(AC53,Chantiers!$C$6:$E$95,3),0)))</f>
        <v>0</v>
      </c>
      <c r="AH53" s="119"/>
      <c r="AI53" s="120"/>
      <c r="AJ53" s="120"/>
      <c r="AK53" s="120"/>
      <c r="AL53" s="44">
        <f>IF(AK53=1,VLOOKUP(AH53,Chantiers!$C$6:$D$95,2),IF(AK53=2,"Chauf",IF(AK53=3,VLOOKUP(AH53,Chantiers!$C$6:$E$95,3),0)))</f>
        <v>0</v>
      </c>
      <c r="AM53" s="119"/>
      <c r="AN53" s="120"/>
      <c r="AO53" s="120"/>
      <c r="AP53" s="120"/>
      <c r="AQ53" s="44">
        <f>IF(AP53=1,VLOOKUP(AM53,Chantiers!$C$6:$D$95,2),IF(AP53=2,"Chauf",IF(AP53=3,VLOOKUP(AM53,Chantiers!$C$6:$E$95,3),0)))</f>
        <v>0</v>
      </c>
      <c r="AR53" s="119"/>
      <c r="AS53" s="120"/>
      <c r="AT53" s="120"/>
      <c r="AU53" s="120"/>
      <c r="AV53" s="44">
        <f>IF(AU53=1,VLOOKUP(AR53,Chantiers!$C$6:$D$95,2),IF(AU53=2,"Chauf",IF(AU53=3,VLOOKUP(AR53,Chantiers!$C$6:$E$95,3),0)))</f>
        <v>0</v>
      </c>
      <c r="AW53" s="119"/>
      <c r="AX53" s="120"/>
      <c r="AY53" s="120"/>
      <c r="AZ53" s="120"/>
      <c r="BA53" s="44">
        <f>IF(AZ53=1,VLOOKUP(AW53,Chantiers!$C$6:$D$95,2),IF(AZ53=2,"Chauf",IF(AZ53=3,VLOOKUP(AW53,Chantiers!$C$6:$E$95,3),0)))</f>
        <v>0</v>
      </c>
      <c r="BB53" s="119"/>
      <c r="BC53" s="120"/>
      <c r="BD53" s="120"/>
      <c r="BE53" s="120"/>
      <c r="BF53" s="44">
        <f>IF(BE53=1,VLOOKUP(BB53,Chantiers!$C$6:$D$95,2),IF(BE53=2,"Chauf",IF(BE53=3,VLOOKUP(BB53,Chantiers!$C$6:$E$95,3),0)))</f>
        <v>0</v>
      </c>
      <c r="BG53" s="119"/>
      <c r="BH53" s="120"/>
      <c r="BI53" s="120"/>
      <c r="BJ53" s="120"/>
      <c r="BK53" s="44">
        <f>IF(BJ53=1,VLOOKUP(BG53,Chantiers!$C$6:$D$95,2),IF(BJ53=2,"Chauf",IF(BJ53=3,VLOOKUP(BG53,Chantiers!$C$6:$E$95,3),0)))</f>
        <v>0</v>
      </c>
      <c r="BL53" s="119"/>
      <c r="BM53" s="120"/>
      <c r="BN53" s="120"/>
      <c r="BO53" s="120"/>
      <c r="BP53" s="44">
        <f>IF(BO53=1,VLOOKUP(BL53,Chantiers!$C$6:$D$95,2),IF(BO53=2,"Chauf",IF(BO53=3,VLOOKUP(BL53,Chantiers!$C$6:$E$95,3),0)))</f>
        <v>0</v>
      </c>
      <c r="BQ53" s="119"/>
      <c r="BR53" s="120"/>
      <c r="BS53" s="120"/>
      <c r="BT53" s="120"/>
      <c r="BU53" s="44">
        <f>IF(BT53=1,VLOOKUP(BQ53,Chantiers!$C$6:$D$95,2),IF(BT53=2,"Chauf",IF(BT53=3,VLOOKUP(BQ53,Chantiers!$C$6:$E$95,3),0)))</f>
        <v>0</v>
      </c>
      <c r="BV53" s="119"/>
      <c r="BW53" s="120"/>
      <c r="BX53" s="120"/>
      <c r="BY53" s="120"/>
      <c r="BZ53" s="44">
        <f>IF(BY53=1,VLOOKUP(BV53,Chantiers!$C$6:$D$95,2),IF(BY53=2,"Chauf",IF(BY53=3,VLOOKUP(BV53,Chantiers!$C$6:$E$95,3),0)))</f>
        <v>0</v>
      </c>
      <c r="CA53" s="119"/>
      <c r="CB53" s="120"/>
      <c r="CC53" s="120"/>
      <c r="CD53" s="120">
        <f>IF(CC53=1,VLOOKUP(BZ53,Chantiers!$C$6:$D$95,2),0)</f>
        <v>0</v>
      </c>
      <c r="CE53" s="44">
        <f>IF(CD53=1,VLOOKUP(CA53,Chantiers!$C$6:$D$95,2),IF(CD53=2,"Chauf",IF(CD53=3,VLOOKUP(CA53,Chantiers!$C$6:$E$95,3),0)))</f>
        <v>0</v>
      </c>
    </row>
    <row r="54" spans="1:83" s="159" customFormat="1" x14ac:dyDescent="0.2">
      <c r="A54" s="153" t="s">
        <v>128</v>
      </c>
      <c r="B54" s="154"/>
      <c r="C54" s="155"/>
      <c r="D54" s="157"/>
      <c r="E54" s="158">
        <f>SUM(E48:E53)</f>
        <v>0</v>
      </c>
      <c r="F54" s="158">
        <f>SUM(F48:F53)</f>
        <v>0</v>
      </c>
      <c r="G54" s="158"/>
      <c r="H54" s="156"/>
      <c r="I54" s="157"/>
      <c r="J54" s="158">
        <f>SUM(J48:J53)</f>
        <v>0</v>
      </c>
      <c r="K54" s="158">
        <f>SUM(K48:K53)</f>
        <v>0</v>
      </c>
      <c r="L54" s="158"/>
      <c r="M54" s="156">
        <f>IF(L54=1,VLOOKUP(I54,Chantiers!$C$6:$D$95,2),IF(L54=2,"Chauf",IF(L54=3,VLOOKUP(I54,Chantiers!$C$6:$E$95,3),0)))</f>
        <v>0</v>
      </c>
      <c r="N54" s="157"/>
      <c r="O54" s="158">
        <f>SUM(O48:O53)</f>
        <v>0</v>
      </c>
      <c r="P54" s="158">
        <f>SUM(P48:P53)</f>
        <v>0</v>
      </c>
      <c r="Q54" s="158"/>
      <c r="R54" s="156">
        <f>IF(Q54=1,VLOOKUP(N54,Chantiers!$C$6:$D$95,2),IF(Q54=2,"Chauf",IF(Q54=3,VLOOKUP(N54,Chantiers!$C$6:$E$95,3),0)))</f>
        <v>0</v>
      </c>
      <c r="S54" s="157"/>
      <c r="T54" s="158">
        <f>SUM(T48:T53)</f>
        <v>0</v>
      </c>
      <c r="U54" s="158">
        <f>SUM(U48:U53)</f>
        <v>0</v>
      </c>
      <c r="V54" s="158"/>
      <c r="W54" s="156">
        <f>IF(V54=1,VLOOKUP(S54,Chantiers!$C$6:$D$95,2),IF(V54=2,"Chauf",IF(V54=3,VLOOKUP(S54,Chantiers!$C$6:$E$95,3),0)))</f>
        <v>0</v>
      </c>
      <c r="X54" s="157"/>
      <c r="Y54" s="158">
        <f>SUM(Y48:Y53)</f>
        <v>0</v>
      </c>
      <c r="Z54" s="158">
        <f>SUM(Z48:Z53)</f>
        <v>0</v>
      </c>
      <c r="AA54" s="158"/>
      <c r="AB54" s="156">
        <f>IF(AA54=1,VLOOKUP(X54,Chantiers!$C$6:$D$95,2),IF(AA54=2,"Chauf",IF(AA54=3,VLOOKUP(X54,Chantiers!$C$6:$E$95,3),0)))</f>
        <v>0</v>
      </c>
      <c r="AC54" s="157"/>
      <c r="AD54" s="158">
        <f>SUM(AD48:AD53)</f>
        <v>0</v>
      </c>
      <c r="AE54" s="158">
        <f>SUM(AE48:AE53)</f>
        <v>0</v>
      </c>
      <c r="AF54" s="158"/>
      <c r="AG54" s="156">
        <f>IF(AF54=1,VLOOKUP(AC54,Chantiers!$C$6:$D$95,2),IF(AF54=2,"Chauf",IF(AF54=3,VLOOKUP(AC54,Chantiers!$C$6:$E$95,3),0)))</f>
        <v>0</v>
      </c>
      <c r="AH54" s="157"/>
      <c r="AI54" s="158">
        <f>SUM(AI48:AI53)</f>
        <v>0</v>
      </c>
      <c r="AJ54" s="158">
        <f>SUM(AJ48:AJ53)</f>
        <v>0</v>
      </c>
      <c r="AK54" s="158"/>
      <c r="AL54" s="156">
        <f>IF(AK54=1,VLOOKUP(AH54,Chantiers!$C$6:$D$95,2),IF(AK54=2,"Chauf",IF(AK54=3,VLOOKUP(AH54,Chantiers!$C$6:$E$95,3),0)))</f>
        <v>0</v>
      </c>
      <c r="AM54" s="157"/>
      <c r="AN54" s="158">
        <f>SUM(AN48:AN53)</f>
        <v>0</v>
      </c>
      <c r="AO54" s="158">
        <f>SUM(AO48:AO53)</f>
        <v>0</v>
      </c>
      <c r="AP54" s="158"/>
      <c r="AQ54" s="156">
        <f>IF(AP54=1,VLOOKUP(AM54,Chantiers!$C$6:$D$95,2),IF(AP54=2,"Chauf",IF(AP54=3,VLOOKUP(AM54,Chantiers!$C$6:$E$95,3),0)))</f>
        <v>0</v>
      </c>
      <c r="AR54" s="157"/>
      <c r="AS54" s="158">
        <f>SUM(AS48:AS53)</f>
        <v>0</v>
      </c>
      <c r="AT54" s="158">
        <f>SUM(AT48:AT53)</f>
        <v>0</v>
      </c>
      <c r="AU54" s="158"/>
      <c r="AV54" s="156">
        <f>IF(AU54=1,VLOOKUP(AR54,Chantiers!$C$6:$D$95,2),IF(AU54=2,"Chauf",IF(AU54=3,VLOOKUP(AR54,Chantiers!$C$6:$E$95,3),0)))</f>
        <v>0</v>
      </c>
      <c r="AW54" s="157"/>
      <c r="AX54" s="158">
        <f>SUM(AX48:AX53)</f>
        <v>0</v>
      </c>
      <c r="AY54" s="158">
        <f>SUM(AY48:AY53)</f>
        <v>0</v>
      </c>
      <c r="AZ54" s="158"/>
      <c r="BA54" s="156">
        <f>IF(AZ54=1,VLOOKUP(AW54,Chantiers!$C$6:$D$95,2),IF(AZ54=2,"Chauf",IF(AZ54=3,VLOOKUP(AW54,Chantiers!$C$6:$E$95,3),0)))</f>
        <v>0</v>
      </c>
      <c r="BB54" s="157"/>
      <c r="BC54" s="158">
        <f>SUM(BC48:BC53)</f>
        <v>0</v>
      </c>
      <c r="BD54" s="158">
        <f>SUM(BD48:BD53)</f>
        <v>0</v>
      </c>
      <c r="BE54" s="158"/>
      <c r="BF54" s="156">
        <f>IF(BE54=1,VLOOKUP(BB54,Chantiers!$C$6:$D$95,2),IF(BE54=2,"Chauf",IF(BE54=3,VLOOKUP(BB54,Chantiers!$C$6:$E$95,3),0)))</f>
        <v>0</v>
      </c>
      <c r="BG54" s="157"/>
      <c r="BH54" s="158">
        <f>SUM(BH48:BH53)</f>
        <v>0</v>
      </c>
      <c r="BI54" s="158">
        <f>SUM(BI48:BI53)</f>
        <v>0</v>
      </c>
      <c r="BJ54" s="158"/>
      <c r="BK54" s="156">
        <f>IF(BJ54=1,VLOOKUP(BG54,Chantiers!$C$6:$D$95,2),IF(BJ54=2,"Chauf",IF(BJ54=3,VLOOKUP(BG54,Chantiers!$C$6:$E$95,3),0)))</f>
        <v>0</v>
      </c>
      <c r="BL54" s="157"/>
      <c r="BM54" s="158">
        <f>SUM(BM48:BM53)</f>
        <v>0</v>
      </c>
      <c r="BN54" s="158">
        <f>SUM(BN48:BN53)</f>
        <v>0</v>
      </c>
      <c r="BO54" s="158"/>
      <c r="BP54" s="156">
        <f>IF(BO54=1,VLOOKUP(BL54,Chantiers!$C$6:$D$95,2),IF(BO54=2,"Chauf",IF(BO54=3,VLOOKUP(BL54,Chantiers!$C$6:$E$95,3),0)))</f>
        <v>0</v>
      </c>
      <c r="BQ54" s="157"/>
      <c r="BR54" s="158">
        <f>SUM(BR48:BR53)</f>
        <v>0</v>
      </c>
      <c r="BS54" s="158">
        <f>SUM(BS48:BS53)</f>
        <v>0</v>
      </c>
      <c r="BT54" s="158"/>
      <c r="BU54" s="156">
        <f>IF(BT54=1,VLOOKUP(BQ54,Chantiers!$C$6:$D$95,2),IF(BT54=2,"Chauf",IF(BT54=3,VLOOKUP(BQ54,Chantiers!$C$6:$E$95,3),0)))</f>
        <v>0</v>
      </c>
      <c r="BV54" s="157"/>
      <c r="BW54" s="158">
        <f>SUM(BW48:BW53)</f>
        <v>0</v>
      </c>
      <c r="BX54" s="158">
        <f>SUM(BX48:BX53)</f>
        <v>0</v>
      </c>
      <c r="BY54" s="158"/>
      <c r="BZ54" s="156">
        <f>IF(BY54=1,VLOOKUP(BV54,Chantiers!$C$6:$D$95,2),IF(BY54=2,"Chauf",IF(BY54=3,VLOOKUP(BV54,Chantiers!$C$6:$E$95,3),0)))</f>
        <v>0</v>
      </c>
      <c r="CA54" s="157"/>
      <c r="CB54" s="158">
        <f>SUM(CB48:CB53)</f>
        <v>0</v>
      </c>
      <c r="CC54" s="158">
        <f>SUM(CC48:CC53)</f>
        <v>0</v>
      </c>
      <c r="CD54" s="158">
        <f>IF(CC54=1,VLOOKUP(BZ54,Chantiers!$C$6:$D$95,2),0)</f>
        <v>0</v>
      </c>
      <c r="CE54" s="156">
        <f>IF(CD54=1,VLOOKUP(CA54,Chantiers!$C$6:$D$95,2),IF(CD54=2,"Chauf",IF(CD54=3,VLOOKUP(CA54,Chantiers!$C$6:$E$95,3),0)))</f>
        <v>0</v>
      </c>
    </row>
    <row r="55" spans="1:83" s="118" customFormat="1" x14ac:dyDescent="0.2">
      <c r="A55" s="151">
        <v>43150</v>
      </c>
      <c r="B55" s="138">
        <f t="shared" si="0"/>
        <v>19</v>
      </c>
      <c r="C55" s="139">
        <f t="shared" si="1"/>
        <v>2</v>
      </c>
      <c r="D55" s="121"/>
      <c r="E55" s="122"/>
      <c r="F55" s="122"/>
      <c r="G55" s="122"/>
      <c r="H55" s="45">
        <f>IF(G55=1,VLOOKUP(D55,Chantiers!$C$6:$D$95,2),IF(G55=2,"Chauf",IF(G55=3,VLOOKUP(D55,Chantiers!$C$6:$E$95,3),0)))</f>
        <v>0</v>
      </c>
      <c r="I55" s="121"/>
      <c r="J55" s="122"/>
      <c r="K55" s="122"/>
      <c r="L55" s="122"/>
      <c r="M55" s="45">
        <f>IF(L55=1,VLOOKUP(I55,Chantiers!$C$6:$D$95,2),IF(L55=2,"Chauf",IF(L55=3,VLOOKUP(I55,Chantiers!$C$6:$E$95,3),0)))</f>
        <v>0</v>
      </c>
      <c r="N55" s="121"/>
      <c r="O55" s="122"/>
      <c r="P55" s="122"/>
      <c r="Q55" s="122"/>
      <c r="R55" s="45">
        <f>IF(Q55=1,VLOOKUP(N55,Chantiers!$C$6:$D$95,2),IF(Q55=2,"Chauf",IF(Q55=3,VLOOKUP(N55,Chantiers!$C$6:$E$95,3),0)))</f>
        <v>0</v>
      </c>
      <c r="S55" s="121"/>
      <c r="T55" s="122"/>
      <c r="U55" s="122"/>
      <c r="V55" s="122"/>
      <c r="W55" s="45">
        <f>IF(V55=1,VLOOKUP(S55,Chantiers!$C$6:$D$95,2),IF(V55=2,"Chauf",IF(V55=3,VLOOKUP(S55,Chantiers!$C$6:$E$95,3),0)))</f>
        <v>0</v>
      </c>
      <c r="X55" s="121"/>
      <c r="Y55" s="122"/>
      <c r="Z55" s="122"/>
      <c r="AA55" s="122"/>
      <c r="AB55" s="45">
        <f>IF(AA55=1,VLOOKUP(X55,Chantiers!$C$6:$D$95,2),IF(AA55=2,"Chauf",IF(AA55=3,VLOOKUP(X55,Chantiers!$C$6:$E$95,3),0)))</f>
        <v>0</v>
      </c>
      <c r="AC55" s="121"/>
      <c r="AD55" s="122"/>
      <c r="AE55" s="122"/>
      <c r="AF55" s="122"/>
      <c r="AG55" s="45">
        <f>IF(AF55=1,VLOOKUP(AC55,Chantiers!$C$6:$D$95,2),IF(AF55=2,"Chauf",IF(AF55=3,VLOOKUP(AC55,Chantiers!$C$6:$E$95,3),0)))</f>
        <v>0</v>
      </c>
      <c r="AH55" s="121"/>
      <c r="AI55" s="122"/>
      <c r="AJ55" s="122"/>
      <c r="AK55" s="122"/>
      <c r="AL55" s="45">
        <f>IF(AK55=1,VLOOKUP(AH55,Chantiers!$C$6:$D$95,2),IF(AK55=2,"Chauf",IF(AK55=3,VLOOKUP(AH55,Chantiers!$C$6:$E$95,3),0)))</f>
        <v>0</v>
      </c>
      <c r="AM55" s="121"/>
      <c r="AN55" s="122"/>
      <c r="AO55" s="122"/>
      <c r="AP55" s="122"/>
      <c r="AQ55" s="45">
        <f>IF(AP55=1,VLOOKUP(AM55,Chantiers!$C$6:$D$95,2),IF(AP55=2,"Chauf",IF(AP55=3,VLOOKUP(AM55,Chantiers!$C$6:$E$95,3),0)))</f>
        <v>0</v>
      </c>
      <c r="AR55" s="121"/>
      <c r="AS55" s="122"/>
      <c r="AT55" s="122"/>
      <c r="AU55" s="122"/>
      <c r="AV55" s="45">
        <f>IF(AU55=1,VLOOKUP(AR55,Chantiers!$C$6:$D$95,2),IF(AU55=2,"Chauf",IF(AU55=3,VLOOKUP(AR55,Chantiers!$C$6:$E$95,3),0)))</f>
        <v>0</v>
      </c>
      <c r="AW55" s="121"/>
      <c r="AX55" s="122"/>
      <c r="AY55" s="122"/>
      <c r="AZ55" s="122"/>
      <c r="BA55" s="45">
        <f>IF(AZ55=1,VLOOKUP(AW55,Chantiers!$C$6:$D$95,2),IF(AZ55=2,"Chauf",IF(AZ55=3,VLOOKUP(AW55,Chantiers!$C$6:$E$95,3),0)))</f>
        <v>0</v>
      </c>
      <c r="BB55" s="121"/>
      <c r="BC55" s="122"/>
      <c r="BD55" s="122"/>
      <c r="BE55" s="122"/>
      <c r="BF55" s="45">
        <f>IF(BE55=1,VLOOKUP(BB55,Chantiers!$C$6:$D$95,2),IF(BE55=2,"Chauf",IF(BE55=3,VLOOKUP(BB55,Chantiers!$C$6:$E$95,3),0)))</f>
        <v>0</v>
      </c>
      <c r="BG55" s="121"/>
      <c r="BH55" s="122"/>
      <c r="BI55" s="122"/>
      <c r="BJ55" s="122"/>
      <c r="BK55" s="45">
        <f>IF(BJ55=1,VLOOKUP(BG55,Chantiers!$C$6:$D$95,2),IF(BJ55=2,"Chauf",IF(BJ55=3,VLOOKUP(BG55,Chantiers!$C$6:$E$95,3),0)))</f>
        <v>0</v>
      </c>
      <c r="BL55" s="121"/>
      <c r="BM55" s="122"/>
      <c r="BN55" s="122"/>
      <c r="BO55" s="122"/>
      <c r="BP55" s="45">
        <f>IF(BO55=1,VLOOKUP(BL55,Chantiers!$C$6:$D$95,2),IF(BO55=2,"Chauf",IF(BO55=3,VLOOKUP(BL55,Chantiers!$C$6:$E$95,3),0)))</f>
        <v>0</v>
      </c>
      <c r="BQ55" s="121"/>
      <c r="BR55" s="122"/>
      <c r="BS55" s="122"/>
      <c r="BT55" s="122"/>
      <c r="BU55" s="45">
        <f>IF(BT55=1,VLOOKUP(BQ55,Chantiers!$C$6:$D$95,2),IF(BT55=2,"Chauf",IF(BT55=3,VLOOKUP(BQ55,Chantiers!$C$6:$E$95,3),0)))</f>
        <v>0</v>
      </c>
      <c r="BV55" s="121"/>
      <c r="BW55" s="122"/>
      <c r="BX55" s="122"/>
      <c r="BY55" s="122"/>
      <c r="BZ55" s="45">
        <f>IF(BY55=1,VLOOKUP(BV55,Chantiers!$C$6:$D$95,2),IF(BY55=2,"Chauf",IF(BY55=3,VLOOKUP(BV55,Chantiers!$C$6:$E$95,3),0)))</f>
        <v>0</v>
      </c>
      <c r="CA55" s="121"/>
      <c r="CB55" s="122"/>
      <c r="CC55" s="122"/>
      <c r="CD55" s="122">
        <f>IF(CC55=1,VLOOKUP(BZ55,Chantiers!$C$6:$D$95,2),0)</f>
        <v>0</v>
      </c>
      <c r="CE55" s="45">
        <f>IF(CD55=1,VLOOKUP(CA55,Chantiers!$C$6:$D$95,2),IF(CD55=2,"Chauf",IF(CD55=3,VLOOKUP(CA55,Chantiers!$C$6:$E$95,3),0)))</f>
        <v>0</v>
      </c>
    </row>
    <row r="56" spans="1:83" s="118" customFormat="1" x14ac:dyDescent="0.2">
      <c r="A56" s="152">
        <v>43151</v>
      </c>
      <c r="B56" s="140">
        <f t="shared" si="0"/>
        <v>20</v>
      </c>
      <c r="C56" s="141">
        <f t="shared" si="1"/>
        <v>2</v>
      </c>
      <c r="D56" s="123"/>
      <c r="E56" s="124"/>
      <c r="F56" s="124"/>
      <c r="G56" s="124"/>
      <c r="H56" s="46">
        <f>IF(G56=1,VLOOKUP(D56,Chantiers!$C$6:$D$95,2),IF(G56=2,"Chauf",IF(G56=3,VLOOKUP(D56,Chantiers!$C$6:$E$95,3),0)))</f>
        <v>0</v>
      </c>
      <c r="I56" s="123"/>
      <c r="J56" s="124"/>
      <c r="K56" s="124"/>
      <c r="L56" s="124"/>
      <c r="M56" s="46">
        <f>IF(L56=1,VLOOKUP(I56,Chantiers!$C$6:$D$95,2),IF(L56=2,"Chauf",IF(L56=3,VLOOKUP(I56,Chantiers!$C$6:$E$95,3),0)))</f>
        <v>0</v>
      </c>
      <c r="N56" s="123"/>
      <c r="O56" s="124"/>
      <c r="P56" s="124"/>
      <c r="Q56" s="124"/>
      <c r="R56" s="46">
        <f>IF(Q56=1,VLOOKUP(N56,Chantiers!$C$6:$D$95,2),IF(Q56=2,"Chauf",IF(Q56=3,VLOOKUP(N56,Chantiers!$C$6:$E$95,3),0)))</f>
        <v>0</v>
      </c>
      <c r="S56" s="123"/>
      <c r="T56" s="124"/>
      <c r="U56" s="124"/>
      <c r="V56" s="124"/>
      <c r="W56" s="46">
        <f>IF(V56=1,VLOOKUP(S56,Chantiers!$C$6:$D$95,2),IF(V56=2,"Chauf",IF(V56=3,VLOOKUP(S56,Chantiers!$C$6:$E$95,3),0)))</f>
        <v>0</v>
      </c>
      <c r="X56" s="123"/>
      <c r="Y56" s="124"/>
      <c r="Z56" s="124"/>
      <c r="AA56" s="124"/>
      <c r="AB56" s="46">
        <f>IF(AA56=1,VLOOKUP(X56,Chantiers!$C$6:$D$95,2),IF(AA56=2,"Chauf",IF(AA56=3,VLOOKUP(X56,Chantiers!$C$6:$E$95,3),0)))</f>
        <v>0</v>
      </c>
      <c r="AC56" s="123"/>
      <c r="AD56" s="124"/>
      <c r="AE56" s="124"/>
      <c r="AF56" s="124"/>
      <c r="AG56" s="46">
        <f>IF(AF56=1,VLOOKUP(AC56,Chantiers!$C$6:$D$95,2),IF(AF56=2,"Chauf",IF(AF56=3,VLOOKUP(AC56,Chantiers!$C$6:$E$95,3),0)))</f>
        <v>0</v>
      </c>
      <c r="AH56" s="123"/>
      <c r="AI56" s="124"/>
      <c r="AJ56" s="124"/>
      <c r="AK56" s="124"/>
      <c r="AL56" s="46">
        <f>IF(AK56=1,VLOOKUP(AH56,Chantiers!$C$6:$D$95,2),IF(AK56=2,"Chauf",IF(AK56=3,VLOOKUP(AH56,Chantiers!$C$6:$E$95,3),0)))</f>
        <v>0</v>
      </c>
      <c r="AM56" s="123"/>
      <c r="AN56" s="124"/>
      <c r="AO56" s="124"/>
      <c r="AP56" s="124"/>
      <c r="AQ56" s="46">
        <f>IF(AP56=1,VLOOKUP(AM56,Chantiers!$C$6:$D$95,2),IF(AP56=2,"Chauf",IF(AP56=3,VLOOKUP(AM56,Chantiers!$C$6:$E$95,3),0)))</f>
        <v>0</v>
      </c>
      <c r="AR56" s="123"/>
      <c r="AS56" s="124"/>
      <c r="AT56" s="124"/>
      <c r="AU56" s="124"/>
      <c r="AV56" s="46">
        <f>IF(AU56=1,VLOOKUP(AR56,Chantiers!$C$6:$D$95,2),IF(AU56=2,"Chauf",IF(AU56=3,VLOOKUP(AR56,Chantiers!$C$6:$E$95,3),0)))</f>
        <v>0</v>
      </c>
      <c r="AW56" s="123"/>
      <c r="AX56" s="124"/>
      <c r="AY56" s="124"/>
      <c r="AZ56" s="124"/>
      <c r="BA56" s="46">
        <f>IF(AZ56=1,VLOOKUP(AW56,Chantiers!$C$6:$D$95,2),IF(AZ56=2,"Chauf",IF(AZ56=3,VLOOKUP(AW56,Chantiers!$C$6:$E$95,3),0)))</f>
        <v>0</v>
      </c>
      <c r="BB56" s="123"/>
      <c r="BC56" s="124"/>
      <c r="BD56" s="124"/>
      <c r="BE56" s="124"/>
      <c r="BF56" s="46">
        <f>IF(BE56=1,VLOOKUP(BB56,Chantiers!$C$6:$D$95,2),IF(BE56=2,"Chauf",IF(BE56=3,VLOOKUP(BB56,Chantiers!$C$6:$E$95,3),0)))</f>
        <v>0</v>
      </c>
      <c r="BG56" s="123"/>
      <c r="BH56" s="124"/>
      <c r="BI56" s="124"/>
      <c r="BJ56" s="124"/>
      <c r="BK56" s="46">
        <f>IF(BJ56=1,VLOOKUP(BG56,Chantiers!$C$6:$D$95,2),IF(BJ56=2,"Chauf",IF(BJ56=3,VLOOKUP(BG56,Chantiers!$C$6:$E$95,3),0)))</f>
        <v>0</v>
      </c>
      <c r="BL56" s="123"/>
      <c r="BM56" s="124"/>
      <c r="BN56" s="124"/>
      <c r="BO56" s="124"/>
      <c r="BP56" s="46">
        <f>IF(BO56=1,VLOOKUP(BL56,Chantiers!$C$6:$D$95,2),IF(BO56=2,"Chauf",IF(BO56=3,VLOOKUP(BL56,Chantiers!$C$6:$E$95,3),0)))</f>
        <v>0</v>
      </c>
      <c r="BQ56" s="123"/>
      <c r="BR56" s="124"/>
      <c r="BS56" s="124"/>
      <c r="BT56" s="124"/>
      <c r="BU56" s="46">
        <f>IF(BT56=1,VLOOKUP(BQ56,Chantiers!$C$6:$D$95,2),IF(BT56=2,"Chauf",IF(BT56=3,VLOOKUP(BQ56,Chantiers!$C$6:$E$95,3),0)))</f>
        <v>0</v>
      </c>
      <c r="BV56" s="123"/>
      <c r="BW56" s="124"/>
      <c r="BX56" s="124"/>
      <c r="BY56" s="124"/>
      <c r="BZ56" s="46">
        <f>IF(BY56=1,VLOOKUP(BV56,Chantiers!$C$6:$D$95,2),IF(BY56=2,"Chauf",IF(BY56=3,VLOOKUP(BV56,Chantiers!$C$6:$E$95,3),0)))</f>
        <v>0</v>
      </c>
      <c r="CA56" s="123"/>
      <c r="CB56" s="124"/>
      <c r="CC56" s="124"/>
      <c r="CD56" s="124">
        <f>IF(CC56=1,VLOOKUP(BZ56,Chantiers!$C$6:$D$95,2),0)</f>
        <v>0</v>
      </c>
      <c r="CE56" s="46">
        <f>IF(CD56=1,VLOOKUP(CA56,Chantiers!$C$6:$D$95,2),IF(CD56=2,"Chauf",IF(CD56=3,VLOOKUP(CA56,Chantiers!$C$6:$E$95,3),0)))</f>
        <v>0</v>
      </c>
    </row>
    <row r="57" spans="1:83" s="118" customFormat="1" x14ac:dyDescent="0.2">
      <c r="A57" s="152">
        <v>43152</v>
      </c>
      <c r="B57" s="140">
        <f t="shared" si="0"/>
        <v>21</v>
      </c>
      <c r="C57" s="141">
        <f t="shared" si="1"/>
        <v>2</v>
      </c>
      <c r="D57" s="123"/>
      <c r="E57" s="124"/>
      <c r="F57" s="124"/>
      <c r="G57" s="124"/>
      <c r="H57" s="46">
        <f>IF(G57=1,VLOOKUP(D57,Chantiers!$C$6:$D$95,2),IF(G57=2,"Chauf",IF(G57=3,VLOOKUP(D57,Chantiers!$C$6:$E$95,3),0)))</f>
        <v>0</v>
      </c>
      <c r="I57" s="123"/>
      <c r="J57" s="124"/>
      <c r="K57" s="124"/>
      <c r="L57" s="124"/>
      <c r="M57" s="46">
        <f>IF(L57=1,VLOOKUP(I57,Chantiers!$C$6:$D$95,2),IF(L57=2,"Chauf",IF(L57=3,VLOOKUP(I57,Chantiers!$C$6:$E$95,3),0)))</f>
        <v>0</v>
      </c>
      <c r="N57" s="123"/>
      <c r="O57" s="124"/>
      <c r="P57" s="124"/>
      <c r="Q57" s="124"/>
      <c r="R57" s="46">
        <f>IF(Q57=1,VLOOKUP(N57,Chantiers!$C$6:$D$95,2),IF(Q57=2,"Chauf",IF(Q57=3,VLOOKUP(N57,Chantiers!$C$6:$E$95,3),0)))</f>
        <v>0</v>
      </c>
      <c r="S57" s="123"/>
      <c r="T57" s="124"/>
      <c r="U57" s="124"/>
      <c r="V57" s="124"/>
      <c r="W57" s="46">
        <f>IF(V57=1,VLOOKUP(S57,Chantiers!$C$6:$D$95,2),IF(V57=2,"Chauf",IF(V57=3,VLOOKUP(S57,Chantiers!$C$6:$E$95,3),0)))</f>
        <v>0</v>
      </c>
      <c r="X57" s="123"/>
      <c r="Y57" s="124"/>
      <c r="Z57" s="124"/>
      <c r="AA57" s="124"/>
      <c r="AB57" s="46">
        <f>IF(AA57=1,VLOOKUP(X57,Chantiers!$C$6:$D$95,2),IF(AA57=2,"Chauf",IF(AA57=3,VLOOKUP(X57,Chantiers!$C$6:$E$95,3),0)))</f>
        <v>0</v>
      </c>
      <c r="AC57" s="123"/>
      <c r="AD57" s="124"/>
      <c r="AE57" s="124"/>
      <c r="AF57" s="124"/>
      <c r="AG57" s="46">
        <f>IF(AF57=1,VLOOKUP(AC57,Chantiers!$C$6:$D$95,2),IF(AF57=2,"Chauf",IF(AF57=3,VLOOKUP(AC57,Chantiers!$C$6:$E$95,3),0)))</f>
        <v>0</v>
      </c>
      <c r="AH57" s="123"/>
      <c r="AI57" s="124"/>
      <c r="AJ57" s="124"/>
      <c r="AK57" s="124"/>
      <c r="AL57" s="46">
        <f>IF(AK57=1,VLOOKUP(AH57,Chantiers!$C$6:$D$95,2),IF(AK57=2,"Chauf",IF(AK57=3,VLOOKUP(AH57,Chantiers!$C$6:$E$95,3),0)))</f>
        <v>0</v>
      </c>
      <c r="AM57" s="123"/>
      <c r="AN57" s="124"/>
      <c r="AO57" s="124"/>
      <c r="AP57" s="124"/>
      <c r="AQ57" s="46">
        <f>IF(AP57=1,VLOOKUP(AM57,Chantiers!$C$6:$D$95,2),IF(AP57=2,"Chauf",IF(AP57=3,VLOOKUP(AM57,Chantiers!$C$6:$E$95,3),0)))</f>
        <v>0</v>
      </c>
      <c r="AR57" s="123"/>
      <c r="AS57" s="124"/>
      <c r="AT57" s="124"/>
      <c r="AU57" s="124"/>
      <c r="AV57" s="46">
        <f>IF(AU57=1,VLOOKUP(AR57,Chantiers!$C$6:$D$95,2),IF(AU57=2,"Chauf",IF(AU57=3,VLOOKUP(AR57,Chantiers!$C$6:$E$95,3),0)))</f>
        <v>0</v>
      </c>
      <c r="AW57" s="123"/>
      <c r="AX57" s="124"/>
      <c r="AY57" s="124"/>
      <c r="AZ57" s="124"/>
      <c r="BA57" s="46">
        <f>IF(AZ57=1,VLOOKUP(AW57,Chantiers!$C$6:$D$95,2),IF(AZ57=2,"Chauf",IF(AZ57=3,VLOOKUP(AW57,Chantiers!$C$6:$E$95,3),0)))</f>
        <v>0</v>
      </c>
      <c r="BB57" s="123"/>
      <c r="BC57" s="124"/>
      <c r="BD57" s="124"/>
      <c r="BE57" s="124"/>
      <c r="BF57" s="46">
        <f>IF(BE57=1,VLOOKUP(BB57,Chantiers!$C$6:$D$95,2),IF(BE57=2,"Chauf",IF(BE57=3,VLOOKUP(BB57,Chantiers!$C$6:$E$95,3),0)))</f>
        <v>0</v>
      </c>
      <c r="BG57" s="123"/>
      <c r="BH57" s="124"/>
      <c r="BI57" s="124"/>
      <c r="BJ57" s="124"/>
      <c r="BK57" s="46">
        <f>IF(BJ57=1,VLOOKUP(BG57,Chantiers!$C$6:$D$95,2),IF(BJ57=2,"Chauf",IF(BJ57=3,VLOOKUP(BG57,Chantiers!$C$6:$E$95,3),0)))</f>
        <v>0</v>
      </c>
      <c r="BL57" s="123"/>
      <c r="BM57" s="124"/>
      <c r="BN57" s="124"/>
      <c r="BO57" s="124"/>
      <c r="BP57" s="46">
        <f>IF(BO57=1,VLOOKUP(BL57,Chantiers!$C$6:$D$95,2),IF(BO57=2,"Chauf",IF(BO57=3,VLOOKUP(BL57,Chantiers!$C$6:$E$95,3),0)))</f>
        <v>0</v>
      </c>
      <c r="BQ57" s="123"/>
      <c r="BR57" s="124"/>
      <c r="BS57" s="124"/>
      <c r="BT57" s="124"/>
      <c r="BU57" s="46">
        <f>IF(BT57=1,VLOOKUP(BQ57,Chantiers!$C$6:$D$95,2),IF(BT57=2,"Chauf",IF(BT57=3,VLOOKUP(BQ57,Chantiers!$C$6:$E$95,3),0)))</f>
        <v>0</v>
      </c>
      <c r="BV57" s="123"/>
      <c r="BW57" s="124"/>
      <c r="BX57" s="124"/>
      <c r="BY57" s="124"/>
      <c r="BZ57" s="46">
        <f>IF(BY57=1,VLOOKUP(BV57,Chantiers!$C$6:$D$95,2),IF(BY57=2,"Chauf",IF(BY57=3,VLOOKUP(BV57,Chantiers!$C$6:$E$95,3),0)))</f>
        <v>0</v>
      </c>
      <c r="CA57" s="123"/>
      <c r="CB57" s="124"/>
      <c r="CC57" s="124"/>
      <c r="CD57" s="124">
        <f>IF(CC57=1,VLOOKUP(BZ57,Chantiers!$C$6:$D$95,2),0)</f>
        <v>0</v>
      </c>
      <c r="CE57" s="46">
        <f>IF(CD57=1,VLOOKUP(CA57,Chantiers!$C$6:$D$95,2),IF(CD57=2,"Chauf",IF(CD57=3,VLOOKUP(CA57,Chantiers!$C$6:$E$95,3),0)))</f>
        <v>0</v>
      </c>
    </row>
    <row r="58" spans="1:83" s="118" customFormat="1" x14ac:dyDescent="0.2">
      <c r="A58" s="152">
        <v>43153</v>
      </c>
      <c r="B58" s="140">
        <f t="shared" si="0"/>
        <v>22</v>
      </c>
      <c r="C58" s="141">
        <f t="shared" si="1"/>
        <v>2</v>
      </c>
      <c r="D58" s="123"/>
      <c r="E58" s="124"/>
      <c r="F58" s="124"/>
      <c r="G58" s="124"/>
      <c r="H58" s="46">
        <f>IF(G58=1,VLOOKUP(D58,Chantiers!$C$6:$D$95,2),IF(G58=2,"Chauf",IF(G58=3,VLOOKUP(D58,Chantiers!$C$6:$E$95,3),0)))</f>
        <v>0</v>
      </c>
      <c r="I58" s="123"/>
      <c r="J58" s="124"/>
      <c r="K58" s="124"/>
      <c r="L58" s="124"/>
      <c r="M58" s="46">
        <f>IF(L58=1,VLOOKUP(I58,Chantiers!$C$6:$D$95,2),IF(L58=2,"Chauf",IF(L58=3,VLOOKUP(I58,Chantiers!$C$6:$E$95,3),0)))</f>
        <v>0</v>
      </c>
      <c r="N58" s="123"/>
      <c r="O58" s="124"/>
      <c r="P58" s="124"/>
      <c r="Q58" s="124"/>
      <c r="R58" s="46">
        <f>IF(Q58=1,VLOOKUP(N58,Chantiers!$C$6:$D$95,2),IF(Q58=2,"Chauf",IF(Q58=3,VLOOKUP(N58,Chantiers!$C$6:$E$95,3),0)))</f>
        <v>0</v>
      </c>
      <c r="S58" s="123"/>
      <c r="T58" s="124"/>
      <c r="U58" s="124"/>
      <c r="V58" s="124"/>
      <c r="W58" s="46">
        <f>IF(V58=1,VLOOKUP(S58,Chantiers!$C$6:$D$95,2),IF(V58=2,"Chauf",IF(V58=3,VLOOKUP(S58,Chantiers!$C$6:$E$95,3),0)))</f>
        <v>0</v>
      </c>
      <c r="X58" s="123"/>
      <c r="Y58" s="124"/>
      <c r="Z58" s="124"/>
      <c r="AA58" s="124"/>
      <c r="AB58" s="46">
        <f>IF(AA58=1,VLOOKUP(X58,Chantiers!$C$6:$D$95,2),IF(AA58=2,"Chauf",IF(AA58=3,VLOOKUP(X58,Chantiers!$C$6:$E$95,3),0)))</f>
        <v>0</v>
      </c>
      <c r="AC58" s="123"/>
      <c r="AD58" s="124"/>
      <c r="AE58" s="124"/>
      <c r="AF58" s="124"/>
      <c r="AG58" s="46">
        <f>IF(AF58=1,VLOOKUP(AC58,Chantiers!$C$6:$D$95,2),IF(AF58=2,"Chauf",IF(AF58=3,VLOOKUP(AC58,Chantiers!$C$6:$E$95,3),0)))</f>
        <v>0</v>
      </c>
      <c r="AH58" s="123"/>
      <c r="AI58" s="124"/>
      <c r="AJ58" s="124"/>
      <c r="AK58" s="124"/>
      <c r="AL58" s="46">
        <f>IF(AK58=1,VLOOKUP(AH58,Chantiers!$C$6:$D$95,2),IF(AK58=2,"Chauf",IF(AK58=3,VLOOKUP(AH58,Chantiers!$C$6:$E$95,3),0)))</f>
        <v>0</v>
      </c>
      <c r="AM58" s="123"/>
      <c r="AN58" s="124"/>
      <c r="AO58" s="124"/>
      <c r="AP58" s="124"/>
      <c r="AQ58" s="46">
        <f>IF(AP58=1,VLOOKUP(AM58,Chantiers!$C$6:$D$95,2),IF(AP58=2,"Chauf",IF(AP58=3,VLOOKUP(AM58,Chantiers!$C$6:$E$95,3),0)))</f>
        <v>0</v>
      </c>
      <c r="AR58" s="123"/>
      <c r="AS58" s="124"/>
      <c r="AT58" s="124"/>
      <c r="AU58" s="124"/>
      <c r="AV58" s="46">
        <f>IF(AU58=1,VLOOKUP(AR58,Chantiers!$C$6:$D$95,2),IF(AU58=2,"Chauf",IF(AU58=3,VLOOKUP(AR58,Chantiers!$C$6:$E$95,3),0)))</f>
        <v>0</v>
      </c>
      <c r="AW58" s="123"/>
      <c r="AX58" s="124"/>
      <c r="AY58" s="124"/>
      <c r="AZ58" s="124"/>
      <c r="BA58" s="46">
        <f>IF(AZ58=1,VLOOKUP(AW58,Chantiers!$C$6:$D$95,2),IF(AZ58=2,"Chauf",IF(AZ58=3,VLOOKUP(AW58,Chantiers!$C$6:$E$95,3),0)))</f>
        <v>0</v>
      </c>
      <c r="BB58" s="123"/>
      <c r="BC58" s="124"/>
      <c r="BD58" s="124"/>
      <c r="BE58" s="124"/>
      <c r="BF58" s="46">
        <f>IF(BE58=1,VLOOKUP(BB58,Chantiers!$C$6:$D$95,2),IF(BE58=2,"Chauf",IF(BE58=3,VLOOKUP(BB58,Chantiers!$C$6:$E$95,3),0)))</f>
        <v>0</v>
      </c>
      <c r="BG58" s="123"/>
      <c r="BH58" s="124"/>
      <c r="BI58" s="124"/>
      <c r="BJ58" s="124"/>
      <c r="BK58" s="46">
        <f>IF(BJ58=1,VLOOKUP(BG58,Chantiers!$C$6:$D$95,2),IF(BJ58=2,"Chauf",IF(BJ58=3,VLOOKUP(BG58,Chantiers!$C$6:$E$95,3),0)))</f>
        <v>0</v>
      </c>
      <c r="BL58" s="123"/>
      <c r="BM58" s="124"/>
      <c r="BN58" s="124"/>
      <c r="BO58" s="124"/>
      <c r="BP58" s="46">
        <f>IF(BO58=1,VLOOKUP(BL58,Chantiers!$C$6:$D$95,2),IF(BO58=2,"Chauf",IF(BO58=3,VLOOKUP(BL58,Chantiers!$C$6:$E$95,3),0)))</f>
        <v>0</v>
      </c>
      <c r="BQ58" s="123"/>
      <c r="BR58" s="124"/>
      <c r="BS58" s="124"/>
      <c r="BT58" s="124"/>
      <c r="BU58" s="46">
        <f>IF(BT58=1,VLOOKUP(BQ58,Chantiers!$C$6:$D$95,2),IF(BT58=2,"Chauf",IF(BT58=3,VLOOKUP(BQ58,Chantiers!$C$6:$E$95,3),0)))</f>
        <v>0</v>
      </c>
      <c r="BV58" s="123"/>
      <c r="BW58" s="124"/>
      <c r="BX58" s="124"/>
      <c r="BY58" s="124"/>
      <c r="BZ58" s="46">
        <f>IF(BY58=1,VLOOKUP(BV58,Chantiers!$C$6:$D$95,2),IF(BY58=2,"Chauf",IF(BY58=3,VLOOKUP(BV58,Chantiers!$C$6:$E$95,3),0)))</f>
        <v>0</v>
      </c>
      <c r="CA58" s="123"/>
      <c r="CB58" s="124"/>
      <c r="CC58" s="124"/>
      <c r="CD58" s="124">
        <f>IF(CC58=1,VLOOKUP(BZ58,Chantiers!$C$6:$D$95,2),0)</f>
        <v>0</v>
      </c>
      <c r="CE58" s="46">
        <f>IF(CD58=1,VLOOKUP(CA58,Chantiers!$C$6:$D$95,2),IF(CD58=2,"Chauf",IF(CD58=3,VLOOKUP(CA58,Chantiers!$C$6:$E$95,3),0)))</f>
        <v>0</v>
      </c>
    </row>
    <row r="59" spans="1:83" s="118" customFormat="1" x14ac:dyDescent="0.2">
      <c r="A59" s="152">
        <v>43154</v>
      </c>
      <c r="B59" s="140">
        <f t="shared" si="0"/>
        <v>23</v>
      </c>
      <c r="C59" s="141">
        <f t="shared" si="1"/>
        <v>2</v>
      </c>
      <c r="D59" s="123"/>
      <c r="E59" s="124"/>
      <c r="F59" s="124"/>
      <c r="G59" s="124"/>
      <c r="H59" s="46">
        <f>IF(G59=1,VLOOKUP(D59,Chantiers!$C$6:$D$95,2),IF(G59=2,"Chauf",IF(G59=3,VLOOKUP(D59,Chantiers!$C$6:$E$95,3),0)))</f>
        <v>0</v>
      </c>
      <c r="I59" s="123"/>
      <c r="J59" s="124"/>
      <c r="K59" s="124"/>
      <c r="L59" s="124"/>
      <c r="M59" s="46">
        <f>IF(L59=1,VLOOKUP(I59,Chantiers!$C$6:$D$95,2),IF(L59=2,"Chauf",IF(L59=3,VLOOKUP(I59,Chantiers!$C$6:$E$95,3),0)))</f>
        <v>0</v>
      </c>
      <c r="N59" s="123"/>
      <c r="O59" s="124"/>
      <c r="P59" s="124"/>
      <c r="Q59" s="124"/>
      <c r="R59" s="46">
        <f>IF(Q59=1,VLOOKUP(N59,Chantiers!$C$6:$D$95,2),IF(Q59=2,"Chauf",IF(Q59=3,VLOOKUP(N59,Chantiers!$C$6:$E$95,3),0)))</f>
        <v>0</v>
      </c>
      <c r="S59" s="123"/>
      <c r="T59" s="124"/>
      <c r="U59" s="124"/>
      <c r="V59" s="124"/>
      <c r="W59" s="46">
        <f>IF(V59=1,VLOOKUP(S59,Chantiers!$C$6:$D$95,2),IF(V59=2,"Chauf",IF(V59=3,VLOOKUP(S59,Chantiers!$C$6:$E$95,3),0)))</f>
        <v>0</v>
      </c>
      <c r="X59" s="123"/>
      <c r="Y59" s="124"/>
      <c r="Z59" s="124"/>
      <c r="AA59" s="124"/>
      <c r="AB59" s="46">
        <f>IF(AA59=1,VLOOKUP(X59,Chantiers!$C$6:$D$95,2),IF(AA59=2,"Chauf",IF(AA59=3,VLOOKUP(X59,Chantiers!$C$6:$E$95,3),0)))</f>
        <v>0</v>
      </c>
      <c r="AC59" s="123"/>
      <c r="AD59" s="124"/>
      <c r="AE59" s="124"/>
      <c r="AF59" s="124"/>
      <c r="AG59" s="46">
        <f>IF(AF59=1,VLOOKUP(AC59,Chantiers!$C$6:$D$95,2),IF(AF59=2,"Chauf",IF(AF59=3,VLOOKUP(AC59,Chantiers!$C$6:$E$95,3),0)))</f>
        <v>0</v>
      </c>
      <c r="AH59" s="123"/>
      <c r="AI59" s="124"/>
      <c r="AJ59" s="124"/>
      <c r="AK59" s="124"/>
      <c r="AL59" s="46">
        <f>IF(AK59=1,VLOOKUP(AH59,Chantiers!$C$6:$D$95,2),IF(AK59=2,"Chauf",IF(AK59=3,VLOOKUP(AH59,Chantiers!$C$6:$E$95,3),0)))</f>
        <v>0</v>
      </c>
      <c r="AM59" s="123"/>
      <c r="AN59" s="124"/>
      <c r="AO59" s="124"/>
      <c r="AP59" s="124"/>
      <c r="AQ59" s="46">
        <f>IF(AP59=1,VLOOKUP(AM59,Chantiers!$C$6:$D$95,2),IF(AP59=2,"Chauf",IF(AP59=3,VLOOKUP(AM59,Chantiers!$C$6:$E$95,3),0)))</f>
        <v>0</v>
      </c>
      <c r="AR59" s="123"/>
      <c r="AS59" s="124"/>
      <c r="AT59" s="124"/>
      <c r="AU59" s="124"/>
      <c r="AV59" s="46">
        <f>IF(AU59=1,VLOOKUP(AR59,Chantiers!$C$6:$D$95,2),IF(AU59=2,"Chauf",IF(AU59=3,VLOOKUP(AR59,Chantiers!$C$6:$E$95,3),0)))</f>
        <v>0</v>
      </c>
      <c r="AW59" s="123"/>
      <c r="AX59" s="124"/>
      <c r="AY59" s="124"/>
      <c r="AZ59" s="124"/>
      <c r="BA59" s="46">
        <f>IF(AZ59=1,VLOOKUP(AW59,Chantiers!$C$6:$D$95,2),IF(AZ59=2,"Chauf",IF(AZ59=3,VLOOKUP(AW59,Chantiers!$C$6:$E$95,3),0)))</f>
        <v>0</v>
      </c>
      <c r="BB59" s="123"/>
      <c r="BC59" s="124"/>
      <c r="BD59" s="124"/>
      <c r="BE59" s="124"/>
      <c r="BF59" s="46">
        <f>IF(BE59=1,VLOOKUP(BB59,Chantiers!$C$6:$D$95,2),IF(BE59=2,"Chauf",IF(BE59=3,VLOOKUP(BB59,Chantiers!$C$6:$E$95,3),0)))</f>
        <v>0</v>
      </c>
      <c r="BG59" s="123"/>
      <c r="BH59" s="124"/>
      <c r="BI59" s="124"/>
      <c r="BJ59" s="124"/>
      <c r="BK59" s="46">
        <f>IF(BJ59=1,VLOOKUP(BG59,Chantiers!$C$6:$D$95,2),IF(BJ59=2,"Chauf",IF(BJ59=3,VLOOKUP(BG59,Chantiers!$C$6:$E$95,3),0)))</f>
        <v>0</v>
      </c>
      <c r="BL59" s="123"/>
      <c r="BM59" s="124"/>
      <c r="BN59" s="124"/>
      <c r="BO59" s="124"/>
      <c r="BP59" s="46">
        <f>IF(BO59=1,VLOOKUP(BL59,Chantiers!$C$6:$D$95,2),IF(BO59=2,"Chauf",IF(BO59=3,VLOOKUP(BL59,Chantiers!$C$6:$E$95,3),0)))</f>
        <v>0</v>
      </c>
      <c r="BQ59" s="123"/>
      <c r="BR59" s="124"/>
      <c r="BS59" s="124"/>
      <c r="BT59" s="124"/>
      <c r="BU59" s="46">
        <f>IF(BT59=1,VLOOKUP(BQ59,Chantiers!$C$6:$D$95,2),IF(BT59=2,"Chauf",IF(BT59=3,VLOOKUP(BQ59,Chantiers!$C$6:$E$95,3),0)))</f>
        <v>0</v>
      </c>
      <c r="BV59" s="123"/>
      <c r="BW59" s="124"/>
      <c r="BX59" s="124"/>
      <c r="BY59" s="124"/>
      <c r="BZ59" s="46">
        <f>IF(BY59=1,VLOOKUP(BV59,Chantiers!$C$6:$D$95,2),IF(BY59=2,"Chauf",IF(BY59=3,VLOOKUP(BV59,Chantiers!$C$6:$E$95,3),0)))</f>
        <v>0</v>
      </c>
      <c r="CA59" s="123"/>
      <c r="CB59" s="124"/>
      <c r="CC59" s="124"/>
      <c r="CD59" s="124">
        <f>IF(CC59=1,VLOOKUP(BZ59,Chantiers!$C$6:$D$95,2),0)</f>
        <v>0</v>
      </c>
      <c r="CE59" s="46">
        <f>IF(CD59=1,VLOOKUP(CA59,Chantiers!$C$6:$D$95,2),IF(CD59=2,"Chauf",IF(CD59=3,VLOOKUP(CA59,Chantiers!$C$6:$E$95,3),0)))</f>
        <v>0</v>
      </c>
    </row>
    <row r="60" spans="1:83" s="118" customFormat="1" x14ac:dyDescent="0.2">
      <c r="A60" s="152">
        <v>43155</v>
      </c>
      <c r="B60" s="140">
        <f t="shared" si="0"/>
        <v>24</v>
      </c>
      <c r="C60" s="141">
        <f t="shared" si="1"/>
        <v>2</v>
      </c>
      <c r="D60" s="123"/>
      <c r="E60" s="124"/>
      <c r="F60" s="124"/>
      <c r="G60" s="124"/>
      <c r="H60" s="46">
        <f>IF(G60=1,VLOOKUP(D60,Chantiers!$C$6:$D$95,2),IF(G60=2,"Chauf",IF(G60=3,VLOOKUP(D60,Chantiers!$C$6:$E$95,3),0)))</f>
        <v>0</v>
      </c>
      <c r="I60" s="123"/>
      <c r="J60" s="124"/>
      <c r="K60" s="124"/>
      <c r="L60" s="124"/>
      <c r="M60" s="46">
        <f>IF(L60=1,VLOOKUP(I60,Chantiers!$C$6:$D$95,2),IF(L60=2,"Chauf",IF(L60=3,VLOOKUP(I60,Chantiers!$C$6:$E$95,3),0)))</f>
        <v>0</v>
      </c>
      <c r="N60" s="123"/>
      <c r="O60" s="124"/>
      <c r="P60" s="124"/>
      <c r="Q60" s="124"/>
      <c r="R60" s="46">
        <f>IF(Q60=1,VLOOKUP(N60,Chantiers!$C$6:$D$95,2),IF(Q60=2,"Chauf",IF(Q60=3,VLOOKUP(N60,Chantiers!$C$6:$E$95,3),0)))</f>
        <v>0</v>
      </c>
      <c r="S60" s="123"/>
      <c r="T60" s="124"/>
      <c r="U60" s="124"/>
      <c r="V60" s="124"/>
      <c r="W60" s="46">
        <f>IF(V60=1,VLOOKUP(S60,Chantiers!$C$6:$D$95,2),IF(V60=2,"Chauf",IF(V60=3,VLOOKUP(S60,Chantiers!$C$6:$E$95,3),0)))</f>
        <v>0</v>
      </c>
      <c r="X60" s="123"/>
      <c r="Y60" s="124"/>
      <c r="Z60" s="124"/>
      <c r="AA60" s="124"/>
      <c r="AB60" s="46">
        <f>IF(AA60=1,VLOOKUP(X60,Chantiers!$C$6:$D$95,2),IF(AA60=2,"Chauf",IF(AA60=3,VLOOKUP(X60,Chantiers!$C$6:$E$95,3),0)))</f>
        <v>0</v>
      </c>
      <c r="AC60" s="123"/>
      <c r="AD60" s="124"/>
      <c r="AE60" s="124"/>
      <c r="AF60" s="124"/>
      <c r="AG60" s="46">
        <f>IF(AF60=1,VLOOKUP(AC60,Chantiers!$C$6:$D$95,2),IF(AF60=2,"Chauf",IF(AF60=3,VLOOKUP(AC60,Chantiers!$C$6:$E$95,3),0)))</f>
        <v>0</v>
      </c>
      <c r="AH60" s="123"/>
      <c r="AI60" s="124"/>
      <c r="AJ60" s="124"/>
      <c r="AK60" s="124"/>
      <c r="AL60" s="46">
        <f>IF(AK60=1,VLOOKUP(AH60,Chantiers!$C$6:$D$95,2),IF(AK60=2,"Chauf",IF(AK60=3,VLOOKUP(AH60,Chantiers!$C$6:$E$95,3),0)))</f>
        <v>0</v>
      </c>
      <c r="AM60" s="123"/>
      <c r="AN60" s="124"/>
      <c r="AO60" s="124"/>
      <c r="AP60" s="124"/>
      <c r="AQ60" s="46">
        <f>IF(AP60=1,VLOOKUP(AM60,Chantiers!$C$6:$D$95,2),IF(AP60=2,"Chauf",IF(AP60=3,VLOOKUP(AM60,Chantiers!$C$6:$E$95,3),0)))</f>
        <v>0</v>
      </c>
      <c r="AR60" s="123"/>
      <c r="AS60" s="124"/>
      <c r="AT60" s="124"/>
      <c r="AU60" s="124"/>
      <c r="AV60" s="46">
        <f>IF(AU60=1,VLOOKUP(AR60,Chantiers!$C$6:$D$95,2),IF(AU60=2,"Chauf",IF(AU60=3,VLOOKUP(AR60,Chantiers!$C$6:$E$95,3),0)))</f>
        <v>0</v>
      </c>
      <c r="AW60" s="123"/>
      <c r="AX60" s="124"/>
      <c r="AY60" s="124"/>
      <c r="AZ60" s="124"/>
      <c r="BA60" s="46">
        <f>IF(AZ60=1,VLOOKUP(AW60,Chantiers!$C$6:$D$95,2),IF(AZ60=2,"Chauf",IF(AZ60=3,VLOOKUP(AW60,Chantiers!$C$6:$E$95,3),0)))</f>
        <v>0</v>
      </c>
      <c r="BB60" s="123"/>
      <c r="BC60" s="124"/>
      <c r="BD60" s="124"/>
      <c r="BE60" s="124"/>
      <c r="BF60" s="46">
        <f>IF(BE60=1,VLOOKUP(BB60,Chantiers!$C$6:$D$95,2),IF(BE60=2,"Chauf",IF(BE60=3,VLOOKUP(BB60,Chantiers!$C$6:$E$95,3),0)))</f>
        <v>0</v>
      </c>
      <c r="BG60" s="123"/>
      <c r="BH60" s="124"/>
      <c r="BI60" s="124"/>
      <c r="BJ60" s="124"/>
      <c r="BK60" s="46">
        <f>IF(BJ60=1,VLOOKUP(BG60,Chantiers!$C$6:$D$95,2),IF(BJ60=2,"Chauf",IF(BJ60=3,VLOOKUP(BG60,Chantiers!$C$6:$E$95,3),0)))</f>
        <v>0</v>
      </c>
      <c r="BL60" s="123"/>
      <c r="BM60" s="124"/>
      <c r="BN60" s="124"/>
      <c r="BO60" s="124"/>
      <c r="BP60" s="46">
        <f>IF(BO60=1,VLOOKUP(BL60,Chantiers!$C$6:$D$95,2),IF(BO60=2,"Chauf",IF(BO60=3,VLOOKUP(BL60,Chantiers!$C$6:$E$95,3),0)))</f>
        <v>0</v>
      </c>
      <c r="BQ60" s="123"/>
      <c r="BR60" s="124"/>
      <c r="BS60" s="124"/>
      <c r="BT60" s="124"/>
      <c r="BU60" s="46">
        <f>IF(BT60=1,VLOOKUP(BQ60,Chantiers!$C$6:$D$95,2),IF(BT60=2,"Chauf",IF(BT60=3,VLOOKUP(BQ60,Chantiers!$C$6:$E$95,3),0)))</f>
        <v>0</v>
      </c>
      <c r="BV60" s="123"/>
      <c r="BW60" s="124"/>
      <c r="BX60" s="124"/>
      <c r="BY60" s="124"/>
      <c r="BZ60" s="46">
        <f>IF(BY60=1,VLOOKUP(BV60,Chantiers!$C$6:$D$95,2),IF(BY60=2,"Chauf",IF(BY60=3,VLOOKUP(BV60,Chantiers!$C$6:$E$95,3),0)))</f>
        <v>0</v>
      </c>
      <c r="CA60" s="123"/>
      <c r="CB60" s="124"/>
      <c r="CC60" s="124"/>
      <c r="CD60" s="124">
        <f>IF(CC60=1,VLOOKUP(BZ60,Chantiers!$C$6:$D$95,2),0)</f>
        <v>0</v>
      </c>
      <c r="CE60" s="46">
        <f>IF(CD60=1,VLOOKUP(CA60,Chantiers!$C$6:$D$95,2),IF(CD60=2,"Chauf",IF(CD60=3,VLOOKUP(CA60,Chantiers!$C$6:$E$95,3),0)))</f>
        <v>0</v>
      </c>
    </row>
    <row r="61" spans="1:83" s="159" customFormat="1" x14ac:dyDescent="0.2">
      <c r="A61" s="153" t="s">
        <v>128</v>
      </c>
      <c r="B61" s="154"/>
      <c r="C61" s="155"/>
      <c r="D61" s="157"/>
      <c r="E61" s="158">
        <f>SUM(E55:E60)</f>
        <v>0</v>
      </c>
      <c r="F61" s="158">
        <f>SUM(F55:F60)</f>
        <v>0</v>
      </c>
      <c r="G61" s="158"/>
      <c r="H61" s="156"/>
      <c r="I61" s="157"/>
      <c r="J61" s="158">
        <f>SUM(J55:J60)</f>
        <v>0</v>
      </c>
      <c r="K61" s="158">
        <f>SUM(K55:K60)</f>
        <v>0</v>
      </c>
      <c r="L61" s="158"/>
      <c r="M61" s="156">
        <f>IF(L61=1,VLOOKUP(I61,Chantiers!$C$6:$D$95,2),IF(L61=2,"Chauf",IF(L61=3,VLOOKUP(I61,Chantiers!$C$6:$E$95,3),0)))</f>
        <v>0</v>
      </c>
      <c r="N61" s="157"/>
      <c r="O61" s="158">
        <f>SUM(O55:O60)</f>
        <v>0</v>
      </c>
      <c r="P61" s="158">
        <f>SUM(P55:P60)</f>
        <v>0</v>
      </c>
      <c r="Q61" s="158"/>
      <c r="R61" s="156">
        <f>IF(Q61=1,VLOOKUP(N61,Chantiers!$C$6:$D$95,2),IF(Q61=2,"Chauf",IF(Q61=3,VLOOKUP(N61,Chantiers!$C$6:$E$95,3),0)))</f>
        <v>0</v>
      </c>
      <c r="S61" s="157"/>
      <c r="T61" s="158">
        <f>SUM(T55:T60)</f>
        <v>0</v>
      </c>
      <c r="U61" s="158">
        <f>SUM(U55:U60)</f>
        <v>0</v>
      </c>
      <c r="V61" s="158"/>
      <c r="W61" s="156">
        <f>IF(V61=1,VLOOKUP(S61,Chantiers!$C$6:$D$95,2),IF(V61=2,"Chauf",IF(V61=3,VLOOKUP(S61,Chantiers!$C$6:$E$95,3),0)))</f>
        <v>0</v>
      </c>
      <c r="X61" s="157"/>
      <c r="Y61" s="158">
        <f>SUM(Y55:Y60)</f>
        <v>0</v>
      </c>
      <c r="Z61" s="158">
        <f>SUM(Z55:Z60)</f>
        <v>0</v>
      </c>
      <c r="AA61" s="158"/>
      <c r="AB61" s="156">
        <f>IF(AA61=1,VLOOKUP(X61,Chantiers!$C$6:$D$95,2),IF(AA61=2,"Chauf",IF(AA61=3,VLOOKUP(X61,Chantiers!$C$6:$E$95,3),0)))</f>
        <v>0</v>
      </c>
      <c r="AC61" s="157"/>
      <c r="AD61" s="158">
        <f>SUM(AD55:AD60)</f>
        <v>0</v>
      </c>
      <c r="AE61" s="158">
        <f>SUM(AE55:AE60)</f>
        <v>0</v>
      </c>
      <c r="AF61" s="158"/>
      <c r="AG61" s="156">
        <f>IF(AF61=1,VLOOKUP(AC61,Chantiers!$C$6:$D$95,2),IF(AF61=2,"Chauf",IF(AF61=3,VLOOKUP(AC61,Chantiers!$C$6:$E$95,3),0)))</f>
        <v>0</v>
      </c>
      <c r="AH61" s="157"/>
      <c r="AI61" s="158">
        <f>SUM(AI55:AI60)</f>
        <v>0</v>
      </c>
      <c r="AJ61" s="158">
        <f>SUM(AJ55:AJ60)</f>
        <v>0</v>
      </c>
      <c r="AK61" s="158"/>
      <c r="AL61" s="156">
        <f>IF(AK61=1,VLOOKUP(AH61,Chantiers!$C$6:$D$95,2),IF(AK61=2,"Chauf",IF(AK61=3,VLOOKUP(AH61,Chantiers!$C$6:$E$95,3),0)))</f>
        <v>0</v>
      </c>
      <c r="AM61" s="157"/>
      <c r="AN61" s="158">
        <f>SUM(AN55:AN60)</f>
        <v>0</v>
      </c>
      <c r="AO61" s="158">
        <f>SUM(AO55:AO60)</f>
        <v>0</v>
      </c>
      <c r="AP61" s="158"/>
      <c r="AQ61" s="156">
        <f>IF(AP61=1,VLOOKUP(AM61,Chantiers!$C$6:$D$95,2),IF(AP61=2,"Chauf",IF(AP61=3,VLOOKUP(AM61,Chantiers!$C$6:$E$95,3),0)))</f>
        <v>0</v>
      </c>
      <c r="AR61" s="157"/>
      <c r="AS61" s="158">
        <f>SUM(AS55:AS60)</f>
        <v>0</v>
      </c>
      <c r="AT61" s="158">
        <f>SUM(AT55:AT60)</f>
        <v>0</v>
      </c>
      <c r="AU61" s="158"/>
      <c r="AV61" s="156">
        <f>IF(AU61=1,VLOOKUP(AR61,Chantiers!$C$6:$D$95,2),IF(AU61=2,"Chauf",IF(AU61=3,VLOOKUP(AR61,Chantiers!$C$6:$E$95,3),0)))</f>
        <v>0</v>
      </c>
      <c r="AW61" s="157"/>
      <c r="AX61" s="158">
        <f>SUM(AX55:AX60)</f>
        <v>0</v>
      </c>
      <c r="AY61" s="158">
        <f>SUM(AY55:AY60)</f>
        <v>0</v>
      </c>
      <c r="AZ61" s="158"/>
      <c r="BA61" s="156">
        <f>IF(AZ61=1,VLOOKUP(AW61,Chantiers!$C$6:$D$95,2),IF(AZ61=2,"Chauf",IF(AZ61=3,VLOOKUP(AW61,Chantiers!$C$6:$E$95,3),0)))</f>
        <v>0</v>
      </c>
      <c r="BB61" s="157"/>
      <c r="BC61" s="158">
        <f>SUM(BC55:BC60)</f>
        <v>0</v>
      </c>
      <c r="BD61" s="158">
        <f>SUM(BD55:BD60)</f>
        <v>0</v>
      </c>
      <c r="BE61" s="158"/>
      <c r="BF61" s="156">
        <f>IF(BE61=1,VLOOKUP(BB61,Chantiers!$C$6:$D$95,2),IF(BE61=2,"Chauf",IF(BE61=3,VLOOKUP(BB61,Chantiers!$C$6:$E$95,3),0)))</f>
        <v>0</v>
      </c>
      <c r="BG61" s="157"/>
      <c r="BH61" s="158">
        <f>SUM(BH55:BH60)</f>
        <v>0</v>
      </c>
      <c r="BI61" s="158">
        <f>SUM(BI55:BI60)</f>
        <v>0</v>
      </c>
      <c r="BJ61" s="158"/>
      <c r="BK61" s="156">
        <f>IF(BJ61=1,VLOOKUP(BG61,Chantiers!$C$6:$D$95,2),IF(BJ61=2,"Chauf",IF(BJ61=3,VLOOKUP(BG61,Chantiers!$C$6:$E$95,3),0)))</f>
        <v>0</v>
      </c>
      <c r="BL61" s="157"/>
      <c r="BM61" s="158">
        <f>SUM(BM55:BM60)</f>
        <v>0</v>
      </c>
      <c r="BN61" s="158">
        <f>SUM(BN55:BN60)</f>
        <v>0</v>
      </c>
      <c r="BO61" s="158"/>
      <c r="BP61" s="156">
        <f>IF(BO61=1,VLOOKUP(BL61,Chantiers!$C$6:$D$95,2),IF(BO61=2,"Chauf",IF(BO61=3,VLOOKUP(BL61,Chantiers!$C$6:$E$95,3),0)))</f>
        <v>0</v>
      </c>
      <c r="BQ61" s="157"/>
      <c r="BR61" s="158">
        <f>SUM(BR55:BR60)</f>
        <v>0</v>
      </c>
      <c r="BS61" s="158">
        <f>SUM(BS55:BS60)</f>
        <v>0</v>
      </c>
      <c r="BT61" s="158"/>
      <c r="BU61" s="156">
        <f>IF(BT61=1,VLOOKUP(BQ61,Chantiers!$C$6:$D$95,2),IF(BT61=2,"Chauf",IF(BT61=3,VLOOKUP(BQ61,Chantiers!$C$6:$E$95,3),0)))</f>
        <v>0</v>
      </c>
      <c r="BV61" s="157"/>
      <c r="BW61" s="158">
        <f>SUM(BW55:BW60)</f>
        <v>0</v>
      </c>
      <c r="BX61" s="158">
        <f>SUM(BX55:BX60)</f>
        <v>0</v>
      </c>
      <c r="BY61" s="158"/>
      <c r="BZ61" s="156">
        <f>IF(BY61=1,VLOOKUP(BV61,Chantiers!$C$6:$D$95,2),IF(BY61=2,"Chauf",IF(BY61=3,VLOOKUP(BV61,Chantiers!$C$6:$E$95,3),0)))</f>
        <v>0</v>
      </c>
      <c r="CA61" s="157"/>
      <c r="CB61" s="158">
        <f>SUM(CB55:CB60)</f>
        <v>0</v>
      </c>
      <c r="CC61" s="158">
        <f>SUM(CC55:CC60)</f>
        <v>0</v>
      </c>
      <c r="CD61" s="158">
        <f>IF(CC61=1,VLOOKUP(BZ61,Chantiers!$C$6:$D$95,2),0)</f>
        <v>0</v>
      </c>
      <c r="CE61" s="156">
        <f>IF(CD61=1,VLOOKUP(CA61,Chantiers!$C$6:$D$95,2),IF(CD61=2,"Chauf",IF(CD61=3,VLOOKUP(CA61,Chantiers!$C$6:$E$95,3),0)))</f>
        <v>0</v>
      </c>
    </row>
    <row r="62" spans="1:83" s="118" customFormat="1" x14ac:dyDescent="0.2">
      <c r="A62" s="37">
        <v>43157</v>
      </c>
      <c r="B62" s="138">
        <f t="shared" si="0"/>
        <v>26</v>
      </c>
      <c r="C62" s="139">
        <f t="shared" si="1"/>
        <v>2</v>
      </c>
      <c r="D62" s="116"/>
      <c r="E62" s="117"/>
      <c r="F62" s="117"/>
      <c r="G62" s="117"/>
      <c r="H62" s="38">
        <f>IF(G62=1,VLOOKUP(D62,Chantiers!$C$6:$D$95,2),IF(G62=2,"Chauf",IF(G62=3,VLOOKUP(D62,Chantiers!$C$6:$E$95,3),0)))</f>
        <v>0</v>
      </c>
      <c r="I62" s="116"/>
      <c r="J62" s="117"/>
      <c r="K62" s="117"/>
      <c r="L62" s="117"/>
      <c r="M62" s="38">
        <f>IF(L62=1,VLOOKUP(I62,Chantiers!$C$6:$D$95,2),IF(L62=2,"Chauf",IF(L62=3,VLOOKUP(I62,Chantiers!$C$6:$E$95,3),0)))</f>
        <v>0</v>
      </c>
      <c r="N62" s="116"/>
      <c r="O62" s="117"/>
      <c r="P62" s="117"/>
      <c r="Q62" s="117"/>
      <c r="R62" s="38">
        <f>IF(Q62=1,VLOOKUP(N62,Chantiers!$C$6:$D$95,2),IF(Q62=2,"Chauf",IF(Q62=3,VLOOKUP(N62,Chantiers!$C$6:$E$95,3),0)))</f>
        <v>0</v>
      </c>
      <c r="S62" s="116"/>
      <c r="T62" s="117"/>
      <c r="U62" s="117"/>
      <c r="V62" s="117"/>
      <c r="W62" s="38">
        <f>IF(V62=1,VLOOKUP(S62,Chantiers!$C$6:$D$95,2),IF(V62=2,"Chauf",IF(V62=3,VLOOKUP(S62,Chantiers!$C$6:$E$95,3),0)))</f>
        <v>0</v>
      </c>
      <c r="X62" s="116"/>
      <c r="Y62" s="117"/>
      <c r="Z62" s="117"/>
      <c r="AA62" s="117"/>
      <c r="AB62" s="38">
        <f>IF(AA62=1,VLOOKUP(X62,Chantiers!$C$6:$D$95,2),IF(AA62=2,"Chauf",IF(AA62=3,VLOOKUP(X62,Chantiers!$C$6:$E$95,3),0)))</f>
        <v>0</v>
      </c>
      <c r="AC62" s="116"/>
      <c r="AD62" s="117"/>
      <c r="AE62" s="117"/>
      <c r="AF62" s="117"/>
      <c r="AG62" s="38">
        <f>IF(AF62=1,VLOOKUP(AC62,Chantiers!$C$6:$D$95,2),IF(AF62=2,"Chauf",IF(AF62=3,VLOOKUP(AC62,Chantiers!$C$6:$E$95,3),0)))</f>
        <v>0</v>
      </c>
      <c r="AH62" s="116"/>
      <c r="AI62" s="117"/>
      <c r="AJ62" s="117"/>
      <c r="AK62" s="117"/>
      <c r="AL62" s="38">
        <f>IF(AK62=1,VLOOKUP(AH62,Chantiers!$C$6:$D$95,2),IF(AK62=2,"Chauf",IF(AK62=3,VLOOKUP(AH62,Chantiers!$C$6:$E$95,3),0)))</f>
        <v>0</v>
      </c>
      <c r="AM62" s="116"/>
      <c r="AN62" s="117"/>
      <c r="AO62" s="117"/>
      <c r="AP62" s="117"/>
      <c r="AQ62" s="38">
        <f>IF(AP62=1,VLOOKUP(AM62,Chantiers!$C$6:$D$95,2),IF(AP62=2,"Chauf",IF(AP62=3,VLOOKUP(AM62,Chantiers!$C$6:$E$95,3),0)))</f>
        <v>0</v>
      </c>
      <c r="AR62" s="116"/>
      <c r="AS62" s="117"/>
      <c r="AT62" s="117"/>
      <c r="AU62" s="117"/>
      <c r="AV62" s="38">
        <f>IF(AU62=1,VLOOKUP(AR62,Chantiers!$C$6:$D$95,2),IF(AU62=2,"Chauf",IF(AU62=3,VLOOKUP(AR62,Chantiers!$C$6:$E$95,3),0)))</f>
        <v>0</v>
      </c>
      <c r="AW62" s="116"/>
      <c r="AX62" s="117"/>
      <c r="AY62" s="117"/>
      <c r="AZ62" s="117"/>
      <c r="BA62" s="38">
        <f>IF(AZ62=1,VLOOKUP(AW62,Chantiers!$C$6:$D$95,2),IF(AZ62=2,"Chauf",IF(AZ62=3,VLOOKUP(AW62,Chantiers!$C$6:$E$95,3),0)))</f>
        <v>0</v>
      </c>
      <c r="BB62" s="116"/>
      <c r="BC62" s="117"/>
      <c r="BD62" s="117"/>
      <c r="BE62" s="117"/>
      <c r="BF62" s="38">
        <f>IF(BE62=1,VLOOKUP(BB62,Chantiers!$C$6:$D$95,2),IF(BE62=2,"Chauf",IF(BE62=3,VLOOKUP(BB62,Chantiers!$C$6:$E$95,3),0)))</f>
        <v>0</v>
      </c>
      <c r="BG62" s="116"/>
      <c r="BH62" s="117"/>
      <c r="BI62" s="117"/>
      <c r="BJ62" s="117"/>
      <c r="BK62" s="38">
        <f>IF(BJ62=1,VLOOKUP(BG62,Chantiers!$C$6:$D$95,2),IF(BJ62=2,"Chauf",IF(BJ62=3,VLOOKUP(BG62,Chantiers!$C$6:$E$95,3),0)))</f>
        <v>0</v>
      </c>
      <c r="BL62" s="116"/>
      <c r="BM62" s="117"/>
      <c r="BN62" s="117"/>
      <c r="BO62" s="117"/>
      <c r="BP62" s="38">
        <f>IF(BO62=1,VLOOKUP(BL62,Chantiers!$C$6:$D$95,2),IF(BO62=2,"Chauf",IF(BO62=3,VLOOKUP(BL62,Chantiers!$C$6:$E$95,3),0)))</f>
        <v>0</v>
      </c>
      <c r="BQ62" s="116"/>
      <c r="BR62" s="117"/>
      <c r="BS62" s="117"/>
      <c r="BT62" s="117"/>
      <c r="BU62" s="38">
        <f>IF(BT62=1,VLOOKUP(BQ62,Chantiers!$C$6:$D$95,2),IF(BT62=2,"Chauf",IF(BT62=3,VLOOKUP(BQ62,Chantiers!$C$6:$E$95,3),0)))</f>
        <v>0</v>
      </c>
      <c r="BV62" s="116"/>
      <c r="BW62" s="117"/>
      <c r="BX62" s="117"/>
      <c r="BY62" s="117"/>
      <c r="BZ62" s="38">
        <f>IF(BY62=1,VLOOKUP(BV62,Chantiers!$C$6:$D$95,2),IF(BY62=2,"Chauf",IF(BY62=3,VLOOKUP(BV62,Chantiers!$C$6:$E$95,3),0)))</f>
        <v>0</v>
      </c>
      <c r="CA62" s="116"/>
      <c r="CB62" s="117"/>
      <c r="CC62" s="117"/>
      <c r="CD62" s="117">
        <f>IF(CC62=1,VLOOKUP(BZ62,Chantiers!$C$6:$D$95,2),0)</f>
        <v>0</v>
      </c>
      <c r="CE62" s="38">
        <f>IF(CD62=1,VLOOKUP(CA62,Chantiers!$C$6:$D$95,2),IF(CD62=2,"Chauf",IF(CD62=3,VLOOKUP(CA62,Chantiers!$C$6:$E$95,3),0)))</f>
        <v>0</v>
      </c>
    </row>
    <row r="63" spans="1:83" s="118" customFormat="1" x14ac:dyDescent="0.2">
      <c r="A63" s="39">
        <v>43158</v>
      </c>
      <c r="B63" s="140">
        <f t="shared" si="0"/>
        <v>27</v>
      </c>
      <c r="C63" s="141">
        <f t="shared" si="1"/>
        <v>2</v>
      </c>
      <c r="D63" s="119"/>
      <c r="E63" s="120"/>
      <c r="F63" s="120"/>
      <c r="G63" s="120"/>
      <c r="H63" s="40">
        <f>IF(G63=1,VLOOKUP(D63,Chantiers!$C$6:$D$95,2),IF(G63=2,"Chauf",IF(G63=3,VLOOKUP(D63,Chantiers!$C$6:$E$95,3),0)))</f>
        <v>0</v>
      </c>
      <c r="I63" s="119"/>
      <c r="J63" s="120"/>
      <c r="K63" s="120"/>
      <c r="L63" s="120"/>
      <c r="M63" s="40">
        <f>IF(L63=1,VLOOKUP(I63,Chantiers!$C$6:$D$95,2),IF(L63=2,"Chauf",IF(L63=3,VLOOKUP(I63,Chantiers!$C$6:$E$95,3),0)))</f>
        <v>0</v>
      </c>
      <c r="N63" s="119"/>
      <c r="O63" s="120"/>
      <c r="P63" s="120"/>
      <c r="Q63" s="120"/>
      <c r="R63" s="40">
        <f>IF(Q63=1,VLOOKUP(N63,Chantiers!$C$6:$D$95,2),IF(Q63=2,"Chauf",IF(Q63=3,VLOOKUP(N63,Chantiers!$C$6:$E$95,3),0)))</f>
        <v>0</v>
      </c>
      <c r="S63" s="119"/>
      <c r="T63" s="120"/>
      <c r="U63" s="120"/>
      <c r="V63" s="120"/>
      <c r="W63" s="40">
        <f>IF(V63=1,VLOOKUP(S63,Chantiers!$C$6:$D$95,2),IF(V63=2,"Chauf",IF(V63=3,VLOOKUP(S63,Chantiers!$C$6:$E$95,3),0)))</f>
        <v>0</v>
      </c>
      <c r="X63" s="119"/>
      <c r="Y63" s="120"/>
      <c r="Z63" s="120"/>
      <c r="AA63" s="120"/>
      <c r="AB63" s="40">
        <f>IF(AA63=1,VLOOKUP(X63,Chantiers!$C$6:$D$95,2),IF(AA63=2,"Chauf",IF(AA63=3,VLOOKUP(X63,Chantiers!$C$6:$E$95,3),0)))</f>
        <v>0</v>
      </c>
      <c r="AC63" s="119"/>
      <c r="AD63" s="120"/>
      <c r="AE63" s="120"/>
      <c r="AF63" s="120"/>
      <c r="AG63" s="40">
        <f>IF(AF63=1,VLOOKUP(AC63,Chantiers!$C$6:$D$95,2),IF(AF63=2,"Chauf",IF(AF63=3,VLOOKUP(AC63,Chantiers!$C$6:$E$95,3),0)))</f>
        <v>0</v>
      </c>
      <c r="AH63" s="119"/>
      <c r="AI63" s="120"/>
      <c r="AJ63" s="120"/>
      <c r="AK63" s="120"/>
      <c r="AL63" s="40">
        <f>IF(AK63=1,VLOOKUP(AH63,Chantiers!$C$6:$D$95,2),IF(AK63=2,"Chauf",IF(AK63=3,VLOOKUP(AH63,Chantiers!$C$6:$E$95,3),0)))</f>
        <v>0</v>
      </c>
      <c r="AM63" s="119"/>
      <c r="AN63" s="120"/>
      <c r="AO63" s="120"/>
      <c r="AP63" s="120"/>
      <c r="AQ63" s="40">
        <f>IF(AP63=1,VLOOKUP(AM63,Chantiers!$C$6:$D$95,2),IF(AP63=2,"Chauf",IF(AP63=3,VLOOKUP(AM63,Chantiers!$C$6:$E$95,3),0)))</f>
        <v>0</v>
      </c>
      <c r="AR63" s="119"/>
      <c r="AS63" s="120"/>
      <c r="AT63" s="120"/>
      <c r="AU63" s="120"/>
      <c r="AV63" s="40">
        <f>IF(AU63=1,VLOOKUP(AR63,Chantiers!$C$6:$D$95,2),IF(AU63=2,"Chauf",IF(AU63=3,VLOOKUP(AR63,Chantiers!$C$6:$E$95,3),0)))</f>
        <v>0</v>
      </c>
      <c r="AW63" s="119"/>
      <c r="AX63" s="120"/>
      <c r="AY63" s="120"/>
      <c r="AZ63" s="120"/>
      <c r="BA63" s="40">
        <f>IF(AZ63=1,VLOOKUP(AW63,Chantiers!$C$6:$D$95,2),IF(AZ63=2,"Chauf",IF(AZ63=3,VLOOKUP(AW63,Chantiers!$C$6:$E$95,3),0)))</f>
        <v>0</v>
      </c>
      <c r="BB63" s="119"/>
      <c r="BC63" s="120"/>
      <c r="BD63" s="120"/>
      <c r="BE63" s="120"/>
      <c r="BF63" s="40">
        <f>IF(BE63=1,VLOOKUP(BB63,Chantiers!$C$6:$D$95,2),IF(BE63=2,"Chauf",IF(BE63=3,VLOOKUP(BB63,Chantiers!$C$6:$E$95,3),0)))</f>
        <v>0</v>
      </c>
      <c r="BG63" s="119"/>
      <c r="BH63" s="120"/>
      <c r="BI63" s="120"/>
      <c r="BJ63" s="120"/>
      <c r="BK63" s="40">
        <f>IF(BJ63=1,VLOOKUP(BG63,Chantiers!$C$6:$D$95,2),IF(BJ63=2,"Chauf",IF(BJ63=3,VLOOKUP(BG63,Chantiers!$C$6:$E$95,3),0)))</f>
        <v>0</v>
      </c>
      <c r="BL63" s="119"/>
      <c r="BM63" s="120"/>
      <c r="BN63" s="120"/>
      <c r="BO63" s="120"/>
      <c r="BP63" s="40">
        <f>IF(BO63=1,VLOOKUP(BL63,Chantiers!$C$6:$D$95,2),IF(BO63=2,"Chauf",IF(BO63=3,VLOOKUP(BL63,Chantiers!$C$6:$E$95,3),0)))</f>
        <v>0</v>
      </c>
      <c r="BQ63" s="119"/>
      <c r="BR63" s="120"/>
      <c r="BS63" s="120"/>
      <c r="BT63" s="120"/>
      <c r="BU63" s="40">
        <f>IF(BT63=1,VLOOKUP(BQ63,Chantiers!$C$6:$D$95,2),IF(BT63=2,"Chauf",IF(BT63=3,VLOOKUP(BQ63,Chantiers!$C$6:$E$95,3),0)))</f>
        <v>0</v>
      </c>
      <c r="BV63" s="119"/>
      <c r="BW63" s="120"/>
      <c r="BX63" s="120"/>
      <c r="BY63" s="120"/>
      <c r="BZ63" s="40">
        <f>IF(BY63=1,VLOOKUP(BV63,Chantiers!$C$6:$D$95,2),IF(BY63=2,"Chauf",IF(BY63=3,VLOOKUP(BV63,Chantiers!$C$6:$E$95,3),0)))</f>
        <v>0</v>
      </c>
      <c r="CA63" s="119"/>
      <c r="CB63" s="120"/>
      <c r="CC63" s="120"/>
      <c r="CD63" s="120">
        <f>IF(CC63=1,VLOOKUP(BZ63,Chantiers!$C$6:$D$95,2),0)</f>
        <v>0</v>
      </c>
      <c r="CE63" s="40">
        <f>IF(CD63=1,VLOOKUP(CA63,Chantiers!$C$6:$D$95,2),IF(CD63=2,"Chauf",IF(CD63=3,VLOOKUP(CA63,Chantiers!$C$6:$E$95,3),0)))</f>
        <v>0</v>
      </c>
    </row>
    <row r="64" spans="1:83" s="118" customFormat="1" x14ac:dyDescent="0.2">
      <c r="A64" s="39">
        <v>43159</v>
      </c>
      <c r="B64" s="140">
        <f t="shared" si="0"/>
        <v>28</v>
      </c>
      <c r="C64" s="141">
        <f t="shared" si="1"/>
        <v>2</v>
      </c>
      <c r="D64" s="119"/>
      <c r="E64" s="120"/>
      <c r="F64" s="120"/>
      <c r="G64" s="120"/>
      <c r="H64" s="40">
        <f>IF(G64=1,VLOOKUP(D64,Chantiers!$C$6:$D$95,2),IF(G64=2,"Chauf",IF(G64=3,VLOOKUP(D64,Chantiers!$C$6:$E$95,3),0)))</f>
        <v>0</v>
      </c>
      <c r="I64" s="119"/>
      <c r="J64" s="120"/>
      <c r="K64" s="120"/>
      <c r="L64" s="120"/>
      <c r="M64" s="40">
        <f>IF(L64=1,VLOOKUP(I64,Chantiers!$C$6:$D$95,2),IF(L64=2,"Chauf",IF(L64=3,VLOOKUP(I64,Chantiers!$C$6:$E$95,3),0)))</f>
        <v>0</v>
      </c>
      <c r="N64" s="119"/>
      <c r="O64" s="120"/>
      <c r="P64" s="120"/>
      <c r="Q64" s="120"/>
      <c r="R64" s="40">
        <f>IF(Q64=1,VLOOKUP(N64,Chantiers!$C$6:$D$95,2),IF(Q64=2,"Chauf",IF(Q64=3,VLOOKUP(N64,Chantiers!$C$6:$E$95,3),0)))</f>
        <v>0</v>
      </c>
      <c r="S64" s="119"/>
      <c r="T64" s="120"/>
      <c r="U64" s="120"/>
      <c r="V64" s="120"/>
      <c r="W64" s="40">
        <f>IF(V64=1,VLOOKUP(S64,Chantiers!$C$6:$D$95,2),IF(V64=2,"Chauf",IF(V64=3,VLOOKUP(S64,Chantiers!$C$6:$E$95,3),0)))</f>
        <v>0</v>
      </c>
      <c r="X64" s="119"/>
      <c r="Y64" s="120"/>
      <c r="Z64" s="120"/>
      <c r="AA64" s="120"/>
      <c r="AB64" s="40">
        <f>IF(AA64=1,VLOOKUP(X64,Chantiers!$C$6:$D$95,2),IF(AA64=2,"Chauf",IF(AA64=3,VLOOKUP(X64,Chantiers!$C$6:$E$95,3),0)))</f>
        <v>0</v>
      </c>
      <c r="AC64" s="119"/>
      <c r="AD64" s="120"/>
      <c r="AE64" s="120"/>
      <c r="AF64" s="120"/>
      <c r="AG64" s="40">
        <f>IF(AF64=1,VLOOKUP(AC64,Chantiers!$C$6:$D$95,2),IF(AF64=2,"Chauf",IF(AF64=3,VLOOKUP(AC64,Chantiers!$C$6:$E$95,3),0)))</f>
        <v>0</v>
      </c>
      <c r="AH64" s="119"/>
      <c r="AI64" s="120"/>
      <c r="AJ64" s="120"/>
      <c r="AK64" s="120"/>
      <c r="AL64" s="40">
        <f>IF(AK64=1,VLOOKUP(AH64,Chantiers!$C$6:$D$95,2),IF(AK64=2,"Chauf",IF(AK64=3,VLOOKUP(AH64,Chantiers!$C$6:$E$95,3),0)))</f>
        <v>0</v>
      </c>
      <c r="AM64" s="119"/>
      <c r="AN64" s="120"/>
      <c r="AO64" s="120"/>
      <c r="AP64" s="120"/>
      <c r="AQ64" s="40">
        <f>IF(AP64=1,VLOOKUP(AM64,Chantiers!$C$6:$D$95,2),IF(AP64=2,"Chauf",IF(AP64=3,VLOOKUP(AM64,Chantiers!$C$6:$E$95,3),0)))</f>
        <v>0</v>
      </c>
      <c r="AR64" s="119"/>
      <c r="AS64" s="120"/>
      <c r="AT64" s="120"/>
      <c r="AU64" s="120"/>
      <c r="AV64" s="40">
        <f>IF(AU64=1,VLOOKUP(AR64,Chantiers!$C$6:$D$95,2),IF(AU64=2,"Chauf",IF(AU64=3,VLOOKUP(AR64,Chantiers!$C$6:$E$95,3),0)))</f>
        <v>0</v>
      </c>
      <c r="AW64" s="119"/>
      <c r="AX64" s="120"/>
      <c r="AY64" s="120"/>
      <c r="AZ64" s="120"/>
      <c r="BA64" s="40">
        <f>IF(AZ64=1,VLOOKUP(AW64,Chantiers!$C$6:$D$95,2),IF(AZ64=2,"Chauf",IF(AZ64=3,VLOOKUP(AW64,Chantiers!$C$6:$E$95,3),0)))</f>
        <v>0</v>
      </c>
      <c r="BB64" s="119"/>
      <c r="BC64" s="120"/>
      <c r="BD64" s="120"/>
      <c r="BE64" s="120"/>
      <c r="BF64" s="40">
        <f>IF(BE64=1,VLOOKUP(BB64,Chantiers!$C$6:$D$95,2),IF(BE64=2,"Chauf",IF(BE64=3,VLOOKUP(BB64,Chantiers!$C$6:$E$95,3),0)))</f>
        <v>0</v>
      </c>
      <c r="BG64" s="119"/>
      <c r="BH64" s="120"/>
      <c r="BI64" s="120"/>
      <c r="BJ64" s="120"/>
      <c r="BK64" s="40">
        <f>IF(BJ64=1,VLOOKUP(BG64,Chantiers!$C$6:$D$95,2),IF(BJ64=2,"Chauf",IF(BJ64=3,VLOOKUP(BG64,Chantiers!$C$6:$E$95,3),0)))</f>
        <v>0</v>
      </c>
      <c r="BL64" s="119"/>
      <c r="BM64" s="120"/>
      <c r="BN64" s="120"/>
      <c r="BO64" s="120"/>
      <c r="BP64" s="40">
        <f>IF(BO64=1,VLOOKUP(BL64,Chantiers!$C$6:$D$95,2),IF(BO64=2,"Chauf",IF(BO64=3,VLOOKUP(BL64,Chantiers!$C$6:$E$95,3),0)))</f>
        <v>0</v>
      </c>
      <c r="BQ64" s="119"/>
      <c r="BR64" s="120"/>
      <c r="BS64" s="120"/>
      <c r="BT64" s="120"/>
      <c r="BU64" s="40">
        <f>IF(BT64=1,VLOOKUP(BQ64,Chantiers!$C$6:$D$95,2),IF(BT64=2,"Chauf",IF(BT64=3,VLOOKUP(BQ64,Chantiers!$C$6:$E$95,3),0)))</f>
        <v>0</v>
      </c>
      <c r="BV64" s="119"/>
      <c r="BW64" s="120"/>
      <c r="BX64" s="120"/>
      <c r="BY64" s="120"/>
      <c r="BZ64" s="40">
        <f>IF(BY64=1,VLOOKUP(BV64,Chantiers!$C$6:$D$95,2),IF(BY64=2,"Chauf",IF(BY64=3,VLOOKUP(BV64,Chantiers!$C$6:$E$95,3),0)))</f>
        <v>0</v>
      </c>
      <c r="CA64" s="119"/>
      <c r="CB64" s="120"/>
      <c r="CC64" s="120"/>
      <c r="CD64" s="120">
        <f>IF(CC64=1,VLOOKUP(BZ64,Chantiers!$C$6:$D$95,2),0)</f>
        <v>0</v>
      </c>
      <c r="CE64" s="40">
        <f>IF(CD64=1,VLOOKUP(CA64,Chantiers!$C$6:$D$95,2),IF(CD64=2,"Chauf",IF(CD64=3,VLOOKUP(CA64,Chantiers!$C$6:$E$95,3),0)))</f>
        <v>0</v>
      </c>
    </row>
    <row r="65" spans="1:83" s="118" customFormat="1" x14ac:dyDescent="0.2">
      <c r="A65" s="39">
        <v>43160</v>
      </c>
      <c r="B65" s="140">
        <f t="shared" si="0"/>
        <v>1</v>
      </c>
      <c r="C65" s="141">
        <f t="shared" si="1"/>
        <v>3</v>
      </c>
      <c r="D65" s="119"/>
      <c r="E65" s="120"/>
      <c r="F65" s="120"/>
      <c r="G65" s="120"/>
      <c r="H65" s="40">
        <f>IF(G65=1,VLOOKUP(D65,Chantiers!$C$6:$D$95,2),IF(G65=2,"Chauf",IF(G65=3,VLOOKUP(D65,Chantiers!$C$6:$E$95,3),0)))</f>
        <v>0</v>
      </c>
      <c r="I65" s="119"/>
      <c r="J65" s="120"/>
      <c r="K65" s="120"/>
      <c r="L65" s="120"/>
      <c r="M65" s="40">
        <f>IF(L65=1,VLOOKUP(I65,Chantiers!$C$6:$D$95,2),IF(L65=2,"Chauf",IF(L65=3,VLOOKUP(I65,Chantiers!$C$6:$E$95,3),0)))</f>
        <v>0</v>
      </c>
      <c r="N65" s="119"/>
      <c r="O65" s="120"/>
      <c r="P65" s="120"/>
      <c r="Q65" s="120"/>
      <c r="R65" s="40">
        <f>IF(Q65=1,VLOOKUP(N65,Chantiers!$C$6:$D$95,2),IF(Q65=2,"Chauf",IF(Q65=3,VLOOKUP(N65,Chantiers!$C$6:$E$95,3),0)))</f>
        <v>0</v>
      </c>
      <c r="S65" s="119"/>
      <c r="T65" s="120"/>
      <c r="U65" s="120"/>
      <c r="V65" s="120"/>
      <c r="W65" s="40">
        <f>IF(V65=1,VLOOKUP(S65,Chantiers!$C$6:$D$95,2),IF(V65=2,"Chauf",IF(V65=3,VLOOKUP(S65,Chantiers!$C$6:$E$95,3),0)))</f>
        <v>0</v>
      </c>
      <c r="X65" s="119"/>
      <c r="Y65" s="120"/>
      <c r="Z65" s="120"/>
      <c r="AA65" s="120"/>
      <c r="AB65" s="40">
        <f>IF(AA65=1,VLOOKUP(X65,Chantiers!$C$6:$D$95,2),IF(AA65=2,"Chauf",IF(AA65=3,VLOOKUP(X65,Chantiers!$C$6:$E$95,3),0)))</f>
        <v>0</v>
      </c>
      <c r="AC65" s="119"/>
      <c r="AD65" s="120"/>
      <c r="AE65" s="120"/>
      <c r="AF65" s="120"/>
      <c r="AG65" s="40">
        <f>IF(AF65=1,VLOOKUP(AC65,Chantiers!$C$6:$D$95,2),IF(AF65=2,"Chauf",IF(AF65=3,VLOOKUP(AC65,Chantiers!$C$6:$E$95,3),0)))</f>
        <v>0</v>
      </c>
      <c r="AH65" s="119"/>
      <c r="AI65" s="120"/>
      <c r="AJ65" s="120"/>
      <c r="AK65" s="120"/>
      <c r="AL65" s="40">
        <f>IF(AK65=1,VLOOKUP(AH65,Chantiers!$C$6:$D$95,2),IF(AK65=2,"Chauf",IF(AK65=3,VLOOKUP(AH65,Chantiers!$C$6:$E$95,3),0)))</f>
        <v>0</v>
      </c>
      <c r="AM65" s="119"/>
      <c r="AN65" s="120"/>
      <c r="AO65" s="120"/>
      <c r="AP65" s="120"/>
      <c r="AQ65" s="40">
        <f>IF(AP65=1,VLOOKUP(AM65,Chantiers!$C$6:$D$95,2),IF(AP65=2,"Chauf",IF(AP65=3,VLOOKUP(AM65,Chantiers!$C$6:$E$95,3),0)))</f>
        <v>0</v>
      </c>
      <c r="AR65" s="119"/>
      <c r="AS65" s="120"/>
      <c r="AT65" s="120"/>
      <c r="AU65" s="120"/>
      <c r="AV65" s="40">
        <f>IF(AU65=1,VLOOKUP(AR65,Chantiers!$C$6:$D$95,2),IF(AU65=2,"Chauf",IF(AU65=3,VLOOKUP(AR65,Chantiers!$C$6:$E$95,3),0)))</f>
        <v>0</v>
      </c>
      <c r="AW65" s="119"/>
      <c r="AX65" s="120"/>
      <c r="AY65" s="120"/>
      <c r="AZ65" s="120"/>
      <c r="BA65" s="40">
        <f>IF(AZ65=1,VLOOKUP(AW65,Chantiers!$C$6:$D$95,2),IF(AZ65=2,"Chauf",IF(AZ65=3,VLOOKUP(AW65,Chantiers!$C$6:$E$95,3),0)))</f>
        <v>0</v>
      </c>
      <c r="BB65" s="119"/>
      <c r="BC65" s="120"/>
      <c r="BD65" s="120"/>
      <c r="BE65" s="120"/>
      <c r="BF65" s="40">
        <f>IF(BE65=1,VLOOKUP(BB65,Chantiers!$C$6:$D$95,2),IF(BE65=2,"Chauf",IF(BE65=3,VLOOKUP(BB65,Chantiers!$C$6:$E$95,3),0)))</f>
        <v>0</v>
      </c>
      <c r="BG65" s="119"/>
      <c r="BH65" s="120"/>
      <c r="BI65" s="120"/>
      <c r="BJ65" s="120"/>
      <c r="BK65" s="40">
        <f>IF(BJ65=1,VLOOKUP(BG65,Chantiers!$C$6:$D$95,2),IF(BJ65=2,"Chauf",IF(BJ65=3,VLOOKUP(BG65,Chantiers!$C$6:$E$95,3),0)))</f>
        <v>0</v>
      </c>
      <c r="BL65" s="119"/>
      <c r="BM65" s="120"/>
      <c r="BN65" s="120"/>
      <c r="BO65" s="120"/>
      <c r="BP65" s="40">
        <f>IF(BO65=1,VLOOKUP(BL65,Chantiers!$C$6:$D$95,2),IF(BO65=2,"Chauf",IF(BO65=3,VLOOKUP(BL65,Chantiers!$C$6:$E$95,3),0)))</f>
        <v>0</v>
      </c>
      <c r="BQ65" s="119"/>
      <c r="BR65" s="120"/>
      <c r="BS65" s="120"/>
      <c r="BT65" s="120"/>
      <c r="BU65" s="40">
        <f>IF(BT65=1,VLOOKUP(BQ65,Chantiers!$C$6:$D$95,2),IF(BT65=2,"Chauf",IF(BT65=3,VLOOKUP(BQ65,Chantiers!$C$6:$E$95,3),0)))</f>
        <v>0</v>
      </c>
      <c r="BV65" s="119"/>
      <c r="BW65" s="120"/>
      <c r="BX65" s="120"/>
      <c r="BY65" s="120"/>
      <c r="BZ65" s="40">
        <f>IF(BY65=1,VLOOKUP(BV65,Chantiers!$C$6:$D$95,2),IF(BY65=2,"Chauf",IF(BY65=3,VLOOKUP(BV65,Chantiers!$C$6:$E$95,3),0)))</f>
        <v>0</v>
      </c>
      <c r="CA65" s="119"/>
      <c r="CB65" s="120"/>
      <c r="CC65" s="120"/>
      <c r="CD65" s="120">
        <f>IF(CC65=1,VLOOKUP(BZ65,Chantiers!$C$6:$D$95,2),0)</f>
        <v>0</v>
      </c>
      <c r="CE65" s="40">
        <f>IF(CD65=1,VLOOKUP(CA65,Chantiers!$C$6:$D$95,2),IF(CD65=2,"Chauf",IF(CD65=3,VLOOKUP(CA65,Chantiers!$C$6:$E$95,3),0)))</f>
        <v>0</v>
      </c>
    </row>
    <row r="66" spans="1:83" s="118" customFormat="1" x14ac:dyDescent="0.2">
      <c r="A66" s="39">
        <v>43161</v>
      </c>
      <c r="B66" s="140">
        <f t="shared" si="0"/>
        <v>2</v>
      </c>
      <c r="C66" s="141">
        <f t="shared" si="1"/>
        <v>3</v>
      </c>
      <c r="D66" s="119"/>
      <c r="E66" s="120"/>
      <c r="F66" s="120"/>
      <c r="G66" s="120"/>
      <c r="H66" s="40">
        <f>IF(G66=1,VLOOKUP(D66,Chantiers!$C$6:$D$95,2),IF(G66=2,"Chauf",IF(G66=3,VLOOKUP(D66,Chantiers!$C$6:$E$95,3),0)))</f>
        <v>0</v>
      </c>
      <c r="I66" s="119"/>
      <c r="J66" s="120"/>
      <c r="K66" s="120"/>
      <c r="L66" s="120"/>
      <c r="M66" s="40">
        <f>IF(L66=1,VLOOKUP(I66,Chantiers!$C$6:$D$95,2),IF(L66=2,"Chauf",IF(L66=3,VLOOKUP(I66,Chantiers!$C$6:$E$95,3),0)))</f>
        <v>0</v>
      </c>
      <c r="N66" s="119"/>
      <c r="O66" s="120"/>
      <c r="P66" s="120"/>
      <c r="Q66" s="120"/>
      <c r="R66" s="40">
        <f>IF(Q66=1,VLOOKUP(N66,Chantiers!$C$6:$D$95,2),IF(Q66=2,"Chauf",IF(Q66=3,VLOOKUP(N66,Chantiers!$C$6:$E$95,3),0)))</f>
        <v>0</v>
      </c>
      <c r="S66" s="119"/>
      <c r="T66" s="120"/>
      <c r="U66" s="120"/>
      <c r="V66" s="120"/>
      <c r="W66" s="40">
        <f>IF(V66=1,VLOOKUP(S66,Chantiers!$C$6:$D$95,2),IF(V66=2,"Chauf",IF(V66=3,VLOOKUP(S66,Chantiers!$C$6:$E$95,3),0)))</f>
        <v>0</v>
      </c>
      <c r="X66" s="119"/>
      <c r="Y66" s="120"/>
      <c r="Z66" s="120"/>
      <c r="AA66" s="120"/>
      <c r="AB66" s="40">
        <f>IF(AA66=1,VLOOKUP(X66,Chantiers!$C$6:$D$95,2),IF(AA66=2,"Chauf",IF(AA66=3,VLOOKUP(X66,Chantiers!$C$6:$E$95,3),0)))</f>
        <v>0</v>
      </c>
      <c r="AC66" s="119"/>
      <c r="AD66" s="120"/>
      <c r="AE66" s="120"/>
      <c r="AF66" s="120"/>
      <c r="AG66" s="40">
        <f>IF(AF66=1,VLOOKUP(AC66,Chantiers!$C$6:$D$95,2),IF(AF66=2,"Chauf",IF(AF66=3,VLOOKUP(AC66,Chantiers!$C$6:$E$95,3),0)))</f>
        <v>0</v>
      </c>
      <c r="AH66" s="119"/>
      <c r="AI66" s="120"/>
      <c r="AJ66" s="120"/>
      <c r="AK66" s="120"/>
      <c r="AL66" s="40">
        <f>IF(AK66=1,VLOOKUP(AH66,Chantiers!$C$6:$D$95,2),IF(AK66=2,"Chauf",IF(AK66=3,VLOOKUP(AH66,Chantiers!$C$6:$E$95,3),0)))</f>
        <v>0</v>
      </c>
      <c r="AM66" s="119"/>
      <c r="AN66" s="120"/>
      <c r="AO66" s="120"/>
      <c r="AP66" s="120"/>
      <c r="AQ66" s="40">
        <f>IF(AP66=1,VLOOKUP(AM66,Chantiers!$C$6:$D$95,2),IF(AP66=2,"Chauf",IF(AP66=3,VLOOKUP(AM66,Chantiers!$C$6:$E$95,3),0)))</f>
        <v>0</v>
      </c>
      <c r="AR66" s="119"/>
      <c r="AS66" s="120"/>
      <c r="AT66" s="120"/>
      <c r="AU66" s="120"/>
      <c r="AV66" s="40">
        <f>IF(AU66=1,VLOOKUP(AR66,Chantiers!$C$6:$D$95,2),IF(AU66=2,"Chauf",IF(AU66=3,VLOOKUP(AR66,Chantiers!$C$6:$E$95,3),0)))</f>
        <v>0</v>
      </c>
      <c r="AW66" s="119"/>
      <c r="AX66" s="120"/>
      <c r="AY66" s="120"/>
      <c r="AZ66" s="120"/>
      <c r="BA66" s="40">
        <f>IF(AZ66=1,VLOOKUP(AW66,Chantiers!$C$6:$D$95,2),IF(AZ66=2,"Chauf",IF(AZ66=3,VLOOKUP(AW66,Chantiers!$C$6:$E$95,3),0)))</f>
        <v>0</v>
      </c>
      <c r="BB66" s="119"/>
      <c r="BC66" s="120"/>
      <c r="BD66" s="120"/>
      <c r="BE66" s="120"/>
      <c r="BF66" s="40">
        <f>IF(BE66=1,VLOOKUP(BB66,Chantiers!$C$6:$D$95,2),IF(BE66=2,"Chauf",IF(BE66=3,VLOOKUP(BB66,Chantiers!$C$6:$E$95,3),0)))</f>
        <v>0</v>
      </c>
      <c r="BG66" s="119"/>
      <c r="BH66" s="120"/>
      <c r="BI66" s="120"/>
      <c r="BJ66" s="120"/>
      <c r="BK66" s="40">
        <f>IF(BJ66=1,VLOOKUP(BG66,Chantiers!$C$6:$D$95,2),IF(BJ66=2,"Chauf",IF(BJ66=3,VLOOKUP(BG66,Chantiers!$C$6:$E$95,3),0)))</f>
        <v>0</v>
      </c>
      <c r="BL66" s="119"/>
      <c r="BM66" s="120"/>
      <c r="BN66" s="120"/>
      <c r="BO66" s="120"/>
      <c r="BP66" s="40">
        <f>IF(BO66=1,VLOOKUP(BL66,Chantiers!$C$6:$D$95,2),IF(BO66=2,"Chauf",IF(BO66=3,VLOOKUP(BL66,Chantiers!$C$6:$E$95,3),0)))</f>
        <v>0</v>
      </c>
      <c r="BQ66" s="119"/>
      <c r="BR66" s="120"/>
      <c r="BS66" s="120"/>
      <c r="BT66" s="120"/>
      <c r="BU66" s="40">
        <f>IF(BT66=1,VLOOKUP(BQ66,Chantiers!$C$6:$D$95,2),IF(BT66=2,"Chauf",IF(BT66=3,VLOOKUP(BQ66,Chantiers!$C$6:$E$95,3),0)))</f>
        <v>0</v>
      </c>
      <c r="BV66" s="119"/>
      <c r="BW66" s="120"/>
      <c r="BX66" s="120"/>
      <c r="BY66" s="120"/>
      <c r="BZ66" s="40">
        <f>IF(BY66=1,VLOOKUP(BV66,Chantiers!$C$6:$D$95,2),IF(BY66=2,"Chauf",IF(BY66=3,VLOOKUP(BV66,Chantiers!$C$6:$E$95,3),0)))</f>
        <v>0</v>
      </c>
      <c r="CA66" s="119"/>
      <c r="CB66" s="120"/>
      <c r="CC66" s="120"/>
      <c r="CD66" s="120">
        <f>IF(CC66=1,VLOOKUP(BZ66,Chantiers!$C$6:$D$95,2),0)</f>
        <v>0</v>
      </c>
      <c r="CE66" s="40">
        <f>IF(CD66=1,VLOOKUP(CA66,Chantiers!$C$6:$D$95,2),IF(CD66=2,"Chauf",IF(CD66=3,VLOOKUP(CA66,Chantiers!$C$6:$E$95,3),0)))</f>
        <v>0</v>
      </c>
    </row>
    <row r="67" spans="1:83" s="118" customFormat="1" x14ac:dyDescent="0.2">
      <c r="A67" s="39">
        <v>43162</v>
      </c>
      <c r="B67" s="140">
        <f t="shared" si="0"/>
        <v>3</v>
      </c>
      <c r="C67" s="141">
        <f t="shared" si="1"/>
        <v>3</v>
      </c>
      <c r="D67" s="119"/>
      <c r="E67" s="120"/>
      <c r="F67" s="120"/>
      <c r="G67" s="120"/>
      <c r="H67" s="40">
        <f>IF(G67=1,VLOOKUP(D67,Chantiers!$C$6:$D$95,2),IF(G67=2,"Chauf",IF(G67=3,VLOOKUP(D67,Chantiers!$C$6:$E$95,3),0)))</f>
        <v>0</v>
      </c>
      <c r="I67" s="119"/>
      <c r="J67" s="120"/>
      <c r="K67" s="120"/>
      <c r="L67" s="120"/>
      <c r="M67" s="40">
        <f>IF(L67=1,VLOOKUP(I67,Chantiers!$C$6:$D$95,2),IF(L67=2,"Chauf",IF(L67=3,VLOOKUP(I67,Chantiers!$C$6:$E$95,3),0)))</f>
        <v>0</v>
      </c>
      <c r="N67" s="119"/>
      <c r="O67" s="120"/>
      <c r="P67" s="120"/>
      <c r="Q67" s="120"/>
      <c r="R67" s="40">
        <f>IF(Q67=1,VLOOKUP(N67,Chantiers!$C$6:$D$95,2),IF(Q67=2,"Chauf",IF(Q67=3,VLOOKUP(N67,Chantiers!$C$6:$E$95,3),0)))</f>
        <v>0</v>
      </c>
      <c r="S67" s="119"/>
      <c r="T67" s="120"/>
      <c r="U67" s="120"/>
      <c r="V67" s="120"/>
      <c r="W67" s="40">
        <f>IF(V67=1,VLOOKUP(S67,Chantiers!$C$6:$D$95,2),IF(V67=2,"Chauf",IF(V67=3,VLOOKUP(S67,Chantiers!$C$6:$E$95,3),0)))</f>
        <v>0</v>
      </c>
      <c r="X67" s="119"/>
      <c r="Y67" s="120"/>
      <c r="Z67" s="120"/>
      <c r="AA67" s="120"/>
      <c r="AB67" s="40">
        <f>IF(AA67=1,VLOOKUP(X67,Chantiers!$C$6:$D$95,2),IF(AA67=2,"Chauf",IF(AA67=3,VLOOKUP(X67,Chantiers!$C$6:$E$95,3),0)))</f>
        <v>0</v>
      </c>
      <c r="AC67" s="119"/>
      <c r="AD67" s="120"/>
      <c r="AE67" s="120"/>
      <c r="AF67" s="120"/>
      <c r="AG67" s="40">
        <f>IF(AF67=1,VLOOKUP(AC67,Chantiers!$C$6:$D$95,2),IF(AF67=2,"Chauf",IF(AF67=3,VLOOKUP(AC67,Chantiers!$C$6:$E$95,3),0)))</f>
        <v>0</v>
      </c>
      <c r="AH67" s="119"/>
      <c r="AI67" s="120"/>
      <c r="AJ67" s="120"/>
      <c r="AK67" s="120"/>
      <c r="AL67" s="40">
        <f>IF(AK67=1,VLOOKUP(AH67,Chantiers!$C$6:$D$95,2),IF(AK67=2,"Chauf",IF(AK67=3,VLOOKUP(AH67,Chantiers!$C$6:$E$95,3),0)))</f>
        <v>0</v>
      </c>
      <c r="AM67" s="119"/>
      <c r="AN67" s="120"/>
      <c r="AO67" s="120"/>
      <c r="AP67" s="120"/>
      <c r="AQ67" s="40">
        <f>IF(AP67=1,VLOOKUP(AM67,Chantiers!$C$6:$D$95,2),IF(AP67=2,"Chauf",IF(AP67=3,VLOOKUP(AM67,Chantiers!$C$6:$E$95,3),0)))</f>
        <v>0</v>
      </c>
      <c r="AR67" s="119"/>
      <c r="AS67" s="120"/>
      <c r="AT67" s="120"/>
      <c r="AU67" s="120"/>
      <c r="AV67" s="40">
        <f>IF(AU67=1,VLOOKUP(AR67,Chantiers!$C$6:$D$95,2),IF(AU67=2,"Chauf",IF(AU67=3,VLOOKUP(AR67,Chantiers!$C$6:$E$95,3),0)))</f>
        <v>0</v>
      </c>
      <c r="AW67" s="119"/>
      <c r="AX67" s="120"/>
      <c r="AY67" s="120"/>
      <c r="AZ67" s="120"/>
      <c r="BA67" s="40">
        <f>IF(AZ67=1,VLOOKUP(AW67,Chantiers!$C$6:$D$95,2),IF(AZ67=2,"Chauf",IF(AZ67=3,VLOOKUP(AW67,Chantiers!$C$6:$E$95,3),0)))</f>
        <v>0</v>
      </c>
      <c r="BB67" s="119"/>
      <c r="BC67" s="120"/>
      <c r="BD67" s="120"/>
      <c r="BE67" s="120"/>
      <c r="BF67" s="40">
        <f>IF(BE67=1,VLOOKUP(BB67,Chantiers!$C$6:$D$95,2),IF(BE67=2,"Chauf",IF(BE67=3,VLOOKUP(BB67,Chantiers!$C$6:$E$95,3),0)))</f>
        <v>0</v>
      </c>
      <c r="BG67" s="119"/>
      <c r="BH67" s="120"/>
      <c r="BI67" s="120"/>
      <c r="BJ67" s="120"/>
      <c r="BK67" s="40">
        <f>IF(BJ67=1,VLOOKUP(BG67,Chantiers!$C$6:$D$95,2),IF(BJ67=2,"Chauf",IF(BJ67=3,VLOOKUP(BG67,Chantiers!$C$6:$E$95,3),0)))</f>
        <v>0</v>
      </c>
      <c r="BL67" s="119"/>
      <c r="BM67" s="120"/>
      <c r="BN67" s="120"/>
      <c r="BO67" s="120"/>
      <c r="BP67" s="40">
        <f>IF(BO67=1,VLOOKUP(BL67,Chantiers!$C$6:$D$95,2),IF(BO67=2,"Chauf",IF(BO67=3,VLOOKUP(BL67,Chantiers!$C$6:$E$95,3),0)))</f>
        <v>0</v>
      </c>
      <c r="BQ67" s="119"/>
      <c r="BR67" s="120"/>
      <c r="BS67" s="120"/>
      <c r="BT67" s="120"/>
      <c r="BU67" s="40">
        <f>IF(BT67=1,VLOOKUP(BQ67,Chantiers!$C$6:$D$95,2),IF(BT67=2,"Chauf",IF(BT67=3,VLOOKUP(BQ67,Chantiers!$C$6:$E$95,3),0)))</f>
        <v>0</v>
      </c>
      <c r="BV67" s="119"/>
      <c r="BW67" s="120"/>
      <c r="BX67" s="120"/>
      <c r="BY67" s="120"/>
      <c r="BZ67" s="40">
        <f>IF(BY67=1,VLOOKUP(BV67,Chantiers!$C$6:$D$95,2),IF(BY67=2,"Chauf",IF(BY67=3,VLOOKUP(BV67,Chantiers!$C$6:$E$95,3),0)))</f>
        <v>0</v>
      </c>
      <c r="CA67" s="119"/>
      <c r="CB67" s="120"/>
      <c r="CC67" s="120"/>
      <c r="CD67" s="120">
        <f>IF(CC67=1,VLOOKUP(BZ67,Chantiers!$C$6:$D$95,2),0)</f>
        <v>0</v>
      </c>
      <c r="CE67" s="40">
        <f>IF(CD67=1,VLOOKUP(CA67,Chantiers!$C$6:$D$95,2),IF(CD67=2,"Chauf",IF(CD67=3,VLOOKUP(CA67,Chantiers!$C$6:$E$95,3),0)))</f>
        <v>0</v>
      </c>
    </row>
    <row r="68" spans="1:83" s="159" customFormat="1" x14ac:dyDescent="0.2">
      <c r="A68" s="153" t="s">
        <v>128</v>
      </c>
      <c r="B68" s="154"/>
      <c r="C68" s="155"/>
      <c r="D68" s="157"/>
      <c r="E68" s="158">
        <f>SUM(E62:E67)</f>
        <v>0</v>
      </c>
      <c r="F68" s="158">
        <f>SUM(F62:F67)</f>
        <v>0</v>
      </c>
      <c r="G68" s="158"/>
      <c r="H68" s="156"/>
      <c r="I68" s="157"/>
      <c r="J68" s="158">
        <f>SUM(J62:J67)</f>
        <v>0</v>
      </c>
      <c r="K68" s="158">
        <f>SUM(K62:K67)</f>
        <v>0</v>
      </c>
      <c r="L68" s="158"/>
      <c r="M68" s="156">
        <f>IF(L68=1,VLOOKUP(I68,Chantiers!$C$6:$D$95,2),IF(L68=2,"Chauf",IF(L68=3,VLOOKUP(I68,Chantiers!$C$6:$E$95,3),0)))</f>
        <v>0</v>
      </c>
      <c r="N68" s="157"/>
      <c r="O68" s="158">
        <f>SUM(O62:O67)</f>
        <v>0</v>
      </c>
      <c r="P68" s="158">
        <f>SUM(P62:P67)</f>
        <v>0</v>
      </c>
      <c r="Q68" s="158"/>
      <c r="R68" s="156">
        <f>IF(Q68=1,VLOOKUP(N68,Chantiers!$C$6:$D$95,2),IF(Q68=2,"Chauf",IF(Q68=3,VLOOKUP(N68,Chantiers!$C$6:$E$95,3),0)))</f>
        <v>0</v>
      </c>
      <c r="S68" s="157"/>
      <c r="T68" s="158">
        <f>SUM(T62:T67)</f>
        <v>0</v>
      </c>
      <c r="U68" s="158">
        <f>SUM(U62:U67)</f>
        <v>0</v>
      </c>
      <c r="V68" s="158"/>
      <c r="W68" s="156">
        <f>IF(V68=1,VLOOKUP(S68,Chantiers!$C$6:$D$95,2),IF(V68=2,"Chauf",IF(V68=3,VLOOKUP(S68,Chantiers!$C$6:$E$95,3),0)))</f>
        <v>0</v>
      </c>
      <c r="X68" s="157"/>
      <c r="Y68" s="158">
        <f>SUM(Y62:Y67)</f>
        <v>0</v>
      </c>
      <c r="Z68" s="158">
        <f>SUM(Z62:Z67)</f>
        <v>0</v>
      </c>
      <c r="AA68" s="158"/>
      <c r="AB68" s="156">
        <f>IF(AA68=1,VLOOKUP(X68,Chantiers!$C$6:$D$95,2),IF(AA68=2,"Chauf",IF(AA68=3,VLOOKUP(X68,Chantiers!$C$6:$E$95,3),0)))</f>
        <v>0</v>
      </c>
      <c r="AC68" s="157"/>
      <c r="AD68" s="158">
        <f>SUM(AD62:AD67)</f>
        <v>0</v>
      </c>
      <c r="AE68" s="158">
        <f>SUM(AE62:AE67)</f>
        <v>0</v>
      </c>
      <c r="AF68" s="158"/>
      <c r="AG68" s="156">
        <f>IF(AF68=1,VLOOKUP(AC68,Chantiers!$C$6:$D$95,2),IF(AF68=2,"Chauf",IF(AF68=3,VLOOKUP(AC68,Chantiers!$C$6:$E$95,3),0)))</f>
        <v>0</v>
      </c>
      <c r="AH68" s="157"/>
      <c r="AI68" s="158">
        <f>SUM(AI62:AI67)</f>
        <v>0</v>
      </c>
      <c r="AJ68" s="158">
        <f>SUM(AJ62:AJ67)</f>
        <v>0</v>
      </c>
      <c r="AK68" s="158"/>
      <c r="AL68" s="156">
        <f>IF(AK68=1,VLOOKUP(AH68,Chantiers!$C$6:$D$95,2),IF(AK68=2,"Chauf",IF(AK68=3,VLOOKUP(AH68,Chantiers!$C$6:$E$95,3),0)))</f>
        <v>0</v>
      </c>
      <c r="AM68" s="157"/>
      <c r="AN68" s="158">
        <f>SUM(AN62:AN67)</f>
        <v>0</v>
      </c>
      <c r="AO68" s="158">
        <f>SUM(AO62:AO67)</f>
        <v>0</v>
      </c>
      <c r="AP68" s="158"/>
      <c r="AQ68" s="156">
        <f>IF(AP68=1,VLOOKUP(AM68,Chantiers!$C$6:$D$95,2),IF(AP68=2,"Chauf",IF(AP68=3,VLOOKUP(AM68,Chantiers!$C$6:$E$95,3),0)))</f>
        <v>0</v>
      </c>
      <c r="AR68" s="157"/>
      <c r="AS68" s="158">
        <f>SUM(AS62:AS67)</f>
        <v>0</v>
      </c>
      <c r="AT68" s="158">
        <f>SUM(AT62:AT67)</f>
        <v>0</v>
      </c>
      <c r="AU68" s="158"/>
      <c r="AV68" s="156">
        <f>IF(AU68=1,VLOOKUP(AR68,Chantiers!$C$6:$D$95,2),IF(AU68=2,"Chauf",IF(AU68=3,VLOOKUP(AR68,Chantiers!$C$6:$E$95,3),0)))</f>
        <v>0</v>
      </c>
      <c r="AW68" s="157"/>
      <c r="AX68" s="158">
        <f>SUM(AX62:AX67)</f>
        <v>0</v>
      </c>
      <c r="AY68" s="158">
        <f>SUM(AY62:AY67)</f>
        <v>0</v>
      </c>
      <c r="AZ68" s="158"/>
      <c r="BA68" s="156">
        <f>IF(AZ68=1,VLOOKUP(AW68,Chantiers!$C$6:$D$95,2),IF(AZ68=2,"Chauf",IF(AZ68=3,VLOOKUP(AW68,Chantiers!$C$6:$E$95,3),0)))</f>
        <v>0</v>
      </c>
      <c r="BB68" s="157"/>
      <c r="BC68" s="158">
        <f>SUM(BC62:BC67)</f>
        <v>0</v>
      </c>
      <c r="BD68" s="158">
        <f>SUM(BD62:BD67)</f>
        <v>0</v>
      </c>
      <c r="BE68" s="158"/>
      <c r="BF68" s="156">
        <f>IF(BE68=1,VLOOKUP(BB68,Chantiers!$C$6:$D$95,2),IF(BE68=2,"Chauf",IF(BE68=3,VLOOKUP(BB68,Chantiers!$C$6:$E$95,3),0)))</f>
        <v>0</v>
      </c>
      <c r="BG68" s="157"/>
      <c r="BH68" s="158">
        <f>SUM(BH62:BH67)</f>
        <v>0</v>
      </c>
      <c r="BI68" s="158">
        <f>SUM(BI62:BI67)</f>
        <v>0</v>
      </c>
      <c r="BJ68" s="158"/>
      <c r="BK68" s="156">
        <f>IF(BJ68=1,VLOOKUP(BG68,Chantiers!$C$6:$D$95,2),IF(BJ68=2,"Chauf",IF(BJ68=3,VLOOKUP(BG68,Chantiers!$C$6:$E$95,3),0)))</f>
        <v>0</v>
      </c>
      <c r="BL68" s="157"/>
      <c r="BM68" s="158">
        <f>SUM(BM62:BM67)</f>
        <v>0</v>
      </c>
      <c r="BN68" s="158">
        <f>SUM(BN62:BN67)</f>
        <v>0</v>
      </c>
      <c r="BO68" s="158"/>
      <c r="BP68" s="156">
        <f>IF(BO68=1,VLOOKUP(BL68,Chantiers!$C$6:$D$95,2),IF(BO68=2,"Chauf",IF(BO68=3,VLOOKUP(BL68,Chantiers!$C$6:$E$95,3),0)))</f>
        <v>0</v>
      </c>
      <c r="BQ68" s="157"/>
      <c r="BR68" s="158">
        <f>SUM(BR62:BR67)</f>
        <v>0</v>
      </c>
      <c r="BS68" s="158">
        <f>SUM(BS62:BS67)</f>
        <v>0</v>
      </c>
      <c r="BT68" s="158"/>
      <c r="BU68" s="156">
        <f>IF(BT68=1,VLOOKUP(BQ68,Chantiers!$C$6:$D$95,2),IF(BT68=2,"Chauf",IF(BT68=3,VLOOKUP(BQ68,Chantiers!$C$6:$E$95,3),0)))</f>
        <v>0</v>
      </c>
      <c r="BV68" s="157"/>
      <c r="BW68" s="158">
        <f>SUM(BW62:BW67)</f>
        <v>0</v>
      </c>
      <c r="BX68" s="158">
        <f>SUM(BX62:BX67)</f>
        <v>0</v>
      </c>
      <c r="BY68" s="158"/>
      <c r="BZ68" s="156">
        <f>IF(BY68=1,VLOOKUP(BV68,Chantiers!$C$6:$D$95,2),IF(BY68=2,"Chauf",IF(BY68=3,VLOOKUP(BV68,Chantiers!$C$6:$E$95,3),0)))</f>
        <v>0</v>
      </c>
      <c r="CA68" s="157"/>
      <c r="CB68" s="158">
        <f>SUM(CB62:CB67)</f>
        <v>0</v>
      </c>
      <c r="CC68" s="158">
        <f>SUM(CC62:CC67)</f>
        <v>0</v>
      </c>
      <c r="CD68" s="158">
        <f>IF(CC68=1,VLOOKUP(BZ68,Chantiers!$C$6:$D$95,2),0)</f>
        <v>0</v>
      </c>
      <c r="CE68" s="156">
        <f>IF(CD68=1,VLOOKUP(CA68,Chantiers!$C$6:$D$95,2),IF(CD68=2,"Chauf",IF(CD68=3,VLOOKUP(CA68,Chantiers!$C$6:$E$95,3),0)))</f>
        <v>0</v>
      </c>
    </row>
    <row r="69" spans="1:83" s="118" customFormat="1" x14ac:dyDescent="0.2">
      <c r="A69" s="151">
        <v>43164</v>
      </c>
      <c r="B69" s="138">
        <f t="shared" si="0"/>
        <v>5</v>
      </c>
      <c r="C69" s="139">
        <f t="shared" si="1"/>
        <v>3</v>
      </c>
      <c r="D69" s="121"/>
      <c r="E69" s="122"/>
      <c r="F69" s="122"/>
      <c r="G69" s="122"/>
      <c r="H69" s="41">
        <f>IF(G69=1,VLOOKUP(D69,Chantiers!$C$6:$D$95,2),IF(G69=2,"Chauf",IF(G69=3,VLOOKUP(D69,Chantiers!$C$6:$E$95,3),0)))</f>
        <v>0</v>
      </c>
      <c r="I69" s="121"/>
      <c r="J69" s="122"/>
      <c r="K69" s="122"/>
      <c r="L69" s="122"/>
      <c r="M69" s="41">
        <f>IF(L69=1,VLOOKUP(I69,Chantiers!$C$6:$D$95,2),IF(L69=2,"Chauf",IF(L69=3,VLOOKUP(I69,Chantiers!$C$6:$E$95,3),0)))</f>
        <v>0</v>
      </c>
      <c r="N69" s="121"/>
      <c r="O69" s="122"/>
      <c r="P69" s="122"/>
      <c r="Q69" s="122"/>
      <c r="R69" s="41">
        <f>IF(Q69=1,VLOOKUP(N69,Chantiers!$C$6:$D$95,2),IF(Q69=2,"Chauf",IF(Q69=3,VLOOKUP(N69,Chantiers!$C$6:$E$95,3),0)))</f>
        <v>0</v>
      </c>
      <c r="S69" s="121"/>
      <c r="T69" s="122"/>
      <c r="U69" s="122"/>
      <c r="V69" s="122"/>
      <c r="W69" s="41">
        <f>IF(V69=1,VLOOKUP(S69,Chantiers!$C$6:$D$95,2),IF(V69=2,"Chauf",IF(V69=3,VLOOKUP(S69,Chantiers!$C$6:$E$95,3),0)))</f>
        <v>0</v>
      </c>
      <c r="X69" s="121"/>
      <c r="Y69" s="122"/>
      <c r="Z69" s="122"/>
      <c r="AA69" s="122"/>
      <c r="AB69" s="41">
        <f>IF(AA69=1,VLOOKUP(X69,Chantiers!$C$6:$D$95,2),IF(AA69=2,"Chauf",IF(AA69=3,VLOOKUP(X69,Chantiers!$C$6:$E$95,3),0)))</f>
        <v>0</v>
      </c>
      <c r="AC69" s="121"/>
      <c r="AD69" s="122"/>
      <c r="AE69" s="122"/>
      <c r="AF69" s="122"/>
      <c r="AG69" s="41">
        <f>IF(AF69=1,VLOOKUP(AC69,Chantiers!$C$6:$D$95,2),IF(AF69=2,"Chauf",IF(AF69=3,VLOOKUP(AC69,Chantiers!$C$6:$E$95,3),0)))</f>
        <v>0</v>
      </c>
      <c r="AH69" s="121"/>
      <c r="AI69" s="122"/>
      <c r="AJ69" s="122"/>
      <c r="AK69" s="122"/>
      <c r="AL69" s="41">
        <f>IF(AK69=1,VLOOKUP(AH69,Chantiers!$C$6:$D$95,2),IF(AK69=2,"Chauf",IF(AK69=3,VLOOKUP(AH69,Chantiers!$C$6:$E$95,3),0)))</f>
        <v>0</v>
      </c>
      <c r="AM69" s="121"/>
      <c r="AN69" s="122"/>
      <c r="AO69" s="122"/>
      <c r="AP69" s="122"/>
      <c r="AQ69" s="41">
        <f>IF(AP69=1,VLOOKUP(AM69,Chantiers!$C$6:$D$95,2),IF(AP69=2,"Chauf",IF(AP69=3,VLOOKUP(AM69,Chantiers!$C$6:$E$95,3),0)))</f>
        <v>0</v>
      </c>
      <c r="AR69" s="121"/>
      <c r="AS69" s="122"/>
      <c r="AT69" s="122"/>
      <c r="AU69" s="122"/>
      <c r="AV69" s="41">
        <f>IF(AU69=1,VLOOKUP(AR69,Chantiers!$C$6:$D$95,2),IF(AU69=2,"Chauf",IF(AU69=3,VLOOKUP(AR69,Chantiers!$C$6:$E$95,3),0)))</f>
        <v>0</v>
      </c>
      <c r="AW69" s="121"/>
      <c r="AX69" s="122"/>
      <c r="AY69" s="122"/>
      <c r="AZ69" s="122"/>
      <c r="BA69" s="41">
        <f>IF(AZ69=1,VLOOKUP(AW69,Chantiers!$C$6:$D$95,2),IF(AZ69=2,"Chauf",IF(AZ69=3,VLOOKUP(AW69,Chantiers!$C$6:$E$95,3),0)))</f>
        <v>0</v>
      </c>
      <c r="BB69" s="121"/>
      <c r="BC69" s="122"/>
      <c r="BD69" s="122"/>
      <c r="BE69" s="122"/>
      <c r="BF69" s="41">
        <f>IF(BE69=1,VLOOKUP(BB69,Chantiers!$C$6:$D$95,2),IF(BE69=2,"Chauf",IF(BE69=3,VLOOKUP(BB69,Chantiers!$C$6:$E$95,3),0)))</f>
        <v>0</v>
      </c>
      <c r="BG69" s="121"/>
      <c r="BH69" s="122"/>
      <c r="BI69" s="122"/>
      <c r="BJ69" s="122"/>
      <c r="BK69" s="41">
        <f>IF(BJ69=1,VLOOKUP(BG69,Chantiers!$C$6:$D$95,2),IF(BJ69=2,"Chauf",IF(BJ69=3,VLOOKUP(BG69,Chantiers!$C$6:$E$95,3),0)))</f>
        <v>0</v>
      </c>
      <c r="BL69" s="121"/>
      <c r="BM69" s="122"/>
      <c r="BN69" s="122"/>
      <c r="BO69" s="122"/>
      <c r="BP69" s="41">
        <f>IF(BO69=1,VLOOKUP(BL69,Chantiers!$C$6:$D$95,2),IF(BO69=2,"Chauf",IF(BO69=3,VLOOKUP(BL69,Chantiers!$C$6:$E$95,3),0)))</f>
        <v>0</v>
      </c>
      <c r="BQ69" s="121"/>
      <c r="BR69" s="122"/>
      <c r="BS69" s="122"/>
      <c r="BT69" s="122"/>
      <c r="BU69" s="41">
        <f>IF(BT69=1,VLOOKUP(BQ69,Chantiers!$C$6:$D$95,2),IF(BT69=2,"Chauf",IF(BT69=3,VLOOKUP(BQ69,Chantiers!$C$6:$E$95,3),0)))</f>
        <v>0</v>
      </c>
      <c r="BV69" s="121"/>
      <c r="BW69" s="122"/>
      <c r="BX69" s="122"/>
      <c r="BY69" s="122"/>
      <c r="BZ69" s="41">
        <f>IF(BY69=1,VLOOKUP(BV69,Chantiers!$C$6:$D$95,2),IF(BY69=2,"Chauf",IF(BY69=3,VLOOKUP(BV69,Chantiers!$C$6:$E$95,3),0)))</f>
        <v>0</v>
      </c>
      <c r="CA69" s="121"/>
      <c r="CB69" s="122"/>
      <c r="CC69" s="122"/>
      <c r="CD69" s="122">
        <f>IF(CC69=1,VLOOKUP(BZ69,Chantiers!$C$6:$D$95,2),0)</f>
        <v>0</v>
      </c>
      <c r="CE69" s="41">
        <f>IF(CD69=1,VLOOKUP(CA69,Chantiers!$C$6:$D$95,2),IF(CD69=2,"Chauf",IF(CD69=3,VLOOKUP(CA69,Chantiers!$C$6:$E$95,3),0)))</f>
        <v>0</v>
      </c>
    </row>
    <row r="70" spans="1:83" s="118" customFormat="1" x14ac:dyDescent="0.2">
      <c r="A70" s="152">
        <v>43165</v>
      </c>
      <c r="B70" s="140">
        <f t="shared" si="0"/>
        <v>6</v>
      </c>
      <c r="C70" s="141">
        <f t="shared" si="1"/>
        <v>3</v>
      </c>
      <c r="D70" s="123"/>
      <c r="E70" s="124"/>
      <c r="F70" s="124"/>
      <c r="G70" s="124"/>
      <c r="H70" s="42">
        <f>IF(G70=1,VLOOKUP(D70,Chantiers!$C$6:$D$95,2),IF(G70=2,"Chauf",IF(G70=3,VLOOKUP(D70,Chantiers!$C$6:$E$95,3),0)))</f>
        <v>0</v>
      </c>
      <c r="I70" s="123"/>
      <c r="J70" s="124"/>
      <c r="K70" s="124"/>
      <c r="L70" s="124"/>
      <c r="M70" s="42">
        <f>IF(L70=1,VLOOKUP(I70,Chantiers!$C$6:$D$95,2),IF(L70=2,"Chauf",IF(L70=3,VLOOKUP(I70,Chantiers!$C$6:$E$95,3),0)))</f>
        <v>0</v>
      </c>
      <c r="N70" s="123"/>
      <c r="O70" s="124"/>
      <c r="P70" s="124"/>
      <c r="Q70" s="124"/>
      <c r="R70" s="42">
        <f>IF(Q70=1,VLOOKUP(N70,Chantiers!$C$6:$D$95,2),IF(Q70=2,"Chauf",IF(Q70=3,VLOOKUP(N70,Chantiers!$C$6:$E$95,3),0)))</f>
        <v>0</v>
      </c>
      <c r="S70" s="123"/>
      <c r="T70" s="124"/>
      <c r="U70" s="124"/>
      <c r="V70" s="124"/>
      <c r="W70" s="42">
        <f>IF(V70=1,VLOOKUP(S70,Chantiers!$C$6:$D$95,2),IF(V70=2,"Chauf",IF(V70=3,VLOOKUP(S70,Chantiers!$C$6:$E$95,3),0)))</f>
        <v>0</v>
      </c>
      <c r="X70" s="123"/>
      <c r="Y70" s="124"/>
      <c r="Z70" s="124"/>
      <c r="AA70" s="124"/>
      <c r="AB70" s="42">
        <f>IF(AA70=1,VLOOKUP(X70,Chantiers!$C$6:$D$95,2),IF(AA70=2,"Chauf",IF(AA70=3,VLOOKUP(X70,Chantiers!$C$6:$E$95,3),0)))</f>
        <v>0</v>
      </c>
      <c r="AC70" s="123"/>
      <c r="AD70" s="124"/>
      <c r="AE70" s="124"/>
      <c r="AF70" s="124"/>
      <c r="AG70" s="42">
        <f>IF(AF70=1,VLOOKUP(AC70,Chantiers!$C$6:$D$95,2),IF(AF70=2,"Chauf",IF(AF70=3,VLOOKUP(AC70,Chantiers!$C$6:$E$95,3),0)))</f>
        <v>0</v>
      </c>
      <c r="AH70" s="123"/>
      <c r="AI70" s="124"/>
      <c r="AJ70" s="124"/>
      <c r="AK70" s="124"/>
      <c r="AL70" s="42">
        <f>IF(AK70=1,VLOOKUP(AH70,Chantiers!$C$6:$D$95,2),IF(AK70=2,"Chauf",IF(AK70=3,VLOOKUP(AH70,Chantiers!$C$6:$E$95,3),0)))</f>
        <v>0</v>
      </c>
      <c r="AM70" s="123"/>
      <c r="AN70" s="124"/>
      <c r="AO70" s="124"/>
      <c r="AP70" s="124"/>
      <c r="AQ70" s="42">
        <f>IF(AP70=1,VLOOKUP(AM70,Chantiers!$C$6:$D$95,2),IF(AP70=2,"Chauf",IF(AP70=3,VLOOKUP(AM70,Chantiers!$C$6:$E$95,3),0)))</f>
        <v>0</v>
      </c>
      <c r="AR70" s="123"/>
      <c r="AS70" s="124"/>
      <c r="AT70" s="124"/>
      <c r="AU70" s="124"/>
      <c r="AV70" s="42">
        <f>IF(AU70=1,VLOOKUP(AR70,Chantiers!$C$6:$D$95,2),IF(AU70=2,"Chauf",IF(AU70=3,VLOOKUP(AR70,Chantiers!$C$6:$E$95,3),0)))</f>
        <v>0</v>
      </c>
      <c r="AW70" s="123"/>
      <c r="AX70" s="124"/>
      <c r="AY70" s="124"/>
      <c r="AZ70" s="124"/>
      <c r="BA70" s="42">
        <f>IF(AZ70=1,VLOOKUP(AW70,Chantiers!$C$6:$D$95,2),IF(AZ70=2,"Chauf",IF(AZ70=3,VLOOKUP(AW70,Chantiers!$C$6:$E$95,3),0)))</f>
        <v>0</v>
      </c>
      <c r="BB70" s="123"/>
      <c r="BC70" s="124"/>
      <c r="BD70" s="124"/>
      <c r="BE70" s="124"/>
      <c r="BF70" s="42">
        <f>IF(BE70=1,VLOOKUP(BB70,Chantiers!$C$6:$D$95,2),IF(BE70=2,"Chauf",IF(BE70=3,VLOOKUP(BB70,Chantiers!$C$6:$E$95,3),0)))</f>
        <v>0</v>
      </c>
      <c r="BG70" s="123"/>
      <c r="BH70" s="124"/>
      <c r="BI70" s="124"/>
      <c r="BJ70" s="124"/>
      <c r="BK70" s="42">
        <f>IF(BJ70=1,VLOOKUP(BG70,Chantiers!$C$6:$D$95,2),IF(BJ70=2,"Chauf",IF(BJ70=3,VLOOKUP(BG70,Chantiers!$C$6:$E$95,3),0)))</f>
        <v>0</v>
      </c>
      <c r="BL70" s="123"/>
      <c r="BM70" s="124"/>
      <c r="BN70" s="124"/>
      <c r="BO70" s="124"/>
      <c r="BP70" s="42">
        <f>IF(BO70=1,VLOOKUP(BL70,Chantiers!$C$6:$D$95,2),IF(BO70=2,"Chauf",IF(BO70=3,VLOOKUP(BL70,Chantiers!$C$6:$E$95,3),0)))</f>
        <v>0</v>
      </c>
      <c r="BQ70" s="123"/>
      <c r="BR70" s="124"/>
      <c r="BS70" s="124"/>
      <c r="BT70" s="124"/>
      <c r="BU70" s="42">
        <f>IF(BT70=1,VLOOKUP(BQ70,Chantiers!$C$6:$D$95,2),IF(BT70=2,"Chauf",IF(BT70=3,VLOOKUP(BQ70,Chantiers!$C$6:$E$95,3),0)))</f>
        <v>0</v>
      </c>
      <c r="BV70" s="123"/>
      <c r="BW70" s="124"/>
      <c r="BX70" s="124"/>
      <c r="BY70" s="124"/>
      <c r="BZ70" s="42">
        <f>IF(BY70=1,VLOOKUP(BV70,Chantiers!$C$6:$D$95,2),IF(BY70=2,"Chauf",IF(BY70=3,VLOOKUP(BV70,Chantiers!$C$6:$E$95,3),0)))</f>
        <v>0</v>
      </c>
      <c r="CA70" s="123"/>
      <c r="CB70" s="124"/>
      <c r="CC70" s="124"/>
      <c r="CD70" s="124">
        <f>IF(CC70=1,VLOOKUP(BZ70,Chantiers!$C$6:$D$95,2),0)</f>
        <v>0</v>
      </c>
      <c r="CE70" s="42">
        <f>IF(CD70=1,VLOOKUP(CA70,Chantiers!$C$6:$D$95,2),IF(CD70=2,"Chauf",IF(CD70=3,VLOOKUP(CA70,Chantiers!$C$6:$E$95,3),0)))</f>
        <v>0</v>
      </c>
    </row>
    <row r="71" spans="1:83" s="118" customFormat="1" x14ac:dyDescent="0.2">
      <c r="A71" s="152">
        <v>43166</v>
      </c>
      <c r="B71" s="140">
        <f t="shared" ref="B71:B134" si="2">DAY(A71)</f>
        <v>7</v>
      </c>
      <c r="C71" s="141">
        <f t="shared" ref="C71:C134" si="3">MONTH(A71)</f>
        <v>3</v>
      </c>
      <c r="D71" s="123"/>
      <c r="E71" s="124"/>
      <c r="F71" s="124"/>
      <c r="G71" s="124"/>
      <c r="H71" s="42">
        <f>IF(G71=1,VLOOKUP(D71,Chantiers!$C$6:$D$95,2),IF(G71=2,"Chauf",IF(G71=3,VLOOKUP(D71,Chantiers!$C$6:$E$95,3),0)))</f>
        <v>0</v>
      </c>
      <c r="I71" s="123"/>
      <c r="J71" s="124"/>
      <c r="K71" s="124"/>
      <c r="L71" s="124"/>
      <c r="M71" s="42">
        <f>IF(L71=1,VLOOKUP(I71,Chantiers!$C$6:$D$95,2),IF(L71=2,"Chauf",IF(L71=3,VLOOKUP(I71,Chantiers!$C$6:$E$95,3),0)))</f>
        <v>0</v>
      </c>
      <c r="N71" s="123"/>
      <c r="O71" s="124"/>
      <c r="P71" s="124"/>
      <c r="Q71" s="124"/>
      <c r="R71" s="42">
        <f>IF(Q71=1,VLOOKUP(N71,Chantiers!$C$6:$D$95,2),IF(Q71=2,"Chauf",IF(Q71=3,VLOOKUP(N71,Chantiers!$C$6:$E$95,3),0)))</f>
        <v>0</v>
      </c>
      <c r="S71" s="123"/>
      <c r="T71" s="124"/>
      <c r="U71" s="124"/>
      <c r="V71" s="124"/>
      <c r="W71" s="42">
        <f>IF(V71=1,VLOOKUP(S71,Chantiers!$C$6:$D$95,2),IF(V71=2,"Chauf",IF(V71=3,VLOOKUP(S71,Chantiers!$C$6:$E$95,3),0)))</f>
        <v>0</v>
      </c>
      <c r="X71" s="123"/>
      <c r="Y71" s="124"/>
      <c r="Z71" s="124"/>
      <c r="AA71" s="124"/>
      <c r="AB71" s="42">
        <f>IF(AA71=1,VLOOKUP(X71,Chantiers!$C$6:$D$95,2),IF(AA71=2,"Chauf",IF(AA71=3,VLOOKUP(X71,Chantiers!$C$6:$E$95,3),0)))</f>
        <v>0</v>
      </c>
      <c r="AC71" s="123"/>
      <c r="AD71" s="124"/>
      <c r="AE71" s="124"/>
      <c r="AF71" s="124"/>
      <c r="AG71" s="42">
        <f>IF(AF71=1,VLOOKUP(AC71,Chantiers!$C$6:$D$95,2),IF(AF71=2,"Chauf",IF(AF71=3,VLOOKUP(AC71,Chantiers!$C$6:$E$95,3),0)))</f>
        <v>0</v>
      </c>
      <c r="AH71" s="123"/>
      <c r="AI71" s="124"/>
      <c r="AJ71" s="124"/>
      <c r="AK71" s="124"/>
      <c r="AL71" s="42">
        <f>IF(AK71=1,VLOOKUP(AH71,Chantiers!$C$6:$D$95,2),IF(AK71=2,"Chauf",IF(AK71=3,VLOOKUP(AH71,Chantiers!$C$6:$E$95,3),0)))</f>
        <v>0</v>
      </c>
      <c r="AM71" s="123"/>
      <c r="AN71" s="124"/>
      <c r="AO71" s="124"/>
      <c r="AP71" s="124"/>
      <c r="AQ71" s="42">
        <f>IF(AP71=1,VLOOKUP(AM71,Chantiers!$C$6:$D$95,2),IF(AP71=2,"Chauf",IF(AP71=3,VLOOKUP(AM71,Chantiers!$C$6:$E$95,3),0)))</f>
        <v>0</v>
      </c>
      <c r="AR71" s="123"/>
      <c r="AS71" s="124"/>
      <c r="AT71" s="124"/>
      <c r="AU71" s="124"/>
      <c r="AV71" s="42">
        <f>IF(AU71=1,VLOOKUP(AR71,Chantiers!$C$6:$D$95,2),IF(AU71=2,"Chauf",IF(AU71=3,VLOOKUP(AR71,Chantiers!$C$6:$E$95,3),0)))</f>
        <v>0</v>
      </c>
      <c r="AW71" s="123"/>
      <c r="AX71" s="124"/>
      <c r="AY71" s="124"/>
      <c r="AZ71" s="124"/>
      <c r="BA71" s="42">
        <f>IF(AZ71=1,VLOOKUP(AW71,Chantiers!$C$6:$D$95,2),IF(AZ71=2,"Chauf",IF(AZ71=3,VLOOKUP(AW71,Chantiers!$C$6:$E$95,3),0)))</f>
        <v>0</v>
      </c>
      <c r="BB71" s="123"/>
      <c r="BC71" s="124"/>
      <c r="BD71" s="124"/>
      <c r="BE71" s="124"/>
      <c r="BF71" s="42">
        <f>IF(BE71=1,VLOOKUP(BB71,Chantiers!$C$6:$D$95,2),IF(BE71=2,"Chauf",IF(BE71=3,VLOOKUP(BB71,Chantiers!$C$6:$E$95,3),0)))</f>
        <v>0</v>
      </c>
      <c r="BG71" s="123"/>
      <c r="BH71" s="124"/>
      <c r="BI71" s="124"/>
      <c r="BJ71" s="124"/>
      <c r="BK71" s="42">
        <f>IF(BJ71=1,VLOOKUP(BG71,Chantiers!$C$6:$D$95,2),IF(BJ71=2,"Chauf",IF(BJ71=3,VLOOKUP(BG71,Chantiers!$C$6:$E$95,3),0)))</f>
        <v>0</v>
      </c>
      <c r="BL71" s="123"/>
      <c r="BM71" s="124"/>
      <c r="BN71" s="124"/>
      <c r="BO71" s="124"/>
      <c r="BP71" s="42">
        <f>IF(BO71=1,VLOOKUP(BL71,Chantiers!$C$6:$D$95,2),IF(BO71=2,"Chauf",IF(BO71=3,VLOOKUP(BL71,Chantiers!$C$6:$E$95,3),0)))</f>
        <v>0</v>
      </c>
      <c r="BQ71" s="123"/>
      <c r="BR71" s="124"/>
      <c r="BS71" s="124"/>
      <c r="BT71" s="124"/>
      <c r="BU71" s="42">
        <f>IF(BT71=1,VLOOKUP(BQ71,Chantiers!$C$6:$D$95,2),IF(BT71=2,"Chauf",IF(BT71=3,VLOOKUP(BQ71,Chantiers!$C$6:$E$95,3),0)))</f>
        <v>0</v>
      </c>
      <c r="BV71" s="123"/>
      <c r="BW71" s="124"/>
      <c r="BX71" s="124"/>
      <c r="BY71" s="124"/>
      <c r="BZ71" s="42">
        <f>IF(BY71=1,VLOOKUP(BV71,Chantiers!$C$6:$D$95,2),IF(BY71=2,"Chauf",IF(BY71=3,VLOOKUP(BV71,Chantiers!$C$6:$E$95,3),0)))</f>
        <v>0</v>
      </c>
      <c r="CA71" s="123"/>
      <c r="CB71" s="124"/>
      <c r="CC71" s="124"/>
      <c r="CD71" s="124">
        <f>IF(CC71=1,VLOOKUP(BZ71,Chantiers!$C$6:$D$95,2),0)</f>
        <v>0</v>
      </c>
      <c r="CE71" s="42">
        <f>IF(CD71=1,VLOOKUP(CA71,Chantiers!$C$6:$D$95,2),IF(CD71=2,"Chauf",IF(CD71=3,VLOOKUP(CA71,Chantiers!$C$6:$E$95,3),0)))</f>
        <v>0</v>
      </c>
    </row>
    <row r="72" spans="1:83" s="118" customFormat="1" x14ac:dyDescent="0.2">
      <c r="A72" s="152">
        <v>43167</v>
      </c>
      <c r="B72" s="140">
        <f t="shared" si="2"/>
        <v>8</v>
      </c>
      <c r="C72" s="141">
        <f t="shared" si="3"/>
        <v>3</v>
      </c>
      <c r="D72" s="123"/>
      <c r="E72" s="124"/>
      <c r="F72" s="124"/>
      <c r="G72" s="124"/>
      <c r="H72" s="42">
        <f>IF(G72=1,VLOOKUP(D72,Chantiers!$C$6:$D$95,2),IF(G72=2,"Chauf",IF(G72=3,VLOOKUP(D72,Chantiers!$C$6:$E$95,3),0)))</f>
        <v>0</v>
      </c>
      <c r="I72" s="123"/>
      <c r="J72" s="124"/>
      <c r="K72" s="124"/>
      <c r="L72" s="124"/>
      <c r="M72" s="42">
        <f>IF(L72=1,VLOOKUP(I72,Chantiers!$C$6:$D$95,2),IF(L72=2,"Chauf",IF(L72=3,VLOOKUP(I72,Chantiers!$C$6:$E$95,3),0)))</f>
        <v>0</v>
      </c>
      <c r="N72" s="123"/>
      <c r="O72" s="124"/>
      <c r="P72" s="124"/>
      <c r="Q72" s="124"/>
      <c r="R72" s="42">
        <f>IF(Q72=1,VLOOKUP(N72,Chantiers!$C$6:$D$95,2),IF(Q72=2,"Chauf",IF(Q72=3,VLOOKUP(N72,Chantiers!$C$6:$E$95,3),0)))</f>
        <v>0</v>
      </c>
      <c r="S72" s="123"/>
      <c r="T72" s="124"/>
      <c r="U72" s="124"/>
      <c r="V72" s="124"/>
      <c r="W72" s="42">
        <f>IF(V72=1,VLOOKUP(S72,Chantiers!$C$6:$D$95,2),IF(V72=2,"Chauf",IF(V72=3,VLOOKUP(S72,Chantiers!$C$6:$E$95,3),0)))</f>
        <v>0</v>
      </c>
      <c r="X72" s="123"/>
      <c r="Y72" s="124"/>
      <c r="Z72" s="124"/>
      <c r="AA72" s="124"/>
      <c r="AB72" s="42">
        <f>IF(AA72=1,VLOOKUP(X72,Chantiers!$C$6:$D$95,2),IF(AA72=2,"Chauf",IF(AA72=3,VLOOKUP(X72,Chantiers!$C$6:$E$95,3),0)))</f>
        <v>0</v>
      </c>
      <c r="AC72" s="123"/>
      <c r="AD72" s="124"/>
      <c r="AE72" s="124"/>
      <c r="AF72" s="124"/>
      <c r="AG72" s="42">
        <f>IF(AF72=1,VLOOKUP(AC72,Chantiers!$C$6:$D$95,2),IF(AF72=2,"Chauf",IF(AF72=3,VLOOKUP(AC72,Chantiers!$C$6:$E$95,3),0)))</f>
        <v>0</v>
      </c>
      <c r="AH72" s="123"/>
      <c r="AI72" s="124"/>
      <c r="AJ72" s="124"/>
      <c r="AK72" s="124"/>
      <c r="AL72" s="42">
        <f>IF(AK72=1,VLOOKUP(AH72,Chantiers!$C$6:$D$95,2),IF(AK72=2,"Chauf",IF(AK72=3,VLOOKUP(AH72,Chantiers!$C$6:$E$95,3),0)))</f>
        <v>0</v>
      </c>
      <c r="AM72" s="123"/>
      <c r="AN72" s="124"/>
      <c r="AO72" s="124"/>
      <c r="AP72" s="124"/>
      <c r="AQ72" s="42">
        <f>IF(AP72=1,VLOOKUP(AM72,Chantiers!$C$6:$D$95,2),IF(AP72=2,"Chauf",IF(AP72=3,VLOOKUP(AM72,Chantiers!$C$6:$E$95,3),0)))</f>
        <v>0</v>
      </c>
      <c r="AR72" s="123"/>
      <c r="AS72" s="124"/>
      <c r="AT72" s="124"/>
      <c r="AU72" s="124"/>
      <c r="AV72" s="42">
        <f>IF(AU72=1,VLOOKUP(AR72,Chantiers!$C$6:$D$95,2),IF(AU72=2,"Chauf",IF(AU72=3,VLOOKUP(AR72,Chantiers!$C$6:$E$95,3),0)))</f>
        <v>0</v>
      </c>
      <c r="AW72" s="123"/>
      <c r="AX72" s="124"/>
      <c r="AY72" s="124"/>
      <c r="AZ72" s="124"/>
      <c r="BA72" s="42">
        <f>IF(AZ72=1,VLOOKUP(AW72,Chantiers!$C$6:$D$95,2),IF(AZ72=2,"Chauf",IF(AZ72=3,VLOOKUP(AW72,Chantiers!$C$6:$E$95,3),0)))</f>
        <v>0</v>
      </c>
      <c r="BB72" s="123"/>
      <c r="BC72" s="124"/>
      <c r="BD72" s="124"/>
      <c r="BE72" s="124"/>
      <c r="BF72" s="42">
        <f>IF(BE72=1,VLOOKUP(BB72,Chantiers!$C$6:$D$95,2),IF(BE72=2,"Chauf",IF(BE72=3,VLOOKUP(BB72,Chantiers!$C$6:$E$95,3),0)))</f>
        <v>0</v>
      </c>
      <c r="BG72" s="123"/>
      <c r="BH72" s="124"/>
      <c r="BI72" s="124"/>
      <c r="BJ72" s="124"/>
      <c r="BK72" s="42">
        <f>IF(BJ72=1,VLOOKUP(BG72,Chantiers!$C$6:$D$95,2),IF(BJ72=2,"Chauf",IF(BJ72=3,VLOOKUP(BG72,Chantiers!$C$6:$E$95,3),0)))</f>
        <v>0</v>
      </c>
      <c r="BL72" s="123"/>
      <c r="BM72" s="124"/>
      <c r="BN72" s="124"/>
      <c r="BO72" s="124"/>
      <c r="BP72" s="42">
        <f>IF(BO72=1,VLOOKUP(BL72,Chantiers!$C$6:$D$95,2),IF(BO72=2,"Chauf",IF(BO72=3,VLOOKUP(BL72,Chantiers!$C$6:$E$95,3),0)))</f>
        <v>0</v>
      </c>
      <c r="BQ72" s="123"/>
      <c r="BR72" s="124"/>
      <c r="BS72" s="124"/>
      <c r="BT72" s="124"/>
      <c r="BU72" s="42">
        <f>IF(BT72=1,VLOOKUP(BQ72,Chantiers!$C$6:$D$95,2),IF(BT72=2,"Chauf",IF(BT72=3,VLOOKUP(BQ72,Chantiers!$C$6:$E$95,3),0)))</f>
        <v>0</v>
      </c>
      <c r="BV72" s="123"/>
      <c r="BW72" s="124"/>
      <c r="BX72" s="124"/>
      <c r="BY72" s="124"/>
      <c r="BZ72" s="42">
        <f>IF(BY72=1,VLOOKUP(BV72,Chantiers!$C$6:$D$95,2),IF(BY72=2,"Chauf",IF(BY72=3,VLOOKUP(BV72,Chantiers!$C$6:$E$95,3),0)))</f>
        <v>0</v>
      </c>
      <c r="CA72" s="123"/>
      <c r="CB72" s="124"/>
      <c r="CC72" s="124"/>
      <c r="CD72" s="124">
        <f>IF(CC72=1,VLOOKUP(BZ72,Chantiers!$C$6:$D$95,2),0)</f>
        <v>0</v>
      </c>
      <c r="CE72" s="42">
        <f>IF(CD72=1,VLOOKUP(CA72,Chantiers!$C$6:$D$95,2),IF(CD72=2,"Chauf",IF(CD72=3,VLOOKUP(CA72,Chantiers!$C$6:$E$95,3),0)))</f>
        <v>0</v>
      </c>
    </row>
    <row r="73" spans="1:83" s="118" customFormat="1" x14ac:dyDescent="0.2">
      <c r="A73" s="152">
        <v>43168</v>
      </c>
      <c r="B73" s="140">
        <f t="shared" si="2"/>
        <v>9</v>
      </c>
      <c r="C73" s="141">
        <f t="shared" si="3"/>
        <v>3</v>
      </c>
      <c r="D73" s="123"/>
      <c r="E73" s="124"/>
      <c r="F73" s="124"/>
      <c r="G73" s="124"/>
      <c r="H73" s="42">
        <f>IF(G73=1,VLOOKUP(D73,Chantiers!$C$6:$D$95,2),IF(G73=2,"Chauf",IF(G73=3,VLOOKUP(D73,Chantiers!$C$6:$E$95,3),0)))</f>
        <v>0</v>
      </c>
      <c r="I73" s="123"/>
      <c r="J73" s="124"/>
      <c r="K73" s="124"/>
      <c r="L73" s="124"/>
      <c r="M73" s="42">
        <f>IF(L73=1,VLOOKUP(I73,Chantiers!$C$6:$D$95,2),IF(L73=2,"Chauf",IF(L73=3,VLOOKUP(I73,Chantiers!$C$6:$E$95,3),0)))</f>
        <v>0</v>
      </c>
      <c r="N73" s="123"/>
      <c r="O73" s="124"/>
      <c r="P73" s="124"/>
      <c r="Q73" s="124"/>
      <c r="R73" s="42">
        <f>IF(Q73=1,VLOOKUP(N73,Chantiers!$C$6:$D$95,2),IF(Q73=2,"Chauf",IF(Q73=3,VLOOKUP(N73,Chantiers!$C$6:$E$95,3),0)))</f>
        <v>0</v>
      </c>
      <c r="S73" s="123"/>
      <c r="T73" s="124"/>
      <c r="U73" s="124"/>
      <c r="V73" s="124"/>
      <c r="W73" s="42">
        <f>IF(V73=1,VLOOKUP(S73,Chantiers!$C$6:$D$95,2),IF(V73=2,"Chauf",IF(V73=3,VLOOKUP(S73,Chantiers!$C$6:$E$95,3),0)))</f>
        <v>0</v>
      </c>
      <c r="X73" s="123"/>
      <c r="Y73" s="124"/>
      <c r="Z73" s="124"/>
      <c r="AA73" s="124"/>
      <c r="AB73" s="42">
        <f>IF(AA73=1,VLOOKUP(X73,Chantiers!$C$6:$D$95,2),IF(AA73=2,"Chauf",IF(AA73=3,VLOOKUP(X73,Chantiers!$C$6:$E$95,3),0)))</f>
        <v>0</v>
      </c>
      <c r="AC73" s="123"/>
      <c r="AD73" s="124"/>
      <c r="AE73" s="124"/>
      <c r="AF73" s="124"/>
      <c r="AG73" s="42">
        <f>IF(AF73=1,VLOOKUP(AC73,Chantiers!$C$6:$D$95,2),IF(AF73=2,"Chauf",IF(AF73=3,VLOOKUP(AC73,Chantiers!$C$6:$E$95,3),0)))</f>
        <v>0</v>
      </c>
      <c r="AH73" s="123"/>
      <c r="AI73" s="124"/>
      <c r="AJ73" s="124"/>
      <c r="AK73" s="124"/>
      <c r="AL73" s="42">
        <f>IF(AK73=1,VLOOKUP(AH73,Chantiers!$C$6:$D$95,2),IF(AK73=2,"Chauf",IF(AK73=3,VLOOKUP(AH73,Chantiers!$C$6:$E$95,3),0)))</f>
        <v>0</v>
      </c>
      <c r="AM73" s="123"/>
      <c r="AN73" s="124"/>
      <c r="AO73" s="124"/>
      <c r="AP73" s="124"/>
      <c r="AQ73" s="42">
        <f>IF(AP73=1,VLOOKUP(AM73,Chantiers!$C$6:$D$95,2),IF(AP73=2,"Chauf",IF(AP73=3,VLOOKUP(AM73,Chantiers!$C$6:$E$95,3),0)))</f>
        <v>0</v>
      </c>
      <c r="AR73" s="123"/>
      <c r="AS73" s="124"/>
      <c r="AT73" s="124"/>
      <c r="AU73" s="124"/>
      <c r="AV73" s="42">
        <f>IF(AU73=1,VLOOKUP(AR73,Chantiers!$C$6:$D$95,2),IF(AU73=2,"Chauf",IF(AU73=3,VLOOKUP(AR73,Chantiers!$C$6:$E$95,3),0)))</f>
        <v>0</v>
      </c>
      <c r="AW73" s="123"/>
      <c r="AX73" s="124"/>
      <c r="AY73" s="124"/>
      <c r="AZ73" s="124"/>
      <c r="BA73" s="42">
        <f>IF(AZ73=1,VLOOKUP(AW73,Chantiers!$C$6:$D$95,2),IF(AZ73=2,"Chauf",IF(AZ73=3,VLOOKUP(AW73,Chantiers!$C$6:$E$95,3),0)))</f>
        <v>0</v>
      </c>
      <c r="BB73" s="123"/>
      <c r="BC73" s="124"/>
      <c r="BD73" s="124"/>
      <c r="BE73" s="124"/>
      <c r="BF73" s="42">
        <f>IF(BE73=1,VLOOKUP(BB73,Chantiers!$C$6:$D$95,2),IF(BE73=2,"Chauf",IF(BE73=3,VLOOKUP(BB73,Chantiers!$C$6:$E$95,3),0)))</f>
        <v>0</v>
      </c>
      <c r="BG73" s="123"/>
      <c r="BH73" s="124"/>
      <c r="BI73" s="124"/>
      <c r="BJ73" s="124"/>
      <c r="BK73" s="42">
        <f>IF(BJ73=1,VLOOKUP(BG73,Chantiers!$C$6:$D$95,2),IF(BJ73=2,"Chauf",IF(BJ73=3,VLOOKUP(BG73,Chantiers!$C$6:$E$95,3),0)))</f>
        <v>0</v>
      </c>
      <c r="BL73" s="123"/>
      <c r="BM73" s="124"/>
      <c r="BN73" s="124"/>
      <c r="BO73" s="124"/>
      <c r="BP73" s="42">
        <f>IF(BO73=1,VLOOKUP(BL73,Chantiers!$C$6:$D$95,2),IF(BO73=2,"Chauf",IF(BO73=3,VLOOKUP(BL73,Chantiers!$C$6:$E$95,3),0)))</f>
        <v>0</v>
      </c>
      <c r="BQ73" s="123"/>
      <c r="BR73" s="124"/>
      <c r="BS73" s="124"/>
      <c r="BT73" s="124"/>
      <c r="BU73" s="42">
        <f>IF(BT73=1,VLOOKUP(BQ73,Chantiers!$C$6:$D$95,2),IF(BT73=2,"Chauf",IF(BT73=3,VLOOKUP(BQ73,Chantiers!$C$6:$E$95,3),0)))</f>
        <v>0</v>
      </c>
      <c r="BV73" s="123"/>
      <c r="BW73" s="124"/>
      <c r="BX73" s="124"/>
      <c r="BY73" s="124"/>
      <c r="BZ73" s="42">
        <f>IF(BY73=1,VLOOKUP(BV73,Chantiers!$C$6:$D$95,2),IF(BY73=2,"Chauf",IF(BY73=3,VLOOKUP(BV73,Chantiers!$C$6:$E$95,3),0)))</f>
        <v>0</v>
      </c>
      <c r="CA73" s="123"/>
      <c r="CB73" s="124"/>
      <c r="CC73" s="124"/>
      <c r="CD73" s="124">
        <f>IF(CC73=1,VLOOKUP(BZ73,Chantiers!$C$6:$D$95,2),0)</f>
        <v>0</v>
      </c>
      <c r="CE73" s="42">
        <f>IF(CD73=1,VLOOKUP(CA73,Chantiers!$C$6:$D$95,2),IF(CD73=2,"Chauf",IF(CD73=3,VLOOKUP(CA73,Chantiers!$C$6:$E$95,3),0)))</f>
        <v>0</v>
      </c>
    </row>
    <row r="74" spans="1:83" s="118" customFormat="1" x14ac:dyDescent="0.2">
      <c r="A74" s="152">
        <v>43169</v>
      </c>
      <c r="B74" s="140">
        <f t="shared" si="2"/>
        <v>10</v>
      </c>
      <c r="C74" s="141">
        <f t="shared" si="3"/>
        <v>3</v>
      </c>
      <c r="D74" s="123"/>
      <c r="E74" s="124"/>
      <c r="F74" s="124"/>
      <c r="G74" s="124"/>
      <c r="H74" s="42">
        <f>IF(G74=1,VLOOKUP(D74,Chantiers!$C$6:$D$95,2),IF(G74=2,"Chauf",IF(G74=3,VLOOKUP(D74,Chantiers!$C$6:$E$95,3),0)))</f>
        <v>0</v>
      </c>
      <c r="I74" s="123"/>
      <c r="J74" s="124"/>
      <c r="K74" s="124"/>
      <c r="L74" s="124"/>
      <c r="M74" s="42">
        <f>IF(L74=1,VLOOKUP(I74,Chantiers!$C$6:$D$95,2),IF(L74=2,"Chauf",IF(L74=3,VLOOKUP(I74,Chantiers!$C$6:$E$95,3),0)))</f>
        <v>0</v>
      </c>
      <c r="N74" s="123"/>
      <c r="O74" s="124"/>
      <c r="P74" s="124"/>
      <c r="Q74" s="124"/>
      <c r="R74" s="42">
        <f>IF(Q74=1,VLOOKUP(N74,Chantiers!$C$6:$D$95,2),IF(Q74=2,"Chauf",IF(Q74=3,VLOOKUP(N74,Chantiers!$C$6:$E$95,3),0)))</f>
        <v>0</v>
      </c>
      <c r="S74" s="123"/>
      <c r="T74" s="124"/>
      <c r="U74" s="124"/>
      <c r="V74" s="124"/>
      <c r="W74" s="42">
        <f>IF(V74=1,VLOOKUP(S74,Chantiers!$C$6:$D$95,2),IF(V74=2,"Chauf",IF(V74=3,VLOOKUP(S74,Chantiers!$C$6:$E$95,3),0)))</f>
        <v>0</v>
      </c>
      <c r="X74" s="123"/>
      <c r="Y74" s="124"/>
      <c r="Z74" s="124"/>
      <c r="AA74" s="124"/>
      <c r="AB74" s="42">
        <f>IF(AA74=1,VLOOKUP(X74,Chantiers!$C$6:$D$95,2),IF(AA74=2,"Chauf",IF(AA74=3,VLOOKUP(X74,Chantiers!$C$6:$E$95,3),0)))</f>
        <v>0</v>
      </c>
      <c r="AC74" s="123"/>
      <c r="AD74" s="124"/>
      <c r="AE74" s="124"/>
      <c r="AF74" s="124"/>
      <c r="AG74" s="42">
        <f>IF(AF74=1,VLOOKUP(AC74,Chantiers!$C$6:$D$95,2),IF(AF74=2,"Chauf",IF(AF74=3,VLOOKUP(AC74,Chantiers!$C$6:$E$95,3),0)))</f>
        <v>0</v>
      </c>
      <c r="AH74" s="123"/>
      <c r="AI74" s="124"/>
      <c r="AJ74" s="124"/>
      <c r="AK74" s="124"/>
      <c r="AL74" s="42">
        <f>IF(AK74=1,VLOOKUP(AH74,Chantiers!$C$6:$D$95,2),IF(AK74=2,"Chauf",IF(AK74=3,VLOOKUP(AH74,Chantiers!$C$6:$E$95,3),0)))</f>
        <v>0</v>
      </c>
      <c r="AM74" s="123"/>
      <c r="AN74" s="124"/>
      <c r="AO74" s="124"/>
      <c r="AP74" s="124"/>
      <c r="AQ74" s="42">
        <f>IF(AP74=1,VLOOKUP(AM74,Chantiers!$C$6:$D$95,2),IF(AP74=2,"Chauf",IF(AP74=3,VLOOKUP(AM74,Chantiers!$C$6:$E$95,3),0)))</f>
        <v>0</v>
      </c>
      <c r="AR74" s="123"/>
      <c r="AS74" s="124"/>
      <c r="AT74" s="124"/>
      <c r="AU74" s="124"/>
      <c r="AV74" s="42">
        <f>IF(AU74=1,VLOOKUP(AR74,Chantiers!$C$6:$D$95,2),IF(AU74=2,"Chauf",IF(AU74=3,VLOOKUP(AR74,Chantiers!$C$6:$E$95,3),0)))</f>
        <v>0</v>
      </c>
      <c r="AW74" s="123"/>
      <c r="AX74" s="124"/>
      <c r="AY74" s="124"/>
      <c r="AZ74" s="124"/>
      <c r="BA74" s="42">
        <f>IF(AZ74=1,VLOOKUP(AW74,Chantiers!$C$6:$D$95,2),IF(AZ74=2,"Chauf",IF(AZ74=3,VLOOKUP(AW74,Chantiers!$C$6:$E$95,3),0)))</f>
        <v>0</v>
      </c>
      <c r="BB74" s="123"/>
      <c r="BC74" s="124"/>
      <c r="BD74" s="124"/>
      <c r="BE74" s="124"/>
      <c r="BF74" s="42">
        <f>IF(BE74=1,VLOOKUP(BB74,Chantiers!$C$6:$D$95,2),IF(BE74=2,"Chauf",IF(BE74=3,VLOOKUP(BB74,Chantiers!$C$6:$E$95,3),0)))</f>
        <v>0</v>
      </c>
      <c r="BG74" s="123"/>
      <c r="BH74" s="124"/>
      <c r="BI74" s="124"/>
      <c r="BJ74" s="124"/>
      <c r="BK74" s="42">
        <f>IF(BJ74=1,VLOOKUP(BG74,Chantiers!$C$6:$D$95,2),IF(BJ74=2,"Chauf",IF(BJ74=3,VLOOKUP(BG74,Chantiers!$C$6:$E$95,3),0)))</f>
        <v>0</v>
      </c>
      <c r="BL74" s="123"/>
      <c r="BM74" s="124"/>
      <c r="BN74" s="124"/>
      <c r="BO74" s="124"/>
      <c r="BP74" s="42">
        <f>IF(BO74=1,VLOOKUP(BL74,Chantiers!$C$6:$D$95,2),IF(BO74=2,"Chauf",IF(BO74=3,VLOOKUP(BL74,Chantiers!$C$6:$E$95,3),0)))</f>
        <v>0</v>
      </c>
      <c r="BQ74" s="123"/>
      <c r="BR74" s="124"/>
      <c r="BS74" s="124"/>
      <c r="BT74" s="124"/>
      <c r="BU74" s="42">
        <f>IF(BT74=1,VLOOKUP(BQ74,Chantiers!$C$6:$D$95,2),IF(BT74=2,"Chauf",IF(BT74=3,VLOOKUP(BQ74,Chantiers!$C$6:$E$95,3),0)))</f>
        <v>0</v>
      </c>
      <c r="BV74" s="123"/>
      <c r="BW74" s="124"/>
      <c r="BX74" s="124"/>
      <c r="BY74" s="124"/>
      <c r="BZ74" s="42">
        <f>IF(BY74=1,VLOOKUP(BV74,Chantiers!$C$6:$D$95,2),IF(BY74=2,"Chauf",IF(BY74=3,VLOOKUP(BV74,Chantiers!$C$6:$E$95,3),0)))</f>
        <v>0</v>
      </c>
      <c r="CA74" s="123"/>
      <c r="CB74" s="124"/>
      <c r="CC74" s="124"/>
      <c r="CD74" s="124">
        <f>IF(CC74=1,VLOOKUP(BZ74,Chantiers!$C$6:$D$95,2),0)</f>
        <v>0</v>
      </c>
      <c r="CE74" s="42">
        <f>IF(CD74=1,VLOOKUP(CA74,Chantiers!$C$6:$D$95,2),IF(CD74=2,"Chauf",IF(CD74=3,VLOOKUP(CA74,Chantiers!$C$6:$E$95,3),0)))</f>
        <v>0</v>
      </c>
    </row>
    <row r="75" spans="1:83" s="159" customFormat="1" x14ac:dyDescent="0.2">
      <c r="A75" s="153" t="s">
        <v>128</v>
      </c>
      <c r="B75" s="154"/>
      <c r="C75" s="155"/>
      <c r="D75" s="157"/>
      <c r="E75" s="158">
        <f>SUM(E69:E74)</f>
        <v>0</v>
      </c>
      <c r="F75" s="158">
        <f>SUM(F69:F74)</f>
        <v>0</v>
      </c>
      <c r="G75" s="158"/>
      <c r="H75" s="156"/>
      <c r="I75" s="157"/>
      <c r="J75" s="158">
        <f>SUM(J69:J74)</f>
        <v>0</v>
      </c>
      <c r="K75" s="158">
        <f>SUM(K69:K74)</f>
        <v>0</v>
      </c>
      <c r="L75" s="158"/>
      <c r="M75" s="156">
        <f>IF(L75=1,VLOOKUP(I75,Chantiers!$C$6:$D$95,2),IF(L75=2,"Chauf",IF(L75=3,VLOOKUP(I75,Chantiers!$C$6:$E$95,3),0)))</f>
        <v>0</v>
      </c>
      <c r="N75" s="157"/>
      <c r="O75" s="158">
        <f>SUM(O69:O74)</f>
        <v>0</v>
      </c>
      <c r="P75" s="158">
        <f>SUM(P69:P74)</f>
        <v>0</v>
      </c>
      <c r="Q75" s="158"/>
      <c r="R75" s="156">
        <f>IF(Q75=1,VLOOKUP(N75,Chantiers!$C$6:$D$95,2),IF(Q75=2,"Chauf",IF(Q75=3,VLOOKUP(N75,Chantiers!$C$6:$E$95,3),0)))</f>
        <v>0</v>
      </c>
      <c r="S75" s="157"/>
      <c r="T75" s="158">
        <f>SUM(T69:T74)</f>
        <v>0</v>
      </c>
      <c r="U75" s="158">
        <f>SUM(U69:U74)</f>
        <v>0</v>
      </c>
      <c r="V75" s="158"/>
      <c r="W75" s="156">
        <f>IF(V75=1,VLOOKUP(S75,Chantiers!$C$6:$D$95,2),IF(V75=2,"Chauf",IF(V75=3,VLOOKUP(S75,Chantiers!$C$6:$E$95,3),0)))</f>
        <v>0</v>
      </c>
      <c r="X75" s="157"/>
      <c r="Y75" s="158">
        <f>SUM(Y69:Y74)</f>
        <v>0</v>
      </c>
      <c r="Z75" s="158">
        <f>SUM(Z69:Z74)</f>
        <v>0</v>
      </c>
      <c r="AA75" s="158"/>
      <c r="AB75" s="156">
        <f>IF(AA75=1,VLOOKUP(X75,Chantiers!$C$6:$D$95,2),IF(AA75=2,"Chauf",IF(AA75=3,VLOOKUP(X75,Chantiers!$C$6:$E$95,3),0)))</f>
        <v>0</v>
      </c>
      <c r="AC75" s="157"/>
      <c r="AD75" s="158">
        <f>SUM(AD69:AD74)</f>
        <v>0</v>
      </c>
      <c r="AE75" s="158">
        <f>SUM(AE69:AE74)</f>
        <v>0</v>
      </c>
      <c r="AF75" s="158"/>
      <c r="AG75" s="156">
        <f>IF(AF75=1,VLOOKUP(AC75,Chantiers!$C$6:$D$95,2),IF(AF75=2,"Chauf",IF(AF75=3,VLOOKUP(AC75,Chantiers!$C$6:$E$95,3),0)))</f>
        <v>0</v>
      </c>
      <c r="AH75" s="157"/>
      <c r="AI75" s="158">
        <f>SUM(AI69:AI74)</f>
        <v>0</v>
      </c>
      <c r="AJ75" s="158">
        <f>SUM(AJ69:AJ74)</f>
        <v>0</v>
      </c>
      <c r="AK75" s="158"/>
      <c r="AL75" s="156">
        <f>IF(AK75=1,VLOOKUP(AH75,Chantiers!$C$6:$D$95,2),IF(AK75=2,"Chauf",IF(AK75=3,VLOOKUP(AH75,Chantiers!$C$6:$E$95,3),0)))</f>
        <v>0</v>
      </c>
      <c r="AM75" s="157"/>
      <c r="AN75" s="158">
        <f>SUM(AN69:AN74)</f>
        <v>0</v>
      </c>
      <c r="AO75" s="158">
        <f>SUM(AO69:AO74)</f>
        <v>0</v>
      </c>
      <c r="AP75" s="158"/>
      <c r="AQ75" s="156">
        <f>IF(AP75=1,VLOOKUP(AM75,Chantiers!$C$6:$D$95,2),IF(AP75=2,"Chauf",IF(AP75=3,VLOOKUP(AM75,Chantiers!$C$6:$E$95,3),0)))</f>
        <v>0</v>
      </c>
      <c r="AR75" s="157"/>
      <c r="AS75" s="158">
        <f>SUM(AS69:AS74)</f>
        <v>0</v>
      </c>
      <c r="AT75" s="158">
        <f>SUM(AT69:AT74)</f>
        <v>0</v>
      </c>
      <c r="AU75" s="158"/>
      <c r="AV75" s="156">
        <f>IF(AU75=1,VLOOKUP(AR75,Chantiers!$C$6:$D$95,2),IF(AU75=2,"Chauf",IF(AU75=3,VLOOKUP(AR75,Chantiers!$C$6:$E$95,3),0)))</f>
        <v>0</v>
      </c>
      <c r="AW75" s="157"/>
      <c r="AX75" s="158">
        <f>SUM(AX69:AX74)</f>
        <v>0</v>
      </c>
      <c r="AY75" s="158">
        <f>SUM(AY69:AY74)</f>
        <v>0</v>
      </c>
      <c r="AZ75" s="158"/>
      <c r="BA75" s="156">
        <f>IF(AZ75=1,VLOOKUP(AW75,Chantiers!$C$6:$D$95,2),IF(AZ75=2,"Chauf",IF(AZ75=3,VLOOKUP(AW75,Chantiers!$C$6:$E$95,3),0)))</f>
        <v>0</v>
      </c>
      <c r="BB75" s="157"/>
      <c r="BC75" s="158">
        <f>SUM(BC69:BC74)</f>
        <v>0</v>
      </c>
      <c r="BD75" s="158">
        <f>SUM(BD69:BD74)</f>
        <v>0</v>
      </c>
      <c r="BE75" s="158"/>
      <c r="BF75" s="156">
        <f>IF(BE75=1,VLOOKUP(BB75,Chantiers!$C$6:$D$95,2),IF(BE75=2,"Chauf",IF(BE75=3,VLOOKUP(BB75,Chantiers!$C$6:$E$95,3),0)))</f>
        <v>0</v>
      </c>
      <c r="BG75" s="157"/>
      <c r="BH75" s="158">
        <f>SUM(BH69:BH74)</f>
        <v>0</v>
      </c>
      <c r="BI75" s="158">
        <f>SUM(BI69:BI74)</f>
        <v>0</v>
      </c>
      <c r="BJ75" s="158"/>
      <c r="BK75" s="156">
        <f>IF(BJ75=1,VLOOKUP(BG75,Chantiers!$C$6:$D$95,2),IF(BJ75=2,"Chauf",IF(BJ75=3,VLOOKUP(BG75,Chantiers!$C$6:$E$95,3),0)))</f>
        <v>0</v>
      </c>
      <c r="BL75" s="157"/>
      <c r="BM75" s="158">
        <f>SUM(BM69:BM74)</f>
        <v>0</v>
      </c>
      <c r="BN75" s="158">
        <f>SUM(BN69:BN74)</f>
        <v>0</v>
      </c>
      <c r="BO75" s="158"/>
      <c r="BP75" s="156">
        <f>IF(BO75=1,VLOOKUP(BL75,Chantiers!$C$6:$D$95,2),IF(BO75=2,"Chauf",IF(BO75=3,VLOOKUP(BL75,Chantiers!$C$6:$E$95,3),0)))</f>
        <v>0</v>
      </c>
      <c r="BQ75" s="157"/>
      <c r="BR75" s="158">
        <f>SUM(BR69:BR74)</f>
        <v>0</v>
      </c>
      <c r="BS75" s="158">
        <f>SUM(BS69:BS74)</f>
        <v>0</v>
      </c>
      <c r="BT75" s="158"/>
      <c r="BU75" s="156">
        <f>IF(BT75=1,VLOOKUP(BQ75,Chantiers!$C$6:$D$95,2),IF(BT75=2,"Chauf",IF(BT75=3,VLOOKUP(BQ75,Chantiers!$C$6:$E$95,3),0)))</f>
        <v>0</v>
      </c>
      <c r="BV75" s="157"/>
      <c r="BW75" s="158">
        <f>SUM(BW69:BW74)</f>
        <v>0</v>
      </c>
      <c r="BX75" s="158">
        <f>SUM(BX69:BX74)</f>
        <v>0</v>
      </c>
      <c r="BY75" s="158"/>
      <c r="BZ75" s="156">
        <f>IF(BY75=1,VLOOKUP(BV75,Chantiers!$C$6:$D$95,2),IF(BY75=2,"Chauf",IF(BY75=3,VLOOKUP(BV75,Chantiers!$C$6:$E$95,3),0)))</f>
        <v>0</v>
      </c>
      <c r="CA75" s="157"/>
      <c r="CB75" s="158">
        <f>SUM(CB69:CB74)</f>
        <v>0</v>
      </c>
      <c r="CC75" s="158">
        <f>SUM(CC69:CC74)</f>
        <v>0</v>
      </c>
      <c r="CD75" s="158">
        <f>IF(CC75=1,VLOOKUP(BZ75,Chantiers!$C$6:$D$95,2),0)</f>
        <v>0</v>
      </c>
      <c r="CE75" s="156">
        <f>IF(CD75=1,VLOOKUP(CA75,Chantiers!$C$6:$D$95,2),IF(CD75=2,"Chauf",IF(CD75=3,VLOOKUP(CA75,Chantiers!$C$6:$E$95,3),0)))</f>
        <v>0</v>
      </c>
    </row>
    <row r="76" spans="1:83" s="118" customFormat="1" x14ac:dyDescent="0.2">
      <c r="A76" s="37">
        <v>43171</v>
      </c>
      <c r="B76" s="138">
        <f t="shared" si="2"/>
        <v>12</v>
      </c>
      <c r="C76" s="139">
        <f t="shared" si="3"/>
        <v>3</v>
      </c>
      <c r="D76" s="116"/>
      <c r="E76" s="117"/>
      <c r="F76" s="117"/>
      <c r="G76" s="117"/>
      <c r="H76" s="43">
        <f>IF(G76=1,VLOOKUP(D76,Chantiers!$C$6:$D$95,2),IF(G76=2,"Chauf",IF(G76=3,VLOOKUP(D76,Chantiers!$C$6:$E$95,3),0)))</f>
        <v>0</v>
      </c>
      <c r="I76" s="116"/>
      <c r="J76" s="117"/>
      <c r="K76" s="117"/>
      <c r="L76" s="117"/>
      <c r="M76" s="43">
        <f>IF(L76=1,VLOOKUP(I76,Chantiers!$C$6:$D$95,2),IF(L76=2,"Chauf",IF(L76=3,VLOOKUP(I76,Chantiers!$C$6:$E$95,3),0)))</f>
        <v>0</v>
      </c>
      <c r="N76" s="116"/>
      <c r="O76" s="117"/>
      <c r="P76" s="117"/>
      <c r="Q76" s="117"/>
      <c r="R76" s="43">
        <f>IF(Q76=1,VLOOKUP(N76,Chantiers!$C$6:$D$95,2),IF(Q76=2,"Chauf",IF(Q76=3,VLOOKUP(N76,Chantiers!$C$6:$E$95,3),0)))</f>
        <v>0</v>
      </c>
      <c r="S76" s="116"/>
      <c r="T76" s="117"/>
      <c r="U76" s="117"/>
      <c r="V76" s="117"/>
      <c r="W76" s="43">
        <f>IF(V76=1,VLOOKUP(S76,Chantiers!$C$6:$D$95,2),IF(V76=2,"Chauf",IF(V76=3,VLOOKUP(S76,Chantiers!$C$6:$E$95,3),0)))</f>
        <v>0</v>
      </c>
      <c r="X76" s="116"/>
      <c r="Y76" s="117"/>
      <c r="Z76" s="117"/>
      <c r="AA76" s="117"/>
      <c r="AB76" s="43">
        <f>IF(AA76=1,VLOOKUP(X76,Chantiers!$C$6:$D$95,2),IF(AA76=2,"Chauf",IF(AA76=3,VLOOKUP(X76,Chantiers!$C$6:$E$95,3),0)))</f>
        <v>0</v>
      </c>
      <c r="AC76" s="116"/>
      <c r="AD76" s="117"/>
      <c r="AE76" s="117"/>
      <c r="AF76" s="117"/>
      <c r="AG76" s="43">
        <f>IF(AF76=1,VLOOKUP(AC76,Chantiers!$C$6:$D$95,2),IF(AF76=2,"Chauf",IF(AF76=3,VLOOKUP(AC76,Chantiers!$C$6:$E$95,3),0)))</f>
        <v>0</v>
      </c>
      <c r="AH76" s="116"/>
      <c r="AI76" s="117"/>
      <c r="AJ76" s="117"/>
      <c r="AK76" s="117"/>
      <c r="AL76" s="43">
        <f>IF(AK76=1,VLOOKUP(AH76,Chantiers!$C$6:$D$95,2),IF(AK76=2,"Chauf",IF(AK76=3,VLOOKUP(AH76,Chantiers!$C$6:$E$95,3),0)))</f>
        <v>0</v>
      </c>
      <c r="AM76" s="116"/>
      <c r="AN76" s="117"/>
      <c r="AO76" s="117"/>
      <c r="AP76" s="117"/>
      <c r="AQ76" s="43">
        <f>IF(AP76=1,VLOOKUP(AM76,Chantiers!$C$6:$D$95,2),IF(AP76=2,"Chauf",IF(AP76=3,VLOOKUP(AM76,Chantiers!$C$6:$E$95,3),0)))</f>
        <v>0</v>
      </c>
      <c r="AR76" s="116"/>
      <c r="AS76" s="117"/>
      <c r="AT76" s="117"/>
      <c r="AU76" s="117"/>
      <c r="AV76" s="43">
        <f>IF(AU76=1,VLOOKUP(AR76,Chantiers!$C$6:$D$95,2),IF(AU76=2,"Chauf",IF(AU76=3,VLOOKUP(AR76,Chantiers!$C$6:$E$95,3),0)))</f>
        <v>0</v>
      </c>
      <c r="AW76" s="116"/>
      <c r="AX76" s="117"/>
      <c r="AY76" s="117"/>
      <c r="AZ76" s="117"/>
      <c r="BA76" s="43">
        <f>IF(AZ76=1,VLOOKUP(AW76,Chantiers!$C$6:$D$95,2),IF(AZ76=2,"Chauf",IF(AZ76=3,VLOOKUP(AW76,Chantiers!$C$6:$E$95,3),0)))</f>
        <v>0</v>
      </c>
      <c r="BB76" s="116"/>
      <c r="BC76" s="117"/>
      <c r="BD76" s="117"/>
      <c r="BE76" s="117"/>
      <c r="BF76" s="43">
        <f>IF(BE76=1,VLOOKUP(BB76,Chantiers!$C$6:$D$95,2),IF(BE76=2,"Chauf",IF(BE76=3,VLOOKUP(BB76,Chantiers!$C$6:$E$95,3),0)))</f>
        <v>0</v>
      </c>
      <c r="BG76" s="116"/>
      <c r="BH76" s="117"/>
      <c r="BI76" s="117"/>
      <c r="BJ76" s="117"/>
      <c r="BK76" s="43">
        <f>IF(BJ76=1,VLOOKUP(BG76,Chantiers!$C$6:$D$95,2),IF(BJ76=2,"Chauf",IF(BJ76=3,VLOOKUP(BG76,Chantiers!$C$6:$E$95,3),0)))</f>
        <v>0</v>
      </c>
      <c r="BL76" s="116"/>
      <c r="BM76" s="117"/>
      <c r="BN76" s="117"/>
      <c r="BO76" s="117"/>
      <c r="BP76" s="43">
        <f>IF(BO76=1,VLOOKUP(BL76,Chantiers!$C$6:$D$95,2),IF(BO76=2,"Chauf",IF(BO76=3,VLOOKUP(BL76,Chantiers!$C$6:$E$95,3),0)))</f>
        <v>0</v>
      </c>
      <c r="BQ76" s="116"/>
      <c r="BR76" s="117"/>
      <c r="BS76" s="117"/>
      <c r="BT76" s="117"/>
      <c r="BU76" s="43">
        <f>IF(BT76=1,VLOOKUP(BQ76,Chantiers!$C$6:$D$95,2),IF(BT76=2,"Chauf",IF(BT76=3,VLOOKUP(BQ76,Chantiers!$C$6:$E$95,3),0)))</f>
        <v>0</v>
      </c>
      <c r="BV76" s="116"/>
      <c r="BW76" s="117"/>
      <c r="BX76" s="117"/>
      <c r="BY76" s="117"/>
      <c r="BZ76" s="43">
        <f>IF(BY76=1,VLOOKUP(BV76,Chantiers!$C$6:$D$95,2),IF(BY76=2,"Chauf",IF(BY76=3,VLOOKUP(BV76,Chantiers!$C$6:$E$95,3),0)))</f>
        <v>0</v>
      </c>
      <c r="CA76" s="116"/>
      <c r="CB76" s="117"/>
      <c r="CC76" s="117"/>
      <c r="CD76" s="117">
        <f>IF(CC76=1,VLOOKUP(BZ76,Chantiers!$C$6:$D$95,2),0)</f>
        <v>0</v>
      </c>
      <c r="CE76" s="43">
        <f>IF(CD76=1,VLOOKUP(CA76,Chantiers!$C$6:$D$95,2),IF(CD76=2,"Chauf",IF(CD76=3,VLOOKUP(CA76,Chantiers!$C$6:$E$95,3),0)))</f>
        <v>0</v>
      </c>
    </row>
    <row r="77" spans="1:83" s="118" customFormat="1" x14ac:dyDescent="0.2">
      <c r="A77" s="39">
        <v>43172</v>
      </c>
      <c r="B77" s="140">
        <f t="shared" si="2"/>
        <v>13</v>
      </c>
      <c r="C77" s="141">
        <f t="shared" si="3"/>
        <v>3</v>
      </c>
      <c r="D77" s="119"/>
      <c r="E77" s="120"/>
      <c r="F77" s="120"/>
      <c r="G77" s="120"/>
      <c r="H77" s="44">
        <f>IF(G77=1,VLOOKUP(D77,Chantiers!$C$6:$D$95,2),IF(G77=2,"Chauf",IF(G77=3,VLOOKUP(D77,Chantiers!$C$6:$E$95,3),0)))</f>
        <v>0</v>
      </c>
      <c r="I77" s="119"/>
      <c r="J77" s="120"/>
      <c r="K77" s="120"/>
      <c r="L77" s="120"/>
      <c r="M77" s="44">
        <f>IF(L77=1,VLOOKUP(I77,Chantiers!$C$6:$D$95,2),IF(L77=2,"Chauf",IF(L77=3,VLOOKUP(I77,Chantiers!$C$6:$E$95,3),0)))</f>
        <v>0</v>
      </c>
      <c r="N77" s="119"/>
      <c r="O77" s="120"/>
      <c r="P77" s="120"/>
      <c r="Q77" s="120"/>
      <c r="R77" s="44">
        <f>IF(Q77=1,VLOOKUP(N77,Chantiers!$C$6:$D$95,2),IF(Q77=2,"Chauf",IF(Q77=3,VLOOKUP(N77,Chantiers!$C$6:$E$95,3),0)))</f>
        <v>0</v>
      </c>
      <c r="S77" s="119"/>
      <c r="T77" s="120"/>
      <c r="U77" s="120"/>
      <c r="V77" s="120"/>
      <c r="W77" s="44">
        <f>IF(V77=1,VLOOKUP(S77,Chantiers!$C$6:$D$95,2),IF(V77=2,"Chauf",IF(V77=3,VLOOKUP(S77,Chantiers!$C$6:$E$95,3),0)))</f>
        <v>0</v>
      </c>
      <c r="X77" s="119"/>
      <c r="Y77" s="120"/>
      <c r="Z77" s="120"/>
      <c r="AA77" s="120"/>
      <c r="AB77" s="44">
        <f>IF(AA77=1,VLOOKUP(X77,Chantiers!$C$6:$D$95,2),IF(AA77=2,"Chauf",IF(AA77=3,VLOOKUP(X77,Chantiers!$C$6:$E$95,3),0)))</f>
        <v>0</v>
      </c>
      <c r="AC77" s="119"/>
      <c r="AD77" s="120"/>
      <c r="AE77" s="120"/>
      <c r="AF77" s="120"/>
      <c r="AG77" s="44">
        <f>IF(AF77=1,VLOOKUP(AC77,Chantiers!$C$6:$D$95,2),IF(AF77=2,"Chauf",IF(AF77=3,VLOOKUP(AC77,Chantiers!$C$6:$E$95,3),0)))</f>
        <v>0</v>
      </c>
      <c r="AH77" s="119"/>
      <c r="AI77" s="120"/>
      <c r="AJ77" s="120"/>
      <c r="AK77" s="120"/>
      <c r="AL77" s="44">
        <f>IF(AK77=1,VLOOKUP(AH77,Chantiers!$C$6:$D$95,2),IF(AK77=2,"Chauf",IF(AK77=3,VLOOKUP(AH77,Chantiers!$C$6:$E$95,3),0)))</f>
        <v>0</v>
      </c>
      <c r="AM77" s="119"/>
      <c r="AN77" s="120"/>
      <c r="AO77" s="120"/>
      <c r="AP77" s="120"/>
      <c r="AQ77" s="44">
        <f>IF(AP77=1,VLOOKUP(AM77,Chantiers!$C$6:$D$95,2),IF(AP77=2,"Chauf",IF(AP77=3,VLOOKUP(AM77,Chantiers!$C$6:$E$95,3),0)))</f>
        <v>0</v>
      </c>
      <c r="AR77" s="119"/>
      <c r="AS77" s="120"/>
      <c r="AT77" s="120"/>
      <c r="AU77" s="120"/>
      <c r="AV77" s="44">
        <f>IF(AU77=1,VLOOKUP(AR77,Chantiers!$C$6:$D$95,2),IF(AU77=2,"Chauf",IF(AU77=3,VLOOKUP(AR77,Chantiers!$C$6:$E$95,3),0)))</f>
        <v>0</v>
      </c>
      <c r="AW77" s="119"/>
      <c r="AX77" s="120"/>
      <c r="AY77" s="120"/>
      <c r="AZ77" s="120"/>
      <c r="BA77" s="44">
        <f>IF(AZ77=1,VLOOKUP(AW77,Chantiers!$C$6:$D$95,2),IF(AZ77=2,"Chauf",IF(AZ77=3,VLOOKUP(AW77,Chantiers!$C$6:$E$95,3),0)))</f>
        <v>0</v>
      </c>
      <c r="BB77" s="119"/>
      <c r="BC77" s="120"/>
      <c r="BD77" s="120"/>
      <c r="BE77" s="120"/>
      <c r="BF77" s="44">
        <f>IF(BE77=1,VLOOKUP(BB77,Chantiers!$C$6:$D$95,2),IF(BE77=2,"Chauf",IF(BE77=3,VLOOKUP(BB77,Chantiers!$C$6:$E$95,3),0)))</f>
        <v>0</v>
      </c>
      <c r="BG77" s="119"/>
      <c r="BH77" s="120"/>
      <c r="BI77" s="120"/>
      <c r="BJ77" s="120"/>
      <c r="BK77" s="44">
        <f>IF(BJ77=1,VLOOKUP(BG77,Chantiers!$C$6:$D$95,2),IF(BJ77=2,"Chauf",IF(BJ77=3,VLOOKUP(BG77,Chantiers!$C$6:$E$95,3),0)))</f>
        <v>0</v>
      </c>
      <c r="BL77" s="119"/>
      <c r="BM77" s="120"/>
      <c r="BN77" s="120"/>
      <c r="BO77" s="120"/>
      <c r="BP77" s="44">
        <f>IF(BO77=1,VLOOKUP(BL77,Chantiers!$C$6:$D$95,2),IF(BO77=2,"Chauf",IF(BO77=3,VLOOKUP(BL77,Chantiers!$C$6:$E$95,3),0)))</f>
        <v>0</v>
      </c>
      <c r="BQ77" s="119"/>
      <c r="BR77" s="120"/>
      <c r="BS77" s="120"/>
      <c r="BT77" s="120"/>
      <c r="BU77" s="44">
        <f>IF(BT77=1,VLOOKUP(BQ77,Chantiers!$C$6:$D$95,2),IF(BT77=2,"Chauf",IF(BT77=3,VLOOKUP(BQ77,Chantiers!$C$6:$E$95,3),0)))</f>
        <v>0</v>
      </c>
      <c r="BV77" s="119"/>
      <c r="BW77" s="120"/>
      <c r="BX77" s="120"/>
      <c r="BY77" s="120"/>
      <c r="BZ77" s="44">
        <f>IF(BY77=1,VLOOKUP(BV77,Chantiers!$C$6:$D$95,2),IF(BY77=2,"Chauf",IF(BY77=3,VLOOKUP(BV77,Chantiers!$C$6:$E$95,3),0)))</f>
        <v>0</v>
      </c>
      <c r="CA77" s="119"/>
      <c r="CB77" s="120"/>
      <c r="CC77" s="120"/>
      <c r="CD77" s="120">
        <f>IF(CC77=1,VLOOKUP(BZ77,Chantiers!$C$6:$D$95,2),0)</f>
        <v>0</v>
      </c>
      <c r="CE77" s="44">
        <f>IF(CD77=1,VLOOKUP(CA77,Chantiers!$C$6:$D$95,2),IF(CD77=2,"Chauf",IF(CD77=3,VLOOKUP(CA77,Chantiers!$C$6:$E$95,3),0)))</f>
        <v>0</v>
      </c>
    </row>
    <row r="78" spans="1:83" s="118" customFormat="1" x14ac:dyDescent="0.2">
      <c r="A78" s="39">
        <v>43173</v>
      </c>
      <c r="B78" s="140">
        <f t="shared" si="2"/>
        <v>14</v>
      </c>
      <c r="C78" s="141">
        <f t="shared" si="3"/>
        <v>3</v>
      </c>
      <c r="D78" s="119"/>
      <c r="E78" s="120"/>
      <c r="F78" s="120"/>
      <c r="G78" s="120"/>
      <c r="H78" s="44">
        <f>IF(G78=1,VLOOKUP(D78,Chantiers!$C$6:$D$95,2),IF(G78=2,"Chauf",IF(G78=3,VLOOKUP(D78,Chantiers!$C$6:$E$95,3),0)))</f>
        <v>0</v>
      </c>
      <c r="I78" s="119"/>
      <c r="J78" s="120"/>
      <c r="K78" s="120"/>
      <c r="L78" s="120"/>
      <c r="M78" s="44">
        <f>IF(L78=1,VLOOKUP(I78,Chantiers!$C$6:$D$95,2),IF(L78=2,"Chauf",IF(L78=3,VLOOKUP(I78,Chantiers!$C$6:$E$95,3),0)))</f>
        <v>0</v>
      </c>
      <c r="N78" s="119"/>
      <c r="O78" s="120"/>
      <c r="P78" s="120"/>
      <c r="Q78" s="120"/>
      <c r="R78" s="44">
        <f>IF(Q78=1,VLOOKUP(N78,Chantiers!$C$6:$D$95,2),IF(Q78=2,"Chauf",IF(Q78=3,VLOOKUP(N78,Chantiers!$C$6:$E$95,3),0)))</f>
        <v>0</v>
      </c>
      <c r="S78" s="119"/>
      <c r="T78" s="120"/>
      <c r="U78" s="120"/>
      <c r="V78" s="120"/>
      <c r="W78" s="44">
        <f>IF(V78=1,VLOOKUP(S78,Chantiers!$C$6:$D$95,2),IF(V78=2,"Chauf",IF(V78=3,VLOOKUP(S78,Chantiers!$C$6:$E$95,3),0)))</f>
        <v>0</v>
      </c>
      <c r="X78" s="119"/>
      <c r="Y78" s="120"/>
      <c r="Z78" s="120"/>
      <c r="AA78" s="120"/>
      <c r="AB78" s="44">
        <f>IF(AA78=1,VLOOKUP(X78,Chantiers!$C$6:$D$95,2),IF(AA78=2,"Chauf",IF(AA78=3,VLOOKUP(X78,Chantiers!$C$6:$E$95,3),0)))</f>
        <v>0</v>
      </c>
      <c r="AC78" s="119"/>
      <c r="AD78" s="120"/>
      <c r="AE78" s="120"/>
      <c r="AF78" s="120"/>
      <c r="AG78" s="44">
        <f>IF(AF78=1,VLOOKUP(AC78,Chantiers!$C$6:$D$95,2),IF(AF78=2,"Chauf",IF(AF78=3,VLOOKUP(AC78,Chantiers!$C$6:$E$95,3),0)))</f>
        <v>0</v>
      </c>
      <c r="AH78" s="119"/>
      <c r="AI78" s="120"/>
      <c r="AJ78" s="120"/>
      <c r="AK78" s="120"/>
      <c r="AL78" s="44">
        <f>IF(AK78=1,VLOOKUP(AH78,Chantiers!$C$6:$D$95,2),IF(AK78=2,"Chauf",IF(AK78=3,VLOOKUP(AH78,Chantiers!$C$6:$E$95,3),0)))</f>
        <v>0</v>
      </c>
      <c r="AM78" s="119"/>
      <c r="AN78" s="120"/>
      <c r="AO78" s="120"/>
      <c r="AP78" s="120"/>
      <c r="AQ78" s="44">
        <f>IF(AP78=1,VLOOKUP(AM78,Chantiers!$C$6:$D$95,2),IF(AP78=2,"Chauf",IF(AP78=3,VLOOKUP(AM78,Chantiers!$C$6:$E$95,3),0)))</f>
        <v>0</v>
      </c>
      <c r="AR78" s="119"/>
      <c r="AS78" s="120"/>
      <c r="AT78" s="120"/>
      <c r="AU78" s="120"/>
      <c r="AV78" s="44">
        <f>IF(AU78=1,VLOOKUP(AR78,Chantiers!$C$6:$D$95,2),IF(AU78=2,"Chauf",IF(AU78=3,VLOOKUP(AR78,Chantiers!$C$6:$E$95,3),0)))</f>
        <v>0</v>
      </c>
      <c r="AW78" s="119"/>
      <c r="AX78" s="120"/>
      <c r="AY78" s="120"/>
      <c r="AZ78" s="120"/>
      <c r="BA78" s="44">
        <f>IF(AZ78=1,VLOOKUP(AW78,Chantiers!$C$6:$D$95,2),IF(AZ78=2,"Chauf",IF(AZ78=3,VLOOKUP(AW78,Chantiers!$C$6:$E$95,3),0)))</f>
        <v>0</v>
      </c>
      <c r="BB78" s="119"/>
      <c r="BC78" s="120"/>
      <c r="BD78" s="120"/>
      <c r="BE78" s="120"/>
      <c r="BF78" s="44">
        <f>IF(BE78=1,VLOOKUP(BB78,Chantiers!$C$6:$D$95,2),IF(BE78=2,"Chauf",IF(BE78=3,VLOOKUP(BB78,Chantiers!$C$6:$E$95,3),0)))</f>
        <v>0</v>
      </c>
      <c r="BG78" s="119"/>
      <c r="BH78" s="120"/>
      <c r="BI78" s="120"/>
      <c r="BJ78" s="120"/>
      <c r="BK78" s="44">
        <f>IF(BJ78=1,VLOOKUP(BG78,Chantiers!$C$6:$D$95,2),IF(BJ78=2,"Chauf",IF(BJ78=3,VLOOKUP(BG78,Chantiers!$C$6:$E$95,3),0)))</f>
        <v>0</v>
      </c>
      <c r="BL78" s="119"/>
      <c r="BM78" s="120"/>
      <c r="BN78" s="120"/>
      <c r="BO78" s="120"/>
      <c r="BP78" s="44">
        <f>IF(BO78=1,VLOOKUP(BL78,Chantiers!$C$6:$D$95,2),IF(BO78=2,"Chauf",IF(BO78=3,VLOOKUP(BL78,Chantiers!$C$6:$E$95,3),0)))</f>
        <v>0</v>
      </c>
      <c r="BQ78" s="119"/>
      <c r="BR78" s="120"/>
      <c r="BS78" s="120"/>
      <c r="BT78" s="120"/>
      <c r="BU78" s="44">
        <f>IF(BT78=1,VLOOKUP(BQ78,Chantiers!$C$6:$D$95,2),IF(BT78=2,"Chauf",IF(BT78=3,VLOOKUP(BQ78,Chantiers!$C$6:$E$95,3),0)))</f>
        <v>0</v>
      </c>
      <c r="BV78" s="119"/>
      <c r="BW78" s="120"/>
      <c r="BX78" s="120"/>
      <c r="BY78" s="120"/>
      <c r="BZ78" s="44">
        <f>IF(BY78=1,VLOOKUP(BV78,Chantiers!$C$6:$D$95,2),IF(BY78=2,"Chauf",IF(BY78=3,VLOOKUP(BV78,Chantiers!$C$6:$E$95,3),0)))</f>
        <v>0</v>
      </c>
      <c r="CA78" s="119"/>
      <c r="CB78" s="120"/>
      <c r="CC78" s="120"/>
      <c r="CD78" s="120">
        <f>IF(CC78=1,VLOOKUP(BZ78,Chantiers!$C$6:$D$95,2),0)</f>
        <v>0</v>
      </c>
      <c r="CE78" s="44">
        <f>IF(CD78=1,VLOOKUP(CA78,Chantiers!$C$6:$D$95,2),IF(CD78=2,"Chauf",IF(CD78=3,VLOOKUP(CA78,Chantiers!$C$6:$E$95,3),0)))</f>
        <v>0</v>
      </c>
    </row>
    <row r="79" spans="1:83" s="118" customFormat="1" x14ac:dyDescent="0.2">
      <c r="A79" s="39">
        <v>43174</v>
      </c>
      <c r="B79" s="140">
        <f t="shared" si="2"/>
        <v>15</v>
      </c>
      <c r="C79" s="141">
        <f t="shared" si="3"/>
        <v>3</v>
      </c>
      <c r="D79" s="119"/>
      <c r="E79" s="120"/>
      <c r="F79" s="120"/>
      <c r="G79" s="120"/>
      <c r="H79" s="44">
        <f>IF(G79=1,VLOOKUP(D79,Chantiers!$C$6:$D$95,2),IF(G79=2,"Chauf",IF(G79=3,VLOOKUP(D79,Chantiers!$C$6:$E$95,3),0)))</f>
        <v>0</v>
      </c>
      <c r="I79" s="119"/>
      <c r="J79" s="120"/>
      <c r="K79" s="120"/>
      <c r="L79" s="120"/>
      <c r="M79" s="44">
        <f>IF(L79=1,VLOOKUP(I79,Chantiers!$C$6:$D$95,2),IF(L79=2,"Chauf",IF(L79=3,VLOOKUP(I79,Chantiers!$C$6:$E$95,3),0)))</f>
        <v>0</v>
      </c>
      <c r="N79" s="119"/>
      <c r="O79" s="120"/>
      <c r="P79" s="120"/>
      <c r="Q79" s="120"/>
      <c r="R79" s="44">
        <f>IF(Q79=1,VLOOKUP(N79,Chantiers!$C$6:$D$95,2),IF(Q79=2,"Chauf",IF(Q79=3,VLOOKUP(N79,Chantiers!$C$6:$E$95,3),0)))</f>
        <v>0</v>
      </c>
      <c r="S79" s="119"/>
      <c r="T79" s="120"/>
      <c r="U79" s="120"/>
      <c r="V79" s="120"/>
      <c r="W79" s="44">
        <f>IF(V79=1,VLOOKUP(S79,Chantiers!$C$6:$D$95,2),IF(V79=2,"Chauf",IF(V79=3,VLOOKUP(S79,Chantiers!$C$6:$E$95,3),0)))</f>
        <v>0</v>
      </c>
      <c r="X79" s="119"/>
      <c r="Y79" s="120"/>
      <c r="Z79" s="120"/>
      <c r="AA79" s="120"/>
      <c r="AB79" s="44">
        <f>IF(AA79=1,VLOOKUP(X79,Chantiers!$C$6:$D$95,2),IF(AA79=2,"Chauf",IF(AA79=3,VLOOKUP(X79,Chantiers!$C$6:$E$95,3),0)))</f>
        <v>0</v>
      </c>
      <c r="AC79" s="119"/>
      <c r="AD79" s="120"/>
      <c r="AE79" s="120"/>
      <c r="AF79" s="120"/>
      <c r="AG79" s="44">
        <f>IF(AF79=1,VLOOKUP(AC79,Chantiers!$C$6:$D$95,2),IF(AF79=2,"Chauf",IF(AF79=3,VLOOKUP(AC79,Chantiers!$C$6:$E$95,3),0)))</f>
        <v>0</v>
      </c>
      <c r="AH79" s="119"/>
      <c r="AI79" s="120"/>
      <c r="AJ79" s="120"/>
      <c r="AK79" s="120"/>
      <c r="AL79" s="44">
        <f>IF(AK79=1,VLOOKUP(AH79,Chantiers!$C$6:$D$95,2),IF(AK79=2,"Chauf",IF(AK79=3,VLOOKUP(AH79,Chantiers!$C$6:$E$95,3),0)))</f>
        <v>0</v>
      </c>
      <c r="AM79" s="119"/>
      <c r="AN79" s="120"/>
      <c r="AO79" s="120"/>
      <c r="AP79" s="120"/>
      <c r="AQ79" s="44">
        <f>IF(AP79=1,VLOOKUP(AM79,Chantiers!$C$6:$D$95,2),IF(AP79=2,"Chauf",IF(AP79=3,VLOOKUP(AM79,Chantiers!$C$6:$E$95,3),0)))</f>
        <v>0</v>
      </c>
      <c r="AR79" s="119"/>
      <c r="AS79" s="120"/>
      <c r="AT79" s="120"/>
      <c r="AU79" s="120"/>
      <c r="AV79" s="44">
        <f>IF(AU79=1,VLOOKUP(AR79,Chantiers!$C$6:$D$95,2),IF(AU79=2,"Chauf",IF(AU79=3,VLOOKUP(AR79,Chantiers!$C$6:$E$95,3),0)))</f>
        <v>0</v>
      </c>
      <c r="AW79" s="119"/>
      <c r="AX79" s="120"/>
      <c r="AY79" s="120"/>
      <c r="AZ79" s="120"/>
      <c r="BA79" s="44">
        <f>IF(AZ79=1,VLOOKUP(AW79,Chantiers!$C$6:$D$95,2),IF(AZ79=2,"Chauf",IF(AZ79=3,VLOOKUP(AW79,Chantiers!$C$6:$E$95,3),0)))</f>
        <v>0</v>
      </c>
      <c r="BB79" s="119"/>
      <c r="BC79" s="120"/>
      <c r="BD79" s="120"/>
      <c r="BE79" s="120"/>
      <c r="BF79" s="44">
        <f>IF(BE79=1,VLOOKUP(BB79,Chantiers!$C$6:$D$95,2),IF(BE79=2,"Chauf",IF(BE79=3,VLOOKUP(BB79,Chantiers!$C$6:$E$95,3),0)))</f>
        <v>0</v>
      </c>
      <c r="BG79" s="119"/>
      <c r="BH79" s="120"/>
      <c r="BI79" s="120"/>
      <c r="BJ79" s="120"/>
      <c r="BK79" s="44">
        <f>IF(BJ79=1,VLOOKUP(BG79,Chantiers!$C$6:$D$95,2),IF(BJ79=2,"Chauf",IF(BJ79=3,VLOOKUP(BG79,Chantiers!$C$6:$E$95,3),0)))</f>
        <v>0</v>
      </c>
      <c r="BL79" s="119"/>
      <c r="BM79" s="120"/>
      <c r="BN79" s="120"/>
      <c r="BO79" s="120"/>
      <c r="BP79" s="44">
        <f>IF(BO79=1,VLOOKUP(BL79,Chantiers!$C$6:$D$95,2),IF(BO79=2,"Chauf",IF(BO79=3,VLOOKUP(BL79,Chantiers!$C$6:$E$95,3),0)))</f>
        <v>0</v>
      </c>
      <c r="BQ79" s="119"/>
      <c r="BR79" s="120"/>
      <c r="BS79" s="120"/>
      <c r="BT79" s="120"/>
      <c r="BU79" s="44">
        <f>IF(BT79=1,VLOOKUP(BQ79,Chantiers!$C$6:$D$95,2),IF(BT79=2,"Chauf",IF(BT79=3,VLOOKUP(BQ79,Chantiers!$C$6:$E$95,3),0)))</f>
        <v>0</v>
      </c>
      <c r="BV79" s="119"/>
      <c r="BW79" s="120"/>
      <c r="BX79" s="120"/>
      <c r="BY79" s="120"/>
      <c r="BZ79" s="44">
        <f>IF(BY79=1,VLOOKUP(BV79,Chantiers!$C$6:$D$95,2),IF(BY79=2,"Chauf",IF(BY79=3,VLOOKUP(BV79,Chantiers!$C$6:$E$95,3),0)))</f>
        <v>0</v>
      </c>
      <c r="CA79" s="119"/>
      <c r="CB79" s="120"/>
      <c r="CC79" s="120"/>
      <c r="CD79" s="120">
        <f>IF(CC79=1,VLOOKUP(BZ79,Chantiers!$C$6:$D$95,2),0)</f>
        <v>0</v>
      </c>
      <c r="CE79" s="44">
        <f>IF(CD79=1,VLOOKUP(CA79,Chantiers!$C$6:$D$95,2),IF(CD79=2,"Chauf",IF(CD79=3,VLOOKUP(CA79,Chantiers!$C$6:$E$95,3),0)))</f>
        <v>0</v>
      </c>
    </row>
    <row r="80" spans="1:83" s="118" customFormat="1" x14ac:dyDescent="0.2">
      <c r="A80" s="39">
        <v>43175</v>
      </c>
      <c r="B80" s="140">
        <f t="shared" si="2"/>
        <v>16</v>
      </c>
      <c r="C80" s="141">
        <f t="shared" si="3"/>
        <v>3</v>
      </c>
      <c r="D80" s="119"/>
      <c r="E80" s="120"/>
      <c r="F80" s="120"/>
      <c r="G80" s="120"/>
      <c r="H80" s="44">
        <f>IF(G80=1,VLOOKUP(D80,Chantiers!$C$6:$D$95,2),IF(G80=2,"Chauf",IF(G80=3,VLOOKUP(D80,Chantiers!$C$6:$E$95,3),0)))</f>
        <v>0</v>
      </c>
      <c r="I80" s="119"/>
      <c r="J80" s="120"/>
      <c r="K80" s="120"/>
      <c r="L80" s="120"/>
      <c r="M80" s="44">
        <f>IF(L80=1,VLOOKUP(I80,Chantiers!$C$6:$D$95,2),IF(L80=2,"Chauf",IF(L80=3,VLOOKUP(I80,Chantiers!$C$6:$E$95,3),0)))</f>
        <v>0</v>
      </c>
      <c r="N80" s="119"/>
      <c r="O80" s="120"/>
      <c r="P80" s="120"/>
      <c r="Q80" s="120"/>
      <c r="R80" s="44">
        <f>IF(Q80=1,VLOOKUP(N80,Chantiers!$C$6:$D$95,2),IF(Q80=2,"Chauf",IF(Q80=3,VLOOKUP(N80,Chantiers!$C$6:$E$95,3),0)))</f>
        <v>0</v>
      </c>
      <c r="S80" s="119"/>
      <c r="T80" s="120"/>
      <c r="U80" s="120"/>
      <c r="V80" s="120"/>
      <c r="W80" s="44">
        <f>IF(V80=1,VLOOKUP(S80,Chantiers!$C$6:$D$95,2),IF(V80=2,"Chauf",IF(V80=3,VLOOKUP(S80,Chantiers!$C$6:$E$95,3),0)))</f>
        <v>0</v>
      </c>
      <c r="X80" s="119"/>
      <c r="Y80" s="120"/>
      <c r="Z80" s="120"/>
      <c r="AA80" s="120"/>
      <c r="AB80" s="44">
        <f>IF(AA80=1,VLOOKUP(X80,Chantiers!$C$6:$D$95,2),IF(AA80=2,"Chauf",IF(AA80=3,VLOOKUP(X80,Chantiers!$C$6:$E$95,3),0)))</f>
        <v>0</v>
      </c>
      <c r="AC80" s="119"/>
      <c r="AD80" s="120"/>
      <c r="AE80" s="120"/>
      <c r="AF80" s="120"/>
      <c r="AG80" s="44">
        <f>IF(AF80=1,VLOOKUP(AC80,Chantiers!$C$6:$D$95,2),IF(AF80=2,"Chauf",IF(AF80=3,VLOOKUP(AC80,Chantiers!$C$6:$E$95,3),0)))</f>
        <v>0</v>
      </c>
      <c r="AH80" s="119"/>
      <c r="AI80" s="120"/>
      <c r="AJ80" s="120"/>
      <c r="AK80" s="120"/>
      <c r="AL80" s="44">
        <f>IF(AK80=1,VLOOKUP(AH80,Chantiers!$C$6:$D$95,2),IF(AK80=2,"Chauf",IF(AK80=3,VLOOKUP(AH80,Chantiers!$C$6:$E$95,3),0)))</f>
        <v>0</v>
      </c>
      <c r="AM80" s="119"/>
      <c r="AN80" s="120"/>
      <c r="AO80" s="120"/>
      <c r="AP80" s="120"/>
      <c r="AQ80" s="44">
        <f>IF(AP80=1,VLOOKUP(AM80,Chantiers!$C$6:$D$95,2),IF(AP80=2,"Chauf",IF(AP80=3,VLOOKUP(AM80,Chantiers!$C$6:$E$95,3),0)))</f>
        <v>0</v>
      </c>
      <c r="AR80" s="119"/>
      <c r="AS80" s="120"/>
      <c r="AT80" s="120"/>
      <c r="AU80" s="120"/>
      <c r="AV80" s="44">
        <f>IF(AU80=1,VLOOKUP(AR80,Chantiers!$C$6:$D$95,2),IF(AU80=2,"Chauf",IF(AU80=3,VLOOKUP(AR80,Chantiers!$C$6:$E$95,3),0)))</f>
        <v>0</v>
      </c>
      <c r="AW80" s="119"/>
      <c r="AX80" s="120"/>
      <c r="AY80" s="120"/>
      <c r="AZ80" s="120"/>
      <c r="BA80" s="44">
        <f>IF(AZ80=1,VLOOKUP(AW80,Chantiers!$C$6:$D$95,2),IF(AZ80=2,"Chauf",IF(AZ80=3,VLOOKUP(AW80,Chantiers!$C$6:$E$95,3),0)))</f>
        <v>0</v>
      </c>
      <c r="BB80" s="119"/>
      <c r="BC80" s="120"/>
      <c r="BD80" s="120"/>
      <c r="BE80" s="120"/>
      <c r="BF80" s="44">
        <f>IF(BE80=1,VLOOKUP(BB80,Chantiers!$C$6:$D$95,2),IF(BE80=2,"Chauf",IF(BE80=3,VLOOKUP(BB80,Chantiers!$C$6:$E$95,3),0)))</f>
        <v>0</v>
      </c>
      <c r="BG80" s="119"/>
      <c r="BH80" s="120"/>
      <c r="BI80" s="120"/>
      <c r="BJ80" s="120"/>
      <c r="BK80" s="44">
        <f>IF(BJ80=1,VLOOKUP(BG80,Chantiers!$C$6:$D$95,2),IF(BJ80=2,"Chauf",IF(BJ80=3,VLOOKUP(BG80,Chantiers!$C$6:$E$95,3),0)))</f>
        <v>0</v>
      </c>
      <c r="BL80" s="119"/>
      <c r="BM80" s="120"/>
      <c r="BN80" s="120"/>
      <c r="BO80" s="120"/>
      <c r="BP80" s="44">
        <f>IF(BO80=1,VLOOKUP(BL80,Chantiers!$C$6:$D$95,2),IF(BO80=2,"Chauf",IF(BO80=3,VLOOKUP(BL80,Chantiers!$C$6:$E$95,3),0)))</f>
        <v>0</v>
      </c>
      <c r="BQ80" s="119"/>
      <c r="BR80" s="120"/>
      <c r="BS80" s="120"/>
      <c r="BT80" s="120"/>
      <c r="BU80" s="44">
        <f>IF(BT80=1,VLOOKUP(BQ80,Chantiers!$C$6:$D$95,2),IF(BT80=2,"Chauf",IF(BT80=3,VLOOKUP(BQ80,Chantiers!$C$6:$E$95,3),0)))</f>
        <v>0</v>
      </c>
      <c r="BV80" s="119"/>
      <c r="BW80" s="120"/>
      <c r="BX80" s="120"/>
      <c r="BY80" s="120"/>
      <c r="BZ80" s="44">
        <f>IF(BY80=1,VLOOKUP(BV80,Chantiers!$C$6:$D$95,2),IF(BY80=2,"Chauf",IF(BY80=3,VLOOKUP(BV80,Chantiers!$C$6:$E$95,3),0)))</f>
        <v>0</v>
      </c>
      <c r="CA80" s="119"/>
      <c r="CB80" s="120"/>
      <c r="CC80" s="120"/>
      <c r="CD80" s="120">
        <f>IF(CC80=1,VLOOKUP(BZ80,Chantiers!$C$6:$D$95,2),0)</f>
        <v>0</v>
      </c>
      <c r="CE80" s="44">
        <f>IF(CD80=1,VLOOKUP(CA80,Chantiers!$C$6:$D$95,2),IF(CD80=2,"Chauf",IF(CD80=3,VLOOKUP(CA80,Chantiers!$C$6:$E$95,3),0)))</f>
        <v>0</v>
      </c>
    </row>
    <row r="81" spans="1:83" s="118" customFormat="1" x14ac:dyDescent="0.2">
      <c r="A81" s="39">
        <v>43176</v>
      </c>
      <c r="B81" s="140">
        <f t="shared" si="2"/>
        <v>17</v>
      </c>
      <c r="C81" s="141">
        <f t="shared" si="3"/>
        <v>3</v>
      </c>
      <c r="D81" s="119"/>
      <c r="E81" s="120"/>
      <c r="F81" s="120"/>
      <c r="G81" s="120"/>
      <c r="H81" s="44">
        <f>IF(G81=1,VLOOKUP(D81,Chantiers!$C$6:$D$95,2),IF(G81=2,"Chauf",IF(G81=3,VLOOKUP(D81,Chantiers!$C$6:$E$95,3),0)))</f>
        <v>0</v>
      </c>
      <c r="I81" s="119"/>
      <c r="J81" s="120"/>
      <c r="K81" s="120"/>
      <c r="L81" s="120"/>
      <c r="M81" s="44">
        <f>IF(L81=1,VLOOKUP(I81,Chantiers!$C$6:$D$95,2),IF(L81=2,"Chauf",IF(L81=3,VLOOKUP(I81,Chantiers!$C$6:$E$95,3),0)))</f>
        <v>0</v>
      </c>
      <c r="N81" s="119"/>
      <c r="O81" s="120"/>
      <c r="P81" s="120"/>
      <c r="Q81" s="120"/>
      <c r="R81" s="44">
        <f>IF(Q81=1,VLOOKUP(N81,Chantiers!$C$6:$D$95,2),IF(Q81=2,"Chauf",IF(Q81=3,VLOOKUP(N81,Chantiers!$C$6:$E$95,3),0)))</f>
        <v>0</v>
      </c>
      <c r="S81" s="119"/>
      <c r="T81" s="120"/>
      <c r="U81" s="120"/>
      <c r="V81" s="120"/>
      <c r="W81" s="44">
        <f>IF(V81=1,VLOOKUP(S81,Chantiers!$C$6:$D$95,2),IF(V81=2,"Chauf",IF(V81=3,VLOOKUP(S81,Chantiers!$C$6:$E$95,3),0)))</f>
        <v>0</v>
      </c>
      <c r="X81" s="119"/>
      <c r="Y81" s="120"/>
      <c r="Z81" s="120"/>
      <c r="AA81" s="120"/>
      <c r="AB81" s="44">
        <f>IF(AA81=1,VLOOKUP(X81,Chantiers!$C$6:$D$95,2),IF(AA81=2,"Chauf",IF(AA81=3,VLOOKUP(X81,Chantiers!$C$6:$E$95,3),0)))</f>
        <v>0</v>
      </c>
      <c r="AC81" s="119"/>
      <c r="AD81" s="120"/>
      <c r="AE81" s="120"/>
      <c r="AF81" s="120"/>
      <c r="AG81" s="44">
        <f>IF(AF81=1,VLOOKUP(AC81,Chantiers!$C$6:$D$95,2),IF(AF81=2,"Chauf",IF(AF81=3,VLOOKUP(AC81,Chantiers!$C$6:$E$95,3),0)))</f>
        <v>0</v>
      </c>
      <c r="AH81" s="119"/>
      <c r="AI81" s="120"/>
      <c r="AJ81" s="120"/>
      <c r="AK81" s="120"/>
      <c r="AL81" s="44">
        <f>IF(AK81=1,VLOOKUP(AH81,Chantiers!$C$6:$D$95,2),IF(AK81=2,"Chauf",IF(AK81=3,VLOOKUP(AH81,Chantiers!$C$6:$E$95,3),0)))</f>
        <v>0</v>
      </c>
      <c r="AM81" s="119"/>
      <c r="AN81" s="120"/>
      <c r="AO81" s="120"/>
      <c r="AP81" s="120"/>
      <c r="AQ81" s="44">
        <f>IF(AP81=1,VLOOKUP(AM81,Chantiers!$C$6:$D$95,2),IF(AP81=2,"Chauf",IF(AP81=3,VLOOKUP(AM81,Chantiers!$C$6:$E$95,3),0)))</f>
        <v>0</v>
      </c>
      <c r="AR81" s="119"/>
      <c r="AS81" s="120"/>
      <c r="AT81" s="120"/>
      <c r="AU81" s="120"/>
      <c r="AV81" s="44">
        <f>IF(AU81=1,VLOOKUP(AR81,Chantiers!$C$6:$D$95,2),IF(AU81=2,"Chauf",IF(AU81=3,VLOOKUP(AR81,Chantiers!$C$6:$E$95,3),0)))</f>
        <v>0</v>
      </c>
      <c r="AW81" s="119"/>
      <c r="AX81" s="120"/>
      <c r="AY81" s="120"/>
      <c r="AZ81" s="120"/>
      <c r="BA81" s="44">
        <f>IF(AZ81=1,VLOOKUP(AW81,Chantiers!$C$6:$D$95,2),IF(AZ81=2,"Chauf",IF(AZ81=3,VLOOKUP(AW81,Chantiers!$C$6:$E$95,3),0)))</f>
        <v>0</v>
      </c>
      <c r="BB81" s="119"/>
      <c r="BC81" s="120"/>
      <c r="BD81" s="120"/>
      <c r="BE81" s="120"/>
      <c r="BF81" s="44">
        <f>IF(BE81=1,VLOOKUP(BB81,Chantiers!$C$6:$D$95,2),IF(BE81=2,"Chauf",IF(BE81=3,VLOOKUP(BB81,Chantiers!$C$6:$E$95,3),0)))</f>
        <v>0</v>
      </c>
      <c r="BG81" s="119"/>
      <c r="BH81" s="120"/>
      <c r="BI81" s="120"/>
      <c r="BJ81" s="120"/>
      <c r="BK81" s="44">
        <f>IF(BJ81=1,VLOOKUP(BG81,Chantiers!$C$6:$D$95,2),IF(BJ81=2,"Chauf",IF(BJ81=3,VLOOKUP(BG81,Chantiers!$C$6:$E$95,3),0)))</f>
        <v>0</v>
      </c>
      <c r="BL81" s="119"/>
      <c r="BM81" s="120"/>
      <c r="BN81" s="120"/>
      <c r="BO81" s="120"/>
      <c r="BP81" s="44">
        <f>IF(BO81=1,VLOOKUP(BL81,Chantiers!$C$6:$D$95,2),IF(BO81=2,"Chauf",IF(BO81=3,VLOOKUP(BL81,Chantiers!$C$6:$E$95,3),0)))</f>
        <v>0</v>
      </c>
      <c r="BQ81" s="119"/>
      <c r="BR81" s="120"/>
      <c r="BS81" s="120"/>
      <c r="BT81" s="120"/>
      <c r="BU81" s="44">
        <f>IF(BT81=1,VLOOKUP(BQ81,Chantiers!$C$6:$D$95,2),IF(BT81=2,"Chauf",IF(BT81=3,VLOOKUP(BQ81,Chantiers!$C$6:$E$95,3),0)))</f>
        <v>0</v>
      </c>
      <c r="BV81" s="119"/>
      <c r="BW81" s="120"/>
      <c r="BX81" s="120"/>
      <c r="BY81" s="120"/>
      <c r="BZ81" s="44">
        <f>IF(BY81=1,VLOOKUP(BV81,Chantiers!$C$6:$D$95,2),IF(BY81=2,"Chauf",IF(BY81=3,VLOOKUP(BV81,Chantiers!$C$6:$E$95,3),0)))</f>
        <v>0</v>
      </c>
      <c r="CA81" s="119"/>
      <c r="CB81" s="120"/>
      <c r="CC81" s="120"/>
      <c r="CD81" s="120">
        <f>IF(CC81=1,VLOOKUP(BZ81,Chantiers!$C$6:$D$95,2),0)</f>
        <v>0</v>
      </c>
      <c r="CE81" s="44">
        <f>IF(CD81=1,VLOOKUP(CA81,Chantiers!$C$6:$D$95,2),IF(CD81=2,"Chauf",IF(CD81=3,VLOOKUP(CA81,Chantiers!$C$6:$E$95,3),0)))</f>
        <v>0</v>
      </c>
    </row>
    <row r="82" spans="1:83" s="159" customFormat="1" x14ac:dyDescent="0.2">
      <c r="A82" s="153" t="s">
        <v>128</v>
      </c>
      <c r="B82" s="154"/>
      <c r="C82" s="155"/>
      <c r="D82" s="157"/>
      <c r="E82" s="158">
        <f>SUM(E76:E81)</f>
        <v>0</v>
      </c>
      <c r="F82" s="158">
        <f>SUM(F76:F81)</f>
        <v>0</v>
      </c>
      <c r="G82" s="158"/>
      <c r="H82" s="156"/>
      <c r="I82" s="157"/>
      <c r="J82" s="158">
        <f>SUM(J76:J81)</f>
        <v>0</v>
      </c>
      <c r="K82" s="158">
        <f>SUM(K76:K81)</f>
        <v>0</v>
      </c>
      <c r="L82" s="158"/>
      <c r="M82" s="156">
        <f>IF(L82=1,VLOOKUP(I82,Chantiers!$C$6:$D$95,2),IF(L82=2,"Chauf",IF(L82=3,VLOOKUP(I82,Chantiers!$C$6:$E$95,3),0)))</f>
        <v>0</v>
      </c>
      <c r="N82" s="157"/>
      <c r="O82" s="158">
        <f>SUM(O76:O81)</f>
        <v>0</v>
      </c>
      <c r="P82" s="158">
        <f>SUM(P76:P81)</f>
        <v>0</v>
      </c>
      <c r="Q82" s="158"/>
      <c r="R82" s="156">
        <f>IF(Q82=1,VLOOKUP(N82,Chantiers!$C$6:$D$95,2),IF(Q82=2,"Chauf",IF(Q82=3,VLOOKUP(N82,Chantiers!$C$6:$E$95,3),0)))</f>
        <v>0</v>
      </c>
      <c r="S82" s="157"/>
      <c r="T82" s="158">
        <f>SUM(T76:T81)</f>
        <v>0</v>
      </c>
      <c r="U82" s="158">
        <f>SUM(U76:U81)</f>
        <v>0</v>
      </c>
      <c r="V82" s="158"/>
      <c r="W82" s="156">
        <f>IF(V82=1,VLOOKUP(S82,Chantiers!$C$6:$D$95,2),IF(V82=2,"Chauf",IF(V82=3,VLOOKUP(S82,Chantiers!$C$6:$E$95,3),0)))</f>
        <v>0</v>
      </c>
      <c r="X82" s="157"/>
      <c r="Y82" s="158">
        <f>SUM(Y76:Y81)</f>
        <v>0</v>
      </c>
      <c r="Z82" s="158">
        <f>SUM(Z76:Z81)</f>
        <v>0</v>
      </c>
      <c r="AA82" s="158"/>
      <c r="AB82" s="156">
        <f>IF(AA82=1,VLOOKUP(X82,Chantiers!$C$6:$D$95,2),IF(AA82=2,"Chauf",IF(AA82=3,VLOOKUP(X82,Chantiers!$C$6:$E$95,3),0)))</f>
        <v>0</v>
      </c>
      <c r="AC82" s="157"/>
      <c r="AD82" s="158">
        <f>SUM(AD76:AD81)</f>
        <v>0</v>
      </c>
      <c r="AE82" s="158">
        <f>SUM(AE76:AE81)</f>
        <v>0</v>
      </c>
      <c r="AF82" s="158"/>
      <c r="AG82" s="156">
        <f>IF(AF82=1,VLOOKUP(AC82,Chantiers!$C$6:$D$95,2),IF(AF82=2,"Chauf",IF(AF82=3,VLOOKUP(AC82,Chantiers!$C$6:$E$95,3),0)))</f>
        <v>0</v>
      </c>
      <c r="AH82" s="157"/>
      <c r="AI82" s="158">
        <f>SUM(AI76:AI81)</f>
        <v>0</v>
      </c>
      <c r="AJ82" s="158">
        <f>SUM(AJ76:AJ81)</f>
        <v>0</v>
      </c>
      <c r="AK82" s="158"/>
      <c r="AL82" s="156">
        <f>IF(AK82=1,VLOOKUP(AH82,Chantiers!$C$6:$D$95,2),IF(AK82=2,"Chauf",IF(AK82=3,VLOOKUP(AH82,Chantiers!$C$6:$E$95,3),0)))</f>
        <v>0</v>
      </c>
      <c r="AM82" s="157"/>
      <c r="AN82" s="158">
        <f>SUM(AN76:AN81)</f>
        <v>0</v>
      </c>
      <c r="AO82" s="158">
        <f>SUM(AO76:AO81)</f>
        <v>0</v>
      </c>
      <c r="AP82" s="158"/>
      <c r="AQ82" s="156">
        <f>IF(AP82=1,VLOOKUP(AM82,Chantiers!$C$6:$D$95,2),IF(AP82=2,"Chauf",IF(AP82=3,VLOOKUP(AM82,Chantiers!$C$6:$E$95,3),0)))</f>
        <v>0</v>
      </c>
      <c r="AR82" s="157"/>
      <c r="AS82" s="158">
        <f>SUM(AS76:AS81)</f>
        <v>0</v>
      </c>
      <c r="AT82" s="158">
        <f>SUM(AT76:AT81)</f>
        <v>0</v>
      </c>
      <c r="AU82" s="158"/>
      <c r="AV82" s="156">
        <f>IF(AU82=1,VLOOKUP(AR82,Chantiers!$C$6:$D$95,2),IF(AU82=2,"Chauf",IF(AU82=3,VLOOKUP(AR82,Chantiers!$C$6:$E$95,3),0)))</f>
        <v>0</v>
      </c>
      <c r="AW82" s="157"/>
      <c r="AX82" s="158">
        <f>SUM(AX76:AX81)</f>
        <v>0</v>
      </c>
      <c r="AY82" s="158">
        <f>SUM(AY76:AY81)</f>
        <v>0</v>
      </c>
      <c r="AZ82" s="158"/>
      <c r="BA82" s="156">
        <f>IF(AZ82=1,VLOOKUP(AW82,Chantiers!$C$6:$D$95,2),IF(AZ82=2,"Chauf",IF(AZ82=3,VLOOKUP(AW82,Chantiers!$C$6:$E$95,3),0)))</f>
        <v>0</v>
      </c>
      <c r="BB82" s="157"/>
      <c r="BC82" s="158">
        <f>SUM(BC76:BC81)</f>
        <v>0</v>
      </c>
      <c r="BD82" s="158">
        <f>SUM(BD76:BD81)</f>
        <v>0</v>
      </c>
      <c r="BE82" s="158"/>
      <c r="BF82" s="156">
        <f>IF(BE82=1,VLOOKUP(BB82,Chantiers!$C$6:$D$95,2),IF(BE82=2,"Chauf",IF(BE82=3,VLOOKUP(BB82,Chantiers!$C$6:$E$95,3),0)))</f>
        <v>0</v>
      </c>
      <c r="BG82" s="157"/>
      <c r="BH82" s="158">
        <f>SUM(BH76:BH81)</f>
        <v>0</v>
      </c>
      <c r="BI82" s="158">
        <f>SUM(BI76:BI81)</f>
        <v>0</v>
      </c>
      <c r="BJ82" s="158"/>
      <c r="BK82" s="156">
        <f>IF(BJ82=1,VLOOKUP(BG82,Chantiers!$C$6:$D$95,2),IF(BJ82=2,"Chauf",IF(BJ82=3,VLOOKUP(BG82,Chantiers!$C$6:$E$95,3),0)))</f>
        <v>0</v>
      </c>
      <c r="BL82" s="157"/>
      <c r="BM82" s="158">
        <f>SUM(BM76:BM81)</f>
        <v>0</v>
      </c>
      <c r="BN82" s="158">
        <f>SUM(BN76:BN81)</f>
        <v>0</v>
      </c>
      <c r="BO82" s="158"/>
      <c r="BP82" s="156">
        <f>IF(BO82=1,VLOOKUP(BL82,Chantiers!$C$6:$D$95,2),IF(BO82=2,"Chauf",IF(BO82=3,VLOOKUP(BL82,Chantiers!$C$6:$E$95,3),0)))</f>
        <v>0</v>
      </c>
      <c r="BQ82" s="157"/>
      <c r="BR82" s="158">
        <f>SUM(BR76:BR81)</f>
        <v>0</v>
      </c>
      <c r="BS82" s="158">
        <f>SUM(BS76:BS81)</f>
        <v>0</v>
      </c>
      <c r="BT82" s="158"/>
      <c r="BU82" s="156">
        <f>IF(BT82=1,VLOOKUP(BQ82,Chantiers!$C$6:$D$95,2),IF(BT82=2,"Chauf",IF(BT82=3,VLOOKUP(BQ82,Chantiers!$C$6:$E$95,3),0)))</f>
        <v>0</v>
      </c>
      <c r="BV82" s="157"/>
      <c r="BW82" s="158">
        <f>SUM(BW76:BW81)</f>
        <v>0</v>
      </c>
      <c r="BX82" s="158">
        <f>SUM(BX76:BX81)</f>
        <v>0</v>
      </c>
      <c r="BY82" s="158"/>
      <c r="BZ82" s="156">
        <f>IF(BY82=1,VLOOKUP(BV82,Chantiers!$C$6:$D$95,2),IF(BY82=2,"Chauf",IF(BY82=3,VLOOKUP(BV82,Chantiers!$C$6:$E$95,3),0)))</f>
        <v>0</v>
      </c>
      <c r="CA82" s="157"/>
      <c r="CB82" s="158">
        <f>SUM(CB76:CB81)</f>
        <v>0</v>
      </c>
      <c r="CC82" s="158">
        <f>SUM(CC76:CC81)</f>
        <v>0</v>
      </c>
      <c r="CD82" s="158">
        <f>IF(CC82=1,VLOOKUP(BZ82,Chantiers!$C$6:$D$95,2),0)</f>
        <v>0</v>
      </c>
      <c r="CE82" s="156">
        <f>IF(CD82=1,VLOOKUP(CA82,Chantiers!$C$6:$D$95,2),IF(CD82=2,"Chauf",IF(CD82=3,VLOOKUP(CA82,Chantiers!$C$6:$E$95,3),0)))</f>
        <v>0</v>
      </c>
    </row>
    <row r="83" spans="1:83" s="118" customFormat="1" x14ac:dyDescent="0.2">
      <c r="A83" s="151">
        <v>43178</v>
      </c>
      <c r="B83" s="138">
        <f t="shared" si="2"/>
        <v>19</v>
      </c>
      <c r="C83" s="139">
        <f t="shared" si="3"/>
        <v>3</v>
      </c>
      <c r="D83" s="121"/>
      <c r="E83" s="122"/>
      <c r="F83" s="122"/>
      <c r="G83" s="122"/>
      <c r="H83" s="45">
        <f>IF(G83=1,VLOOKUP(D83,Chantiers!$C$6:$D$95,2),IF(G83=2,"Chauf",IF(G83=3,VLOOKUP(D83,Chantiers!$C$6:$E$95,3),0)))</f>
        <v>0</v>
      </c>
      <c r="I83" s="121"/>
      <c r="J83" s="122"/>
      <c r="K83" s="122"/>
      <c r="L83" s="122"/>
      <c r="M83" s="45">
        <f>IF(L83=1,VLOOKUP(I83,Chantiers!$C$6:$D$95,2),IF(L83=2,"Chauf",IF(L83=3,VLOOKUP(I83,Chantiers!$C$6:$E$95,3),0)))</f>
        <v>0</v>
      </c>
      <c r="N83" s="121"/>
      <c r="O83" s="122"/>
      <c r="P83" s="122"/>
      <c r="Q83" s="122"/>
      <c r="R83" s="45">
        <f>IF(Q83=1,VLOOKUP(N83,Chantiers!$C$6:$D$95,2),IF(Q83=2,"Chauf",IF(Q83=3,VLOOKUP(N83,Chantiers!$C$6:$E$95,3),0)))</f>
        <v>0</v>
      </c>
      <c r="S83" s="121"/>
      <c r="T83" s="122"/>
      <c r="U83" s="122"/>
      <c r="V83" s="122"/>
      <c r="W83" s="45">
        <f>IF(V83=1,VLOOKUP(S83,Chantiers!$C$6:$D$95,2),IF(V83=2,"Chauf",IF(V83=3,VLOOKUP(S83,Chantiers!$C$6:$E$95,3),0)))</f>
        <v>0</v>
      </c>
      <c r="X83" s="121"/>
      <c r="Y83" s="122"/>
      <c r="Z83" s="122"/>
      <c r="AA83" s="122"/>
      <c r="AB83" s="45">
        <f>IF(AA83=1,VLOOKUP(X83,Chantiers!$C$6:$D$95,2),IF(AA83=2,"Chauf",IF(AA83=3,VLOOKUP(X83,Chantiers!$C$6:$E$95,3),0)))</f>
        <v>0</v>
      </c>
      <c r="AC83" s="121"/>
      <c r="AD83" s="122"/>
      <c r="AE83" s="122"/>
      <c r="AF83" s="122"/>
      <c r="AG83" s="45">
        <f>IF(AF83=1,VLOOKUP(AC83,Chantiers!$C$6:$D$95,2),IF(AF83=2,"Chauf",IF(AF83=3,VLOOKUP(AC83,Chantiers!$C$6:$E$95,3),0)))</f>
        <v>0</v>
      </c>
      <c r="AH83" s="121"/>
      <c r="AI83" s="122"/>
      <c r="AJ83" s="122"/>
      <c r="AK83" s="122"/>
      <c r="AL83" s="45">
        <f>IF(AK83=1,VLOOKUP(AH83,Chantiers!$C$6:$D$95,2),IF(AK83=2,"Chauf",IF(AK83=3,VLOOKUP(AH83,Chantiers!$C$6:$E$95,3),0)))</f>
        <v>0</v>
      </c>
      <c r="AM83" s="121"/>
      <c r="AN83" s="122"/>
      <c r="AO83" s="122"/>
      <c r="AP83" s="122"/>
      <c r="AQ83" s="45">
        <f>IF(AP83=1,VLOOKUP(AM83,Chantiers!$C$6:$D$95,2),IF(AP83=2,"Chauf",IF(AP83=3,VLOOKUP(AM83,Chantiers!$C$6:$E$95,3),0)))</f>
        <v>0</v>
      </c>
      <c r="AR83" s="121"/>
      <c r="AS83" s="122"/>
      <c r="AT83" s="122"/>
      <c r="AU83" s="122"/>
      <c r="AV83" s="45">
        <f>IF(AU83=1,VLOOKUP(AR83,Chantiers!$C$6:$D$95,2),IF(AU83=2,"Chauf",IF(AU83=3,VLOOKUP(AR83,Chantiers!$C$6:$E$95,3),0)))</f>
        <v>0</v>
      </c>
      <c r="AW83" s="121"/>
      <c r="AX83" s="122"/>
      <c r="AY83" s="122"/>
      <c r="AZ83" s="122"/>
      <c r="BA83" s="45">
        <f>IF(AZ83=1,VLOOKUP(AW83,Chantiers!$C$6:$D$95,2),IF(AZ83=2,"Chauf",IF(AZ83=3,VLOOKUP(AW83,Chantiers!$C$6:$E$95,3),0)))</f>
        <v>0</v>
      </c>
      <c r="BB83" s="121"/>
      <c r="BC83" s="122"/>
      <c r="BD83" s="122"/>
      <c r="BE83" s="122"/>
      <c r="BF83" s="45">
        <f>IF(BE83=1,VLOOKUP(BB83,Chantiers!$C$6:$D$95,2),IF(BE83=2,"Chauf",IF(BE83=3,VLOOKUP(BB83,Chantiers!$C$6:$E$95,3),0)))</f>
        <v>0</v>
      </c>
      <c r="BG83" s="121"/>
      <c r="BH83" s="122"/>
      <c r="BI83" s="122"/>
      <c r="BJ83" s="122"/>
      <c r="BK83" s="45">
        <f>IF(BJ83=1,VLOOKUP(BG83,Chantiers!$C$6:$D$95,2),IF(BJ83=2,"Chauf",IF(BJ83=3,VLOOKUP(BG83,Chantiers!$C$6:$E$95,3),0)))</f>
        <v>0</v>
      </c>
      <c r="BL83" s="121"/>
      <c r="BM83" s="122"/>
      <c r="BN83" s="122"/>
      <c r="BO83" s="122"/>
      <c r="BP83" s="45">
        <f>IF(BO83=1,VLOOKUP(BL83,Chantiers!$C$6:$D$95,2),IF(BO83=2,"Chauf",IF(BO83=3,VLOOKUP(BL83,Chantiers!$C$6:$E$95,3),0)))</f>
        <v>0</v>
      </c>
      <c r="BQ83" s="121"/>
      <c r="BR83" s="122"/>
      <c r="BS83" s="122"/>
      <c r="BT83" s="122"/>
      <c r="BU83" s="45">
        <f>IF(BT83=1,VLOOKUP(BQ83,Chantiers!$C$6:$D$95,2),IF(BT83=2,"Chauf",IF(BT83=3,VLOOKUP(BQ83,Chantiers!$C$6:$E$95,3),0)))</f>
        <v>0</v>
      </c>
      <c r="BV83" s="121"/>
      <c r="BW83" s="122"/>
      <c r="BX83" s="122"/>
      <c r="BY83" s="122"/>
      <c r="BZ83" s="45">
        <f>IF(BY83=1,VLOOKUP(BV83,Chantiers!$C$6:$D$95,2),IF(BY83=2,"Chauf",IF(BY83=3,VLOOKUP(BV83,Chantiers!$C$6:$E$95,3),0)))</f>
        <v>0</v>
      </c>
      <c r="CA83" s="121"/>
      <c r="CB83" s="122"/>
      <c r="CC83" s="122"/>
      <c r="CD83" s="122">
        <f>IF(CC83=1,VLOOKUP(BZ83,Chantiers!$C$6:$D$95,2),0)</f>
        <v>0</v>
      </c>
      <c r="CE83" s="45">
        <f>IF(CD83=1,VLOOKUP(CA83,Chantiers!$C$6:$D$95,2),IF(CD83=2,"Chauf",IF(CD83=3,VLOOKUP(CA83,Chantiers!$C$6:$E$95,3),0)))</f>
        <v>0</v>
      </c>
    </row>
    <row r="84" spans="1:83" s="118" customFormat="1" x14ac:dyDescent="0.2">
      <c r="A84" s="152">
        <v>43179</v>
      </c>
      <c r="B84" s="140">
        <f t="shared" si="2"/>
        <v>20</v>
      </c>
      <c r="C84" s="141">
        <f t="shared" si="3"/>
        <v>3</v>
      </c>
      <c r="D84" s="123"/>
      <c r="E84" s="124"/>
      <c r="F84" s="124"/>
      <c r="G84" s="124"/>
      <c r="H84" s="46">
        <f>IF(G84=1,VLOOKUP(D84,Chantiers!$C$6:$D$95,2),IF(G84=2,"Chauf",IF(G84=3,VLOOKUP(D84,Chantiers!$C$6:$E$95,3),0)))</f>
        <v>0</v>
      </c>
      <c r="I84" s="123"/>
      <c r="J84" s="124"/>
      <c r="K84" s="124"/>
      <c r="L84" s="124"/>
      <c r="M84" s="46">
        <f>IF(L84=1,VLOOKUP(I84,Chantiers!$C$6:$D$95,2),IF(L84=2,"Chauf",IF(L84=3,VLOOKUP(I84,Chantiers!$C$6:$E$95,3),0)))</f>
        <v>0</v>
      </c>
      <c r="N84" s="123"/>
      <c r="O84" s="124"/>
      <c r="P84" s="124"/>
      <c r="Q84" s="124"/>
      <c r="R84" s="46">
        <f>IF(Q84=1,VLOOKUP(N84,Chantiers!$C$6:$D$95,2),IF(Q84=2,"Chauf",IF(Q84=3,VLOOKUP(N84,Chantiers!$C$6:$E$95,3),0)))</f>
        <v>0</v>
      </c>
      <c r="S84" s="123"/>
      <c r="T84" s="124"/>
      <c r="U84" s="124"/>
      <c r="V84" s="124"/>
      <c r="W84" s="46">
        <f>IF(V84=1,VLOOKUP(S84,Chantiers!$C$6:$D$95,2),IF(V84=2,"Chauf",IF(V84=3,VLOOKUP(S84,Chantiers!$C$6:$E$95,3),0)))</f>
        <v>0</v>
      </c>
      <c r="X84" s="123"/>
      <c r="Y84" s="124"/>
      <c r="Z84" s="124"/>
      <c r="AA84" s="124"/>
      <c r="AB84" s="46">
        <f>IF(AA84=1,VLOOKUP(X84,Chantiers!$C$6:$D$95,2),IF(AA84=2,"Chauf",IF(AA84=3,VLOOKUP(X84,Chantiers!$C$6:$E$95,3),0)))</f>
        <v>0</v>
      </c>
      <c r="AC84" s="123"/>
      <c r="AD84" s="124"/>
      <c r="AE84" s="124"/>
      <c r="AF84" s="124"/>
      <c r="AG84" s="46">
        <f>IF(AF84=1,VLOOKUP(AC84,Chantiers!$C$6:$D$95,2),IF(AF84=2,"Chauf",IF(AF84=3,VLOOKUP(AC84,Chantiers!$C$6:$E$95,3),0)))</f>
        <v>0</v>
      </c>
      <c r="AH84" s="123"/>
      <c r="AI84" s="124"/>
      <c r="AJ84" s="124"/>
      <c r="AK84" s="124"/>
      <c r="AL84" s="46">
        <f>IF(AK84=1,VLOOKUP(AH84,Chantiers!$C$6:$D$95,2),IF(AK84=2,"Chauf",IF(AK84=3,VLOOKUP(AH84,Chantiers!$C$6:$E$95,3),0)))</f>
        <v>0</v>
      </c>
      <c r="AM84" s="123"/>
      <c r="AN84" s="124"/>
      <c r="AO84" s="124"/>
      <c r="AP84" s="124"/>
      <c r="AQ84" s="46">
        <f>IF(AP84=1,VLOOKUP(AM84,Chantiers!$C$6:$D$95,2),IF(AP84=2,"Chauf",IF(AP84=3,VLOOKUP(AM84,Chantiers!$C$6:$E$95,3),0)))</f>
        <v>0</v>
      </c>
      <c r="AR84" s="123"/>
      <c r="AS84" s="124"/>
      <c r="AT84" s="124"/>
      <c r="AU84" s="124"/>
      <c r="AV84" s="46">
        <f>IF(AU84=1,VLOOKUP(AR84,Chantiers!$C$6:$D$95,2),IF(AU84=2,"Chauf",IF(AU84=3,VLOOKUP(AR84,Chantiers!$C$6:$E$95,3),0)))</f>
        <v>0</v>
      </c>
      <c r="AW84" s="123"/>
      <c r="AX84" s="124"/>
      <c r="AY84" s="124"/>
      <c r="AZ84" s="124"/>
      <c r="BA84" s="46">
        <f>IF(AZ84=1,VLOOKUP(AW84,Chantiers!$C$6:$D$95,2),IF(AZ84=2,"Chauf",IF(AZ84=3,VLOOKUP(AW84,Chantiers!$C$6:$E$95,3),0)))</f>
        <v>0</v>
      </c>
      <c r="BB84" s="123"/>
      <c r="BC84" s="124"/>
      <c r="BD84" s="124"/>
      <c r="BE84" s="124"/>
      <c r="BF84" s="46">
        <f>IF(BE84=1,VLOOKUP(BB84,Chantiers!$C$6:$D$95,2),IF(BE84=2,"Chauf",IF(BE84=3,VLOOKUP(BB84,Chantiers!$C$6:$E$95,3),0)))</f>
        <v>0</v>
      </c>
      <c r="BG84" s="123"/>
      <c r="BH84" s="124"/>
      <c r="BI84" s="124"/>
      <c r="BJ84" s="124"/>
      <c r="BK84" s="46">
        <f>IF(BJ84=1,VLOOKUP(BG84,Chantiers!$C$6:$D$95,2),IF(BJ84=2,"Chauf",IF(BJ84=3,VLOOKUP(BG84,Chantiers!$C$6:$E$95,3),0)))</f>
        <v>0</v>
      </c>
      <c r="BL84" s="123"/>
      <c r="BM84" s="124"/>
      <c r="BN84" s="124"/>
      <c r="BO84" s="124"/>
      <c r="BP84" s="46">
        <f>IF(BO84=1,VLOOKUP(BL84,Chantiers!$C$6:$D$95,2),IF(BO84=2,"Chauf",IF(BO84=3,VLOOKUP(BL84,Chantiers!$C$6:$E$95,3),0)))</f>
        <v>0</v>
      </c>
      <c r="BQ84" s="123"/>
      <c r="BR84" s="124"/>
      <c r="BS84" s="124"/>
      <c r="BT84" s="124"/>
      <c r="BU84" s="46">
        <f>IF(BT84=1,VLOOKUP(BQ84,Chantiers!$C$6:$D$95,2),IF(BT84=2,"Chauf",IF(BT84=3,VLOOKUP(BQ84,Chantiers!$C$6:$E$95,3),0)))</f>
        <v>0</v>
      </c>
      <c r="BV84" s="123"/>
      <c r="BW84" s="124"/>
      <c r="BX84" s="124"/>
      <c r="BY84" s="124"/>
      <c r="BZ84" s="46">
        <f>IF(BY84=1,VLOOKUP(BV84,Chantiers!$C$6:$D$95,2),IF(BY84=2,"Chauf",IF(BY84=3,VLOOKUP(BV84,Chantiers!$C$6:$E$95,3),0)))</f>
        <v>0</v>
      </c>
      <c r="CA84" s="123"/>
      <c r="CB84" s="124"/>
      <c r="CC84" s="124"/>
      <c r="CD84" s="124">
        <f>IF(CC84=1,VLOOKUP(BZ84,Chantiers!$C$6:$D$95,2),0)</f>
        <v>0</v>
      </c>
      <c r="CE84" s="46">
        <f>IF(CD84=1,VLOOKUP(CA84,Chantiers!$C$6:$D$95,2),IF(CD84=2,"Chauf",IF(CD84=3,VLOOKUP(CA84,Chantiers!$C$6:$E$95,3),0)))</f>
        <v>0</v>
      </c>
    </row>
    <row r="85" spans="1:83" s="118" customFormat="1" x14ac:dyDescent="0.2">
      <c r="A85" s="152">
        <v>43180</v>
      </c>
      <c r="B85" s="140">
        <f t="shared" si="2"/>
        <v>21</v>
      </c>
      <c r="C85" s="141">
        <f t="shared" si="3"/>
        <v>3</v>
      </c>
      <c r="D85" s="123"/>
      <c r="E85" s="124"/>
      <c r="F85" s="124"/>
      <c r="G85" s="124"/>
      <c r="H85" s="46">
        <f>IF(G85=1,VLOOKUP(D85,Chantiers!$C$6:$D$95,2),IF(G85=2,"Chauf",IF(G85=3,VLOOKUP(D85,Chantiers!$C$6:$E$95,3),0)))</f>
        <v>0</v>
      </c>
      <c r="I85" s="123"/>
      <c r="J85" s="124"/>
      <c r="K85" s="124"/>
      <c r="L85" s="124"/>
      <c r="M85" s="46">
        <f>IF(L85=1,VLOOKUP(I85,Chantiers!$C$6:$D$95,2),IF(L85=2,"Chauf",IF(L85=3,VLOOKUP(I85,Chantiers!$C$6:$E$95,3),0)))</f>
        <v>0</v>
      </c>
      <c r="N85" s="123"/>
      <c r="O85" s="124"/>
      <c r="P85" s="124"/>
      <c r="Q85" s="124"/>
      <c r="R85" s="46">
        <f>IF(Q85=1,VLOOKUP(N85,Chantiers!$C$6:$D$95,2),IF(Q85=2,"Chauf",IF(Q85=3,VLOOKUP(N85,Chantiers!$C$6:$E$95,3),0)))</f>
        <v>0</v>
      </c>
      <c r="S85" s="123"/>
      <c r="T85" s="124"/>
      <c r="U85" s="124"/>
      <c r="V85" s="124"/>
      <c r="W85" s="46">
        <f>IF(V85=1,VLOOKUP(S85,Chantiers!$C$6:$D$95,2),IF(V85=2,"Chauf",IF(V85=3,VLOOKUP(S85,Chantiers!$C$6:$E$95,3),0)))</f>
        <v>0</v>
      </c>
      <c r="X85" s="123"/>
      <c r="Y85" s="124"/>
      <c r="Z85" s="124"/>
      <c r="AA85" s="124"/>
      <c r="AB85" s="46">
        <f>IF(AA85=1,VLOOKUP(X85,Chantiers!$C$6:$D$95,2),IF(AA85=2,"Chauf",IF(AA85=3,VLOOKUP(X85,Chantiers!$C$6:$E$95,3),0)))</f>
        <v>0</v>
      </c>
      <c r="AC85" s="123"/>
      <c r="AD85" s="124"/>
      <c r="AE85" s="124"/>
      <c r="AF85" s="124"/>
      <c r="AG85" s="46">
        <f>IF(AF85=1,VLOOKUP(AC85,Chantiers!$C$6:$D$95,2),IF(AF85=2,"Chauf",IF(AF85=3,VLOOKUP(AC85,Chantiers!$C$6:$E$95,3),0)))</f>
        <v>0</v>
      </c>
      <c r="AH85" s="123"/>
      <c r="AI85" s="124"/>
      <c r="AJ85" s="124"/>
      <c r="AK85" s="124"/>
      <c r="AL85" s="46">
        <f>IF(AK85=1,VLOOKUP(AH85,Chantiers!$C$6:$D$95,2),IF(AK85=2,"Chauf",IF(AK85=3,VLOOKUP(AH85,Chantiers!$C$6:$E$95,3),0)))</f>
        <v>0</v>
      </c>
      <c r="AM85" s="123"/>
      <c r="AN85" s="124"/>
      <c r="AO85" s="124"/>
      <c r="AP85" s="124"/>
      <c r="AQ85" s="46">
        <f>IF(AP85=1,VLOOKUP(AM85,Chantiers!$C$6:$D$95,2),IF(AP85=2,"Chauf",IF(AP85=3,VLOOKUP(AM85,Chantiers!$C$6:$E$95,3),0)))</f>
        <v>0</v>
      </c>
      <c r="AR85" s="123"/>
      <c r="AS85" s="124"/>
      <c r="AT85" s="124"/>
      <c r="AU85" s="124"/>
      <c r="AV85" s="46">
        <f>IF(AU85=1,VLOOKUP(AR85,Chantiers!$C$6:$D$95,2),IF(AU85=2,"Chauf",IF(AU85=3,VLOOKUP(AR85,Chantiers!$C$6:$E$95,3),0)))</f>
        <v>0</v>
      </c>
      <c r="AW85" s="123"/>
      <c r="AX85" s="124"/>
      <c r="AY85" s="124"/>
      <c r="AZ85" s="124"/>
      <c r="BA85" s="46">
        <f>IF(AZ85=1,VLOOKUP(AW85,Chantiers!$C$6:$D$95,2),IF(AZ85=2,"Chauf",IF(AZ85=3,VLOOKUP(AW85,Chantiers!$C$6:$E$95,3),0)))</f>
        <v>0</v>
      </c>
      <c r="BB85" s="123"/>
      <c r="BC85" s="124"/>
      <c r="BD85" s="124"/>
      <c r="BE85" s="124"/>
      <c r="BF85" s="46">
        <f>IF(BE85=1,VLOOKUP(BB85,Chantiers!$C$6:$D$95,2),IF(BE85=2,"Chauf",IF(BE85=3,VLOOKUP(BB85,Chantiers!$C$6:$E$95,3),0)))</f>
        <v>0</v>
      </c>
      <c r="BG85" s="123"/>
      <c r="BH85" s="124"/>
      <c r="BI85" s="124"/>
      <c r="BJ85" s="124"/>
      <c r="BK85" s="46">
        <f>IF(BJ85=1,VLOOKUP(BG85,Chantiers!$C$6:$D$95,2),IF(BJ85=2,"Chauf",IF(BJ85=3,VLOOKUP(BG85,Chantiers!$C$6:$E$95,3),0)))</f>
        <v>0</v>
      </c>
      <c r="BL85" s="123"/>
      <c r="BM85" s="124"/>
      <c r="BN85" s="124"/>
      <c r="BO85" s="124"/>
      <c r="BP85" s="46">
        <f>IF(BO85=1,VLOOKUP(BL85,Chantiers!$C$6:$D$95,2),IF(BO85=2,"Chauf",IF(BO85=3,VLOOKUP(BL85,Chantiers!$C$6:$E$95,3),0)))</f>
        <v>0</v>
      </c>
      <c r="BQ85" s="123"/>
      <c r="BR85" s="124"/>
      <c r="BS85" s="124"/>
      <c r="BT85" s="124"/>
      <c r="BU85" s="46">
        <f>IF(BT85=1,VLOOKUP(BQ85,Chantiers!$C$6:$D$95,2),IF(BT85=2,"Chauf",IF(BT85=3,VLOOKUP(BQ85,Chantiers!$C$6:$E$95,3),0)))</f>
        <v>0</v>
      </c>
      <c r="BV85" s="123"/>
      <c r="BW85" s="124"/>
      <c r="BX85" s="124"/>
      <c r="BY85" s="124"/>
      <c r="BZ85" s="46">
        <f>IF(BY85=1,VLOOKUP(BV85,Chantiers!$C$6:$D$95,2),IF(BY85=2,"Chauf",IF(BY85=3,VLOOKUP(BV85,Chantiers!$C$6:$E$95,3),0)))</f>
        <v>0</v>
      </c>
      <c r="CA85" s="123"/>
      <c r="CB85" s="124"/>
      <c r="CC85" s="124"/>
      <c r="CD85" s="124">
        <f>IF(CC85=1,VLOOKUP(BZ85,Chantiers!$C$6:$D$95,2),0)</f>
        <v>0</v>
      </c>
      <c r="CE85" s="46">
        <f>IF(CD85=1,VLOOKUP(CA85,Chantiers!$C$6:$D$95,2),IF(CD85=2,"Chauf",IF(CD85=3,VLOOKUP(CA85,Chantiers!$C$6:$E$95,3),0)))</f>
        <v>0</v>
      </c>
    </row>
    <row r="86" spans="1:83" s="118" customFormat="1" x14ac:dyDescent="0.2">
      <c r="A86" s="152">
        <v>43181</v>
      </c>
      <c r="B86" s="140">
        <f t="shared" si="2"/>
        <v>22</v>
      </c>
      <c r="C86" s="141">
        <f t="shared" si="3"/>
        <v>3</v>
      </c>
      <c r="D86" s="123"/>
      <c r="E86" s="124"/>
      <c r="F86" s="124"/>
      <c r="G86" s="124"/>
      <c r="H86" s="46">
        <f>IF(G86=1,VLOOKUP(D86,Chantiers!$C$6:$D$95,2),IF(G86=2,"Chauf",IF(G86=3,VLOOKUP(D86,Chantiers!$C$6:$E$95,3),0)))</f>
        <v>0</v>
      </c>
      <c r="I86" s="123"/>
      <c r="J86" s="124"/>
      <c r="K86" s="124"/>
      <c r="L86" s="124"/>
      <c r="M86" s="46">
        <f>IF(L86=1,VLOOKUP(I86,Chantiers!$C$6:$D$95,2),IF(L86=2,"Chauf",IF(L86=3,VLOOKUP(I86,Chantiers!$C$6:$E$95,3),0)))</f>
        <v>0</v>
      </c>
      <c r="N86" s="123"/>
      <c r="O86" s="124"/>
      <c r="P86" s="124"/>
      <c r="Q86" s="124"/>
      <c r="R86" s="46">
        <f>IF(Q86=1,VLOOKUP(N86,Chantiers!$C$6:$D$95,2),IF(Q86=2,"Chauf",IF(Q86=3,VLOOKUP(N86,Chantiers!$C$6:$E$95,3),0)))</f>
        <v>0</v>
      </c>
      <c r="S86" s="123"/>
      <c r="T86" s="124"/>
      <c r="U86" s="124"/>
      <c r="V86" s="124"/>
      <c r="W86" s="46">
        <f>IF(V86=1,VLOOKUP(S86,Chantiers!$C$6:$D$95,2),IF(V86=2,"Chauf",IF(V86=3,VLOOKUP(S86,Chantiers!$C$6:$E$95,3),0)))</f>
        <v>0</v>
      </c>
      <c r="X86" s="123"/>
      <c r="Y86" s="124"/>
      <c r="Z86" s="124"/>
      <c r="AA86" s="124"/>
      <c r="AB86" s="46">
        <f>IF(AA86=1,VLOOKUP(X86,Chantiers!$C$6:$D$95,2),IF(AA86=2,"Chauf",IF(AA86=3,VLOOKUP(X86,Chantiers!$C$6:$E$95,3),0)))</f>
        <v>0</v>
      </c>
      <c r="AC86" s="123"/>
      <c r="AD86" s="124"/>
      <c r="AE86" s="124"/>
      <c r="AF86" s="124"/>
      <c r="AG86" s="46">
        <f>IF(AF86=1,VLOOKUP(AC86,Chantiers!$C$6:$D$95,2),IF(AF86=2,"Chauf",IF(AF86=3,VLOOKUP(AC86,Chantiers!$C$6:$E$95,3),0)))</f>
        <v>0</v>
      </c>
      <c r="AH86" s="123"/>
      <c r="AI86" s="124"/>
      <c r="AJ86" s="124"/>
      <c r="AK86" s="124"/>
      <c r="AL86" s="46">
        <f>IF(AK86=1,VLOOKUP(AH86,Chantiers!$C$6:$D$95,2),IF(AK86=2,"Chauf",IF(AK86=3,VLOOKUP(AH86,Chantiers!$C$6:$E$95,3),0)))</f>
        <v>0</v>
      </c>
      <c r="AM86" s="123"/>
      <c r="AN86" s="124"/>
      <c r="AO86" s="124"/>
      <c r="AP86" s="124"/>
      <c r="AQ86" s="46">
        <f>IF(AP86=1,VLOOKUP(AM86,Chantiers!$C$6:$D$95,2),IF(AP86=2,"Chauf",IF(AP86=3,VLOOKUP(AM86,Chantiers!$C$6:$E$95,3),0)))</f>
        <v>0</v>
      </c>
      <c r="AR86" s="123"/>
      <c r="AS86" s="124"/>
      <c r="AT86" s="124"/>
      <c r="AU86" s="124"/>
      <c r="AV86" s="46">
        <f>IF(AU86=1,VLOOKUP(AR86,Chantiers!$C$6:$D$95,2),IF(AU86=2,"Chauf",IF(AU86=3,VLOOKUP(AR86,Chantiers!$C$6:$E$95,3),0)))</f>
        <v>0</v>
      </c>
      <c r="AW86" s="123"/>
      <c r="AX86" s="124"/>
      <c r="AY86" s="124"/>
      <c r="AZ86" s="124"/>
      <c r="BA86" s="46">
        <f>IF(AZ86=1,VLOOKUP(AW86,Chantiers!$C$6:$D$95,2),IF(AZ86=2,"Chauf",IF(AZ86=3,VLOOKUP(AW86,Chantiers!$C$6:$E$95,3),0)))</f>
        <v>0</v>
      </c>
      <c r="BB86" s="123"/>
      <c r="BC86" s="124"/>
      <c r="BD86" s="124"/>
      <c r="BE86" s="124"/>
      <c r="BF86" s="46">
        <f>IF(BE86=1,VLOOKUP(BB86,Chantiers!$C$6:$D$95,2),IF(BE86=2,"Chauf",IF(BE86=3,VLOOKUP(BB86,Chantiers!$C$6:$E$95,3),0)))</f>
        <v>0</v>
      </c>
      <c r="BG86" s="123"/>
      <c r="BH86" s="124"/>
      <c r="BI86" s="124"/>
      <c r="BJ86" s="124"/>
      <c r="BK86" s="46">
        <f>IF(BJ86=1,VLOOKUP(BG86,Chantiers!$C$6:$D$95,2),IF(BJ86=2,"Chauf",IF(BJ86=3,VLOOKUP(BG86,Chantiers!$C$6:$E$95,3),0)))</f>
        <v>0</v>
      </c>
      <c r="BL86" s="123"/>
      <c r="BM86" s="124"/>
      <c r="BN86" s="124"/>
      <c r="BO86" s="124"/>
      <c r="BP86" s="46">
        <f>IF(BO86=1,VLOOKUP(BL86,Chantiers!$C$6:$D$95,2),IF(BO86=2,"Chauf",IF(BO86=3,VLOOKUP(BL86,Chantiers!$C$6:$E$95,3),0)))</f>
        <v>0</v>
      </c>
      <c r="BQ86" s="123"/>
      <c r="BR86" s="124"/>
      <c r="BS86" s="124"/>
      <c r="BT86" s="124"/>
      <c r="BU86" s="46">
        <f>IF(BT86=1,VLOOKUP(BQ86,Chantiers!$C$6:$D$95,2),IF(BT86=2,"Chauf",IF(BT86=3,VLOOKUP(BQ86,Chantiers!$C$6:$E$95,3),0)))</f>
        <v>0</v>
      </c>
      <c r="BV86" s="123"/>
      <c r="BW86" s="124"/>
      <c r="BX86" s="124"/>
      <c r="BY86" s="124"/>
      <c r="BZ86" s="46">
        <f>IF(BY86=1,VLOOKUP(BV86,Chantiers!$C$6:$D$95,2),IF(BY86=2,"Chauf",IF(BY86=3,VLOOKUP(BV86,Chantiers!$C$6:$E$95,3),0)))</f>
        <v>0</v>
      </c>
      <c r="CA86" s="123"/>
      <c r="CB86" s="124"/>
      <c r="CC86" s="124"/>
      <c r="CD86" s="124">
        <f>IF(CC86=1,VLOOKUP(BZ86,Chantiers!$C$6:$D$95,2),0)</f>
        <v>0</v>
      </c>
      <c r="CE86" s="46">
        <f>IF(CD86=1,VLOOKUP(CA86,Chantiers!$C$6:$D$95,2),IF(CD86=2,"Chauf",IF(CD86=3,VLOOKUP(CA86,Chantiers!$C$6:$E$95,3),0)))</f>
        <v>0</v>
      </c>
    </row>
    <row r="87" spans="1:83" s="118" customFormat="1" x14ac:dyDescent="0.2">
      <c r="A87" s="152">
        <v>43182</v>
      </c>
      <c r="B87" s="140">
        <f t="shared" si="2"/>
        <v>23</v>
      </c>
      <c r="C87" s="141">
        <f t="shared" si="3"/>
        <v>3</v>
      </c>
      <c r="D87" s="123"/>
      <c r="E87" s="124"/>
      <c r="F87" s="124"/>
      <c r="G87" s="124"/>
      <c r="H87" s="46">
        <f>IF(G87=1,VLOOKUP(D87,Chantiers!$C$6:$D$95,2),IF(G87=2,"Chauf",IF(G87=3,VLOOKUP(D87,Chantiers!$C$6:$E$95,3),0)))</f>
        <v>0</v>
      </c>
      <c r="I87" s="123"/>
      <c r="J87" s="124"/>
      <c r="K87" s="124"/>
      <c r="L87" s="124"/>
      <c r="M87" s="46">
        <f>IF(L87=1,VLOOKUP(I87,Chantiers!$C$6:$D$95,2),IF(L87=2,"Chauf",IF(L87=3,VLOOKUP(I87,Chantiers!$C$6:$E$95,3),0)))</f>
        <v>0</v>
      </c>
      <c r="N87" s="123"/>
      <c r="O87" s="124"/>
      <c r="P87" s="124"/>
      <c r="Q87" s="124"/>
      <c r="R87" s="46">
        <f>IF(Q87=1,VLOOKUP(N87,Chantiers!$C$6:$D$95,2),IF(Q87=2,"Chauf",IF(Q87=3,VLOOKUP(N87,Chantiers!$C$6:$E$95,3),0)))</f>
        <v>0</v>
      </c>
      <c r="S87" s="123"/>
      <c r="T87" s="124"/>
      <c r="U87" s="124"/>
      <c r="V87" s="124"/>
      <c r="W87" s="46">
        <f>IF(V87=1,VLOOKUP(S87,Chantiers!$C$6:$D$95,2),IF(V87=2,"Chauf",IF(V87=3,VLOOKUP(S87,Chantiers!$C$6:$E$95,3),0)))</f>
        <v>0</v>
      </c>
      <c r="X87" s="123"/>
      <c r="Y87" s="124"/>
      <c r="Z87" s="124"/>
      <c r="AA87" s="124"/>
      <c r="AB87" s="46">
        <f>IF(AA87=1,VLOOKUP(X87,Chantiers!$C$6:$D$95,2),IF(AA87=2,"Chauf",IF(AA87=3,VLOOKUP(X87,Chantiers!$C$6:$E$95,3),0)))</f>
        <v>0</v>
      </c>
      <c r="AC87" s="123"/>
      <c r="AD87" s="124"/>
      <c r="AE87" s="124"/>
      <c r="AF87" s="124"/>
      <c r="AG87" s="46">
        <f>IF(AF87=1,VLOOKUP(AC87,Chantiers!$C$6:$D$95,2),IF(AF87=2,"Chauf",IF(AF87=3,VLOOKUP(AC87,Chantiers!$C$6:$E$95,3),0)))</f>
        <v>0</v>
      </c>
      <c r="AH87" s="123"/>
      <c r="AI87" s="124"/>
      <c r="AJ87" s="124"/>
      <c r="AK87" s="124"/>
      <c r="AL87" s="46">
        <f>IF(AK87=1,VLOOKUP(AH87,Chantiers!$C$6:$D$95,2),IF(AK87=2,"Chauf",IF(AK87=3,VLOOKUP(AH87,Chantiers!$C$6:$E$95,3),0)))</f>
        <v>0</v>
      </c>
      <c r="AM87" s="123"/>
      <c r="AN87" s="124"/>
      <c r="AO87" s="124"/>
      <c r="AP87" s="124"/>
      <c r="AQ87" s="46">
        <f>IF(AP87=1,VLOOKUP(AM87,Chantiers!$C$6:$D$95,2),IF(AP87=2,"Chauf",IF(AP87=3,VLOOKUP(AM87,Chantiers!$C$6:$E$95,3),0)))</f>
        <v>0</v>
      </c>
      <c r="AR87" s="123"/>
      <c r="AS87" s="124"/>
      <c r="AT87" s="124"/>
      <c r="AU87" s="124"/>
      <c r="AV87" s="46">
        <f>IF(AU87=1,VLOOKUP(AR87,Chantiers!$C$6:$D$95,2),IF(AU87=2,"Chauf",IF(AU87=3,VLOOKUP(AR87,Chantiers!$C$6:$E$95,3),0)))</f>
        <v>0</v>
      </c>
      <c r="AW87" s="123"/>
      <c r="AX87" s="124"/>
      <c r="AY87" s="124"/>
      <c r="AZ87" s="124"/>
      <c r="BA87" s="46">
        <f>IF(AZ87=1,VLOOKUP(AW87,Chantiers!$C$6:$D$95,2),IF(AZ87=2,"Chauf",IF(AZ87=3,VLOOKUP(AW87,Chantiers!$C$6:$E$95,3),0)))</f>
        <v>0</v>
      </c>
      <c r="BB87" s="123"/>
      <c r="BC87" s="124"/>
      <c r="BD87" s="124"/>
      <c r="BE87" s="124"/>
      <c r="BF87" s="46">
        <f>IF(BE87=1,VLOOKUP(BB87,Chantiers!$C$6:$D$95,2),IF(BE87=2,"Chauf",IF(BE87=3,VLOOKUP(BB87,Chantiers!$C$6:$E$95,3),0)))</f>
        <v>0</v>
      </c>
      <c r="BG87" s="123"/>
      <c r="BH87" s="124"/>
      <c r="BI87" s="124"/>
      <c r="BJ87" s="124"/>
      <c r="BK87" s="46">
        <f>IF(BJ87=1,VLOOKUP(BG87,Chantiers!$C$6:$D$95,2),IF(BJ87=2,"Chauf",IF(BJ87=3,VLOOKUP(BG87,Chantiers!$C$6:$E$95,3),0)))</f>
        <v>0</v>
      </c>
      <c r="BL87" s="123"/>
      <c r="BM87" s="124"/>
      <c r="BN87" s="124"/>
      <c r="BO87" s="124"/>
      <c r="BP87" s="46">
        <f>IF(BO87=1,VLOOKUP(BL87,Chantiers!$C$6:$D$95,2),IF(BO87=2,"Chauf",IF(BO87=3,VLOOKUP(BL87,Chantiers!$C$6:$E$95,3),0)))</f>
        <v>0</v>
      </c>
      <c r="BQ87" s="123"/>
      <c r="BR87" s="124"/>
      <c r="BS87" s="124"/>
      <c r="BT87" s="124"/>
      <c r="BU87" s="46">
        <f>IF(BT87=1,VLOOKUP(BQ87,Chantiers!$C$6:$D$95,2),IF(BT87=2,"Chauf",IF(BT87=3,VLOOKUP(BQ87,Chantiers!$C$6:$E$95,3),0)))</f>
        <v>0</v>
      </c>
      <c r="BV87" s="123"/>
      <c r="BW87" s="124"/>
      <c r="BX87" s="124"/>
      <c r="BY87" s="124"/>
      <c r="BZ87" s="46">
        <f>IF(BY87=1,VLOOKUP(BV87,Chantiers!$C$6:$D$95,2),IF(BY87=2,"Chauf",IF(BY87=3,VLOOKUP(BV87,Chantiers!$C$6:$E$95,3),0)))</f>
        <v>0</v>
      </c>
      <c r="CA87" s="123"/>
      <c r="CB87" s="124"/>
      <c r="CC87" s="124"/>
      <c r="CD87" s="124">
        <f>IF(CC87=1,VLOOKUP(BZ87,Chantiers!$C$6:$D$95,2),0)</f>
        <v>0</v>
      </c>
      <c r="CE87" s="46">
        <f>IF(CD87=1,VLOOKUP(CA87,Chantiers!$C$6:$D$95,2),IF(CD87=2,"Chauf",IF(CD87=3,VLOOKUP(CA87,Chantiers!$C$6:$E$95,3),0)))</f>
        <v>0</v>
      </c>
    </row>
    <row r="88" spans="1:83" s="118" customFormat="1" x14ac:dyDescent="0.2">
      <c r="A88" s="152">
        <v>43183</v>
      </c>
      <c r="B88" s="140">
        <f t="shared" si="2"/>
        <v>24</v>
      </c>
      <c r="C88" s="141">
        <f t="shared" si="3"/>
        <v>3</v>
      </c>
      <c r="D88" s="123"/>
      <c r="E88" s="124"/>
      <c r="F88" s="124"/>
      <c r="G88" s="124"/>
      <c r="H88" s="46">
        <f>IF(G88=1,VLOOKUP(D88,Chantiers!$C$6:$D$95,2),IF(G88=2,"Chauf",IF(G88=3,VLOOKUP(D88,Chantiers!$C$6:$E$95,3),0)))</f>
        <v>0</v>
      </c>
      <c r="I88" s="123"/>
      <c r="J88" s="124"/>
      <c r="K88" s="124"/>
      <c r="L88" s="124"/>
      <c r="M88" s="46">
        <f>IF(L88=1,VLOOKUP(I88,Chantiers!$C$6:$D$95,2),IF(L88=2,"Chauf",IF(L88=3,VLOOKUP(I88,Chantiers!$C$6:$E$95,3),0)))</f>
        <v>0</v>
      </c>
      <c r="N88" s="123"/>
      <c r="O88" s="124"/>
      <c r="P88" s="124"/>
      <c r="Q88" s="124"/>
      <c r="R88" s="46">
        <f>IF(Q88=1,VLOOKUP(N88,Chantiers!$C$6:$D$95,2),IF(Q88=2,"Chauf",IF(Q88=3,VLOOKUP(N88,Chantiers!$C$6:$E$95,3),0)))</f>
        <v>0</v>
      </c>
      <c r="S88" s="123"/>
      <c r="T88" s="124"/>
      <c r="U88" s="124"/>
      <c r="V88" s="124"/>
      <c r="W88" s="46">
        <f>IF(V88=1,VLOOKUP(S88,Chantiers!$C$6:$D$95,2),IF(V88=2,"Chauf",IF(V88=3,VLOOKUP(S88,Chantiers!$C$6:$E$95,3),0)))</f>
        <v>0</v>
      </c>
      <c r="X88" s="123"/>
      <c r="Y88" s="124"/>
      <c r="Z88" s="124"/>
      <c r="AA88" s="124"/>
      <c r="AB88" s="46">
        <f>IF(AA88=1,VLOOKUP(X88,Chantiers!$C$6:$D$95,2),IF(AA88=2,"Chauf",IF(AA88=3,VLOOKUP(X88,Chantiers!$C$6:$E$95,3),0)))</f>
        <v>0</v>
      </c>
      <c r="AC88" s="123"/>
      <c r="AD88" s="124"/>
      <c r="AE88" s="124"/>
      <c r="AF88" s="124"/>
      <c r="AG88" s="46">
        <f>IF(AF88=1,VLOOKUP(AC88,Chantiers!$C$6:$D$95,2),IF(AF88=2,"Chauf",IF(AF88=3,VLOOKUP(AC88,Chantiers!$C$6:$E$95,3),0)))</f>
        <v>0</v>
      </c>
      <c r="AH88" s="123"/>
      <c r="AI88" s="124"/>
      <c r="AJ88" s="124"/>
      <c r="AK88" s="124"/>
      <c r="AL88" s="46">
        <f>IF(AK88=1,VLOOKUP(AH88,Chantiers!$C$6:$D$95,2),IF(AK88=2,"Chauf",IF(AK88=3,VLOOKUP(AH88,Chantiers!$C$6:$E$95,3),0)))</f>
        <v>0</v>
      </c>
      <c r="AM88" s="123"/>
      <c r="AN88" s="124"/>
      <c r="AO88" s="124"/>
      <c r="AP88" s="124"/>
      <c r="AQ88" s="46">
        <f>IF(AP88=1,VLOOKUP(AM88,Chantiers!$C$6:$D$95,2),IF(AP88=2,"Chauf",IF(AP88=3,VLOOKUP(AM88,Chantiers!$C$6:$E$95,3),0)))</f>
        <v>0</v>
      </c>
      <c r="AR88" s="123"/>
      <c r="AS88" s="124"/>
      <c r="AT88" s="124"/>
      <c r="AU88" s="124"/>
      <c r="AV88" s="46">
        <f>IF(AU88=1,VLOOKUP(AR88,Chantiers!$C$6:$D$95,2),IF(AU88=2,"Chauf",IF(AU88=3,VLOOKUP(AR88,Chantiers!$C$6:$E$95,3),0)))</f>
        <v>0</v>
      </c>
      <c r="AW88" s="123"/>
      <c r="AX88" s="124"/>
      <c r="AY88" s="124"/>
      <c r="AZ88" s="124"/>
      <c r="BA88" s="46">
        <f>IF(AZ88=1,VLOOKUP(AW88,Chantiers!$C$6:$D$95,2),IF(AZ88=2,"Chauf",IF(AZ88=3,VLOOKUP(AW88,Chantiers!$C$6:$E$95,3),0)))</f>
        <v>0</v>
      </c>
      <c r="BB88" s="123"/>
      <c r="BC88" s="124"/>
      <c r="BD88" s="124"/>
      <c r="BE88" s="124"/>
      <c r="BF88" s="46">
        <f>IF(BE88=1,VLOOKUP(BB88,Chantiers!$C$6:$D$95,2),IF(BE88=2,"Chauf",IF(BE88=3,VLOOKUP(BB88,Chantiers!$C$6:$E$95,3),0)))</f>
        <v>0</v>
      </c>
      <c r="BG88" s="123"/>
      <c r="BH88" s="124"/>
      <c r="BI88" s="124"/>
      <c r="BJ88" s="124"/>
      <c r="BK88" s="46">
        <f>IF(BJ88=1,VLOOKUP(BG88,Chantiers!$C$6:$D$95,2),IF(BJ88=2,"Chauf",IF(BJ88=3,VLOOKUP(BG88,Chantiers!$C$6:$E$95,3),0)))</f>
        <v>0</v>
      </c>
      <c r="BL88" s="123"/>
      <c r="BM88" s="124"/>
      <c r="BN88" s="124"/>
      <c r="BO88" s="124"/>
      <c r="BP88" s="46">
        <f>IF(BO88=1,VLOOKUP(BL88,Chantiers!$C$6:$D$95,2),IF(BO88=2,"Chauf",IF(BO88=3,VLOOKUP(BL88,Chantiers!$C$6:$E$95,3),0)))</f>
        <v>0</v>
      </c>
      <c r="BQ88" s="123"/>
      <c r="BR88" s="124"/>
      <c r="BS88" s="124"/>
      <c r="BT88" s="124"/>
      <c r="BU88" s="46">
        <f>IF(BT88=1,VLOOKUP(BQ88,Chantiers!$C$6:$D$95,2),IF(BT88=2,"Chauf",IF(BT88=3,VLOOKUP(BQ88,Chantiers!$C$6:$E$95,3),0)))</f>
        <v>0</v>
      </c>
      <c r="BV88" s="123"/>
      <c r="BW88" s="124"/>
      <c r="BX88" s="124"/>
      <c r="BY88" s="124"/>
      <c r="BZ88" s="46">
        <f>IF(BY88=1,VLOOKUP(BV88,Chantiers!$C$6:$D$95,2),IF(BY88=2,"Chauf",IF(BY88=3,VLOOKUP(BV88,Chantiers!$C$6:$E$95,3),0)))</f>
        <v>0</v>
      </c>
      <c r="CA88" s="123"/>
      <c r="CB88" s="124"/>
      <c r="CC88" s="124"/>
      <c r="CD88" s="124">
        <f>IF(CC88=1,VLOOKUP(BZ88,Chantiers!$C$6:$D$95,2),0)</f>
        <v>0</v>
      </c>
      <c r="CE88" s="46">
        <f>IF(CD88=1,VLOOKUP(CA88,Chantiers!$C$6:$D$95,2),IF(CD88=2,"Chauf",IF(CD88=3,VLOOKUP(CA88,Chantiers!$C$6:$E$95,3),0)))</f>
        <v>0</v>
      </c>
    </row>
    <row r="89" spans="1:83" s="159" customFormat="1" x14ac:dyDescent="0.2">
      <c r="A89" s="153" t="s">
        <v>128</v>
      </c>
      <c r="B89" s="154"/>
      <c r="C89" s="155"/>
      <c r="D89" s="157"/>
      <c r="E89" s="158">
        <f>SUM(E83:E88)</f>
        <v>0</v>
      </c>
      <c r="F89" s="158">
        <f>SUM(F83:F88)</f>
        <v>0</v>
      </c>
      <c r="G89" s="158"/>
      <c r="H89" s="156"/>
      <c r="I89" s="157"/>
      <c r="J89" s="158">
        <f>SUM(J83:J88)</f>
        <v>0</v>
      </c>
      <c r="K89" s="158">
        <f>SUM(K83:K88)</f>
        <v>0</v>
      </c>
      <c r="L89" s="158"/>
      <c r="M89" s="156">
        <f>IF(L89=1,VLOOKUP(I89,Chantiers!$C$6:$D$95,2),IF(L89=2,"Chauf",IF(L89=3,VLOOKUP(I89,Chantiers!$C$6:$E$95,3),0)))</f>
        <v>0</v>
      </c>
      <c r="N89" s="157"/>
      <c r="O89" s="158">
        <f>SUM(O83:O88)</f>
        <v>0</v>
      </c>
      <c r="P89" s="158">
        <f>SUM(P83:P88)</f>
        <v>0</v>
      </c>
      <c r="Q89" s="158"/>
      <c r="R89" s="156">
        <f>IF(Q89=1,VLOOKUP(N89,Chantiers!$C$6:$D$95,2),IF(Q89=2,"Chauf",IF(Q89=3,VLOOKUP(N89,Chantiers!$C$6:$E$95,3),0)))</f>
        <v>0</v>
      </c>
      <c r="S89" s="157"/>
      <c r="T89" s="158">
        <f>SUM(T83:T88)</f>
        <v>0</v>
      </c>
      <c r="U89" s="158">
        <f>SUM(U83:U88)</f>
        <v>0</v>
      </c>
      <c r="V89" s="158"/>
      <c r="W89" s="156">
        <f>IF(V89=1,VLOOKUP(S89,Chantiers!$C$6:$D$95,2),IF(V89=2,"Chauf",IF(V89=3,VLOOKUP(S89,Chantiers!$C$6:$E$95,3),0)))</f>
        <v>0</v>
      </c>
      <c r="X89" s="157"/>
      <c r="Y89" s="158">
        <f>SUM(Y83:Y88)</f>
        <v>0</v>
      </c>
      <c r="Z89" s="158">
        <f>SUM(Z83:Z88)</f>
        <v>0</v>
      </c>
      <c r="AA89" s="158"/>
      <c r="AB89" s="156">
        <f>IF(AA89=1,VLOOKUP(X89,Chantiers!$C$6:$D$95,2),IF(AA89=2,"Chauf",IF(AA89=3,VLOOKUP(X89,Chantiers!$C$6:$E$95,3),0)))</f>
        <v>0</v>
      </c>
      <c r="AC89" s="157"/>
      <c r="AD89" s="158">
        <f>SUM(AD83:AD88)</f>
        <v>0</v>
      </c>
      <c r="AE89" s="158">
        <f>SUM(AE83:AE88)</f>
        <v>0</v>
      </c>
      <c r="AF89" s="158"/>
      <c r="AG89" s="156">
        <f>IF(AF89=1,VLOOKUP(AC89,Chantiers!$C$6:$D$95,2),IF(AF89=2,"Chauf",IF(AF89=3,VLOOKUP(AC89,Chantiers!$C$6:$E$95,3),0)))</f>
        <v>0</v>
      </c>
      <c r="AH89" s="157"/>
      <c r="AI89" s="158">
        <f>SUM(AI83:AI88)</f>
        <v>0</v>
      </c>
      <c r="AJ89" s="158">
        <f>SUM(AJ83:AJ88)</f>
        <v>0</v>
      </c>
      <c r="AK89" s="158"/>
      <c r="AL89" s="156">
        <f>IF(AK89=1,VLOOKUP(AH89,Chantiers!$C$6:$D$95,2),IF(AK89=2,"Chauf",IF(AK89=3,VLOOKUP(AH89,Chantiers!$C$6:$E$95,3),0)))</f>
        <v>0</v>
      </c>
      <c r="AM89" s="157"/>
      <c r="AN89" s="158">
        <f>SUM(AN83:AN88)</f>
        <v>0</v>
      </c>
      <c r="AO89" s="158">
        <f>SUM(AO83:AO88)</f>
        <v>0</v>
      </c>
      <c r="AP89" s="158"/>
      <c r="AQ89" s="156">
        <f>IF(AP89=1,VLOOKUP(AM89,Chantiers!$C$6:$D$95,2),IF(AP89=2,"Chauf",IF(AP89=3,VLOOKUP(AM89,Chantiers!$C$6:$E$95,3),0)))</f>
        <v>0</v>
      </c>
      <c r="AR89" s="157"/>
      <c r="AS89" s="158">
        <f>SUM(AS83:AS88)</f>
        <v>0</v>
      </c>
      <c r="AT89" s="158">
        <f>SUM(AT83:AT88)</f>
        <v>0</v>
      </c>
      <c r="AU89" s="158"/>
      <c r="AV89" s="156">
        <f>IF(AU89=1,VLOOKUP(AR89,Chantiers!$C$6:$D$95,2),IF(AU89=2,"Chauf",IF(AU89=3,VLOOKUP(AR89,Chantiers!$C$6:$E$95,3),0)))</f>
        <v>0</v>
      </c>
      <c r="AW89" s="157"/>
      <c r="AX89" s="158">
        <f>SUM(AX83:AX88)</f>
        <v>0</v>
      </c>
      <c r="AY89" s="158">
        <f>SUM(AY83:AY88)</f>
        <v>0</v>
      </c>
      <c r="AZ89" s="158"/>
      <c r="BA89" s="156">
        <f>IF(AZ89=1,VLOOKUP(AW89,Chantiers!$C$6:$D$95,2),IF(AZ89=2,"Chauf",IF(AZ89=3,VLOOKUP(AW89,Chantiers!$C$6:$E$95,3),0)))</f>
        <v>0</v>
      </c>
      <c r="BB89" s="157"/>
      <c r="BC89" s="158">
        <f>SUM(BC83:BC88)</f>
        <v>0</v>
      </c>
      <c r="BD89" s="158">
        <f>SUM(BD83:BD88)</f>
        <v>0</v>
      </c>
      <c r="BE89" s="158"/>
      <c r="BF89" s="156">
        <f>IF(BE89=1,VLOOKUP(BB89,Chantiers!$C$6:$D$95,2),IF(BE89=2,"Chauf",IF(BE89=3,VLOOKUP(BB89,Chantiers!$C$6:$E$95,3),0)))</f>
        <v>0</v>
      </c>
      <c r="BG89" s="157"/>
      <c r="BH89" s="158">
        <f>SUM(BH83:BH88)</f>
        <v>0</v>
      </c>
      <c r="BI89" s="158">
        <f>SUM(BI83:BI88)</f>
        <v>0</v>
      </c>
      <c r="BJ89" s="158"/>
      <c r="BK89" s="156">
        <f>IF(BJ89=1,VLOOKUP(BG89,Chantiers!$C$6:$D$95,2),IF(BJ89=2,"Chauf",IF(BJ89=3,VLOOKUP(BG89,Chantiers!$C$6:$E$95,3),0)))</f>
        <v>0</v>
      </c>
      <c r="BL89" s="157"/>
      <c r="BM89" s="158">
        <f>SUM(BM83:BM88)</f>
        <v>0</v>
      </c>
      <c r="BN89" s="158">
        <f>SUM(BN83:BN88)</f>
        <v>0</v>
      </c>
      <c r="BO89" s="158"/>
      <c r="BP89" s="156">
        <f>IF(BO89=1,VLOOKUP(BL89,Chantiers!$C$6:$D$95,2),IF(BO89=2,"Chauf",IF(BO89=3,VLOOKUP(BL89,Chantiers!$C$6:$E$95,3),0)))</f>
        <v>0</v>
      </c>
      <c r="BQ89" s="157"/>
      <c r="BR89" s="158">
        <f>SUM(BR83:BR88)</f>
        <v>0</v>
      </c>
      <c r="BS89" s="158">
        <f>SUM(BS83:BS88)</f>
        <v>0</v>
      </c>
      <c r="BT89" s="158"/>
      <c r="BU89" s="156">
        <f>IF(BT89=1,VLOOKUP(BQ89,Chantiers!$C$6:$D$95,2),IF(BT89=2,"Chauf",IF(BT89=3,VLOOKUP(BQ89,Chantiers!$C$6:$E$95,3),0)))</f>
        <v>0</v>
      </c>
      <c r="BV89" s="157"/>
      <c r="BW89" s="158">
        <f>SUM(BW83:BW88)</f>
        <v>0</v>
      </c>
      <c r="BX89" s="158">
        <f>SUM(BX83:BX88)</f>
        <v>0</v>
      </c>
      <c r="BY89" s="158"/>
      <c r="BZ89" s="156">
        <f>IF(BY89=1,VLOOKUP(BV89,Chantiers!$C$6:$D$95,2),IF(BY89=2,"Chauf",IF(BY89=3,VLOOKUP(BV89,Chantiers!$C$6:$E$95,3),0)))</f>
        <v>0</v>
      </c>
      <c r="CA89" s="157"/>
      <c r="CB89" s="158">
        <f>SUM(CB83:CB88)</f>
        <v>0</v>
      </c>
      <c r="CC89" s="158">
        <f>SUM(CC83:CC88)</f>
        <v>0</v>
      </c>
      <c r="CD89" s="158">
        <f>IF(CC89=1,VLOOKUP(BZ89,Chantiers!$C$6:$D$95,2),0)</f>
        <v>0</v>
      </c>
      <c r="CE89" s="156">
        <f>IF(CD89=1,VLOOKUP(CA89,Chantiers!$C$6:$D$95,2),IF(CD89=2,"Chauf",IF(CD89=3,VLOOKUP(CA89,Chantiers!$C$6:$E$95,3),0)))</f>
        <v>0</v>
      </c>
    </row>
    <row r="90" spans="1:83" s="118" customFormat="1" x14ac:dyDescent="0.2">
      <c r="A90" s="37">
        <v>43185</v>
      </c>
      <c r="B90" s="138">
        <f t="shared" si="2"/>
        <v>26</v>
      </c>
      <c r="C90" s="139">
        <f t="shared" si="3"/>
        <v>3</v>
      </c>
      <c r="D90" s="116"/>
      <c r="E90" s="117"/>
      <c r="F90" s="117"/>
      <c r="G90" s="117"/>
      <c r="H90" s="38">
        <f>IF(G90=1,VLOOKUP(D90,Chantiers!$C$6:$D$95,2),IF(G90=2,"Chauf",IF(G90=3,VLOOKUP(D90,Chantiers!$C$6:$E$95,3),0)))</f>
        <v>0</v>
      </c>
      <c r="I90" s="116"/>
      <c r="J90" s="117"/>
      <c r="K90" s="117"/>
      <c r="L90" s="117"/>
      <c r="M90" s="38">
        <f>IF(L90=1,VLOOKUP(I90,Chantiers!$C$6:$D$95,2),IF(L90=2,"Chauf",IF(L90=3,VLOOKUP(I90,Chantiers!$C$6:$E$95,3),0)))</f>
        <v>0</v>
      </c>
      <c r="N90" s="116"/>
      <c r="O90" s="117"/>
      <c r="P90" s="117"/>
      <c r="Q90" s="117"/>
      <c r="R90" s="38">
        <f>IF(Q90=1,VLOOKUP(N90,Chantiers!$C$6:$D$95,2),IF(Q90=2,"Chauf",IF(Q90=3,VLOOKUP(N90,Chantiers!$C$6:$E$95,3),0)))</f>
        <v>0</v>
      </c>
      <c r="S90" s="116"/>
      <c r="T90" s="117"/>
      <c r="U90" s="117"/>
      <c r="V90" s="117"/>
      <c r="W90" s="38">
        <f>IF(V90=1,VLOOKUP(S90,Chantiers!$C$6:$D$95,2),IF(V90=2,"Chauf",IF(V90=3,VLOOKUP(S90,Chantiers!$C$6:$E$95,3),0)))</f>
        <v>0</v>
      </c>
      <c r="X90" s="116"/>
      <c r="Y90" s="117"/>
      <c r="Z90" s="117"/>
      <c r="AA90" s="117"/>
      <c r="AB90" s="38">
        <f>IF(AA90=1,VLOOKUP(X90,Chantiers!$C$6:$D$95,2),IF(AA90=2,"Chauf",IF(AA90=3,VLOOKUP(X90,Chantiers!$C$6:$E$95,3),0)))</f>
        <v>0</v>
      </c>
      <c r="AC90" s="116"/>
      <c r="AD90" s="117"/>
      <c r="AE90" s="117"/>
      <c r="AF90" s="117"/>
      <c r="AG90" s="38">
        <f>IF(AF90=1,VLOOKUP(AC90,Chantiers!$C$6:$D$95,2),IF(AF90=2,"Chauf",IF(AF90=3,VLOOKUP(AC90,Chantiers!$C$6:$E$95,3),0)))</f>
        <v>0</v>
      </c>
      <c r="AH90" s="116"/>
      <c r="AI90" s="117"/>
      <c r="AJ90" s="117"/>
      <c r="AK90" s="117"/>
      <c r="AL90" s="38">
        <f>IF(AK90=1,VLOOKUP(AH90,Chantiers!$C$6:$D$95,2),IF(AK90=2,"Chauf",IF(AK90=3,VLOOKUP(AH90,Chantiers!$C$6:$E$95,3),0)))</f>
        <v>0</v>
      </c>
      <c r="AM90" s="116"/>
      <c r="AN90" s="117"/>
      <c r="AO90" s="117"/>
      <c r="AP90" s="117"/>
      <c r="AQ90" s="38">
        <f>IF(AP90=1,VLOOKUP(AM90,Chantiers!$C$6:$D$95,2),IF(AP90=2,"Chauf",IF(AP90=3,VLOOKUP(AM90,Chantiers!$C$6:$E$95,3),0)))</f>
        <v>0</v>
      </c>
      <c r="AR90" s="116"/>
      <c r="AS90" s="117"/>
      <c r="AT90" s="117"/>
      <c r="AU90" s="117"/>
      <c r="AV90" s="38">
        <f>IF(AU90=1,VLOOKUP(AR90,Chantiers!$C$6:$D$95,2),IF(AU90=2,"Chauf",IF(AU90=3,VLOOKUP(AR90,Chantiers!$C$6:$E$95,3),0)))</f>
        <v>0</v>
      </c>
      <c r="AW90" s="116"/>
      <c r="AX90" s="117"/>
      <c r="AY90" s="117"/>
      <c r="AZ90" s="117"/>
      <c r="BA90" s="38">
        <f>IF(AZ90=1,VLOOKUP(AW90,Chantiers!$C$6:$D$95,2),IF(AZ90=2,"Chauf",IF(AZ90=3,VLOOKUP(AW90,Chantiers!$C$6:$E$95,3),0)))</f>
        <v>0</v>
      </c>
      <c r="BB90" s="116"/>
      <c r="BC90" s="117"/>
      <c r="BD90" s="117"/>
      <c r="BE90" s="117"/>
      <c r="BF90" s="38">
        <f>IF(BE90=1,VLOOKUP(BB90,Chantiers!$C$6:$D$95,2),IF(BE90=2,"Chauf",IF(BE90=3,VLOOKUP(BB90,Chantiers!$C$6:$E$95,3),0)))</f>
        <v>0</v>
      </c>
      <c r="BG90" s="116"/>
      <c r="BH90" s="117"/>
      <c r="BI90" s="117"/>
      <c r="BJ90" s="117"/>
      <c r="BK90" s="38">
        <f>IF(BJ90=1,VLOOKUP(BG90,Chantiers!$C$6:$D$95,2),IF(BJ90=2,"Chauf",IF(BJ90=3,VLOOKUP(BG90,Chantiers!$C$6:$E$95,3),0)))</f>
        <v>0</v>
      </c>
      <c r="BL90" s="116"/>
      <c r="BM90" s="117"/>
      <c r="BN90" s="117"/>
      <c r="BO90" s="117"/>
      <c r="BP90" s="38">
        <f>IF(BO90=1,VLOOKUP(BL90,Chantiers!$C$6:$D$95,2),IF(BO90=2,"Chauf",IF(BO90=3,VLOOKUP(BL90,Chantiers!$C$6:$E$95,3),0)))</f>
        <v>0</v>
      </c>
      <c r="BQ90" s="116"/>
      <c r="BR90" s="117"/>
      <c r="BS90" s="117"/>
      <c r="BT90" s="117"/>
      <c r="BU90" s="38">
        <f>IF(BT90=1,VLOOKUP(BQ90,Chantiers!$C$6:$D$95,2),IF(BT90=2,"Chauf",IF(BT90=3,VLOOKUP(BQ90,Chantiers!$C$6:$E$95,3),0)))</f>
        <v>0</v>
      </c>
      <c r="BV90" s="116"/>
      <c r="BW90" s="117"/>
      <c r="BX90" s="117"/>
      <c r="BY90" s="117"/>
      <c r="BZ90" s="38">
        <f>IF(BY90=1,VLOOKUP(BV90,Chantiers!$C$6:$D$95,2),IF(BY90=2,"Chauf",IF(BY90=3,VLOOKUP(BV90,Chantiers!$C$6:$E$95,3),0)))</f>
        <v>0</v>
      </c>
      <c r="CA90" s="116"/>
      <c r="CB90" s="117"/>
      <c r="CC90" s="117"/>
      <c r="CD90" s="117">
        <f>IF(CC90=1,VLOOKUP(BZ90,Chantiers!$C$6:$D$95,2),0)</f>
        <v>0</v>
      </c>
      <c r="CE90" s="38">
        <f>IF(CD90=1,VLOOKUP(CA90,Chantiers!$C$6:$D$95,2),IF(CD90=2,"Chauf",IF(CD90=3,VLOOKUP(CA90,Chantiers!$C$6:$E$95,3),0)))</f>
        <v>0</v>
      </c>
    </row>
    <row r="91" spans="1:83" s="118" customFormat="1" x14ac:dyDescent="0.2">
      <c r="A91" s="39">
        <v>43186</v>
      </c>
      <c r="B91" s="140">
        <f t="shared" si="2"/>
        <v>27</v>
      </c>
      <c r="C91" s="141">
        <f t="shared" si="3"/>
        <v>3</v>
      </c>
      <c r="D91" s="119"/>
      <c r="E91" s="120"/>
      <c r="F91" s="120"/>
      <c r="G91" s="120"/>
      <c r="H91" s="40">
        <f>IF(G91=1,VLOOKUP(D91,Chantiers!$C$6:$D$95,2),IF(G91=2,"Chauf",IF(G91=3,VLOOKUP(D91,Chantiers!$C$6:$E$95,3),0)))</f>
        <v>0</v>
      </c>
      <c r="I91" s="119"/>
      <c r="J91" s="120"/>
      <c r="K91" s="120"/>
      <c r="L91" s="120"/>
      <c r="M91" s="40">
        <f>IF(L91=1,VLOOKUP(I91,Chantiers!$C$6:$D$95,2),IF(L91=2,"Chauf",IF(L91=3,VLOOKUP(I91,Chantiers!$C$6:$E$95,3),0)))</f>
        <v>0</v>
      </c>
      <c r="N91" s="119"/>
      <c r="O91" s="120"/>
      <c r="P91" s="120"/>
      <c r="Q91" s="120"/>
      <c r="R91" s="40">
        <f>IF(Q91=1,VLOOKUP(N91,Chantiers!$C$6:$D$95,2),IF(Q91=2,"Chauf",IF(Q91=3,VLOOKUP(N91,Chantiers!$C$6:$E$95,3),0)))</f>
        <v>0</v>
      </c>
      <c r="S91" s="119"/>
      <c r="T91" s="120"/>
      <c r="U91" s="120"/>
      <c r="V91" s="120"/>
      <c r="W91" s="40">
        <f>IF(V91=1,VLOOKUP(S91,Chantiers!$C$6:$D$95,2),IF(V91=2,"Chauf",IF(V91=3,VLOOKUP(S91,Chantiers!$C$6:$E$95,3),0)))</f>
        <v>0</v>
      </c>
      <c r="X91" s="119"/>
      <c r="Y91" s="120"/>
      <c r="Z91" s="120"/>
      <c r="AA91" s="120"/>
      <c r="AB91" s="40">
        <f>IF(AA91=1,VLOOKUP(X91,Chantiers!$C$6:$D$95,2),IF(AA91=2,"Chauf",IF(AA91=3,VLOOKUP(X91,Chantiers!$C$6:$E$95,3),0)))</f>
        <v>0</v>
      </c>
      <c r="AC91" s="119"/>
      <c r="AD91" s="120"/>
      <c r="AE91" s="120"/>
      <c r="AF91" s="120"/>
      <c r="AG91" s="40">
        <f>IF(AF91=1,VLOOKUP(AC91,Chantiers!$C$6:$D$95,2),IF(AF91=2,"Chauf",IF(AF91=3,VLOOKUP(AC91,Chantiers!$C$6:$E$95,3),0)))</f>
        <v>0</v>
      </c>
      <c r="AH91" s="119"/>
      <c r="AI91" s="120"/>
      <c r="AJ91" s="120"/>
      <c r="AK91" s="120"/>
      <c r="AL91" s="40">
        <f>IF(AK91=1,VLOOKUP(AH91,Chantiers!$C$6:$D$95,2),IF(AK91=2,"Chauf",IF(AK91=3,VLOOKUP(AH91,Chantiers!$C$6:$E$95,3),0)))</f>
        <v>0</v>
      </c>
      <c r="AM91" s="119"/>
      <c r="AN91" s="120"/>
      <c r="AO91" s="120"/>
      <c r="AP91" s="120"/>
      <c r="AQ91" s="40">
        <f>IF(AP91=1,VLOOKUP(AM91,Chantiers!$C$6:$D$95,2),IF(AP91=2,"Chauf",IF(AP91=3,VLOOKUP(AM91,Chantiers!$C$6:$E$95,3),0)))</f>
        <v>0</v>
      </c>
      <c r="AR91" s="119"/>
      <c r="AS91" s="120"/>
      <c r="AT91" s="120"/>
      <c r="AU91" s="120"/>
      <c r="AV91" s="40">
        <f>IF(AU91=1,VLOOKUP(AR91,Chantiers!$C$6:$D$95,2),IF(AU91=2,"Chauf",IF(AU91=3,VLOOKUP(AR91,Chantiers!$C$6:$E$95,3),0)))</f>
        <v>0</v>
      </c>
      <c r="AW91" s="119"/>
      <c r="AX91" s="120"/>
      <c r="AY91" s="120"/>
      <c r="AZ91" s="120"/>
      <c r="BA91" s="40">
        <f>IF(AZ91=1,VLOOKUP(AW91,Chantiers!$C$6:$D$95,2),IF(AZ91=2,"Chauf",IF(AZ91=3,VLOOKUP(AW91,Chantiers!$C$6:$E$95,3),0)))</f>
        <v>0</v>
      </c>
      <c r="BB91" s="119"/>
      <c r="BC91" s="120"/>
      <c r="BD91" s="120"/>
      <c r="BE91" s="120"/>
      <c r="BF91" s="40">
        <f>IF(BE91=1,VLOOKUP(BB91,Chantiers!$C$6:$D$95,2),IF(BE91=2,"Chauf",IF(BE91=3,VLOOKUP(BB91,Chantiers!$C$6:$E$95,3),0)))</f>
        <v>0</v>
      </c>
      <c r="BG91" s="119"/>
      <c r="BH91" s="120"/>
      <c r="BI91" s="120"/>
      <c r="BJ91" s="120"/>
      <c r="BK91" s="40">
        <f>IF(BJ91=1,VLOOKUP(BG91,Chantiers!$C$6:$D$95,2),IF(BJ91=2,"Chauf",IF(BJ91=3,VLOOKUP(BG91,Chantiers!$C$6:$E$95,3),0)))</f>
        <v>0</v>
      </c>
      <c r="BL91" s="119"/>
      <c r="BM91" s="120"/>
      <c r="BN91" s="120"/>
      <c r="BO91" s="120"/>
      <c r="BP91" s="40">
        <f>IF(BO91=1,VLOOKUP(BL91,Chantiers!$C$6:$D$95,2),IF(BO91=2,"Chauf",IF(BO91=3,VLOOKUP(BL91,Chantiers!$C$6:$E$95,3),0)))</f>
        <v>0</v>
      </c>
      <c r="BQ91" s="119"/>
      <c r="BR91" s="120"/>
      <c r="BS91" s="120"/>
      <c r="BT91" s="120"/>
      <c r="BU91" s="40">
        <f>IF(BT91=1,VLOOKUP(BQ91,Chantiers!$C$6:$D$95,2),IF(BT91=2,"Chauf",IF(BT91=3,VLOOKUP(BQ91,Chantiers!$C$6:$E$95,3),0)))</f>
        <v>0</v>
      </c>
      <c r="BV91" s="119"/>
      <c r="BW91" s="120"/>
      <c r="BX91" s="120"/>
      <c r="BY91" s="120"/>
      <c r="BZ91" s="40">
        <f>IF(BY91=1,VLOOKUP(BV91,Chantiers!$C$6:$D$95,2),IF(BY91=2,"Chauf",IF(BY91=3,VLOOKUP(BV91,Chantiers!$C$6:$E$95,3),0)))</f>
        <v>0</v>
      </c>
      <c r="CA91" s="119"/>
      <c r="CB91" s="120"/>
      <c r="CC91" s="120"/>
      <c r="CD91" s="120">
        <f>IF(CC91=1,VLOOKUP(BZ91,Chantiers!$C$6:$D$95,2),0)</f>
        <v>0</v>
      </c>
      <c r="CE91" s="40">
        <f>IF(CD91=1,VLOOKUP(CA91,Chantiers!$C$6:$D$95,2),IF(CD91=2,"Chauf",IF(CD91=3,VLOOKUP(CA91,Chantiers!$C$6:$E$95,3),0)))</f>
        <v>0</v>
      </c>
    </row>
    <row r="92" spans="1:83" s="118" customFormat="1" x14ac:dyDescent="0.2">
      <c r="A92" s="39">
        <v>43187</v>
      </c>
      <c r="B92" s="140">
        <f t="shared" si="2"/>
        <v>28</v>
      </c>
      <c r="C92" s="141">
        <f t="shared" si="3"/>
        <v>3</v>
      </c>
      <c r="D92" s="119"/>
      <c r="E92" s="120"/>
      <c r="F92" s="120"/>
      <c r="G92" s="120"/>
      <c r="H92" s="40">
        <f>IF(G92=1,VLOOKUP(D92,Chantiers!$C$6:$D$95,2),IF(G92=2,"Chauf",IF(G92=3,VLOOKUP(D92,Chantiers!$C$6:$E$95,3),0)))</f>
        <v>0</v>
      </c>
      <c r="I92" s="119"/>
      <c r="J92" s="120"/>
      <c r="K92" s="120"/>
      <c r="L92" s="120"/>
      <c r="M92" s="40">
        <f>IF(L92=1,VLOOKUP(I92,Chantiers!$C$6:$D$95,2),IF(L92=2,"Chauf",IF(L92=3,VLOOKUP(I92,Chantiers!$C$6:$E$95,3),0)))</f>
        <v>0</v>
      </c>
      <c r="N92" s="119"/>
      <c r="O92" s="120"/>
      <c r="P92" s="120"/>
      <c r="Q92" s="120"/>
      <c r="R92" s="40">
        <f>IF(Q92=1,VLOOKUP(N92,Chantiers!$C$6:$D$95,2),IF(Q92=2,"Chauf",IF(Q92=3,VLOOKUP(N92,Chantiers!$C$6:$E$95,3),0)))</f>
        <v>0</v>
      </c>
      <c r="S92" s="119"/>
      <c r="T92" s="120"/>
      <c r="U92" s="120"/>
      <c r="V92" s="120"/>
      <c r="W92" s="40">
        <f>IF(V92=1,VLOOKUP(S92,Chantiers!$C$6:$D$95,2),IF(V92=2,"Chauf",IF(V92=3,VLOOKUP(S92,Chantiers!$C$6:$E$95,3),0)))</f>
        <v>0</v>
      </c>
      <c r="X92" s="119"/>
      <c r="Y92" s="120"/>
      <c r="Z92" s="120"/>
      <c r="AA92" s="120"/>
      <c r="AB92" s="40">
        <f>IF(AA92=1,VLOOKUP(X92,Chantiers!$C$6:$D$95,2),IF(AA92=2,"Chauf",IF(AA92=3,VLOOKUP(X92,Chantiers!$C$6:$E$95,3),0)))</f>
        <v>0</v>
      </c>
      <c r="AC92" s="119"/>
      <c r="AD92" s="120"/>
      <c r="AE92" s="120"/>
      <c r="AF92" s="120"/>
      <c r="AG92" s="40">
        <f>IF(AF92=1,VLOOKUP(AC92,Chantiers!$C$6:$D$95,2),IF(AF92=2,"Chauf",IF(AF92=3,VLOOKUP(AC92,Chantiers!$C$6:$E$95,3),0)))</f>
        <v>0</v>
      </c>
      <c r="AH92" s="119"/>
      <c r="AI92" s="120"/>
      <c r="AJ92" s="120"/>
      <c r="AK92" s="120"/>
      <c r="AL92" s="40">
        <f>IF(AK92=1,VLOOKUP(AH92,Chantiers!$C$6:$D$95,2),IF(AK92=2,"Chauf",IF(AK92=3,VLOOKUP(AH92,Chantiers!$C$6:$E$95,3),0)))</f>
        <v>0</v>
      </c>
      <c r="AM92" s="119"/>
      <c r="AN92" s="120"/>
      <c r="AO92" s="120"/>
      <c r="AP92" s="120"/>
      <c r="AQ92" s="40">
        <f>IF(AP92=1,VLOOKUP(AM92,Chantiers!$C$6:$D$95,2),IF(AP92=2,"Chauf",IF(AP92=3,VLOOKUP(AM92,Chantiers!$C$6:$E$95,3),0)))</f>
        <v>0</v>
      </c>
      <c r="AR92" s="119"/>
      <c r="AS92" s="120"/>
      <c r="AT92" s="120"/>
      <c r="AU92" s="120"/>
      <c r="AV92" s="40">
        <f>IF(AU92=1,VLOOKUP(AR92,Chantiers!$C$6:$D$95,2),IF(AU92=2,"Chauf",IF(AU92=3,VLOOKUP(AR92,Chantiers!$C$6:$E$95,3),0)))</f>
        <v>0</v>
      </c>
      <c r="AW92" s="119"/>
      <c r="AX92" s="120"/>
      <c r="AY92" s="120"/>
      <c r="AZ92" s="120"/>
      <c r="BA92" s="40">
        <f>IF(AZ92=1,VLOOKUP(AW92,Chantiers!$C$6:$D$95,2),IF(AZ92=2,"Chauf",IF(AZ92=3,VLOOKUP(AW92,Chantiers!$C$6:$E$95,3),0)))</f>
        <v>0</v>
      </c>
      <c r="BB92" s="119"/>
      <c r="BC92" s="120"/>
      <c r="BD92" s="120"/>
      <c r="BE92" s="120"/>
      <c r="BF92" s="40">
        <f>IF(BE92=1,VLOOKUP(BB92,Chantiers!$C$6:$D$95,2),IF(BE92=2,"Chauf",IF(BE92=3,VLOOKUP(BB92,Chantiers!$C$6:$E$95,3),0)))</f>
        <v>0</v>
      </c>
      <c r="BG92" s="119"/>
      <c r="BH92" s="120"/>
      <c r="BI92" s="120"/>
      <c r="BJ92" s="120"/>
      <c r="BK92" s="40">
        <f>IF(BJ92=1,VLOOKUP(BG92,Chantiers!$C$6:$D$95,2),IF(BJ92=2,"Chauf",IF(BJ92=3,VLOOKUP(BG92,Chantiers!$C$6:$E$95,3),0)))</f>
        <v>0</v>
      </c>
      <c r="BL92" s="119"/>
      <c r="BM92" s="120"/>
      <c r="BN92" s="120"/>
      <c r="BO92" s="120"/>
      <c r="BP92" s="40">
        <f>IF(BO92=1,VLOOKUP(BL92,Chantiers!$C$6:$D$95,2),IF(BO92=2,"Chauf",IF(BO92=3,VLOOKUP(BL92,Chantiers!$C$6:$E$95,3),0)))</f>
        <v>0</v>
      </c>
      <c r="BQ92" s="119"/>
      <c r="BR92" s="120"/>
      <c r="BS92" s="120"/>
      <c r="BT92" s="120"/>
      <c r="BU92" s="40">
        <f>IF(BT92=1,VLOOKUP(BQ92,Chantiers!$C$6:$D$95,2),IF(BT92=2,"Chauf",IF(BT92=3,VLOOKUP(BQ92,Chantiers!$C$6:$E$95,3),0)))</f>
        <v>0</v>
      </c>
      <c r="BV92" s="119"/>
      <c r="BW92" s="120"/>
      <c r="BX92" s="120"/>
      <c r="BY92" s="120"/>
      <c r="BZ92" s="40">
        <f>IF(BY92=1,VLOOKUP(BV92,Chantiers!$C$6:$D$95,2),IF(BY92=2,"Chauf",IF(BY92=3,VLOOKUP(BV92,Chantiers!$C$6:$E$95,3),0)))</f>
        <v>0</v>
      </c>
      <c r="CA92" s="119"/>
      <c r="CB92" s="120"/>
      <c r="CC92" s="120"/>
      <c r="CD92" s="120">
        <f>IF(CC92=1,VLOOKUP(BZ92,Chantiers!$C$6:$D$95,2),0)</f>
        <v>0</v>
      </c>
      <c r="CE92" s="40">
        <f>IF(CD92=1,VLOOKUP(CA92,Chantiers!$C$6:$D$95,2),IF(CD92=2,"Chauf",IF(CD92=3,VLOOKUP(CA92,Chantiers!$C$6:$E$95,3),0)))</f>
        <v>0</v>
      </c>
    </row>
    <row r="93" spans="1:83" s="118" customFormat="1" x14ac:dyDescent="0.2">
      <c r="A93" s="39">
        <v>43188</v>
      </c>
      <c r="B93" s="140">
        <f t="shared" si="2"/>
        <v>29</v>
      </c>
      <c r="C93" s="141">
        <f t="shared" si="3"/>
        <v>3</v>
      </c>
      <c r="D93" s="119"/>
      <c r="E93" s="120"/>
      <c r="F93" s="120"/>
      <c r="G93" s="120"/>
      <c r="H93" s="40">
        <f>IF(G93=1,VLOOKUP(D93,Chantiers!$C$6:$D$95,2),IF(G93=2,"Chauf",IF(G93=3,VLOOKUP(D93,Chantiers!$C$6:$E$95,3),0)))</f>
        <v>0</v>
      </c>
      <c r="I93" s="119"/>
      <c r="J93" s="120"/>
      <c r="K93" s="120"/>
      <c r="L93" s="120"/>
      <c r="M93" s="40">
        <f>IF(L93=1,VLOOKUP(I93,Chantiers!$C$6:$D$95,2),IF(L93=2,"Chauf",IF(L93=3,VLOOKUP(I93,Chantiers!$C$6:$E$95,3),0)))</f>
        <v>0</v>
      </c>
      <c r="N93" s="119"/>
      <c r="O93" s="120"/>
      <c r="P93" s="120"/>
      <c r="Q93" s="120"/>
      <c r="R93" s="40">
        <f>IF(Q93=1,VLOOKUP(N93,Chantiers!$C$6:$D$95,2),IF(Q93=2,"Chauf",IF(Q93=3,VLOOKUP(N93,Chantiers!$C$6:$E$95,3),0)))</f>
        <v>0</v>
      </c>
      <c r="S93" s="119"/>
      <c r="T93" s="120"/>
      <c r="U93" s="120"/>
      <c r="V93" s="120"/>
      <c r="W93" s="40">
        <f>IF(V93=1,VLOOKUP(S93,Chantiers!$C$6:$D$95,2),IF(V93=2,"Chauf",IF(V93=3,VLOOKUP(S93,Chantiers!$C$6:$E$95,3),0)))</f>
        <v>0</v>
      </c>
      <c r="X93" s="119"/>
      <c r="Y93" s="120"/>
      <c r="Z93" s="120"/>
      <c r="AA93" s="120"/>
      <c r="AB93" s="40">
        <f>IF(AA93=1,VLOOKUP(X93,Chantiers!$C$6:$D$95,2),IF(AA93=2,"Chauf",IF(AA93=3,VLOOKUP(X93,Chantiers!$C$6:$E$95,3),0)))</f>
        <v>0</v>
      </c>
      <c r="AC93" s="119"/>
      <c r="AD93" s="120"/>
      <c r="AE93" s="120"/>
      <c r="AF93" s="120"/>
      <c r="AG93" s="40">
        <f>IF(AF93=1,VLOOKUP(AC93,Chantiers!$C$6:$D$95,2),IF(AF93=2,"Chauf",IF(AF93=3,VLOOKUP(AC93,Chantiers!$C$6:$E$95,3),0)))</f>
        <v>0</v>
      </c>
      <c r="AH93" s="119"/>
      <c r="AI93" s="120"/>
      <c r="AJ93" s="120"/>
      <c r="AK93" s="120"/>
      <c r="AL93" s="40">
        <f>IF(AK93=1,VLOOKUP(AH93,Chantiers!$C$6:$D$95,2),IF(AK93=2,"Chauf",IF(AK93=3,VLOOKUP(AH93,Chantiers!$C$6:$E$95,3),0)))</f>
        <v>0</v>
      </c>
      <c r="AM93" s="119"/>
      <c r="AN93" s="120"/>
      <c r="AO93" s="120"/>
      <c r="AP93" s="120"/>
      <c r="AQ93" s="40">
        <f>IF(AP93=1,VLOOKUP(AM93,Chantiers!$C$6:$D$95,2),IF(AP93=2,"Chauf",IF(AP93=3,VLOOKUP(AM93,Chantiers!$C$6:$E$95,3),0)))</f>
        <v>0</v>
      </c>
      <c r="AR93" s="119"/>
      <c r="AS93" s="120"/>
      <c r="AT93" s="120"/>
      <c r="AU93" s="120"/>
      <c r="AV93" s="40">
        <f>IF(AU93=1,VLOOKUP(AR93,Chantiers!$C$6:$D$95,2),IF(AU93=2,"Chauf",IF(AU93=3,VLOOKUP(AR93,Chantiers!$C$6:$E$95,3),0)))</f>
        <v>0</v>
      </c>
      <c r="AW93" s="119"/>
      <c r="AX93" s="120"/>
      <c r="AY93" s="120"/>
      <c r="AZ93" s="120"/>
      <c r="BA93" s="40">
        <f>IF(AZ93=1,VLOOKUP(AW93,Chantiers!$C$6:$D$95,2),IF(AZ93=2,"Chauf",IF(AZ93=3,VLOOKUP(AW93,Chantiers!$C$6:$E$95,3),0)))</f>
        <v>0</v>
      </c>
      <c r="BB93" s="119"/>
      <c r="BC93" s="120"/>
      <c r="BD93" s="120"/>
      <c r="BE93" s="120"/>
      <c r="BF93" s="40">
        <f>IF(BE93=1,VLOOKUP(BB93,Chantiers!$C$6:$D$95,2),IF(BE93=2,"Chauf",IF(BE93=3,VLOOKUP(BB93,Chantiers!$C$6:$E$95,3),0)))</f>
        <v>0</v>
      </c>
      <c r="BG93" s="119"/>
      <c r="BH93" s="120"/>
      <c r="BI93" s="120"/>
      <c r="BJ93" s="120"/>
      <c r="BK93" s="40">
        <f>IF(BJ93=1,VLOOKUP(BG93,Chantiers!$C$6:$D$95,2),IF(BJ93=2,"Chauf",IF(BJ93=3,VLOOKUP(BG93,Chantiers!$C$6:$E$95,3),0)))</f>
        <v>0</v>
      </c>
      <c r="BL93" s="119"/>
      <c r="BM93" s="120"/>
      <c r="BN93" s="120"/>
      <c r="BO93" s="120"/>
      <c r="BP93" s="40">
        <f>IF(BO93=1,VLOOKUP(BL93,Chantiers!$C$6:$D$95,2),IF(BO93=2,"Chauf",IF(BO93=3,VLOOKUP(BL93,Chantiers!$C$6:$E$95,3),0)))</f>
        <v>0</v>
      </c>
      <c r="BQ93" s="119"/>
      <c r="BR93" s="120"/>
      <c r="BS93" s="120"/>
      <c r="BT93" s="120"/>
      <c r="BU93" s="40">
        <f>IF(BT93=1,VLOOKUP(BQ93,Chantiers!$C$6:$D$95,2),IF(BT93=2,"Chauf",IF(BT93=3,VLOOKUP(BQ93,Chantiers!$C$6:$E$95,3),0)))</f>
        <v>0</v>
      </c>
      <c r="BV93" s="119"/>
      <c r="BW93" s="120"/>
      <c r="BX93" s="120"/>
      <c r="BY93" s="120"/>
      <c r="BZ93" s="40">
        <f>IF(BY93=1,VLOOKUP(BV93,Chantiers!$C$6:$D$95,2),IF(BY93=2,"Chauf",IF(BY93=3,VLOOKUP(BV93,Chantiers!$C$6:$E$95,3),0)))</f>
        <v>0</v>
      </c>
      <c r="CA93" s="119"/>
      <c r="CB93" s="120"/>
      <c r="CC93" s="120"/>
      <c r="CD93" s="120">
        <f>IF(CC93=1,VLOOKUP(BZ93,Chantiers!$C$6:$D$95,2),0)</f>
        <v>0</v>
      </c>
      <c r="CE93" s="40">
        <f>IF(CD93=1,VLOOKUP(CA93,Chantiers!$C$6:$D$95,2),IF(CD93=2,"Chauf",IF(CD93=3,VLOOKUP(CA93,Chantiers!$C$6:$E$95,3),0)))</f>
        <v>0</v>
      </c>
    </row>
    <row r="94" spans="1:83" s="118" customFormat="1" x14ac:dyDescent="0.2">
      <c r="A94" s="39">
        <v>43189</v>
      </c>
      <c r="B94" s="140">
        <f t="shared" si="2"/>
        <v>30</v>
      </c>
      <c r="C94" s="141">
        <f t="shared" si="3"/>
        <v>3</v>
      </c>
      <c r="D94" s="119"/>
      <c r="E94" s="120"/>
      <c r="F94" s="120"/>
      <c r="G94" s="120"/>
      <c r="H94" s="40">
        <f>IF(G94=1,VLOOKUP(D94,Chantiers!$C$6:$D$95,2),IF(G94=2,"Chauf",IF(G94=3,VLOOKUP(D94,Chantiers!$C$6:$E$95,3),0)))</f>
        <v>0</v>
      </c>
      <c r="I94" s="119"/>
      <c r="J94" s="120"/>
      <c r="K94" s="120"/>
      <c r="L94" s="120"/>
      <c r="M94" s="40">
        <f>IF(L94=1,VLOOKUP(I94,Chantiers!$C$6:$D$95,2),IF(L94=2,"Chauf",IF(L94=3,VLOOKUP(I94,Chantiers!$C$6:$E$95,3),0)))</f>
        <v>0</v>
      </c>
      <c r="N94" s="119"/>
      <c r="O94" s="120"/>
      <c r="P94" s="120"/>
      <c r="Q94" s="120"/>
      <c r="R94" s="40">
        <f>IF(Q94=1,VLOOKUP(N94,Chantiers!$C$6:$D$95,2),IF(Q94=2,"Chauf",IF(Q94=3,VLOOKUP(N94,Chantiers!$C$6:$E$95,3),0)))</f>
        <v>0</v>
      </c>
      <c r="S94" s="119"/>
      <c r="T94" s="120"/>
      <c r="U94" s="120"/>
      <c r="V94" s="120"/>
      <c r="W94" s="40">
        <f>IF(V94=1,VLOOKUP(S94,Chantiers!$C$6:$D$95,2),IF(V94=2,"Chauf",IF(V94=3,VLOOKUP(S94,Chantiers!$C$6:$E$95,3),0)))</f>
        <v>0</v>
      </c>
      <c r="X94" s="119"/>
      <c r="Y94" s="120"/>
      <c r="Z94" s="120"/>
      <c r="AA94" s="120"/>
      <c r="AB94" s="40">
        <f>IF(AA94=1,VLOOKUP(X94,Chantiers!$C$6:$D$95,2),IF(AA94=2,"Chauf",IF(AA94=3,VLOOKUP(X94,Chantiers!$C$6:$E$95,3),0)))</f>
        <v>0</v>
      </c>
      <c r="AC94" s="119"/>
      <c r="AD94" s="120"/>
      <c r="AE94" s="120"/>
      <c r="AF94" s="120"/>
      <c r="AG94" s="40">
        <f>IF(AF94=1,VLOOKUP(AC94,Chantiers!$C$6:$D$95,2),IF(AF94=2,"Chauf",IF(AF94=3,VLOOKUP(AC94,Chantiers!$C$6:$E$95,3),0)))</f>
        <v>0</v>
      </c>
      <c r="AH94" s="119"/>
      <c r="AI94" s="120"/>
      <c r="AJ94" s="120"/>
      <c r="AK94" s="120"/>
      <c r="AL94" s="40">
        <f>IF(AK94=1,VLOOKUP(AH94,Chantiers!$C$6:$D$95,2),IF(AK94=2,"Chauf",IF(AK94=3,VLOOKUP(AH94,Chantiers!$C$6:$E$95,3),0)))</f>
        <v>0</v>
      </c>
      <c r="AM94" s="119"/>
      <c r="AN94" s="120"/>
      <c r="AO94" s="120"/>
      <c r="AP94" s="120"/>
      <c r="AQ94" s="40">
        <f>IF(AP94=1,VLOOKUP(AM94,Chantiers!$C$6:$D$95,2),IF(AP94=2,"Chauf",IF(AP94=3,VLOOKUP(AM94,Chantiers!$C$6:$E$95,3),0)))</f>
        <v>0</v>
      </c>
      <c r="AR94" s="119"/>
      <c r="AS94" s="120"/>
      <c r="AT94" s="120"/>
      <c r="AU94" s="120"/>
      <c r="AV94" s="40">
        <f>IF(AU94=1,VLOOKUP(AR94,Chantiers!$C$6:$D$95,2),IF(AU94=2,"Chauf",IF(AU94=3,VLOOKUP(AR94,Chantiers!$C$6:$E$95,3),0)))</f>
        <v>0</v>
      </c>
      <c r="AW94" s="119"/>
      <c r="AX94" s="120"/>
      <c r="AY94" s="120"/>
      <c r="AZ94" s="120"/>
      <c r="BA94" s="40">
        <f>IF(AZ94=1,VLOOKUP(AW94,Chantiers!$C$6:$D$95,2),IF(AZ94=2,"Chauf",IF(AZ94=3,VLOOKUP(AW94,Chantiers!$C$6:$E$95,3),0)))</f>
        <v>0</v>
      </c>
      <c r="BB94" s="119"/>
      <c r="BC94" s="120"/>
      <c r="BD94" s="120"/>
      <c r="BE94" s="120"/>
      <c r="BF94" s="40">
        <f>IF(BE94=1,VLOOKUP(BB94,Chantiers!$C$6:$D$95,2),IF(BE94=2,"Chauf",IF(BE94=3,VLOOKUP(BB94,Chantiers!$C$6:$E$95,3),0)))</f>
        <v>0</v>
      </c>
      <c r="BG94" s="119"/>
      <c r="BH94" s="120"/>
      <c r="BI94" s="120"/>
      <c r="BJ94" s="120"/>
      <c r="BK94" s="40">
        <f>IF(BJ94=1,VLOOKUP(BG94,Chantiers!$C$6:$D$95,2),IF(BJ94=2,"Chauf",IF(BJ94=3,VLOOKUP(BG94,Chantiers!$C$6:$E$95,3),0)))</f>
        <v>0</v>
      </c>
      <c r="BL94" s="119"/>
      <c r="BM94" s="120"/>
      <c r="BN94" s="120"/>
      <c r="BO94" s="120"/>
      <c r="BP94" s="40">
        <f>IF(BO94=1,VLOOKUP(BL94,Chantiers!$C$6:$D$95,2),IF(BO94=2,"Chauf",IF(BO94=3,VLOOKUP(BL94,Chantiers!$C$6:$E$95,3),0)))</f>
        <v>0</v>
      </c>
      <c r="BQ94" s="119"/>
      <c r="BR94" s="120"/>
      <c r="BS94" s="120"/>
      <c r="BT94" s="120"/>
      <c r="BU94" s="40">
        <f>IF(BT94=1,VLOOKUP(BQ94,Chantiers!$C$6:$D$95,2),IF(BT94=2,"Chauf",IF(BT94=3,VLOOKUP(BQ94,Chantiers!$C$6:$E$95,3),0)))</f>
        <v>0</v>
      </c>
      <c r="BV94" s="119"/>
      <c r="BW94" s="120"/>
      <c r="BX94" s="120"/>
      <c r="BY94" s="120"/>
      <c r="BZ94" s="40">
        <f>IF(BY94=1,VLOOKUP(BV94,Chantiers!$C$6:$D$95,2),IF(BY94=2,"Chauf",IF(BY94=3,VLOOKUP(BV94,Chantiers!$C$6:$E$95,3),0)))</f>
        <v>0</v>
      </c>
      <c r="CA94" s="119"/>
      <c r="CB94" s="120"/>
      <c r="CC94" s="120"/>
      <c r="CD94" s="120">
        <f>IF(CC94=1,VLOOKUP(BZ94,Chantiers!$C$6:$D$95,2),0)</f>
        <v>0</v>
      </c>
      <c r="CE94" s="40">
        <f>IF(CD94=1,VLOOKUP(CA94,Chantiers!$C$6:$D$95,2),IF(CD94=2,"Chauf",IF(CD94=3,VLOOKUP(CA94,Chantiers!$C$6:$E$95,3),0)))</f>
        <v>0</v>
      </c>
    </row>
    <row r="95" spans="1:83" s="118" customFormat="1" x14ac:dyDescent="0.2">
      <c r="A95" s="39">
        <v>43190</v>
      </c>
      <c r="B95" s="140">
        <f t="shared" si="2"/>
        <v>31</v>
      </c>
      <c r="C95" s="141">
        <f t="shared" si="3"/>
        <v>3</v>
      </c>
      <c r="D95" s="119"/>
      <c r="E95" s="120"/>
      <c r="F95" s="120"/>
      <c r="G95" s="120"/>
      <c r="H95" s="40">
        <f>IF(G95=1,VLOOKUP(D95,Chantiers!$C$6:$D$95,2),IF(G95=2,"Chauf",IF(G95=3,VLOOKUP(D95,Chantiers!$C$6:$E$95,3),0)))</f>
        <v>0</v>
      </c>
      <c r="I95" s="119"/>
      <c r="J95" s="120"/>
      <c r="K95" s="120"/>
      <c r="L95" s="120"/>
      <c r="M95" s="40">
        <f>IF(L95=1,VLOOKUP(I95,Chantiers!$C$6:$D$95,2),IF(L95=2,"Chauf",IF(L95=3,VLOOKUP(I95,Chantiers!$C$6:$E$95,3),0)))</f>
        <v>0</v>
      </c>
      <c r="N95" s="119"/>
      <c r="O95" s="120"/>
      <c r="P95" s="120"/>
      <c r="Q95" s="120"/>
      <c r="R95" s="40">
        <f>IF(Q95=1,VLOOKUP(N95,Chantiers!$C$6:$D$95,2),IF(Q95=2,"Chauf",IF(Q95=3,VLOOKUP(N95,Chantiers!$C$6:$E$95,3),0)))</f>
        <v>0</v>
      </c>
      <c r="S95" s="119"/>
      <c r="T95" s="120"/>
      <c r="U95" s="120"/>
      <c r="V95" s="120"/>
      <c r="W95" s="40">
        <f>IF(V95=1,VLOOKUP(S95,Chantiers!$C$6:$D$95,2),IF(V95=2,"Chauf",IF(V95=3,VLOOKUP(S95,Chantiers!$C$6:$E$95,3),0)))</f>
        <v>0</v>
      </c>
      <c r="X95" s="119"/>
      <c r="Y95" s="120"/>
      <c r="Z95" s="120"/>
      <c r="AA95" s="120"/>
      <c r="AB95" s="40">
        <f>IF(AA95=1,VLOOKUP(X95,Chantiers!$C$6:$D$95,2),IF(AA95=2,"Chauf",IF(AA95=3,VLOOKUP(X95,Chantiers!$C$6:$E$95,3),0)))</f>
        <v>0</v>
      </c>
      <c r="AC95" s="119"/>
      <c r="AD95" s="120"/>
      <c r="AE95" s="120"/>
      <c r="AF95" s="120"/>
      <c r="AG95" s="40">
        <f>IF(AF95=1,VLOOKUP(AC95,Chantiers!$C$6:$D$95,2),IF(AF95=2,"Chauf",IF(AF95=3,VLOOKUP(AC95,Chantiers!$C$6:$E$95,3),0)))</f>
        <v>0</v>
      </c>
      <c r="AH95" s="119"/>
      <c r="AI95" s="120"/>
      <c r="AJ95" s="120"/>
      <c r="AK95" s="120"/>
      <c r="AL95" s="40">
        <f>IF(AK95=1,VLOOKUP(AH95,Chantiers!$C$6:$D$95,2),IF(AK95=2,"Chauf",IF(AK95=3,VLOOKUP(AH95,Chantiers!$C$6:$E$95,3),0)))</f>
        <v>0</v>
      </c>
      <c r="AM95" s="119"/>
      <c r="AN95" s="120"/>
      <c r="AO95" s="120"/>
      <c r="AP95" s="120"/>
      <c r="AQ95" s="40">
        <f>IF(AP95=1,VLOOKUP(AM95,Chantiers!$C$6:$D$95,2),IF(AP95=2,"Chauf",IF(AP95=3,VLOOKUP(AM95,Chantiers!$C$6:$E$95,3),0)))</f>
        <v>0</v>
      </c>
      <c r="AR95" s="119"/>
      <c r="AS95" s="120"/>
      <c r="AT95" s="120"/>
      <c r="AU95" s="120"/>
      <c r="AV95" s="40">
        <f>IF(AU95=1,VLOOKUP(AR95,Chantiers!$C$6:$D$95,2),IF(AU95=2,"Chauf",IF(AU95=3,VLOOKUP(AR95,Chantiers!$C$6:$E$95,3),0)))</f>
        <v>0</v>
      </c>
      <c r="AW95" s="119"/>
      <c r="AX95" s="120"/>
      <c r="AY95" s="120"/>
      <c r="AZ95" s="120"/>
      <c r="BA95" s="40">
        <f>IF(AZ95=1,VLOOKUP(AW95,Chantiers!$C$6:$D$95,2),IF(AZ95=2,"Chauf",IF(AZ95=3,VLOOKUP(AW95,Chantiers!$C$6:$E$95,3),0)))</f>
        <v>0</v>
      </c>
      <c r="BB95" s="119"/>
      <c r="BC95" s="120"/>
      <c r="BD95" s="120"/>
      <c r="BE95" s="120"/>
      <c r="BF95" s="40">
        <f>IF(BE95=1,VLOOKUP(BB95,Chantiers!$C$6:$D$95,2),IF(BE95=2,"Chauf",IF(BE95=3,VLOOKUP(BB95,Chantiers!$C$6:$E$95,3),0)))</f>
        <v>0</v>
      </c>
      <c r="BG95" s="119"/>
      <c r="BH95" s="120"/>
      <c r="BI95" s="120"/>
      <c r="BJ95" s="120"/>
      <c r="BK95" s="40">
        <f>IF(BJ95=1,VLOOKUP(BG95,Chantiers!$C$6:$D$95,2),IF(BJ95=2,"Chauf",IF(BJ95=3,VLOOKUP(BG95,Chantiers!$C$6:$E$95,3),0)))</f>
        <v>0</v>
      </c>
      <c r="BL95" s="119"/>
      <c r="BM95" s="120"/>
      <c r="BN95" s="120"/>
      <c r="BO95" s="120"/>
      <c r="BP95" s="40">
        <f>IF(BO95=1,VLOOKUP(BL95,Chantiers!$C$6:$D$95,2),IF(BO95=2,"Chauf",IF(BO95=3,VLOOKUP(BL95,Chantiers!$C$6:$E$95,3),0)))</f>
        <v>0</v>
      </c>
      <c r="BQ95" s="119"/>
      <c r="BR95" s="120"/>
      <c r="BS95" s="120"/>
      <c r="BT95" s="120"/>
      <c r="BU95" s="40">
        <f>IF(BT95=1,VLOOKUP(BQ95,Chantiers!$C$6:$D$95,2),IF(BT95=2,"Chauf",IF(BT95=3,VLOOKUP(BQ95,Chantiers!$C$6:$E$95,3),0)))</f>
        <v>0</v>
      </c>
      <c r="BV95" s="119"/>
      <c r="BW95" s="120"/>
      <c r="BX95" s="120"/>
      <c r="BY95" s="120"/>
      <c r="BZ95" s="40">
        <f>IF(BY95=1,VLOOKUP(BV95,Chantiers!$C$6:$D$95,2),IF(BY95=2,"Chauf",IF(BY95=3,VLOOKUP(BV95,Chantiers!$C$6:$E$95,3),0)))</f>
        <v>0</v>
      </c>
      <c r="CA95" s="119"/>
      <c r="CB95" s="120"/>
      <c r="CC95" s="120"/>
      <c r="CD95" s="120">
        <f>IF(CC95=1,VLOOKUP(BZ95,Chantiers!$C$6:$D$95,2),0)</f>
        <v>0</v>
      </c>
      <c r="CE95" s="40">
        <f>IF(CD95=1,VLOOKUP(CA95,Chantiers!$C$6:$D$95,2),IF(CD95=2,"Chauf",IF(CD95=3,VLOOKUP(CA95,Chantiers!$C$6:$E$95,3),0)))</f>
        <v>0</v>
      </c>
    </row>
    <row r="96" spans="1:83" s="159" customFormat="1" x14ac:dyDescent="0.2">
      <c r="A96" s="153" t="s">
        <v>128</v>
      </c>
      <c r="B96" s="154"/>
      <c r="C96" s="155"/>
      <c r="D96" s="157"/>
      <c r="E96" s="158">
        <f>SUM(E90:E95)</f>
        <v>0</v>
      </c>
      <c r="F96" s="158">
        <f>SUM(F90:F95)</f>
        <v>0</v>
      </c>
      <c r="G96" s="158"/>
      <c r="H96" s="156"/>
      <c r="I96" s="157"/>
      <c r="J96" s="158">
        <f>SUM(J90:J95)</f>
        <v>0</v>
      </c>
      <c r="K96" s="158">
        <f>SUM(K90:K95)</f>
        <v>0</v>
      </c>
      <c r="L96" s="158"/>
      <c r="M96" s="156">
        <f>IF(L96=1,VLOOKUP(I96,Chantiers!$C$6:$D$95,2),IF(L96=2,"Chauf",IF(L96=3,VLOOKUP(I96,Chantiers!$C$6:$E$95,3),0)))</f>
        <v>0</v>
      </c>
      <c r="N96" s="157"/>
      <c r="O96" s="158">
        <f>SUM(O90:O95)</f>
        <v>0</v>
      </c>
      <c r="P96" s="158">
        <f>SUM(P90:P95)</f>
        <v>0</v>
      </c>
      <c r="Q96" s="158"/>
      <c r="R96" s="156">
        <f>IF(Q96=1,VLOOKUP(N96,Chantiers!$C$6:$D$95,2),IF(Q96=2,"Chauf",IF(Q96=3,VLOOKUP(N96,Chantiers!$C$6:$E$95,3),0)))</f>
        <v>0</v>
      </c>
      <c r="S96" s="157"/>
      <c r="T96" s="158">
        <f>SUM(T90:T95)</f>
        <v>0</v>
      </c>
      <c r="U96" s="158">
        <f>SUM(U90:U95)</f>
        <v>0</v>
      </c>
      <c r="V96" s="158"/>
      <c r="W96" s="156">
        <f>IF(V96=1,VLOOKUP(S96,Chantiers!$C$6:$D$95,2),IF(V96=2,"Chauf",IF(V96=3,VLOOKUP(S96,Chantiers!$C$6:$E$95,3),0)))</f>
        <v>0</v>
      </c>
      <c r="X96" s="157"/>
      <c r="Y96" s="158">
        <f>SUM(Y90:Y95)</f>
        <v>0</v>
      </c>
      <c r="Z96" s="158">
        <f>SUM(Z90:Z95)</f>
        <v>0</v>
      </c>
      <c r="AA96" s="158"/>
      <c r="AB96" s="156">
        <f>IF(AA96=1,VLOOKUP(X96,Chantiers!$C$6:$D$95,2),IF(AA96=2,"Chauf",IF(AA96=3,VLOOKUP(X96,Chantiers!$C$6:$E$95,3),0)))</f>
        <v>0</v>
      </c>
      <c r="AC96" s="157"/>
      <c r="AD96" s="158">
        <f>SUM(AD90:AD95)</f>
        <v>0</v>
      </c>
      <c r="AE96" s="158">
        <f>SUM(AE90:AE95)</f>
        <v>0</v>
      </c>
      <c r="AF96" s="158"/>
      <c r="AG96" s="156">
        <f>IF(AF96=1,VLOOKUP(AC96,Chantiers!$C$6:$D$95,2),IF(AF96=2,"Chauf",IF(AF96=3,VLOOKUP(AC96,Chantiers!$C$6:$E$95,3),0)))</f>
        <v>0</v>
      </c>
      <c r="AH96" s="157"/>
      <c r="AI96" s="158">
        <f>SUM(AI90:AI95)</f>
        <v>0</v>
      </c>
      <c r="AJ96" s="158">
        <f>SUM(AJ90:AJ95)</f>
        <v>0</v>
      </c>
      <c r="AK96" s="158"/>
      <c r="AL96" s="156">
        <f>IF(AK96=1,VLOOKUP(AH96,Chantiers!$C$6:$D$95,2),IF(AK96=2,"Chauf",IF(AK96=3,VLOOKUP(AH96,Chantiers!$C$6:$E$95,3),0)))</f>
        <v>0</v>
      </c>
      <c r="AM96" s="157"/>
      <c r="AN96" s="158">
        <f>SUM(AN90:AN95)</f>
        <v>0</v>
      </c>
      <c r="AO96" s="158">
        <f>SUM(AO90:AO95)</f>
        <v>0</v>
      </c>
      <c r="AP96" s="158"/>
      <c r="AQ96" s="156">
        <f>IF(AP96=1,VLOOKUP(AM96,Chantiers!$C$6:$D$95,2),IF(AP96=2,"Chauf",IF(AP96=3,VLOOKUP(AM96,Chantiers!$C$6:$E$95,3),0)))</f>
        <v>0</v>
      </c>
      <c r="AR96" s="157"/>
      <c r="AS96" s="158">
        <f>SUM(AS90:AS95)</f>
        <v>0</v>
      </c>
      <c r="AT96" s="158">
        <f>SUM(AT90:AT95)</f>
        <v>0</v>
      </c>
      <c r="AU96" s="158"/>
      <c r="AV96" s="156">
        <f>IF(AU96=1,VLOOKUP(AR96,Chantiers!$C$6:$D$95,2),IF(AU96=2,"Chauf",IF(AU96=3,VLOOKUP(AR96,Chantiers!$C$6:$E$95,3),0)))</f>
        <v>0</v>
      </c>
      <c r="AW96" s="157"/>
      <c r="AX96" s="158">
        <f>SUM(AX90:AX95)</f>
        <v>0</v>
      </c>
      <c r="AY96" s="158">
        <f>SUM(AY90:AY95)</f>
        <v>0</v>
      </c>
      <c r="AZ96" s="158"/>
      <c r="BA96" s="156">
        <f>IF(AZ96=1,VLOOKUP(AW96,Chantiers!$C$6:$D$95,2),IF(AZ96=2,"Chauf",IF(AZ96=3,VLOOKUP(AW96,Chantiers!$C$6:$E$95,3),0)))</f>
        <v>0</v>
      </c>
      <c r="BB96" s="157"/>
      <c r="BC96" s="158">
        <f>SUM(BC90:BC95)</f>
        <v>0</v>
      </c>
      <c r="BD96" s="158">
        <f>SUM(BD90:BD95)</f>
        <v>0</v>
      </c>
      <c r="BE96" s="158"/>
      <c r="BF96" s="156">
        <f>IF(BE96=1,VLOOKUP(BB96,Chantiers!$C$6:$D$95,2),IF(BE96=2,"Chauf",IF(BE96=3,VLOOKUP(BB96,Chantiers!$C$6:$E$95,3),0)))</f>
        <v>0</v>
      </c>
      <c r="BG96" s="157"/>
      <c r="BH96" s="158">
        <f>SUM(BH90:BH95)</f>
        <v>0</v>
      </c>
      <c r="BI96" s="158">
        <f>SUM(BI90:BI95)</f>
        <v>0</v>
      </c>
      <c r="BJ96" s="158"/>
      <c r="BK96" s="156">
        <f>IF(BJ96=1,VLOOKUP(BG96,Chantiers!$C$6:$D$95,2),IF(BJ96=2,"Chauf",IF(BJ96=3,VLOOKUP(BG96,Chantiers!$C$6:$E$95,3),0)))</f>
        <v>0</v>
      </c>
      <c r="BL96" s="157"/>
      <c r="BM96" s="158">
        <f>SUM(BM90:BM95)</f>
        <v>0</v>
      </c>
      <c r="BN96" s="158">
        <f>SUM(BN90:BN95)</f>
        <v>0</v>
      </c>
      <c r="BO96" s="158"/>
      <c r="BP96" s="156">
        <f>IF(BO96=1,VLOOKUP(BL96,Chantiers!$C$6:$D$95,2),IF(BO96=2,"Chauf",IF(BO96=3,VLOOKUP(BL96,Chantiers!$C$6:$E$95,3),0)))</f>
        <v>0</v>
      </c>
      <c r="BQ96" s="157"/>
      <c r="BR96" s="158">
        <f>SUM(BR90:BR95)</f>
        <v>0</v>
      </c>
      <c r="BS96" s="158">
        <f>SUM(BS90:BS95)</f>
        <v>0</v>
      </c>
      <c r="BT96" s="158"/>
      <c r="BU96" s="156">
        <f>IF(BT96=1,VLOOKUP(BQ96,Chantiers!$C$6:$D$95,2),IF(BT96=2,"Chauf",IF(BT96=3,VLOOKUP(BQ96,Chantiers!$C$6:$E$95,3),0)))</f>
        <v>0</v>
      </c>
      <c r="BV96" s="157"/>
      <c r="BW96" s="158">
        <f>SUM(BW90:BW95)</f>
        <v>0</v>
      </c>
      <c r="BX96" s="158">
        <f>SUM(BX90:BX95)</f>
        <v>0</v>
      </c>
      <c r="BY96" s="158"/>
      <c r="BZ96" s="156">
        <f>IF(BY96=1,VLOOKUP(BV96,Chantiers!$C$6:$D$95,2),IF(BY96=2,"Chauf",IF(BY96=3,VLOOKUP(BV96,Chantiers!$C$6:$E$95,3),0)))</f>
        <v>0</v>
      </c>
      <c r="CA96" s="157"/>
      <c r="CB96" s="158">
        <f>SUM(CB90:CB95)</f>
        <v>0</v>
      </c>
      <c r="CC96" s="158">
        <f>SUM(CC90:CC95)</f>
        <v>0</v>
      </c>
      <c r="CD96" s="158">
        <f>IF(CC96=1,VLOOKUP(BZ96,Chantiers!$C$6:$D$95,2),0)</f>
        <v>0</v>
      </c>
      <c r="CE96" s="156">
        <f>IF(CD96=1,VLOOKUP(CA96,Chantiers!$C$6:$D$95,2),IF(CD96=2,"Chauf",IF(CD96=3,VLOOKUP(CA96,Chantiers!$C$6:$E$95,3),0)))</f>
        <v>0</v>
      </c>
    </row>
    <row r="97" spans="1:83" s="118" customFormat="1" x14ac:dyDescent="0.2">
      <c r="A97" s="151">
        <v>43192</v>
      </c>
      <c r="B97" s="138">
        <f t="shared" si="2"/>
        <v>2</v>
      </c>
      <c r="C97" s="139">
        <f t="shared" si="3"/>
        <v>4</v>
      </c>
      <c r="D97" s="121">
        <v>97</v>
      </c>
      <c r="E97" s="125">
        <v>7</v>
      </c>
      <c r="F97" s="122"/>
      <c r="G97" s="122"/>
      <c r="H97" s="41">
        <f>IF(G97=1,VLOOKUP(D97,Chantiers!$C$6:$D$95,2),IF(G97=2,"Chauf",IF(G97=3,VLOOKUP(D97,Chantiers!$C$6:$E$95,3),0)))</f>
        <v>0</v>
      </c>
      <c r="I97" s="121">
        <v>97</v>
      </c>
      <c r="J97" s="122">
        <v>7</v>
      </c>
      <c r="K97" s="122"/>
      <c r="L97" s="122"/>
      <c r="M97" s="41">
        <f>IF(L97=1,VLOOKUP(I97,Chantiers!$C$6:$D$95,2),IF(L97=2,"Chauf",IF(L97=3,VLOOKUP(I97,Chantiers!$C$6:$E$95,3),0)))</f>
        <v>0</v>
      </c>
      <c r="N97" s="121"/>
      <c r="O97" s="122"/>
      <c r="P97" s="122"/>
      <c r="Q97" s="122"/>
      <c r="R97" s="41">
        <f>IF(Q97=1,VLOOKUP(N97,Chantiers!$C$6:$D$95,2),IF(Q97=2,"Chauf",IF(Q97=3,VLOOKUP(N97,Chantiers!$C$6:$E$95,3),0)))</f>
        <v>0</v>
      </c>
      <c r="S97" s="121">
        <v>97</v>
      </c>
      <c r="T97" s="122">
        <v>7</v>
      </c>
      <c r="U97" s="122"/>
      <c r="V97" s="122"/>
      <c r="W97" s="41">
        <f>IF(V97=1,VLOOKUP(S97,Chantiers!$C$6:$D$95,2),IF(V97=2,"Chauf",IF(V97=3,VLOOKUP(S97,Chantiers!$C$6:$E$95,3),0)))</f>
        <v>0</v>
      </c>
      <c r="X97" s="121">
        <v>97</v>
      </c>
      <c r="Y97" s="122">
        <v>7</v>
      </c>
      <c r="Z97" s="122"/>
      <c r="AA97" s="122"/>
      <c r="AB97" s="41">
        <f>IF(AA97=1,VLOOKUP(X97,Chantiers!$C$6:$D$95,2),IF(AA97=2,"Chauf",IF(AA97=3,VLOOKUP(X97,Chantiers!$C$6:$E$95,3),0)))</f>
        <v>0</v>
      </c>
      <c r="AC97" s="121"/>
      <c r="AD97" s="122"/>
      <c r="AE97" s="122"/>
      <c r="AF97" s="122"/>
      <c r="AG97" s="41">
        <f>IF(AF97=1,VLOOKUP(AC97,Chantiers!$C$6:$D$95,2),IF(AF97=2,"Chauf",IF(AF97=3,VLOOKUP(AC97,Chantiers!$C$6:$E$95,3),0)))</f>
        <v>0</v>
      </c>
      <c r="AH97" s="121"/>
      <c r="AI97" s="122">
        <v>7</v>
      </c>
      <c r="AJ97" s="122"/>
      <c r="AK97" s="122"/>
      <c r="AL97" s="41">
        <f>IF(AK97=1,VLOOKUP(AH97,Chantiers!$C$6:$D$95,2),IF(AK97=2,"Chauf",IF(AK97=3,VLOOKUP(AH97,Chantiers!$C$6:$E$95,3),0)))</f>
        <v>0</v>
      </c>
      <c r="AM97" s="121"/>
      <c r="AN97" s="122">
        <v>7</v>
      </c>
      <c r="AO97" s="122"/>
      <c r="AP97" s="122"/>
      <c r="AQ97" s="41">
        <f>IF(AP97=1,VLOOKUP(AM97,Chantiers!$C$6:$D$95,2),IF(AP97=2,"Chauf",IF(AP97=3,VLOOKUP(AM97,Chantiers!$C$6:$E$95,3),0)))</f>
        <v>0</v>
      </c>
      <c r="AR97" s="121">
        <v>97</v>
      </c>
      <c r="AS97" s="122">
        <v>7</v>
      </c>
      <c r="AT97" s="122"/>
      <c r="AU97" s="122"/>
      <c r="AV97" s="41">
        <f>IF(AU97=1,VLOOKUP(AR97,Chantiers!$C$6:$D$95,2),IF(AU97=2,"Chauf",IF(AU97=3,VLOOKUP(AR97,Chantiers!$C$6:$E$95,3),0)))</f>
        <v>0</v>
      </c>
      <c r="AW97" s="121">
        <v>97</v>
      </c>
      <c r="AX97" s="125">
        <v>7</v>
      </c>
      <c r="AY97" s="122"/>
      <c r="AZ97" s="122"/>
      <c r="BA97" s="41">
        <f>IF(AZ97=1,VLOOKUP(AW97,Chantiers!$C$6:$D$95,2),IF(AZ97=2,"Chauf",IF(AZ97=3,VLOOKUP(AW97,Chantiers!$C$6:$E$95,3),0)))</f>
        <v>0</v>
      </c>
      <c r="BB97" s="121"/>
      <c r="BC97" s="122"/>
      <c r="BD97" s="122"/>
      <c r="BE97" s="122"/>
      <c r="BF97" s="41">
        <f>IF(BE97=1,VLOOKUP(BB97,Chantiers!$C$6:$D$95,2),IF(BE97=2,"Chauf",IF(BE97=3,VLOOKUP(BB97,Chantiers!$C$6:$E$95,3),0)))</f>
        <v>0</v>
      </c>
      <c r="BG97" s="121"/>
      <c r="BH97" s="122"/>
      <c r="BI97" s="122"/>
      <c r="BJ97" s="122"/>
      <c r="BK97" s="41">
        <f>IF(BJ97=1,VLOOKUP(BG97,Chantiers!$C$6:$D$95,2),IF(BJ97=2,"Chauf",IF(BJ97=3,VLOOKUP(BG97,Chantiers!$C$6:$E$95,3),0)))</f>
        <v>0</v>
      </c>
      <c r="BL97" s="121"/>
      <c r="BM97" s="122"/>
      <c r="BN97" s="122"/>
      <c r="BO97" s="122"/>
      <c r="BP97" s="41">
        <f>IF(BO97=1,VLOOKUP(BL97,Chantiers!$C$6:$D$95,2),IF(BO97=2,"Chauf",IF(BO97=3,VLOOKUP(BL97,Chantiers!$C$6:$E$95,3),0)))</f>
        <v>0</v>
      </c>
      <c r="BQ97" s="121"/>
      <c r="BR97" s="122"/>
      <c r="BS97" s="122"/>
      <c r="BT97" s="122"/>
      <c r="BU97" s="41">
        <f>IF(BT97=1,VLOOKUP(BQ97,Chantiers!$C$6:$D$95,2),IF(BT97=2,"Chauf",IF(BT97=3,VLOOKUP(BQ97,Chantiers!$C$6:$E$95,3),0)))</f>
        <v>0</v>
      </c>
      <c r="BV97" s="121"/>
      <c r="BW97" s="122"/>
      <c r="BX97" s="122"/>
      <c r="BY97" s="122"/>
      <c r="BZ97" s="41">
        <f>IF(BY97=1,VLOOKUP(BV97,Chantiers!$C$6:$D$95,2),IF(BY97=2,"Chauf",IF(BY97=3,VLOOKUP(BV97,Chantiers!$C$6:$E$95,3),0)))</f>
        <v>0</v>
      </c>
      <c r="CA97" s="121"/>
      <c r="CB97" s="122"/>
      <c r="CC97" s="122"/>
      <c r="CD97" s="122">
        <f>IF(CC97=1,VLOOKUP(BZ97,Chantiers!$C$6:$D$95,2),0)</f>
        <v>0</v>
      </c>
      <c r="CE97" s="41">
        <f>IF(CD97=1,VLOOKUP(CA97,Chantiers!$C$6:$D$95,2),IF(CD97=2,"Chauf",IF(CD97=3,VLOOKUP(CA97,Chantiers!$C$6:$E$95,3),0)))</f>
        <v>0</v>
      </c>
    </row>
    <row r="98" spans="1:83" s="118" customFormat="1" x14ac:dyDescent="0.2">
      <c r="A98" s="152">
        <v>43193</v>
      </c>
      <c r="B98" s="140">
        <f t="shared" si="2"/>
        <v>3</v>
      </c>
      <c r="C98" s="141">
        <f t="shared" si="3"/>
        <v>4</v>
      </c>
      <c r="D98" s="123">
        <v>14</v>
      </c>
      <c r="E98" s="124">
        <v>7</v>
      </c>
      <c r="F98" s="124"/>
      <c r="G98" s="124">
        <v>2</v>
      </c>
      <c r="H98" s="42" t="str">
        <f>IF(G98=1,VLOOKUP(D98,Chantiers!$C$6:$D$95,2),IF(G98=2,"Chauf",IF(G98=3,VLOOKUP(D98,Chantiers!$C$6:$E$95,3),0)))</f>
        <v>Chauf</v>
      </c>
      <c r="I98" s="123">
        <v>14</v>
      </c>
      <c r="J98" s="124">
        <v>7</v>
      </c>
      <c r="K98" s="124"/>
      <c r="L98" s="124">
        <v>3</v>
      </c>
      <c r="M98" s="42" t="str">
        <f>IF(L98=1,VLOOKUP(I98,Chantiers!$C$6:$D$95,2),IF(L98=2,"Chauf",IF(L98=3,VLOOKUP(I98,Chantiers!$C$6:$E$95,3),0)))</f>
        <v>PZ3</v>
      </c>
      <c r="N98" s="123"/>
      <c r="O98" s="124"/>
      <c r="P98" s="124"/>
      <c r="Q98" s="124"/>
      <c r="R98" s="42">
        <f>IF(Q98=1,VLOOKUP(N98,Chantiers!$C$6:$D$95,2),IF(Q98=2,"Chauf",IF(Q98=3,VLOOKUP(N98,Chantiers!$C$6:$E$95,3),0)))</f>
        <v>0</v>
      </c>
      <c r="S98" s="123">
        <v>21</v>
      </c>
      <c r="T98" s="124">
        <v>9</v>
      </c>
      <c r="U98" s="124"/>
      <c r="V98" s="124">
        <v>2</v>
      </c>
      <c r="W98" s="42" t="str">
        <f>IF(V98=1,VLOOKUP(S98,Chantiers!$C$6:$D$95,2),IF(V98=2,"Chauf",IF(V98=3,VLOOKUP(S98,Chantiers!$C$6:$E$95,3),0)))</f>
        <v>Chauf</v>
      </c>
      <c r="X98" s="123">
        <v>21</v>
      </c>
      <c r="Y98" s="124">
        <v>8</v>
      </c>
      <c r="Z98" s="124"/>
      <c r="AA98" s="124">
        <v>1</v>
      </c>
      <c r="AB98" s="42" t="str">
        <f>IF(AA98=1,VLOOKUP(X98,Chantiers!$C$6:$D$95,2),IF(AA98=2,"Chauf",IF(AA98=3,VLOOKUP(X98,Chantiers!$C$6:$E$95,3),0)))</f>
        <v>Z2</v>
      </c>
      <c r="AC98" s="123"/>
      <c r="AD98" s="124"/>
      <c r="AE98" s="124"/>
      <c r="AF98" s="124"/>
      <c r="AG98" s="42">
        <f>IF(AF98=1,VLOOKUP(AC98,Chantiers!$C$6:$D$95,2),IF(AF98=2,"Chauf",IF(AF98=3,VLOOKUP(AC98,Chantiers!$C$6:$E$95,3),0)))</f>
        <v>0</v>
      </c>
      <c r="AH98" s="123"/>
      <c r="AI98" s="124">
        <v>7</v>
      </c>
      <c r="AJ98" s="124"/>
      <c r="AK98" s="124"/>
      <c r="AL98" s="42">
        <f>IF(AK98=1,VLOOKUP(AH98,Chantiers!$C$6:$D$95,2),IF(AK98=2,"Chauf",IF(AK98=3,VLOOKUP(AH98,Chantiers!$C$6:$E$95,3),0)))</f>
        <v>0</v>
      </c>
      <c r="AM98" s="123"/>
      <c r="AN98" s="124">
        <v>7</v>
      </c>
      <c r="AO98" s="124"/>
      <c r="AP98" s="124"/>
      <c r="AQ98" s="42">
        <f>IF(AP98=1,VLOOKUP(AM98,Chantiers!$C$6:$D$95,2),IF(AP98=2,"Chauf",IF(AP98=3,VLOOKUP(AM98,Chantiers!$C$6:$E$95,3),0)))</f>
        <v>0</v>
      </c>
      <c r="AR98" s="123">
        <v>20</v>
      </c>
      <c r="AS98" s="124">
        <v>7.5</v>
      </c>
      <c r="AT98" s="124"/>
      <c r="AU98" s="124">
        <v>1</v>
      </c>
      <c r="AV98" s="42" t="str">
        <f>IF(AU98=1,VLOOKUP(AR98,Chantiers!$C$6:$D$95,2),IF(AU98=2,"Chauf",IF(AU98=3,VLOOKUP(AR98,Chantiers!$C$6:$E$95,3),0)))</f>
        <v>Z6</v>
      </c>
      <c r="AW98" s="123">
        <v>20</v>
      </c>
      <c r="AX98" s="124">
        <v>7.5</v>
      </c>
      <c r="AY98" s="124"/>
      <c r="AZ98" s="124">
        <v>3</v>
      </c>
      <c r="BA98" s="42" t="str">
        <f>IF(AZ98=1,VLOOKUP(AW98,Chantiers!$C$6:$D$95,2),IF(AZ98=2,"Chauf",IF(AZ98=3,VLOOKUP(AW98,Chantiers!$C$6:$E$95,3),0)))</f>
        <v>PZ6</v>
      </c>
      <c r="BB98" s="123"/>
      <c r="BC98" s="124"/>
      <c r="BD98" s="124"/>
      <c r="BE98" s="124"/>
      <c r="BF98" s="42">
        <f>IF(BE98=1,VLOOKUP(BB98,Chantiers!$C$6:$D$95,2),IF(BE98=2,"Chauf",IF(BE98=3,VLOOKUP(BB98,Chantiers!$C$6:$E$95,3),0)))</f>
        <v>0</v>
      </c>
      <c r="BG98" s="123"/>
      <c r="BH98" s="124"/>
      <c r="BI98" s="124"/>
      <c r="BJ98" s="124"/>
      <c r="BK98" s="42">
        <f>IF(BJ98=1,VLOOKUP(BG98,Chantiers!$C$6:$D$95,2),IF(BJ98=2,"Chauf",IF(BJ98=3,VLOOKUP(BG98,Chantiers!$C$6:$E$95,3),0)))</f>
        <v>0</v>
      </c>
      <c r="BL98" s="123"/>
      <c r="BM98" s="124"/>
      <c r="BN98" s="124"/>
      <c r="BO98" s="124"/>
      <c r="BP98" s="42">
        <f>IF(BO98=1,VLOOKUP(BL98,Chantiers!$C$6:$D$95,2),IF(BO98=2,"Chauf",IF(BO98=3,VLOOKUP(BL98,Chantiers!$C$6:$E$95,3),0)))</f>
        <v>0</v>
      </c>
      <c r="BQ98" s="123"/>
      <c r="BR98" s="124"/>
      <c r="BS98" s="124"/>
      <c r="BT98" s="124"/>
      <c r="BU98" s="42">
        <f>IF(BT98=1,VLOOKUP(BQ98,Chantiers!$C$6:$D$95,2),IF(BT98=2,"Chauf",IF(BT98=3,VLOOKUP(BQ98,Chantiers!$C$6:$E$95,3),0)))</f>
        <v>0</v>
      </c>
      <c r="BV98" s="123"/>
      <c r="BW98" s="124"/>
      <c r="BX98" s="124"/>
      <c r="BY98" s="124"/>
      <c r="BZ98" s="42">
        <f>IF(BY98=1,VLOOKUP(BV98,Chantiers!$C$6:$D$95,2),IF(BY98=2,"Chauf",IF(BY98=3,VLOOKUP(BV98,Chantiers!$C$6:$E$95,3),0)))</f>
        <v>0</v>
      </c>
      <c r="CA98" s="123"/>
      <c r="CB98" s="124"/>
      <c r="CC98" s="124"/>
      <c r="CD98" s="124">
        <f>IF(CC98=1,VLOOKUP(BZ98,Chantiers!$C$6:$D$95,2),0)</f>
        <v>0</v>
      </c>
      <c r="CE98" s="42">
        <f>IF(CD98=1,VLOOKUP(CA98,Chantiers!$C$6:$D$95,2),IF(CD98=2,"Chauf",IF(CD98=3,VLOOKUP(CA98,Chantiers!$C$6:$E$95,3),0)))</f>
        <v>0</v>
      </c>
    </row>
    <row r="99" spans="1:83" s="118" customFormat="1" x14ac:dyDescent="0.2">
      <c r="A99" s="152">
        <v>43194</v>
      </c>
      <c r="B99" s="140">
        <f t="shared" si="2"/>
        <v>4</v>
      </c>
      <c r="C99" s="141">
        <f t="shared" si="3"/>
        <v>4</v>
      </c>
      <c r="D99" s="123">
        <v>20</v>
      </c>
      <c r="E99" s="124">
        <v>7</v>
      </c>
      <c r="F99" s="124">
        <v>1</v>
      </c>
      <c r="G99" s="124">
        <v>2</v>
      </c>
      <c r="H99" s="42" t="str">
        <f>IF(G99=1,VLOOKUP(D99,Chantiers!$C$6:$D$95,2),IF(G99=2,"Chauf",IF(G99=3,VLOOKUP(D99,Chantiers!$C$6:$E$95,3),0)))</f>
        <v>Chauf</v>
      </c>
      <c r="I99" s="123">
        <v>20</v>
      </c>
      <c r="J99" s="124">
        <v>8.25</v>
      </c>
      <c r="K99" s="124"/>
      <c r="L99" s="124">
        <v>2</v>
      </c>
      <c r="M99" s="42" t="str">
        <f>IF(L99=1,VLOOKUP(I99,Chantiers!$C$6:$D$95,2),IF(L99=2,"Chauf",IF(L99=3,VLOOKUP(I99,Chantiers!$C$6:$E$95,3),0)))</f>
        <v>Chauf</v>
      </c>
      <c r="N99" s="123"/>
      <c r="O99" s="124"/>
      <c r="P99" s="124"/>
      <c r="Q99" s="124"/>
      <c r="R99" s="42">
        <f>IF(Q99=1,VLOOKUP(N99,Chantiers!$C$6:$D$95,2),IF(Q99=2,"Chauf",IF(Q99=3,VLOOKUP(N99,Chantiers!$C$6:$E$95,3),0)))</f>
        <v>0</v>
      </c>
      <c r="S99" s="123">
        <v>21</v>
      </c>
      <c r="T99" s="124">
        <v>9</v>
      </c>
      <c r="U99" s="124"/>
      <c r="V99" s="124">
        <v>2</v>
      </c>
      <c r="W99" s="42" t="str">
        <f>IF(V99=1,VLOOKUP(S99,Chantiers!$C$6:$D$95,2),IF(V99=2,"Chauf",IF(V99=3,VLOOKUP(S99,Chantiers!$C$6:$E$95,3),0)))</f>
        <v>Chauf</v>
      </c>
      <c r="X99" s="123">
        <v>21</v>
      </c>
      <c r="Y99" s="124">
        <v>8</v>
      </c>
      <c r="Z99" s="124"/>
      <c r="AA99" s="124">
        <v>1</v>
      </c>
      <c r="AB99" s="42" t="str">
        <f>IF(AA99=1,VLOOKUP(X99,Chantiers!$C$6:$D$95,2),IF(AA99=2,"Chauf",IF(AA99=3,VLOOKUP(X99,Chantiers!$C$6:$E$95,3),0)))</f>
        <v>Z2</v>
      </c>
      <c r="AC99" s="123"/>
      <c r="AD99" s="124"/>
      <c r="AE99" s="124"/>
      <c r="AF99" s="124"/>
      <c r="AG99" s="42">
        <f>IF(AF99=1,VLOOKUP(AC99,Chantiers!$C$6:$D$95,2),IF(AF99=2,"Chauf",IF(AF99=3,VLOOKUP(AC99,Chantiers!$C$6:$E$95,3),0)))</f>
        <v>0</v>
      </c>
      <c r="AH99" s="123"/>
      <c r="AI99" s="124">
        <v>7</v>
      </c>
      <c r="AJ99" s="124"/>
      <c r="AK99" s="124"/>
      <c r="AL99" s="42">
        <f>IF(AK99=1,VLOOKUP(AH99,Chantiers!$C$6:$D$95,2),IF(AK99=2,"Chauf",IF(AK99=3,VLOOKUP(AH99,Chantiers!$C$6:$E$95,3),0)))</f>
        <v>0</v>
      </c>
      <c r="AM99" s="123"/>
      <c r="AN99" s="124">
        <v>7</v>
      </c>
      <c r="AO99" s="124"/>
      <c r="AP99" s="124"/>
      <c r="AQ99" s="42">
        <f>IF(AP99=1,VLOOKUP(AM99,Chantiers!$C$6:$D$95,2),IF(AP99=2,"Chauf",IF(AP99=3,VLOOKUP(AM99,Chantiers!$C$6:$E$95,3),0)))</f>
        <v>0</v>
      </c>
      <c r="AR99" s="123">
        <v>20</v>
      </c>
      <c r="AS99" s="124">
        <v>7</v>
      </c>
      <c r="AT99" s="124"/>
      <c r="AU99" s="124">
        <v>1</v>
      </c>
      <c r="AV99" s="42" t="str">
        <f>IF(AU99=1,VLOOKUP(AR99,Chantiers!$C$6:$D$95,2),IF(AU99=2,"Chauf",IF(AU99=3,VLOOKUP(AR99,Chantiers!$C$6:$E$95,3),0)))</f>
        <v>Z6</v>
      </c>
      <c r="AW99" s="123">
        <v>20</v>
      </c>
      <c r="AX99" s="124">
        <v>7</v>
      </c>
      <c r="AY99" s="124"/>
      <c r="AZ99" s="124">
        <v>3</v>
      </c>
      <c r="BA99" s="42" t="str">
        <f>IF(AZ99=1,VLOOKUP(AW99,Chantiers!$C$6:$D$95,2),IF(AZ99=2,"Chauf",IF(AZ99=3,VLOOKUP(AW99,Chantiers!$C$6:$E$95,3),0)))</f>
        <v>PZ6</v>
      </c>
      <c r="BB99" s="123"/>
      <c r="BC99" s="124"/>
      <c r="BD99" s="124"/>
      <c r="BE99" s="124"/>
      <c r="BF99" s="42">
        <f>IF(BE99=1,VLOOKUP(BB99,Chantiers!$C$6:$D$95,2),IF(BE99=2,"Chauf",IF(BE99=3,VLOOKUP(BB99,Chantiers!$C$6:$E$95,3),0)))</f>
        <v>0</v>
      </c>
      <c r="BG99" s="123"/>
      <c r="BH99" s="124"/>
      <c r="BI99" s="124"/>
      <c r="BJ99" s="124"/>
      <c r="BK99" s="42">
        <f>IF(BJ99=1,VLOOKUP(BG99,Chantiers!$C$6:$D$95,2),IF(BJ99=2,"Chauf",IF(BJ99=3,VLOOKUP(BG99,Chantiers!$C$6:$E$95,3),0)))</f>
        <v>0</v>
      </c>
      <c r="BL99" s="123"/>
      <c r="BM99" s="124"/>
      <c r="BN99" s="124"/>
      <c r="BO99" s="124"/>
      <c r="BP99" s="42">
        <f>IF(BO99=1,VLOOKUP(BL99,Chantiers!$C$6:$D$95,2),IF(BO99=2,"Chauf",IF(BO99=3,VLOOKUP(BL99,Chantiers!$C$6:$E$95,3),0)))</f>
        <v>0</v>
      </c>
      <c r="BQ99" s="123"/>
      <c r="BR99" s="124"/>
      <c r="BS99" s="124"/>
      <c r="BT99" s="124"/>
      <c r="BU99" s="42">
        <f>IF(BT99=1,VLOOKUP(BQ99,Chantiers!$C$6:$D$95,2),IF(BT99=2,"Chauf",IF(BT99=3,VLOOKUP(BQ99,Chantiers!$C$6:$E$95,3),0)))</f>
        <v>0</v>
      </c>
      <c r="BV99" s="123"/>
      <c r="BW99" s="124"/>
      <c r="BX99" s="124"/>
      <c r="BY99" s="124"/>
      <c r="BZ99" s="42">
        <f>IF(BY99=1,VLOOKUP(BV99,Chantiers!$C$6:$D$95,2),IF(BY99=2,"Chauf",IF(BY99=3,VLOOKUP(BV99,Chantiers!$C$6:$E$95,3),0)))</f>
        <v>0</v>
      </c>
      <c r="CA99" s="123"/>
      <c r="CB99" s="124"/>
      <c r="CC99" s="124"/>
      <c r="CD99" s="124">
        <f>IF(CC99=1,VLOOKUP(BZ99,Chantiers!$C$6:$D$95,2),0)</f>
        <v>0</v>
      </c>
      <c r="CE99" s="42">
        <f>IF(CD99=1,VLOOKUP(CA99,Chantiers!$C$6:$D$95,2),IF(CD99=2,"Chauf",IF(CD99=3,VLOOKUP(CA99,Chantiers!$C$6:$E$95,3),0)))</f>
        <v>0</v>
      </c>
    </row>
    <row r="100" spans="1:83" s="118" customFormat="1" x14ac:dyDescent="0.2">
      <c r="A100" s="152">
        <v>43195</v>
      </c>
      <c r="B100" s="140">
        <f t="shared" si="2"/>
        <v>5</v>
      </c>
      <c r="C100" s="141">
        <f t="shared" si="3"/>
        <v>4</v>
      </c>
      <c r="D100" s="123">
        <v>14</v>
      </c>
      <c r="E100" s="124">
        <v>7</v>
      </c>
      <c r="F100" s="124">
        <v>1</v>
      </c>
      <c r="G100" s="124">
        <v>2</v>
      </c>
      <c r="H100" s="42" t="str">
        <f>IF(G100=1,VLOOKUP(D100,Chantiers!$C$6:$D$95,2),IF(G100=2,"Chauf",IF(G100=3,VLOOKUP(D100,Chantiers!$C$6:$E$95,3),0)))</f>
        <v>Chauf</v>
      </c>
      <c r="I100" s="123">
        <v>14</v>
      </c>
      <c r="J100" s="124">
        <v>7.75</v>
      </c>
      <c r="K100" s="124"/>
      <c r="L100" s="124">
        <v>2</v>
      </c>
      <c r="M100" s="42" t="str">
        <f>IF(L100=1,VLOOKUP(I100,Chantiers!$C$6:$D$95,2),IF(L100=2,"Chauf",IF(L100=3,VLOOKUP(I100,Chantiers!$C$6:$E$95,3),0)))</f>
        <v>Chauf</v>
      </c>
      <c r="N100" s="123"/>
      <c r="O100" s="124"/>
      <c r="P100" s="124"/>
      <c r="Q100" s="124"/>
      <c r="R100" s="42">
        <f>IF(Q100=1,VLOOKUP(N100,Chantiers!$C$6:$D$95,2),IF(Q100=2,"Chauf",IF(Q100=3,VLOOKUP(N100,Chantiers!$C$6:$E$95,3),0)))</f>
        <v>0</v>
      </c>
      <c r="S100" s="123">
        <v>21</v>
      </c>
      <c r="T100" s="124">
        <v>6</v>
      </c>
      <c r="U100" s="124"/>
      <c r="V100" s="124">
        <v>2</v>
      </c>
      <c r="W100" s="42" t="str">
        <f>IF(V100=1,VLOOKUP(S100,Chantiers!$C$6:$D$95,2),IF(V100=2,"Chauf",IF(V100=3,VLOOKUP(S100,Chantiers!$C$6:$E$95,3),0)))</f>
        <v>Chauf</v>
      </c>
      <c r="X100" s="123">
        <v>21</v>
      </c>
      <c r="Y100" s="124">
        <v>4.5</v>
      </c>
      <c r="Z100" s="124"/>
      <c r="AA100" s="124">
        <v>1</v>
      </c>
      <c r="AB100" s="42" t="str">
        <f>IF(AA100=1,VLOOKUP(X100,Chantiers!$C$6:$D$95,2),IF(AA100=2,"Chauf",IF(AA100=3,VLOOKUP(X100,Chantiers!$C$6:$E$95,3),0)))</f>
        <v>Z2</v>
      </c>
      <c r="AC100" s="123"/>
      <c r="AD100" s="124"/>
      <c r="AE100" s="124"/>
      <c r="AF100" s="124"/>
      <c r="AG100" s="42">
        <f>IF(AF100=1,VLOOKUP(AC100,Chantiers!$C$6:$D$95,2),IF(AF100=2,"Chauf",IF(AF100=3,VLOOKUP(AC100,Chantiers!$C$6:$E$95,3),0)))</f>
        <v>0</v>
      </c>
      <c r="AH100" s="123"/>
      <c r="AI100" s="124">
        <v>7</v>
      </c>
      <c r="AJ100" s="124"/>
      <c r="AK100" s="124"/>
      <c r="AL100" s="42">
        <f>IF(AK100=1,VLOOKUP(AH100,Chantiers!$C$6:$D$95,2),IF(AK100=2,"Chauf",IF(AK100=3,VLOOKUP(AH100,Chantiers!$C$6:$E$95,3),0)))</f>
        <v>0</v>
      </c>
      <c r="AM100" s="123"/>
      <c r="AN100" s="124">
        <v>7</v>
      </c>
      <c r="AO100" s="124"/>
      <c r="AP100" s="124"/>
      <c r="AQ100" s="42">
        <f>IF(AP100=1,VLOOKUP(AM100,Chantiers!$C$6:$D$95,2),IF(AP100=2,"Chauf",IF(AP100=3,VLOOKUP(AM100,Chantiers!$C$6:$E$95,3),0)))</f>
        <v>0</v>
      </c>
      <c r="AR100" s="123">
        <v>20</v>
      </c>
      <c r="AS100" s="124">
        <v>9</v>
      </c>
      <c r="AT100" s="124"/>
      <c r="AU100" s="124">
        <v>1</v>
      </c>
      <c r="AV100" s="42" t="str">
        <f>IF(AU100=1,VLOOKUP(AR100,Chantiers!$C$6:$D$95,2),IF(AU100=2,"Chauf",IF(AU100=3,VLOOKUP(AR100,Chantiers!$C$6:$E$95,3),0)))</f>
        <v>Z6</v>
      </c>
      <c r="AW100" s="123">
        <v>20</v>
      </c>
      <c r="AX100" s="124">
        <v>9</v>
      </c>
      <c r="AY100" s="124"/>
      <c r="AZ100" s="124">
        <v>3</v>
      </c>
      <c r="BA100" s="42" t="str">
        <f>IF(AZ100=1,VLOOKUP(AW100,Chantiers!$C$6:$D$95,2),IF(AZ100=2,"Chauf",IF(AZ100=3,VLOOKUP(AW100,Chantiers!$C$6:$E$95,3),0)))</f>
        <v>PZ6</v>
      </c>
      <c r="BB100" s="123"/>
      <c r="BC100" s="124"/>
      <c r="BD100" s="124"/>
      <c r="BE100" s="124"/>
      <c r="BF100" s="42">
        <f>IF(BE100=1,VLOOKUP(BB100,Chantiers!$C$6:$D$95,2),IF(BE100=2,"Chauf",IF(BE100=3,VLOOKUP(BB100,Chantiers!$C$6:$E$95,3),0)))</f>
        <v>0</v>
      </c>
      <c r="BG100" s="123"/>
      <c r="BH100" s="124"/>
      <c r="BI100" s="124"/>
      <c r="BJ100" s="124"/>
      <c r="BK100" s="42">
        <f>IF(BJ100=1,VLOOKUP(BG100,Chantiers!$C$6:$D$95,2),IF(BJ100=2,"Chauf",IF(BJ100=3,VLOOKUP(BG100,Chantiers!$C$6:$E$95,3),0)))</f>
        <v>0</v>
      </c>
      <c r="BL100" s="123"/>
      <c r="BM100" s="124"/>
      <c r="BN100" s="124"/>
      <c r="BO100" s="124"/>
      <c r="BP100" s="42">
        <f>IF(BO100=1,VLOOKUP(BL100,Chantiers!$C$6:$D$95,2),IF(BO100=2,"Chauf",IF(BO100=3,VLOOKUP(BL100,Chantiers!$C$6:$E$95,3),0)))</f>
        <v>0</v>
      </c>
      <c r="BQ100" s="123"/>
      <c r="BR100" s="124"/>
      <c r="BS100" s="124"/>
      <c r="BT100" s="124"/>
      <c r="BU100" s="42">
        <f>IF(BT100=1,VLOOKUP(BQ100,Chantiers!$C$6:$D$95,2),IF(BT100=2,"Chauf",IF(BT100=3,VLOOKUP(BQ100,Chantiers!$C$6:$E$95,3),0)))</f>
        <v>0</v>
      </c>
      <c r="BV100" s="123"/>
      <c r="BW100" s="124"/>
      <c r="BX100" s="124"/>
      <c r="BY100" s="124"/>
      <c r="BZ100" s="42">
        <f>IF(BY100=1,VLOOKUP(BV100,Chantiers!$C$6:$D$95,2),IF(BY100=2,"Chauf",IF(BY100=3,VLOOKUP(BV100,Chantiers!$C$6:$E$95,3),0)))</f>
        <v>0</v>
      </c>
      <c r="CA100" s="123"/>
      <c r="CB100" s="124"/>
      <c r="CC100" s="124"/>
      <c r="CD100" s="124">
        <f>IF(CC100=1,VLOOKUP(BZ100,Chantiers!$C$6:$D$95,2),0)</f>
        <v>0</v>
      </c>
      <c r="CE100" s="42">
        <f>IF(CD100=1,VLOOKUP(CA100,Chantiers!$C$6:$D$95,2),IF(CD100=2,"Chauf",IF(CD100=3,VLOOKUP(CA100,Chantiers!$C$6:$E$95,3),0)))</f>
        <v>0</v>
      </c>
    </row>
    <row r="101" spans="1:83" s="118" customFormat="1" x14ac:dyDescent="0.2">
      <c r="A101" s="152">
        <v>43196</v>
      </c>
      <c r="B101" s="140">
        <f t="shared" si="2"/>
        <v>6</v>
      </c>
      <c r="C101" s="141">
        <f t="shared" si="3"/>
        <v>4</v>
      </c>
      <c r="D101" s="123">
        <v>13</v>
      </c>
      <c r="E101" s="124">
        <v>7</v>
      </c>
      <c r="F101" s="124"/>
      <c r="G101" s="124">
        <v>2</v>
      </c>
      <c r="H101" s="42" t="str">
        <f>IF(G101=1,VLOOKUP(D101,Chantiers!$C$6:$D$95,2),IF(G101=2,"Chauf",IF(G101=3,VLOOKUP(D101,Chantiers!$C$6:$E$95,3),0)))</f>
        <v>Chauf</v>
      </c>
      <c r="I101" s="123"/>
      <c r="J101" s="124"/>
      <c r="K101" s="124">
        <v>-7</v>
      </c>
      <c r="L101" s="124"/>
      <c r="M101" s="42">
        <f>IF(L101=1,VLOOKUP(I101,Chantiers!$C$6:$D$95,2),IF(L101=2,"Chauf",IF(L101=3,VLOOKUP(I101,Chantiers!$C$6:$E$95,3),0)))</f>
        <v>0</v>
      </c>
      <c r="N101" s="123"/>
      <c r="O101" s="124"/>
      <c r="P101" s="124"/>
      <c r="Q101" s="124"/>
      <c r="R101" s="42">
        <f>IF(Q101=1,VLOOKUP(N101,Chantiers!$C$6:$D$95,2),IF(Q101=2,"Chauf",IF(Q101=3,VLOOKUP(N101,Chantiers!$C$6:$E$95,3),0)))</f>
        <v>0</v>
      </c>
      <c r="S101" s="123"/>
      <c r="T101" s="124"/>
      <c r="U101" s="124">
        <v>-11</v>
      </c>
      <c r="V101" s="124"/>
      <c r="W101" s="42">
        <f>IF(V101=1,VLOOKUP(S101,Chantiers!$C$6:$D$95,2),IF(V101=2,"Chauf",IF(V101=3,VLOOKUP(S101,Chantiers!$C$6:$E$95,3),0)))</f>
        <v>0</v>
      </c>
      <c r="X101" s="123"/>
      <c r="Y101" s="124"/>
      <c r="Z101" s="124">
        <v>-14.5</v>
      </c>
      <c r="AA101" s="124"/>
      <c r="AB101" s="42">
        <f>IF(AA101=1,VLOOKUP(X101,Chantiers!$C$6:$D$95,2),IF(AA101=2,"Chauf",IF(AA101=3,VLOOKUP(X101,Chantiers!$C$6:$E$95,3),0)))</f>
        <v>0</v>
      </c>
      <c r="AC101" s="123"/>
      <c r="AD101" s="124"/>
      <c r="AE101" s="124"/>
      <c r="AF101" s="124"/>
      <c r="AG101" s="42">
        <f>IF(AF101=1,VLOOKUP(AC101,Chantiers!$C$6:$D$95,2),IF(AF101=2,"Chauf",IF(AF101=3,VLOOKUP(AC101,Chantiers!$C$6:$E$95,3),0)))</f>
        <v>0</v>
      </c>
      <c r="AH101" s="123"/>
      <c r="AI101" s="124">
        <v>7</v>
      </c>
      <c r="AJ101" s="124"/>
      <c r="AK101" s="124"/>
      <c r="AL101" s="42">
        <f>IF(AK101=1,VLOOKUP(AH101,Chantiers!$C$6:$D$95,2),IF(AK101=2,"Chauf",IF(AK101=3,VLOOKUP(AH101,Chantiers!$C$6:$E$95,3),0)))</f>
        <v>0</v>
      </c>
      <c r="AM101" s="123"/>
      <c r="AN101" s="124">
        <v>7</v>
      </c>
      <c r="AO101" s="124"/>
      <c r="AP101" s="124"/>
      <c r="AQ101" s="42">
        <f>IF(AP101=1,VLOOKUP(AM101,Chantiers!$C$6:$D$95,2),IF(AP101=2,"Chauf",IF(AP101=3,VLOOKUP(AM101,Chantiers!$C$6:$E$95,3),0)))</f>
        <v>0</v>
      </c>
      <c r="AR101" s="123"/>
      <c r="AS101" s="124"/>
      <c r="AT101" s="124"/>
      <c r="AU101" s="124"/>
      <c r="AV101" s="42">
        <f>IF(AU101=1,VLOOKUP(AR101,Chantiers!$C$6:$D$95,2),IF(AU101=2,"Chauf",IF(AU101=3,VLOOKUP(AR101,Chantiers!$C$6:$E$95,3),0)))</f>
        <v>0</v>
      </c>
      <c r="AW101" s="123"/>
      <c r="AX101" s="124"/>
      <c r="AY101" s="124"/>
      <c r="AZ101" s="124"/>
      <c r="BA101" s="42">
        <f>IF(AZ101=1,VLOOKUP(AW101,Chantiers!$C$6:$D$95,2),IF(AZ101=2,"Chauf",IF(AZ101=3,VLOOKUP(AW101,Chantiers!$C$6:$E$95,3),0)))</f>
        <v>0</v>
      </c>
      <c r="BB101" s="123"/>
      <c r="BC101" s="124"/>
      <c r="BD101" s="124"/>
      <c r="BE101" s="124"/>
      <c r="BF101" s="42">
        <f>IF(BE101=1,VLOOKUP(BB101,Chantiers!$C$6:$D$95,2),IF(BE101=2,"Chauf",IF(BE101=3,VLOOKUP(BB101,Chantiers!$C$6:$E$95,3),0)))</f>
        <v>0</v>
      </c>
      <c r="BG101" s="123"/>
      <c r="BH101" s="124"/>
      <c r="BI101" s="124"/>
      <c r="BJ101" s="124"/>
      <c r="BK101" s="42">
        <f>IF(BJ101=1,VLOOKUP(BG101,Chantiers!$C$6:$D$95,2),IF(BJ101=2,"Chauf",IF(BJ101=3,VLOOKUP(BG101,Chantiers!$C$6:$E$95,3),0)))</f>
        <v>0</v>
      </c>
      <c r="BL101" s="123"/>
      <c r="BM101" s="124"/>
      <c r="BN101" s="124"/>
      <c r="BO101" s="124"/>
      <c r="BP101" s="42">
        <f>IF(BO101=1,VLOOKUP(BL101,Chantiers!$C$6:$D$95,2),IF(BO101=2,"Chauf",IF(BO101=3,VLOOKUP(BL101,Chantiers!$C$6:$E$95,3),0)))</f>
        <v>0</v>
      </c>
      <c r="BQ101" s="123"/>
      <c r="BR101" s="124"/>
      <c r="BS101" s="124"/>
      <c r="BT101" s="124"/>
      <c r="BU101" s="42">
        <f>IF(BT101=1,VLOOKUP(BQ101,Chantiers!$C$6:$D$95,2),IF(BT101=2,"Chauf",IF(BT101=3,VLOOKUP(BQ101,Chantiers!$C$6:$E$95,3),0)))</f>
        <v>0</v>
      </c>
      <c r="BV101" s="123"/>
      <c r="BW101" s="124"/>
      <c r="BX101" s="124"/>
      <c r="BY101" s="124"/>
      <c r="BZ101" s="42">
        <f>IF(BY101=1,VLOOKUP(BV101,Chantiers!$C$6:$D$95,2),IF(BY101=2,"Chauf",IF(BY101=3,VLOOKUP(BV101,Chantiers!$C$6:$E$95,3),0)))</f>
        <v>0</v>
      </c>
      <c r="CA101" s="123"/>
      <c r="CB101" s="124"/>
      <c r="CC101" s="124"/>
      <c r="CD101" s="124">
        <f>IF(CC101=1,VLOOKUP(BZ101,Chantiers!$C$6:$D$95,2),0)</f>
        <v>0</v>
      </c>
      <c r="CE101" s="42">
        <f>IF(CD101=1,VLOOKUP(CA101,Chantiers!$C$6:$D$95,2),IF(CD101=2,"Chauf",IF(CD101=3,VLOOKUP(CA101,Chantiers!$C$6:$E$95,3),0)))</f>
        <v>0</v>
      </c>
    </row>
    <row r="102" spans="1:83" s="118" customFormat="1" x14ac:dyDescent="0.2">
      <c r="A102" s="152">
        <v>43197</v>
      </c>
      <c r="B102" s="140">
        <f t="shared" si="2"/>
        <v>7</v>
      </c>
      <c r="C102" s="141">
        <f t="shared" si="3"/>
        <v>4</v>
      </c>
      <c r="D102" s="123"/>
      <c r="E102" s="124"/>
      <c r="F102" s="124"/>
      <c r="G102" s="124"/>
      <c r="H102" s="42">
        <f>IF(G102=1,VLOOKUP(D102,Chantiers!$C$6:$D$95,2),IF(G102=2,"Chauf",IF(G102=3,VLOOKUP(D102,Chantiers!$C$6:$E$95,3),0)))</f>
        <v>0</v>
      </c>
      <c r="I102" s="123"/>
      <c r="J102" s="124"/>
      <c r="K102" s="124"/>
      <c r="L102" s="124"/>
      <c r="M102" s="42">
        <f>IF(L102=1,VLOOKUP(I102,Chantiers!$C$6:$D$95,2),IF(L102=2,"Chauf",IF(L102=3,VLOOKUP(I102,Chantiers!$C$6:$E$95,3),0)))</f>
        <v>0</v>
      </c>
      <c r="N102" s="123"/>
      <c r="O102" s="124"/>
      <c r="P102" s="124"/>
      <c r="Q102" s="124"/>
      <c r="R102" s="42">
        <f>IF(Q102=1,VLOOKUP(N102,Chantiers!$C$6:$D$95,2),IF(Q102=2,"Chauf",IF(Q102=3,VLOOKUP(N102,Chantiers!$C$6:$E$95,3),0)))</f>
        <v>0</v>
      </c>
      <c r="S102" s="123"/>
      <c r="T102" s="124"/>
      <c r="U102" s="124"/>
      <c r="V102" s="124"/>
      <c r="W102" s="42">
        <f>IF(V102=1,VLOOKUP(S102,Chantiers!$C$6:$D$95,2),IF(V102=2,"Chauf",IF(V102=3,VLOOKUP(S102,Chantiers!$C$6:$E$95,3),0)))</f>
        <v>0</v>
      </c>
      <c r="X102" s="123"/>
      <c r="Y102" s="124"/>
      <c r="Z102" s="124"/>
      <c r="AA102" s="124"/>
      <c r="AB102" s="42">
        <f>IF(AA102=1,VLOOKUP(X102,Chantiers!$C$6:$D$95,2),IF(AA102=2,"Chauf",IF(AA102=3,VLOOKUP(X102,Chantiers!$C$6:$E$95,3),0)))</f>
        <v>0</v>
      </c>
      <c r="AC102" s="123"/>
      <c r="AD102" s="124"/>
      <c r="AE102" s="124"/>
      <c r="AF102" s="124"/>
      <c r="AG102" s="42">
        <f>IF(AF102=1,VLOOKUP(AC102,Chantiers!$C$6:$D$95,2),IF(AF102=2,"Chauf",IF(AF102=3,VLOOKUP(AC102,Chantiers!$C$6:$E$95,3),0)))</f>
        <v>0</v>
      </c>
      <c r="AH102" s="123"/>
      <c r="AI102" s="124"/>
      <c r="AJ102" s="124"/>
      <c r="AK102" s="124"/>
      <c r="AL102" s="42">
        <f>IF(AK102=1,VLOOKUP(AH102,Chantiers!$C$6:$D$95,2),IF(AK102=2,"Chauf",IF(AK102=3,VLOOKUP(AH102,Chantiers!$C$6:$E$95,3),0)))</f>
        <v>0</v>
      </c>
      <c r="AM102" s="123"/>
      <c r="AN102" s="124"/>
      <c r="AO102" s="124"/>
      <c r="AP102" s="124"/>
      <c r="AQ102" s="42">
        <f>IF(AP102=1,VLOOKUP(AM102,Chantiers!$C$6:$D$95,2),IF(AP102=2,"Chauf",IF(AP102=3,VLOOKUP(AM102,Chantiers!$C$6:$E$95,3),0)))</f>
        <v>0</v>
      </c>
      <c r="AR102" s="123"/>
      <c r="AS102" s="124"/>
      <c r="AT102" s="124"/>
      <c r="AU102" s="124"/>
      <c r="AV102" s="42">
        <f>IF(AU102=1,VLOOKUP(AR102,Chantiers!$C$6:$D$95,2),IF(AU102=2,"Chauf",IF(AU102=3,VLOOKUP(AR102,Chantiers!$C$6:$E$95,3),0)))</f>
        <v>0</v>
      </c>
      <c r="AW102" s="123"/>
      <c r="AX102" s="124"/>
      <c r="AY102" s="124"/>
      <c r="AZ102" s="124"/>
      <c r="BA102" s="42">
        <f>IF(AZ102=1,VLOOKUP(AW102,Chantiers!$C$6:$D$95,2),IF(AZ102=2,"Chauf",IF(AZ102=3,VLOOKUP(AW102,Chantiers!$C$6:$E$95,3),0)))</f>
        <v>0</v>
      </c>
      <c r="BB102" s="123"/>
      <c r="BC102" s="124"/>
      <c r="BD102" s="124"/>
      <c r="BE102" s="124"/>
      <c r="BF102" s="42">
        <f>IF(BE102=1,VLOOKUP(BB102,Chantiers!$C$6:$D$95,2),IF(BE102=2,"Chauf",IF(BE102=3,VLOOKUP(BB102,Chantiers!$C$6:$E$95,3),0)))</f>
        <v>0</v>
      </c>
      <c r="BG102" s="123"/>
      <c r="BH102" s="124"/>
      <c r="BI102" s="124"/>
      <c r="BJ102" s="124"/>
      <c r="BK102" s="42">
        <f>IF(BJ102=1,VLOOKUP(BG102,Chantiers!$C$6:$D$95,2),IF(BJ102=2,"Chauf",IF(BJ102=3,VLOOKUP(BG102,Chantiers!$C$6:$E$95,3),0)))</f>
        <v>0</v>
      </c>
      <c r="BL102" s="123"/>
      <c r="BM102" s="124"/>
      <c r="BN102" s="124"/>
      <c r="BO102" s="124"/>
      <c r="BP102" s="42">
        <f>IF(BO102=1,VLOOKUP(BL102,Chantiers!$C$6:$D$95,2),IF(BO102=2,"Chauf",IF(BO102=3,VLOOKUP(BL102,Chantiers!$C$6:$E$95,3),0)))</f>
        <v>0</v>
      </c>
      <c r="BQ102" s="123"/>
      <c r="BR102" s="124"/>
      <c r="BS102" s="124"/>
      <c r="BT102" s="124"/>
      <c r="BU102" s="42">
        <f>IF(BT102=1,VLOOKUP(BQ102,Chantiers!$C$6:$D$95,2),IF(BT102=2,"Chauf",IF(BT102=3,VLOOKUP(BQ102,Chantiers!$C$6:$E$95,3),0)))</f>
        <v>0</v>
      </c>
      <c r="BV102" s="123"/>
      <c r="BW102" s="124"/>
      <c r="BX102" s="124"/>
      <c r="BY102" s="124"/>
      <c r="BZ102" s="42">
        <f>IF(BY102=1,VLOOKUP(BV102,Chantiers!$C$6:$D$95,2),IF(BY102=2,"Chauf",IF(BY102=3,VLOOKUP(BV102,Chantiers!$C$6:$E$95,3),0)))</f>
        <v>0</v>
      </c>
      <c r="CA102" s="123"/>
      <c r="CB102" s="124"/>
      <c r="CC102" s="124"/>
      <c r="CD102" s="124">
        <f>IF(CC102=1,VLOOKUP(BZ102,Chantiers!$C$6:$D$95,2),0)</f>
        <v>0</v>
      </c>
      <c r="CE102" s="42">
        <f>IF(CD102=1,VLOOKUP(CA102,Chantiers!$C$6:$D$95,2),IF(CD102=2,"Chauf",IF(CD102=3,VLOOKUP(CA102,Chantiers!$C$6:$E$95,3),0)))</f>
        <v>0</v>
      </c>
    </row>
    <row r="103" spans="1:83" s="160" customFormat="1" x14ac:dyDescent="0.2">
      <c r="A103" s="153" t="s">
        <v>128</v>
      </c>
      <c r="B103" s="154"/>
      <c r="C103" s="155"/>
      <c r="D103" s="157"/>
      <c r="E103" s="158">
        <f>SUM(E97:E102)</f>
        <v>35</v>
      </c>
      <c r="F103" s="158">
        <f>SUM(F97:F102)</f>
        <v>2</v>
      </c>
      <c r="G103" s="158"/>
      <c r="H103" s="156"/>
      <c r="I103" s="157"/>
      <c r="J103" s="158">
        <f>SUM(J97:J102)</f>
        <v>30</v>
      </c>
      <c r="K103" s="158">
        <f>SUM(K97:K102)</f>
        <v>-7</v>
      </c>
      <c r="L103" s="158"/>
      <c r="M103" s="156">
        <f>IF(L103=1,VLOOKUP(I103,Chantiers!$C$6:$D$95,2),IF(L103=2,"Chauf",IF(L103=3,VLOOKUP(I103,Chantiers!$C$6:$E$95,3),0)))</f>
        <v>0</v>
      </c>
      <c r="N103" s="157"/>
      <c r="O103" s="158">
        <f>SUM(O97:O102)</f>
        <v>0</v>
      </c>
      <c r="P103" s="158">
        <f>SUM(P97:P102)</f>
        <v>0</v>
      </c>
      <c r="Q103" s="158"/>
      <c r="R103" s="156">
        <f>IF(Q103=1,VLOOKUP(N103,Chantiers!$C$6:$D$95,2),IF(Q103=2,"Chauf",IF(Q103=3,VLOOKUP(N103,Chantiers!$C$6:$E$95,3),0)))</f>
        <v>0</v>
      </c>
      <c r="S103" s="157"/>
      <c r="T103" s="158">
        <f>SUM(T97:T102)</f>
        <v>31</v>
      </c>
      <c r="U103" s="158">
        <f>SUM(U97:U102)</f>
        <v>-11</v>
      </c>
      <c r="V103" s="158"/>
      <c r="W103" s="156">
        <f>IF(V103=1,VLOOKUP(S103,Chantiers!$C$6:$D$95,2),IF(V103=2,"Chauf",IF(V103=3,VLOOKUP(S103,Chantiers!$C$6:$E$95,3),0)))</f>
        <v>0</v>
      </c>
      <c r="X103" s="157"/>
      <c r="Y103" s="158">
        <f>SUM(Y97:Y102)</f>
        <v>27.5</v>
      </c>
      <c r="Z103" s="158">
        <f>SUM(Z97:Z102)</f>
        <v>-14.5</v>
      </c>
      <c r="AA103" s="158"/>
      <c r="AB103" s="156">
        <f>IF(AA103=1,VLOOKUP(X103,Chantiers!$C$6:$D$95,2),IF(AA103=2,"Chauf",IF(AA103=3,VLOOKUP(X103,Chantiers!$C$6:$E$95,3),0)))</f>
        <v>0</v>
      </c>
      <c r="AC103" s="157"/>
      <c r="AD103" s="158">
        <f>SUM(AD97:AD102)</f>
        <v>0</v>
      </c>
      <c r="AE103" s="158">
        <f>SUM(AE97:AE102)</f>
        <v>0</v>
      </c>
      <c r="AF103" s="158"/>
      <c r="AG103" s="156">
        <f>IF(AF103=1,VLOOKUP(AC103,Chantiers!$C$6:$D$95,2),IF(AF103=2,"Chauf",IF(AF103=3,VLOOKUP(AC103,Chantiers!$C$6:$E$95,3),0)))</f>
        <v>0</v>
      </c>
      <c r="AH103" s="157"/>
      <c r="AI103" s="158">
        <f>SUM(AI97:AI102)</f>
        <v>35</v>
      </c>
      <c r="AJ103" s="158">
        <f>SUM(AJ97:AJ102)</f>
        <v>0</v>
      </c>
      <c r="AK103" s="158"/>
      <c r="AL103" s="156">
        <f>IF(AK103=1,VLOOKUP(AH103,Chantiers!$C$6:$D$95,2),IF(AK103=2,"Chauf",IF(AK103=3,VLOOKUP(AH103,Chantiers!$C$6:$E$95,3),0)))</f>
        <v>0</v>
      </c>
      <c r="AM103" s="157"/>
      <c r="AN103" s="158">
        <f>SUM(AN97:AN102)</f>
        <v>35</v>
      </c>
      <c r="AO103" s="158">
        <f>SUM(AO97:AO102)</f>
        <v>0</v>
      </c>
      <c r="AP103" s="158"/>
      <c r="AQ103" s="156">
        <f>IF(AP103=1,VLOOKUP(AM103,Chantiers!$C$6:$D$95,2),IF(AP103=2,"Chauf",IF(AP103=3,VLOOKUP(AM103,Chantiers!$C$6:$E$95,3),0)))</f>
        <v>0</v>
      </c>
      <c r="AR103" s="157"/>
      <c r="AS103" s="158">
        <f>SUM(AS97:AS102)</f>
        <v>30.5</v>
      </c>
      <c r="AT103" s="158">
        <f>SUM(AT97:AT102)</f>
        <v>0</v>
      </c>
      <c r="AU103" s="158"/>
      <c r="AV103" s="156">
        <f>IF(AU103=1,VLOOKUP(AR103,Chantiers!$C$6:$D$95,2),IF(AU103=2,"Chauf",IF(AU103=3,VLOOKUP(AR103,Chantiers!$C$6:$E$95,3),0)))</f>
        <v>0</v>
      </c>
      <c r="AW103" s="157"/>
      <c r="AX103" s="158">
        <f>SUM(AX97:AX102)</f>
        <v>30.5</v>
      </c>
      <c r="AY103" s="158">
        <f>SUM(AY97:AY102)</f>
        <v>0</v>
      </c>
      <c r="AZ103" s="158"/>
      <c r="BA103" s="156">
        <f>IF(AZ103=1,VLOOKUP(AW103,Chantiers!$C$6:$D$95,2),IF(AZ103=2,"Chauf",IF(AZ103=3,VLOOKUP(AW103,Chantiers!$C$6:$E$95,3),0)))</f>
        <v>0</v>
      </c>
      <c r="BB103" s="157"/>
      <c r="BC103" s="158">
        <f>SUM(BC97:BC102)</f>
        <v>0</v>
      </c>
      <c r="BD103" s="158">
        <f>SUM(BD97:BD102)</f>
        <v>0</v>
      </c>
      <c r="BE103" s="158"/>
      <c r="BF103" s="156">
        <f>IF(BE103=1,VLOOKUP(BB103,Chantiers!$C$6:$D$95,2),IF(BE103=2,"Chauf",IF(BE103=3,VLOOKUP(BB103,Chantiers!$C$6:$E$95,3),0)))</f>
        <v>0</v>
      </c>
      <c r="BG103" s="157"/>
      <c r="BH103" s="158">
        <f>SUM(BH97:BH102)</f>
        <v>0</v>
      </c>
      <c r="BI103" s="158">
        <f>SUM(BI97:BI102)</f>
        <v>0</v>
      </c>
      <c r="BJ103" s="158"/>
      <c r="BK103" s="156">
        <f>IF(BJ103=1,VLOOKUP(BG103,Chantiers!$C$6:$D$95,2),IF(BJ103=2,"Chauf",IF(BJ103=3,VLOOKUP(BG103,Chantiers!$C$6:$E$95,3),0)))</f>
        <v>0</v>
      </c>
      <c r="BL103" s="157"/>
      <c r="BM103" s="158">
        <f>SUM(BM97:BM102)</f>
        <v>0</v>
      </c>
      <c r="BN103" s="158">
        <f>SUM(BN97:BN102)</f>
        <v>0</v>
      </c>
      <c r="BO103" s="158"/>
      <c r="BP103" s="156">
        <f>IF(BO103=1,VLOOKUP(BL103,Chantiers!$C$6:$D$95,2),IF(BO103=2,"Chauf",IF(BO103=3,VLOOKUP(BL103,Chantiers!$C$6:$E$95,3),0)))</f>
        <v>0</v>
      </c>
      <c r="BQ103" s="157"/>
      <c r="BR103" s="158">
        <f>SUM(BR97:BR102)</f>
        <v>0</v>
      </c>
      <c r="BS103" s="158">
        <f>SUM(BS97:BS102)</f>
        <v>0</v>
      </c>
      <c r="BT103" s="158"/>
      <c r="BU103" s="156">
        <f>IF(BT103=1,VLOOKUP(BQ103,Chantiers!$C$6:$D$95,2),IF(BT103=2,"Chauf",IF(BT103=3,VLOOKUP(BQ103,Chantiers!$C$6:$E$95,3),0)))</f>
        <v>0</v>
      </c>
      <c r="BV103" s="157"/>
      <c r="BW103" s="158">
        <f>SUM(BW97:BW102)</f>
        <v>0</v>
      </c>
      <c r="BX103" s="158">
        <f>SUM(BX97:BX102)</f>
        <v>0</v>
      </c>
      <c r="BY103" s="158"/>
      <c r="BZ103" s="156">
        <f>IF(BY103=1,VLOOKUP(BV103,Chantiers!$C$6:$D$95,2),IF(BY103=2,"Chauf",IF(BY103=3,VLOOKUP(BV103,Chantiers!$C$6:$E$95,3),0)))</f>
        <v>0</v>
      </c>
      <c r="CA103" s="157"/>
      <c r="CB103" s="158">
        <f>SUM(CB97:CB102)</f>
        <v>0</v>
      </c>
      <c r="CC103" s="158">
        <f>SUM(CC97:CC102)</f>
        <v>0</v>
      </c>
      <c r="CD103" s="158">
        <f>IF(CC103=1,VLOOKUP(BZ103,Chantiers!$C$6:$D$95,2),0)</f>
        <v>0</v>
      </c>
      <c r="CE103" s="156">
        <f>IF(CD103=1,VLOOKUP(CA103,Chantiers!$C$6:$D$95,2),IF(CD103=2,"Chauf",IF(CD103=3,VLOOKUP(CA103,Chantiers!$C$6:$E$95,3),0)))</f>
        <v>0</v>
      </c>
    </row>
    <row r="104" spans="1:83" s="118" customFormat="1" x14ac:dyDescent="0.2">
      <c r="A104" s="37">
        <v>43199</v>
      </c>
      <c r="B104" s="138">
        <f t="shared" si="2"/>
        <v>9</v>
      </c>
      <c r="C104" s="139">
        <f t="shared" si="3"/>
        <v>4</v>
      </c>
      <c r="D104" s="116">
        <v>16</v>
      </c>
      <c r="E104" s="117">
        <v>7</v>
      </c>
      <c r="F104" s="117">
        <v>2</v>
      </c>
      <c r="G104" s="117">
        <v>2</v>
      </c>
      <c r="H104" s="43" t="str">
        <f>IF(G104=1,VLOOKUP(D104,Chantiers!$C$6:$D$95,2),IF(G104=2,"Chauf",IF(G104=3,VLOOKUP(D104,Chantiers!$C$6:$E$95,3),0)))</f>
        <v>Chauf</v>
      </c>
      <c r="I104" s="116">
        <v>15</v>
      </c>
      <c r="J104" s="117">
        <v>7</v>
      </c>
      <c r="K104" s="117">
        <v>2.5</v>
      </c>
      <c r="L104" s="117">
        <v>2</v>
      </c>
      <c r="M104" s="43" t="str">
        <f>IF(L104=1,VLOOKUP(I104,Chantiers!$C$6:$D$95,2),IF(L104=2,"Chauf",IF(L104=3,VLOOKUP(I104,Chantiers!$C$6:$E$95,3),0)))</f>
        <v>Chauf</v>
      </c>
      <c r="N104" s="116"/>
      <c r="O104" s="117"/>
      <c r="P104" s="117"/>
      <c r="Q104" s="117"/>
      <c r="R104" s="43">
        <f>IF(Q104=1,VLOOKUP(N104,Chantiers!$C$6:$D$95,2),IF(Q104=2,"Chauf",IF(Q104=3,VLOOKUP(N104,Chantiers!$C$6:$E$95,3),0)))</f>
        <v>0</v>
      </c>
      <c r="S104" s="116">
        <v>12</v>
      </c>
      <c r="T104" s="117">
        <v>7</v>
      </c>
      <c r="U104" s="117">
        <v>2</v>
      </c>
      <c r="V104" s="117">
        <v>2</v>
      </c>
      <c r="W104" s="43" t="str">
        <f>IF(V104=1,VLOOKUP(S104,Chantiers!$C$6:$D$95,2),IF(V104=2,"Chauf",IF(V104=3,VLOOKUP(S104,Chantiers!$C$6:$E$95,3),0)))</f>
        <v>Chauf</v>
      </c>
      <c r="X104" s="116">
        <v>12</v>
      </c>
      <c r="Y104" s="117">
        <v>7</v>
      </c>
      <c r="Z104" s="117">
        <v>0.5</v>
      </c>
      <c r="AA104" s="117">
        <v>1</v>
      </c>
      <c r="AB104" s="43" t="str">
        <f>IF(AA104=1,VLOOKUP(X104,Chantiers!$C$6:$D$95,2),IF(AA104=2,"Chauf",IF(AA104=3,VLOOKUP(X104,Chantiers!$C$6:$E$95,3),0)))</f>
        <v>Z3</v>
      </c>
      <c r="AC104" s="116"/>
      <c r="AD104" s="117"/>
      <c r="AE104" s="117"/>
      <c r="AF104" s="117"/>
      <c r="AG104" s="43">
        <f>IF(AF104=1,VLOOKUP(AC104,Chantiers!$C$6:$D$95,2),IF(AF104=2,"Chauf",IF(AF104=3,VLOOKUP(AC104,Chantiers!$C$6:$E$95,3),0)))</f>
        <v>0</v>
      </c>
      <c r="AH104" s="116">
        <v>16</v>
      </c>
      <c r="AI104" s="117">
        <v>7</v>
      </c>
      <c r="AJ104" s="117">
        <v>2</v>
      </c>
      <c r="AK104" s="117">
        <v>3</v>
      </c>
      <c r="AL104" s="43" t="str">
        <f>IF(AK104=1,VLOOKUP(AH104,Chantiers!$C$6:$D$95,2),IF(AK104=2,"Chauf",IF(AK104=3,VLOOKUP(AH104,Chantiers!$C$6:$E$95,3),0)))</f>
        <v>PZ2</v>
      </c>
      <c r="AM104" s="116">
        <v>15</v>
      </c>
      <c r="AN104" s="117">
        <v>7</v>
      </c>
      <c r="AO104" s="117">
        <v>1</v>
      </c>
      <c r="AP104" s="117">
        <v>3</v>
      </c>
      <c r="AQ104" s="43" t="str">
        <f>IF(AP104=1,VLOOKUP(AM104,Chantiers!$C$6:$D$95,2),IF(AP104=2,"Chauf",IF(AP104=3,VLOOKUP(AM104,Chantiers!$C$6:$E$95,3),0)))</f>
        <v>PZ3</v>
      </c>
      <c r="AR104" s="116">
        <v>20</v>
      </c>
      <c r="AS104" s="117">
        <v>7</v>
      </c>
      <c r="AT104" s="117">
        <v>0.75</v>
      </c>
      <c r="AU104" s="117">
        <v>1</v>
      </c>
      <c r="AV104" s="43" t="str">
        <f>IF(AU104=1,VLOOKUP(AR104,Chantiers!$C$6:$D$95,2),IF(AU104=2,"Chauf",IF(AU104=3,VLOOKUP(AR104,Chantiers!$C$6:$E$95,3),0)))</f>
        <v>Z6</v>
      </c>
      <c r="AW104" s="116">
        <v>20</v>
      </c>
      <c r="AX104" s="117">
        <v>7</v>
      </c>
      <c r="AY104" s="117">
        <v>0.75</v>
      </c>
      <c r="AZ104" s="117">
        <v>3</v>
      </c>
      <c r="BA104" s="43" t="str">
        <f>IF(AZ104=1,VLOOKUP(AW104,Chantiers!$C$6:$D$95,2),IF(AZ104=2,"Chauf",IF(AZ104=3,VLOOKUP(AW104,Chantiers!$C$6:$E$95,3),0)))</f>
        <v>PZ6</v>
      </c>
      <c r="BB104" s="116"/>
      <c r="BC104" s="117"/>
      <c r="BD104" s="117"/>
      <c r="BE104" s="117"/>
      <c r="BF104" s="43">
        <f>IF(BE104=1,VLOOKUP(BB104,Chantiers!$C$6:$D$95,2),IF(BE104=2,"Chauf",IF(BE104=3,VLOOKUP(BB104,Chantiers!$C$6:$E$95,3),0)))</f>
        <v>0</v>
      </c>
      <c r="BG104" s="116"/>
      <c r="BH104" s="117"/>
      <c r="BI104" s="117"/>
      <c r="BJ104" s="117"/>
      <c r="BK104" s="43">
        <f>IF(BJ104=1,VLOOKUP(BG104,Chantiers!$C$6:$D$95,2),IF(BJ104=2,"Chauf",IF(BJ104=3,VLOOKUP(BG104,Chantiers!$C$6:$E$95,3),0)))</f>
        <v>0</v>
      </c>
      <c r="BL104" s="116"/>
      <c r="BM104" s="117"/>
      <c r="BN104" s="117"/>
      <c r="BO104" s="117"/>
      <c r="BP104" s="43">
        <f>IF(BO104=1,VLOOKUP(BL104,Chantiers!$C$6:$D$95,2),IF(BO104=2,"Chauf",IF(BO104=3,VLOOKUP(BL104,Chantiers!$C$6:$E$95,3),0)))</f>
        <v>0</v>
      </c>
      <c r="BQ104" s="116"/>
      <c r="BR104" s="117"/>
      <c r="BS104" s="117"/>
      <c r="BT104" s="117"/>
      <c r="BU104" s="43">
        <f>IF(BT104=1,VLOOKUP(BQ104,Chantiers!$C$6:$D$95,2),IF(BT104=2,"Chauf",IF(BT104=3,VLOOKUP(BQ104,Chantiers!$C$6:$E$95,3),0)))</f>
        <v>0</v>
      </c>
      <c r="BV104" s="116"/>
      <c r="BW104" s="117"/>
      <c r="BX104" s="117"/>
      <c r="BY104" s="117"/>
      <c r="BZ104" s="43">
        <f>IF(BY104=1,VLOOKUP(BV104,Chantiers!$C$6:$D$95,2),IF(BY104=2,"Chauf",IF(BY104=3,VLOOKUP(BV104,Chantiers!$C$6:$E$95,3),0)))</f>
        <v>0</v>
      </c>
      <c r="CA104" s="116"/>
      <c r="CB104" s="117"/>
      <c r="CC104" s="117"/>
      <c r="CD104" s="117">
        <f>IF(CC104=1,VLOOKUP(BZ104,Chantiers!$C$6:$D$95,2),0)</f>
        <v>0</v>
      </c>
      <c r="CE104" s="43">
        <f>IF(CD104=1,VLOOKUP(CA104,Chantiers!$C$6:$D$95,2),IF(CD104=2,"Chauf",IF(CD104=3,VLOOKUP(CA104,Chantiers!$C$6:$E$95,3),0)))</f>
        <v>0</v>
      </c>
    </row>
    <row r="105" spans="1:83" s="118" customFormat="1" x14ac:dyDescent="0.2">
      <c r="A105" s="39">
        <v>43200</v>
      </c>
      <c r="B105" s="140">
        <f t="shared" si="2"/>
        <v>10</v>
      </c>
      <c r="C105" s="141">
        <f t="shared" si="3"/>
        <v>4</v>
      </c>
      <c r="D105" s="119">
        <v>33</v>
      </c>
      <c r="E105" s="120">
        <v>7</v>
      </c>
      <c r="F105" s="120">
        <v>3.25</v>
      </c>
      <c r="G105" s="120"/>
      <c r="H105" s="44">
        <f>IF(G105=1,VLOOKUP(D105,Chantiers!$C$6:$D$95,2),IF(G105=2,"Chauf",IF(G105=3,VLOOKUP(D105,Chantiers!$C$6:$E$95,3),0)))</f>
        <v>0</v>
      </c>
      <c r="I105" s="119">
        <v>15</v>
      </c>
      <c r="J105" s="120">
        <v>7</v>
      </c>
      <c r="K105" s="120">
        <v>2.5</v>
      </c>
      <c r="L105" s="120">
        <v>2</v>
      </c>
      <c r="M105" s="44" t="str">
        <f>IF(L105=1,VLOOKUP(I105,Chantiers!$C$6:$D$95,2),IF(L105=2,"Chauf",IF(L105=3,VLOOKUP(I105,Chantiers!$C$6:$E$95,3),0)))</f>
        <v>Chauf</v>
      </c>
      <c r="N105" s="119"/>
      <c r="O105" s="120"/>
      <c r="P105" s="120"/>
      <c r="Q105" s="120"/>
      <c r="R105" s="44">
        <f>IF(Q105=1,VLOOKUP(N105,Chantiers!$C$6:$D$95,2),IF(Q105=2,"Chauf",IF(Q105=3,VLOOKUP(N105,Chantiers!$C$6:$E$95,3),0)))</f>
        <v>0</v>
      </c>
      <c r="S105" s="119">
        <v>12</v>
      </c>
      <c r="T105" s="120">
        <v>7</v>
      </c>
      <c r="U105" s="120">
        <v>2</v>
      </c>
      <c r="V105" s="120">
        <v>1</v>
      </c>
      <c r="W105" s="44" t="str">
        <f>IF(V105=1,VLOOKUP(S105,Chantiers!$C$6:$D$95,2),IF(V105=2,"Chauf",IF(V105=3,VLOOKUP(S105,Chantiers!$C$6:$E$95,3),0)))</f>
        <v>Z3</v>
      </c>
      <c r="X105" s="119">
        <v>12</v>
      </c>
      <c r="Y105" s="120">
        <v>7</v>
      </c>
      <c r="Z105" s="120">
        <v>1.5</v>
      </c>
      <c r="AA105" s="120">
        <v>2</v>
      </c>
      <c r="AB105" s="44" t="str">
        <f>IF(AA105=1,VLOOKUP(X105,Chantiers!$C$6:$D$95,2),IF(AA105=2,"Chauf",IF(AA105=3,VLOOKUP(X105,Chantiers!$C$6:$E$95,3),0)))</f>
        <v>Chauf</v>
      </c>
      <c r="AC105" s="119"/>
      <c r="AD105" s="120"/>
      <c r="AE105" s="120"/>
      <c r="AF105" s="120"/>
      <c r="AG105" s="44">
        <f>IF(AF105=1,VLOOKUP(AC105,Chantiers!$C$6:$D$95,2),IF(AF105=2,"Chauf",IF(AF105=3,VLOOKUP(AC105,Chantiers!$C$6:$E$95,3),0)))</f>
        <v>0</v>
      </c>
      <c r="AH105" s="119">
        <v>33</v>
      </c>
      <c r="AI105" s="120">
        <v>7</v>
      </c>
      <c r="AJ105" s="120">
        <v>3.25</v>
      </c>
      <c r="AK105" s="120"/>
      <c r="AL105" s="44">
        <f>IF(AK105=1,VLOOKUP(AH105,Chantiers!$C$6:$D$95,2),IF(AK105=2,"Chauf",IF(AK105=3,VLOOKUP(AH105,Chantiers!$C$6:$E$95,3),0)))</f>
        <v>0</v>
      </c>
      <c r="AM105" s="119">
        <v>15</v>
      </c>
      <c r="AN105" s="120">
        <v>7</v>
      </c>
      <c r="AO105" s="120">
        <v>1</v>
      </c>
      <c r="AP105" s="120">
        <v>3</v>
      </c>
      <c r="AQ105" s="44" t="str">
        <f>IF(AP105=1,VLOOKUP(AM105,Chantiers!$C$6:$D$95,2),IF(AP105=2,"Chauf",IF(AP105=3,VLOOKUP(AM105,Chantiers!$C$6:$E$95,3),0)))</f>
        <v>PZ3</v>
      </c>
      <c r="AR105" s="119">
        <v>20</v>
      </c>
      <c r="AS105" s="120">
        <v>7</v>
      </c>
      <c r="AT105" s="120">
        <v>1</v>
      </c>
      <c r="AU105" s="120">
        <v>1</v>
      </c>
      <c r="AV105" s="44" t="str">
        <f>IF(AU105=1,VLOOKUP(AR105,Chantiers!$C$6:$D$95,2),IF(AU105=2,"Chauf",IF(AU105=3,VLOOKUP(AR105,Chantiers!$C$6:$E$95,3),0)))</f>
        <v>Z6</v>
      </c>
      <c r="AW105" s="119">
        <v>20</v>
      </c>
      <c r="AX105" s="120">
        <v>7</v>
      </c>
      <c r="AY105" s="120">
        <v>1</v>
      </c>
      <c r="AZ105" s="120">
        <v>3</v>
      </c>
      <c r="BA105" s="44" t="str">
        <f>IF(AZ105=1,VLOOKUP(AW105,Chantiers!$C$6:$D$95,2),IF(AZ105=2,"Chauf",IF(AZ105=3,VLOOKUP(AW105,Chantiers!$C$6:$E$95,3),0)))</f>
        <v>PZ6</v>
      </c>
      <c r="BB105" s="119"/>
      <c r="BC105" s="120"/>
      <c r="BD105" s="120"/>
      <c r="BE105" s="120"/>
      <c r="BF105" s="44">
        <f>IF(BE105=1,VLOOKUP(BB105,Chantiers!$C$6:$D$95,2),IF(BE105=2,"Chauf",IF(BE105=3,VLOOKUP(BB105,Chantiers!$C$6:$E$95,3),0)))</f>
        <v>0</v>
      </c>
      <c r="BG105" s="119"/>
      <c r="BH105" s="120"/>
      <c r="BI105" s="120"/>
      <c r="BJ105" s="120"/>
      <c r="BK105" s="44">
        <f>IF(BJ105=1,VLOOKUP(BG105,Chantiers!$C$6:$D$95,2),IF(BJ105=2,"Chauf",IF(BJ105=3,VLOOKUP(BG105,Chantiers!$C$6:$E$95,3),0)))</f>
        <v>0</v>
      </c>
      <c r="BL105" s="119"/>
      <c r="BM105" s="120"/>
      <c r="BN105" s="120"/>
      <c r="BO105" s="120"/>
      <c r="BP105" s="44">
        <f>IF(BO105=1,VLOOKUP(BL105,Chantiers!$C$6:$D$95,2),IF(BO105=2,"Chauf",IF(BO105=3,VLOOKUP(BL105,Chantiers!$C$6:$E$95,3),0)))</f>
        <v>0</v>
      </c>
      <c r="BQ105" s="119"/>
      <c r="BR105" s="120"/>
      <c r="BS105" s="120"/>
      <c r="BT105" s="120"/>
      <c r="BU105" s="44">
        <f>IF(BT105=1,VLOOKUP(BQ105,Chantiers!$C$6:$D$95,2),IF(BT105=2,"Chauf",IF(BT105=3,VLOOKUP(BQ105,Chantiers!$C$6:$E$95,3),0)))</f>
        <v>0</v>
      </c>
      <c r="BV105" s="119"/>
      <c r="BW105" s="120"/>
      <c r="BX105" s="120"/>
      <c r="BY105" s="120"/>
      <c r="BZ105" s="44">
        <f>IF(BY105=1,VLOOKUP(BV105,Chantiers!$C$6:$D$95,2),IF(BY105=2,"Chauf",IF(BY105=3,VLOOKUP(BV105,Chantiers!$C$6:$E$95,3),0)))</f>
        <v>0</v>
      </c>
      <c r="CA105" s="119"/>
      <c r="CB105" s="120"/>
      <c r="CC105" s="120"/>
      <c r="CD105" s="120">
        <f>IF(CC105=1,VLOOKUP(BZ105,Chantiers!$C$6:$D$95,2),0)</f>
        <v>0</v>
      </c>
      <c r="CE105" s="44">
        <f>IF(CD105=1,VLOOKUP(CA105,Chantiers!$C$6:$D$95,2),IF(CD105=2,"Chauf",IF(CD105=3,VLOOKUP(CA105,Chantiers!$C$6:$E$95,3),0)))</f>
        <v>0</v>
      </c>
    </row>
    <row r="106" spans="1:83" s="118" customFormat="1" x14ac:dyDescent="0.2">
      <c r="A106" s="39">
        <v>43201</v>
      </c>
      <c r="B106" s="140">
        <f t="shared" si="2"/>
        <v>11</v>
      </c>
      <c r="C106" s="141">
        <f t="shared" si="3"/>
        <v>4</v>
      </c>
      <c r="D106" s="119">
        <v>33</v>
      </c>
      <c r="E106" s="120">
        <v>7</v>
      </c>
      <c r="F106" s="120">
        <v>1</v>
      </c>
      <c r="G106" s="120"/>
      <c r="H106" s="44">
        <f>IF(G106=1,VLOOKUP(D106,Chantiers!$C$6:$D$95,2),IF(G106=2,"Chauf",IF(G106=3,VLOOKUP(D106,Chantiers!$C$6:$E$95,3),0)))</f>
        <v>0</v>
      </c>
      <c r="I106" s="119">
        <v>15</v>
      </c>
      <c r="J106" s="120">
        <v>7</v>
      </c>
      <c r="K106" s="120">
        <v>2.5</v>
      </c>
      <c r="L106" s="120">
        <v>2</v>
      </c>
      <c r="M106" s="44" t="str">
        <f>IF(L106=1,VLOOKUP(I106,Chantiers!$C$6:$D$95,2),IF(L106=2,"Chauf",IF(L106=3,VLOOKUP(I106,Chantiers!$C$6:$E$95,3),0)))</f>
        <v>Chauf</v>
      </c>
      <c r="N106" s="119"/>
      <c r="O106" s="120"/>
      <c r="P106" s="120"/>
      <c r="Q106" s="120"/>
      <c r="R106" s="44">
        <f>IF(Q106=1,VLOOKUP(N106,Chantiers!$C$6:$D$95,2),IF(Q106=2,"Chauf",IF(Q106=3,VLOOKUP(N106,Chantiers!$C$6:$E$95,3),0)))</f>
        <v>0</v>
      </c>
      <c r="S106" s="119">
        <v>12</v>
      </c>
      <c r="T106" s="120">
        <v>7</v>
      </c>
      <c r="U106" s="120">
        <v>2</v>
      </c>
      <c r="V106" s="120">
        <v>2</v>
      </c>
      <c r="W106" s="44" t="str">
        <f>IF(V106=1,VLOOKUP(S106,Chantiers!$C$6:$D$95,2),IF(V106=2,"Chauf",IF(V106=3,VLOOKUP(S106,Chantiers!$C$6:$E$95,3),0)))</f>
        <v>Chauf</v>
      </c>
      <c r="X106" s="119">
        <v>12</v>
      </c>
      <c r="Y106" s="120">
        <v>7</v>
      </c>
      <c r="Z106" s="120">
        <v>1</v>
      </c>
      <c r="AA106" s="120">
        <v>1</v>
      </c>
      <c r="AB106" s="44" t="str">
        <f>IF(AA106=1,VLOOKUP(X106,Chantiers!$C$6:$D$95,2),IF(AA106=2,"Chauf",IF(AA106=3,VLOOKUP(X106,Chantiers!$C$6:$E$95,3),0)))</f>
        <v>Z3</v>
      </c>
      <c r="AC106" s="119"/>
      <c r="AD106" s="120"/>
      <c r="AE106" s="120"/>
      <c r="AF106" s="120"/>
      <c r="AG106" s="44">
        <f>IF(AF106=1,VLOOKUP(AC106,Chantiers!$C$6:$D$95,2),IF(AF106=2,"Chauf",IF(AF106=3,VLOOKUP(AC106,Chantiers!$C$6:$E$95,3),0)))</f>
        <v>0</v>
      </c>
      <c r="AH106" s="119">
        <v>33</v>
      </c>
      <c r="AI106" s="120">
        <v>7</v>
      </c>
      <c r="AJ106" s="120">
        <v>1</v>
      </c>
      <c r="AK106" s="120"/>
      <c r="AL106" s="44">
        <f>IF(AK106=1,VLOOKUP(AH106,Chantiers!$C$6:$D$95,2),IF(AK106=2,"Chauf",IF(AK106=3,VLOOKUP(AH106,Chantiers!$C$6:$E$95,3),0)))</f>
        <v>0</v>
      </c>
      <c r="AM106" s="119">
        <v>15</v>
      </c>
      <c r="AN106" s="120">
        <v>7</v>
      </c>
      <c r="AO106" s="120">
        <v>1</v>
      </c>
      <c r="AP106" s="120">
        <v>3</v>
      </c>
      <c r="AQ106" s="44" t="str">
        <f>IF(AP106=1,VLOOKUP(AM106,Chantiers!$C$6:$D$95,2),IF(AP106=2,"Chauf",IF(AP106=3,VLOOKUP(AM106,Chantiers!$C$6:$E$95,3),0)))</f>
        <v>PZ3</v>
      </c>
      <c r="AR106" s="119">
        <v>20</v>
      </c>
      <c r="AS106" s="120">
        <v>7</v>
      </c>
      <c r="AT106" s="120"/>
      <c r="AU106" s="120">
        <v>1</v>
      </c>
      <c r="AV106" s="44" t="str">
        <f>IF(AU106=1,VLOOKUP(AR106,Chantiers!$C$6:$D$95,2),IF(AU106=2,"Chauf",IF(AU106=3,VLOOKUP(AR106,Chantiers!$C$6:$E$95,3),0)))</f>
        <v>Z6</v>
      </c>
      <c r="AW106" s="119">
        <v>20</v>
      </c>
      <c r="AX106" s="120">
        <v>7</v>
      </c>
      <c r="AY106" s="120"/>
      <c r="AZ106" s="120">
        <v>3</v>
      </c>
      <c r="BA106" s="44" t="str">
        <f>IF(AZ106=1,VLOOKUP(AW106,Chantiers!$C$6:$D$95,2),IF(AZ106=2,"Chauf",IF(AZ106=3,VLOOKUP(AW106,Chantiers!$C$6:$E$95,3),0)))</f>
        <v>PZ6</v>
      </c>
      <c r="BB106" s="119"/>
      <c r="BC106" s="120"/>
      <c r="BD106" s="120"/>
      <c r="BE106" s="120"/>
      <c r="BF106" s="44">
        <f>IF(BE106=1,VLOOKUP(BB106,Chantiers!$C$6:$D$95,2),IF(BE106=2,"Chauf",IF(BE106=3,VLOOKUP(BB106,Chantiers!$C$6:$E$95,3),0)))</f>
        <v>0</v>
      </c>
      <c r="BG106" s="119"/>
      <c r="BH106" s="120"/>
      <c r="BI106" s="120"/>
      <c r="BJ106" s="120"/>
      <c r="BK106" s="44">
        <f>IF(BJ106=1,VLOOKUP(BG106,Chantiers!$C$6:$D$95,2),IF(BJ106=2,"Chauf",IF(BJ106=3,VLOOKUP(BG106,Chantiers!$C$6:$E$95,3),0)))</f>
        <v>0</v>
      </c>
      <c r="BL106" s="119"/>
      <c r="BM106" s="120"/>
      <c r="BN106" s="120"/>
      <c r="BO106" s="120"/>
      <c r="BP106" s="44">
        <f>IF(BO106=1,VLOOKUP(BL106,Chantiers!$C$6:$D$95,2),IF(BO106=2,"Chauf",IF(BO106=3,VLOOKUP(BL106,Chantiers!$C$6:$E$95,3),0)))</f>
        <v>0</v>
      </c>
      <c r="BQ106" s="119"/>
      <c r="BR106" s="120"/>
      <c r="BS106" s="120"/>
      <c r="BT106" s="120"/>
      <c r="BU106" s="44">
        <f>IF(BT106=1,VLOOKUP(BQ106,Chantiers!$C$6:$D$95,2),IF(BT106=2,"Chauf",IF(BT106=3,VLOOKUP(BQ106,Chantiers!$C$6:$E$95,3),0)))</f>
        <v>0</v>
      </c>
      <c r="BV106" s="119"/>
      <c r="BW106" s="120"/>
      <c r="BX106" s="120"/>
      <c r="BY106" s="120"/>
      <c r="BZ106" s="44">
        <f>IF(BY106=1,VLOOKUP(BV106,Chantiers!$C$6:$D$95,2),IF(BY106=2,"Chauf",IF(BY106=3,VLOOKUP(BV106,Chantiers!$C$6:$E$95,3),0)))</f>
        <v>0</v>
      </c>
      <c r="CA106" s="119"/>
      <c r="CB106" s="120"/>
      <c r="CC106" s="120"/>
      <c r="CD106" s="120">
        <f>IF(CC106=1,VLOOKUP(BZ106,Chantiers!$C$6:$D$95,2),0)</f>
        <v>0</v>
      </c>
      <c r="CE106" s="44">
        <f>IF(CD106=1,VLOOKUP(CA106,Chantiers!$C$6:$D$95,2),IF(CD106=2,"Chauf",IF(CD106=3,VLOOKUP(CA106,Chantiers!$C$6:$E$95,3),0)))</f>
        <v>0</v>
      </c>
    </row>
    <row r="107" spans="1:83" s="118" customFormat="1" x14ac:dyDescent="0.2">
      <c r="A107" s="39">
        <v>43202</v>
      </c>
      <c r="B107" s="140">
        <f t="shared" si="2"/>
        <v>12</v>
      </c>
      <c r="C107" s="141">
        <f t="shared" si="3"/>
        <v>4</v>
      </c>
      <c r="D107" s="119">
        <v>33</v>
      </c>
      <c r="E107" s="120">
        <v>7</v>
      </c>
      <c r="F107" s="120">
        <v>1</v>
      </c>
      <c r="G107" s="120"/>
      <c r="H107" s="44">
        <f>IF(G107=1,VLOOKUP(D107,Chantiers!$C$6:$D$95,2),IF(G107=2,"Chauf",IF(G107=3,VLOOKUP(D107,Chantiers!$C$6:$E$95,3),0)))</f>
        <v>0</v>
      </c>
      <c r="I107" s="119">
        <v>15</v>
      </c>
      <c r="J107" s="120">
        <v>7</v>
      </c>
      <c r="K107" s="120">
        <v>3</v>
      </c>
      <c r="L107" s="120">
        <v>2</v>
      </c>
      <c r="M107" s="44" t="str">
        <f>IF(L107=1,VLOOKUP(I107,Chantiers!$C$6:$D$95,2),IF(L107=2,"Chauf",IF(L107=3,VLOOKUP(I107,Chantiers!$C$6:$E$95,3),0)))</f>
        <v>Chauf</v>
      </c>
      <c r="N107" s="119"/>
      <c r="O107" s="120"/>
      <c r="P107" s="120"/>
      <c r="Q107" s="120"/>
      <c r="R107" s="44">
        <f>IF(Q107=1,VLOOKUP(N107,Chantiers!$C$6:$D$95,2),IF(Q107=2,"Chauf",IF(Q107=3,VLOOKUP(N107,Chantiers!$C$6:$E$95,3),0)))</f>
        <v>0</v>
      </c>
      <c r="S107" s="119">
        <v>21</v>
      </c>
      <c r="T107" s="120">
        <v>7</v>
      </c>
      <c r="U107" s="120">
        <v>2</v>
      </c>
      <c r="V107" s="120">
        <v>2</v>
      </c>
      <c r="W107" s="44" t="str">
        <f>IF(V107=1,VLOOKUP(S107,Chantiers!$C$6:$D$95,2),IF(V107=2,"Chauf",IF(V107=3,VLOOKUP(S107,Chantiers!$C$6:$E$95,3),0)))</f>
        <v>Chauf</v>
      </c>
      <c r="X107" s="119">
        <v>21</v>
      </c>
      <c r="Y107" s="120">
        <v>7</v>
      </c>
      <c r="Z107" s="120">
        <v>1</v>
      </c>
      <c r="AA107" s="120">
        <v>1</v>
      </c>
      <c r="AB107" s="44" t="str">
        <f>IF(AA107=1,VLOOKUP(X107,Chantiers!$C$6:$D$95,2),IF(AA107=2,"Chauf",IF(AA107=3,VLOOKUP(X107,Chantiers!$C$6:$E$95,3),0)))</f>
        <v>Z2</v>
      </c>
      <c r="AC107" s="119"/>
      <c r="AD107" s="120"/>
      <c r="AE107" s="120"/>
      <c r="AF107" s="120"/>
      <c r="AG107" s="44">
        <f>IF(AF107=1,VLOOKUP(AC107,Chantiers!$C$6:$D$95,2),IF(AF107=2,"Chauf",IF(AF107=3,VLOOKUP(AC107,Chantiers!$C$6:$E$95,3),0)))</f>
        <v>0</v>
      </c>
      <c r="AH107" s="119">
        <v>33</v>
      </c>
      <c r="AI107" s="120">
        <v>7</v>
      </c>
      <c r="AJ107" s="120">
        <v>1</v>
      </c>
      <c r="AK107" s="120"/>
      <c r="AL107" s="44">
        <f>IF(AK107=1,VLOOKUP(AH107,Chantiers!$C$6:$D$95,2),IF(AK107=2,"Chauf",IF(AK107=3,VLOOKUP(AH107,Chantiers!$C$6:$E$95,3),0)))</f>
        <v>0</v>
      </c>
      <c r="AM107" s="119">
        <v>15</v>
      </c>
      <c r="AN107" s="120">
        <v>7</v>
      </c>
      <c r="AO107" s="120">
        <v>1.5</v>
      </c>
      <c r="AP107" s="120">
        <v>3</v>
      </c>
      <c r="AQ107" s="44" t="str">
        <f>IF(AP107=1,VLOOKUP(AM107,Chantiers!$C$6:$D$95,2),IF(AP107=2,"Chauf",IF(AP107=3,VLOOKUP(AM107,Chantiers!$C$6:$E$95,3),0)))</f>
        <v>PZ3</v>
      </c>
      <c r="AR107" s="119">
        <v>20</v>
      </c>
      <c r="AS107" s="120">
        <v>7</v>
      </c>
      <c r="AT107" s="120">
        <v>3.5</v>
      </c>
      <c r="AU107" s="120">
        <v>1</v>
      </c>
      <c r="AV107" s="44" t="str">
        <f>IF(AU107=1,VLOOKUP(AR107,Chantiers!$C$6:$D$95,2),IF(AU107=2,"Chauf",IF(AU107=3,VLOOKUP(AR107,Chantiers!$C$6:$E$95,3),0)))</f>
        <v>Z6</v>
      </c>
      <c r="AW107" s="119">
        <v>20</v>
      </c>
      <c r="AX107" s="120">
        <v>7</v>
      </c>
      <c r="AY107" s="120">
        <v>3.5</v>
      </c>
      <c r="AZ107" s="120">
        <v>3</v>
      </c>
      <c r="BA107" s="44" t="str">
        <f>IF(AZ107=1,VLOOKUP(AW107,Chantiers!$C$6:$D$95,2),IF(AZ107=2,"Chauf",IF(AZ107=3,VLOOKUP(AW107,Chantiers!$C$6:$E$95,3),0)))</f>
        <v>PZ6</v>
      </c>
      <c r="BB107" s="119"/>
      <c r="BC107" s="120"/>
      <c r="BD107" s="120"/>
      <c r="BE107" s="120"/>
      <c r="BF107" s="44">
        <f>IF(BE107=1,VLOOKUP(BB107,Chantiers!$C$6:$D$95,2),IF(BE107=2,"Chauf",IF(BE107=3,VLOOKUP(BB107,Chantiers!$C$6:$E$95,3),0)))</f>
        <v>0</v>
      </c>
      <c r="BG107" s="119"/>
      <c r="BH107" s="120"/>
      <c r="BI107" s="120"/>
      <c r="BJ107" s="120"/>
      <c r="BK107" s="44">
        <f>IF(BJ107=1,VLOOKUP(BG107,Chantiers!$C$6:$D$95,2),IF(BJ107=2,"Chauf",IF(BJ107=3,VLOOKUP(BG107,Chantiers!$C$6:$E$95,3),0)))</f>
        <v>0</v>
      </c>
      <c r="BL107" s="119"/>
      <c r="BM107" s="120"/>
      <c r="BN107" s="120"/>
      <c r="BO107" s="120"/>
      <c r="BP107" s="44">
        <f>IF(BO107=1,VLOOKUP(BL107,Chantiers!$C$6:$D$95,2),IF(BO107=2,"Chauf",IF(BO107=3,VLOOKUP(BL107,Chantiers!$C$6:$E$95,3),0)))</f>
        <v>0</v>
      </c>
      <c r="BQ107" s="119"/>
      <c r="BR107" s="120"/>
      <c r="BS107" s="120"/>
      <c r="BT107" s="120"/>
      <c r="BU107" s="44">
        <f>IF(BT107=1,VLOOKUP(BQ107,Chantiers!$C$6:$D$95,2),IF(BT107=2,"Chauf",IF(BT107=3,VLOOKUP(BQ107,Chantiers!$C$6:$E$95,3),0)))</f>
        <v>0</v>
      </c>
      <c r="BV107" s="119"/>
      <c r="BW107" s="120"/>
      <c r="BX107" s="120"/>
      <c r="BY107" s="120"/>
      <c r="BZ107" s="44">
        <f>IF(BY107=1,VLOOKUP(BV107,Chantiers!$C$6:$D$95,2),IF(BY107=2,"Chauf",IF(BY107=3,VLOOKUP(BV107,Chantiers!$C$6:$E$95,3),0)))</f>
        <v>0</v>
      </c>
      <c r="CA107" s="119"/>
      <c r="CB107" s="120"/>
      <c r="CC107" s="120"/>
      <c r="CD107" s="120">
        <f>IF(CC107=1,VLOOKUP(BZ107,Chantiers!$C$6:$D$95,2),0)</f>
        <v>0</v>
      </c>
      <c r="CE107" s="44">
        <f>IF(CD107=1,VLOOKUP(CA107,Chantiers!$C$6:$D$95,2),IF(CD107=2,"Chauf",IF(CD107=3,VLOOKUP(CA107,Chantiers!$C$6:$E$95,3),0)))</f>
        <v>0</v>
      </c>
    </row>
    <row r="108" spans="1:83" s="118" customFormat="1" x14ac:dyDescent="0.2">
      <c r="A108" s="39">
        <v>43203</v>
      </c>
      <c r="B108" s="140">
        <f t="shared" si="2"/>
        <v>13</v>
      </c>
      <c r="C108" s="141">
        <f t="shared" si="3"/>
        <v>4</v>
      </c>
      <c r="D108" s="119">
        <v>19</v>
      </c>
      <c r="E108" s="120">
        <v>7</v>
      </c>
      <c r="F108" s="120">
        <v>1.75</v>
      </c>
      <c r="G108" s="120">
        <v>2</v>
      </c>
      <c r="H108" s="44" t="str">
        <f>IF(G108=1,VLOOKUP(D108,Chantiers!$C$6:$D$95,2),IF(G108=2,"Chauf",IF(G108=3,VLOOKUP(D108,Chantiers!$C$6:$E$95,3),0)))</f>
        <v>Chauf</v>
      </c>
      <c r="I108" s="119">
        <v>32</v>
      </c>
      <c r="J108" s="120">
        <v>7</v>
      </c>
      <c r="K108" s="120">
        <v>1</v>
      </c>
      <c r="L108" s="120">
        <v>1</v>
      </c>
      <c r="M108" s="44" t="str">
        <f>IF(L108=1,VLOOKUP(I108,Chantiers!$C$6:$D$95,2),IF(L108=2,"Chauf",IF(L108=3,VLOOKUP(I108,Chantiers!$C$6:$E$95,3),0)))</f>
        <v>Z2</v>
      </c>
      <c r="N108" s="119">
        <v>32</v>
      </c>
      <c r="O108" s="120">
        <v>8.25</v>
      </c>
      <c r="P108" s="120">
        <v>0</v>
      </c>
      <c r="Q108" s="120">
        <v>2</v>
      </c>
      <c r="R108" s="44" t="str">
        <f>IF(Q108=1,VLOOKUP(N108,Chantiers!$C$6:$D$95,2),IF(Q108=2,"Chauf",IF(Q108=3,VLOOKUP(N108,Chantiers!$C$6:$E$95,3),0)))</f>
        <v>Chauf</v>
      </c>
      <c r="S108" s="119">
        <v>12</v>
      </c>
      <c r="T108" s="120">
        <v>7</v>
      </c>
      <c r="U108" s="120">
        <v>2</v>
      </c>
      <c r="V108" s="120">
        <v>2</v>
      </c>
      <c r="W108" s="44" t="str">
        <f>IF(V108=1,VLOOKUP(S108,Chantiers!$C$6:$D$95,2),IF(V108=2,"Chauf",IF(V108=3,VLOOKUP(S108,Chantiers!$C$6:$E$95,3),0)))</f>
        <v>Chauf</v>
      </c>
      <c r="X108" s="119">
        <v>12</v>
      </c>
      <c r="Y108" s="120">
        <v>7</v>
      </c>
      <c r="Z108" s="120">
        <v>1</v>
      </c>
      <c r="AA108" s="120">
        <v>1</v>
      </c>
      <c r="AB108" s="44" t="str">
        <f>IF(AA108=1,VLOOKUP(X108,Chantiers!$C$6:$D$95,2),IF(AA108=2,"Chauf",IF(AA108=3,VLOOKUP(X108,Chantiers!$C$6:$E$95,3),0)))</f>
        <v>Z3</v>
      </c>
      <c r="AC108" s="119"/>
      <c r="AD108" s="120"/>
      <c r="AE108" s="120"/>
      <c r="AF108" s="120"/>
      <c r="AG108" s="44">
        <f>IF(AF108=1,VLOOKUP(AC108,Chantiers!$C$6:$D$95,2),IF(AF108=2,"Chauf",IF(AF108=3,VLOOKUP(AC108,Chantiers!$C$6:$E$95,3),0)))</f>
        <v>0</v>
      </c>
      <c r="AH108" s="119">
        <v>19</v>
      </c>
      <c r="AI108" s="120">
        <v>7</v>
      </c>
      <c r="AJ108" s="120"/>
      <c r="AK108" s="120">
        <v>3</v>
      </c>
      <c r="AL108" s="44" t="str">
        <f>IF(AK108=1,VLOOKUP(AH108,Chantiers!$C$6:$D$95,2),IF(AK108=2,"Chauf",IF(AK108=3,VLOOKUP(AH108,Chantiers!$C$6:$E$95,3),0)))</f>
        <v>PZ2</v>
      </c>
      <c r="AM108" s="119">
        <v>32</v>
      </c>
      <c r="AN108" s="120">
        <v>7</v>
      </c>
      <c r="AO108" s="120">
        <v>1</v>
      </c>
      <c r="AP108" s="120">
        <v>3</v>
      </c>
      <c r="AQ108" s="44" t="str">
        <f>IF(AP108=1,VLOOKUP(AM108,Chantiers!$C$6:$D$95,2),IF(AP108=2,"Chauf",IF(AP108=3,VLOOKUP(AM108,Chantiers!$C$6:$E$95,3),0)))</f>
        <v>PZ2</v>
      </c>
      <c r="AR108" s="119">
        <v>20</v>
      </c>
      <c r="AS108" s="120">
        <v>7</v>
      </c>
      <c r="AT108" s="120">
        <v>-4.5</v>
      </c>
      <c r="AU108" s="120">
        <v>1</v>
      </c>
      <c r="AV108" s="44" t="str">
        <f>IF(AU108=1,VLOOKUP(AR108,Chantiers!$C$6:$D$95,2),IF(AU108=2,"Chauf",IF(AU108=3,VLOOKUP(AR108,Chantiers!$C$6:$E$95,3),0)))</f>
        <v>Z6</v>
      </c>
      <c r="AW108" s="119">
        <v>20</v>
      </c>
      <c r="AX108" s="120">
        <v>7</v>
      </c>
      <c r="AY108" s="120">
        <v>-4.5</v>
      </c>
      <c r="AZ108" s="120">
        <v>3</v>
      </c>
      <c r="BA108" s="44" t="str">
        <f>IF(AZ108=1,VLOOKUP(AW108,Chantiers!$C$6:$D$95,2),IF(AZ108=2,"Chauf",IF(AZ108=3,VLOOKUP(AW108,Chantiers!$C$6:$E$95,3),0)))</f>
        <v>PZ6</v>
      </c>
      <c r="BB108" s="119"/>
      <c r="BC108" s="120"/>
      <c r="BD108" s="120"/>
      <c r="BE108" s="120"/>
      <c r="BF108" s="44">
        <f>IF(BE108=1,VLOOKUP(BB108,Chantiers!$C$6:$D$95,2),IF(BE108=2,"Chauf",IF(BE108=3,VLOOKUP(BB108,Chantiers!$C$6:$E$95,3),0)))</f>
        <v>0</v>
      </c>
      <c r="BG108" s="119"/>
      <c r="BH108" s="120"/>
      <c r="BI108" s="120"/>
      <c r="BJ108" s="120"/>
      <c r="BK108" s="44">
        <f>IF(BJ108=1,VLOOKUP(BG108,Chantiers!$C$6:$D$95,2),IF(BJ108=2,"Chauf",IF(BJ108=3,VLOOKUP(BG108,Chantiers!$C$6:$E$95,3),0)))</f>
        <v>0</v>
      </c>
      <c r="BL108" s="119"/>
      <c r="BM108" s="120"/>
      <c r="BN108" s="120"/>
      <c r="BO108" s="120"/>
      <c r="BP108" s="44">
        <f>IF(BO108=1,VLOOKUP(BL108,Chantiers!$C$6:$D$95,2),IF(BO108=2,"Chauf",IF(BO108=3,VLOOKUP(BL108,Chantiers!$C$6:$E$95,3),0)))</f>
        <v>0</v>
      </c>
      <c r="BQ108" s="119"/>
      <c r="BR108" s="120"/>
      <c r="BS108" s="120"/>
      <c r="BT108" s="120"/>
      <c r="BU108" s="44">
        <f>IF(BT108=1,VLOOKUP(BQ108,Chantiers!$C$6:$D$95,2),IF(BT108=2,"Chauf",IF(BT108=3,VLOOKUP(BQ108,Chantiers!$C$6:$E$95,3),0)))</f>
        <v>0</v>
      </c>
      <c r="BV108" s="119"/>
      <c r="BW108" s="120"/>
      <c r="BX108" s="120"/>
      <c r="BY108" s="120"/>
      <c r="BZ108" s="44">
        <f>IF(BY108=1,VLOOKUP(BV108,Chantiers!$C$6:$D$95,2),IF(BY108=2,"Chauf",IF(BY108=3,VLOOKUP(BV108,Chantiers!$C$6:$E$95,3),0)))</f>
        <v>0</v>
      </c>
      <c r="CA108" s="119"/>
      <c r="CB108" s="120"/>
      <c r="CC108" s="120"/>
      <c r="CD108" s="120">
        <f>IF(CC108=1,VLOOKUP(BZ108,Chantiers!$C$6:$D$95,2),0)</f>
        <v>0</v>
      </c>
      <c r="CE108" s="44">
        <f>IF(CD108=1,VLOOKUP(CA108,Chantiers!$C$6:$D$95,2),IF(CD108=2,"Chauf",IF(CD108=3,VLOOKUP(CA108,Chantiers!$C$6:$E$95,3),0)))</f>
        <v>0</v>
      </c>
    </row>
    <row r="109" spans="1:83" s="118" customFormat="1" x14ac:dyDescent="0.2">
      <c r="A109" s="39">
        <v>43204</v>
      </c>
      <c r="B109" s="140">
        <f t="shared" si="2"/>
        <v>14</v>
      </c>
      <c r="C109" s="141">
        <f t="shared" si="3"/>
        <v>4</v>
      </c>
      <c r="D109" s="119"/>
      <c r="E109" s="120"/>
      <c r="F109" s="120"/>
      <c r="G109" s="120"/>
      <c r="H109" s="44">
        <f>IF(G109=1,VLOOKUP(D109,Chantiers!$C$6:$D$95,2),IF(G109=2,"Chauf",IF(G109=3,VLOOKUP(D109,Chantiers!$C$6:$E$95,3),0)))</f>
        <v>0</v>
      </c>
      <c r="I109" s="119"/>
      <c r="J109" s="120"/>
      <c r="K109" s="120"/>
      <c r="L109" s="120"/>
      <c r="M109" s="44">
        <f>IF(L109=1,VLOOKUP(I109,Chantiers!$C$6:$D$95,2),IF(L109=2,"Chauf",IF(L109=3,VLOOKUP(I109,Chantiers!$C$6:$E$95,3),0)))</f>
        <v>0</v>
      </c>
      <c r="N109" s="119"/>
      <c r="O109" s="120"/>
      <c r="P109" s="120"/>
      <c r="Q109" s="120"/>
      <c r="R109" s="44">
        <f>IF(Q109=1,VLOOKUP(N109,Chantiers!$C$6:$D$95,2),IF(Q109=2,"Chauf",IF(Q109=3,VLOOKUP(N109,Chantiers!$C$6:$E$95,3),0)))</f>
        <v>0</v>
      </c>
      <c r="S109" s="119"/>
      <c r="T109" s="120"/>
      <c r="U109" s="120"/>
      <c r="V109" s="120"/>
      <c r="W109" s="44">
        <f>IF(V109=1,VLOOKUP(S109,Chantiers!$C$6:$D$95,2),IF(V109=2,"Chauf",IF(V109=3,VLOOKUP(S109,Chantiers!$C$6:$E$95,3),0)))</f>
        <v>0</v>
      </c>
      <c r="X109" s="119"/>
      <c r="Y109" s="120"/>
      <c r="Z109" s="120"/>
      <c r="AA109" s="120"/>
      <c r="AB109" s="44">
        <f>IF(AA109=1,VLOOKUP(X109,Chantiers!$C$6:$D$95,2),IF(AA109=2,"Chauf",IF(AA109=3,VLOOKUP(X109,Chantiers!$C$6:$E$95,3),0)))</f>
        <v>0</v>
      </c>
      <c r="AC109" s="119"/>
      <c r="AD109" s="120"/>
      <c r="AE109" s="120"/>
      <c r="AF109" s="120"/>
      <c r="AG109" s="44">
        <f>IF(AF109=1,VLOOKUP(AC109,Chantiers!$C$6:$D$95,2),IF(AF109=2,"Chauf",IF(AF109=3,VLOOKUP(AC109,Chantiers!$C$6:$E$95,3),0)))</f>
        <v>0</v>
      </c>
      <c r="AH109" s="119"/>
      <c r="AI109" s="120"/>
      <c r="AJ109" s="120"/>
      <c r="AK109" s="120"/>
      <c r="AL109" s="44">
        <f>IF(AK109=1,VLOOKUP(AH109,Chantiers!$C$6:$D$95,2),IF(AK109=2,"Chauf",IF(AK109=3,VLOOKUP(AH109,Chantiers!$C$6:$E$95,3),0)))</f>
        <v>0</v>
      </c>
      <c r="AM109" s="119"/>
      <c r="AN109" s="120"/>
      <c r="AO109" s="120"/>
      <c r="AP109" s="120"/>
      <c r="AQ109" s="44">
        <f>IF(AP109=1,VLOOKUP(AM109,Chantiers!$C$6:$D$95,2),IF(AP109=2,"Chauf",IF(AP109=3,VLOOKUP(AM109,Chantiers!$C$6:$E$95,3),0)))</f>
        <v>0</v>
      </c>
      <c r="AR109" s="119"/>
      <c r="AS109" s="120"/>
      <c r="AT109" s="120"/>
      <c r="AU109" s="120"/>
      <c r="AV109" s="44">
        <f>IF(AU109=1,VLOOKUP(AR109,Chantiers!$C$6:$D$95,2),IF(AU109=2,"Chauf",IF(AU109=3,VLOOKUP(AR109,Chantiers!$C$6:$E$95,3),0)))</f>
        <v>0</v>
      </c>
      <c r="AW109" s="119"/>
      <c r="AX109" s="120"/>
      <c r="AY109" s="120"/>
      <c r="AZ109" s="120"/>
      <c r="BA109" s="44">
        <f>IF(AZ109=1,VLOOKUP(AW109,Chantiers!$C$6:$D$95,2),IF(AZ109=2,"Chauf",IF(AZ109=3,VLOOKUP(AW109,Chantiers!$C$6:$E$95,3),0)))</f>
        <v>0</v>
      </c>
      <c r="BB109" s="119"/>
      <c r="BC109" s="120"/>
      <c r="BD109" s="120"/>
      <c r="BE109" s="120"/>
      <c r="BF109" s="44">
        <f>IF(BE109=1,VLOOKUP(BB109,Chantiers!$C$6:$D$95,2),IF(BE109=2,"Chauf",IF(BE109=3,VLOOKUP(BB109,Chantiers!$C$6:$E$95,3),0)))</f>
        <v>0</v>
      </c>
      <c r="BG109" s="119"/>
      <c r="BH109" s="120"/>
      <c r="BI109" s="120"/>
      <c r="BJ109" s="120"/>
      <c r="BK109" s="44">
        <f>IF(BJ109=1,VLOOKUP(BG109,Chantiers!$C$6:$D$95,2),IF(BJ109=2,"Chauf",IF(BJ109=3,VLOOKUP(BG109,Chantiers!$C$6:$E$95,3),0)))</f>
        <v>0</v>
      </c>
      <c r="BL109" s="119"/>
      <c r="BM109" s="120"/>
      <c r="BN109" s="120"/>
      <c r="BO109" s="120"/>
      <c r="BP109" s="44">
        <f>IF(BO109=1,VLOOKUP(BL109,Chantiers!$C$6:$D$95,2),IF(BO109=2,"Chauf",IF(BO109=3,VLOOKUP(BL109,Chantiers!$C$6:$E$95,3),0)))</f>
        <v>0</v>
      </c>
      <c r="BQ109" s="119"/>
      <c r="BR109" s="120"/>
      <c r="BS109" s="120"/>
      <c r="BT109" s="120"/>
      <c r="BU109" s="44">
        <f>IF(BT109=1,VLOOKUP(BQ109,Chantiers!$C$6:$D$95,2),IF(BT109=2,"Chauf",IF(BT109=3,VLOOKUP(BQ109,Chantiers!$C$6:$E$95,3),0)))</f>
        <v>0</v>
      </c>
      <c r="BV109" s="119"/>
      <c r="BW109" s="120"/>
      <c r="BX109" s="120"/>
      <c r="BY109" s="120"/>
      <c r="BZ109" s="44">
        <f>IF(BY109=1,VLOOKUP(BV109,Chantiers!$C$6:$D$95,2),IF(BY109=2,"Chauf",IF(BY109=3,VLOOKUP(BV109,Chantiers!$C$6:$E$95,3),0)))</f>
        <v>0</v>
      </c>
      <c r="CA109" s="119"/>
      <c r="CB109" s="120"/>
      <c r="CC109" s="120"/>
      <c r="CD109" s="120">
        <f>IF(CC109=1,VLOOKUP(BZ109,Chantiers!$C$6:$D$95,2),0)</f>
        <v>0</v>
      </c>
      <c r="CE109" s="44">
        <f>IF(CD109=1,VLOOKUP(CA109,Chantiers!$C$6:$D$95,2),IF(CD109=2,"Chauf",IF(CD109=3,VLOOKUP(CA109,Chantiers!$C$6:$E$95,3),0)))</f>
        <v>0</v>
      </c>
    </row>
    <row r="110" spans="1:83" s="159" customFormat="1" x14ac:dyDescent="0.2">
      <c r="A110" s="153" t="s">
        <v>128</v>
      </c>
      <c r="B110" s="154"/>
      <c r="C110" s="155"/>
      <c r="D110" s="157"/>
      <c r="E110" s="158">
        <f>SUM(E104:E109)</f>
        <v>35</v>
      </c>
      <c r="F110" s="158">
        <f>SUM(F104:F109)</f>
        <v>9</v>
      </c>
      <c r="G110" s="158"/>
      <c r="H110" s="156"/>
      <c r="I110" s="157"/>
      <c r="J110" s="158">
        <f>SUM(J104:J109)</f>
        <v>35</v>
      </c>
      <c r="K110" s="158">
        <f>SUM(K104:K109)</f>
        <v>11.5</v>
      </c>
      <c r="L110" s="158"/>
      <c r="M110" s="156">
        <f>IF(L110=1,VLOOKUP(I110,Chantiers!$C$6:$D$95,2),IF(L110=2,"Chauf",IF(L110=3,VLOOKUP(I110,Chantiers!$C$6:$E$95,3),0)))</f>
        <v>0</v>
      </c>
      <c r="N110" s="157"/>
      <c r="O110" s="158">
        <f>SUM(O104:O109)</f>
        <v>8.25</v>
      </c>
      <c r="P110" s="158">
        <f>SUM(P104:P109)</f>
        <v>0</v>
      </c>
      <c r="Q110" s="158"/>
      <c r="R110" s="156">
        <f>IF(Q110=1,VLOOKUP(N110,Chantiers!$C$6:$D$95,2),IF(Q110=2,"Chauf",IF(Q110=3,VLOOKUP(N110,Chantiers!$C$6:$E$95,3),0)))</f>
        <v>0</v>
      </c>
      <c r="S110" s="157"/>
      <c r="T110" s="158">
        <f>SUM(T104:T109)</f>
        <v>35</v>
      </c>
      <c r="U110" s="158">
        <f>SUM(U104:U109)</f>
        <v>10</v>
      </c>
      <c r="V110" s="158"/>
      <c r="W110" s="156">
        <f>IF(V110=1,VLOOKUP(S110,Chantiers!$C$6:$D$95,2),IF(V110=2,"Chauf",IF(V110=3,VLOOKUP(S110,Chantiers!$C$6:$E$95,3),0)))</f>
        <v>0</v>
      </c>
      <c r="X110" s="157"/>
      <c r="Y110" s="158">
        <f>SUM(Y104:Y109)</f>
        <v>35</v>
      </c>
      <c r="Z110" s="158">
        <f>SUM(Z104:Z109)</f>
        <v>5</v>
      </c>
      <c r="AA110" s="158"/>
      <c r="AB110" s="156">
        <f>IF(AA110=1,VLOOKUP(X110,Chantiers!$C$6:$D$95,2),IF(AA110=2,"Chauf",IF(AA110=3,VLOOKUP(X110,Chantiers!$C$6:$E$95,3),0)))</f>
        <v>0</v>
      </c>
      <c r="AC110" s="157"/>
      <c r="AD110" s="158">
        <f>SUM(AD104:AD109)</f>
        <v>0</v>
      </c>
      <c r="AE110" s="158">
        <f>SUM(AE104:AE109)</f>
        <v>0</v>
      </c>
      <c r="AF110" s="158"/>
      <c r="AG110" s="156">
        <f>IF(AF110=1,VLOOKUP(AC110,Chantiers!$C$6:$D$95,2),IF(AF110=2,"Chauf",IF(AF110=3,VLOOKUP(AC110,Chantiers!$C$6:$E$95,3),0)))</f>
        <v>0</v>
      </c>
      <c r="AH110" s="157"/>
      <c r="AI110" s="158">
        <f>SUM(AI104:AI109)</f>
        <v>35</v>
      </c>
      <c r="AJ110" s="158">
        <f>SUM(AJ104:AJ109)</f>
        <v>7.25</v>
      </c>
      <c r="AK110" s="158"/>
      <c r="AL110" s="156">
        <f>IF(AK110=1,VLOOKUP(AH110,Chantiers!$C$6:$D$95,2),IF(AK110=2,"Chauf",IF(AK110=3,VLOOKUP(AH110,Chantiers!$C$6:$E$95,3),0)))</f>
        <v>0</v>
      </c>
      <c r="AM110" s="157"/>
      <c r="AN110" s="158">
        <f>SUM(AN104:AN109)</f>
        <v>35</v>
      </c>
      <c r="AO110" s="158">
        <f>SUM(AO104:AO109)</f>
        <v>5.5</v>
      </c>
      <c r="AP110" s="158"/>
      <c r="AQ110" s="156">
        <f>IF(AP110=1,VLOOKUP(AM110,Chantiers!$C$6:$D$95,2),IF(AP110=2,"Chauf",IF(AP110=3,VLOOKUP(AM110,Chantiers!$C$6:$E$95,3),0)))</f>
        <v>0</v>
      </c>
      <c r="AR110" s="157"/>
      <c r="AS110" s="158">
        <f>SUM(AS104:AS109)</f>
        <v>35</v>
      </c>
      <c r="AT110" s="158">
        <f>SUM(AT104:AT109)</f>
        <v>0.75</v>
      </c>
      <c r="AU110" s="158"/>
      <c r="AV110" s="156">
        <f>IF(AU110=1,VLOOKUP(AR110,Chantiers!$C$6:$D$95,2),IF(AU110=2,"Chauf",IF(AU110=3,VLOOKUP(AR110,Chantiers!$C$6:$E$95,3),0)))</f>
        <v>0</v>
      </c>
      <c r="AW110" s="157"/>
      <c r="AX110" s="158">
        <f>SUM(AX104:AX109)</f>
        <v>35</v>
      </c>
      <c r="AY110" s="158">
        <f>SUM(AY104:AY109)</f>
        <v>0.75</v>
      </c>
      <c r="AZ110" s="158"/>
      <c r="BA110" s="156">
        <f>IF(AZ110=1,VLOOKUP(AW110,Chantiers!$C$6:$D$95,2),IF(AZ110=2,"Chauf",IF(AZ110=3,VLOOKUP(AW110,Chantiers!$C$6:$E$95,3),0)))</f>
        <v>0</v>
      </c>
      <c r="BB110" s="157"/>
      <c r="BC110" s="158">
        <f>SUM(BC104:BC109)</f>
        <v>0</v>
      </c>
      <c r="BD110" s="158">
        <f>SUM(BD104:BD109)</f>
        <v>0</v>
      </c>
      <c r="BE110" s="158"/>
      <c r="BF110" s="156">
        <f>IF(BE110=1,VLOOKUP(BB110,Chantiers!$C$6:$D$95,2),IF(BE110=2,"Chauf",IF(BE110=3,VLOOKUP(BB110,Chantiers!$C$6:$E$95,3),0)))</f>
        <v>0</v>
      </c>
      <c r="BG110" s="157"/>
      <c r="BH110" s="158">
        <f>SUM(BH104:BH109)</f>
        <v>0</v>
      </c>
      <c r="BI110" s="158">
        <f>SUM(BI104:BI109)</f>
        <v>0</v>
      </c>
      <c r="BJ110" s="158"/>
      <c r="BK110" s="156">
        <f>IF(BJ110=1,VLOOKUP(BG110,Chantiers!$C$6:$D$95,2),IF(BJ110=2,"Chauf",IF(BJ110=3,VLOOKUP(BG110,Chantiers!$C$6:$E$95,3),0)))</f>
        <v>0</v>
      </c>
      <c r="BL110" s="157"/>
      <c r="BM110" s="158">
        <f>SUM(BM104:BM109)</f>
        <v>0</v>
      </c>
      <c r="BN110" s="158">
        <f>SUM(BN104:BN109)</f>
        <v>0</v>
      </c>
      <c r="BO110" s="158"/>
      <c r="BP110" s="156">
        <f>IF(BO110=1,VLOOKUP(BL110,Chantiers!$C$6:$D$95,2),IF(BO110=2,"Chauf",IF(BO110=3,VLOOKUP(BL110,Chantiers!$C$6:$E$95,3),0)))</f>
        <v>0</v>
      </c>
      <c r="BQ110" s="157"/>
      <c r="BR110" s="158">
        <f>SUM(BR104:BR109)</f>
        <v>0</v>
      </c>
      <c r="BS110" s="158">
        <f>SUM(BS104:BS109)</f>
        <v>0</v>
      </c>
      <c r="BT110" s="158"/>
      <c r="BU110" s="156">
        <f>IF(BT110=1,VLOOKUP(BQ110,Chantiers!$C$6:$D$95,2),IF(BT110=2,"Chauf",IF(BT110=3,VLOOKUP(BQ110,Chantiers!$C$6:$E$95,3),0)))</f>
        <v>0</v>
      </c>
      <c r="BV110" s="157"/>
      <c r="BW110" s="158">
        <f>SUM(BW104:BW109)</f>
        <v>0</v>
      </c>
      <c r="BX110" s="158">
        <f>SUM(BX104:BX109)</f>
        <v>0</v>
      </c>
      <c r="BY110" s="158"/>
      <c r="BZ110" s="156">
        <f>IF(BY110=1,VLOOKUP(BV110,Chantiers!$C$6:$D$95,2),IF(BY110=2,"Chauf",IF(BY110=3,VLOOKUP(BV110,Chantiers!$C$6:$E$95,3),0)))</f>
        <v>0</v>
      </c>
      <c r="CA110" s="157"/>
      <c r="CB110" s="158">
        <f>SUM(CB104:CB109)</f>
        <v>0</v>
      </c>
      <c r="CC110" s="158">
        <f>SUM(CC104:CC109)</f>
        <v>0</v>
      </c>
      <c r="CD110" s="158">
        <f>IF(CC110=1,VLOOKUP(BZ110,Chantiers!$C$6:$D$95,2),0)</f>
        <v>0</v>
      </c>
      <c r="CE110" s="156">
        <f>IF(CD110=1,VLOOKUP(CA110,Chantiers!$C$6:$D$95,2),IF(CD110=2,"Chauf",IF(CD110=3,VLOOKUP(CA110,Chantiers!$C$6:$E$95,3),0)))</f>
        <v>0</v>
      </c>
    </row>
    <row r="111" spans="1:83" s="118" customFormat="1" x14ac:dyDescent="0.2">
      <c r="A111" s="151">
        <v>43206</v>
      </c>
      <c r="B111" s="138">
        <f t="shared" si="2"/>
        <v>16</v>
      </c>
      <c r="C111" s="139">
        <f t="shared" si="3"/>
        <v>4</v>
      </c>
      <c r="D111" s="121">
        <v>13</v>
      </c>
      <c r="E111" s="122">
        <v>7</v>
      </c>
      <c r="F111" s="122">
        <v>1</v>
      </c>
      <c r="G111" s="122">
        <v>2</v>
      </c>
      <c r="H111" s="45" t="str">
        <f>IF(G111=1,VLOOKUP(D111,Chantiers!$C$6:$D$95,2),IF(G111=2,"Chauf",IF(G111=3,VLOOKUP(D111,Chantiers!$C$6:$E$95,3),0)))</f>
        <v>Chauf</v>
      </c>
      <c r="I111" s="121">
        <v>21</v>
      </c>
      <c r="J111" s="122">
        <v>7</v>
      </c>
      <c r="K111" s="122"/>
      <c r="L111" s="122">
        <v>3</v>
      </c>
      <c r="M111" s="45" t="str">
        <f>IF(L111=1,VLOOKUP(I111,Chantiers!$C$6:$D$95,2),IF(L111=2,"Chauf",IF(L111=3,VLOOKUP(I111,Chantiers!$C$6:$E$95,3),0)))</f>
        <v>PZ2</v>
      </c>
      <c r="N111" s="121">
        <v>12</v>
      </c>
      <c r="O111" s="122">
        <v>7</v>
      </c>
      <c r="P111" s="122">
        <v>1.75</v>
      </c>
      <c r="Q111" s="122">
        <v>2</v>
      </c>
      <c r="R111" s="45" t="str">
        <f>IF(Q111=1,VLOOKUP(N111,Chantiers!$C$6:$D$95,2),IF(Q111=2,"Chauf",IF(Q111=3,VLOOKUP(N111,Chantiers!$C$6:$E$95,3),0)))</f>
        <v>Chauf</v>
      </c>
      <c r="S111" s="121"/>
      <c r="T111" s="122"/>
      <c r="U111" s="122">
        <v>-7</v>
      </c>
      <c r="V111" s="122"/>
      <c r="W111" s="45">
        <f>IF(V111=1,VLOOKUP(S111,Chantiers!$C$6:$D$95,2),IF(V111=2,"Chauf",IF(V111=3,VLOOKUP(S111,Chantiers!$C$6:$E$95,3),0)))</f>
        <v>0</v>
      </c>
      <c r="X111" s="121">
        <v>12</v>
      </c>
      <c r="Y111" s="122">
        <v>7</v>
      </c>
      <c r="Z111" s="122">
        <v>1</v>
      </c>
      <c r="AA111" s="122">
        <v>3</v>
      </c>
      <c r="AB111" s="45" t="str">
        <f>IF(AA111=1,VLOOKUP(X111,Chantiers!$C$6:$D$95,2),IF(AA111=2,"Chauf",IF(AA111=3,VLOOKUP(X111,Chantiers!$C$6:$E$95,3),0)))</f>
        <v>PZ3</v>
      </c>
      <c r="AC111" s="121"/>
      <c r="AD111" s="122"/>
      <c r="AE111" s="122"/>
      <c r="AF111" s="122"/>
      <c r="AG111" s="45">
        <f>IF(AF111=1,VLOOKUP(AC111,Chantiers!$C$6:$D$95,2),IF(AF111=2,"Chauf",IF(AF111=3,VLOOKUP(AC111,Chantiers!$C$6:$E$95,3),0)))</f>
        <v>0</v>
      </c>
      <c r="AH111" s="121">
        <v>12</v>
      </c>
      <c r="AI111" s="122">
        <v>8</v>
      </c>
      <c r="AJ111" s="122"/>
      <c r="AK111" s="122">
        <v>2</v>
      </c>
      <c r="AL111" s="45" t="str">
        <f>IF(AK111=1,VLOOKUP(AH111,Chantiers!$C$6:$D$95,2),IF(AK111=2,"Chauf",IF(AK111=3,VLOOKUP(AH111,Chantiers!$C$6:$E$95,3),0)))</f>
        <v>Chauf</v>
      </c>
      <c r="AM111" s="121">
        <v>13</v>
      </c>
      <c r="AN111" s="122">
        <v>8</v>
      </c>
      <c r="AO111" s="122"/>
      <c r="AP111" s="122">
        <v>3</v>
      </c>
      <c r="AQ111" s="45" t="str">
        <f>IF(AP111=1,VLOOKUP(AM111,Chantiers!$C$6:$D$95,2),IF(AP111=2,"Chauf",IF(AP111=3,VLOOKUP(AM111,Chantiers!$C$6:$E$95,3),0)))</f>
        <v>PZ2</v>
      </c>
      <c r="AR111" s="121">
        <v>20</v>
      </c>
      <c r="AS111" s="122">
        <v>7</v>
      </c>
      <c r="AT111" s="122"/>
      <c r="AU111" s="122">
        <v>1</v>
      </c>
      <c r="AV111" s="45" t="str">
        <f>IF(AU111=1,VLOOKUP(AR111,Chantiers!$C$6:$D$95,2),IF(AU111=2,"Chauf",IF(AU111=3,VLOOKUP(AR111,Chantiers!$C$6:$E$95,3),0)))</f>
        <v>Z6</v>
      </c>
      <c r="AW111" s="121">
        <v>20</v>
      </c>
      <c r="AX111" s="122">
        <v>7</v>
      </c>
      <c r="AY111" s="122"/>
      <c r="AZ111" s="122">
        <v>3</v>
      </c>
      <c r="BA111" s="45" t="str">
        <f>IF(AZ111=1,VLOOKUP(AW111,Chantiers!$C$6:$D$95,2),IF(AZ111=2,"Chauf",IF(AZ111=3,VLOOKUP(AW111,Chantiers!$C$6:$E$95,3),0)))</f>
        <v>PZ6</v>
      </c>
      <c r="BB111" s="121"/>
      <c r="BC111" s="122"/>
      <c r="BD111" s="122"/>
      <c r="BE111" s="122"/>
      <c r="BF111" s="45">
        <f>IF(BE111=1,VLOOKUP(BB111,Chantiers!$C$6:$D$95,2),IF(BE111=2,"Chauf",IF(BE111=3,VLOOKUP(BB111,Chantiers!$C$6:$E$95,3),0)))</f>
        <v>0</v>
      </c>
      <c r="BG111" s="121"/>
      <c r="BH111" s="122"/>
      <c r="BI111" s="122"/>
      <c r="BJ111" s="122"/>
      <c r="BK111" s="45">
        <f>IF(BJ111=1,VLOOKUP(BG111,Chantiers!$C$6:$D$95,2),IF(BJ111=2,"Chauf",IF(BJ111=3,VLOOKUP(BG111,Chantiers!$C$6:$E$95,3),0)))</f>
        <v>0</v>
      </c>
      <c r="BL111" s="121"/>
      <c r="BM111" s="122"/>
      <c r="BN111" s="122"/>
      <c r="BO111" s="122"/>
      <c r="BP111" s="45">
        <f>IF(BO111=1,VLOOKUP(BL111,Chantiers!$C$6:$D$95,2),IF(BO111=2,"Chauf",IF(BO111=3,VLOOKUP(BL111,Chantiers!$C$6:$E$95,3),0)))</f>
        <v>0</v>
      </c>
      <c r="BQ111" s="121"/>
      <c r="BR111" s="122"/>
      <c r="BS111" s="122"/>
      <c r="BT111" s="122"/>
      <c r="BU111" s="45">
        <f>IF(BT111=1,VLOOKUP(BQ111,Chantiers!$C$6:$D$95,2),IF(BT111=2,"Chauf",IF(BT111=3,VLOOKUP(BQ111,Chantiers!$C$6:$E$95,3),0)))</f>
        <v>0</v>
      </c>
      <c r="BV111" s="121"/>
      <c r="BW111" s="122"/>
      <c r="BX111" s="122"/>
      <c r="BY111" s="122"/>
      <c r="BZ111" s="45">
        <f>IF(BY111=1,VLOOKUP(BV111,Chantiers!$C$6:$D$95,2),IF(BY111=2,"Chauf",IF(BY111=3,VLOOKUP(BV111,Chantiers!$C$6:$E$95,3),0)))</f>
        <v>0</v>
      </c>
      <c r="CA111" s="121"/>
      <c r="CB111" s="122"/>
      <c r="CC111" s="122"/>
      <c r="CD111" s="122">
        <f>IF(CC111=1,VLOOKUP(BZ111,Chantiers!$C$6:$D$95,2),0)</f>
        <v>0</v>
      </c>
      <c r="CE111" s="45">
        <f>IF(CD111=1,VLOOKUP(CA111,Chantiers!$C$6:$D$95,2),IF(CD111=2,"Chauf",IF(CD111=3,VLOOKUP(CA111,Chantiers!$C$6:$E$95,3),0)))</f>
        <v>0</v>
      </c>
    </row>
    <row r="112" spans="1:83" s="118" customFormat="1" x14ac:dyDescent="0.2">
      <c r="A112" s="152">
        <v>43207</v>
      </c>
      <c r="B112" s="140">
        <f t="shared" si="2"/>
        <v>17</v>
      </c>
      <c r="C112" s="141">
        <f t="shared" si="3"/>
        <v>4</v>
      </c>
      <c r="D112" s="123">
        <v>13</v>
      </c>
      <c r="E112" s="124">
        <v>7</v>
      </c>
      <c r="F112" s="124">
        <v>1.75</v>
      </c>
      <c r="G112" s="124">
        <v>2</v>
      </c>
      <c r="H112" s="46" t="str">
        <f>IF(G112=1,VLOOKUP(D112,Chantiers!$C$6:$D$95,2),IF(G112=2,"Chauf",IF(G112=3,VLOOKUP(D112,Chantiers!$C$6:$E$95,3),0)))</f>
        <v>Chauf</v>
      </c>
      <c r="I112" s="123">
        <v>21</v>
      </c>
      <c r="J112" s="124">
        <v>7</v>
      </c>
      <c r="K112" s="124"/>
      <c r="L112" s="124">
        <v>3</v>
      </c>
      <c r="M112" s="46" t="str">
        <f>IF(L112=1,VLOOKUP(I112,Chantiers!$C$6:$D$95,2),IF(L112=2,"Chauf",IF(L112=3,VLOOKUP(I112,Chantiers!$C$6:$E$95,3),0)))</f>
        <v>PZ2</v>
      </c>
      <c r="N112" s="123">
        <v>12</v>
      </c>
      <c r="O112" s="124">
        <v>7</v>
      </c>
      <c r="P112" s="124">
        <v>0.75</v>
      </c>
      <c r="Q112" s="124">
        <v>2</v>
      </c>
      <c r="R112" s="46" t="str">
        <f>IF(Q112=1,VLOOKUP(N112,Chantiers!$C$6:$D$95,2),IF(Q112=2,"Chauf",IF(Q112=3,VLOOKUP(N112,Chantiers!$C$6:$E$95,3),0)))</f>
        <v>Chauf</v>
      </c>
      <c r="S112" s="123"/>
      <c r="T112" s="124"/>
      <c r="U112" s="124">
        <v>-7</v>
      </c>
      <c r="V112" s="124"/>
      <c r="W112" s="46">
        <f>IF(V112=1,VLOOKUP(S112,Chantiers!$C$6:$D$95,2),IF(V112=2,"Chauf",IF(V112=3,VLOOKUP(S112,Chantiers!$C$6:$E$95,3),0)))</f>
        <v>0</v>
      </c>
      <c r="X112" s="123">
        <v>12</v>
      </c>
      <c r="Y112" s="124">
        <v>7</v>
      </c>
      <c r="Z112" s="124">
        <v>1</v>
      </c>
      <c r="AA112" s="124">
        <v>1</v>
      </c>
      <c r="AB112" s="46" t="str">
        <f>IF(AA112=1,VLOOKUP(X112,Chantiers!$C$6:$D$95,2),IF(AA112=2,"Chauf",IF(AA112=3,VLOOKUP(X112,Chantiers!$C$6:$E$95,3),0)))</f>
        <v>Z3</v>
      </c>
      <c r="AC112" s="123"/>
      <c r="AD112" s="124"/>
      <c r="AE112" s="124"/>
      <c r="AF112" s="124"/>
      <c r="AG112" s="46">
        <f>IF(AF112=1,VLOOKUP(AC112,Chantiers!$C$6:$D$95,2),IF(AF112=2,"Chauf",IF(AF112=3,VLOOKUP(AC112,Chantiers!$C$6:$E$95,3),0)))</f>
        <v>0</v>
      </c>
      <c r="AH112" s="123">
        <v>12</v>
      </c>
      <c r="AI112" s="124">
        <v>8.75</v>
      </c>
      <c r="AJ112" s="124"/>
      <c r="AK112" s="124">
        <v>2</v>
      </c>
      <c r="AL112" s="46" t="str">
        <f>IF(AK112=1,VLOOKUP(AH112,Chantiers!$C$6:$D$95,2),IF(AK112=2,"Chauf",IF(AK112=3,VLOOKUP(AH112,Chantiers!$C$6:$E$95,3),0)))</f>
        <v>Chauf</v>
      </c>
      <c r="AM112" s="123">
        <v>13</v>
      </c>
      <c r="AN112" s="124">
        <v>8.25</v>
      </c>
      <c r="AO112" s="124"/>
      <c r="AP112" s="124">
        <v>3</v>
      </c>
      <c r="AQ112" s="46" t="str">
        <f>IF(AP112=1,VLOOKUP(AM112,Chantiers!$C$6:$D$95,2),IF(AP112=2,"Chauf",IF(AP112=3,VLOOKUP(AM112,Chantiers!$C$6:$E$95,3),0)))</f>
        <v>PZ2</v>
      </c>
      <c r="AR112" s="123">
        <v>20</v>
      </c>
      <c r="AS112" s="124">
        <v>7</v>
      </c>
      <c r="AT112" s="124"/>
      <c r="AU112" s="124">
        <v>1</v>
      </c>
      <c r="AV112" s="46" t="str">
        <f>IF(AU112=1,VLOOKUP(AR112,Chantiers!$C$6:$D$95,2),IF(AU112=2,"Chauf",IF(AU112=3,VLOOKUP(AR112,Chantiers!$C$6:$E$95,3),0)))</f>
        <v>Z6</v>
      </c>
      <c r="AW112" s="123">
        <v>20</v>
      </c>
      <c r="AX112" s="124">
        <v>7</v>
      </c>
      <c r="AY112" s="124"/>
      <c r="AZ112" s="124">
        <v>3</v>
      </c>
      <c r="BA112" s="46" t="str">
        <f>IF(AZ112=1,VLOOKUP(AW112,Chantiers!$C$6:$D$95,2),IF(AZ112=2,"Chauf",IF(AZ112=3,VLOOKUP(AW112,Chantiers!$C$6:$E$95,3),0)))</f>
        <v>PZ6</v>
      </c>
      <c r="BB112" s="123"/>
      <c r="BC112" s="124"/>
      <c r="BD112" s="124"/>
      <c r="BE112" s="124"/>
      <c r="BF112" s="46">
        <f>IF(BE112=1,VLOOKUP(BB112,Chantiers!$C$6:$D$95,2),IF(BE112=2,"Chauf",IF(BE112=3,VLOOKUP(BB112,Chantiers!$C$6:$E$95,3),0)))</f>
        <v>0</v>
      </c>
      <c r="BG112" s="123"/>
      <c r="BH112" s="124"/>
      <c r="BI112" s="124"/>
      <c r="BJ112" s="124"/>
      <c r="BK112" s="46">
        <f>IF(BJ112=1,VLOOKUP(BG112,Chantiers!$C$6:$D$95,2),IF(BJ112=2,"Chauf",IF(BJ112=3,VLOOKUP(BG112,Chantiers!$C$6:$E$95,3),0)))</f>
        <v>0</v>
      </c>
      <c r="BL112" s="123"/>
      <c r="BM112" s="124"/>
      <c r="BN112" s="124"/>
      <c r="BO112" s="124"/>
      <c r="BP112" s="46">
        <f>IF(BO112=1,VLOOKUP(BL112,Chantiers!$C$6:$D$95,2),IF(BO112=2,"Chauf",IF(BO112=3,VLOOKUP(BL112,Chantiers!$C$6:$E$95,3),0)))</f>
        <v>0</v>
      </c>
      <c r="BQ112" s="123"/>
      <c r="BR112" s="124"/>
      <c r="BS112" s="124"/>
      <c r="BT112" s="124"/>
      <c r="BU112" s="46">
        <f>IF(BT112=1,VLOOKUP(BQ112,Chantiers!$C$6:$D$95,2),IF(BT112=2,"Chauf",IF(BT112=3,VLOOKUP(BQ112,Chantiers!$C$6:$E$95,3),0)))</f>
        <v>0</v>
      </c>
      <c r="BV112" s="123"/>
      <c r="BW112" s="124"/>
      <c r="BX112" s="124"/>
      <c r="BY112" s="124"/>
      <c r="BZ112" s="46">
        <f>IF(BY112=1,VLOOKUP(BV112,Chantiers!$C$6:$D$95,2),IF(BY112=2,"Chauf",IF(BY112=3,VLOOKUP(BV112,Chantiers!$C$6:$E$95,3),0)))</f>
        <v>0</v>
      </c>
      <c r="CA112" s="123"/>
      <c r="CB112" s="124"/>
      <c r="CC112" s="124"/>
      <c r="CD112" s="124">
        <f>IF(CC112=1,VLOOKUP(BZ112,Chantiers!$C$6:$D$95,2),0)</f>
        <v>0</v>
      </c>
      <c r="CE112" s="46">
        <f>IF(CD112=1,VLOOKUP(CA112,Chantiers!$C$6:$D$95,2),IF(CD112=2,"Chauf",IF(CD112=3,VLOOKUP(CA112,Chantiers!$C$6:$E$95,3),0)))</f>
        <v>0</v>
      </c>
    </row>
    <row r="113" spans="1:83" s="118" customFormat="1" x14ac:dyDescent="0.2">
      <c r="A113" s="152">
        <v>43208</v>
      </c>
      <c r="B113" s="140">
        <f t="shared" si="2"/>
        <v>18</v>
      </c>
      <c r="C113" s="141">
        <f t="shared" si="3"/>
        <v>4</v>
      </c>
      <c r="D113" s="123">
        <v>14</v>
      </c>
      <c r="E113" s="124">
        <v>7</v>
      </c>
      <c r="F113" s="124">
        <v>2</v>
      </c>
      <c r="G113" s="124">
        <v>2</v>
      </c>
      <c r="H113" s="46" t="str">
        <f>IF(G113=1,VLOOKUP(D113,Chantiers!$C$6:$D$95,2),IF(G113=2,"Chauf",IF(G113=3,VLOOKUP(D113,Chantiers!$C$6:$E$95,3),0)))</f>
        <v>Chauf</v>
      </c>
      <c r="I113" s="123">
        <v>25</v>
      </c>
      <c r="J113" s="124">
        <v>7</v>
      </c>
      <c r="K113" s="124">
        <v>1.5</v>
      </c>
      <c r="L113" s="124"/>
      <c r="M113" s="46">
        <f>IF(L113=1,VLOOKUP(I113,Chantiers!$C$6:$D$95,2),IF(L113=2,"Chauf",IF(L113=3,VLOOKUP(I113,Chantiers!$C$6:$E$95,3),0)))</f>
        <v>0</v>
      </c>
      <c r="N113" s="123">
        <v>98</v>
      </c>
      <c r="O113" s="124">
        <v>7</v>
      </c>
      <c r="P113" s="124">
        <v>1.75</v>
      </c>
      <c r="Q113" s="124"/>
      <c r="R113" s="46">
        <f>IF(Q113=1,VLOOKUP(N113,Chantiers!$C$6:$D$95,2),IF(Q113=2,"Chauf",IF(Q113=3,VLOOKUP(N113,Chantiers!$C$6:$E$95,3),0)))</f>
        <v>0</v>
      </c>
      <c r="S113" s="123"/>
      <c r="T113" s="124"/>
      <c r="U113" s="124">
        <v>-7</v>
      </c>
      <c r="V113" s="124"/>
      <c r="W113" s="46">
        <f>IF(V113=1,VLOOKUP(S113,Chantiers!$C$6:$D$95,2),IF(V113=2,"Chauf",IF(V113=3,VLOOKUP(S113,Chantiers!$C$6:$E$95,3),0)))</f>
        <v>0</v>
      </c>
      <c r="X113" s="123">
        <v>12</v>
      </c>
      <c r="Y113" s="124">
        <v>7</v>
      </c>
      <c r="Z113" s="124">
        <v>0.5</v>
      </c>
      <c r="AA113" s="124">
        <v>1</v>
      </c>
      <c r="AB113" s="46" t="str">
        <f>IF(AA113=1,VLOOKUP(X113,Chantiers!$C$6:$D$95,2),IF(AA113=2,"Chauf",IF(AA113=3,VLOOKUP(X113,Chantiers!$C$6:$E$95,3),0)))</f>
        <v>Z3</v>
      </c>
      <c r="AC113" s="123"/>
      <c r="AD113" s="124"/>
      <c r="AE113" s="124"/>
      <c r="AF113" s="124"/>
      <c r="AG113" s="46">
        <f>IF(AF113=1,VLOOKUP(AC113,Chantiers!$C$6:$D$95,2),IF(AF113=2,"Chauf",IF(AF113=3,VLOOKUP(AC113,Chantiers!$C$6:$E$95,3),0)))</f>
        <v>0</v>
      </c>
      <c r="AH113" s="123">
        <v>12</v>
      </c>
      <c r="AI113" s="124">
        <v>8.75</v>
      </c>
      <c r="AJ113" s="124"/>
      <c r="AK113" s="124">
        <v>2</v>
      </c>
      <c r="AL113" s="46" t="str">
        <f>IF(AK113=1,VLOOKUP(AH113,Chantiers!$C$6:$D$95,2),IF(AK113=2,"Chauf",IF(AK113=3,VLOOKUP(AH113,Chantiers!$C$6:$E$95,3),0)))</f>
        <v>Chauf</v>
      </c>
      <c r="AM113" s="123">
        <v>14</v>
      </c>
      <c r="AN113" s="124">
        <v>8.25</v>
      </c>
      <c r="AO113" s="124"/>
      <c r="AP113" s="124">
        <v>3</v>
      </c>
      <c r="AQ113" s="46" t="str">
        <f>IF(AP113=1,VLOOKUP(AM113,Chantiers!$C$6:$D$95,2),IF(AP113=2,"Chauf",IF(AP113=3,VLOOKUP(AM113,Chantiers!$C$6:$E$95,3),0)))</f>
        <v>PZ3</v>
      </c>
      <c r="AR113" s="123">
        <v>24</v>
      </c>
      <c r="AS113" s="124">
        <v>7</v>
      </c>
      <c r="AT113" s="124"/>
      <c r="AU113" s="124">
        <v>1</v>
      </c>
      <c r="AV113" s="46" t="str">
        <f>IF(AU113=1,VLOOKUP(AR113,Chantiers!$C$6:$D$95,2),IF(AU113=2,"Chauf",IF(AU113=3,VLOOKUP(AR113,Chantiers!$C$6:$E$95,3),0)))</f>
        <v>Z6</v>
      </c>
      <c r="AW113" s="123">
        <v>24</v>
      </c>
      <c r="AX113" s="124">
        <v>7</v>
      </c>
      <c r="AY113" s="124"/>
      <c r="AZ113" s="124">
        <v>3</v>
      </c>
      <c r="BA113" s="46" t="str">
        <f>IF(AZ113=1,VLOOKUP(AW113,Chantiers!$C$6:$D$95,2),IF(AZ113=2,"Chauf",IF(AZ113=3,VLOOKUP(AW113,Chantiers!$C$6:$E$95,3),0)))</f>
        <v>PZ6</v>
      </c>
      <c r="BB113" s="123"/>
      <c r="BC113" s="124"/>
      <c r="BD113" s="124"/>
      <c r="BE113" s="124"/>
      <c r="BF113" s="46">
        <f>IF(BE113=1,VLOOKUP(BB113,Chantiers!$C$6:$D$95,2),IF(BE113=2,"Chauf",IF(BE113=3,VLOOKUP(BB113,Chantiers!$C$6:$E$95,3),0)))</f>
        <v>0</v>
      </c>
      <c r="BG113" s="123"/>
      <c r="BH113" s="124"/>
      <c r="BI113" s="124"/>
      <c r="BJ113" s="124"/>
      <c r="BK113" s="46">
        <f>IF(BJ113=1,VLOOKUP(BG113,Chantiers!$C$6:$D$95,2),IF(BJ113=2,"Chauf",IF(BJ113=3,VLOOKUP(BG113,Chantiers!$C$6:$E$95,3),0)))</f>
        <v>0</v>
      </c>
      <c r="BL113" s="123"/>
      <c r="BM113" s="124"/>
      <c r="BN113" s="124"/>
      <c r="BO113" s="124"/>
      <c r="BP113" s="46">
        <f>IF(BO113=1,VLOOKUP(BL113,Chantiers!$C$6:$D$95,2),IF(BO113=2,"Chauf",IF(BO113=3,VLOOKUP(BL113,Chantiers!$C$6:$E$95,3),0)))</f>
        <v>0</v>
      </c>
      <c r="BQ113" s="123"/>
      <c r="BR113" s="124"/>
      <c r="BS113" s="124"/>
      <c r="BT113" s="124"/>
      <c r="BU113" s="46">
        <f>IF(BT113=1,VLOOKUP(BQ113,Chantiers!$C$6:$D$95,2),IF(BT113=2,"Chauf",IF(BT113=3,VLOOKUP(BQ113,Chantiers!$C$6:$E$95,3),0)))</f>
        <v>0</v>
      </c>
      <c r="BV113" s="123"/>
      <c r="BW113" s="124"/>
      <c r="BX113" s="124"/>
      <c r="BY113" s="124"/>
      <c r="BZ113" s="46">
        <f>IF(BY113=1,VLOOKUP(BV113,Chantiers!$C$6:$D$95,2),IF(BY113=2,"Chauf",IF(BY113=3,VLOOKUP(BV113,Chantiers!$C$6:$E$95,3),0)))</f>
        <v>0</v>
      </c>
      <c r="CA113" s="123"/>
      <c r="CB113" s="124"/>
      <c r="CC113" s="124"/>
      <c r="CD113" s="124">
        <f>IF(CC113=1,VLOOKUP(BZ113,Chantiers!$C$6:$D$95,2),0)</f>
        <v>0</v>
      </c>
      <c r="CE113" s="46">
        <f>IF(CD113=1,VLOOKUP(CA113,Chantiers!$C$6:$D$95,2),IF(CD113=2,"Chauf",IF(CD113=3,VLOOKUP(CA113,Chantiers!$C$6:$E$95,3),0)))</f>
        <v>0</v>
      </c>
    </row>
    <row r="114" spans="1:83" s="118" customFormat="1" x14ac:dyDescent="0.2">
      <c r="A114" s="152">
        <v>43209</v>
      </c>
      <c r="B114" s="140">
        <f t="shared" si="2"/>
        <v>19</v>
      </c>
      <c r="C114" s="141">
        <f t="shared" si="3"/>
        <v>4</v>
      </c>
      <c r="D114" s="123">
        <v>24</v>
      </c>
      <c r="E114" s="124">
        <v>7</v>
      </c>
      <c r="F114" s="124">
        <v>1.5</v>
      </c>
      <c r="G114" s="124">
        <v>2</v>
      </c>
      <c r="H114" s="46" t="str">
        <f>IF(G114=1,VLOOKUP(D114,Chantiers!$C$6:$D$95,2),IF(G114=2,"Chauf",IF(G114=3,VLOOKUP(D114,Chantiers!$C$6:$E$95,3),0)))</f>
        <v>Chauf</v>
      </c>
      <c r="I114" s="123">
        <v>25</v>
      </c>
      <c r="J114" s="124">
        <v>7</v>
      </c>
      <c r="K114" s="124">
        <v>1.5</v>
      </c>
      <c r="L114" s="124"/>
      <c r="M114" s="46">
        <f>IF(L114=1,VLOOKUP(I114,Chantiers!$C$6:$D$95,2),IF(L114=2,"Chauf",IF(L114=3,VLOOKUP(I114,Chantiers!$C$6:$E$95,3),0)))</f>
        <v>0</v>
      </c>
      <c r="N114" s="123">
        <v>25</v>
      </c>
      <c r="O114" s="124">
        <v>7</v>
      </c>
      <c r="P114" s="124">
        <v>1.75</v>
      </c>
      <c r="Q114" s="124">
        <v>3</v>
      </c>
      <c r="R114" s="46" t="str">
        <f>IF(Q114=1,VLOOKUP(N114,Chantiers!$C$6:$D$95,2),IF(Q114=2,"Chauf",IF(Q114=3,VLOOKUP(N114,Chantiers!$C$6:$E$95,3),0)))</f>
        <v>PZ6</v>
      </c>
      <c r="S114" s="123"/>
      <c r="T114" s="124"/>
      <c r="U114" s="124">
        <v>-7</v>
      </c>
      <c r="V114" s="124"/>
      <c r="W114" s="46">
        <f>IF(V114=1,VLOOKUP(S114,Chantiers!$C$6:$D$95,2),IF(V114=2,"Chauf",IF(V114=3,VLOOKUP(S114,Chantiers!$C$6:$E$95,3),0)))</f>
        <v>0</v>
      </c>
      <c r="X114" s="123">
        <v>12</v>
      </c>
      <c r="Y114" s="124">
        <v>7</v>
      </c>
      <c r="Z114" s="124"/>
      <c r="AA114" s="124">
        <v>1</v>
      </c>
      <c r="AB114" s="46" t="str">
        <f>IF(AA114=1,VLOOKUP(X114,Chantiers!$C$6:$D$95,2),IF(AA114=2,"Chauf",IF(AA114=3,VLOOKUP(X114,Chantiers!$C$6:$E$95,3),0)))</f>
        <v>Z3</v>
      </c>
      <c r="AC114" s="123"/>
      <c r="AD114" s="124"/>
      <c r="AE114" s="124"/>
      <c r="AF114" s="124"/>
      <c r="AG114" s="46">
        <f>IF(AF114=1,VLOOKUP(AC114,Chantiers!$C$6:$D$95,2),IF(AF114=2,"Chauf",IF(AF114=3,VLOOKUP(AC114,Chantiers!$C$6:$E$95,3),0)))</f>
        <v>0</v>
      </c>
      <c r="AH114" s="123">
        <v>12</v>
      </c>
      <c r="AI114" s="124">
        <v>7.75</v>
      </c>
      <c r="AJ114" s="124"/>
      <c r="AK114" s="124">
        <v>2</v>
      </c>
      <c r="AL114" s="46" t="str">
        <f>IF(AK114=1,VLOOKUP(AH114,Chantiers!$C$6:$D$95,2),IF(AK114=2,"Chauf",IF(AK114=3,VLOOKUP(AH114,Chantiers!$C$6:$E$95,3),0)))</f>
        <v>Chauf</v>
      </c>
      <c r="AM114" s="123">
        <v>24</v>
      </c>
      <c r="AN114" s="124">
        <v>8.5</v>
      </c>
      <c r="AO114" s="124"/>
      <c r="AP114" s="124">
        <v>3</v>
      </c>
      <c r="AQ114" s="46" t="str">
        <f>IF(AP114=1,VLOOKUP(AM114,Chantiers!$C$6:$D$95,2),IF(AP114=2,"Chauf",IF(AP114=3,VLOOKUP(AM114,Chantiers!$C$6:$E$95,3),0)))</f>
        <v>PZ6</v>
      </c>
      <c r="AR114" s="123">
        <v>20</v>
      </c>
      <c r="AS114" s="124">
        <v>7</v>
      </c>
      <c r="AT114" s="124"/>
      <c r="AU114" s="124">
        <v>2</v>
      </c>
      <c r="AV114" s="46" t="str">
        <f>IF(AU114=1,VLOOKUP(AR114,Chantiers!$C$6:$D$95,2),IF(AU114=2,"Chauf",IF(AU114=3,VLOOKUP(AR114,Chantiers!$C$6:$E$95,3),0)))</f>
        <v>Chauf</v>
      </c>
      <c r="AW114" s="123">
        <v>20</v>
      </c>
      <c r="AX114" s="124">
        <v>7</v>
      </c>
      <c r="AY114" s="124"/>
      <c r="AZ114" s="124">
        <v>3</v>
      </c>
      <c r="BA114" s="46" t="str">
        <f>IF(AZ114=1,VLOOKUP(AW114,Chantiers!$C$6:$D$95,2),IF(AZ114=2,"Chauf",IF(AZ114=3,VLOOKUP(AW114,Chantiers!$C$6:$E$95,3),0)))</f>
        <v>PZ6</v>
      </c>
      <c r="BB114" s="123"/>
      <c r="BC114" s="124"/>
      <c r="BD114" s="124"/>
      <c r="BE114" s="124"/>
      <c r="BF114" s="46">
        <f>IF(BE114=1,VLOOKUP(BB114,Chantiers!$C$6:$D$95,2),IF(BE114=2,"Chauf",IF(BE114=3,VLOOKUP(BB114,Chantiers!$C$6:$E$95,3),0)))</f>
        <v>0</v>
      </c>
      <c r="BG114" s="123"/>
      <c r="BH114" s="124"/>
      <c r="BI114" s="124"/>
      <c r="BJ114" s="124"/>
      <c r="BK114" s="46">
        <f>IF(BJ114=1,VLOOKUP(BG114,Chantiers!$C$6:$D$95,2),IF(BJ114=2,"Chauf",IF(BJ114=3,VLOOKUP(BG114,Chantiers!$C$6:$E$95,3),0)))</f>
        <v>0</v>
      </c>
      <c r="BL114" s="123"/>
      <c r="BM114" s="124"/>
      <c r="BN114" s="124"/>
      <c r="BO114" s="124"/>
      <c r="BP114" s="46">
        <f>IF(BO114=1,VLOOKUP(BL114,Chantiers!$C$6:$D$95,2),IF(BO114=2,"Chauf",IF(BO114=3,VLOOKUP(BL114,Chantiers!$C$6:$E$95,3),0)))</f>
        <v>0</v>
      </c>
      <c r="BQ114" s="123"/>
      <c r="BR114" s="124"/>
      <c r="BS114" s="124"/>
      <c r="BT114" s="124"/>
      <c r="BU114" s="46">
        <f>IF(BT114=1,VLOOKUP(BQ114,Chantiers!$C$6:$D$95,2),IF(BT114=2,"Chauf",IF(BT114=3,VLOOKUP(BQ114,Chantiers!$C$6:$E$95,3),0)))</f>
        <v>0</v>
      </c>
      <c r="BV114" s="123"/>
      <c r="BW114" s="124"/>
      <c r="BX114" s="124"/>
      <c r="BY114" s="124"/>
      <c r="BZ114" s="46">
        <f>IF(BY114=1,VLOOKUP(BV114,Chantiers!$C$6:$D$95,2),IF(BY114=2,"Chauf",IF(BY114=3,VLOOKUP(BV114,Chantiers!$C$6:$E$95,3),0)))</f>
        <v>0</v>
      </c>
      <c r="CA114" s="123"/>
      <c r="CB114" s="124"/>
      <c r="CC114" s="124"/>
      <c r="CD114" s="124">
        <f>IF(CC114=1,VLOOKUP(BZ114,Chantiers!$C$6:$D$95,2),0)</f>
        <v>0</v>
      </c>
      <c r="CE114" s="46">
        <f>IF(CD114=1,VLOOKUP(CA114,Chantiers!$C$6:$D$95,2),IF(CD114=2,"Chauf",IF(CD114=3,VLOOKUP(CA114,Chantiers!$C$6:$E$95,3),0)))</f>
        <v>0</v>
      </c>
    </row>
    <row r="115" spans="1:83" s="118" customFormat="1" x14ac:dyDescent="0.2">
      <c r="A115" s="152">
        <v>43210</v>
      </c>
      <c r="B115" s="140">
        <f t="shared" si="2"/>
        <v>20</v>
      </c>
      <c r="C115" s="141">
        <f t="shared" si="3"/>
        <v>4</v>
      </c>
      <c r="D115" s="123">
        <v>12</v>
      </c>
      <c r="E115" s="124">
        <v>7</v>
      </c>
      <c r="F115" s="124"/>
      <c r="G115" s="124">
        <v>1</v>
      </c>
      <c r="H115" s="46" t="str">
        <f>IF(G115=1,VLOOKUP(D115,Chantiers!$C$6:$D$95,2),IF(G115=2,"Chauf",IF(G115=3,VLOOKUP(D115,Chantiers!$C$6:$E$95,3),0)))</f>
        <v>Z3</v>
      </c>
      <c r="I115" s="123">
        <v>25</v>
      </c>
      <c r="J115" s="124">
        <v>7</v>
      </c>
      <c r="K115" s="124">
        <v>1.5</v>
      </c>
      <c r="L115" s="124"/>
      <c r="M115" s="46">
        <f>IF(L115=1,VLOOKUP(I115,Chantiers!$C$6:$D$95,2),IF(L115=2,"Chauf",IF(L115=3,VLOOKUP(I115,Chantiers!$C$6:$E$95,3),0)))</f>
        <v>0</v>
      </c>
      <c r="N115" s="123">
        <v>25</v>
      </c>
      <c r="O115" s="124">
        <v>7</v>
      </c>
      <c r="P115" s="124">
        <v>0.75</v>
      </c>
      <c r="Q115" s="124">
        <v>3</v>
      </c>
      <c r="R115" s="46" t="str">
        <f>IF(Q115=1,VLOOKUP(N115,Chantiers!$C$6:$D$95,2),IF(Q115=2,"Chauf",IF(Q115=3,VLOOKUP(N115,Chantiers!$C$6:$E$95,3),0)))</f>
        <v>PZ6</v>
      </c>
      <c r="S115" s="123"/>
      <c r="T115" s="124"/>
      <c r="U115" s="124">
        <v>-7</v>
      </c>
      <c r="V115" s="124"/>
      <c r="W115" s="46">
        <f>IF(V115=1,VLOOKUP(S115,Chantiers!$C$6:$D$95,2),IF(V115=2,"Chauf",IF(V115=3,VLOOKUP(S115,Chantiers!$C$6:$E$95,3),0)))</f>
        <v>0</v>
      </c>
      <c r="X115" s="123">
        <v>12</v>
      </c>
      <c r="Y115" s="124">
        <v>7</v>
      </c>
      <c r="Z115" s="124"/>
      <c r="AA115" s="124">
        <v>2</v>
      </c>
      <c r="AB115" s="46" t="str">
        <f>IF(AA115=1,VLOOKUP(X115,Chantiers!$C$6:$D$95,2),IF(AA115=2,"Chauf",IF(AA115=3,VLOOKUP(X115,Chantiers!$C$6:$E$95,3),0)))</f>
        <v>Chauf</v>
      </c>
      <c r="AC115" s="123"/>
      <c r="AD115" s="124"/>
      <c r="AE115" s="124"/>
      <c r="AF115" s="124"/>
      <c r="AG115" s="46">
        <f>IF(AF115=1,VLOOKUP(AC115,Chantiers!$C$6:$D$95,2),IF(AF115=2,"Chauf",IF(AF115=3,VLOOKUP(AC115,Chantiers!$C$6:$E$95,3),0)))</f>
        <v>0</v>
      </c>
      <c r="AH115" s="123"/>
      <c r="AI115" s="124"/>
      <c r="AJ115" s="124">
        <v>-8.75</v>
      </c>
      <c r="AK115" s="124"/>
      <c r="AL115" s="46">
        <f>IF(AK115=1,VLOOKUP(AH115,Chantiers!$C$6:$D$95,2),IF(AK115=2,"Chauf",IF(AK115=3,VLOOKUP(AH115,Chantiers!$C$6:$E$95,3),0)))</f>
        <v>0</v>
      </c>
      <c r="AM115" s="123"/>
      <c r="AN115" s="124"/>
      <c r="AO115" s="124">
        <v>-9</v>
      </c>
      <c r="AP115" s="124"/>
      <c r="AQ115" s="46">
        <f>IF(AP115=1,VLOOKUP(AM115,Chantiers!$C$6:$D$95,2),IF(AP115=2,"Chauf",IF(AP115=3,VLOOKUP(AM115,Chantiers!$C$6:$E$95,3),0)))</f>
        <v>0</v>
      </c>
      <c r="AR115" s="123">
        <v>24</v>
      </c>
      <c r="AS115" s="124">
        <v>7</v>
      </c>
      <c r="AT115" s="124">
        <v>1.5</v>
      </c>
      <c r="AU115" s="124">
        <v>1</v>
      </c>
      <c r="AV115" s="46" t="str">
        <f>IF(AU115=1,VLOOKUP(AR115,Chantiers!$C$6:$D$95,2),IF(AU115=2,"Chauf",IF(AU115=3,VLOOKUP(AR115,Chantiers!$C$6:$E$95,3),0)))</f>
        <v>Z6</v>
      </c>
      <c r="AW115" s="123">
        <v>24</v>
      </c>
      <c r="AX115" s="124">
        <v>7</v>
      </c>
      <c r="AY115" s="124">
        <v>1.5</v>
      </c>
      <c r="AZ115" s="124">
        <v>3</v>
      </c>
      <c r="BA115" s="46" t="str">
        <f>IF(AZ115=1,VLOOKUP(AW115,Chantiers!$C$6:$D$95,2),IF(AZ115=2,"Chauf",IF(AZ115=3,VLOOKUP(AW115,Chantiers!$C$6:$E$95,3),0)))</f>
        <v>PZ6</v>
      </c>
      <c r="BB115" s="123"/>
      <c r="BC115" s="124"/>
      <c r="BD115" s="124"/>
      <c r="BE115" s="124"/>
      <c r="BF115" s="46">
        <f>IF(BE115=1,VLOOKUP(BB115,Chantiers!$C$6:$D$95,2),IF(BE115=2,"Chauf",IF(BE115=3,VLOOKUP(BB115,Chantiers!$C$6:$E$95,3),0)))</f>
        <v>0</v>
      </c>
      <c r="BG115" s="123"/>
      <c r="BH115" s="124"/>
      <c r="BI115" s="124"/>
      <c r="BJ115" s="124"/>
      <c r="BK115" s="46">
        <f>IF(BJ115=1,VLOOKUP(BG115,Chantiers!$C$6:$D$95,2),IF(BJ115=2,"Chauf",IF(BJ115=3,VLOOKUP(BG115,Chantiers!$C$6:$E$95,3),0)))</f>
        <v>0</v>
      </c>
      <c r="BL115" s="123"/>
      <c r="BM115" s="124"/>
      <c r="BN115" s="124"/>
      <c r="BO115" s="124"/>
      <c r="BP115" s="46">
        <f>IF(BO115=1,VLOOKUP(BL115,Chantiers!$C$6:$D$95,2),IF(BO115=2,"Chauf",IF(BO115=3,VLOOKUP(BL115,Chantiers!$C$6:$E$95,3),0)))</f>
        <v>0</v>
      </c>
      <c r="BQ115" s="123"/>
      <c r="BR115" s="124"/>
      <c r="BS115" s="124"/>
      <c r="BT115" s="124"/>
      <c r="BU115" s="46">
        <f>IF(BT115=1,VLOOKUP(BQ115,Chantiers!$C$6:$D$95,2),IF(BT115=2,"Chauf",IF(BT115=3,VLOOKUP(BQ115,Chantiers!$C$6:$E$95,3),0)))</f>
        <v>0</v>
      </c>
      <c r="BV115" s="123"/>
      <c r="BW115" s="124"/>
      <c r="BX115" s="124"/>
      <c r="BY115" s="124"/>
      <c r="BZ115" s="46">
        <f>IF(BY115=1,VLOOKUP(BV115,Chantiers!$C$6:$D$95,2),IF(BY115=2,"Chauf",IF(BY115=3,VLOOKUP(BV115,Chantiers!$C$6:$E$95,3),0)))</f>
        <v>0</v>
      </c>
      <c r="CA115" s="123"/>
      <c r="CB115" s="124"/>
      <c r="CC115" s="124"/>
      <c r="CD115" s="124">
        <f>IF(CC115=1,VLOOKUP(BZ115,Chantiers!$C$6:$D$95,2),0)</f>
        <v>0</v>
      </c>
      <c r="CE115" s="46">
        <f>IF(CD115=1,VLOOKUP(CA115,Chantiers!$C$6:$D$95,2),IF(CD115=2,"Chauf",IF(CD115=3,VLOOKUP(CA115,Chantiers!$C$6:$E$95,3),0)))</f>
        <v>0</v>
      </c>
    </row>
    <row r="116" spans="1:83" s="118" customFormat="1" x14ac:dyDescent="0.2">
      <c r="A116" s="152">
        <v>43211</v>
      </c>
      <c r="B116" s="140">
        <f t="shared" si="2"/>
        <v>21</v>
      </c>
      <c r="C116" s="141">
        <f t="shared" si="3"/>
        <v>4</v>
      </c>
      <c r="D116" s="123"/>
      <c r="E116" s="124"/>
      <c r="F116" s="124"/>
      <c r="G116" s="124"/>
      <c r="H116" s="46">
        <f>IF(G116=1,VLOOKUP(D116,Chantiers!$C$6:$D$95,2),IF(G116=2,"Chauf",IF(G116=3,VLOOKUP(D116,Chantiers!$C$6:$E$95,3),0)))</f>
        <v>0</v>
      </c>
      <c r="I116" s="123"/>
      <c r="J116" s="124"/>
      <c r="K116" s="124"/>
      <c r="L116" s="124"/>
      <c r="M116" s="46">
        <f>IF(L116=1,VLOOKUP(I116,Chantiers!$C$6:$D$95,2),IF(L116=2,"Chauf",IF(L116=3,VLOOKUP(I116,Chantiers!$C$6:$E$95,3),0)))</f>
        <v>0</v>
      </c>
      <c r="N116" s="123"/>
      <c r="O116" s="124"/>
      <c r="P116" s="124"/>
      <c r="Q116" s="124"/>
      <c r="R116" s="46">
        <f>IF(Q116=1,VLOOKUP(N116,Chantiers!$C$6:$D$95,2),IF(Q116=2,"Chauf",IF(Q116=3,VLOOKUP(N116,Chantiers!$C$6:$E$95,3),0)))</f>
        <v>0</v>
      </c>
      <c r="S116" s="123"/>
      <c r="T116" s="124"/>
      <c r="U116" s="124"/>
      <c r="V116" s="124"/>
      <c r="W116" s="46">
        <f>IF(V116=1,VLOOKUP(S116,Chantiers!$C$6:$D$95,2),IF(V116=2,"Chauf",IF(V116=3,VLOOKUP(S116,Chantiers!$C$6:$E$95,3),0)))</f>
        <v>0</v>
      </c>
      <c r="X116" s="123"/>
      <c r="Y116" s="124"/>
      <c r="Z116" s="124"/>
      <c r="AA116" s="124"/>
      <c r="AB116" s="46">
        <f>IF(AA116=1,VLOOKUP(X116,Chantiers!$C$6:$D$95,2),IF(AA116=2,"Chauf",IF(AA116=3,VLOOKUP(X116,Chantiers!$C$6:$E$95,3),0)))</f>
        <v>0</v>
      </c>
      <c r="AC116" s="123"/>
      <c r="AD116" s="124"/>
      <c r="AE116" s="124"/>
      <c r="AF116" s="124"/>
      <c r="AG116" s="46">
        <f>IF(AF116=1,VLOOKUP(AC116,Chantiers!$C$6:$D$95,2),IF(AF116=2,"Chauf",IF(AF116=3,VLOOKUP(AC116,Chantiers!$C$6:$E$95,3),0)))</f>
        <v>0</v>
      </c>
      <c r="AH116" s="123"/>
      <c r="AI116" s="124"/>
      <c r="AJ116" s="124"/>
      <c r="AK116" s="124"/>
      <c r="AL116" s="46">
        <f>IF(AK116=1,VLOOKUP(AH116,Chantiers!$C$6:$D$95,2),IF(AK116=2,"Chauf",IF(AK116=3,VLOOKUP(AH116,Chantiers!$C$6:$E$95,3),0)))</f>
        <v>0</v>
      </c>
      <c r="AM116" s="123"/>
      <c r="AN116" s="124"/>
      <c r="AO116" s="124"/>
      <c r="AP116" s="124"/>
      <c r="AQ116" s="46">
        <f>IF(AP116=1,VLOOKUP(AM116,Chantiers!$C$6:$D$95,2),IF(AP116=2,"Chauf",IF(AP116=3,VLOOKUP(AM116,Chantiers!$C$6:$E$95,3),0)))</f>
        <v>0</v>
      </c>
      <c r="AR116" s="123"/>
      <c r="AS116" s="124"/>
      <c r="AT116" s="124"/>
      <c r="AU116" s="124"/>
      <c r="AV116" s="46">
        <f>IF(AU116=1,VLOOKUP(AR116,Chantiers!$C$6:$D$95,2),IF(AU116=2,"Chauf",IF(AU116=3,VLOOKUP(AR116,Chantiers!$C$6:$E$95,3),0)))</f>
        <v>0</v>
      </c>
      <c r="AW116" s="123"/>
      <c r="AX116" s="124"/>
      <c r="AY116" s="124"/>
      <c r="AZ116" s="124"/>
      <c r="BA116" s="46">
        <f>IF(AZ116=1,VLOOKUP(AW116,Chantiers!$C$6:$D$95,2),IF(AZ116=2,"Chauf",IF(AZ116=3,VLOOKUP(AW116,Chantiers!$C$6:$E$95,3),0)))</f>
        <v>0</v>
      </c>
      <c r="BB116" s="123"/>
      <c r="BC116" s="124"/>
      <c r="BD116" s="124"/>
      <c r="BE116" s="124"/>
      <c r="BF116" s="46">
        <f>IF(BE116=1,VLOOKUP(BB116,Chantiers!$C$6:$D$95,2),IF(BE116=2,"Chauf",IF(BE116=3,VLOOKUP(BB116,Chantiers!$C$6:$E$95,3),0)))</f>
        <v>0</v>
      </c>
      <c r="BG116" s="123"/>
      <c r="BH116" s="124"/>
      <c r="BI116" s="124"/>
      <c r="BJ116" s="124"/>
      <c r="BK116" s="46">
        <f>IF(BJ116=1,VLOOKUP(BG116,Chantiers!$C$6:$D$95,2),IF(BJ116=2,"Chauf",IF(BJ116=3,VLOOKUP(BG116,Chantiers!$C$6:$E$95,3),0)))</f>
        <v>0</v>
      </c>
      <c r="BL116" s="123"/>
      <c r="BM116" s="124"/>
      <c r="BN116" s="124"/>
      <c r="BO116" s="124"/>
      <c r="BP116" s="46">
        <f>IF(BO116=1,VLOOKUP(BL116,Chantiers!$C$6:$D$95,2),IF(BO116=2,"Chauf",IF(BO116=3,VLOOKUP(BL116,Chantiers!$C$6:$E$95,3),0)))</f>
        <v>0</v>
      </c>
      <c r="BQ116" s="123"/>
      <c r="BR116" s="124"/>
      <c r="BS116" s="124"/>
      <c r="BT116" s="124"/>
      <c r="BU116" s="46">
        <f>IF(BT116=1,VLOOKUP(BQ116,Chantiers!$C$6:$D$95,2),IF(BT116=2,"Chauf",IF(BT116=3,VLOOKUP(BQ116,Chantiers!$C$6:$E$95,3),0)))</f>
        <v>0</v>
      </c>
      <c r="BV116" s="123"/>
      <c r="BW116" s="124"/>
      <c r="BX116" s="124"/>
      <c r="BY116" s="124"/>
      <c r="BZ116" s="46">
        <f>IF(BY116=1,VLOOKUP(BV116,Chantiers!$C$6:$D$95,2),IF(BY116=2,"Chauf",IF(BY116=3,VLOOKUP(BV116,Chantiers!$C$6:$E$95,3),0)))</f>
        <v>0</v>
      </c>
      <c r="CA116" s="123"/>
      <c r="CB116" s="124"/>
      <c r="CC116" s="124"/>
      <c r="CD116" s="124">
        <f>IF(CC116=1,VLOOKUP(BZ116,Chantiers!$C$6:$D$95,2),0)</f>
        <v>0</v>
      </c>
      <c r="CE116" s="46">
        <f>IF(CD116=1,VLOOKUP(CA116,Chantiers!$C$6:$D$95,2),IF(CD116=2,"Chauf",IF(CD116=3,VLOOKUP(CA116,Chantiers!$C$6:$E$95,3),0)))</f>
        <v>0</v>
      </c>
    </row>
    <row r="117" spans="1:83" s="159" customFormat="1" x14ac:dyDescent="0.2">
      <c r="A117" s="153" t="s">
        <v>128</v>
      </c>
      <c r="B117" s="154"/>
      <c r="C117" s="155"/>
      <c r="D117" s="157"/>
      <c r="E117" s="158">
        <f>SUM(E111:E116)</f>
        <v>35</v>
      </c>
      <c r="F117" s="158">
        <f>SUM(F111:F116)</f>
        <v>6.25</v>
      </c>
      <c r="G117" s="158"/>
      <c r="H117" s="156"/>
      <c r="I117" s="157"/>
      <c r="J117" s="158">
        <f>SUM(J111:J116)</f>
        <v>35</v>
      </c>
      <c r="K117" s="158">
        <f>SUM(K111:K116)</f>
        <v>4.5</v>
      </c>
      <c r="L117" s="158"/>
      <c r="M117" s="156">
        <f>IF(L117=1,VLOOKUP(I117,Chantiers!$C$6:$D$95,2),IF(L117=2,"Chauf",IF(L117=3,VLOOKUP(I117,Chantiers!$C$6:$E$95,3),0)))</f>
        <v>0</v>
      </c>
      <c r="N117" s="157"/>
      <c r="O117" s="158">
        <f>SUM(O111:O116)</f>
        <v>35</v>
      </c>
      <c r="P117" s="158">
        <f>SUM(P111:P116)</f>
        <v>6.75</v>
      </c>
      <c r="Q117" s="158"/>
      <c r="R117" s="156">
        <f>IF(Q117=1,VLOOKUP(N117,Chantiers!$C$6:$D$95,2),IF(Q117=2,"Chauf",IF(Q117=3,VLOOKUP(N117,Chantiers!$C$6:$E$95,3),0)))</f>
        <v>0</v>
      </c>
      <c r="S117" s="157"/>
      <c r="T117" s="158">
        <f>SUM(T111:T116)</f>
        <v>0</v>
      </c>
      <c r="U117" s="158">
        <f>SUM(U111:U116)</f>
        <v>-35</v>
      </c>
      <c r="V117" s="158"/>
      <c r="W117" s="156">
        <f>IF(V117=1,VLOOKUP(S117,Chantiers!$C$6:$D$95,2),IF(V117=2,"Chauf",IF(V117=3,VLOOKUP(S117,Chantiers!$C$6:$E$95,3),0)))</f>
        <v>0</v>
      </c>
      <c r="X117" s="157"/>
      <c r="Y117" s="158">
        <f>SUM(Y111:Y116)</f>
        <v>35</v>
      </c>
      <c r="Z117" s="158">
        <f>SUM(Z111:Z116)</f>
        <v>2.5</v>
      </c>
      <c r="AA117" s="158"/>
      <c r="AB117" s="156">
        <f>IF(AA117=1,VLOOKUP(X117,Chantiers!$C$6:$D$95,2),IF(AA117=2,"Chauf",IF(AA117=3,VLOOKUP(X117,Chantiers!$C$6:$E$95,3),0)))</f>
        <v>0</v>
      </c>
      <c r="AC117" s="157"/>
      <c r="AD117" s="158">
        <f>SUM(AD111:AD116)</f>
        <v>0</v>
      </c>
      <c r="AE117" s="158">
        <f>SUM(AE111:AE116)</f>
        <v>0</v>
      </c>
      <c r="AF117" s="158"/>
      <c r="AG117" s="156">
        <f>IF(AF117=1,VLOOKUP(AC117,Chantiers!$C$6:$D$95,2),IF(AF117=2,"Chauf",IF(AF117=3,VLOOKUP(AC117,Chantiers!$C$6:$E$95,3),0)))</f>
        <v>0</v>
      </c>
      <c r="AH117" s="157"/>
      <c r="AI117" s="158">
        <f>SUM(AI111:AI116)</f>
        <v>33.25</v>
      </c>
      <c r="AJ117" s="158">
        <f>SUM(AJ111:AJ116)</f>
        <v>-8.75</v>
      </c>
      <c r="AK117" s="158"/>
      <c r="AL117" s="156">
        <f>IF(AK117=1,VLOOKUP(AH117,Chantiers!$C$6:$D$95,2),IF(AK117=2,"Chauf",IF(AK117=3,VLOOKUP(AH117,Chantiers!$C$6:$E$95,3),0)))</f>
        <v>0</v>
      </c>
      <c r="AM117" s="157"/>
      <c r="AN117" s="158">
        <f>SUM(AN111:AN116)</f>
        <v>33</v>
      </c>
      <c r="AO117" s="158">
        <f>SUM(AO111:AO116)</f>
        <v>-9</v>
      </c>
      <c r="AP117" s="158"/>
      <c r="AQ117" s="156">
        <f>IF(AP117=1,VLOOKUP(AM117,Chantiers!$C$6:$D$95,2),IF(AP117=2,"Chauf",IF(AP117=3,VLOOKUP(AM117,Chantiers!$C$6:$E$95,3),0)))</f>
        <v>0</v>
      </c>
      <c r="AR117" s="157"/>
      <c r="AS117" s="158">
        <f>SUM(AS111:AS116)</f>
        <v>35</v>
      </c>
      <c r="AT117" s="158">
        <f>SUM(AT111:AT116)</f>
        <v>1.5</v>
      </c>
      <c r="AU117" s="158"/>
      <c r="AV117" s="156">
        <f>IF(AU117=1,VLOOKUP(AR117,Chantiers!$C$6:$D$95,2),IF(AU117=2,"Chauf",IF(AU117=3,VLOOKUP(AR117,Chantiers!$C$6:$E$95,3),0)))</f>
        <v>0</v>
      </c>
      <c r="AW117" s="157"/>
      <c r="AX117" s="158">
        <f>SUM(AX111:AX116)</f>
        <v>35</v>
      </c>
      <c r="AY117" s="158">
        <f>SUM(AY111:AY116)</f>
        <v>1.5</v>
      </c>
      <c r="AZ117" s="158"/>
      <c r="BA117" s="156">
        <f>IF(AZ117=1,VLOOKUP(AW117,Chantiers!$C$6:$D$95,2),IF(AZ117=2,"Chauf",IF(AZ117=3,VLOOKUP(AW117,Chantiers!$C$6:$E$95,3),0)))</f>
        <v>0</v>
      </c>
      <c r="BB117" s="157"/>
      <c r="BC117" s="158">
        <f>SUM(BC111:BC116)</f>
        <v>0</v>
      </c>
      <c r="BD117" s="158">
        <f>SUM(BD111:BD116)</f>
        <v>0</v>
      </c>
      <c r="BE117" s="158"/>
      <c r="BF117" s="156">
        <f>IF(BE117=1,VLOOKUP(BB117,Chantiers!$C$6:$D$95,2),IF(BE117=2,"Chauf",IF(BE117=3,VLOOKUP(BB117,Chantiers!$C$6:$E$95,3),0)))</f>
        <v>0</v>
      </c>
      <c r="BG117" s="157"/>
      <c r="BH117" s="158">
        <f>SUM(BH111:BH116)</f>
        <v>0</v>
      </c>
      <c r="BI117" s="158">
        <f>SUM(BI111:BI116)</f>
        <v>0</v>
      </c>
      <c r="BJ117" s="158"/>
      <c r="BK117" s="156">
        <f>IF(BJ117=1,VLOOKUP(BG117,Chantiers!$C$6:$D$95,2),IF(BJ117=2,"Chauf",IF(BJ117=3,VLOOKUP(BG117,Chantiers!$C$6:$E$95,3),0)))</f>
        <v>0</v>
      </c>
      <c r="BL117" s="157"/>
      <c r="BM117" s="158">
        <f>SUM(BM111:BM116)</f>
        <v>0</v>
      </c>
      <c r="BN117" s="158">
        <f>SUM(BN111:BN116)</f>
        <v>0</v>
      </c>
      <c r="BO117" s="158"/>
      <c r="BP117" s="156">
        <f>IF(BO117=1,VLOOKUP(BL117,Chantiers!$C$6:$D$95,2),IF(BO117=2,"Chauf",IF(BO117=3,VLOOKUP(BL117,Chantiers!$C$6:$E$95,3),0)))</f>
        <v>0</v>
      </c>
      <c r="BQ117" s="157"/>
      <c r="BR117" s="158">
        <f>SUM(BR111:BR116)</f>
        <v>0</v>
      </c>
      <c r="BS117" s="158">
        <f>SUM(BS111:BS116)</f>
        <v>0</v>
      </c>
      <c r="BT117" s="158"/>
      <c r="BU117" s="156">
        <f>IF(BT117=1,VLOOKUP(BQ117,Chantiers!$C$6:$D$95,2),IF(BT117=2,"Chauf",IF(BT117=3,VLOOKUP(BQ117,Chantiers!$C$6:$E$95,3),0)))</f>
        <v>0</v>
      </c>
      <c r="BV117" s="157"/>
      <c r="BW117" s="158">
        <f>SUM(BW111:BW116)</f>
        <v>0</v>
      </c>
      <c r="BX117" s="158">
        <f>SUM(BX111:BX116)</f>
        <v>0</v>
      </c>
      <c r="BY117" s="158"/>
      <c r="BZ117" s="156">
        <f>IF(BY117=1,VLOOKUP(BV117,Chantiers!$C$6:$D$95,2),IF(BY117=2,"Chauf",IF(BY117=3,VLOOKUP(BV117,Chantiers!$C$6:$E$95,3),0)))</f>
        <v>0</v>
      </c>
      <c r="CA117" s="157"/>
      <c r="CB117" s="158">
        <f>SUM(CB111:CB116)</f>
        <v>0</v>
      </c>
      <c r="CC117" s="158">
        <f>SUM(CC111:CC116)</f>
        <v>0</v>
      </c>
      <c r="CD117" s="158">
        <f>IF(CC117=1,VLOOKUP(BZ117,Chantiers!$C$6:$D$95,2),0)</f>
        <v>0</v>
      </c>
      <c r="CE117" s="156">
        <f>IF(CD117=1,VLOOKUP(CA117,Chantiers!$C$6:$D$95,2),IF(CD117=2,"Chauf",IF(CD117=3,VLOOKUP(CA117,Chantiers!$C$6:$E$95,3),0)))</f>
        <v>0</v>
      </c>
    </row>
    <row r="118" spans="1:83" s="118" customFormat="1" x14ac:dyDescent="0.2">
      <c r="A118" s="37">
        <v>43213</v>
      </c>
      <c r="B118" s="138">
        <f t="shared" si="2"/>
        <v>23</v>
      </c>
      <c r="C118" s="139">
        <f t="shared" si="3"/>
        <v>4</v>
      </c>
      <c r="D118" s="116"/>
      <c r="E118" s="117"/>
      <c r="F118" s="117">
        <v>-7</v>
      </c>
      <c r="G118" s="117"/>
      <c r="H118" s="38">
        <f>IF(G118=1,VLOOKUP(D118,Chantiers!$C$6:$D$95,2),IF(G118=2,"Chauf",IF(G118=3,VLOOKUP(D118,Chantiers!$C$6:$E$95,3),0)))</f>
        <v>0</v>
      </c>
      <c r="I118" s="116">
        <v>27</v>
      </c>
      <c r="J118" s="117">
        <v>7</v>
      </c>
      <c r="K118" s="117"/>
      <c r="L118" s="117">
        <v>3</v>
      </c>
      <c r="M118" s="38" t="str">
        <f>IF(L118=1,VLOOKUP(I118,Chantiers!$C$6:$D$95,2),IF(L118=2,"Chauf",IF(L118=3,VLOOKUP(I118,Chantiers!$C$6:$E$95,3),0)))</f>
        <v>PZ6</v>
      </c>
      <c r="N118" s="116">
        <v>27</v>
      </c>
      <c r="O118" s="117">
        <v>7</v>
      </c>
      <c r="P118" s="117">
        <v>2</v>
      </c>
      <c r="Q118" s="117">
        <v>2</v>
      </c>
      <c r="R118" s="38" t="str">
        <f>IF(Q118=1,VLOOKUP(N118,Chantiers!$C$6:$D$95,2),IF(Q118=2,"Chauf",IF(Q118=3,VLOOKUP(N118,Chantiers!$C$6:$E$95,3),0)))</f>
        <v>Chauf</v>
      </c>
      <c r="S118" s="116">
        <v>27</v>
      </c>
      <c r="T118" s="117">
        <v>7</v>
      </c>
      <c r="U118" s="117">
        <v>2</v>
      </c>
      <c r="V118" s="117">
        <v>2</v>
      </c>
      <c r="W118" s="38" t="str">
        <f>IF(V118=1,VLOOKUP(S118,Chantiers!$C$6:$D$95,2),IF(V118=2,"Chauf",IF(V118=3,VLOOKUP(S118,Chantiers!$C$6:$E$95,3),0)))</f>
        <v>Chauf</v>
      </c>
      <c r="X118" s="116"/>
      <c r="Y118" s="117"/>
      <c r="Z118" s="117">
        <v>-7</v>
      </c>
      <c r="AA118" s="117"/>
      <c r="AB118" s="38">
        <f>IF(AA118=1,VLOOKUP(X118,Chantiers!$C$6:$D$95,2),IF(AA118=2,"Chauf",IF(AA118=3,VLOOKUP(X118,Chantiers!$C$6:$E$95,3),0)))</f>
        <v>0</v>
      </c>
      <c r="AC118" s="116"/>
      <c r="AD118" s="117"/>
      <c r="AE118" s="117"/>
      <c r="AF118" s="117"/>
      <c r="AG118" s="38">
        <f>IF(AF118=1,VLOOKUP(AC118,Chantiers!$C$6:$D$95,2),IF(AF118=2,"Chauf",IF(AF118=3,VLOOKUP(AC118,Chantiers!$C$6:$E$95,3),0)))</f>
        <v>0</v>
      </c>
      <c r="AH118" s="116">
        <v>24</v>
      </c>
      <c r="AI118" s="117">
        <v>7</v>
      </c>
      <c r="AJ118" s="117">
        <v>4.5</v>
      </c>
      <c r="AK118" s="117">
        <v>2</v>
      </c>
      <c r="AL118" s="38" t="str">
        <f>IF(AK118=1,VLOOKUP(AH118,Chantiers!$C$6:$D$95,2),IF(AK118=2,"Chauf",IF(AK118=3,VLOOKUP(AH118,Chantiers!$C$6:$E$95,3),0)))</f>
        <v>Chauf</v>
      </c>
      <c r="AM118" s="116">
        <v>27</v>
      </c>
      <c r="AN118" s="117">
        <v>7</v>
      </c>
      <c r="AO118" s="117">
        <v>0.25</v>
      </c>
      <c r="AP118" s="117">
        <v>3</v>
      </c>
      <c r="AQ118" s="38" t="str">
        <f>IF(AP118=1,VLOOKUP(AM118,Chantiers!$C$6:$D$95,2),IF(AP118=2,"Chauf",IF(AP118=3,VLOOKUP(AM118,Chantiers!$C$6:$E$95,3),0)))</f>
        <v>PZ6</v>
      </c>
      <c r="AR118" s="116">
        <v>24</v>
      </c>
      <c r="AS118" s="117">
        <v>7</v>
      </c>
      <c r="AT118" s="117">
        <v>2</v>
      </c>
      <c r="AU118" s="117">
        <v>1</v>
      </c>
      <c r="AV118" s="38" t="str">
        <f>IF(AU118=1,VLOOKUP(AR118,Chantiers!$C$6:$D$95,2),IF(AU118=2,"Chauf",IF(AU118=3,VLOOKUP(AR118,Chantiers!$C$6:$E$95,3),0)))</f>
        <v>Z6</v>
      </c>
      <c r="AW118" s="116">
        <v>24</v>
      </c>
      <c r="AX118" s="117">
        <v>7</v>
      </c>
      <c r="AY118" s="117">
        <v>2</v>
      </c>
      <c r="AZ118" s="117">
        <v>3</v>
      </c>
      <c r="BA118" s="38" t="str">
        <f>IF(AZ118=1,VLOOKUP(AW118,Chantiers!$C$6:$D$95,2),IF(AZ118=2,"Chauf",IF(AZ118=3,VLOOKUP(AW118,Chantiers!$C$6:$E$95,3),0)))</f>
        <v>PZ6</v>
      </c>
      <c r="BB118" s="116"/>
      <c r="BC118" s="117"/>
      <c r="BD118" s="117"/>
      <c r="BE118" s="117"/>
      <c r="BF118" s="38">
        <f>IF(BE118=1,VLOOKUP(BB118,Chantiers!$C$6:$D$95,2),IF(BE118=2,"Chauf",IF(BE118=3,VLOOKUP(BB118,Chantiers!$C$6:$E$95,3),0)))</f>
        <v>0</v>
      </c>
      <c r="BG118" s="116"/>
      <c r="BH118" s="117"/>
      <c r="BI118" s="117"/>
      <c r="BJ118" s="117"/>
      <c r="BK118" s="38">
        <f>IF(BJ118=1,VLOOKUP(BG118,Chantiers!$C$6:$D$95,2),IF(BJ118=2,"Chauf",IF(BJ118=3,VLOOKUP(BG118,Chantiers!$C$6:$E$95,3),0)))</f>
        <v>0</v>
      </c>
      <c r="BL118" s="116"/>
      <c r="BM118" s="117"/>
      <c r="BN118" s="117"/>
      <c r="BO118" s="117"/>
      <c r="BP118" s="38">
        <f>IF(BO118=1,VLOOKUP(BL118,Chantiers!$C$6:$D$95,2),IF(BO118=2,"Chauf",IF(BO118=3,VLOOKUP(BL118,Chantiers!$C$6:$E$95,3),0)))</f>
        <v>0</v>
      </c>
      <c r="BQ118" s="116"/>
      <c r="BR118" s="117"/>
      <c r="BS118" s="117"/>
      <c r="BT118" s="117"/>
      <c r="BU118" s="38">
        <f>IF(BT118=1,VLOOKUP(BQ118,Chantiers!$C$6:$D$95,2),IF(BT118=2,"Chauf",IF(BT118=3,VLOOKUP(BQ118,Chantiers!$C$6:$E$95,3),0)))</f>
        <v>0</v>
      </c>
      <c r="BV118" s="116"/>
      <c r="BW118" s="117"/>
      <c r="BX118" s="117"/>
      <c r="BY118" s="117"/>
      <c r="BZ118" s="38">
        <f>IF(BY118=1,VLOOKUP(BV118,Chantiers!$C$6:$D$95,2),IF(BY118=2,"Chauf",IF(BY118=3,VLOOKUP(BV118,Chantiers!$C$6:$E$95,3),0)))</f>
        <v>0</v>
      </c>
      <c r="CA118" s="116"/>
      <c r="CB118" s="117"/>
      <c r="CC118" s="117"/>
      <c r="CD118" s="117">
        <f>IF(CC118=1,VLOOKUP(BZ118,Chantiers!$C$6:$D$95,2),0)</f>
        <v>0</v>
      </c>
      <c r="CE118" s="38">
        <f>IF(CD118=1,VLOOKUP(CA118,Chantiers!$C$6:$D$95,2),IF(CD118=2,"Chauf",IF(CD118=3,VLOOKUP(CA118,Chantiers!$C$6:$E$95,3),0)))</f>
        <v>0</v>
      </c>
    </row>
    <row r="119" spans="1:83" s="118" customFormat="1" x14ac:dyDescent="0.2">
      <c r="A119" s="39">
        <v>43214</v>
      </c>
      <c r="B119" s="140">
        <f t="shared" si="2"/>
        <v>24</v>
      </c>
      <c r="C119" s="141">
        <f t="shared" si="3"/>
        <v>4</v>
      </c>
      <c r="D119" s="119">
        <v>98</v>
      </c>
      <c r="E119" s="120">
        <v>9</v>
      </c>
      <c r="F119" s="120"/>
      <c r="G119" s="120">
        <v>2</v>
      </c>
      <c r="H119" s="40" t="str">
        <f>IF(G119=1,VLOOKUP(D119,Chantiers!$C$6:$D$95,2),IF(G119=2,"Chauf",IF(G119=3,VLOOKUP(D119,Chantiers!$C$6:$E$95,3),0)))</f>
        <v>Chauf</v>
      </c>
      <c r="I119" s="119">
        <v>27</v>
      </c>
      <c r="J119" s="120">
        <v>7</v>
      </c>
      <c r="K119" s="120">
        <v>2</v>
      </c>
      <c r="L119" s="120">
        <v>2</v>
      </c>
      <c r="M119" s="40" t="str">
        <f>IF(L119=1,VLOOKUP(I119,Chantiers!$C$6:$D$95,2),IF(L119=2,"Chauf",IF(L119=3,VLOOKUP(I119,Chantiers!$C$6:$E$95,3),0)))</f>
        <v>Chauf</v>
      </c>
      <c r="N119" s="119">
        <v>27</v>
      </c>
      <c r="O119" s="120">
        <v>7</v>
      </c>
      <c r="P119" s="120">
        <v>2</v>
      </c>
      <c r="Q119" s="120">
        <v>2</v>
      </c>
      <c r="R119" s="40" t="str">
        <f>IF(Q119=1,VLOOKUP(N119,Chantiers!$C$6:$D$95,2),IF(Q119=2,"Chauf",IF(Q119=3,VLOOKUP(N119,Chantiers!$C$6:$E$95,3),0)))</f>
        <v>Chauf</v>
      </c>
      <c r="S119" s="119">
        <v>27</v>
      </c>
      <c r="T119" s="120">
        <v>7</v>
      </c>
      <c r="U119" s="120">
        <v>2</v>
      </c>
      <c r="V119" s="120">
        <v>1</v>
      </c>
      <c r="W119" s="40" t="str">
        <f>IF(V119=1,VLOOKUP(S119,Chantiers!$C$6:$D$95,2),IF(V119=2,"Chauf",IF(V119=3,VLOOKUP(S119,Chantiers!$C$6:$E$95,3),0)))</f>
        <v>Z6</v>
      </c>
      <c r="X119" s="119"/>
      <c r="Y119" s="120"/>
      <c r="Z119" s="120">
        <v>-7</v>
      </c>
      <c r="AA119" s="120"/>
      <c r="AB119" s="40">
        <f>IF(AA119=1,VLOOKUP(X119,Chantiers!$C$6:$D$95,2),IF(AA119=2,"Chauf",IF(AA119=3,VLOOKUP(X119,Chantiers!$C$6:$E$95,3),0)))</f>
        <v>0</v>
      </c>
      <c r="AC119" s="119"/>
      <c r="AD119" s="120"/>
      <c r="AE119" s="120"/>
      <c r="AF119" s="120"/>
      <c r="AG119" s="40">
        <f>IF(AF119=1,VLOOKUP(AC119,Chantiers!$C$6:$D$95,2),IF(AF119=2,"Chauf",IF(AF119=3,VLOOKUP(AC119,Chantiers!$C$6:$E$95,3),0)))</f>
        <v>0</v>
      </c>
      <c r="AH119" s="119">
        <v>98</v>
      </c>
      <c r="AI119" s="120">
        <v>7</v>
      </c>
      <c r="AJ119" s="120">
        <v>1</v>
      </c>
      <c r="AK119" s="120">
        <v>3</v>
      </c>
      <c r="AL119" s="40">
        <f>IF(AK119=1,VLOOKUP(AH119,Chantiers!$C$6:$D$95,2),IF(AK119=2,"Chauf",IF(AK119=3,VLOOKUP(AH119,Chantiers!$C$6:$E$95,3),0)))</f>
        <v>0</v>
      </c>
      <c r="AM119" s="119">
        <v>27</v>
      </c>
      <c r="AN119" s="120">
        <v>7</v>
      </c>
      <c r="AO119" s="120">
        <v>0.25</v>
      </c>
      <c r="AP119" s="120">
        <v>3</v>
      </c>
      <c r="AQ119" s="40" t="str">
        <f>IF(AP119=1,VLOOKUP(AM119,Chantiers!$C$6:$D$95,2),IF(AP119=2,"Chauf",IF(AP119=3,VLOOKUP(AM119,Chantiers!$C$6:$E$95,3),0)))</f>
        <v>PZ6</v>
      </c>
      <c r="AR119" s="119">
        <v>24</v>
      </c>
      <c r="AS119" s="120">
        <v>7</v>
      </c>
      <c r="AT119" s="120">
        <v>1.5</v>
      </c>
      <c r="AU119" s="120">
        <v>1</v>
      </c>
      <c r="AV119" s="40" t="str">
        <f>IF(AU119=1,VLOOKUP(AR119,Chantiers!$C$6:$D$95,2),IF(AU119=2,"Chauf",IF(AU119=3,VLOOKUP(AR119,Chantiers!$C$6:$E$95,3),0)))</f>
        <v>Z6</v>
      </c>
      <c r="AW119" s="119">
        <v>24</v>
      </c>
      <c r="AX119" s="120">
        <v>7</v>
      </c>
      <c r="AY119" s="120">
        <v>1.5</v>
      </c>
      <c r="AZ119" s="120">
        <v>3</v>
      </c>
      <c r="BA119" s="40" t="str">
        <f>IF(AZ119=1,VLOOKUP(AW119,Chantiers!$C$6:$D$95,2),IF(AZ119=2,"Chauf",IF(AZ119=3,VLOOKUP(AW119,Chantiers!$C$6:$E$95,3),0)))</f>
        <v>PZ6</v>
      </c>
      <c r="BB119" s="119"/>
      <c r="BC119" s="120"/>
      <c r="BD119" s="120"/>
      <c r="BE119" s="120"/>
      <c r="BF119" s="40">
        <f>IF(BE119=1,VLOOKUP(BB119,Chantiers!$C$6:$D$95,2),IF(BE119=2,"Chauf",IF(BE119=3,VLOOKUP(BB119,Chantiers!$C$6:$E$95,3),0)))</f>
        <v>0</v>
      </c>
      <c r="BG119" s="119"/>
      <c r="BH119" s="120"/>
      <c r="BI119" s="120"/>
      <c r="BJ119" s="120"/>
      <c r="BK119" s="40">
        <f>IF(BJ119=1,VLOOKUP(BG119,Chantiers!$C$6:$D$95,2),IF(BJ119=2,"Chauf",IF(BJ119=3,VLOOKUP(BG119,Chantiers!$C$6:$E$95,3),0)))</f>
        <v>0</v>
      </c>
      <c r="BL119" s="119"/>
      <c r="BM119" s="120"/>
      <c r="BN119" s="120"/>
      <c r="BO119" s="120"/>
      <c r="BP119" s="40">
        <f>IF(BO119=1,VLOOKUP(BL119,Chantiers!$C$6:$D$95,2),IF(BO119=2,"Chauf",IF(BO119=3,VLOOKUP(BL119,Chantiers!$C$6:$E$95,3),0)))</f>
        <v>0</v>
      </c>
      <c r="BQ119" s="119"/>
      <c r="BR119" s="120"/>
      <c r="BS119" s="120"/>
      <c r="BT119" s="120"/>
      <c r="BU119" s="40">
        <f>IF(BT119=1,VLOOKUP(BQ119,Chantiers!$C$6:$D$95,2),IF(BT119=2,"Chauf",IF(BT119=3,VLOOKUP(BQ119,Chantiers!$C$6:$E$95,3),0)))</f>
        <v>0</v>
      </c>
      <c r="BV119" s="119"/>
      <c r="BW119" s="120"/>
      <c r="BX119" s="120"/>
      <c r="BY119" s="120"/>
      <c r="BZ119" s="40">
        <f>IF(BY119=1,VLOOKUP(BV119,Chantiers!$C$6:$D$95,2),IF(BY119=2,"Chauf",IF(BY119=3,VLOOKUP(BV119,Chantiers!$C$6:$E$95,3),0)))</f>
        <v>0</v>
      </c>
      <c r="CA119" s="119"/>
      <c r="CB119" s="120"/>
      <c r="CC119" s="120"/>
      <c r="CD119" s="120">
        <f>IF(CC119=1,VLOOKUP(BZ119,Chantiers!$C$6:$D$95,2),0)</f>
        <v>0</v>
      </c>
      <c r="CE119" s="40">
        <f>IF(CD119=1,VLOOKUP(CA119,Chantiers!$C$6:$D$95,2),IF(CD119=2,"Chauf",IF(CD119=3,VLOOKUP(CA119,Chantiers!$C$6:$E$95,3),0)))</f>
        <v>0</v>
      </c>
    </row>
    <row r="120" spans="1:83" s="118" customFormat="1" x14ac:dyDescent="0.2">
      <c r="A120" s="39">
        <v>43215</v>
      </c>
      <c r="B120" s="140">
        <f t="shared" si="2"/>
        <v>25</v>
      </c>
      <c r="C120" s="141">
        <f t="shared" si="3"/>
        <v>4</v>
      </c>
      <c r="D120" s="119">
        <v>13</v>
      </c>
      <c r="E120" s="120">
        <v>7.75</v>
      </c>
      <c r="F120" s="120"/>
      <c r="G120" s="120">
        <v>2</v>
      </c>
      <c r="H120" s="40" t="str">
        <f>IF(G120=1,VLOOKUP(D120,Chantiers!$C$6:$D$95,2),IF(G120=2,"Chauf",IF(G120=3,VLOOKUP(D120,Chantiers!$C$6:$E$95,3),0)))</f>
        <v>Chauf</v>
      </c>
      <c r="I120" s="119">
        <v>27</v>
      </c>
      <c r="J120" s="120">
        <v>7</v>
      </c>
      <c r="K120" s="120">
        <v>2</v>
      </c>
      <c r="L120" s="120">
        <v>2</v>
      </c>
      <c r="M120" s="40" t="str">
        <f>IF(L120=1,VLOOKUP(I120,Chantiers!$C$6:$D$95,2),IF(L120=2,"Chauf",IF(L120=3,VLOOKUP(I120,Chantiers!$C$6:$E$95,3),0)))</f>
        <v>Chauf</v>
      </c>
      <c r="N120" s="119">
        <v>27</v>
      </c>
      <c r="O120" s="120">
        <v>7</v>
      </c>
      <c r="P120" s="120">
        <v>2</v>
      </c>
      <c r="Q120" s="120">
        <v>2</v>
      </c>
      <c r="R120" s="40" t="str">
        <f>IF(Q120=1,VLOOKUP(N120,Chantiers!$C$6:$D$95,2),IF(Q120=2,"Chauf",IF(Q120=3,VLOOKUP(N120,Chantiers!$C$6:$E$95,3),0)))</f>
        <v>Chauf</v>
      </c>
      <c r="S120" s="119">
        <v>27</v>
      </c>
      <c r="T120" s="120">
        <v>7</v>
      </c>
      <c r="U120" s="120">
        <v>2</v>
      </c>
      <c r="V120" s="120">
        <v>1</v>
      </c>
      <c r="W120" s="40" t="str">
        <f>IF(V120=1,VLOOKUP(S120,Chantiers!$C$6:$D$95,2),IF(V120=2,"Chauf",IF(V120=3,VLOOKUP(S120,Chantiers!$C$6:$E$95,3),0)))</f>
        <v>Z6</v>
      </c>
      <c r="X120" s="119"/>
      <c r="Y120" s="120"/>
      <c r="Z120" s="120">
        <v>-7</v>
      </c>
      <c r="AA120" s="120"/>
      <c r="AB120" s="40">
        <f>IF(AA120=1,VLOOKUP(X120,Chantiers!$C$6:$D$95,2),IF(AA120=2,"Chauf",IF(AA120=3,VLOOKUP(X120,Chantiers!$C$6:$E$95,3),0)))</f>
        <v>0</v>
      </c>
      <c r="AC120" s="119"/>
      <c r="AD120" s="120"/>
      <c r="AE120" s="120"/>
      <c r="AF120" s="120"/>
      <c r="AG120" s="40">
        <f>IF(AF120=1,VLOOKUP(AC120,Chantiers!$C$6:$D$95,2),IF(AF120=2,"Chauf",IF(AF120=3,VLOOKUP(AC120,Chantiers!$C$6:$E$95,3),0)))</f>
        <v>0</v>
      </c>
      <c r="AH120" s="119">
        <v>13</v>
      </c>
      <c r="AI120" s="120">
        <v>7</v>
      </c>
      <c r="AJ120" s="120">
        <v>1.25</v>
      </c>
      <c r="AK120" s="120">
        <v>3</v>
      </c>
      <c r="AL120" s="40" t="str">
        <f>IF(AK120=1,VLOOKUP(AH120,Chantiers!$C$6:$D$95,2),IF(AK120=2,"Chauf",IF(AK120=3,VLOOKUP(AH120,Chantiers!$C$6:$E$95,3),0)))</f>
        <v>PZ2</v>
      </c>
      <c r="AM120" s="119">
        <v>27</v>
      </c>
      <c r="AN120" s="120">
        <v>7</v>
      </c>
      <c r="AO120" s="120">
        <v>0.25</v>
      </c>
      <c r="AP120" s="120">
        <v>3</v>
      </c>
      <c r="AQ120" s="40" t="str">
        <f>IF(AP120=1,VLOOKUP(AM120,Chantiers!$C$6:$D$95,2),IF(AP120=2,"Chauf",IF(AP120=3,VLOOKUP(AM120,Chantiers!$C$6:$E$95,3),0)))</f>
        <v>PZ6</v>
      </c>
      <c r="AR120" s="119">
        <v>24</v>
      </c>
      <c r="AS120" s="120">
        <v>7</v>
      </c>
      <c r="AT120" s="120">
        <v>1.5</v>
      </c>
      <c r="AU120" s="120">
        <v>1</v>
      </c>
      <c r="AV120" s="40" t="str">
        <f>IF(AU120=1,VLOOKUP(AR120,Chantiers!$C$6:$D$95,2),IF(AU120=2,"Chauf",IF(AU120=3,VLOOKUP(AR120,Chantiers!$C$6:$E$95,3),0)))</f>
        <v>Z6</v>
      </c>
      <c r="AW120" s="119">
        <v>24</v>
      </c>
      <c r="AX120" s="120">
        <v>7</v>
      </c>
      <c r="AY120" s="120">
        <v>1.5</v>
      </c>
      <c r="AZ120" s="120">
        <v>3</v>
      </c>
      <c r="BA120" s="40" t="str">
        <f>IF(AZ120=1,VLOOKUP(AW120,Chantiers!$C$6:$D$95,2),IF(AZ120=2,"Chauf",IF(AZ120=3,VLOOKUP(AW120,Chantiers!$C$6:$E$95,3),0)))</f>
        <v>PZ6</v>
      </c>
      <c r="BB120" s="119"/>
      <c r="BC120" s="120"/>
      <c r="BD120" s="120"/>
      <c r="BE120" s="120"/>
      <c r="BF120" s="40">
        <f>IF(BE120=1,VLOOKUP(BB120,Chantiers!$C$6:$D$95,2),IF(BE120=2,"Chauf",IF(BE120=3,VLOOKUP(BB120,Chantiers!$C$6:$E$95,3),0)))</f>
        <v>0</v>
      </c>
      <c r="BG120" s="119"/>
      <c r="BH120" s="120"/>
      <c r="BI120" s="120"/>
      <c r="BJ120" s="120"/>
      <c r="BK120" s="40">
        <f>IF(BJ120=1,VLOOKUP(BG120,Chantiers!$C$6:$D$95,2),IF(BJ120=2,"Chauf",IF(BJ120=3,VLOOKUP(BG120,Chantiers!$C$6:$E$95,3),0)))</f>
        <v>0</v>
      </c>
      <c r="BL120" s="119"/>
      <c r="BM120" s="120"/>
      <c r="BN120" s="120"/>
      <c r="BO120" s="120"/>
      <c r="BP120" s="40">
        <f>IF(BO120=1,VLOOKUP(BL120,Chantiers!$C$6:$D$95,2),IF(BO120=2,"Chauf",IF(BO120=3,VLOOKUP(BL120,Chantiers!$C$6:$E$95,3),0)))</f>
        <v>0</v>
      </c>
      <c r="BQ120" s="119"/>
      <c r="BR120" s="120"/>
      <c r="BS120" s="120"/>
      <c r="BT120" s="120"/>
      <c r="BU120" s="40">
        <f>IF(BT120=1,VLOOKUP(BQ120,Chantiers!$C$6:$D$95,2),IF(BT120=2,"Chauf",IF(BT120=3,VLOOKUP(BQ120,Chantiers!$C$6:$E$95,3),0)))</f>
        <v>0</v>
      </c>
      <c r="BV120" s="119"/>
      <c r="BW120" s="120"/>
      <c r="BX120" s="120"/>
      <c r="BY120" s="120"/>
      <c r="BZ120" s="40">
        <f>IF(BY120=1,VLOOKUP(BV120,Chantiers!$C$6:$D$95,2),IF(BY120=2,"Chauf",IF(BY120=3,VLOOKUP(BV120,Chantiers!$C$6:$E$95,3),0)))</f>
        <v>0</v>
      </c>
      <c r="CA120" s="119"/>
      <c r="CB120" s="120"/>
      <c r="CC120" s="120"/>
      <c r="CD120" s="120">
        <f>IF(CC120=1,VLOOKUP(BZ120,Chantiers!$C$6:$D$95,2),0)</f>
        <v>0</v>
      </c>
      <c r="CE120" s="40">
        <f>IF(CD120=1,VLOOKUP(CA120,Chantiers!$C$6:$D$95,2),IF(CD120=2,"Chauf",IF(CD120=3,VLOOKUP(CA120,Chantiers!$C$6:$E$95,3),0)))</f>
        <v>0</v>
      </c>
    </row>
    <row r="121" spans="1:83" s="118" customFormat="1" x14ac:dyDescent="0.2">
      <c r="A121" s="39">
        <v>43216</v>
      </c>
      <c r="B121" s="140">
        <f t="shared" si="2"/>
        <v>26</v>
      </c>
      <c r="C121" s="141">
        <f t="shared" si="3"/>
        <v>4</v>
      </c>
      <c r="D121" s="119">
        <v>24</v>
      </c>
      <c r="E121" s="120">
        <v>9.25</v>
      </c>
      <c r="F121" s="120"/>
      <c r="G121" s="120">
        <v>1</v>
      </c>
      <c r="H121" s="40" t="str">
        <f>IF(G121=1,VLOOKUP(D121,Chantiers!$C$6:$D$95,2),IF(G121=2,"Chauf",IF(G121=3,VLOOKUP(D121,Chantiers!$C$6:$E$95,3),0)))</f>
        <v>Z6</v>
      </c>
      <c r="I121" s="119">
        <v>25</v>
      </c>
      <c r="J121" s="120">
        <v>7</v>
      </c>
      <c r="K121" s="120"/>
      <c r="L121" s="120">
        <v>3</v>
      </c>
      <c r="M121" s="40" t="str">
        <f>IF(L121=1,VLOOKUP(I121,Chantiers!$C$6:$D$95,2),IF(L121=2,"Chauf",IF(L121=3,VLOOKUP(I121,Chantiers!$C$6:$E$95,3),0)))</f>
        <v>PZ6</v>
      </c>
      <c r="N121" s="119">
        <v>25</v>
      </c>
      <c r="O121" s="120">
        <v>7</v>
      </c>
      <c r="P121" s="120">
        <v>2</v>
      </c>
      <c r="Q121" s="120">
        <v>2</v>
      </c>
      <c r="R121" s="40" t="str">
        <f>IF(Q121=1,VLOOKUP(N121,Chantiers!$C$6:$D$95,2),IF(Q121=2,"Chauf",IF(Q121=3,VLOOKUP(N121,Chantiers!$C$6:$E$95,3),0)))</f>
        <v>Chauf</v>
      </c>
      <c r="S121" s="119">
        <v>25</v>
      </c>
      <c r="T121" s="120">
        <v>7</v>
      </c>
      <c r="U121" s="120">
        <v>2</v>
      </c>
      <c r="V121" s="120">
        <v>2</v>
      </c>
      <c r="W121" s="40" t="str">
        <f>IF(V121=1,VLOOKUP(S121,Chantiers!$C$6:$D$95,2),IF(V121=2,"Chauf",IF(V121=3,VLOOKUP(S121,Chantiers!$C$6:$E$95,3),0)))</f>
        <v>Chauf</v>
      </c>
      <c r="X121" s="119"/>
      <c r="Y121" s="120"/>
      <c r="Z121" s="120">
        <v>-7</v>
      </c>
      <c r="AA121" s="120"/>
      <c r="AB121" s="40">
        <f>IF(AA121=1,VLOOKUP(X121,Chantiers!$C$6:$D$95,2),IF(AA121=2,"Chauf",IF(AA121=3,VLOOKUP(X121,Chantiers!$C$6:$E$95,3),0)))</f>
        <v>0</v>
      </c>
      <c r="AC121" s="119"/>
      <c r="AD121" s="120"/>
      <c r="AE121" s="120"/>
      <c r="AF121" s="120"/>
      <c r="AG121" s="40">
        <f>IF(AF121=1,VLOOKUP(AC121,Chantiers!$C$6:$D$95,2),IF(AF121=2,"Chauf",IF(AF121=3,VLOOKUP(AC121,Chantiers!$C$6:$E$95,3),0)))</f>
        <v>0</v>
      </c>
      <c r="AH121" s="119">
        <v>24</v>
      </c>
      <c r="AI121" s="120">
        <v>7</v>
      </c>
      <c r="AJ121" s="120"/>
      <c r="AK121" s="120">
        <v>2</v>
      </c>
      <c r="AL121" s="40" t="str">
        <f>IF(AK121=1,VLOOKUP(AH121,Chantiers!$C$6:$D$95,2),IF(AK121=2,"Chauf",IF(AK121=3,VLOOKUP(AH121,Chantiers!$C$6:$E$95,3),0)))</f>
        <v>Chauf</v>
      </c>
      <c r="AM121" s="119">
        <v>25</v>
      </c>
      <c r="AN121" s="120">
        <v>7</v>
      </c>
      <c r="AO121" s="120">
        <v>0.25</v>
      </c>
      <c r="AP121" s="120">
        <v>3</v>
      </c>
      <c r="AQ121" s="40" t="str">
        <f>IF(AP121=1,VLOOKUP(AM121,Chantiers!$C$6:$D$95,2),IF(AP121=2,"Chauf",IF(AP121=3,VLOOKUP(AM121,Chantiers!$C$6:$E$95,3),0)))</f>
        <v>PZ6</v>
      </c>
      <c r="AR121" s="119">
        <v>20</v>
      </c>
      <c r="AS121" s="120">
        <v>7</v>
      </c>
      <c r="AT121" s="120">
        <v>2</v>
      </c>
      <c r="AU121" s="120">
        <v>1</v>
      </c>
      <c r="AV121" s="40" t="str">
        <f>IF(AU121=1,VLOOKUP(AR121,Chantiers!$C$6:$D$95,2),IF(AU121=2,"Chauf",IF(AU121=3,VLOOKUP(AR121,Chantiers!$C$6:$E$95,3),0)))</f>
        <v>Z6</v>
      </c>
      <c r="AW121" s="119">
        <v>20</v>
      </c>
      <c r="AX121" s="120">
        <v>7</v>
      </c>
      <c r="AY121" s="120">
        <v>2</v>
      </c>
      <c r="AZ121" s="120">
        <v>3</v>
      </c>
      <c r="BA121" s="40" t="str">
        <f>IF(AZ121=1,VLOOKUP(AW121,Chantiers!$C$6:$D$95,2),IF(AZ121=2,"Chauf",IF(AZ121=3,VLOOKUP(AW121,Chantiers!$C$6:$E$95,3),0)))</f>
        <v>PZ6</v>
      </c>
      <c r="BB121" s="119"/>
      <c r="BC121" s="120"/>
      <c r="BD121" s="120"/>
      <c r="BE121" s="120"/>
      <c r="BF121" s="40">
        <f>IF(BE121=1,VLOOKUP(BB121,Chantiers!$C$6:$D$95,2),IF(BE121=2,"Chauf",IF(BE121=3,VLOOKUP(BB121,Chantiers!$C$6:$E$95,3),0)))</f>
        <v>0</v>
      </c>
      <c r="BG121" s="119"/>
      <c r="BH121" s="120"/>
      <c r="BI121" s="120"/>
      <c r="BJ121" s="120"/>
      <c r="BK121" s="40">
        <f>IF(BJ121=1,VLOOKUP(BG121,Chantiers!$C$6:$D$95,2),IF(BJ121=2,"Chauf",IF(BJ121=3,VLOOKUP(BG121,Chantiers!$C$6:$E$95,3),0)))</f>
        <v>0</v>
      </c>
      <c r="BL121" s="119"/>
      <c r="BM121" s="120"/>
      <c r="BN121" s="120"/>
      <c r="BO121" s="120"/>
      <c r="BP121" s="40">
        <f>IF(BO121=1,VLOOKUP(BL121,Chantiers!$C$6:$D$95,2),IF(BO121=2,"Chauf",IF(BO121=3,VLOOKUP(BL121,Chantiers!$C$6:$E$95,3),0)))</f>
        <v>0</v>
      </c>
      <c r="BQ121" s="119"/>
      <c r="BR121" s="120"/>
      <c r="BS121" s="120"/>
      <c r="BT121" s="120"/>
      <c r="BU121" s="40">
        <f>IF(BT121=1,VLOOKUP(BQ121,Chantiers!$C$6:$D$95,2),IF(BT121=2,"Chauf",IF(BT121=3,VLOOKUP(BQ121,Chantiers!$C$6:$E$95,3),0)))</f>
        <v>0</v>
      </c>
      <c r="BV121" s="119"/>
      <c r="BW121" s="120"/>
      <c r="BX121" s="120"/>
      <c r="BY121" s="120"/>
      <c r="BZ121" s="40">
        <f>IF(BY121=1,VLOOKUP(BV121,Chantiers!$C$6:$D$95,2),IF(BY121=2,"Chauf",IF(BY121=3,VLOOKUP(BV121,Chantiers!$C$6:$E$95,3),0)))</f>
        <v>0</v>
      </c>
      <c r="CA121" s="119"/>
      <c r="CB121" s="120"/>
      <c r="CC121" s="120"/>
      <c r="CD121" s="120">
        <f>IF(CC121=1,VLOOKUP(BZ121,Chantiers!$C$6:$D$95,2),0)</f>
        <v>0</v>
      </c>
      <c r="CE121" s="40">
        <f>IF(CD121=1,VLOOKUP(CA121,Chantiers!$C$6:$D$95,2),IF(CD121=2,"Chauf",IF(CD121=3,VLOOKUP(CA121,Chantiers!$C$6:$E$95,3),0)))</f>
        <v>0</v>
      </c>
    </row>
    <row r="122" spans="1:83" s="118" customFormat="1" x14ac:dyDescent="0.2">
      <c r="A122" s="39">
        <v>43217</v>
      </c>
      <c r="B122" s="140">
        <f t="shared" si="2"/>
        <v>27</v>
      </c>
      <c r="C122" s="141">
        <f t="shared" si="3"/>
        <v>4</v>
      </c>
      <c r="D122" s="119">
        <v>24</v>
      </c>
      <c r="E122" s="120">
        <v>8.25</v>
      </c>
      <c r="F122" s="120">
        <v>-0.75</v>
      </c>
      <c r="G122" s="120">
        <v>1</v>
      </c>
      <c r="H122" s="40" t="str">
        <f>IF(G122=1,VLOOKUP(D122,Chantiers!$C$6:$D$95,2),IF(G122=2,"Chauf",IF(G122=3,VLOOKUP(D122,Chantiers!$C$6:$E$95,3),0)))</f>
        <v>Z6</v>
      </c>
      <c r="I122" s="119">
        <v>25</v>
      </c>
      <c r="J122" s="120">
        <v>7</v>
      </c>
      <c r="K122" s="120"/>
      <c r="L122" s="120">
        <v>3</v>
      </c>
      <c r="M122" s="40" t="str">
        <f>IF(L122=1,VLOOKUP(I122,Chantiers!$C$6:$D$95,2),IF(L122=2,"Chauf",IF(L122=3,VLOOKUP(I122,Chantiers!$C$6:$E$95,3),0)))</f>
        <v>PZ6</v>
      </c>
      <c r="N122" s="119">
        <v>25</v>
      </c>
      <c r="O122" s="120">
        <v>7</v>
      </c>
      <c r="P122" s="120">
        <v>2</v>
      </c>
      <c r="Q122" s="120">
        <v>2</v>
      </c>
      <c r="R122" s="40" t="str">
        <f>IF(Q122=1,VLOOKUP(N122,Chantiers!$C$6:$D$95,2),IF(Q122=2,"Chauf",IF(Q122=3,VLOOKUP(N122,Chantiers!$C$6:$E$95,3),0)))</f>
        <v>Chauf</v>
      </c>
      <c r="S122" s="119">
        <v>25</v>
      </c>
      <c r="T122" s="120">
        <v>7</v>
      </c>
      <c r="U122" s="120">
        <v>2</v>
      </c>
      <c r="V122" s="120">
        <v>2</v>
      </c>
      <c r="W122" s="40" t="str">
        <f>IF(V122=1,VLOOKUP(S122,Chantiers!$C$6:$D$95,2),IF(V122=2,"Chauf",IF(V122=3,VLOOKUP(S122,Chantiers!$C$6:$E$95,3),0)))</f>
        <v>Chauf</v>
      </c>
      <c r="X122" s="119"/>
      <c r="Y122" s="120"/>
      <c r="Z122" s="120">
        <v>-7</v>
      </c>
      <c r="AA122" s="120"/>
      <c r="AB122" s="40">
        <f>IF(AA122=1,VLOOKUP(X122,Chantiers!$C$6:$D$95,2),IF(AA122=2,"Chauf",IF(AA122=3,VLOOKUP(X122,Chantiers!$C$6:$E$95,3),0)))</f>
        <v>0</v>
      </c>
      <c r="AC122" s="119"/>
      <c r="AD122" s="120"/>
      <c r="AE122" s="120"/>
      <c r="AF122" s="120"/>
      <c r="AG122" s="40">
        <f>IF(AF122=1,VLOOKUP(AC122,Chantiers!$C$6:$D$95,2),IF(AF122=2,"Chauf",IF(AF122=3,VLOOKUP(AC122,Chantiers!$C$6:$E$95,3),0)))</f>
        <v>0</v>
      </c>
      <c r="AH122" s="119">
        <v>24</v>
      </c>
      <c r="AI122" s="120">
        <v>7</v>
      </c>
      <c r="AJ122" s="120">
        <v>3.25</v>
      </c>
      <c r="AK122" s="120">
        <v>2</v>
      </c>
      <c r="AL122" s="40" t="str">
        <f>IF(AK122=1,VLOOKUP(AH122,Chantiers!$C$6:$D$95,2),IF(AK122=2,"Chauf",IF(AK122=3,VLOOKUP(AH122,Chantiers!$C$6:$E$95,3),0)))</f>
        <v>Chauf</v>
      </c>
      <c r="AM122" s="119">
        <v>25</v>
      </c>
      <c r="AN122" s="120">
        <v>7</v>
      </c>
      <c r="AO122" s="120">
        <v>0.25</v>
      </c>
      <c r="AP122" s="120">
        <v>3</v>
      </c>
      <c r="AQ122" s="40" t="str">
        <f>IF(AP122=1,VLOOKUP(AM122,Chantiers!$C$6:$D$95,2),IF(AP122=2,"Chauf",IF(AP122=3,VLOOKUP(AM122,Chantiers!$C$6:$E$95,3),0)))</f>
        <v>PZ6</v>
      </c>
      <c r="AR122" s="119">
        <v>20</v>
      </c>
      <c r="AS122" s="120">
        <v>7</v>
      </c>
      <c r="AT122" s="120"/>
      <c r="AU122" s="120">
        <v>1</v>
      </c>
      <c r="AV122" s="40" t="str">
        <f>IF(AU122=1,VLOOKUP(AR122,Chantiers!$C$6:$D$95,2),IF(AU122=2,"Chauf",IF(AU122=3,VLOOKUP(AR122,Chantiers!$C$6:$E$95,3),0)))</f>
        <v>Z6</v>
      </c>
      <c r="AW122" s="119">
        <v>20</v>
      </c>
      <c r="AX122" s="120">
        <v>7</v>
      </c>
      <c r="AY122" s="120"/>
      <c r="AZ122" s="120">
        <v>3</v>
      </c>
      <c r="BA122" s="40" t="str">
        <f>IF(AZ122=1,VLOOKUP(AW122,Chantiers!$C$6:$D$95,2),IF(AZ122=2,"Chauf",IF(AZ122=3,VLOOKUP(AW122,Chantiers!$C$6:$E$95,3),0)))</f>
        <v>PZ6</v>
      </c>
      <c r="BB122" s="119"/>
      <c r="BC122" s="120"/>
      <c r="BD122" s="120"/>
      <c r="BE122" s="120"/>
      <c r="BF122" s="40">
        <f>IF(BE122=1,VLOOKUP(BB122,Chantiers!$C$6:$D$95,2),IF(BE122=2,"Chauf",IF(BE122=3,VLOOKUP(BB122,Chantiers!$C$6:$E$95,3),0)))</f>
        <v>0</v>
      </c>
      <c r="BG122" s="119"/>
      <c r="BH122" s="120"/>
      <c r="BI122" s="120"/>
      <c r="BJ122" s="120"/>
      <c r="BK122" s="40">
        <f>IF(BJ122=1,VLOOKUP(BG122,Chantiers!$C$6:$D$95,2),IF(BJ122=2,"Chauf",IF(BJ122=3,VLOOKUP(BG122,Chantiers!$C$6:$E$95,3),0)))</f>
        <v>0</v>
      </c>
      <c r="BL122" s="119"/>
      <c r="BM122" s="120"/>
      <c r="BN122" s="120"/>
      <c r="BO122" s="120"/>
      <c r="BP122" s="40">
        <f>IF(BO122=1,VLOOKUP(BL122,Chantiers!$C$6:$D$95,2),IF(BO122=2,"Chauf",IF(BO122=3,VLOOKUP(BL122,Chantiers!$C$6:$E$95,3),0)))</f>
        <v>0</v>
      </c>
      <c r="BQ122" s="119"/>
      <c r="BR122" s="120"/>
      <c r="BS122" s="120"/>
      <c r="BT122" s="120"/>
      <c r="BU122" s="40">
        <f>IF(BT122=1,VLOOKUP(BQ122,Chantiers!$C$6:$D$95,2),IF(BT122=2,"Chauf",IF(BT122=3,VLOOKUP(BQ122,Chantiers!$C$6:$E$95,3),0)))</f>
        <v>0</v>
      </c>
      <c r="BV122" s="119"/>
      <c r="BW122" s="120"/>
      <c r="BX122" s="120"/>
      <c r="BY122" s="120"/>
      <c r="BZ122" s="40">
        <f>IF(BY122=1,VLOOKUP(BV122,Chantiers!$C$6:$D$95,2),IF(BY122=2,"Chauf",IF(BY122=3,VLOOKUP(BV122,Chantiers!$C$6:$E$95,3),0)))</f>
        <v>0</v>
      </c>
      <c r="CA122" s="119"/>
      <c r="CB122" s="120"/>
      <c r="CC122" s="120"/>
      <c r="CD122" s="120">
        <f>IF(CC122=1,VLOOKUP(BZ122,Chantiers!$C$6:$D$95,2),0)</f>
        <v>0</v>
      </c>
      <c r="CE122" s="40">
        <f>IF(CD122=1,VLOOKUP(CA122,Chantiers!$C$6:$D$95,2),IF(CD122=2,"Chauf",IF(CD122=3,VLOOKUP(CA122,Chantiers!$C$6:$E$95,3),0)))</f>
        <v>0</v>
      </c>
    </row>
    <row r="123" spans="1:83" s="118" customFormat="1" x14ac:dyDescent="0.2">
      <c r="A123" s="39">
        <v>43218</v>
      </c>
      <c r="B123" s="140">
        <f t="shared" si="2"/>
        <v>28</v>
      </c>
      <c r="C123" s="141">
        <f t="shared" si="3"/>
        <v>4</v>
      </c>
      <c r="D123" s="119"/>
      <c r="E123" s="120"/>
      <c r="F123" s="120"/>
      <c r="G123" s="120"/>
      <c r="H123" s="40">
        <f>IF(G123=1,VLOOKUP(D123,Chantiers!$C$6:$D$95,2),IF(G123=2,"Chauf",IF(G123=3,VLOOKUP(D123,Chantiers!$C$6:$E$95,3),0)))</f>
        <v>0</v>
      </c>
      <c r="I123" s="119"/>
      <c r="J123" s="120"/>
      <c r="K123" s="120"/>
      <c r="L123" s="120"/>
      <c r="M123" s="40">
        <f>IF(L123=1,VLOOKUP(I123,Chantiers!$C$6:$D$95,2),IF(L123=2,"Chauf",IF(L123=3,VLOOKUP(I123,Chantiers!$C$6:$E$95,3),0)))</f>
        <v>0</v>
      </c>
      <c r="N123" s="119"/>
      <c r="O123" s="120"/>
      <c r="P123" s="120"/>
      <c r="Q123" s="120"/>
      <c r="R123" s="40">
        <f>IF(Q123=1,VLOOKUP(N123,Chantiers!$C$6:$D$95,2),IF(Q123=2,"Chauf",IF(Q123=3,VLOOKUP(N123,Chantiers!$C$6:$E$95,3),0)))</f>
        <v>0</v>
      </c>
      <c r="S123" s="119"/>
      <c r="T123" s="120"/>
      <c r="U123" s="120"/>
      <c r="V123" s="120"/>
      <c r="W123" s="40">
        <f>IF(V123=1,VLOOKUP(S123,Chantiers!$C$6:$D$95,2),IF(V123=2,"Chauf",IF(V123=3,VLOOKUP(S123,Chantiers!$C$6:$E$95,3),0)))</f>
        <v>0</v>
      </c>
      <c r="X123" s="119"/>
      <c r="Y123" s="120"/>
      <c r="Z123" s="120"/>
      <c r="AA123" s="120"/>
      <c r="AB123" s="40">
        <f>IF(AA123=1,VLOOKUP(X123,Chantiers!$C$6:$D$95,2),IF(AA123=2,"Chauf",IF(AA123=3,VLOOKUP(X123,Chantiers!$C$6:$E$95,3),0)))</f>
        <v>0</v>
      </c>
      <c r="AC123" s="119"/>
      <c r="AD123" s="120"/>
      <c r="AE123" s="120"/>
      <c r="AF123" s="120"/>
      <c r="AG123" s="40">
        <f>IF(AF123=1,VLOOKUP(AC123,Chantiers!$C$6:$D$95,2),IF(AF123=2,"Chauf",IF(AF123=3,VLOOKUP(AC123,Chantiers!$C$6:$E$95,3),0)))</f>
        <v>0</v>
      </c>
      <c r="AH123" s="119"/>
      <c r="AI123" s="120"/>
      <c r="AJ123" s="120"/>
      <c r="AK123" s="120"/>
      <c r="AL123" s="40">
        <f>IF(AK123=1,VLOOKUP(AH123,Chantiers!$C$6:$D$95,2),IF(AK123=2,"Chauf",IF(AK123=3,VLOOKUP(AH123,Chantiers!$C$6:$E$95,3),0)))</f>
        <v>0</v>
      </c>
      <c r="AM123" s="119"/>
      <c r="AN123" s="120"/>
      <c r="AO123" s="120"/>
      <c r="AP123" s="120"/>
      <c r="AQ123" s="40">
        <f>IF(AP123=1,VLOOKUP(AM123,Chantiers!$C$6:$D$95,2),IF(AP123=2,"Chauf",IF(AP123=3,VLOOKUP(AM123,Chantiers!$C$6:$E$95,3),0)))</f>
        <v>0</v>
      </c>
      <c r="AR123" s="119"/>
      <c r="AS123" s="120"/>
      <c r="AT123" s="120"/>
      <c r="AU123" s="120"/>
      <c r="AV123" s="40">
        <f>IF(AU123=1,VLOOKUP(AR123,Chantiers!$C$6:$D$95,2),IF(AU123=2,"Chauf",IF(AU123=3,VLOOKUP(AR123,Chantiers!$C$6:$E$95,3),0)))</f>
        <v>0</v>
      </c>
      <c r="AW123" s="119"/>
      <c r="AX123" s="120"/>
      <c r="AY123" s="120"/>
      <c r="AZ123" s="120"/>
      <c r="BA123" s="40">
        <f>IF(AZ123=1,VLOOKUP(AW123,Chantiers!$C$6:$D$95,2),IF(AZ123=2,"Chauf",IF(AZ123=3,VLOOKUP(AW123,Chantiers!$C$6:$E$95,3),0)))</f>
        <v>0</v>
      </c>
      <c r="BB123" s="119"/>
      <c r="BC123" s="120"/>
      <c r="BD123" s="120"/>
      <c r="BE123" s="120"/>
      <c r="BF123" s="40">
        <f>IF(BE123=1,VLOOKUP(BB123,Chantiers!$C$6:$D$95,2),IF(BE123=2,"Chauf",IF(BE123=3,VLOOKUP(BB123,Chantiers!$C$6:$E$95,3),0)))</f>
        <v>0</v>
      </c>
      <c r="BG123" s="119"/>
      <c r="BH123" s="120"/>
      <c r="BI123" s="120"/>
      <c r="BJ123" s="120"/>
      <c r="BK123" s="40">
        <f>IF(BJ123=1,VLOOKUP(BG123,Chantiers!$C$6:$D$95,2),IF(BJ123=2,"Chauf",IF(BJ123=3,VLOOKUP(BG123,Chantiers!$C$6:$E$95,3),0)))</f>
        <v>0</v>
      </c>
      <c r="BL123" s="119"/>
      <c r="BM123" s="120"/>
      <c r="BN123" s="120"/>
      <c r="BO123" s="120"/>
      <c r="BP123" s="40">
        <f>IF(BO123=1,VLOOKUP(BL123,Chantiers!$C$6:$D$95,2),IF(BO123=2,"Chauf",IF(BO123=3,VLOOKUP(BL123,Chantiers!$C$6:$E$95,3),0)))</f>
        <v>0</v>
      </c>
      <c r="BQ123" s="119"/>
      <c r="BR123" s="120"/>
      <c r="BS123" s="120"/>
      <c r="BT123" s="120"/>
      <c r="BU123" s="40">
        <f>IF(BT123=1,VLOOKUP(BQ123,Chantiers!$C$6:$D$95,2),IF(BT123=2,"Chauf",IF(BT123=3,VLOOKUP(BQ123,Chantiers!$C$6:$E$95,3),0)))</f>
        <v>0</v>
      </c>
      <c r="BV123" s="119"/>
      <c r="BW123" s="120"/>
      <c r="BX123" s="120"/>
      <c r="BY123" s="120"/>
      <c r="BZ123" s="40">
        <f>IF(BY123=1,VLOOKUP(BV123,Chantiers!$C$6:$D$95,2),IF(BY123=2,"Chauf",IF(BY123=3,VLOOKUP(BV123,Chantiers!$C$6:$E$95,3),0)))</f>
        <v>0</v>
      </c>
      <c r="CA123" s="119"/>
      <c r="CB123" s="120"/>
      <c r="CC123" s="120"/>
      <c r="CD123" s="120">
        <f>IF(CC123=1,VLOOKUP(BZ123,Chantiers!$C$6:$D$95,2),0)</f>
        <v>0</v>
      </c>
      <c r="CE123" s="40">
        <f>IF(CD123=1,VLOOKUP(CA123,Chantiers!$C$6:$D$95,2),IF(CD123=2,"Chauf",IF(CD123=3,VLOOKUP(CA123,Chantiers!$C$6:$E$95,3),0)))</f>
        <v>0</v>
      </c>
    </row>
    <row r="124" spans="1:83" s="159" customFormat="1" x14ac:dyDescent="0.2">
      <c r="A124" s="153" t="s">
        <v>128</v>
      </c>
      <c r="B124" s="154"/>
      <c r="C124" s="155"/>
      <c r="D124" s="157"/>
      <c r="E124" s="158">
        <f>SUM(E118:E123)</f>
        <v>34.25</v>
      </c>
      <c r="F124" s="158">
        <f>SUM(F118:F123)</f>
        <v>-7.75</v>
      </c>
      <c r="G124" s="158"/>
      <c r="H124" s="156"/>
      <c r="I124" s="157"/>
      <c r="J124" s="158">
        <f>SUM(J118:J123)</f>
        <v>35</v>
      </c>
      <c r="K124" s="158">
        <f>SUM(K118:K123)</f>
        <v>4</v>
      </c>
      <c r="L124" s="158"/>
      <c r="M124" s="156">
        <f>IF(L124=1,VLOOKUP(I124,Chantiers!$C$6:$D$95,2),IF(L124=2,"Chauf",IF(L124=3,VLOOKUP(I124,Chantiers!$C$6:$E$95,3),0)))</f>
        <v>0</v>
      </c>
      <c r="N124" s="157"/>
      <c r="O124" s="158">
        <f>SUM(O118:O123)</f>
        <v>35</v>
      </c>
      <c r="P124" s="158">
        <f>SUM(P118:P123)</f>
        <v>10</v>
      </c>
      <c r="Q124" s="158"/>
      <c r="R124" s="156">
        <f>IF(Q124=1,VLOOKUP(N124,Chantiers!$C$6:$D$95,2),IF(Q124=2,"Chauf",IF(Q124=3,VLOOKUP(N124,Chantiers!$C$6:$E$95,3),0)))</f>
        <v>0</v>
      </c>
      <c r="S124" s="157"/>
      <c r="T124" s="158">
        <f>SUM(T118:T123)</f>
        <v>35</v>
      </c>
      <c r="U124" s="158">
        <f>SUM(U118:U123)</f>
        <v>10</v>
      </c>
      <c r="V124" s="158"/>
      <c r="W124" s="156">
        <f>IF(V124=1,VLOOKUP(S124,Chantiers!$C$6:$D$95,2),IF(V124=2,"Chauf",IF(V124=3,VLOOKUP(S124,Chantiers!$C$6:$E$95,3),0)))</f>
        <v>0</v>
      </c>
      <c r="X124" s="157"/>
      <c r="Y124" s="158">
        <f>SUM(Y118:Y123)</f>
        <v>0</v>
      </c>
      <c r="Z124" s="158">
        <f>SUM(Z118:Z123)</f>
        <v>-35</v>
      </c>
      <c r="AA124" s="158"/>
      <c r="AB124" s="156">
        <f>IF(AA124=1,VLOOKUP(X124,Chantiers!$C$6:$D$95,2),IF(AA124=2,"Chauf",IF(AA124=3,VLOOKUP(X124,Chantiers!$C$6:$E$95,3),0)))</f>
        <v>0</v>
      </c>
      <c r="AC124" s="157"/>
      <c r="AD124" s="158">
        <f>SUM(AD118:AD123)</f>
        <v>0</v>
      </c>
      <c r="AE124" s="158">
        <f>SUM(AE118:AE123)</f>
        <v>0</v>
      </c>
      <c r="AF124" s="158"/>
      <c r="AG124" s="156">
        <f>IF(AF124=1,VLOOKUP(AC124,Chantiers!$C$6:$D$95,2),IF(AF124=2,"Chauf",IF(AF124=3,VLOOKUP(AC124,Chantiers!$C$6:$E$95,3),0)))</f>
        <v>0</v>
      </c>
      <c r="AH124" s="157"/>
      <c r="AI124" s="158">
        <f>SUM(AI118:AI123)</f>
        <v>35</v>
      </c>
      <c r="AJ124" s="158">
        <f>SUM(AJ118:AJ123)</f>
        <v>10</v>
      </c>
      <c r="AK124" s="158"/>
      <c r="AL124" s="156">
        <f>IF(AK124=1,VLOOKUP(AH124,Chantiers!$C$6:$D$95,2),IF(AK124=2,"Chauf",IF(AK124=3,VLOOKUP(AH124,Chantiers!$C$6:$E$95,3),0)))</f>
        <v>0</v>
      </c>
      <c r="AM124" s="157"/>
      <c r="AN124" s="158">
        <f>SUM(AN118:AN123)</f>
        <v>35</v>
      </c>
      <c r="AO124" s="158">
        <f>SUM(AO118:AO123)</f>
        <v>1.25</v>
      </c>
      <c r="AP124" s="158"/>
      <c r="AQ124" s="156">
        <f>IF(AP124=1,VLOOKUP(AM124,Chantiers!$C$6:$D$95,2),IF(AP124=2,"Chauf",IF(AP124=3,VLOOKUP(AM124,Chantiers!$C$6:$E$95,3),0)))</f>
        <v>0</v>
      </c>
      <c r="AR124" s="157"/>
      <c r="AS124" s="158">
        <f>SUM(AS118:AS123)</f>
        <v>35</v>
      </c>
      <c r="AT124" s="158">
        <f>SUM(AT118:AT123)</f>
        <v>7</v>
      </c>
      <c r="AU124" s="158"/>
      <c r="AV124" s="156">
        <f>IF(AU124=1,VLOOKUP(AR124,Chantiers!$C$6:$D$95,2),IF(AU124=2,"Chauf",IF(AU124=3,VLOOKUP(AR124,Chantiers!$C$6:$E$95,3),0)))</f>
        <v>0</v>
      </c>
      <c r="AW124" s="157"/>
      <c r="AX124" s="158">
        <f>SUM(AX118:AX123)</f>
        <v>35</v>
      </c>
      <c r="AY124" s="158">
        <f>SUM(AY118:AY123)</f>
        <v>7</v>
      </c>
      <c r="AZ124" s="158"/>
      <c r="BA124" s="156">
        <f>IF(AZ124=1,VLOOKUP(AW124,Chantiers!$C$6:$D$95,2),IF(AZ124=2,"Chauf",IF(AZ124=3,VLOOKUP(AW124,Chantiers!$C$6:$E$95,3),0)))</f>
        <v>0</v>
      </c>
      <c r="BB124" s="157"/>
      <c r="BC124" s="158">
        <f>SUM(BC118:BC123)</f>
        <v>0</v>
      </c>
      <c r="BD124" s="158">
        <f>SUM(BD118:BD123)</f>
        <v>0</v>
      </c>
      <c r="BE124" s="158"/>
      <c r="BF124" s="156">
        <f>IF(BE124=1,VLOOKUP(BB124,Chantiers!$C$6:$D$95,2),IF(BE124=2,"Chauf",IF(BE124=3,VLOOKUP(BB124,Chantiers!$C$6:$E$95,3),0)))</f>
        <v>0</v>
      </c>
      <c r="BG124" s="157"/>
      <c r="BH124" s="158">
        <f>SUM(BH118:BH123)</f>
        <v>0</v>
      </c>
      <c r="BI124" s="158">
        <f>SUM(BI118:BI123)</f>
        <v>0</v>
      </c>
      <c r="BJ124" s="158"/>
      <c r="BK124" s="156">
        <f>IF(BJ124=1,VLOOKUP(BG124,Chantiers!$C$6:$D$95,2),IF(BJ124=2,"Chauf",IF(BJ124=3,VLOOKUP(BG124,Chantiers!$C$6:$E$95,3),0)))</f>
        <v>0</v>
      </c>
      <c r="BL124" s="157"/>
      <c r="BM124" s="158">
        <f>SUM(BM118:BM123)</f>
        <v>0</v>
      </c>
      <c r="BN124" s="158">
        <f>SUM(BN118:BN123)</f>
        <v>0</v>
      </c>
      <c r="BO124" s="158"/>
      <c r="BP124" s="156">
        <f>IF(BO124=1,VLOOKUP(BL124,Chantiers!$C$6:$D$95,2),IF(BO124=2,"Chauf",IF(BO124=3,VLOOKUP(BL124,Chantiers!$C$6:$E$95,3),0)))</f>
        <v>0</v>
      </c>
      <c r="BQ124" s="157"/>
      <c r="BR124" s="158">
        <f>SUM(BR118:BR123)</f>
        <v>0</v>
      </c>
      <c r="BS124" s="158">
        <f>SUM(BS118:BS123)</f>
        <v>0</v>
      </c>
      <c r="BT124" s="158"/>
      <c r="BU124" s="156">
        <f>IF(BT124=1,VLOOKUP(BQ124,Chantiers!$C$6:$D$95,2),IF(BT124=2,"Chauf",IF(BT124=3,VLOOKUP(BQ124,Chantiers!$C$6:$E$95,3),0)))</f>
        <v>0</v>
      </c>
      <c r="BV124" s="157"/>
      <c r="BW124" s="158">
        <f>SUM(BW118:BW123)</f>
        <v>0</v>
      </c>
      <c r="BX124" s="158">
        <f>SUM(BX118:BX123)</f>
        <v>0</v>
      </c>
      <c r="BY124" s="158"/>
      <c r="BZ124" s="156">
        <f>IF(BY124=1,VLOOKUP(BV124,Chantiers!$C$6:$D$95,2),IF(BY124=2,"Chauf",IF(BY124=3,VLOOKUP(BV124,Chantiers!$C$6:$E$95,3),0)))</f>
        <v>0</v>
      </c>
      <c r="CA124" s="157"/>
      <c r="CB124" s="158">
        <f>SUM(CB118:CB123)</f>
        <v>0</v>
      </c>
      <c r="CC124" s="158">
        <f>SUM(CC118:CC123)</f>
        <v>0</v>
      </c>
      <c r="CD124" s="158">
        <f>IF(CC124=1,VLOOKUP(BZ124,Chantiers!$C$6:$D$95,2),0)</f>
        <v>0</v>
      </c>
      <c r="CE124" s="156">
        <f>IF(CD124=1,VLOOKUP(CA124,Chantiers!$C$6:$D$95,2),IF(CD124=2,"Chauf",IF(CD124=3,VLOOKUP(CA124,Chantiers!$C$6:$E$95,3),0)))</f>
        <v>0</v>
      </c>
    </row>
    <row r="125" spans="1:83" s="118" customFormat="1" x14ac:dyDescent="0.2">
      <c r="A125" s="151">
        <v>43220</v>
      </c>
      <c r="B125" s="138">
        <f t="shared" si="2"/>
        <v>30</v>
      </c>
      <c r="C125" s="139">
        <f t="shared" si="3"/>
        <v>4</v>
      </c>
      <c r="D125" s="121"/>
      <c r="E125" s="122"/>
      <c r="F125" s="122"/>
      <c r="G125" s="122"/>
      <c r="H125" s="41">
        <f>IF(G125=1,VLOOKUP(D125,Chantiers!$C$6:$D$95,2),IF(G125=2,"Chauf",IF(G125=3,VLOOKUP(D125,Chantiers!$C$6:$E$95,3),0)))</f>
        <v>0</v>
      </c>
      <c r="I125" s="121"/>
      <c r="J125" s="122"/>
      <c r="K125" s="122"/>
      <c r="L125" s="122"/>
      <c r="M125" s="41">
        <f>IF(L125=1,VLOOKUP(I125,Chantiers!$C$6:$D$95,2),IF(L125=2,"Chauf",IF(L125=3,VLOOKUP(I125,Chantiers!$C$6:$E$95,3),0)))</f>
        <v>0</v>
      </c>
      <c r="N125" s="121"/>
      <c r="O125" s="122"/>
      <c r="P125" s="122"/>
      <c r="Q125" s="122"/>
      <c r="R125" s="41">
        <f>IF(Q125=1,VLOOKUP(N125,Chantiers!$C$6:$D$95,2),IF(Q125=2,"Chauf",IF(Q125=3,VLOOKUP(N125,Chantiers!$C$6:$E$95,3),0)))</f>
        <v>0</v>
      </c>
      <c r="S125" s="121"/>
      <c r="T125" s="122"/>
      <c r="U125" s="122"/>
      <c r="V125" s="122"/>
      <c r="W125" s="41">
        <f>IF(V125=1,VLOOKUP(S125,Chantiers!$C$6:$D$95,2),IF(V125=2,"Chauf",IF(V125=3,VLOOKUP(S125,Chantiers!$C$6:$E$95,3),0)))</f>
        <v>0</v>
      </c>
      <c r="X125" s="121"/>
      <c r="Y125" s="122"/>
      <c r="Z125" s="122"/>
      <c r="AA125" s="122"/>
      <c r="AB125" s="41">
        <f>IF(AA125=1,VLOOKUP(X125,Chantiers!$C$6:$D$95,2),IF(AA125=2,"Chauf",IF(AA125=3,VLOOKUP(X125,Chantiers!$C$6:$E$95,3),0)))</f>
        <v>0</v>
      </c>
      <c r="AC125" s="121"/>
      <c r="AD125" s="122"/>
      <c r="AE125" s="122"/>
      <c r="AF125" s="122"/>
      <c r="AG125" s="41">
        <f>IF(AF125=1,VLOOKUP(AC125,Chantiers!$C$6:$D$95,2),IF(AF125=2,"Chauf",IF(AF125=3,VLOOKUP(AC125,Chantiers!$C$6:$E$95,3),0)))</f>
        <v>0</v>
      </c>
      <c r="AH125" s="121"/>
      <c r="AI125" s="122"/>
      <c r="AJ125" s="122"/>
      <c r="AK125" s="122"/>
      <c r="AL125" s="41">
        <f>IF(AK125=1,VLOOKUP(AH125,Chantiers!$C$6:$D$95,2),IF(AK125=2,"Chauf",IF(AK125=3,VLOOKUP(AH125,Chantiers!$C$6:$E$95,3),0)))</f>
        <v>0</v>
      </c>
      <c r="AM125" s="121"/>
      <c r="AN125" s="122"/>
      <c r="AO125" s="122"/>
      <c r="AP125" s="122"/>
      <c r="AQ125" s="41">
        <f>IF(AP125=1,VLOOKUP(AM125,Chantiers!$C$6:$D$95,2),IF(AP125=2,"Chauf",IF(AP125=3,VLOOKUP(AM125,Chantiers!$C$6:$E$95,3),0)))</f>
        <v>0</v>
      </c>
      <c r="AR125" s="121"/>
      <c r="AS125" s="122"/>
      <c r="AT125" s="122"/>
      <c r="AU125" s="122"/>
      <c r="AV125" s="41">
        <f>IF(AU125=1,VLOOKUP(AR125,Chantiers!$C$6:$D$95,2),IF(AU125=2,"Chauf",IF(AU125=3,VLOOKUP(AR125,Chantiers!$C$6:$E$95,3),0)))</f>
        <v>0</v>
      </c>
      <c r="AW125" s="121"/>
      <c r="AX125" s="122"/>
      <c r="AY125" s="122"/>
      <c r="AZ125" s="122"/>
      <c r="BA125" s="41">
        <f>IF(AZ125=1,VLOOKUP(AW125,Chantiers!$C$6:$D$95,2),IF(AZ125=2,"Chauf",IF(AZ125=3,VLOOKUP(AW125,Chantiers!$C$6:$E$95,3),0)))</f>
        <v>0</v>
      </c>
      <c r="BB125" s="121"/>
      <c r="BC125" s="122"/>
      <c r="BD125" s="122"/>
      <c r="BE125" s="122"/>
      <c r="BF125" s="41">
        <f>IF(BE125=1,VLOOKUP(BB125,Chantiers!$C$6:$D$95,2),IF(BE125=2,"Chauf",IF(BE125=3,VLOOKUP(BB125,Chantiers!$C$6:$E$95,3),0)))</f>
        <v>0</v>
      </c>
      <c r="BG125" s="121"/>
      <c r="BH125" s="122"/>
      <c r="BI125" s="122"/>
      <c r="BJ125" s="122"/>
      <c r="BK125" s="41">
        <f>IF(BJ125=1,VLOOKUP(BG125,Chantiers!$C$6:$D$95,2),IF(BJ125=2,"Chauf",IF(BJ125=3,VLOOKUP(BG125,Chantiers!$C$6:$E$95,3),0)))</f>
        <v>0</v>
      </c>
      <c r="BL125" s="121"/>
      <c r="BM125" s="122"/>
      <c r="BN125" s="122"/>
      <c r="BO125" s="122"/>
      <c r="BP125" s="41">
        <f>IF(BO125=1,VLOOKUP(BL125,Chantiers!$C$6:$D$95,2),IF(BO125=2,"Chauf",IF(BO125=3,VLOOKUP(BL125,Chantiers!$C$6:$E$95,3),0)))</f>
        <v>0</v>
      </c>
      <c r="BQ125" s="121"/>
      <c r="BR125" s="122"/>
      <c r="BS125" s="122"/>
      <c r="BT125" s="122"/>
      <c r="BU125" s="41">
        <f>IF(BT125=1,VLOOKUP(BQ125,Chantiers!$C$6:$D$95,2),IF(BT125=2,"Chauf",IF(BT125=3,VLOOKUP(BQ125,Chantiers!$C$6:$E$95,3),0)))</f>
        <v>0</v>
      </c>
      <c r="BV125" s="121"/>
      <c r="BW125" s="122"/>
      <c r="BX125" s="122"/>
      <c r="BY125" s="122"/>
      <c r="BZ125" s="41">
        <f>IF(BY125=1,VLOOKUP(BV125,Chantiers!$C$6:$D$95,2),IF(BY125=2,"Chauf",IF(BY125=3,VLOOKUP(BV125,Chantiers!$C$6:$E$95,3),0)))</f>
        <v>0</v>
      </c>
      <c r="CA125" s="121"/>
      <c r="CB125" s="122"/>
      <c r="CC125" s="122"/>
      <c r="CD125" s="122">
        <f>IF(CC125=1,VLOOKUP(BZ125,Chantiers!$C$6:$D$95,2),0)</f>
        <v>0</v>
      </c>
      <c r="CE125" s="41">
        <f>IF(CD125=1,VLOOKUP(CA125,Chantiers!$C$6:$D$95,2),IF(CD125=2,"Chauf",IF(CD125=3,VLOOKUP(CA125,Chantiers!$C$6:$E$95,3),0)))</f>
        <v>0</v>
      </c>
    </row>
    <row r="126" spans="1:83" s="118" customFormat="1" x14ac:dyDescent="0.2">
      <c r="A126" s="152">
        <v>43221</v>
      </c>
      <c r="B126" s="140">
        <f t="shared" si="2"/>
        <v>1</v>
      </c>
      <c r="C126" s="141">
        <f t="shared" si="3"/>
        <v>5</v>
      </c>
      <c r="D126" s="123"/>
      <c r="E126" s="124"/>
      <c r="F126" s="124"/>
      <c r="G126" s="124"/>
      <c r="H126" s="42">
        <f>IF(G126=1,VLOOKUP(D126,Chantiers!$C$6:$D$95,2),IF(G126=2,"Chauf",IF(G126=3,VLOOKUP(D126,Chantiers!$C$6:$E$95,3),0)))</f>
        <v>0</v>
      </c>
      <c r="I126" s="123"/>
      <c r="J126" s="124"/>
      <c r="K126" s="124"/>
      <c r="L126" s="124"/>
      <c r="M126" s="42">
        <f>IF(L126=1,VLOOKUP(I126,Chantiers!$C$6:$D$95,2),IF(L126=2,"Chauf",IF(L126=3,VLOOKUP(I126,Chantiers!$C$6:$E$95,3),0)))</f>
        <v>0</v>
      </c>
      <c r="N126" s="123"/>
      <c r="O126" s="124"/>
      <c r="P126" s="124"/>
      <c r="Q126" s="124"/>
      <c r="R126" s="42">
        <f>IF(Q126=1,VLOOKUP(N126,Chantiers!$C$6:$D$95,2),IF(Q126=2,"Chauf",IF(Q126=3,VLOOKUP(N126,Chantiers!$C$6:$E$95,3),0)))</f>
        <v>0</v>
      </c>
      <c r="S126" s="123"/>
      <c r="T126" s="124"/>
      <c r="U126" s="124"/>
      <c r="V126" s="124"/>
      <c r="W126" s="42">
        <f>IF(V126=1,VLOOKUP(S126,Chantiers!$C$6:$D$95,2),IF(V126=2,"Chauf",IF(V126=3,VLOOKUP(S126,Chantiers!$C$6:$E$95,3),0)))</f>
        <v>0</v>
      </c>
      <c r="X126" s="123"/>
      <c r="Y126" s="124"/>
      <c r="Z126" s="124"/>
      <c r="AA126" s="124"/>
      <c r="AB126" s="42">
        <f>IF(AA126=1,VLOOKUP(X126,Chantiers!$C$6:$D$95,2),IF(AA126=2,"Chauf",IF(AA126=3,VLOOKUP(X126,Chantiers!$C$6:$E$95,3),0)))</f>
        <v>0</v>
      </c>
      <c r="AC126" s="123"/>
      <c r="AD126" s="124"/>
      <c r="AE126" s="124"/>
      <c r="AF126" s="124"/>
      <c r="AG126" s="42">
        <f>IF(AF126=1,VLOOKUP(AC126,Chantiers!$C$6:$D$95,2),IF(AF126=2,"Chauf",IF(AF126=3,VLOOKUP(AC126,Chantiers!$C$6:$E$95,3),0)))</f>
        <v>0</v>
      </c>
      <c r="AH126" s="123"/>
      <c r="AI126" s="124"/>
      <c r="AJ126" s="124"/>
      <c r="AK126" s="124"/>
      <c r="AL126" s="42">
        <f>IF(AK126=1,VLOOKUP(AH126,Chantiers!$C$6:$D$95,2),IF(AK126=2,"Chauf",IF(AK126=3,VLOOKUP(AH126,Chantiers!$C$6:$E$95,3),0)))</f>
        <v>0</v>
      </c>
      <c r="AM126" s="123"/>
      <c r="AN126" s="124"/>
      <c r="AO126" s="124"/>
      <c r="AP126" s="124"/>
      <c r="AQ126" s="42">
        <f>IF(AP126=1,VLOOKUP(AM126,Chantiers!$C$6:$D$95,2),IF(AP126=2,"Chauf",IF(AP126=3,VLOOKUP(AM126,Chantiers!$C$6:$E$95,3),0)))</f>
        <v>0</v>
      </c>
      <c r="AR126" s="123"/>
      <c r="AS126" s="124"/>
      <c r="AT126" s="124"/>
      <c r="AU126" s="124"/>
      <c r="AV126" s="42">
        <f>IF(AU126=1,VLOOKUP(AR126,Chantiers!$C$6:$D$95,2),IF(AU126=2,"Chauf",IF(AU126=3,VLOOKUP(AR126,Chantiers!$C$6:$E$95,3),0)))</f>
        <v>0</v>
      </c>
      <c r="AW126" s="123"/>
      <c r="AX126" s="124"/>
      <c r="AY126" s="124"/>
      <c r="AZ126" s="124"/>
      <c r="BA126" s="42">
        <f>IF(AZ126=1,VLOOKUP(AW126,Chantiers!$C$6:$D$95,2),IF(AZ126=2,"Chauf",IF(AZ126=3,VLOOKUP(AW126,Chantiers!$C$6:$E$95,3),0)))</f>
        <v>0</v>
      </c>
      <c r="BB126" s="123"/>
      <c r="BC126" s="124"/>
      <c r="BD126" s="124"/>
      <c r="BE126" s="124"/>
      <c r="BF126" s="42">
        <f>IF(BE126=1,VLOOKUP(BB126,Chantiers!$C$6:$D$95,2),IF(BE126=2,"Chauf",IF(BE126=3,VLOOKUP(BB126,Chantiers!$C$6:$E$95,3),0)))</f>
        <v>0</v>
      </c>
      <c r="BG126" s="123"/>
      <c r="BH126" s="124"/>
      <c r="BI126" s="124"/>
      <c r="BJ126" s="124"/>
      <c r="BK126" s="42">
        <f>IF(BJ126=1,VLOOKUP(BG126,Chantiers!$C$6:$D$95,2),IF(BJ126=2,"Chauf",IF(BJ126=3,VLOOKUP(BG126,Chantiers!$C$6:$E$95,3),0)))</f>
        <v>0</v>
      </c>
      <c r="BL126" s="123"/>
      <c r="BM126" s="124"/>
      <c r="BN126" s="124"/>
      <c r="BO126" s="124"/>
      <c r="BP126" s="42">
        <f>IF(BO126=1,VLOOKUP(BL126,Chantiers!$C$6:$D$95,2),IF(BO126=2,"Chauf",IF(BO126=3,VLOOKUP(BL126,Chantiers!$C$6:$E$95,3),0)))</f>
        <v>0</v>
      </c>
      <c r="BQ126" s="123"/>
      <c r="BR126" s="124"/>
      <c r="BS126" s="124"/>
      <c r="BT126" s="124"/>
      <c r="BU126" s="42">
        <f>IF(BT126=1,VLOOKUP(BQ126,Chantiers!$C$6:$D$95,2),IF(BT126=2,"Chauf",IF(BT126=3,VLOOKUP(BQ126,Chantiers!$C$6:$E$95,3),0)))</f>
        <v>0</v>
      </c>
      <c r="BV126" s="123"/>
      <c r="BW126" s="124"/>
      <c r="BX126" s="124"/>
      <c r="BY126" s="124"/>
      <c r="BZ126" s="42">
        <f>IF(BY126=1,VLOOKUP(BV126,Chantiers!$C$6:$D$95,2),IF(BY126=2,"Chauf",IF(BY126=3,VLOOKUP(BV126,Chantiers!$C$6:$E$95,3),0)))</f>
        <v>0</v>
      </c>
      <c r="CA126" s="123"/>
      <c r="CB126" s="124"/>
      <c r="CC126" s="124"/>
      <c r="CD126" s="124">
        <f>IF(CC126=1,VLOOKUP(BZ126,Chantiers!$C$6:$D$95,2),0)</f>
        <v>0</v>
      </c>
      <c r="CE126" s="42">
        <f>IF(CD126=1,VLOOKUP(CA126,Chantiers!$C$6:$D$95,2),IF(CD126=2,"Chauf",IF(CD126=3,VLOOKUP(CA126,Chantiers!$C$6:$E$95,3),0)))</f>
        <v>0</v>
      </c>
    </row>
    <row r="127" spans="1:83" s="118" customFormat="1" x14ac:dyDescent="0.2">
      <c r="A127" s="152">
        <v>43222</v>
      </c>
      <c r="B127" s="140">
        <f t="shared" si="2"/>
        <v>2</v>
      </c>
      <c r="C127" s="141">
        <f t="shared" si="3"/>
        <v>5</v>
      </c>
      <c r="D127" s="123"/>
      <c r="E127" s="124"/>
      <c r="F127" s="124"/>
      <c r="G127" s="124"/>
      <c r="H127" s="42">
        <f>IF(G127=1,VLOOKUP(D127,Chantiers!$C$6:$D$95,2),IF(G127=2,"Chauf",IF(G127=3,VLOOKUP(D127,Chantiers!$C$6:$E$95,3),0)))</f>
        <v>0</v>
      </c>
      <c r="I127" s="123"/>
      <c r="J127" s="124"/>
      <c r="K127" s="124"/>
      <c r="L127" s="124"/>
      <c r="M127" s="42">
        <f>IF(L127=1,VLOOKUP(I127,Chantiers!$C$6:$D$95,2),IF(L127=2,"Chauf",IF(L127=3,VLOOKUP(I127,Chantiers!$C$6:$E$95,3),0)))</f>
        <v>0</v>
      </c>
      <c r="N127" s="123"/>
      <c r="O127" s="124"/>
      <c r="P127" s="124"/>
      <c r="Q127" s="124"/>
      <c r="R127" s="42">
        <f>IF(Q127=1,VLOOKUP(N127,Chantiers!$C$6:$D$95,2),IF(Q127=2,"Chauf",IF(Q127=3,VLOOKUP(N127,Chantiers!$C$6:$E$95,3),0)))</f>
        <v>0</v>
      </c>
      <c r="S127" s="123"/>
      <c r="T127" s="124"/>
      <c r="U127" s="124"/>
      <c r="V127" s="124"/>
      <c r="W127" s="42">
        <f>IF(V127=1,VLOOKUP(S127,Chantiers!$C$6:$D$95,2),IF(V127=2,"Chauf",IF(V127=3,VLOOKUP(S127,Chantiers!$C$6:$E$95,3),0)))</f>
        <v>0</v>
      </c>
      <c r="X127" s="123"/>
      <c r="Y127" s="124"/>
      <c r="Z127" s="124"/>
      <c r="AA127" s="124"/>
      <c r="AB127" s="42">
        <f>IF(AA127=1,VLOOKUP(X127,Chantiers!$C$6:$D$95,2),IF(AA127=2,"Chauf",IF(AA127=3,VLOOKUP(X127,Chantiers!$C$6:$E$95,3),0)))</f>
        <v>0</v>
      </c>
      <c r="AC127" s="123"/>
      <c r="AD127" s="124"/>
      <c r="AE127" s="124"/>
      <c r="AF127" s="124"/>
      <c r="AG127" s="42">
        <f>IF(AF127=1,VLOOKUP(AC127,Chantiers!$C$6:$D$95,2),IF(AF127=2,"Chauf",IF(AF127=3,VLOOKUP(AC127,Chantiers!$C$6:$E$95,3),0)))</f>
        <v>0</v>
      </c>
      <c r="AH127" s="123"/>
      <c r="AI127" s="124"/>
      <c r="AJ127" s="124"/>
      <c r="AK127" s="124"/>
      <c r="AL127" s="42">
        <f>IF(AK127=1,VLOOKUP(AH127,Chantiers!$C$6:$D$95,2),IF(AK127=2,"Chauf",IF(AK127=3,VLOOKUP(AH127,Chantiers!$C$6:$E$95,3),0)))</f>
        <v>0</v>
      </c>
      <c r="AM127" s="123"/>
      <c r="AN127" s="124"/>
      <c r="AO127" s="124"/>
      <c r="AP127" s="124"/>
      <c r="AQ127" s="42">
        <f>IF(AP127=1,VLOOKUP(AM127,Chantiers!$C$6:$D$95,2),IF(AP127=2,"Chauf",IF(AP127=3,VLOOKUP(AM127,Chantiers!$C$6:$E$95,3),0)))</f>
        <v>0</v>
      </c>
      <c r="AR127" s="123"/>
      <c r="AS127" s="124"/>
      <c r="AT127" s="124"/>
      <c r="AU127" s="124"/>
      <c r="AV127" s="42">
        <f>IF(AU127=1,VLOOKUP(AR127,Chantiers!$C$6:$D$95,2),IF(AU127=2,"Chauf",IF(AU127=3,VLOOKUP(AR127,Chantiers!$C$6:$E$95,3),0)))</f>
        <v>0</v>
      </c>
      <c r="AW127" s="123"/>
      <c r="AX127" s="124"/>
      <c r="AY127" s="124"/>
      <c r="AZ127" s="124"/>
      <c r="BA127" s="42">
        <f>IF(AZ127=1,VLOOKUP(AW127,Chantiers!$C$6:$D$95,2),IF(AZ127=2,"Chauf",IF(AZ127=3,VLOOKUP(AW127,Chantiers!$C$6:$E$95,3),0)))</f>
        <v>0</v>
      </c>
      <c r="BB127" s="123"/>
      <c r="BC127" s="124"/>
      <c r="BD127" s="124"/>
      <c r="BE127" s="124"/>
      <c r="BF127" s="42">
        <f>IF(BE127=1,VLOOKUP(BB127,Chantiers!$C$6:$D$95,2),IF(BE127=2,"Chauf",IF(BE127=3,VLOOKUP(BB127,Chantiers!$C$6:$E$95,3),0)))</f>
        <v>0</v>
      </c>
      <c r="BG127" s="123"/>
      <c r="BH127" s="124"/>
      <c r="BI127" s="124"/>
      <c r="BJ127" s="124"/>
      <c r="BK127" s="42">
        <f>IF(BJ127=1,VLOOKUP(BG127,Chantiers!$C$6:$D$95,2),IF(BJ127=2,"Chauf",IF(BJ127=3,VLOOKUP(BG127,Chantiers!$C$6:$E$95,3),0)))</f>
        <v>0</v>
      </c>
      <c r="BL127" s="123"/>
      <c r="BM127" s="124"/>
      <c r="BN127" s="124"/>
      <c r="BO127" s="124"/>
      <c r="BP127" s="42">
        <f>IF(BO127=1,VLOOKUP(BL127,Chantiers!$C$6:$D$95,2),IF(BO127=2,"Chauf",IF(BO127=3,VLOOKUP(BL127,Chantiers!$C$6:$E$95,3),0)))</f>
        <v>0</v>
      </c>
      <c r="BQ127" s="123"/>
      <c r="BR127" s="124"/>
      <c r="BS127" s="124"/>
      <c r="BT127" s="124"/>
      <c r="BU127" s="42">
        <f>IF(BT127=1,VLOOKUP(BQ127,Chantiers!$C$6:$D$95,2),IF(BT127=2,"Chauf",IF(BT127=3,VLOOKUP(BQ127,Chantiers!$C$6:$E$95,3),0)))</f>
        <v>0</v>
      </c>
      <c r="BV127" s="123"/>
      <c r="BW127" s="124"/>
      <c r="BX127" s="124"/>
      <c r="BY127" s="124"/>
      <c r="BZ127" s="42">
        <f>IF(BY127=1,VLOOKUP(BV127,Chantiers!$C$6:$D$95,2),IF(BY127=2,"Chauf",IF(BY127=3,VLOOKUP(BV127,Chantiers!$C$6:$E$95,3),0)))</f>
        <v>0</v>
      </c>
      <c r="CA127" s="123"/>
      <c r="CB127" s="124"/>
      <c r="CC127" s="124"/>
      <c r="CD127" s="124">
        <f>IF(CC127=1,VLOOKUP(BZ127,Chantiers!$C$6:$D$95,2),0)</f>
        <v>0</v>
      </c>
      <c r="CE127" s="42">
        <f>IF(CD127=1,VLOOKUP(CA127,Chantiers!$C$6:$D$95,2),IF(CD127=2,"Chauf",IF(CD127=3,VLOOKUP(CA127,Chantiers!$C$6:$E$95,3),0)))</f>
        <v>0</v>
      </c>
    </row>
    <row r="128" spans="1:83" s="118" customFormat="1" x14ac:dyDescent="0.2">
      <c r="A128" s="152">
        <v>43223</v>
      </c>
      <c r="B128" s="140">
        <f t="shared" si="2"/>
        <v>3</v>
      </c>
      <c r="C128" s="141">
        <f t="shared" si="3"/>
        <v>5</v>
      </c>
      <c r="D128" s="123"/>
      <c r="E128" s="124"/>
      <c r="F128" s="124"/>
      <c r="G128" s="124"/>
      <c r="H128" s="42">
        <f>IF(G128=1,VLOOKUP(D128,Chantiers!$C$6:$D$95,2),IF(G128=2,"Chauf",IF(G128=3,VLOOKUP(D128,Chantiers!$C$6:$E$95,3),0)))</f>
        <v>0</v>
      </c>
      <c r="I128" s="123"/>
      <c r="J128" s="124"/>
      <c r="K128" s="124"/>
      <c r="L128" s="124"/>
      <c r="M128" s="42">
        <f>IF(L128=1,VLOOKUP(I128,Chantiers!$C$6:$D$95,2),IF(L128=2,"Chauf",IF(L128=3,VLOOKUP(I128,Chantiers!$C$6:$E$95,3),0)))</f>
        <v>0</v>
      </c>
      <c r="N128" s="123"/>
      <c r="O128" s="124"/>
      <c r="P128" s="124"/>
      <c r="Q128" s="124"/>
      <c r="R128" s="42">
        <f>IF(Q128=1,VLOOKUP(N128,Chantiers!$C$6:$D$95,2),IF(Q128=2,"Chauf",IF(Q128=3,VLOOKUP(N128,Chantiers!$C$6:$E$95,3),0)))</f>
        <v>0</v>
      </c>
      <c r="S128" s="123"/>
      <c r="T128" s="124"/>
      <c r="U128" s="124"/>
      <c r="V128" s="124"/>
      <c r="W128" s="42">
        <f>IF(V128=1,VLOOKUP(S128,Chantiers!$C$6:$D$95,2),IF(V128=2,"Chauf",IF(V128=3,VLOOKUP(S128,Chantiers!$C$6:$E$95,3),0)))</f>
        <v>0</v>
      </c>
      <c r="X128" s="123"/>
      <c r="Y128" s="124"/>
      <c r="Z128" s="124"/>
      <c r="AA128" s="124"/>
      <c r="AB128" s="42">
        <f>IF(AA128=1,VLOOKUP(X128,Chantiers!$C$6:$D$95,2),IF(AA128=2,"Chauf",IF(AA128=3,VLOOKUP(X128,Chantiers!$C$6:$E$95,3),0)))</f>
        <v>0</v>
      </c>
      <c r="AC128" s="123"/>
      <c r="AD128" s="124"/>
      <c r="AE128" s="124"/>
      <c r="AF128" s="124"/>
      <c r="AG128" s="42">
        <f>IF(AF128=1,VLOOKUP(AC128,Chantiers!$C$6:$D$95,2),IF(AF128=2,"Chauf",IF(AF128=3,VLOOKUP(AC128,Chantiers!$C$6:$E$95,3),0)))</f>
        <v>0</v>
      </c>
      <c r="AH128" s="123"/>
      <c r="AI128" s="124"/>
      <c r="AJ128" s="124"/>
      <c r="AK128" s="124"/>
      <c r="AL128" s="42">
        <f>IF(AK128=1,VLOOKUP(AH128,Chantiers!$C$6:$D$95,2),IF(AK128=2,"Chauf",IF(AK128=3,VLOOKUP(AH128,Chantiers!$C$6:$E$95,3),0)))</f>
        <v>0</v>
      </c>
      <c r="AM128" s="123"/>
      <c r="AN128" s="124"/>
      <c r="AO128" s="124"/>
      <c r="AP128" s="124"/>
      <c r="AQ128" s="42">
        <f>IF(AP128=1,VLOOKUP(AM128,Chantiers!$C$6:$D$95,2),IF(AP128=2,"Chauf",IF(AP128=3,VLOOKUP(AM128,Chantiers!$C$6:$E$95,3),0)))</f>
        <v>0</v>
      </c>
      <c r="AR128" s="123"/>
      <c r="AS128" s="124"/>
      <c r="AT128" s="124"/>
      <c r="AU128" s="124"/>
      <c r="AV128" s="42">
        <f>IF(AU128=1,VLOOKUP(AR128,Chantiers!$C$6:$D$95,2),IF(AU128=2,"Chauf",IF(AU128=3,VLOOKUP(AR128,Chantiers!$C$6:$E$95,3),0)))</f>
        <v>0</v>
      </c>
      <c r="AW128" s="123"/>
      <c r="AX128" s="124"/>
      <c r="AY128" s="124"/>
      <c r="AZ128" s="124"/>
      <c r="BA128" s="42">
        <f>IF(AZ128=1,VLOOKUP(AW128,Chantiers!$C$6:$D$95,2),IF(AZ128=2,"Chauf",IF(AZ128=3,VLOOKUP(AW128,Chantiers!$C$6:$E$95,3),0)))</f>
        <v>0</v>
      </c>
      <c r="BB128" s="123"/>
      <c r="BC128" s="124"/>
      <c r="BD128" s="124"/>
      <c r="BE128" s="124"/>
      <c r="BF128" s="42">
        <f>IF(BE128=1,VLOOKUP(BB128,Chantiers!$C$6:$D$95,2),IF(BE128=2,"Chauf",IF(BE128=3,VLOOKUP(BB128,Chantiers!$C$6:$E$95,3),0)))</f>
        <v>0</v>
      </c>
      <c r="BG128" s="123"/>
      <c r="BH128" s="124"/>
      <c r="BI128" s="124"/>
      <c r="BJ128" s="124"/>
      <c r="BK128" s="42">
        <f>IF(BJ128=1,VLOOKUP(BG128,Chantiers!$C$6:$D$95,2),IF(BJ128=2,"Chauf",IF(BJ128=3,VLOOKUP(BG128,Chantiers!$C$6:$E$95,3),0)))</f>
        <v>0</v>
      </c>
      <c r="BL128" s="123"/>
      <c r="BM128" s="124"/>
      <c r="BN128" s="124"/>
      <c r="BO128" s="124"/>
      <c r="BP128" s="42">
        <f>IF(BO128=1,VLOOKUP(BL128,Chantiers!$C$6:$D$95,2),IF(BO128=2,"Chauf",IF(BO128=3,VLOOKUP(BL128,Chantiers!$C$6:$E$95,3),0)))</f>
        <v>0</v>
      </c>
      <c r="BQ128" s="123"/>
      <c r="BR128" s="124"/>
      <c r="BS128" s="124"/>
      <c r="BT128" s="124"/>
      <c r="BU128" s="42">
        <f>IF(BT128=1,VLOOKUP(BQ128,Chantiers!$C$6:$D$95,2),IF(BT128=2,"Chauf",IF(BT128=3,VLOOKUP(BQ128,Chantiers!$C$6:$E$95,3),0)))</f>
        <v>0</v>
      </c>
      <c r="BV128" s="123"/>
      <c r="BW128" s="124"/>
      <c r="BX128" s="124"/>
      <c r="BY128" s="124"/>
      <c r="BZ128" s="42">
        <f>IF(BY128=1,VLOOKUP(BV128,Chantiers!$C$6:$D$95,2),IF(BY128=2,"Chauf",IF(BY128=3,VLOOKUP(BV128,Chantiers!$C$6:$E$95,3),0)))</f>
        <v>0</v>
      </c>
      <c r="CA128" s="123"/>
      <c r="CB128" s="124"/>
      <c r="CC128" s="124"/>
      <c r="CD128" s="124">
        <f>IF(CC128=1,VLOOKUP(BZ128,Chantiers!$C$6:$D$95,2),0)</f>
        <v>0</v>
      </c>
      <c r="CE128" s="42">
        <f>IF(CD128=1,VLOOKUP(CA128,Chantiers!$C$6:$D$95,2),IF(CD128=2,"Chauf",IF(CD128=3,VLOOKUP(CA128,Chantiers!$C$6:$E$95,3),0)))</f>
        <v>0</v>
      </c>
    </row>
    <row r="129" spans="1:83" s="118" customFormat="1" x14ac:dyDescent="0.2">
      <c r="A129" s="152">
        <v>43224</v>
      </c>
      <c r="B129" s="140">
        <f t="shared" si="2"/>
        <v>4</v>
      </c>
      <c r="C129" s="141">
        <f t="shared" si="3"/>
        <v>5</v>
      </c>
      <c r="D129" s="123"/>
      <c r="E129" s="124"/>
      <c r="F129" s="124"/>
      <c r="G129" s="124"/>
      <c r="H129" s="42">
        <f>IF(G129=1,VLOOKUP(D129,Chantiers!$C$6:$D$95,2),IF(G129=2,"Chauf",IF(G129=3,VLOOKUP(D129,Chantiers!$C$6:$E$95,3),0)))</f>
        <v>0</v>
      </c>
      <c r="I129" s="123"/>
      <c r="J129" s="124"/>
      <c r="K129" s="124"/>
      <c r="L129" s="124"/>
      <c r="M129" s="42">
        <f>IF(L129=1,VLOOKUP(I129,Chantiers!$C$6:$D$95,2),IF(L129=2,"Chauf",IF(L129=3,VLOOKUP(I129,Chantiers!$C$6:$E$95,3),0)))</f>
        <v>0</v>
      </c>
      <c r="N129" s="123"/>
      <c r="O129" s="124"/>
      <c r="P129" s="124"/>
      <c r="Q129" s="124"/>
      <c r="R129" s="42">
        <f>IF(Q129=1,VLOOKUP(N129,Chantiers!$C$6:$D$95,2),IF(Q129=2,"Chauf",IF(Q129=3,VLOOKUP(N129,Chantiers!$C$6:$E$95,3),0)))</f>
        <v>0</v>
      </c>
      <c r="S129" s="123"/>
      <c r="T129" s="124"/>
      <c r="U129" s="124"/>
      <c r="V129" s="124"/>
      <c r="W129" s="42">
        <f>IF(V129=1,VLOOKUP(S129,Chantiers!$C$6:$D$95,2),IF(V129=2,"Chauf",IF(V129=3,VLOOKUP(S129,Chantiers!$C$6:$E$95,3),0)))</f>
        <v>0</v>
      </c>
      <c r="X129" s="123"/>
      <c r="Y129" s="124"/>
      <c r="Z129" s="124"/>
      <c r="AA129" s="124"/>
      <c r="AB129" s="42">
        <f>IF(AA129=1,VLOOKUP(X129,Chantiers!$C$6:$D$95,2),IF(AA129=2,"Chauf",IF(AA129=3,VLOOKUP(X129,Chantiers!$C$6:$E$95,3),0)))</f>
        <v>0</v>
      </c>
      <c r="AC129" s="123"/>
      <c r="AD129" s="124"/>
      <c r="AE129" s="124"/>
      <c r="AF129" s="124"/>
      <c r="AG129" s="42">
        <f>IF(AF129=1,VLOOKUP(AC129,Chantiers!$C$6:$D$95,2),IF(AF129=2,"Chauf",IF(AF129=3,VLOOKUP(AC129,Chantiers!$C$6:$E$95,3),0)))</f>
        <v>0</v>
      </c>
      <c r="AH129" s="123"/>
      <c r="AI129" s="124"/>
      <c r="AJ129" s="124"/>
      <c r="AK129" s="124"/>
      <c r="AL129" s="42">
        <f>IF(AK129=1,VLOOKUP(AH129,Chantiers!$C$6:$D$95,2),IF(AK129=2,"Chauf",IF(AK129=3,VLOOKUP(AH129,Chantiers!$C$6:$E$95,3),0)))</f>
        <v>0</v>
      </c>
      <c r="AM129" s="123"/>
      <c r="AN129" s="124"/>
      <c r="AO129" s="124"/>
      <c r="AP129" s="124"/>
      <c r="AQ129" s="42">
        <f>IF(AP129=1,VLOOKUP(AM129,Chantiers!$C$6:$D$95,2),IF(AP129=2,"Chauf",IF(AP129=3,VLOOKUP(AM129,Chantiers!$C$6:$E$95,3),0)))</f>
        <v>0</v>
      </c>
      <c r="AR129" s="123"/>
      <c r="AS129" s="124"/>
      <c r="AT129" s="124"/>
      <c r="AU129" s="124"/>
      <c r="AV129" s="42">
        <f>IF(AU129=1,VLOOKUP(AR129,Chantiers!$C$6:$D$95,2),IF(AU129=2,"Chauf",IF(AU129=3,VLOOKUP(AR129,Chantiers!$C$6:$E$95,3),0)))</f>
        <v>0</v>
      </c>
      <c r="AW129" s="123"/>
      <c r="AX129" s="124"/>
      <c r="AY129" s="124"/>
      <c r="AZ129" s="124"/>
      <c r="BA129" s="42">
        <f>IF(AZ129=1,VLOOKUP(AW129,Chantiers!$C$6:$D$95,2),IF(AZ129=2,"Chauf",IF(AZ129=3,VLOOKUP(AW129,Chantiers!$C$6:$E$95,3),0)))</f>
        <v>0</v>
      </c>
      <c r="BB129" s="123"/>
      <c r="BC129" s="124"/>
      <c r="BD129" s="124"/>
      <c r="BE129" s="124"/>
      <c r="BF129" s="42">
        <f>IF(BE129=1,VLOOKUP(BB129,Chantiers!$C$6:$D$95,2),IF(BE129=2,"Chauf",IF(BE129=3,VLOOKUP(BB129,Chantiers!$C$6:$E$95,3),0)))</f>
        <v>0</v>
      </c>
      <c r="BG129" s="123"/>
      <c r="BH129" s="124"/>
      <c r="BI129" s="124"/>
      <c r="BJ129" s="124"/>
      <c r="BK129" s="42">
        <f>IF(BJ129=1,VLOOKUP(BG129,Chantiers!$C$6:$D$95,2),IF(BJ129=2,"Chauf",IF(BJ129=3,VLOOKUP(BG129,Chantiers!$C$6:$E$95,3),0)))</f>
        <v>0</v>
      </c>
      <c r="BL129" s="123"/>
      <c r="BM129" s="124"/>
      <c r="BN129" s="124"/>
      <c r="BO129" s="124"/>
      <c r="BP129" s="42">
        <f>IF(BO129=1,VLOOKUP(BL129,Chantiers!$C$6:$D$95,2),IF(BO129=2,"Chauf",IF(BO129=3,VLOOKUP(BL129,Chantiers!$C$6:$E$95,3),0)))</f>
        <v>0</v>
      </c>
      <c r="BQ129" s="123"/>
      <c r="BR129" s="124"/>
      <c r="BS129" s="124"/>
      <c r="BT129" s="124"/>
      <c r="BU129" s="42">
        <f>IF(BT129=1,VLOOKUP(BQ129,Chantiers!$C$6:$D$95,2),IF(BT129=2,"Chauf",IF(BT129=3,VLOOKUP(BQ129,Chantiers!$C$6:$E$95,3),0)))</f>
        <v>0</v>
      </c>
      <c r="BV129" s="123"/>
      <c r="BW129" s="124"/>
      <c r="BX129" s="124"/>
      <c r="BY129" s="124"/>
      <c r="BZ129" s="42">
        <f>IF(BY129=1,VLOOKUP(BV129,Chantiers!$C$6:$D$95,2),IF(BY129=2,"Chauf",IF(BY129=3,VLOOKUP(BV129,Chantiers!$C$6:$E$95,3),0)))</f>
        <v>0</v>
      </c>
      <c r="CA129" s="123"/>
      <c r="CB129" s="124"/>
      <c r="CC129" s="124"/>
      <c r="CD129" s="124">
        <f>IF(CC129=1,VLOOKUP(BZ129,Chantiers!$C$6:$D$95,2),0)</f>
        <v>0</v>
      </c>
      <c r="CE129" s="42">
        <f>IF(CD129=1,VLOOKUP(CA129,Chantiers!$C$6:$D$95,2),IF(CD129=2,"Chauf",IF(CD129=3,VLOOKUP(CA129,Chantiers!$C$6:$E$95,3),0)))</f>
        <v>0</v>
      </c>
    </row>
    <row r="130" spans="1:83" s="118" customFormat="1" x14ac:dyDescent="0.2">
      <c r="A130" s="152">
        <v>43225</v>
      </c>
      <c r="B130" s="140">
        <f t="shared" si="2"/>
        <v>5</v>
      </c>
      <c r="C130" s="141">
        <f t="shared" si="3"/>
        <v>5</v>
      </c>
      <c r="D130" s="123"/>
      <c r="E130" s="124"/>
      <c r="F130" s="124"/>
      <c r="G130" s="124"/>
      <c r="H130" s="42">
        <f>IF(G130=1,VLOOKUP(D130,Chantiers!$C$6:$D$95,2),IF(G130=2,"Chauf",IF(G130=3,VLOOKUP(D130,Chantiers!$C$6:$E$95,3),0)))</f>
        <v>0</v>
      </c>
      <c r="I130" s="123"/>
      <c r="J130" s="124"/>
      <c r="K130" s="124"/>
      <c r="L130" s="124"/>
      <c r="M130" s="42">
        <f>IF(L130=1,VLOOKUP(I130,Chantiers!$C$6:$D$95,2),IF(L130=2,"Chauf",IF(L130=3,VLOOKUP(I130,Chantiers!$C$6:$E$95,3),0)))</f>
        <v>0</v>
      </c>
      <c r="N130" s="123"/>
      <c r="O130" s="124"/>
      <c r="P130" s="124"/>
      <c r="Q130" s="124"/>
      <c r="R130" s="42">
        <f>IF(Q130=1,VLOOKUP(N130,Chantiers!$C$6:$D$95,2),IF(Q130=2,"Chauf",IF(Q130=3,VLOOKUP(N130,Chantiers!$C$6:$E$95,3),0)))</f>
        <v>0</v>
      </c>
      <c r="S130" s="123"/>
      <c r="T130" s="124"/>
      <c r="U130" s="124"/>
      <c r="V130" s="124"/>
      <c r="W130" s="42">
        <f>IF(V130=1,VLOOKUP(S130,Chantiers!$C$6:$D$95,2),IF(V130=2,"Chauf",IF(V130=3,VLOOKUP(S130,Chantiers!$C$6:$E$95,3),0)))</f>
        <v>0</v>
      </c>
      <c r="X130" s="123"/>
      <c r="Y130" s="124"/>
      <c r="Z130" s="124"/>
      <c r="AA130" s="124"/>
      <c r="AB130" s="42">
        <f>IF(AA130=1,VLOOKUP(X130,Chantiers!$C$6:$D$95,2),IF(AA130=2,"Chauf",IF(AA130=3,VLOOKUP(X130,Chantiers!$C$6:$E$95,3),0)))</f>
        <v>0</v>
      </c>
      <c r="AC130" s="123"/>
      <c r="AD130" s="124"/>
      <c r="AE130" s="124"/>
      <c r="AF130" s="124"/>
      <c r="AG130" s="42">
        <f>IF(AF130=1,VLOOKUP(AC130,Chantiers!$C$6:$D$95,2),IF(AF130=2,"Chauf",IF(AF130=3,VLOOKUP(AC130,Chantiers!$C$6:$E$95,3),0)))</f>
        <v>0</v>
      </c>
      <c r="AH130" s="123"/>
      <c r="AI130" s="124"/>
      <c r="AJ130" s="124"/>
      <c r="AK130" s="124"/>
      <c r="AL130" s="42">
        <f>IF(AK130=1,VLOOKUP(AH130,Chantiers!$C$6:$D$95,2),IF(AK130=2,"Chauf",IF(AK130=3,VLOOKUP(AH130,Chantiers!$C$6:$E$95,3),0)))</f>
        <v>0</v>
      </c>
      <c r="AM130" s="123"/>
      <c r="AN130" s="124"/>
      <c r="AO130" s="124"/>
      <c r="AP130" s="124"/>
      <c r="AQ130" s="42">
        <f>IF(AP130=1,VLOOKUP(AM130,Chantiers!$C$6:$D$95,2),IF(AP130=2,"Chauf",IF(AP130=3,VLOOKUP(AM130,Chantiers!$C$6:$E$95,3),0)))</f>
        <v>0</v>
      </c>
      <c r="AR130" s="123"/>
      <c r="AS130" s="124"/>
      <c r="AT130" s="124"/>
      <c r="AU130" s="124"/>
      <c r="AV130" s="42">
        <f>IF(AU130=1,VLOOKUP(AR130,Chantiers!$C$6:$D$95,2),IF(AU130=2,"Chauf",IF(AU130=3,VLOOKUP(AR130,Chantiers!$C$6:$E$95,3),0)))</f>
        <v>0</v>
      </c>
      <c r="AW130" s="123"/>
      <c r="AX130" s="124"/>
      <c r="AY130" s="124"/>
      <c r="AZ130" s="124"/>
      <c r="BA130" s="42">
        <f>IF(AZ130=1,VLOOKUP(AW130,Chantiers!$C$6:$D$95,2),IF(AZ130=2,"Chauf",IF(AZ130=3,VLOOKUP(AW130,Chantiers!$C$6:$E$95,3),0)))</f>
        <v>0</v>
      </c>
      <c r="BB130" s="123"/>
      <c r="BC130" s="124"/>
      <c r="BD130" s="124"/>
      <c r="BE130" s="124"/>
      <c r="BF130" s="42">
        <f>IF(BE130=1,VLOOKUP(BB130,Chantiers!$C$6:$D$95,2),IF(BE130=2,"Chauf",IF(BE130=3,VLOOKUP(BB130,Chantiers!$C$6:$E$95,3),0)))</f>
        <v>0</v>
      </c>
      <c r="BG130" s="123"/>
      <c r="BH130" s="124"/>
      <c r="BI130" s="124"/>
      <c r="BJ130" s="124"/>
      <c r="BK130" s="42">
        <f>IF(BJ130=1,VLOOKUP(BG130,Chantiers!$C$6:$D$95,2),IF(BJ130=2,"Chauf",IF(BJ130=3,VLOOKUP(BG130,Chantiers!$C$6:$E$95,3),0)))</f>
        <v>0</v>
      </c>
      <c r="BL130" s="123"/>
      <c r="BM130" s="124"/>
      <c r="BN130" s="124"/>
      <c r="BO130" s="124"/>
      <c r="BP130" s="42">
        <f>IF(BO130=1,VLOOKUP(BL130,Chantiers!$C$6:$D$95,2),IF(BO130=2,"Chauf",IF(BO130=3,VLOOKUP(BL130,Chantiers!$C$6:$E$95,3),0)))</f>
        <v>0</v>
      </c>
      <c r="BQ130" s="123"/>
      <c r="BR130" s="124"/>
      <c r="BS130" s="124"/>
      <c r="BT130" s="124"/>
      <c r="BU130" s="42">
        <f>IF(BT130=1,VLOOKUP(BQ130,Chantiers!$C$6:$D$95,2),IF(BT130=2,"Chauf",IF(BT130=3,VLOOKUP(BQ130,Chantiers!$C$6:$E$95,3),0)))</f>
        <v>0</v>
      </c>
      <c r="BV130" s="123"/>
      <c r="BW130" s="124"/>
      <c r="BX130" s="124"/>
      <c r="BY130" s="124"/>
      <c r="BZ130" s="42">
        <f>IF(BY130=1,VLOOKUP(BV130,Chantiers!$C$6:$D$95,2),IF(BY130=2,"Chauf",IF(BY130=3,VLOOKUP(BV130,Chantiers!$C$6:$E$95,3),0)))</f>
        <v>0</v>
      </c>
      <c r="CA130" s="123"/>
      <c r="CB130" s="124"/>
      <c r="CC130" s="124"/>
      <c r="CD130" s="124">
        <f>IF(CC130=1,VLOOKUP(BZ130,Chantiers!$C$6:$D$95,2),0)</f>
        <v>0</v>
      </c>
      <c r="CE130" s="42">
        <f>IF(CD130=1,VLOOKUP(CA130,Chantiers!$C$6:$D$95,2),IF(CD130=2,"Chauf",IF(CD130=3,VLOOKUP(CA130,Chantiers!$C$6:$E$95,3),0)))</f>
        <v>0</v>
      </c>
    </row>
    <row r="131" spans="1:83" s="159" customFormat="1" x14ac:dyDescent="0.2">
      <c r="A131" s="153" t="s">
        <v>128</v>
      </c>
      <c r="B131" s="154"/>
      <c r="C131" s="155"/>
      <c r="D131" s="157"/>
      <c r="E131" s="158">
        <f>SUM(E125:E130)</f>
        <v>0</v>
      </c>
      <c r="F131" s="158">
        <f>SUM(F125:F130)</f>
        <v>0</v>
      </c>
      <c r="G131" s="158"/>
      <c r="H131" s="156"/>
      <c r="I131" s="157"/>
      <c r="J131" s="158">
        <f>SUM(J125:J130)</f>
        <v>0</v>
      </c>
      <c r="K131" s="158">
        <f>SUM(K125:K130)</f>
        <v>0</v>
      </c>
      <c r="L131" s="158"/>
      <c r="M131" s="156">
        <f>IF(L131=1,VLOOKUP(I131,Chantiers!$C$6:$D$95,2),IF(L131=2,"Chauf",IF(L131=3,VLOOKUP(I131,Chantiers!$C$6:$E$95,3),0)))</f>
        <v>0</v>
      </c>
      <c r="N131" s="157"/>
      <c r="O131" s="158">
        <f>SUM(O125:O130)</f>
        <v>0</v>
      </c>
      <c r="P131" s="158">
        <f>SUM(P125:P130)</f>
        <v>0</v>
      </c>
      <c r="Q131" s="158"/>
      <c r="R131" s="156">
        <f>IF(Q131=1,VLOOKUP(N131,Chantiers!$C$6:$D$95,2),IF(Q131=2,"Chauf",IF(Q131=3,VLOOKUP(N131,Chantiers!$C$6:$E$95,3),0)))</f>
        <v>0</v>
      </c>
      <c r="S131" s="157"/>
      <c r="T131" s="158">
        <f>SUM(T125:T130)</f>
        <v>0</v>
      </c>
      <c r="U131" s="158">
        <f>SUM(U125:U130)</f>
        <v>0</v>
      </c>
      <c r="V131" s="158"/>
      <c r="W131" s="156">
        <f>IF(V131=1,VLOOKUP(S131,Chantiers!$C$6:$D$95,2),IF(V131=2,"Chauf",IF(V131=3,VLOOKUP(S131,Chantiers!$C$6:$E$95,3),0)))</f>
        <v>0</v>
      </c>
      <c r="X131" s="157"/>
      <c r="Y131" s="158">
        <f>SUM(Y125:Y130)</f>
        <v>0</v>
      </c>
      <c r="Z131" s="158">
        <f>SUM(Z125:Z130)</f>
        <v>0</v>
      </c>
      <c r="AA131" s="158"/>
      <c r="AB131" s="156">
        <f>IF(AA131=1,VLOOKUP(X131,Chantiers!$C$6:$D$95,2),IF(AA131=2,"Chauf",IF(AA131=3,VLOOKUP(X131,Chantiers!$C$6:$E$95,3),0)))</f>
        <v>0</v>
      </c>
      <c r="AC131" s="157"/>
      <c r="AD131" s="158">
        <f>SUM(AD125:AD130)</f>
        <v>0</v>
      </c>
      <c r="AE131" s="158">
        <f>SUM(AE125:AE130)</f>
        <v>0</v>
      </c>
      <c r="AF131" s="158"/>
      <c r="AG131" s="156">
        <f>IF(AF131=1,VLOOKUP(AC131,Chantiers!$C$6:$D$95,2),IF(AF131=2,"Chauf",IF(AF131=3,VLOOKUP(AC131,Chantiers!$C$6:$E$95,3),0)))</f>
        <v>0</v>
      </c>
      <c r="AH131" s="157"/>
      <c r="AI131" s="158">
        <f>SUM(AI125:AI130)</f>
        <v>0</v>
      </c>
      <c r="AJ131" s="158">
        <f>SUM(AJ125:AJ130)</f>
        <v>0</v>
      </c>
      <c r="AK131" s="158"/>
      <c r="AL131" s="156">
        <f>IF(AK131=1,VLOOKUP(AH131,Chantiers!$C$6:$D$95,2),IF(AK131=2,"Chauf",IF(AK131=3,VLOOKUP(AH131,Chantiers!$C$6:$E$95,3),0)))</f>
        <v>0</v>
      </c>
      <c r="AM131" s="157"/>
      <c r="AN131" s="158">
        <f>SUM(AN125:AN130)</f>
        <v>0</v>
      </c>
      <c r="AO131" s="158">
        <f>SUM(AO125:AO130)</f>
        <v>0</v>
      </c>
      <c r="AP131" s="158"/>
      <c r="AQ131" s="156">
        <f>IF(AP131=1,VLOOKUP(AM131,Chantiers!$C$6:$D$95,2),IF(AP131=2,"Chauf",IF(AP131=3,VLOOKUP(AM131,Chantiers!$C$6:$E$95,3),0)))</f>
        <v>0</v>
      </c>
      <c r="AR131" s="157"/>
      <c r="AS131" s="158">
        <f>SUM(AS125:AS130)</f>
        <v>0</v>
      </c>
      <c r="AT131" s="158">
        <f>SUM(AT125:AT130)</f>
        <v>0</v>
      </c>
      <c r="AU131" s="158"/>
      <c r="AV131" s="156">
        <f>IF(AU131=1,VLOOKUP(AR131,Chantiers!$C$6:$D$95,2),IF(AU131=2,"Chauf",IF(AU131=3,VLOOKUP(AR131,Chantiers!$C$6:$E$95,3),0)))</f>
        <v>0</v>
      </c>
      <c r="AW131" s="157"/>
      <c r="AX131" s="158">
        <f>SUM(AX125:AX130)</f>
        <v>0</v>
      </c>
      <c r="AY131" s="158">
        <f>SUM(AY125:AY130)</f>
        <v>0</v>
      </c>
      <c r="AZ131" s="158"/>
      <c r="BA131" s="156">
        <f>IF(AZ131=1,VLOOKUP(AW131,Chantiers!$C$6:$D$95,2),IF(AZ131=2,"Chauf",IF(AZ131=3,VLOOKUP(AW131,Chantiers!$C$6:$E$95,3),0)))</f>
        <v>0</v>
      </c>
      <c r="BB131" s="157"/>
      <c r="BC131" s="158">
        <f>SUM(BC125:BC130)</f>
        <v>0</v>
      </c>
      <c r="BD131" s="158">
        <f>SUM(BD125:BD130)</f>
        <v>0</v>
      </c>
      <c r="BE131" s="158"/>
      <c r="BF131" s="156">
        <f>IF(BE131=1,VLOOKUP(BB131,Chantiers!$C$6:$D$95,2),IF(BE131=2,"Chauf",IF(BE131=3,VLOOKUP(BB131,Chantiers!$C$6:$E$95,3),0)))</f>
        <v>0</v>
      </c>
      <c r="BG131" s="157"/>
      <c r="BH131" s="158">
        <f>SUM(BH125:BH130)</f>
        <v>0</v>
      </c>
      <c r="BI131" s="158">
        <f>SUM(BI125:BI130)</f>
        <v>0</v>
      </c>
      <c r="BJ131" s="158"/>
      <c r="BK131" s="156">
        <f>IF(BJ131=1,VLOOKUP(BG131,Chantiers!$C$6:$D$95,2),IF(BJ131=2,"Chauf",IF(BJ131=3,VLOOKUP(BG131,Chantiers!$C$6:$E$95,3),0)))</f>
        <v>0</v>
      </c>
      <c r="BL131" s="157"/>
      <c r="BM131" s="158">
        <f>SUM(BM125:BM130)</f>
        <v>0</v>
      </c>
      <c r="BN131" s="158">
        <f>SUM(BN125:BN130)</f>
        <v>0</v>
      </c>
      <c r="BO131" s="158"/>
      <c r="BP131" s="156">
        <f>IF(BO131=1,VLOOKUP(BL131,Chantiers!$C$6:$D$95,2),IF(BO131=2,"Chauf",IF(BO131=3,VLOOKUP(BL131,Chantiers!$C$6:$E$95,3),0)))</f>
        <v>0</v>
      </c>
      <c r="BQ131" s="157"/>
      <c r="BR131" s="158">
        <f>SUM(BR125:BR130)</f>
        <v>0</v>
      </c>
      <c r="BS131" s="158">
        <f>SUM(BS125:BS130)</f>
        <v>0</v>
      </c>
      <c r="BT131" s="158"/>
      <c r="BU131" s="156">
        <f>IF(BT131=1,VLOOKUP(BQ131,Chantiers!$C$6:$D$95,2),IF(BT131=2,"Chauf",IF(BT131=3,VLOOKUP(BQ131,Chantiers!$C$6:$E$95,3),0)))</f>
        <v>0</v>
      </c>
      <c r="BV131" s="157"/>
      <c r="BW131" s="158">
        <f>SUM(BW125:BW130)</f>
        <v>0</v>
      </c>
      <c r="BX131" s="158">
        <f>SUM(BX125:BX130)</f>
        <v>0</v>
      </c>
      <c r="BY131" s="158"/>
      <c r="BZ131" s="156">
        <f>IF(BY131=1,VLOOKUP(BV131,Chantiers!$C$6:$D$95,2),IF(BY131=2,"Chauf",IF(BY131=3,VLOOKUP(BV131,Chantiers!$C$6:$E$95,3),0)))</f>
        <v>0</v>
      </c>
      <c r="CA131" s="157"/>
      <c r="CB131" s="158">
        <f>SUM(CB125:CB130)</f>
        <v>0</v>
      </c>
      <c r="CC131" s="158">
        <f>SUM(CC125:CC130)</f>
        <v>0</v>
      </c>
      <c r="CD131" s="158">
        <f>IF(CC131=1,VLOOKUP(BZ131,Chantiers!$C$6:$D$95,2),0)</f>
        <v>0</v>
      </c>
      <c r="CE131" s="156">
        <f>IF(CD131=1,VLOOKUP(CA131,Chantiers!$C$6:$D$95,2),IF(CD131=2,"Chauf",IF(CD131=3,VLOOKUP(CA131,Chantiers!$C$6:$E$95,3),0)))</f>
        <v>0</v>
      </c>
    </row>
    <row r="132" spans="1:83" s="118" customFormat="1" x14ac:dyDescent="0.2">
      <c r="A132" s="37">
        <v>43227</v>
      </c>
      <c r="B132" s="138">
        <f t="shared" si="2"/>
        <v>7</v>
      </c>
      <c r="C132" s="139">
        <f t="shared" si="3"/>
        <v>5</v>
      </c>
      <c r="D132" s="116"/>
      <c r="E132" s="117"/>
      <c r="F132" s="117"/>
      <c r="G132" s="117"/>
      <c r="H132" s="43">
        <f>IF(G132=1,VLOOKUP(D132,Chantiers!$C$6:$D$95,2),IF(G132=2,"Chauf",IF(G132=3,VLOOKUP(D132,Chantiers!$C$6:$E$95,3),0)))</f>
        <v>0</v>
      </c>
      <c r="I132" s="116"/>
      <c r="J132" s="117"/>
      <c r="K132" s="117"/>
      <c r="L132" s="117"/>
      <c r="M132" s="43">
        <f>IF(L132=1,VLOOKUP(I132,Chantiers!$C$6:$D$95,2),IF(L132=2,"Chauf",IF(L132=3,VLOOKUP(I132,Chantiers!$C$6:$E$95,3),0)))</f>
        <v>0</v>
      </c>
      <c r="N132" s="116"/>
      <c r="O132" s="117"/>
      <c r="P132" s="117"/>
      <c r="Q132" s="117"/>
      <c r="R132" s="43">
        <f>IF(Q132=1,VLOOKUP(N132,Chantiers!$C$6:$D$95,2),IF(Q132=2,"Chauf",IF(Q132=3,VLOOKUP(N132,Chantiers!$C$6:$E$95,3),0)))</f>
        <v>0</v>
      </c>
      <c r="S132" s="116"/>
      <c r="T132" s="117"/>
      <c r="U132" s="117"/>
      <c r="V132" s="117"/>
      <c r="W132" s="43">
        <f>IF(V132=1,VLOOKUP(S132,Chantiers!$C$6:$D$95,2),IF(V132=2,"Chauf",IF(V132=3,VLOOKUP(S132,Chantiers!$C$6:$E$95,3),0)))</f>
        <v>0</v>
      </c>
      <c r="X132" s="116"/>
      <c r="Y132" s="117"/>
      <c r="Z132" s="117"/>
      <c r="AA132" s="117"/>
      <c r="AB132" s="43">
        <f>IF(AA132=1,VLOOKUP(X132,Chantiers!$C$6:$D$95,2),IF(AA132=2,"Chauf",IF(AA132=3,VLOOKUP(X132,Chantiers!$C$6:$E$95,3),0)))</f>
        <v>0</v>
      </c>
      <c r="AC132" s="116"/>
      <c r="AD132" s="117"/>
      <c r="AE132" s="117"/>
      <c r="AF132" s="117"/>
      <c r="AG132" s="43">
        <f>IF(AF132=1,VLOOKUP(AC132,Chantiers!$C$6:$D$95,2),IF(AF132=2,"Chauf",IF(AF132=3,VLOOKUP(AC132,Chantiers!$C$6:$E$95,3),0)))</f>
        <v>0</v>
      </c>
      <c r="AH132" s="116"/>
      <c r="AI132" s="117"/>
      <c r="AJ132" s="117"/>
      <c r="AK132" s="117"/>
      <c r="AL132" s="43">
        <f>IF(AK132=1,VLOOKUP(AH132,Chantiers!$C$6:$D$95,2),IF(AK132=2,"Chauf",IF(AK132=3,VLOOKUP(AH132,Chantiers!$C$6:$E$95,3),0)))</f>
        <v>0</v>
      </c>
      <c r="AM132" s="116"/>
      <c r="AN132" s="117"/>
      <c r="AO132" s="117"/>
      <c r="AP132" s="117"/>
      <c r="AQ132" s="43">
        <f>IF(AP132=1,VLOOKUP(AM132,Chantiers!$C$6:$D$95,2),IF(AP132=2,"Chauf",IF(AP132=3,VLOOKUP(AM132,Chantiers!$C$6:$E$95,3),0)))</f>
        <v>0</v>
      </c>
      <c r="AR132" s="116"/>
      <c r="AS132" s="117"/>
      <c r="AT132" s="117"/>
      <c r="AU132" s="117"/>
      <c r="AV132" s="43">
        <f>IF(AU132=1,VLOOKUP(AR132,Chantiers!$C$6:$D$95,2),IF(AU132=2,"Chauf",IF(AU132=3,VLOOKUP(AR132,Chantiers!$C$6:$E$95,3),0)))</f>
        <v>0</v>
      </c>
      <c r="AW132" s="116"/>
      <c r="AX132" s="117"/>
      <c r="AY132" s="117"/>
      <c r="AZ132" s="117"/>
      <c r="BA132" s="43">
        <f>IF(AZ132=1,VLOOKUP(AW132,Chantiers!$C$6:$D$95,2),IF(AZ132=2,"Chauf",IF(AZ132=3,VLOOKUP(AW132,Chantiers!$C$6:$E$95,3),0)))</f>
        <v>0</v>
      </c>
      <c r="BB132" s="116"/>
      <c r="BC132" s="117"/>
      <c r="BD132" s="117"/>
      <c r="BE132" s="117"/>
      <c r="BF132" s="43">
        <f>IF(BE132=1,VLOOKUP(BB132,Chantiers!$C$6:$D$95,2),IF(BE132=2,"Chauf",IF(BE132=3,VLOOKUP(BB132,Chantiers!$C$6:$E$95,3),0)))</f>
        <v>0</v>
      </c>
      <c r="BG132" s="116"/>
      <c r="BH132" s="117"/>
      <c r="BI132" s="117"/>
      <c r="BJ132" s="117"/>
      <c r="BK132" s="43">
        <f>IF(BJ132=1,VLOOKUP(BG132,Chantiers!$C$6:$D$95,2),IF(BJ132=2,"Chauf",IF(BJ132=3,VLOOKUP(BG132,Chantiers!$C$6:$E$95,3),0)))</f>
        <v>0</v>
      </c>
      <c r="BL132" s="116"/>
      <c r="BM132" s="117"/>
      <c r="BN132" s="117"/>
      <c r="BO132" s="117"/>
      <c r="BP132" s="43">
        <f>IF(BO132=1,VLOOKUP(BL132,Chantiers!$C$6:$D$95,2),IF(BO132=2,"Chauf",IF(BO132=3,VLOOKUP(BL132,Chantiers!$C$6:$E$95,3),0)))</f>
        <v>0</v>
      </c>
      <c r="BQ132" s="116"/>
      <c r="BR132" s="117"/>
      <c r="BS132" s="117"/>
      <c r="BT132" s="117"/>
      <c r="BU132" s="43">
        <f>IF(BT132=1,VLOOKUP(BQ132,Chantiers!$C$6:$D$95,2),IF(BT132=2,"Chauf",IF(BT132=3,VLOOKUP(BQ132,Chantiers!$C$6:$E$95,3),0)))</f>
        <v>0</v>
      </c>
      <c r="BV132" s="116"/>
      <c r="BW132" s="117"/>
      <c r="BX132" s="117"/>
      <c r="BY132" s="117"/>
      <c r="BZ132" s="43">
        <f>IF(BY132=1,VLOOKUP(BV132,Chantiers!$C$6:$D$95,2),IF(BY132=2,"Chauf",IF(BY132=3,VLOOKUP(BV132,Chantiers!$C$6:$E$95,3),0)))</f>
        <v>0</v>
      </c>
      <c r="CA132" s="116"/>
      <c r="CB132" s="117"/>
      <c r="CC132" s="117"/>
      <c r="CD132" s="117">
        <f>IF(CC132=1,VLOOKUP(BZ132,Chantiers!$C$6:$D$95,2),0)</f>
        <v>0</v>
      </c>
      <c r="CE132" s="43">
        <f>IF(CD132=1,VLOOKUP(CA132,Chantiers!$C$6:$D$95,2),IF(CD132=2,"Chauf",IF(CD132=3,VLOOKUP(CA132,Chantiers!$C$6:$E$95,3),0)))</f>
        <v>0</v>
      </c>
    </row>
    <row r="133" spans="1:83" s="118" customFormat="1" x14ac:dyDescent="0.2">
      <c r="A133" s="39">
        <v>43228</v>
      </c>
      <c r="B133" s="140">
        <f t="shared" si="2"/>
        <v>8</v>
      </c>
      <c r="C133" s="141">
        <f t="shared" si="3"/>
        <v>5</v>
      </c>
      <c r="D133" s="119"/>
      <c r="E133" s="120"/>
      <c r="F133" s="120"/>
      <c r="G133" s="120"/>
      <c r="H133" s="44">
        <f>IF(G133=1,VLOOKUP(D133,Chantiers!$C$6:$D$95,2),IF(G133=2,"Chauf",IF(G133=3,VLOOKUP(D133,Chantiers!$C$6:$E$95,3),0)))</f>
        <v>0</v>
      </c>
      <c r="I133" s="119"/>
      <c r="J133" s="120"/>
      <c r="K133" s="120"/>
      <c r="L133" s="120"/>
      <c r="M133" s="44">
        <f>IF(L133=1,VLOOKUP(I133,Chantiers!$C$6:$D$95,2),IF(L133=2,"Chauf",IF(L133=3,VLOOKUP(I133,Chantiers!$C$6:$E$95,3),0)))</f>
        <v>0</v>
      </c>
      <c r="N133" s="119"/>
      <c r="O133" s="120"/>
      <c r="P133" s="120"/>
      <c r="Q133" s="120"/>
      <c r="R133" s="44">
        <f>IF(Q133=1,VLOOKUP(N133,Chantiers!$C$6:$D$95,2),IF(Q133=2,"Chauf",IF(Q133=3,VLOOKUP(N133,Chantiers!$C$6:$E$95,3),0)))</f>
        <v>0</v>
      </c>
      <c r="S133" s="119"/>
      <c r="T133" s="120"/>
      <c r="U133" s="120"/>
      <c r="V133" s="120"/>
      <c r="W133" s="44">
        <f>IF(V133=1,VLOOKUP(S133,Chantiers!$C$6:$D$95,2),IF(V133=2,"Chauf",IF(V133=3,VLOOKUP(S133,Chantiers!$C$6:$E$95,3),0)))</f>
        <v>0</v>
      </c>
      <c r="X133" s="119"/>
      <c r="Y133" s="120"/>
      <c r="Z133" s="120"/>
      <c r="AA133" s="120"/>
      <c r="AB133" s="44">
        <f>IF(AA133=1,VLOOKUP(X133,Chantiers!$C$6:$D$95,2),IF(AA133=2,"Chauf",IF(AA133=3,VLOOKUP(X133,Chantiers!$C$6:$E$95,3),0)))</f>
        <v>0</v>
      </c>
      <c r="AC133" s="119"/>
      <c r="AD133" s="120"/>
      <c r="AE133" s="120"/>
      <c r="AF133" s="120"/>
      <c r="AG133" s="44">
        <f>IF(AF133=1,VLOOKUP(AC133,Chantiers!$C$6:$D$95,2),IF(AF133=2,"Chauf",IF(AF133=3,VLOOKUP(AC133,Chantiers!$C$6:$E$95,3),0)))</f>
        <v>0</v>
      </c>
      <c r="AH133" s="119"/>
      <c r="AI133" s="120"/>
      <c r="AJ133" s="120"/>
      <c r="AK133" s="120"/>
      <c r="AL133" s="44">
        <f>IF(AK133=1,VLOOKUP(AH133,Chantiers!$C$6:$D$95,2),IF(AK133=2,"Chauf",IF(AK133=3,VLOOKUP(AH133,Chantiers!$C$6:$E$95,3),0)))</f>
        <v>0</v>
      </c>
      <c r="AM133" s="119"/>
      <c r="AN133" s="120"/>
      <c r="AO133" s="120"/>
      <c r="AP133" s="120"/>
      <c r="AQ133" s="44">
        <f>IF(AP133=1,VLOOKUP(AM133,Chantiers!$C$6:$D$95,2),IF(AP133=2,"Chauf",IF(AP133=3,VLOOKUP(AM133,Chantiers!$C$6:$E$95,3),0)))</f>
        <v>0</v>
      </c>
      <c r="AR133" s="119"/>
      <c r="AS133" s="120"/>
      <c r="AT133" s="120"/>
      <c r="AU133" s="120"/>
      <c r="AV133" s="44">
        <f>IF(AU133=1,VLOOKUP(AR133,Chantiers!$C$6:$D$95,2),IF(AU133=2,"Chauf",IF(AU133=3,VLOOKUP(AR133,Chantiers!$C$6:$E$95,3),0)))</f>
        <v>0</v>
      </c>
      <c r="AW133" s="119"/>
      <c r="AX133" s="120"/>
      <c r="AY133" s="120"/>
      <c r="AZ133" s="120"/>
      <c r="BA133" s="44">
        <f>IF(AZ133=1,VLOOKUP(AW133,Chantiers!$C$6:$D$95,2),IF(AZ133=2,"Chauf",IF(AZ133=3,VLOOKUP(AW133,Chantiers!$C$6:$E$95,3),0)))</f>
        <v>0</v>
      </c>
      <c r="BB133" s="119"/>
      <c r="BC133" s="120"/>
      <c r="BD133" s="120"/>
      <c r="BE133" s="120"/>
      <c r="BF133" s="44">
        <f>IF(BE133=1,VLOOKUP(BB133,Chantiers!$C$6:$D$95,2),IF(BE133=2,"Chauf",IF(BE133=3,VLOOKUP(BB133,Chantiers!$C$6:$E$95,3),0)))</f>
        <v>0</v>
      </c>
      <c r="BG133" s="119"/>
      <c r="BH133" s="120"/>
      <c r="BI133" s="120"/>
      <c r="BJ133" s="120"/>
      <c r="BK133" s="44">
        <f>IF(BJ133=1,VLOOKUP(BG133,Chantiers!$C$6:$D$95,2),IF(BJ133=2,"Chauf",IF(BJ133=3,VLOOKUP(BG133,Chantiers!$C$6:$E$95,3),0)))</f>
        <v>0</v>
      </c>
      <c r="BL133" s="119"/>
      <c r="BM133" s="120"/>
      <c r="BN133" s="120"/>
      <c r="BO133" s="120"/>
      <c r="BP133" s="44">
        <f>IF(BO133=1,VLOOKUP(BL133,Chantiers!$C$6:$D$95,2),IF(BO133=2,"Chauf",IF(BO133=3,VLOOKUP(BL133,Chantiers!$C$6:$E$95,3),0)))</f>
        <v>0</v>
      </c>
      <c r="BQ133" s="119"/>
      <c r="BR133" s="120"/>
      <c r="BS133" s="120"/>
      <c r="BT133" s="120"/>
      <c r="BU133" s="44">
        <f>IF(BT133=1,VLOOKUP(BQ133,Chantiers!$C$6:$D$95,2),IF(BT133=2,"Chauf",IF(BT133=3,VLOOKUP(BQ133,Chantiers!$C$6:$E$95,3),0)))</f>
        <v>0</v>
      </c>
      <c r="BV133" s="119"/>
      <c r="BW133" s="120"/>
      <c r="BX133" s="120"/>
      <c r="BY133" s="120"/>
      <c r="BZ133" s="44">
        <f>IF(BY133=1,VLOOKUP(BV133,Chantiers!$C$6:$D$95,2),IF(BY133=2,"Chauf",IF(BY133=3,VLOOKUP(BV133,Chantiers!$C$6:$E$95,3),0)))</f>
        <v>0</v>
      </c>
      <c r="CA133" s="119"/>
      <c r="CB133" s="120"/>
      <c r="CC133" s="120"/>
      <c r="CD133" s="120">
        <f>IF(CC133=1,VLOOKUP(BZ133,Chantiers!$C$6:$D$95,2),0)</f>
        <v>0</v>
      </c>
      <c r="CE133" s="44">
        <f>IF(CD133=1,VLOOKUP(CA133,Chantiers!$C$6:$D$95,2),IF(CD133=2,"Chauf",IF(CD133=3,VLOOKUP(CA133,Chantiers!$C$6:$E$95,3),0)))</f>
        <v>0</v>
      </c>
    </row>
    <row r="134" spans="1:83" s="118" customFormat="1" x14ac:dyDescent="0.2">
      <c r="A134" s="39">
        <v>43229</v>
      </c>
      <c r="B134" s="140">
        <f t="shared" si="2"/>
        <v>9</v>
      </c>
      <c r="C134" s="141">
        <f t="shared" si="3"/>
        <v>5</v>
      </c>
      <c r="D134" s="119"/>
      <c r="E134" s="120"/>
      <c r="F134" s="120"/>
      <c r="G134" s="120"/>
      <c r="H134" s="44">
        <f>IF(G134=1,VLOOKUP(D134,Chantiers!$C$6:$D$95,2),IF(G134=2,"Chauf",IF(G134=3,VLOOKUP(D134,Chantiers!$C$6:$E$95,3),0)))</f>
        <v>0</v>
      </c>
      <c r="I134" s="119"/>
      <c r="J134" s="120"/>
      <c r="K134" s="120"/>
      <c r="L134" s="120"/>
      <c r="M134" s="44">
        <f>IF(L134=1,VLOOKUP(I134,Chantiers!$C$6:$D$95,2),IF(L134=2,"Chauf",IF(L134=3,VLOOKUP(I134,Chantiers!$C$6:$E$95,3),0)))</f>
        <v>0</v>
      </c>
      <c r="N134" s="119"/>
      <c r="O134" s="120"/>
      <c r="P134" s="120"/>
      <c r="Q134" s="120"/>
      <c r="R134" s="44">
        <f>IF(Q134=1,VLOOKUP(N134,Chantiers!$C$6:$D$95,2),IF(Q134=2,"Chauf",IF(Q134=3,VLOOKUP(N134,Chantiers!$C$6:$E$95,3),0)))</f>
        <v>0</v>
      </c>
      <c r="S134" s="119"/>
      <c r="T134" s="120"/>
      <c r="U134" s="120"/>
      <c r="V134" s="120"/>
      <c r="W134" s="44">
        <f>IF(V134=1,VLOOKUP(S134,Chantiers!$C$6:$D$95,2),IF(V134=2,"Chauf",IF(V134=3,VLOOKUP(S134,Chantiers!$C$6:$E$95,3),0)))</f>
        <v>0</v>
      </c>
      <c r="X134" s="119"/>
      <c r="Y134" s="120"/>
      <c r="Z134" s="120"/>
      <c r="AA134" s="120"/>
      <c r="AB134" s="44">
        <f>IF(AA134=1,VLOOKUP(X134,Chantiers!$C$6:$D$95,2),IF(AA134=2,"Chauf",IF(AA134=3,VLOOKUP(X134,Chantiers!$C$6:$E$95,3),0)))</f>
        <v>0</v>
      </c>
      <c r="AC134" s="119"/>
      <c r="AD134" s="120"/>
      <c r="AE134" s="120"/>
      <c r="AF134" s="120"/>
      <c r="AG134" s="44">
        <f>IF(AF134=1,VLOOKUP(AC134,Chantiers!$C$6:$D$95,2),IF(AF134=2,"Chauf",IF(AF134=3,VLOOKUP(AC134,Chantiers!$C$6:$E$95,3),0)))</f>
        <v>0</v>
      </c>
      <c r="AH134" s="119"/>
      <c r="AI134" s="120"/>
      <c r="AJ134" s="120"/>
      <c r="AK134" s="120"/>
      <c r="AL134" s="44">
        <f>IF(AK134=1,VLOOKUP(AH134,Chantiers!$C$6:$D$95,2),IF(AK134=2,"Chauf",IF(AK134=3,VLOOKUP(AH134,Chantiers!$C$6:$E$95,3),0)))</f>
        <v>0</v>
      </c>
      <c r="AM134" s="119"/>
      <c r="AN134" s="120"/>
      <c r="AO134" s="120"/>
      <c r="AP134" s="120"/>
      <c r="AQ134" s="44">
        <f>IF(AP134=1,VLOOKUP(AM134,Chantiers!$C$6:$D$95,2),IF(AP134=2,"Chauf",IF(AP134=3,VLOOKUP(AM134,Chantiers!$C$6:$E$95,3),0)))</f>
        <v>0</v>
      </c>
      <c r="AR134" s="119"/>
      <c r="AS134" s="120"/>
      <c r="AT134" s="120"/>
      <c r="AU134" s="120"/>
      <c r="AV134" s="44">
        <f>IF(AU134=1,VLOOKUP(AR134,Chantiers!$C$6:$D$95,2),IF(AU134=2,"Chauf",IF(AU134=3,VLOOKUP(AR134,Chantiers!$C$6:$E$95,3),0)))</f>
        <v>0</v>
      </c>
      <c r="AW134" s="119"/>
      <c r="AX134" s="120"/>
      <c r="AY134" s="120"/>
      <c r="AZ134" s="120"/>
      <c r="BA134" s="44">
        <f>IF(AZ134=1,VLOOKUP(AW134,Chantiers!$C$6:$D$95,2),IF(AZ134=2,"Chauf",IF(AZ134=3,VLOOKUP(AW134,Chantiers!$C$6:$E$95,3),0)))</f>
        <v>0</v>
      </c>
      <c r="BB134" s="119"/>
      <c r="BC134" s="120"/>
      <c r="BD134" s="120"/>
      <c r="BE134" s="120"/>
      <c r="BF134" s="44">
        <f>IF(BE134=1,VLOOKUP(BB134,Chantiers!$C$6:$D$95,2),IF(BE134=2,"Chauf",IF(BE134=3,VLOOKUP(BB134,Chantiers!$C$6:$E$95,3),0)))</f>
        <v>0</v>
      </c>
      <c r="BG134" s="119"/>
      <c r="BH134" s="120"/>
      <c r="BI134" s="120"/>
      <c r="BJ134" s="120"/>
      <c r="BK134" s="44">
        <f>IF(BJ134=1,VLOOKUP(BG134,Chantiers!$C$6:$D$95,2),IF(BJ134=2,"Chauf",IF(BJ134=3,VLOOKUP(BG134,Chantiers!$C$6:$E$95,3),0)))</f>
        <v>0</v>
      </c>
      <c r="BL134" s="119"/>
      <c r="BM134" s="120"/>
      <c r="BN134" s="120"/>
      <c r="BO134" s="120"/>
      <c r="BP134" s="44">
        <f>IF(BO134=1,VLOOKUP(BL134,Chantiers!$C$6:$D$95,2),IF(BO134=2,"Chauf",IF(BO134=3,VLOOKUP(BL134,Chantiers!$C$6:$E$95,3),0)))</f>
        <v>0</v>
      </c>
      <c r="BQ134" s="119"/>
      <c r="BR134" s="120"/>
      <c r="BS134" s="120"/>
      <c r="BT134" s="120"/>
      <c r="BU134" s="44">
        <f>IF(BT134=1,VLOOKUP(BQ134,Chantiers!$C$6:$D$95,2),IF(BT134=2,"Chauf",IF(BT134=3,VLOOKUP(BQ134,Chantiers!$C$6:$E$95,3),0)))</f>
        <v>0</v>
      </c>
      <c r="BV134" s="119"/>
      <c r="BW134" s="120"/>
      <c r="BX134" s="120"/>
      <c r="BY134" s="120"/>
      <c r="BZ134" s="44">
        <f>IF(BY134=1,VLOOKUP(BV134,Chantiers!$C$6:$D$95,2),IF(BY134=2,"Chauf",IF(BY134=3,VLOOKUP(BV134,Chantiers!$C$6:$E$95,3),0)))</f>
        <v>0</v>
      </c>
      <c r="CA134" s="119"/>
      <c r="CB134" s="120"/>
      <c r="CC134" s="120"/>
      <c r="CD134" s="120">
        <f>IF(CC134=1,VLOOKUP(BZ134,Chantiers!$C$6:$D$95,2),0)</f>
        <v>0</v>
      </c>
      <c r="CE134" s="44">
        <f>IF(CD134=1,VLOOKUP(CA134,Chantiers!$C$6:$D$95,2),IF(CD134=2,"Chauf",IF(CD134=3,VLOOKUP(CA134,Chantiers!$C$6:$E$95,3),0)))</f>
        <v>0</v>
      </c>
    </row>
    <row r="135" spans="1:83" s="118" customFormat="1" x14ac:dyDescent="0.2">
      <c r="A135" s="39">
        <v>43230</v>
      </c>
      <c r="B135" s="140">
        <f t="shared" ref="B135:B198" si="4">DAY(A135)</f>
        <v>10</v>
      </c>
      <c r="C135" s="141">
        <f t="shared" ref="C135:C198" si="5">MONTH(A135)</f>
        <v>5</v>
      </c>
      <c r="D135" s="119"/>
      <c r="E135" s="120"/>
      <c r="F135" s="120"/>
      <c r="G135" s="120"/>
      <c r="H135" s="44">
        <f>IF(G135=1,VLOOKUP(D135,Chantiers!$C$6:$D$95,2),IF(G135=2,"Chauf",IF(G135=3,VLOOKUP(D135,Chantiers!$C$6:$E$95,3),0)))</f>
        <v>0</v>
      </c>
      <c r="I135" s="119"/>
      <c r="J135" s="120"/>
      <c r="K135" s="120"/>
      <c r="L135" s="120"/>
      <c r="M135" s="44">
        <f>IF(L135=1,VLOOKUP(I135,Chantiers!$C$6:$D$95,2),IF(L135=2,"Chauf",IF(L135=3,VLOOKUP(I135,Chantiers!$C$6:$E$95,3),0)))</f>
        <v>0</v>
      </c>
      <c r="N135" s="119"/>
      <c r="O135" s="120"/>
      <c r="P135" s="120"/>
      <c r="Q135" s="120"/>
      <c r="R135" s="44">
        <f>IF(Q135=1,VLOOKUP(N135,Chantiers!$C$6:$D$95,2),IF(Q135=2,"Chauf",IF(Q135=3,VLOOKUP(N135,Chantiers!$C$6:$E$95,3),0)))</f>
        <v>0</v>
      </c>
      <c r="S135" s="119"/>
      <c r="T135" s="120"/>
      <c r="U135" s="120"/>
      <c r="V135" s="120"/>
      <c r="W135" s="44">
        <f>IF(V135=1,VLOOKUP(S135,Chantiers!$C$6:$D$95,2),IF(V135=2,"Chauf",IF(V135=3,VLOOKUP(S135,Chantiers!$C$6:$E$95,3),0)))</f>
        <v>0</v>
      </c>
      <c r="X135" s="119"/>
      <c r="Y135" s="120"/>
      <c r="Z135" s="120"/>
      <c r="AA135" s="120"/>
      <c r="AB135" s="44">
        <f>IF(AA135=1,VLOOKUP(X135,Chantiers!$C$6:$D$95,2),IF(AA135=2,"Chauf",IF(AA135=3,VLOOKUP(X135,Chantiers!$C$6:$E$95,3),0)))</f>
        <v>0</v>
      </c>
      <c r="AC135" s="119"/>
      <c r="AD135" s="120"/>
      <c r="AE135" s="120"/>
      <c r="AF135" s="120"/>
      <c r="AG135" s="44">
        <f>IF(AF135=1,VLOOKUP(AC135,Chantiers!$C$6:$D$95,2),IF(AF135=2,"Chauf",IF(AF135=3,VLOOKUP(AC135,Chantiers!$C$6:$E$95,3),0)))</f>
        <v>0</v>
      </c>
      <c r="AH135" s="119"/>
      <c r="AI135" s="120"/>
      <c r="AJ135" s="120"/>
      <c r="AK135" s="120"/>
      <c r="AL135" s="44">
        <f>IF(AK135=1,VLOOKUP(AH135,Chantiers!$C$6:$D$95,2),IF(AK135=2,"Chauf",IF(AK135=3,VLOOKUP(AH135,Chantiers!$C$6:$E$95,3),0)))</f>
        <v>0</v>
      </c>
      <c r="AM135" s="119"/>
      <c r="AN135" s="120"/>
      <c r="AO135" s="120"/>
      <c r="AP135" s="120"/>
      <c r="AQ135" s="44">
        <f>IF(AP135=1,VLOOKUP(AM135,Chantiers!$C$6:$D$95,2),IF(AP135=2,"Chauf",IF(AP135=3,VLOOKUP(AM135,Chantiers!$C$6:$E$95,3),0)))</f>
        <v>0</v>
      </c>
      <c r="AR135" s="119"/>
      <c r="AS135" s="120"/>
      <c r="AT135" s="120"/>
      <c r="AU135" s="120"/>
      <c r="AV135" s="44">
        <f>IF(AU135=1,VLOOKUP(AR135,Chantiers!$C$6:$D$95,2),IF(AU135=2,"Chauf",IF(AU135=3,VLOOKUP(AR135,Chantiers!$C$6:$E$95,3),0)))</f>
        <v>0</v>
      </c>
      <c r="AW135" s="119"/>
      <c r="AX135" s="120"/>
      <c r="AY135" s="120"/>
      <c r="AZ135" s="120"/>
      <c r="BA135" s="44">
        <f>IF(AZ135=1,VLOOKUP(AW135,Chantiers!$C$6:$D$95,2),IF(AZ135=2,"Chauf",IF(AZ135=3,VLOOKUP(AW135,Chantiers!$C$6:$E$95,3),0)))</f>
        <v>0</v>
      </c>
      <c r="BB135" s="119"/>
      <c r="BC135" s="120"/>
      <c r="BD135" s="120"/>
      <c r="BE135" s="120"/>
      <c r="BF135" s="44">
        <f>IF(BE135=1,VLOOKUP(BB135,Chantiers!$C$6:$D$95,2),IF(BE135=2,"Chauf",IF(BE135=3,VLOOKUP(BB135,Chantiers!$C$6:$E$95,3),0)))</f>
        <v>0</v>
      </c>
      <c r="BG135" s="119"/>
      <c r="BH135" s="120"/>
      <c r="BI135" s="120"/>
      <c r="BJ135" s="120"/>
      <c r="BK135" s="44">
        <f>IF(BJ135=1,VLOOKUP(BG135,Chantiers!$C$6:$D$95,2),IF(BJ135=2,"Chauf",IF(BJ135=3,VLOOKUP(BG135,Chantiers!$C$6:$E$95,3),0)))</f>
        <v>0</v>
      </c>
      <c r="BL135" s="119"/>
      <c r="BM135" s="120"/>
      <c r="BN135" s="120"/>
      <c r="BO135" s="120"/>
      <c r="BP135" s="44">
        <f>IF(BO135=1,VLOOKUP(BL135,Chantiers!$C$6:$D$95,2),IF(BO135=2,"Chauf",IF(BO135=3,VLOOKUP(BL135,Chantiers!$C$6:$E$95,3),0)))</f>
        <v>0</v>
      </c>
      <c r="BQ135" s="119"/>
      <c r="BR135" s="120"/>
      <c r="BS135" s="120"/>
      <c r="BT135" s="120"/>
      <c r="BU135" s="44">
        <f>IF(BT135=1,VLOOKUP(BQ135,Chantiers!$C$6:$D$95,2),IF(BT135=2,"Chauf",IF(BT135=3,VLOOKUP(BQ135,Chantiers!$C$6:$E$95,3),0)))</f>
        <v>0</v>
      </c>
      <c r="BV135" s="119"/>
      <c r="BW135" s="120"/>
      <c r="BX135" s="120"/>
      <c r="BY135" s="120"/>
      <c r="BZ135" s="44">
        <f>IF(BY135=1,VLOOKUP(BV135,Chantiers!$C$6:$D$95,2),IF(BY135=2,"Chauf",IF(BY135=3,VLOOKUP(BV135,Chantiers!$C$6:$E$95,3),0)))</f>
        <v>0</v>
      </c>
      <c r="CA135" s="119"/>
      <c r="CB135" s="120"/>
      <c r="CC135" s="120"/>
      <c r="CD135" s="120">
        <f>IF(CC135=1,VLOOKUP(BZ135,Chantiers!$C$6:$D$95,2),0)</f>
        <v>0</v>
      </c>
      <c r="CE135" s="44">
        <f>IF(CD135=1,VLOOKUP(CA135,Chantiers!$C$6:$D$95,2),IF(CD135=2,"Chauf",IF(CD135=3,VLOOKUP(CA135,Chantiers!$C$6:$E$95,3),0)))</f>
        <v>0</v>
      </c>
    </row>
    <row r="136" spans="1:83" s="118" customFormat="1" x14ac:dyDescent="0.2">
      <c r="A136" s="39">
        <v>43231</v>
      </c>
      <c r="B136" s="140">
        <f t="shared" si="4"/>
        <v>11</v>
      </c>
      <c r="C136" s="141">
        <f t="shared" si="5"/>
        <v>5</v>
      </c>
      <c r="D136" s="119"/>
      <c r="E136" s="120"/>
      <c r="F136" s="120"/>
      <c r="G136" s="120"/>
      <c r="H136" s="44">
        <f>IF(G136=1,VLOOKUP(D136,Chantiers!$C$6:$D$95,2),IF(G136=2,"Chauf",IF(G136=3,VLOOKUP(D136,Chantiers!$C$6:$E$95,3),0)))</f>
        <v>0</v>
      </c>
      <c r="I136" s="119"/>
      <c r="J136" s="120"/>
      <c r="K136" s="120"/>
      <c r="L136" s="120"/>
      <c r="M136" s="44">
        <f>IF(L136=1,VLOOKUP(I136,Chantiers!$C$6:$D$95,2),IF(L136=2,"Chauf",IF(L136=3,VLOOKUP(I136,Chantiers!$C$6:$E$95,3),0)))</f>
        <v>0</v>
      </c>
      <c r="N136" s="119"/>
      <c r="O136" s="120"/>
      <c r="P136" s="120"/>
      <c r="Q136" s="120"/>
      <c r="R136" s="44">
        <f>IF(Q136=1,VLOOKUP(N136,Chantiers!$C$6:$D$95,2),IF(Q136=2,"Chauf",IF(Q136=3,VLOOKUP(N136,Chantiers!$C$6:$E$95,3),0)))</f>
        <v>0</v>
      </c>
      <c r="S136" s="119"/>
      <c r="T136" s="120"/>
      <c r="U136" s="120"/>
      <c r="V136" s="120"/>
      <c r="W136" s="44">
        <f>IF(V136=1,VLOOKUP(S136,Chantiers!$C$6:$D$95,2),IF(V136=2,"Chauf",IF(V136=3,VLOOKUP(S136,Chantiers!$C$6:$E$95,3),0)))</f>
        <v>0</v>
      </c>
      <c r="X136" s="119"/>
      <c r="Y136" s="120"/>
      <c r="Z136" s="120"/>
      <c r="AA136" s="120"/>
      <c r="AB136" s="44">
        <f>IF(AA136=1,VLOOKUP(X136,Chantiers!$C$6:$D$95,2),IF(AA136=2,"Chauf",IF(AA136=3,VLOOKUP(X136,Chantiers!$C$6:$E$95,3),0)))</f>
        <v>0</v>
      </c>
      <c r="AC136" s="119"/>
      <c r="AD136" s="120"/>
      <c r="AE136" s="120"/>
      <c r="AF136" s="120"/>
      <c r="AG136" s="44">
        <f>IF(AF136=1,VLOOKUP(AC136,Chantiers!$C$6:$D$95,2),IF(AF136=2,"Chauf",IF(AF136=3,VLOOKUP(AC136,Chantiers!$C$6:$E$95,3),0)))</f>
        <v>0</v>
      </c>
      <c r="AH136" s="119"/>
      <c r="AI136" s="120"/>
      <c r="AJ136" s="120"/>
      <c r="AK136" s="120"/>
      <c r="AL136" s="44">
        <f>IF(AK136=1,VLOOKUP(AH136,Chantiers!$C$6:$D$95,2),IF(AK136=2,"Chauf",IF(AK136=3,VLOOKUP(AH136,Chantiers!$C$6:$E$95,3),0)))</f>
        <v>0</v>
      </c>
      <c r="AM136" s="119"/>
      <c r="AN136" s="120"/>
      <c r="AO136" s="120"/>
      <c r="AP136" s="120"/>
      <c r="AQ136" s="44">
        <f>IF(AP136=1,VLOOKUP(AM136,Chantiers!$C$6:$D$95,2),IF(AP136=2,"Chauf",IF(AP136=3,VLOOKUP(AM136,Chantiers!$C$6:$E$95,3),0)))</f>
        <v>0</v>
      </c>
      <c r="AR136" s="119"/>
      <c r="AS136" s="120"/>
      <c r="AT136" s="120"/>
      <c r="AU136" s="120"/>
      <c r="AV136" s="44">
        <f>IF(AU136=1,VLOOKUP(AR136,Chantiers!$C$6:$D$95,2),IF(AU136=2,"Chauf",IF(AU136=3,VLOOKUP(AR136,Chantiers!$C$6:$E$95,3),0)))</f>
        <v>0</v>
      </c>
      <c r="AW136" s="119"/>
      <c r="AX136" s="120"/>
      <c r="AY136" s="120"/>
      <c r="AZ136" s="120"/>
      <c r="BA136" s="44">
        <f>IF(AZ136=1,VLOOKUP(AW136,Chantiers!$C$6:$D$95,2),IF(AZ136=2,"Chauf",IF(AZ136=3,VLOOKUP(AW136,Chantiers!$C$6:$E$95,3),0)))</f>
        <v>0</v>
      </c>
      <c r="BB136" s="119"/>
      <c r="BC136" s="120"/>
      <c r="BD136" s="120"/>
      <c r="BE136" s="120"/>
      <c r="BF136" s="44">
        <f>IF(BE136=1,VLOOKUP(BB136,Chantiers!$C$6:$D$95,2),IF(BE136=2,"Chauf",IF(BE136=3,VLOOKUP(BB136,Chantiers!$C$6:$E$95,3),0)))</f>
        <v>0</v>
      </c>
      <c r="BG136" s="119"/>
      <c r="BH136" s="120"/>
      <c r="BI136" s="120"/>
      <c r="BJ136" s="120"/>
      <c r="BK136" s="44">
        <f>IF(BJ136=1,VLOOKUP(BG136,Chantiers!$C$6:$D$95,2),IF(BJ136=2,"Chauf",IF(BJ136=3,VLOOKUP(BG136,Chantiers!$C$6:$E$95,3),0)))</f>
        <v>0</v>
      </c>
      <c r="BL136" s="119"/>
      <c r="BM136" s="120"/>
      <c r="BN136" s="120"/>
      <c r="BO136" s="120"/>
      <c r="BP136" s="44">
        <f>IF(BO136=1,VLOOKUP(BL136,Chantiers!$C$6:$D$95,2),IF(BO136=2,"Chauf",IF(BO136=3,VLOOKUP(BL136,Chantiers!$C$6:$E$95,3),0)))</f>
        <v>0</v>
      </c>
      <c r="BQ136" s="119"/>
      <c r="BR136" s="120"/>
      <c r="BS136" s="120"/>
      <c r="BT136" s="120"/>
      <c r="BU136" s="44">
        <f>IF(BT136=1,VLOOKUP(BQ136,Chantiers!$C$6:$D$95,2),IF(BT136=2,"Chauf",IF(BT136=3,VLOOKUP(BQ136,Chantiers!$C$6:$E$95,3),0)))</f>
        <v>0</v>
      </c>
      <c r="BV136" s="119"/>
      <c r="BW136" s="120"/>
      <c r="BX136" s="120"/>
      <c r="BY136" s="120"/>
      <c r="BZ136" s="44">
        <f>IF(BY136=1,VLOOKUP(BV136,Chantiers!$C$6:$D$95,2),IF(BY136=2,"Chauf",IF(BY136=3,VLOOKUP(BV136,Chantiers!$C$6:$E$95,3),0)))</f>
        <v>0</v>
      </c>
      <c r="CA136" s="119"/>
      <c r="CB136" s="120"/>
      <c r="CC136" s="120"/>
      <c r="CD136" s="120">
        <f>IF(CC136=1,VLOOKUP(BZ136,Chantiers!$C$6:$D$95,2),0)</f>
        <v>0</v>
      </c>
      <c r="CE136" s="44">
        <f>IF(CD136=1,VLOOKUP(CA136,Chantiers!$C$6:$D$95,2),IF(CD136=2,"Chauf",IF(CD136=3,VLOOKUP(CA136,Chantiers!$C$6:$E$95,3),0)))</f>
        <v>0</v>
      </c>
    </row>
    <row r="137" spans="1:83" s="118" customFormat="1" x14ac:dyDescent="0.2">
      <c r="A137" s="39">
        <v>43232</v>
      </c>
      <c r="B137" s="140">
        <f t="shared" si="4"/>
        <v>12</v>
      </c>
      <c r="C137" s="141">
        <f t="shared" si="5"/>
        <v>5</v>
      </c>
      <c r="D137" s="119"/>
      <c r="E137" s="120"/>
      <c r="F137" s="120"/>
      <c r="G137" s="120"/>
      <c r="H137" s="44">
        <f>IF(G137=1,VLOOKUP(D137,Chantiers!$C$6:$D$95,2),IF(G137=2,"Chauf",IF(G137=3,VLOOKUP(D137,Chantiers!$C$6:$E$95,3),0)))</f>
        <v>0</v>
      </c>
      <c r="I137" s="119"/>
      <c r="J137" s="120"/>
      <c r="K137" s="120"/>
      <c r="L137" s="120"/>
      <c r="M137" s="44">
        <f>IF(L137=1,VLOOKUP(I137,Chantiers!$C$6:$D$95,2),IF(L137=2,"Chauf",IF(L137=3,VLOOKUP(I137,Chantiers!$C$6:$E$95,3),0)))</f>
        <v>0</v>
      </c>
      <c r="N137" s="119"/>
      <c r="O137" s="120"/>
      <c r="P137" s="120"/>
      <c r="Q137" s="120"/>
      <c r="R137" s="44">
        <f>IF(Q137=1,VLOOKUP(N137,Chantiers!$C$6:$D$95,2),IF(Q137=2,"Chauf",IF(Q137=3,VLOOKUP(N137,Chantiers!$C$6:$E$95,3),0)))</f>
        <v>0</v>
      </c>
      <c r="S137" s="119"/>
      <c r="T137" s="120"/>
      <c r="U137" s="120"/>
      <c r="V137" s="120"/>
      <c r="W137" s="44">
        <f>IF(V137=1,VLOOKUP(S137,Chantiers!$C$6:$D$95,2),IF(V137=2,"Chauf",IF(V137=3,VLOOKUP(S137,Chantiers!$C$6:$E$95,3),0)))</f>
        <v>0</v>
      </c>
      <c r="X137" s="119"/>
      <c r="Y137" s="120"/>
      <c r="Z137" s="120"/>
      <c r="AA137" s="120"/>
      <c r="AB137" s="44">
        <f>IF(AA137=1,VLOOKUP(X137,Chantiers!$C$6:$D$95,2),IF(AA137=2,"Chauf",IF(AA137=3,VLOOKUP(X137,Chantiers!$C$6:$E$95,3),0)))</f>
        <v>0</v>
      </c>
      <c r="AC137" s="119"/>
      <c r="AD137" s="120"/>
      <c r="AE137" s="120"/>
      <c r="AF137" s="120"/>
      <c r="AG137" s="44">
        <f>IF(AF137=1,VLOOKUP(AC137,Chantiers!$C$6:$D$95,2),IF(AF137=2,"Chauf",IF(AF137=3,VLOOKUP(AC137,Chantiers!$C$6:$E$95,3),0)))</f>
        <v>0</v>
      </c>
      <c r="AH137" s="119"/>
      <c r="AI137" s="120"/>
      <c r="AJ137" s="120"/>
      <c r="AK137" s="120"/>
      <c r="AL137" s="44">
        <f>IF(AK137=1,VLOOKUP(AH137,Chantiers!$C$6:$D$95,2),IF(AK137=2,"Chauf",IF(AK137=3,VLOOKUP(AH137,Chantiers!$C$6:$E$95,3),0)))</f>
        <v>0</v>
      </c>
      <c r="AM137" s="119"/>
      <c r="AN137" s="120"/>
      <c r="AO137" s="120"/>
      <c r="AP137" s="120"/>
      <c r="AQ137" s="44">
        <f>IF(AP137=1,VLOOKUP(AM137,Chantiers!$C$6:$D$95,2),IF(AP137=2,"Chauf",IF(AP137=3,VLOOKUP(AM137,Chantiers!$C$6:$E$95,3),0)))</f>
        <v>0</v>
      </c>
      <c r="AR137" s="119"/>
      <c r="AS137" s="120"/>
      <c r="AT137" s="120"/>
      <c r="AU137" s="120"/>
      <c r="AV137" s="44">
        <f>IF(AU137=1,VLOOKUP(AR137,Chantiers!$C$6:$D$95,2),IF(AU137=2,"Chauf",IF(AU137=3,VLOOKUP(AR137,Chantiers!$C$6:$E$95,3),0)))</f>
        <v>0</v>
      </c>
      <c r="AW137" s="119"/>
      <c r="AX137" s="120"/>
      <c r="AY137" s="120"/>
      <c r="AZ137" s="120"/>
      <c r="BA137" s="44">
        <f>IF(AZ137=1,VLOOKUP(AW137,Chantiers!$C$6:$D$95,2),IF(AZ137=2,"Chauf",IF(AZ137=3,VLOOKUP(AW137,Chantiers!$C$6:$E$95,3),0)))</f>
        <v>0</v>
      </c>
      <c r="BB137" s="119"/>
      <c r="BC137" s="120"/>
      <c r="BD137" s="120"/>
      <c r="BE137" s="120"/>
      <c r="BF137" s="44">
        <f>IF(BE137=1,VLOOKUP(BB137,Chantiers!$C$6:$D$95,2),IF(BE137=2,"Chauf",IF(BE137=3,VLOOKUP(BB137,Chantiers!$C$6:$E$95,3),0)))</f>
        <v>0</v>
      </c>
      <c r="BG137" s="119"/>
      <c r="BH137" s="120"/>
      <c r="BI137" s="120"/>
      <c r="BJ137" s="120"/>
      <c r="BK137" s="44">
        <f>IF(BJ137=1,VLOOKUP(BG137,Chantiers!$C$6:$D$95,2),IF(BJ137=2,"Chauf",IF(BJ137=3,VLOOKUP(BG137,Chantiers!$C$6:$E$95,3),0)))</f>
        <v>0</v>
      </c>
      <c r="BL137" s="119"/>
      <c r="BM137" s="120"/>
      <c r="BN137" s="120"/>
      <c r="BO137" s="120"/>
      <c r="BP137" s="44">
        <f>IF(BO137=1,VLOOKUP(BL137,Chantiers!$C$6:$D$95,2),IF(BO137=2,"Chauf",IF(BO137=3,VLOOKUP(BL137,Chantiers!$C$6:$E$95,3),0)))</f>
        <v>0</v>
      </c>
      <c r="BQ137" s="119"/>
      <c r="BR137" s="120"/>
      <c r="BS137" s="120"/>
      <c r="BT137" s="120"/>
      <c r="BU137" s="44">
        <f>IF(BT137=1,VLOOKUP(BQ137,Chantiers!$C$6:$D$95,2),IF(BT137=2,"Chauf",IF(BT137=3,VLOOKUP(BQ137,Chantiers!$C$6:$E$95,3),0)))</f>
        <v>0</v>
      </c>
      <c r="BV137" s="119"/>
      <c r="BW137" s="120"/>
      <c r="BX137" s="120"/>
      <c r="BY137" s="120"/>
      <c r="BZ137" s="44">
        <f>IF(BY137=1,VLOOKUP(BV137,Chantiers!$C$6:$D$95,2),IF(BY137=2,"Chauf",IF(BY137=3,VLOOKUP(BV137,Chantiers!$C$6:$E$95,3),0)))</f>
        <v>0</v>
      </c>
      <c r="CA137" s="119"/>
      <c r="CB137" s="120"/>
      <c r="CC137" s="120"/>
      <c r="CD137" s="120">
        <f>IF(CC137=1,VLOOKUP(BZ137,Chantiers!$C$6:$D$95,2),0)</f>
        <v>0</v>
      </c>
      <c r="CE137" s="44">
        <f>IF(CD137=1,VLOOKUP(CA137,Chantiers!$C$6:$D$95,2),IF(CD137=2,"Chauf",IF(CD137=3,VLOOKUP(CA137,Chantiers!$C$6:$E$95,3),0)))</f>
        <v>0</v>
      </c>
    </row>
    <row r="138" spans="1:83" s="159" customFormat="1" x14ac:dyDescent="0.2">
      <c r="A138" s="153" t="s">
        <v>128</v>
      </c>
      <c r="B138" s="154"/>
      <c r="C138" s="155"/>
      <c r="D138" s="157"/>
      <c r="E138" s="158">
        <f>SUM(E132:E137)</f>
        <v>0</v>
      </c>
      <c r="F138" s="158">
        <f>SUM(F132:F137)</f>
        <v>0</v>
      </c>
      <c r="G138" s="158"/>
      <c r="H138" s="156"/>
      <c r="I138" s="157"/>
      <c r="J138" s="158">
        <f>SUM(J132:J137)</f>
        <v>0</v>
      </c>
      <c r="K138" s="158">
        <f>SUM(K132:K137)</f>
        <v>0</v>
      </c>
      <c r="L138" s="158"/>
      <c r="M138" s="156">
        <f>IF(L138=1,VLOOKUP(I138,Chantiers!$C$6:$D$95,2),IF(L138=2,"Chauf",IF(L138=3,VLOOKUP(I138,Chantiers!$C$6:$E$95,3),0)))</f>
        <v>0</v>
      </c>
      <c r="N138" s="157"/>
      <c r="O138" s="158">
        <f>SUM(O132:O137)</f>
        <v>0</v>
      </c>
      <c r="P138" s="158">
        <f>SUM(P132:P137)</f>
        <v>0</v>
      </c>
      <c r="Q138" s="158"/>
      <c r="R138" s="156">
        <f>IF(Q138=1,VLOOKUP(N138,Chantiers!$C$6:$D$95,2),IF(Q138=2,"Chauf",IF(Q138=3,VLOOKUP(N138,Chantiers!$C$6:$E$95,3),0)))</f>
        <v>0</v>
      </c>
      <c r="S138" s="157"/>
      <c r="T138" s="158">
        <f>SUM(T132:T137)</f>
        <v>0</v>
      </c>
      <c r="U138" s="158">
        <f>SUM(U132:U137)</f>
        <v>0</v>
      </c>
      <c r="V138" s="158"/>
      <c r="W138" s="156">
        <f>IF(V138=1,VLOOKUP(S138,Chantiers!$C$6:$D$95,2),IF(V138=2,"Chauf",IF(V138=3,VLOOKUP(S138,Chantiers!$C$6:$E$95,3),0)))</f>
        <v>0</v>
      </c>
      <c r="X138" s="157"/>
      <c r="Y138" s="158">
        <f>SUM(Y132:Y137)</f>
        <v>0</v>
      </c>
      <c r="Z138" s="158">
        <f>SUM(Z132:Z137)</f>
        <v>0</v>
      </c>
      <c r="AA138" s="158"/>
      <c r="AB138" s="156">
        <f>IF(AA138=1,VLOOKUP(X138,Chantiers!$C$6:$D$95,2),IF(AA138=2,"Chauf",IF(AA138=3,VLOOKUP(X138,Chantiers!$C$6:$E$95,3),0)))</f>
        <v>0</v>
      </c>
      <c r="AC138" s="157"/>
      <c r="AD138" s="158">
        <f>SUM(AD132:AD137)</f>
        <v>0</v>
      </c>
      <c r="AE138" s="158">
        <f>SUM(AE132:AE137)</f>
        <v>0</v>
      </c>
      <c r="AF138" s="158"/>
      <c r="AG138" s="156">
        <f>IF(AF138=1,VLOOKUP(AC138,Chantiers!$C$6:$D$95,2),IF(AF138=2,"Chauf",IF(AF138=3,VLOOKUP(AC138,Chantiers!$C$6:$E$95,3),0)))</f>
        <v>0</v>
      </c>
      <c r="AH138" s="157"/>
      <c r="AI138" s="158">
        <f>SUM(AI132:AI137)</f>
        <v>0</v>
      </c>
      <c r="AJ138" s="158">
        <f>SUM(AJ132:AJ137)</f>
        <v>0</v>
      </c>
      <c r="AK138" s="158"/>
      <c r="AL138" s="156">
        <f>IF(AK138=1,VLOOKUP(AH138,Chantiers!$C$6:$D$95,2),IF(AK138=2,"Chauf",IF(AK138=3,VLOOKUP(AH138,Chantiers!$C$6:$E$95,3),0)))</f>
        <v>0</v>
      </c>
      <c r="AM138" s="157"/>
      <c r="AN138" s="158">
        <f>SUM(AN132:AN137)</f>
        <v>0</v>
      </c>
      <c r="AO138" s="158">
        <f>SUM(AO132:AO137)</f>
        <v>0</v>
      </c>
      <c r="AP138" s="158"/>
      <c r="AQ138" s="156">
        <f>IF(AP138=1,VLOOKUP(AM138,Chantiers!$C$6:$D$95,2),IF(AP138=2,"Chauf",IF(AP138=3,VLOOKUP(AM138,Chantiers!$C$6:$E$95,3),0)))</f>
        <v>0</v>
      </c>
      <c r="AR138" s="157"/>
      <c r="AS138" s="158">
        <f>SUM(AS132:AS137)</f>
        <v>0</v>
      </c>
      <c r="AT138" s="158">
        <f>SUM(AT132:AT137)</f>
        <v>0</v>
      </c>
      <c r="AU138" s="158"/>
      <c r="AV138" s="156">
        <f>IF(AU138=1,VLOOKUP(AR138,Chantiers!$C$6:$D$95,2),IF(AU138=2,"Chauf",IF(AU138=3,VLOOKUP(AR138,Chantiers!$C$6:$E$95,3),0)))</f>
        <v>0</v>
      </c>
      <c r="AW138" s="157"/>
      <c r="AX138" s="158">
        <f>SUM(AX132:AX137)</f>
        <v>0</v>
      </c>
      <c r="AY138" s="158">
        <f>SUM(AY132:AY137)</f>
        <v>0</v>
      </c>
      <c r="AZ138" s="158"/>
      <c r="BA138" s="156">
        <f>IF(AZ138=1,VLOOKUP(AW138,Chantiers!$C$6:$D$95,2),IF(AZ138=2,"Chauf",IF(AZ138=3,VLOOKUP(AW138,Chantiers!$C$6:$E$95,3),0)))</f>
        <v>0</v>
      </c>
      <c r="BB138" s="157"/>
      <c r="BC138" s="158">
        <f>SUM(BC132:BC137)</f>
        <v>0</v>
      </c>
      <c r="BD138" s="158">
        <f>SUM(BD132:BD137)</f>
        <v>0</v>
      </c>
      <c r="BE138" s="158"/>
      <c r="BF138" s="156">
        <f>IF(BE138=1,VLOOKUP(BB138,Chantiers!$C$6:$D$95,2),IF(BE138=2,"Chauf",IF(BE138=3,VLOOKUP(BB138,Chantiers!$C$6:$E$95,3),0)))</f>
        <v>0</v>
      </c>
      <c r="BG138" s="157"/>
      <c r="BH138" s="158">
        <f>SUM(BH132:BH137)</f>
        <v>0</v>
      </c>
      <c r="BI138" s="158">
        <f>SUM(BI132:BI137)</f>
        <v>0</v>
      </c>
      <c r="BJ138" s="158"/>
      <c r="BK138" s="156">
        <f>IF(BJ138=1,VLOOKUP(BG138,Chantiers!$C$6:$D$95,2),IF(BJ138=2,"Chauf",IF(BJ138=3,VLOOKUP(BG138,Chantiers!$C$6:$E$95,3),0)))</f>
        <v>0</v>
      </c>
      <c r="BL138" s="157"/>
      <c r="BM138" s="158">
        <f>SUM(BM132:BM137)</f>
        <v>0</v>
      </c>
      <c r="BN138" s="158">
        <f>SUM(BN132:BN137)</f>
        <v>0</v>
      </c>
      <c r="BO138" s="158"/>
      <c r="BP138" s="156">
        <f>IF(BO138=1,VLOOKUP(BL138,Chantiers!$C$6:$D$95,2),IF(BO138=2,"Chauf",IF(BO138=3,VLOOKUP(BL138,Chantiers!$C$6:$E$95,3),0)))</f>
        <v>0</v>
      </c>
      <c r="BQ138" s="157"/>
      <c r="BR138" s="158">
        <f>SUM(BR132:BR137)</f>
        <v>0</v>
      </c>
      <c r="BS138" s="158">
        <f>SUM(BS132:BS137)</f>
        <v>0</v>
      </c>
      <c r="BT138" s="158"/>
      <c r="BU138" s="156">
        <f>IF(BT138=1,VLOOKUP(BQ138,Chantiers!$C$6:$D$95,2),IF(BT138=2,"Chauf",IF(BT138=3,VLOOKUP(BQ138,Chantiers!$C$6:$E$95,3),0)))</f>
        <v>0</v>
      </c>
      <c r="BV138" s="157"/>
      <c r="BW138" s="158">
        <f>SUM(BW132:BW137)</f>
        <v>0</v>
      </c>
      <c r="BX138" s="158">
        <f>SUM(BX132:BX137)</f>
        <v>0</v>
      </c>
      <c r="BY138" s="158"/>
      <c r="BZ138" s="156">
        <f>IF(BY138=1,VLOOKUP(BV138,Chantiers!$C$6:$D$95,2),IF(BY138=2,"Chauf",IF(BY138=3,VLOOKUP(BV138,Chantiers!$C$6:$E$95,3),0)))</f>
        <v>0</v>
      </c>
      <c r="CA138" s="157"/>
      <c r="CB138" s="158">
        <f>SUM(CB132:CB137)</f>
        <v>0</v>
      </c>
      <c r="CC138" s="158">
        <f>SUM(CC132:CC137)</f>
        <v>0</v>
      </c>
      <c r="CD138" s="158">
        <f>IF(CC138=1,VLOOKUP(BZ138,Chantiers!$C$6:$D$95,2),0)</f>
        <v>0</v>
      </c>
      <c r="CE138" s="156">
        <f>IF(CD138=1,VLOOKUP(CA138,Chantiers!$C$6:$D$95,2),IF(CD138=2,"Chauf",IF(CD138=3,VLOOKUP(CA138,Chantiers!$C$6:$E$95,3),0)))</f>
        <v>0</v>
      </c>
    </row>
    <row r="139" spans="1:83" s="118" customFormat="1" x14ac:dyDescent="0.2">
      <c r="A139" s="151">
        <v>43234</v>
      </c>
      <c r="B139" s="138">
        <f t="shared" si="4"/>
        <v>14</v>
      </c>
      <c r="C139" s="139">
        <f t="shared" si="5"/>
        <v>5</v>
      </c>
      <c r="D139" s="121"/>
      <c r="E139" s="122"/>
      <c r="F139" s="122"/>
      <c r="G139" s="122"/>
      <c r="H139" s="45">
        <f>IF(G139=1,VLOOKUP(D139,Chantiers!$C$6:$D$95,2),IF(G139=2,"Chauf",IF(G139=3,VLOOKUP(D139,Chantiers!$C$6:$E$95,3),0)))</f>
        <v>0</v>
      </c>
      <c r="I139" s="121"/>
      <c r="J139" s="122"/>
      <c r="K139" s="122"/>
      <c r="L139" s="122"/>
      <c r="M139" s="45">
        <f>IF(L139=1,VLOOKUP(I139,Chantiers!$C$6:$D$95,2),IF(L139=2,"Chauf",IF(L139=3,VLOOKUP(I139,Chantiers!$C$6:$E$95,3),0)))</f>
        <v>0</v>
      </c>
      <c r="N139" s="121"/>
      <c r="O139" s="122"/>
      <c r="P139" s="122"/>
      <c r="Q139" s="122"/>
      <c r="R139" s="45">
        <f>IF(Q139=1,VLOOKUP(N139,Chantiers!$C$6:$D$95,2),IF(Q139=2,"Chauf",IF(Q139=3,VLOOKUP(N139,Chantiers!$C$6:$E$95,3),0)))</f>
        <v>0</v>
      </c>
      <c r="S139" s="121"/>
      <c r="T139" s="122"/>
      <c r="U139" s="122"/>
      <c r="V139" s="122"/>
      <c r="W139" s="45">
        <f>IF(V139=1,VLOOKUP(S139,Chantiers!$C$6:$D$95,2),IF(V139=2,"Chauf",IF(V139=3,VLOOKUP(S139,Chantiers!$C$6:$E$95,3),0)))</f>
        <v>0</v>
      </c>
      <c r="X139" s="121"/>
      <c r="Y139" s="122"/>
      <c r="Z139" s="122"/>
      <c r="AA139" s="122"/>
      <c r="AB139" s="45">
        <f>IF(AA139=1,VLOOKUP(X139,Chantiers!$C$6:$D$95,2),IF(AA139=2,"Chauf",IF(AA139=3,VLOOKUP(X139,Chantiers!$C$6:$E$95,3),0)))</f>
        <v>0</v>
      </c>
      <c r="AC139" s="121"/>
      <c r="AD139" s="122"/>
      <c r="AE139" s="122"/>
      <c r="AF139" s="122"/>
      <c r="AG139" s="45">
        <f>IF(AF139=1,VLOOKUP(AC139,Chantiers!$C$6:$D$95,2),IF(AF139=2,"Chauf",IF(AF139=3,VLOOKUP(AC139,Chantiers!$C$6:$E$95,3),0)))</f>
        <v>0</v>
      </c>
      <c r="AH139" s="121"/>
      <c r="AI139" s="122"/>
      <c r="AJ139" s="122"/>
      <c r="AK139" s="122"/>
      <c r="AL139" s="45">
        <f>IF(AK139=1,VLOOKUP(AH139,Chantiers!$C$6:$D$95,2),IF(AK139=2,"Chauf",IF(AK139=3,VLOOKUP(AH139,Chantiers!$C$6:$E$95,3),0)))</f>
        <v>0</v>
      </c>
      <c r="AM139" s="121"/>
      <c r="AN139" s="122"/>
      <c r="AO139" s="122"/>
      <c r="AP139" s="122"/>
      <c r="AQ139" s="45">
        <f>IF(AP139=1,VLOOKUP(AM139,Chantiers!$C$6:$D$95,2),IF(AP139=2,"Chauf",IF(AP139=3,VLOOKUP(AM139,Chantiers!$C$6:$E$95,3),0)))</f>
        <v>0</v>
      </c>
      <c r="AR139" s="121"/>
      <c r="AS139" s="122"/>
      <c r="AT139" s="122"/>
      <c r="AU139" s="122"/>
      <c r="AV139" s="45">
        <f>IF(AU139=1,VLOOKUP(AR139,Chantiers!$C$6:$D$95,2),IF(AU139=2,"Chauf",IF(AU139=3,VLOOKUP(AR139,Chantiers!$C$6:$E$95,3),0)))</f>
        <v>0</v>
      </c>
      <c r="AW139" s="121"/>
      <c r="AX139" s="122"/>
      <c r="AY139" s="122"/>
      <c r="AZ139" s="122"/>
      <c r="BA139" s="45">
        <f>IF(AZ139=1,VLOOKUP(AW139,Chantiers!$C$6:$D$95,2),IF(AZ139=2,"Chauf",IF(AZ139=3,VLOOKUP(AW139,Chantiers!$C$6:$E$95,3),0)))</f>
        <v>0</v>
      </c>
      <c r="BB139" s="121"/>
      <c r="BC139" s="122"/>
      <c r="BD139" s="122"/>
      <c r="BE139" s="122"/>
      <c r="BF139" s="45">
        <f>IF(BE139=1,VLOOKUP(BB139,Chantiers!$C$6:$D$95,2),IF(BE139=2,"Chauf",IF(BE139=3,VLOOKUP(BB139,Chantiers!$C$6:$E$95,3),0)))</f>
        <v>0</v>
      </c>
      <c r="BG139" s="121"/>
      <c r="BH139" s="122"/>
      <c r="BI139" s="122"/>
      <c r="BJ139" s="122"/>
      <c r="BK139" s="45">
        <f>IF(BJ139=1,VLOOKUP(BG139,Chantiers!$C$6:$D$95,2),IF(BJ139=2,"Chauf",IF(BJ139=3,VLOOKUP(BG139,Chantiers!$C$6:$E$95,3),0)))</f>
        <v>0</v>
      </c>
      <c r="BL139" s="121"/>
      <c r="BM139" s="122"/>
      <c r="BN139" s="122"/>
      <c r="BO139" s="122"/>
      <c r="BP139" s="45">
        <f>IF(BO139=1,VLOOKUP(BL139,Chantiers!$C$6:$D$95,2),IF(BO139=2,"Chauf",IF(BO139=3,VLOOKUP(BL139,Chantiers!$C$6:$E$95,3),0)))</f>
        <v>0</v>
      </c>
      <c r="BQ139" s="121"/>
      <c r="BR139" s="122"/>
      <c r="BS139" s="122"/>
      <c r="BT139" s="122"/>
      <c r="BU139" s="45">
        <f>IF(BT139=1,VLOOKUP(BQ139,Chantiers!$C$6:$D$95,2),IF(BT139=2,"Chauf",IF(BT139=3,VLOOKUP(BQ139,Chantiers!$C$6:$E$95,3),0)))</f>
        <v>0</v>
      </c>
      <c r="BV139" s="121"/>
      <c r="BW139" s="122"/>
      <c r="BX139" s="122"/>
      <c r="BY139" s="122"/>
      <c r="BZ139" s="45">
        <f>IF(BY139=1,VLOOKUP(BV139,Chantiers!$C$6:$D$95,2),IF(BY139=2,"Chauf",IF(BY139=3,VLOOKUP(BV139,Chantiers!$C$6:$E$95,3),0)))</f>
        <v>0</v>
      </c>
      <c r="CA139" s="121"/>
      <c r="CB139" s="122"/>
      <c r="CC139" s="122"/>
      <c r="CD139" s="122">
        <f>IF(CC139=1,VLOOKUP(BZ139,Chantiers!$C$6:$D$95,2),0)</f>
        <v>0</v>
      </c>
      <c r="CE139" s="45">
        <f>IF(CD139=1,VLOOKUP(CA139,Chantiers!$C$6:$D$95,2),IF(CD139=2,"Chauf",IF(CD139=3,VLOOKUP(CA139,Chantiers!$C$6:$E$95,3),0)))</f>
        <v>0</v>
      </c>
    </row>
    <row r="140" spans="1:83" s="118" customFormat="1" x14ac:dyDescent="0.2">
      <c r="A140" s="152">
        <v>43235</v>
      </c>
      <c r="B140" s="140">
        <f t="shared" si="4"/>
        <v>15</v>
      </c>
      <c r="C140" s="141">
        <f t="shared" si="5"/>
        <v>5</v>
      </c>
      <c r="D140" s="123"/>
      <c r="E140" s="124"/>
      <c r="F140" s="124"/>
      <c r="G140" s="124"/>
      <c r="H140" s="46">
        <f>IF(G140=1,VLOOKUP(D140,Chantiers!$C$6:$D$95,2),IF(G140=2,"Chauf",IF(G140=3,VLOOKUP(D140,Chantiers!$C$6:$E$95,3),0)))</f>
        <v>0</v>
      </c>
      <c r="I140" s="123"/>
      <c r="J140" s="124"/>
      <c r="K140" s="124"/>
      <c r="L140" s="124"/>
      <c r="M140" s="46">
        <f>IF(L140=1,VLOOKUP(I140,Chantiers!$C$6:$D$95,2),IF(L140=2,"Chauf",IF(L140=3,VLOOKUP(I140,Chantiers!$C$6:$E$95,3),0)))</f>
        <v>0</v>
      </c>
      <c r="N140" s="123"/>
      <c r="O140" s="124"/>
      <c r="P140" s="124"/>
      <c r="Q140" s="124"/>
      <c r="R140" s="46">
        <f>IF(Q140=1,VLOOKUP(N140,Chantiers!$C$6:$D$95,2),IF(Q140=2,"Chauf",IF(Q140=3,VLOOKUP(N140,Chantiers!$C$6:$E$95,3),0)))</f>
        <v>0</v>
      </c>
      <c r="S140" s="123"/>
      <c r="T140" s="124"/>
      <c r="U140" s="124"/>
      <c r="V140" s="124"/>
      <c r="W140" s="46">
        <f>IF(V140=1,VLOOKUP(S140,Chantiers!$C$6:$D$95,2),IF(V140=2,"Chauf",IF(V140=3,VLOOKUP(S140,Chantiers!$C$6:$E$95,3),0)))</f>
        <v>0</v>
      </c>
      <c r="X140" s="123"/>
      <c r="Y140" s="124"/>
      <c r="Z140" s="124"/>
      <c r="AA140" s="124"/>
      <c r="AB140" s="46">
        <f>IF(AA140=1,VLOOKUP(X140,Chantiers!$C$6:$D$95,2),IF(AA140=2,"Chauf",IF(AA140=3,VLOOKUP(X140,Chantiers!$C$6:$E$95,3),0)))</f>
        <v>0</v>
      </c>
      <c r="AC140" s="123"/>
      <c r="AD140" s="124"/>
      <c r="AE140" s="124"/>
      <c r="AF140" s="124"/>
      <c r="AG140" s="46">
        <f>IF(AF140=1,VLOOKUP(AC140,Chantiers!$C$6:$D$95,2),IF(AF140=2,"Chauf",IF(AF140=3,VLOOKUP(AC140,Chantiers!$C$6:$E$95,3),0)))</f>
        <v>0</v>
      </c>
      <c r="AH140" s="123"/>
      <c r="AI140" s="124"/>
      <c r="AJ140" s="124"/>
      <c r="AK140" s="124"/>
      <c r="AL140" s="46">
        <f>IF(AK140=1,VLOOKUP(AH140,Chantiers!$C$6:$D$95,2),IF(AK140=2,"Chauf",IF(AK140=3,VLOOKUP(AH140,Chantiers!$C$6:$E$95,3),0)))</f>
        <v>0</v>
      </c>
      <c r="AM140" s="123"/>
      <c r="AN140" s="124"/>
      <c r="AO140" s="124"/>
      <c r="AP140" s="124"/>
      <c r="AQ140" s="46">
        <f>IF(AP140=1,VLOOKUP(AM140,Chantiers!$C$6:$D$95,2),IF(AP140=2,"Chauf",IF(AP140=3,VLOOKUP(AM140,Chantiers!$C$6:$E$95,3),0)))</f>
        <v>0</v>
      </c>
      <c r="AR140" s="123"/>
      <c r="AS140" s="124"/>
      <c r="AT140" s="124"/>
      <c r="AU140" s="124"/>
      <c r="AV140" s="46">
        <f>IF(AU140=1,VLOOKUP(AR140,Chantiers!$C$6:$D$95,2),IF(AU140=2,"Chauf",IF(AU140=3,VLOOKUP(AR140,Chantiers!$C$6:$E$95,3),0)))</f>
        <v>0</v>
      </c>
      <c r="AW140" s="123"/>
      <c r="AX140" s="124"/>
      <c r="AY140" s="124"/>
      <c r="AZ140" s="124"/>
      <c r="BA140" s="46">
        <f>IF(AZ140=1,VLOOKUP(AW140,Chantiers!$C$6:$D$95,2),IF(AZ140=2,"Chauf",IF(AZ140=3,VLOOKUP(AW140,Chantiers!$C$6:$E$95,3),0)))</f>
        <v>0</v>
      </c>
      <c r="BB140" s="123"/>
      <c r="BC140" s="124"/>
      <c r="BD140" s="124"/>
      <c r="BE140" s="124"/>
      <c r="BF140" s="46">
        <f>IF(BE140=1,VLOOKUP(BB140,Chantiers!$C$6:$D$95,2),IF(BE140=2,"Chauf",IF(BE140=3,VLOOKUP(BB140,Chantiers!$C$6:$E$95,3),0)))</f>
        <v>0</v>
      </c>
      <c r="BG140" s="123"/>
      <c r="BH140" s="124"/>
      <c r="BI140" s="124"/>
      <c r="BJ140" s="124"/>
      <c r="BK140" s="46">
        <f>IF(BJ140=1,VLOOKUP(BG140,Chantiers!$C$6:$D$95,2),IF(BJ140=2,"Chauf",IF(BJ140=3,VLOOKUP(BG140,Chantiers!$C$6:$E$95,3),0)))</f>
        <v>0</v>
      </c>
      <c r="BL140" s="123"/>
      <c r="BM140" s="124"/>
      <c r="BN140" s="124"/>
      <c r="BO140" s="124"/>
      <c r="BP140" s="46">
        <f>IF(BO140=1,VLOOKUP(BL140,Chantiers!$C$6:$D$95,2),IF(BO140=2,"Chauf",IF(BO140=3,VLOOKUP(BL140,Chantiers!$C$6:$E$95,3),0)))</f>
        <v>0</v>
      </c>
      <c r="BQ140" s="123"/>
      <c r="BR140" s="124"/>
      <c r="BS140" s="124"/>
      <c r="BT140" s="124"/>
      <c r="BU140" s="46">
        <f>IF(BT140=1,VLOOKUP(BQ140,Chantiers!$C$6:$D$95,2),IF(BT140=2,"Chauf",IF(BT140=3,VLOOKUP(BQ140,Chantiers!$C$6:$E$95,3),0)))</f>
        <v>0</v>
      </c>
      <c r="BV140" s="123"/>
      <c r="BW140" s="124"/>
      <c r="BX140" s="124"/>
      <c r="BY140" s="124"/>
      <c r="BZ140" s="46">
        <f>IF(BY140=1,VLOOKUP(BV140,Chantiers!$C$6:$D$95,2),IF(BY140=2,"Chauf",IF(BY140=3,VLOOKUP(BV140,Chantiers!$C$6:$E$95,3),0)))</f>
        <v>0</v>
      </c>
      <c r="CA140" s="123"/>
      <c r="CB140" s="124"/>
      <c r="CC140" s="124"/>
      <c r="CD140" s="124">
        <f>IF(CC140=1,VLOOKUP(BZ140,Chantiers!$C$6:$D$95,2),0)</f>
        <v>0</v>
      </c>
      <c r="CE140" s="46">
        <f>IF(CD140=1,VLOOKUP(CA140,Chantiers!$C$6:$D$95,2),IF(CD140=2,"Chauf",IF(CD140=3,VLOOKUP(CA140,Chantiers!$C$6:$E$95,3),0)))</f>
        <v>0</v>
      </c>
    </row>
    <row r="141" spans="1:83" s="118" customFormat="1" x14ac:dyDescent="0.2">
      <c r="A141" s="152">
        <v>43236</v>
      </c>
      <c r="B141" s="140">
        <f t="shared" si="4"/>
        <v>16</v>
      </c>
      <c r="C141" s="141">
        <f t="shared" si="5"/>
        <v>5</v>
      </c>
      <c r="D141" s="123"/>
      <c r="E141" s="124"/>
      <c r="F141" s="124"/>
      <c r="G141" s="124"/>
      <c r="H141" s="46">
        <f>IF(G141=1,VLOOKUP(D141,Chantiers!$C$6:$D$95,2),IF(G141=2,"Chauf",IF(G141=3,VLOOKUP(D141,Chantiers!$C$6:$E$95,3),0)))</f>
        <v>0</v>
      </c>
      <c r="I141" s="123"/>
      <c r="J141" s="124"/>
      <c r="K141" s="124"/>
      <c r="L141" s="124"/>
      <c r="M141" s="46">
        <f>IF(L141=1,VLOOKUP(I141,Chantiers!$C$6:$D$95,2),IF(L141=2,"Chauf",IF(L141=3,VLOOKUP(I141,Chantiers!$C$6:$E$95,3),0)))</f>
        <v>0</v>
      </c>
      <c r="N141" s="123"/>
      <c r="O141" s="124"/>
      <c r="P141" s="124"/>
      <c r="Q141" s="124"/>
      <c r="R141" s="46">
        <f>IF(Q141=1,VLOOKUP(N141,Chantiers!$C$6:$D$95,2),IF(Q141=2,"Chauf",IF(Q141=3,VLOOKUP(N141,Chantiers!$C$6:$E$95,3),0)))</f>
        <v>0</v>
      </c>
      <c r="S141" s="123"/>
      <c r="T141" s="124"/>
      <c r="U141" s="124"/>
      <c r="V141" s="124"/>
      <c r="W141" s="46">
        <f>IF(V141=1,VLOOKUP(S141,Chantiers!$C$6:$D$95,2),IF(V141=2,"Chauf",IF(V141=3,VLOOKUP(S141,Chantiers!$C$6:$E$95,3),0)))</f>
        <v>0</v>
      </c>
      <c r="X141" s="123"/>
      <c r="Y141" s="124"/>
      <c r="Z141" s="124"/>
      <c r="AA141" s="124"/>
      <c r="AB141" s="46">
        <f>IF(AA141=1,VLOOKUP(X141,Chantiers!$C$6:$D$95,2),IF(AA141=2,"Chauf",IF(AA141=3,VLOOKUP(X141,Chantiers!$C$6:$E$95,3),0)))</f>
        <v>0</v>
      </c>
      <c r="AC141" s="123"/>
      <c r="AD141" s="124"/>
      <c r="AE141" s="124"/>
      <c r="AF141" s="124"/>
      <c r="AG141" s="46">
        <f>IF(AF141=1,VLOOKUP(AC141,Chantiers!$C$6:$D$95,2),IF(AF141=2,"Chauf",IF(AF141=3,VLOOKUP(AC141,Chantiers!$C$6:$E$95,3),0)))</f>
        <v>0</v>
      </c>
      <c r="AH141" s="123"/>
      <c r="AI141" s="124"/>
      <c r="AJ141" s="124"/>
      <c r="AK141" s="124"/>
      <c r="AL141" s="46">
        <f>IF(AK141=1,VLOOKUP(AH141,Chantiers!$C$6:$D$95,2),IF(AK141=2,"Chauf",IF(AK141=3,VLOOKUP(AH141,Chantiers!$C$6:$E$95,3),0)))</f>
        <v>0</v>
      </c>
      <c r="AM141" s="123"/>
      <c r="AN141" s="124"/>
      <c r="AO141" s="124"/>
      <c r="AP141" s="124"/>
      <c r="AQ141" s="46">
        <f>IF(AP141=1,VLOOKUP(AM141,Chantiers!$C$6:$D$95,2),IF(AP141=2,"Chauf",IF(AP141=3,VLOOKUP(AM141,Chantiers!$C$6:$E$95,3),0)))</f>
        <v>0</v>
      </c>
      <c r="AR141" s="123"/>
      <c r="AS141" s="124"/>
      <c r="AT141" s="124"/>
      <c r="AU141" s="124"/>
      <c r="AV141" s="46">
        <f>IF(AU141=1,VLOOKUP(AR141,Chantiers!$C$6:$D$95,2),IF(AU141=2,"Chauf",IF(AU141=3,VLOOKUP(AR141,Chantiers!$C$6:$E$95,3),0)))</f>
        <v>0</v>
      </c>
      <c r="AW141" s="123"/>
      <c r="AX141" s="124"/>
      <c r="AY141" s="124"/>
      <c r="AZ141" s="124"/>
      <c r="BA141" s="46">
        <f>IF(AZ141=1,VLOOKUP(AW141,Chantiers!$C$6:$D$95,2),IF(AZ141=2,"Chauf",IF(AZ141=3,VLOOKUP(AW141,Chantiers!$C$6:$E$95,3),0)))</f>
        <v>0</v>
      </c>
      <c r="BB141" s="123"/>
      <c r="BC141" s="124"/>
      <c r="BD141" s="124"/>
      <c r="BE141" s="124"/>
      <c r="BF141" s="46">
        <f>IF(BE141=1,VLOOKUP(BB141,Chantiers!$C$6:$D$95,2),IF(BE141=2,"Chauf",IF(BE141=3,VLOOKUP(BB141,Chantiers!$C$6:$E$95,3),0)))</f>
        <v>0</v>
      </c>
      <c r="BG141" s="123"/>
      <c r="BH141" s="124"/>
      <c r="BI141" s="124"/>
      <c r="BJ141" s="124"/>
      <c r="BK141" s="46">
        <f>IF(BJ141=1,VLOOKUP(BG141,Chantiers!$C$6:$D$95,2),IF(BJ141=2,"Chauf",IF(BJ141=3,VLOOKUP(BG141,Chantiers!$C$6:$E$95,3),0)))</f>
        <v>0</v>
      </c>
      <c r="BL141" s="123"/>
      <c r="BM141" s="124"/>
      <c r="BN141" s="124"/>
      <c r="BO141" s="124"/>
      <c r="BP141" s="46">
        <f>IF(BO141=1,VLOOKUP(BL141,Chantiers!$C$6:$D$95,2),IF(BO141=2,"Chauf",IF(BO141=3,VLOOKUP(BL141,Chantiers!$C$6:$E$95,3),0)))</f>
        <v>0</v>
      </c>
      <c r="BQ141" s="123"/>
      <c r="BR141" s="124"/>
      <c r="BS141" s="124"/>
      <c r="BT141" s="124"/>
      <c r="BU141" s="46">
        <f>IF(BT141=1,VLOOKUP(BQ141,Chantiers!$C$6:$D$95,2),IF(BT141=2,"Chauf",IF(BT141=3,VLOOKUP(BQ141,Chantiers!$C$6:$E$95,3),0)))</f>
        <v>0</v>
      </c>
      <c r="BV141" s="123"/>
      <c r="BW141" s="124"/>
      <c r="BX141" s="124"/>
      <c r="BY141" s="124"/>
      <c r="BZ141" s="46">
        <f>IF(BY141=1,VLOOKUP(BV141,Chantiers!$C$6:$D$95,2),IF(BY141=2,"Chauf",IF(BY141=3,VLOOKUP(BV141,Chantiers!$C$6:$E$95,3),0)))</f>
        <v>0</v>
      </c>
      <c r="CA141" s="123"/>
      <c r="CB141" s="124"/>
      <c r="CC141" s="124"/>
      <c r="CD141" s="124">
        <f>IF(CC141=1,VLOOKUP(BZ141,Chantiers!$C$6:$D$95,2),0)</f>
        <v>0</v>
      </c>
      <c r="CE141" s="46">
        <f>IF(CD141=1,VLOOKUP(CA141,Chantiers!$C$6:$D$95,2),IF(CD141=2,"Chauf",IF(CD141=3,VLOOKUP(CA141,Chantiers!$C$6:$E$95,3),0)))</f>
        <v>0</v>
      </c>
    </row>
    <row r="142" spans="1:83" s="118" customFormat="1" x14ac:dyDescent="0.2">
      <c r="A142" s="152">
        <v>43237</v>
      </c>
      <c r="B142" s="140">
        <f t="shared" si="4"/>
        <v>17</v>
      </c>
      <c r="C142" s="141">
        <f t="shared" si="5"/>
        <v>5</v>
      </c>
      <c r="D142" s="123"/>
      <c r="E142" s="124"/>
      <c r="F142" s="124"/>
      <c r="G142" s="124"/>
      <c r="H142" s="46">
        <f>IF(G142=1,VLOOKUP(D142,Chantiers!$C$6:$D$95,2),IF(G142=2,"Chauf",IF(G142=3,VLOOKUP(D142,Chantiers!$C$6:$E$95,3),0)))</f>
        <v>0</v>
      </c>
      <c r="I142" s="123"/>
      <c r="J142" s="124"/>
      <c r="K142" s="124"/>
      <c r="L142" s="124"/>
      <c r="M142" s="46">
        <f>IF(L142=1,VLOOKUP(I142,Chantiers!$C$6:$D$95,2),IF(L142=2,"Chauf",IF(L142=3,VLOOKUP(I142,Chantiers!$C$6:$E$95,3),0)))</f>
        <v>0</v>
      </c>
      <c r="N142" s="123"/>
      <c r="O142" s="124"/>
      <c r="P142" s="124"/>
      <c r="Q142" s="124"/>
      <c r="R142" s="46">
        <f>IF(Q142=1,VLOOKUP(N142,Chantiers!$C$6:$D$95,2),IF(Q142=2,"Chauf",IF(Q142=3,VLOOKUP(N142,Chantiers!$C$6:$E$95,3),0)))</f>
        <v>0</v>
      </c>
      <c r="S142" s="123"/>
      <c r="T142" s="124"/>
      <c r="U142" s="124"/>
      <c r="V142" s="124"/>
      <c r="W142" s="46">
        <f>IF(V142=1,VLOOKUP(S142,Chantiers!$C$6:$D$95,2),IF(V142=2,"Chauf",IF(V142=3,VLOOKUP(S142,Chantiers!$C$6:$E$95,3),0)))</f>
        <v>0</v>
      </c>
      <c r="X142" s="123"/>
      <c r="Y142" s="124"/>
      <c r="Z142" s="124"/>
      <c r="AA142" s="124"/>
      <c r="AB142" s="46">
        <f>IF(AA142=1,VLOOKUP(X142,Chantiers!$C$6:$D$95,2),IF(AA142=2,"Chauf",IF(AA142=3,VLOOKUP(X142,Chantiers!$C$6:$E$95,3),0)))</f>
        <v>0</v>
      </c>
      <c r="AC142" s="123"/>
      <c r="AD142" s="124"/>
      <c r="AE142" s="124"/>
      <c r="AF142" s="124"/>
      <c r="AG142" s="46">
        <f>IF(AF142=1,VLOOKUP(AC142,Chantiers!$C$6:$D$95,2),IF(AF142=2,"Chauf",IF(AF142=3,VLOOKUP(AC142,Chantiers!$C$6:$E$95,3),0)))</f>
        <v>0</v>
      </c>
      <c r="AH142" s="123"/>
      <c r="AI142" s="124"/>
      <c r="AJ142" s="124"/>
      <c r="AK142" s="124"/>
      <c r="AL142" s="46">
        <f>IF(AK142=1,VLOOKUP(AH142,Chantiers!$C$6:$D$95,2),IF(AK142=2,"Chauf",IF(AK142=3,VLOOKUP(AH142,Chantiers!$C$6:$E$95,3),0)))</f>
        <v>0</v>
      </c>
      <c r="AM142" s="123"/>
      <c r="AN142" s="124"/>
      <c r="AO142" s="124"/>
      <c r="AP142" s="124"/>
      <c r="AQ142" s="46">
        <f>IF(AP142=1,VLOOKUP(AM142,Chantiers!$C$6:$D$95,2),IF(AP142=2,"Chauf",IF(AP142=3,VLOOKUP(AM142,Chantiers!$C$6:$E$95,3),0)))</f>
        <v>0</v>
      </c>
      <c r="AR142" s="123"/>
      <c r="AS142" s="124"/>
      <c r="AT142" s="124"/>
      <c r="AU142" s="124"/>
      <c r="AV142" s="46">
        <f>IF(AU142=1,VLOOKUP(AR142,Chantiers!$C$6:$D$95,2),IF(AU142=2,"Chauf",IF(AU142=3,VLOOKUP(AR142,Chantiers!$C$6:$E$95,3),0)))</f>
        <v>0</v>
      </c>
      <c r="AW142" s="123"/>
      <c r="AX142" s="124"/>
      <c r="AY142" s="124"/>
      <c r="AZ142" s="124"/>
      <c r="BA142" s="46">
        <f>IF(AZ142=1,VLOOKUP(AW142,Chantiers!$C$6:$D$95,2),IF(AZ142=2,"Chauf",IF(AZ142=3,VLOOKUP(AW142,Chantiers!$C$6:$E$95,3),0)))</f>
        <v>0</v>
      </c>
      <c r="BB142" s="123"/>
      <c r="BC142" s="124"/>
      <c r="BD142" s="124"/>
      <c r="BE142" s="124"/>
      <c r="BF142" s="46">
        <f>IF(BE142=1,VLOOKUP(BB142,Chantiers!$C$6:$D$95,2),IF(BE142=2,"Chauf",IF(BE142=3,VLOOKUP(BB142,Chantiers!$C$6:$E$95,3),0)))</f>
        <v>0</v>
      </c>
      <c r="BG142" s="123"/>
      <c r="BH142" s="124"/>
      <c r="BI142" s="124"/>
      <c r="BJ142" s="124"/>
      <c r="BK142" s="46">
        <f>IF(BJ142=1,VLOOKUP(BG142,Chantiers!$C$6:$D$95,2),IF(BJ142=2,"Chauf",IF(BJ142=3,VLOOKUP(BG142,Chantiers!$C$6:$E$95,3),0)))</f>
        <v>0</v>
      </c>
      <c r="BL142" s="123"/>
      <c r="BM142" s="124"/>
      <c r="BN142" s="124"/>
      <c r="BO142" s="124"/>
      <c r="BP142" s="46">
        <f>IF(BO142=1,VLOOKUP(BL142,Chantiers!$C$6:$D$95,2),IF(BO142=2,"Chauf",IF(BO142=3,VLOOKUP(BL142,Chantiers!$C$6:$E$95,3),0)))</f>
        <v>0</v>
      </c>
      <c r="BQ142" s="123"/>
      <c r="BR142" s="124"/>
      <c r="BS142" s="124"/>
      <c r="BT142" s="124"/>
      <c r="BU142" s="46">
        <f>IF(BT142=1,VLOOKUP(BQ142,Chantiers!$C$6:$D$95,2),IF(BT142=2,"Chauf",IF(BT142=3,VLOOKUP(BQ142,Chantiers!$C$6:$E$95,3),0)))</f>
        <v>0</v>
      </c>
      <c r="BV142" s="123"/>
      <c r="BW142" s="124"/>
      <c r="BX142" s="124"/>
      <c r="BY142" s="124"/>
      <c r="BZ142" s="46">
        <f>IF(BY142=1,VLOOKUP(BV142,Chantiers!$C$6:$D$95,2),IF(BY142=2,"Chauf",IF(BY142=3,VLOOKUP(BV142,Chantiers!$C$6:$E$95,3),0)))</f>
        <v>0</v>
      </c>
      <c r="CA142" s="123"/>
      <c r="CB142" s="124"/>
      <c r="CC142" s="124"/>
      <c r="CD142" s="124">
        <f>IF(CC142=1,VLOOKUP(BZ142,Chantiers!$C$6:$D$95,2),0)</f>
        <v>0</v>
      </c>
      <c r="CE142" s="46">
        <f>IF(CD142=1,VLOOKUP(CA142,Chantiers!$C$6:$D$95,2),IF(CD142=2,"Chauf",IF(CD142=3,VLOOKUP(CA142,Chantiers!$C$6:$E$95,3),0)))</f>
        <v>0</v>
      </c>
    </row>
    <row r="143" spans="1:83" s="118" customFormat="1" x14ac:dyDescent="0.2">
      <c r="A143" s="152">
        <v>43238</v>
      </c>
      <c r="B143" s="140">
        <f t="shared" si="4"/>
        <v>18</v>
      </c>
      <c r="C143" s="141">
        <f t="shared" si="5"/>
        <v>5</v>
      </c>
      <c r="D143" s="123"/>
      <c r="E143" s="124"/>
      <c r="F143" s="124"/>
      <c r="G143" s="124"/>
      <c r="H143" s="46">
        <f>IF(G143=1,VLOOKUP(D143,Chantiers!$C$6:$D$95,2),IF(G143=2,"Chauf",IF(G143=3,VLOOKUP(D143,Chantiers!$C$6:$E$95,3),0)))</f>
        <v>0</v>
      </c>
      <c r="I143" s="123"/>
      <c r="J143" s="124"/>
      <c r="K143" s="124"/>
      <c r="L143" s="124"/>
      <c r="M143" s="46">
        <f>IF(L143=1,VLOOKUP(I143,Chantiers!$C$6:$D$95,2),IF(L143=2,"Chauf",IF(L143=3,VLOOKUP(I143,Chantiers!$C$6:$E$95,3),0)))</f>
        <v>0</v>
      </c>
      <c r="N143" s="123"/>
      <c r="O143" s="124"/>
      <c r="P143" s="124"/>
      <c r="Q143" s="124"/>
      <c r="R143" s="46">
        <f>IF(Q143=1,VLOOKUP(N143,Chantiers!$C$6:$D$95,2),IF(Q143=2,"Chauf",IF(Q143=3,VLOOKUP(N143,Chantiers!$C$6:$E$95,3),0)))</f>
        <v>0</v>
      </c>
      <c r="S143" s="123"/>
      <c r="T143" s="124"/>
      <c r="U143" s="124"/>
      <c r="V143" s="124"/>
      <c r="W143" s="46">
        <f>IF(V143=1,VLOOKUP(S143,Chantiers!$C$6:$D$95,2),IF(V143=2,"Chauf",IF(V143=3,VLOOKUP(S143,Chantiers!$C$6:$E$95,3),0)))</f>
        <v>0</v>
      </c>
      <c r="X143" s="123"/>
      <c r="Y143" s="124"/>
      <c r="Z143" s="124"/>
      <c r="AA143" s="124"/>
      <c r="AB143" s="46">
        <f>IF(AA143=1,VLOOKUP(X143,Chantiers!$C$6:$D$95,2),IF(AA143=2,"Chauf",IF(AA143=3,VLOOKUP(X143,Chantiers!$C$6:$E$95,3),0)))</f>
        <v>0</v>
      </c>
      <c r="AC143" s="123"/>
      <c r="AD143" s="124"/>
      <c r="AE143" s="124"/>
      <c r="AF143" s="124"/>
      <c r="AG143" s="46">
        <f>IF(AF143=1,VLOOKUP(AC143,Chantiers!$C$6:$D$95,2),IF(AF143=2,"Chauf",IF(AF143=3,VLOOKUP(AC143,Chantiers!$C$6:$E$95,3),0)))</f>
        <v>0</v>
      </c>
      <c r="AH143" s="123"/>
      <c r="AI143" s="124"/>
      <c r="AJ143" s="124"/>
      <c r="AK143" s="124"/>
      <c r="AL143" s="46">
        <f>IF(AK143=1,VLOOKUP(AH143,Chantiers!$C$6:$D$95,2),IF(AK143=2,"Chauf",IF(AK143=3,VLOOKUP(AH143,Chantiers!$C$6:$E$95,3),0)))</f>
        <v>0</v>
      </c>
      <c r="AM143" s="123"/>
      <c r="AN143" s="124"/>
      <c r="AO143" s="124"/>
      <c r="AP143" s="124"/>
      <c r="AQ143" s="46">
        <f>IF(AP143=1,VLOOKUP(AM143,Chantiers!$C$6:$D$95,2),IF(AP143=2,"Chauf",IF(AP143=3,VLOOKUP(AM143,Chantiers!$C$6:$E$95,3),0)))</f>
        <v>0</v>
      </c>
      <c r="AR143" s="123"/>
      <c r="AS143" s="124"/>
      <c r="AT143" s="124"/>
      <c r="AU143" s="124"/>
      <c r="AV143" s="46">
        <f>IF(AU143=1,VLOOKUP(AR143,Chantiers!$C$6:$D$95,2),IF(AU143=2,"Chauf",IF(AU143=3,VLOOKUP(AR143,Chantiers!$C$6:$E$95,3),0)))</f>
        <v>0</v>
      </c>
      <c r="AW143" s="123"/>
      <c r="AX143" s="124"/>
      <c r="AY143" s="124"/>
      <c r="AZ143" s="124"/>
      <c r="BA143" s="46">
        <f>IF(AZ143=1,VLOOKUP(AW143,Chantiers!$C$6:$D$95,2),IF(AZ143=2,"Chauf",IF(AZ143=3,VLOOKUP(AW143,Chantiers!$C$6:$E$95,3),0)))</f>
        <v>0</v>
      </c>
      <c r="BB143" s="123"/>
      <c r="BC143" s="124"/>
      <c r="BD143" s="124"/>
      <c r="BE143" s="124"/>
      <c r="BF143" s="46">
        <f>IF(BE143=1,VLOOKUP(BB143,Chantiers!$C$6:$D$95,2),IF(BE143=2,"Chauf",IF(BE143=3,VLOOKUP(BB143,Chantiers!$C$6:$E$95,3),0)))</f>
        <v>0</v>
      </c>
      <c r="BG143" s="123"/>
      <c r="BH143" s="124"/>
      <c r="BI143" s="124"/>
      <c r="BJ143" s="124"/>
      <c r="BK143" s="46">
        <f>IF(BJ143=1,VLOOKUP(BG143,Chantiers!$C$6:$D$95,2),IF(BJ143=2,"Chauf",IF(BJ143=3,VLOOKUP(BG143,Chantiers!$C$6:$E$95,3),0)))</f>
        <v>0</v>
      </c>
      <c r="BL143" s="123"/>
      <c r="BM143" s="124"/>
      <c r="BN143" s="124"/>
      <c r="BO143" s="124"/>
      <c r="BP143" s="46">
        <f>IF(BO143=1,VLOOKUP(BL143,Chantiers!$C$6:$D$95,2),IF(BO143=2,"Chauf",IF(BO143=3,VLOOKUP(BL143,Chantiers!$C$6:$E$95,3),0)))</f>
        <v>0</v>
      </c>
      <c r="BQ143" s="123"/>
      <c r="BR143" s="124"/>
      <c r="BS143" s="124"/>
      <c r="BT143" s="124"/>
      <c r="BU143" s="46">
        <f>IF(BT143=1,VLOOKUP(BQ143,Chantiers!$C$6:$D$95,2),IF(BT143=2,"Chauf",IF(BT143=3,VLOOKUP(BQ143,Chantiers!$C$6:$E$95,3),0)))</f>
        <v>0</v>
      </c>
      <c r="BV143" s="123"/>
      <c r="BW143" s="124"/>
      <c r="BX143" s="124"/>
      <c r="BY143" s="124"/>
      <c r="BZ143" s="46">
        <f>IF(BY143=1,VLOOKUP(BV143,Chantiers!$C$6:$D$95,2),IF(BY143=2,"Chauf",IF(BY143=3,VLOOKUP(BV143,Chantiers!$C$6:$E$95,3),0)))</f>
        <v>0</v>
      </c>
      <c r="CA143" s="123"/>
      <c r="CB143" s="124"/>
      <c r="CC143" s="124"/>
      <c r="CD143" s="124">
        <f>IF(CC143=1,VLOOKUP(BZ143,Chantiers!$C$6:$D$95,2),0)</f>
        <v>0</v>
      </c>
      <c r="CE143" s="46">
        <f>IF(CD143=1,VLOOKUP(CA143,Chantiers!$C$6:$D$95,2),IF(CD143=2,"Chauf",IF(CD143=3,VLOOKUP(CA143,Chantiers!$C$6:$E$95,3),0)))</f>
        <v>0</v>
      </c>
    </row>
    <row r="144" spans="1:83" s="118" customFormat="1" x14ac:dyDescent="0.2">
      <c r="A144" s="152">
        <v>43239</v>
      </c>
      <c r="B144" s="140">
        <f t="shared" si="4"/>
        <v>19</v>
      </c>
      <c r="C144" s="141">
        <f t="shared" si="5"/>
        <v>5</v>
      </c>
      <c r="D144" s="123"/>
      <c r="E144" s="124"/>
      <c r="F144" s="124"/>
      <c r="G144" s="124"/>
      <c r="H144" s="46">
        <f>IF(G144=1,VLOOKUP(D144,Chantiers!$C$6:$D$95,2),IF(G144=2,"Chauf",IF(G144=3,VLOOKUP(D144,Chantiers!$C$6:$E$95,3),0)))</f>
        <v>0</v>
      </c>
      <c r="I144" s="123"/>
      <c r="J144" s="124"/>
      <c r="K144" s="124"/>
      <c r="L144" s="124"/>
      <c r="M144" s="46">
        <f>IF(L144=1,VLOOKUP(I144,Chantiers!$C$6:$D$95,2),IF(L144=2,"Chauf",IF(L144=3,VLOOKUP(I144,Chantiers!$C$6:$E$95,3),0)))</f>
        <v>0</v>
      </c>
      <c r="N144" s="123"/>
      <c r="O144" s="124"/>
      <c r="P144" s="124"/>
      <c r="Q144" s="124"/>
      <c r="R144" s="46">
        <f>IF(Q144=1,VLOOKUP(N144,Chantiers!$C$6:$D$95,2),IF(Q144=2,"Chauf",IF(Q144=3,VLOOKUP(N144,Chantiers!$C$6:$E$95,3),0)))</f>
        <v>0</v>
      </c>
      <c r="S144" s="123"/>
      <c r="T144" s="124"/>
      <c r="U144" s="124"/>
      <c r="V144" s="124"/>
      <c r="W144" s="46">
        <f>IF(V144=1,VLOOKUP(S144,Chantiers!$C$6:$D$95,2),IF(V144=2,"Chauf",IF(V144=3,VLOOKUP(S144,Chantiers!$C$6:$E$95,3),0)))</f>
        <v>0</v>
      </c>
      <c r="X144" s="123"/>
      <c r="Y144" s="124"/>
      <c r="Z144" s="124"/>
      <c r="AA144" s="124"/>
      <c r="AB144" s="46">
        <f>IF(AA144=1,VLOOKUP(X144,Chantiers!$C$6:$D$95,2),IF(AA144=2,"Chauf",IF(AA144=3,VLOOKUP(X144,Chantiers!$C$6:$E$95,3),0)))</f>
        <v>0</v>
      </c>
      <c r="AC144" s="123"/>
      <c r="AD144" s="124"/>
      <c r="AE144" s="124"/>
      <c r="AF144" s="124"/>
      <c r="AG144" s="46">
        <f>IF(AF144=1,VLOOKUP(AC144,Chantiers!$C$6:$D$95,2),IF(AF144=2,"Chauf",IF(AF144=3,VLOOKUP(AC144,Chantiers!$C$6:$E$95,3),0)))</f>
        <v>0</v>
      </c>
      <c r="AH144" s="123"/>
      <c r="AI144" s="124"/>
      <c r="AJ144" s="124"/>
      <c r="AK144" s="124"/>
      <c r="AL144" s="46">
        <f>IF(AK144=1,VLOOKUP(AH144,Chantiers!$C$6:$D$95,2),IF(AK144=2,"Chauf",IF(AK144=3,VLOOKUP(AH144,Chantiers!$C$6:$E$95,3),0)))</f>
        <v>0</v>
      </c>
      <c r="AM144" s="123"/>
      <c r="AN144" s="124"/>
      <c r="AO144" s="124"/>
      <c r="AP144" s="124"/>
      <c r="AQ144" s="46">
        <f>IF(AP144=1,VLOOKUP(AM144,Chantiers!$C$6:$D$95,2),IF(AP144=2,"Chauf",IF(AP144=3,VLOOKUP(AM144,Chantiers!$C$6:$E$95,3),0)))</f>
        <v>0</v>
      </c>
      <c r="AR144" s="123"/>
      <c r="AS144" s="124"/>
      <c r="AT144" s="124"/>
      <c r="AU144" s="124"/>
      <c r="AV144" s="46">
        <f>IF(AU144=1,VLOOKUP(AR144,Chantiers!$C$6:$D$95,2),IF(AU144=2,"Chauf",IF(AU144=3,VLOOKUP(AR144,Chantiers!$C$6:$E$95,3),0)))</f>
        <v>0</v>
      </c>
      <c r="AW144" s="123"/>
      <c r="AX144" s="124"/>
      <c r="AY144" s="124"/>
      <c r="AZ144" s="124"/>
      <c r="BA144" s="46">
        <f>IF(AZ144=1,VLOOKUP(AW144,Chantiers!$C$6:$D$95,2),IF(AZ144=2,"Chauf",IF(AZ144=3,VLOOKUP(AW144,Chantiers!$C$6:$E$95,3),0)))</f>
        <v>0</v>
      </c>
      <c r="BB144" s="123"/>
      <c r="BC144" s="124"/>
      <c r="BD144" s="124"/>
      <c r="BE144" s="124"/>
      <c r="BF144" s="46">
        <f>IF(BE144=1,VLOOKUP(BB144,Chantiers!$C$6:$D$95,2),IF(BE144=2,"Chauf",IF(BE144=3,VLOOKUP(BB144,Chantiers!$C$6:$E$95,3),0)))</f>
        <v>0</v>
      </c>
      <c r="BG144" s="123"/>
      <c r="BH144" s="124"/>
      <c r="BI144" s="124"/>
      <c r="BJ144" s="124"/>
      <c r="BK144" s="46">
        <f>IF(BJ144=1,VLOOKUP(BG144,Chantiers!$C$6:$D$95,2),IF(BJ144=2,"Chauf",IF(BJ144=3,VLOOKUP(BG144,Chantiers!$C$6:$E$95,3),0)))</f>
        <v>0</v>
      </c>
      <c r="BL144" s="123"/>
      <c r="BM144" s="124"/>
      <c r="BN144" s="124"/>
      <c r="BO144" s="124"/>
      <c r="BP144" s="46">
        <f>IF(BO144=1,VLOOKUP(BL144,Chantiers!$C$6:$D$95,2),IF(BO144=2,"Chauf",IF(BO144=3,VLOOKUP(BL144,Chantiers!$C$6:$E$95,3),0)))</f>
        <v>0</v>
      </c>
      <c r="BQ144" s="123"/>
      <c r="BR144" s="124"/>
      <c r="BS144" s="124"/>
      <c r="BT144" s="124"/>
      <c r="BU144" s="46">
        <f>IF(BT144=1,VLOOKUP(BQ144,Chantiers!$C$6:$D$95,2),IF(BT144=2,"Chauf",IF(BT144=3,VLOOKUP(BQ144,Chantiers!$C$6:$E$95,3),0)))</f>
        <v>0</v>
      </c>
      <c r="BV144" s="123"/>
      <c r="BW144" s="124"/>
      <c r="BX144" s="124"/>
      <c r="BY144" s="124"/>
      <c r="BZ144" s="46">
        <f>IF(BY144=1,VLOOKUP(BV144,Chantiers!$C$6:$D$95,2),IF(BY144=2,"Chauf",IF(BY144=3,VLOOKUP(BV144,Chantiers!$C$6:$E$95,3),0)))</f>
        <v>0</v>
      </c>
      <c r="CA144" s="123"/>
      <c r="CB144" s="124"/>
      <c r="CC144" s="124"/>
      <c r="CD144" s="124">
        <f>IF(CC144=1,VLOOKUP(BZ144,Chantiers!$C$6:$D$95,2),0)</f>
        <v>0</v>
      </c>
      <c r="CE144" s="46">
        <f>IF(CD144=1,VLOOKUP(CA144,Chantiers!$C$6:$D$95,2),IF(CD144=2,"Chauf",IF(CD144=3,VLOOKUP(CA144,Chantiers!$C$6:$E$95,3),0)))</f>
        <v>0</v>
      </c>
    </row>
    <row r="145" spans="1:83" s="159" customFormat="1" x14ac:dyDescent="0.2">
      <c r="A145" s="153" t="s">
        <v>128</v>
      </c>
      <c r="B145" s="154"/>
      <c r="C145" s="155"/>
      <c r="D145" s="157"/>
      <c r="E145" s="158">
        <f>SUM(E139:E144)</f>
        <v>0</v>
      </c>
      <c r="F145" s="158">
        <f>SUM(F139:F144)</f>
        <v>0</v>
      </c>
      <c r="G145" s="158"/>
      <c r="H145" s="156"/>
      <c r="I145" s="157"/>
      <c r="J145" s="158">
        <f>SUM(J139:J144)</f>
        <v>0</v>
      </c>
      <c r="K145" s="158">
        <f>SUM(K139:K144)</f>
        <v>0</v>
      </c>
      <c r="L145" s="158"/>
      <c r="M145" s="156">
        <f>IF(L145=1,VLOOKUP(I145,Chantiers!$C$6:$D$95,2),IF(L145=2,"Chauf",IF(L145=3,VLOOKUP(I145,Chantiers!$C$6:$E$95,3),0)))</f>
        <v>0</v>
      </c>
      <c r="N145" s="157"/>
      <c r="O145" s="158">
        <f>SUM(O139:O144)</f>
        <v>0</v>
      </c>
      <c r="P145" s="158">
        <f>SUM(P139:P144)</f>
        <v>0</v>
      </c>
      <c r="Q145" s="158"/>
      <c r="R145" s="156">
        <f>IF(Q145=1,VLOOKUP(N145,Chantiers!$C$6:$D$95,2),IF(Q145=2,"Chauf",IF(Q145=3,VLOOKUP(N145,Chantiers!$C$6:$E$95,3),0)))</f>
        <v>0</v>
      </c>
      <c r="S145" s="157"/>
      <c r="T145" s="158">
        <f>SUM(T139:T144)</f>
        <v>0</v>
      </c>
      <c r="U145" s="158">
        <f>SUM(U139:U144)</f>
        <v>0</v>
      </c>
      <c r="V145" s="158"/>
      <c r="W145" s="156">
        <f>IF(V145=1,VLOOKUP(S145,Chantiers!$C$6:$D$95,2),IF(V145=2,"Chauf",IF(V145=3,VLOOKUP(S145,Chantiers!$C$6:$E$95,3),0)))</f>
        <v>0</v>
      </c>
      <c r="X145" s="157"/>
      <c r="Y145" s="158">
        <f>SUM(Y139:Y144)</f>
        <v>0</v>
      </c>
      <c r="Z145" s="158">
        <f>SUM(Z139:Z144)</f>
        <v>0</v>
      </c>
      <c r="AA145" s="158"/>
      <c r="AB145" s="156">
        <f>IF(AA145=1,VLOOKUP(X145,Chantiers!$C$6:$D$95,2),IF(AA145=2,"Chauf",IF(AA145=3,VLOOKUP(X145,Chantiers!$C$6:$E$95,3),0)))</f>
        <v>0</v>
      </c>
      <c r="AC145" s="157"/>
      <c r="AD145" s="158">
        <f>SUM(AD139:AD144)</f>
        <v>0</v>
      </c>
      <c r="AE145" s="158">
        <f>SUM(AE139:AE144)</f>
        <v>0</v>
      </c>
      <c r="AF145" s="158"/>
      <c r="AG145" s="156">
        <f>IF(AF145=1,VLOOKUP(AC145,Chantiers!$C$6:$D$95,2),IF(AF145=2,"Chauf",IF(AF145=3,VLOOKUP(AC145,Chantiers!$C$6:$E$95,3),0)))</f>
        <v>0</v>
      </c>
      <c r="AH145" s="157"/>
      <c r="AI145" s="158">
        <f>SUM(AI139:AI144)</f>
        <v>0</v>
      </c>
      <c r="AJ145" s="158">
        <f>SUM(AJ139:AJ144)</f>
        <v>0</v>
      </c>
      <c r="AK145" s="158"/>
      <c r="AL145" s="156">
        <f>IF(AK145=1,VLOOKUP(AH145,Chantiers!$C$6:$D$95,2),IF(AK145=2,"Chauf",IF(AK145=3,VLOOKUP(AH145,Chantiers!$C$6:$E$95,3),0)))</f>
        <v>0</v>
      </c>
      <c r="AM145" s="157"/>
      <c r="AN145" s="158">
        <f>SUM(AN139:AN144)</f>
        <v>0</v>
      </c>
      <c r="AO145" s="158">
        <f>SUM(AO139:AO144)</f>
        <v>0</v>
      </c>
      <c r="AP145" s="158"/>
      <c r="AQ145" s="156">
        <f>IF(AP145=1,VLOOKUP(AM145,Chantiers!$C$6:$D$95,2),IF(AP145=2,"Chauf",IF(AP145=3,VLOOKUP(AM145,Chantiers!$C$6:$E$95,3),0)))</f>
        <v>0</v>
      </c>
      <c r="AR145" s="157"/>
      <c r="AS145" s="158">
        <f>SUM(AS139:AS144)</f>
        <v>0</v>
      </c>
      <c r="AT145" s="158">
        <f>SUM(AT139:AT144)</f>
        <v>0</v>
      </c>
      <c r="AU145" s="158"/>
      <c r="AV145" s="156">
        <f>IF(AU145=1,VLOOKUP(AR145,Chantiers!$C$6:$D$95,2),IF(AU145=2,"Chauf",IF(AU145=3,VLOOKUP(AR145,Chantiers!$C$6:$E$95,3),0)))</f>
        <v>0</v>
      </c>
      <c r="AW145" s="157"/>
      <c r="AX145" s="158">
        <f>SUM(AX139:AX144)</f>
        <v>0</v>
      </c>
      <c r="AY145" s="158">
        <f>SUM(AY139:AY144)</f>
        <v>0</v>
      </c>
      <c r="AZ145" s="158"/>
      <c r="BA145" s="156">
        <f>IF(AZ145=1,VLOOKUP(AW145,Chantiers!$C$6:$D$95,2),IF(AZ145=2,"Chauf",IF(AZ145=3,VLOOKUP(AW145,Chantiers!$C$6:$E$95,3),0)))</f>
        <v>0</v>
      </c>
      <c r="BB145" s="157"/>
      <c r="BC145" s="158">
        <f>SUM(BC139:BC144)</f>
        <v>0</v>
      </c>
      <c r="BD145" s="158">
        <f>SUM(BD139:BD144)</f>
        <v>0</v>
      </c>
      <c r="BE145" s="158"/>
      <c r="BF145" s="156">
        <f>IF(BE145=1,VLOOKUP(BB145,Chantiers!$C$6:$D$95,2),IF(BE145=2,"Chauf",IF(BE145=3,VLOOKUP(BB145,Chantiers!$C$6:$E$95,3),0)))</f>
        <v>0</v>
      </c>
      <c r="BG145" s="157"/>
      <c r="BH145" s="158">
        <f>SUM(BH139:BH144)</f>
        <v>0</v>
      </c>
      <c r="BI145" s="158">
        <f>SUM(BI139:BI144)</f>
        <v>0</v>
      </c>
      <c r="BJ145" s="158"/>
      <c r="BK145" s="156">
        <f>IF(BJ145=1,VLOOKUP(BG145,Chantiers!$C$6:$D$95,2),IF(BJ145=2,"Chauf",IF(BJ145=3,VLOOKUP(BG145,Chantiers!$C$6:$E$95,3),0)))</f>
        <v>0</v>
      </c>
      <c r="BL145" s="157"/>
      <c r="BM145" s="158">
        <f>SUM(BM139:BM144)</f>
        <v>0</v>
      </c>
      <c r="BN145" s="158">
        <f>SUM(BN139:BN144)</f>
        <v>0</v>
      </c>
      <c r="BO145" s="158"/>
      <c r="BP145" s="156">
        <f>IF(BO145=1,VLOOKUP(BL145,Chantiers!$C$6:$D$95,2),IF(BO145=2,"Chauf",IF(BO145=3,VLOOKUP(BL145,Chantiers!$C$6:$E$95,3),0)))</f>
        <v>0</v>
      </c>
      <c r="BQ145" s="157"/>
      <c r="BR145" s="158">
        <f>SUM(BR139:BR144)</f>
        <v>0</v>
      </c>
      <c r="BS145" s="158">
        <f>SUM(BS139:BS144)</f>
        <v>0</v>
      </c>
      <c r="BT145" s="158"/>
      <c r="BU145" s="156">
        <f>IF(BT145=1,VLOOKUP(BQ145,Chantiers!$C$6:$D$95,2),IF(BT145=2,"Chauf",IF(BT145=3,VLOOKUP(BQ145,Chantiers!$C$6:$E$95,3),0)))</f>
        <v>0</v>
      </c>
      <c r="BV145" s="157"/>
      <c r="BW145" s="158">
        <f>SUM(BW139:BW144)</f>
        <v>0</v>
      </c>
      <c r="BX145" s="158">
        <f>SUM(BX139:BX144)</f>
        <v>0</v>
      </c>
      <c r="BY145" s="158"/>
      <c r="BZ145" s="156">
        <f>IF(BY145=1,VLOOKUP(BV145,Chantiers!$C$6:$D$95,2),IF(BY145=2,"Chauf",IF(BY145=3,VLOOKUP(BV145,Chantiers!$C$6:$E$95,3),0)))</f>
        <v>0</v>
      </c>
      <c r="CA145" s="157"/>
      <c r="CB145" s="158">
        <f>SUM(CB139:CB144)</f>
        <v>0</v>
      </c>
      <c r="CC145" s="158">
        <f>SUM(CC139:CC144)</f>
        <v>0</v>
      </c>
      <c r="CD145" s="158">
        <f>IF(CC145=1,VLOOKUP(BZ145,Chantiers!$C$6:$D$95,2),0)</f>
        <v>0</v>
      </c>
      <c r="CE145" s="156">
        <f>IF(CD145=1,VLOOKUP(CA145,Chantiers!$C$6:$D$95,2),IF(CD145=2,"Chauf",IF(CD145=3,VLOOKUP(CA145,Chantiers!$C$6:$E$95,3),0)))</f>
        <v>0</v>
      </c>
    </row>
    <row r="146" spans="1:83" s="118" customFormat="1" x14ac:dyDescent="0.2">
      <c r="A146" s="37">
        <v>43241</v>
      </c>
      <c r="B146" s="138">
        <f t="shared" si="4"/>
        <v>21</v>
      </c>
      <c r="C146" s="139">
        <f t="shared" si="5"/>
        <v>5</v>
      </c>
      <c r="D146" s="116"/>
      <c r="E146" s="117"/>
      <c r="F146" s="117"/>
      <c r="G146" s="117"/>
      <c r="H146" s="38">
        <f>IF(G146=1,VLOOKUP(D146,Chantiers!$C$6:$D$95,2),IF(G146=2,"Chauf",IF(G146=3,VLOOKUP(D146,Chantiers!$C$6:$E$95,3),0)))</f>
        <v>0</v>
      </c>
      <c r="I146" s="116"/>
      <c r="J146" s="117"/>
      <c r="K146" s="117"/>
      <c r="L146" s="117"/>
      <c r="M146" s="38">
        <f>IF(L146=1,VLOOKUP(I146,Chantiers!$C$6:$D$95,2),IF(L146=2,"Chauf",IF(L146=3,VLOOKUP(I146,Chantiers!$C$6:$E$95,3),0)))</f>
        <v>0</v>
      </c>
      <c r="N146" s="116"/>
      <c r="O146" s="117"/>
      <c r="P146" s="117"/>
      <c r="Q146" s="117"/>
      <c r="R146" s="38">
        <f>IF(Q146=1,VLOOKUP(N146,Chantiers!$C$6:$D$95,2),IF(Q146=2,"Chauf",IF(Q146=3,VLOOKUP(N146,Chantiers!$C$6:$E$95,3),0)))</f>
        <v>0</v>
      </c>
      <c r="S146" s="116"/>
      <c r="T146" s="117"/>
      <c r="U146" s="117"/>
      <c r="V146" s="117"/>
      <c r="W146" s="38">
        <f>IF(V146=1,VLOOKUP(S146,Chantiers!$C$6:$D$95,2),IF(V146=2,"Chauf",IF(V146=3,VLOOKUP(S146,Chantiers!$C$6:$E$95,3),0)))</f>
        <v>0</v>
      </c>
      <c r="X146" s="116"/>
      <c r="Y146" s="117"/>
      <c r="Z146" s="117"/>
      <c r="AA146" s="117"/>
      <c r="AB146" s="38">
        <f>IF(AA146=1,VLOOKUP(X146,Chantiers!$C$6:$D$95,2),IF(AA146=2,"Chauf",IF(AA146=3,VLOOKUP(X146,Chantiers!$C$6:$E$95,3),0)))</f>
        <v>0</v>
      </c>
      <c r="AC146" s="116"/>
      <c r="AD146" s="117"/>
      <c r="AE146" s="117"/>
      <c r="AF146" s="117"/>
      <c r="AG146" s="38">
        <f>IF(AF146=1,VLOOKUP(AC146,Chantiers!$C$6:$D$95,2),IF(AF146=2,"Chauf",IF(AF146=3,VLOOKUP(AC146,Chantiers!$C$6:$E$95,3),0)))</f>
        <v>0</v>
      </c>
      <c r="AH146" s="116"/>
      <c r="AI146" s="117"/>
      <c r="AJ146" s="117"/>
      <c r="AK146" s="117"/>
      <c r="AL146" s="38">
        <f>IF(AK146=1,VLOOKUP(AH146,Chantiers!$C$6:$D$95,2),IF(AK146=2,"Chauf",IF(AK146=3,VLOOKUP(AH146,Chantiers!$C$6:$E$95,3),0)))</f>
        <v>0</v>
      </c>
      <c r="AM146" s="116"/>
      <c r="AN146" s="117"/>
      <c r="AO146" s="117"/>
      <c r="AP146" s="117"/>
      <c r="AQ146" s="38">
        <f>IF(AP146=1,VLOOKUP(AM146,Chantiers!$C$6:$D$95,2),IF(AP146=2,"Chauf",IF(AP146=3,VLOOKUP(AM146,Chantiers!$C$6:$E$95,3),0)))</f>
        <v>0</v>
      </c>
      <c r="AR146" s="116"/>
      <c r="AS146" s="117"/>
      <c r="AT146" s="117"/>
      <c r="AU146" s="117"/>
      <c r="AV146" s="38">
        <f>IF(AU146=1,VLOOKUP(AR146,Chantiers!$C$6:$D$95,2),IF(AU146=2,"Chauf",IF(AU146=3,VLOOKUP(AR146,Chantiers!$C$6:$E$95,3),0)))</f>
        <v>0</v>
      </c>
      <c r="AW146" s="116"/>
      <c r="AX146" s="117"/>
      <c r="AY146" s="117"/>
      <c r="AZ146" s="117"/>
      <c r="BA146" s="38">
        <f>IF(AZ146=1,VLOOKUP(AW146,Chantiers!$C$6:$D$95,2),IF(AZ146=2,"Chauf",IF(AZ146=3,VLOOKUP(AW146,Chantiers!$C$6:$E$95,3),0)))</f>
        <v>0</v>
      </c>
      <c r="BB146" s="116"/>
      <c r="BC146" s="117"/>
      <c r="BD146" s="117"/>
      <c r="BE146" s="117"/>
      <c r="BF146" s="38">
        <f>IF(BE146=1,VLOOKUP(BB146,Chantiers!$C$6:$D$95,2),IF(BE146=2,"Chauf",IF(BE146=3,VLOOKUP(BB146,Chantiers!$C$6:$E$95,3),0)))</f>
        <v>0</v>
      </c>
      <c r="BG146" s="116"/>
      <c r="BH146" s="117"/>
      <c r="BI146" s="117"/>
      <c r="BJ146" s="117"/>
      <c r="BK146" s="38">
        <f>IF(BJ146=1,VLOOKUP(BG146,Chantiers!$C$6:$D$95,2),IF(BJ146=2,"Chauf",IF(BJ146=3,VLOOKUP(BG146,Chantiers!$C$6:$E$95,3),0)))</f>
        <v>0</v>
      </c>
      <c r="BL146" s="116"/>
      <c r="BM146" s="117"/>
      <c r="BN146" s="117"/>
      <c r="BO146" s="117"/>
      <c r="BP146" s="38">
        <f>IF(BO146=1,VLOOKUP(BL146,Chantiers!$C$6:$D$95,2),IF(BO146=2,"Chauf",IF(BO146=3,VLOOKUP(BL146,Chantiers!$C$6:$E$95,3),0)))</f>
        <v>0</v>
      </c>
      <c r="BQ146" s="116"/>
      <c r="BR146" s="117"/>
      <c r="BS146" s="117"/>
      <c r="BT146" s="117"/>
      <c r="BU146" s="38">
        <f>IF(BT146=1,VLOOKUP(BQ146,Chantiers!$C$6:$D$95,2),IF(BT146=2,"Chauf",IF(BT146=3,VLOOKUP(BQ146,Chantiers!$C$6:$E$95,3),0)))</f>
        <v>0</v>
      </c>
      <c r="BV146" s="116"/>
      <c r="BW146" s="117"/>
      <c r="BX146" s="117"/>
      <c r="BY146" s="117"/>
      <c r="BZ146" s="38">
        <f>IF(BY146=1,VLOOKUP(BV146,Chantiers!$C$6:$D$95,2),IF(BY146=2,"Chauf",IF(BY146=3,VLOOKUP(BV146,Chantiers!$C$6:$E$95,3),0)))</f>
        <v>0</v>
      </c>
      <c r="CA146" s="116"/>
      <c r="CB146" s="117"/>
      <c r="CC146" s="117"/>
      <c r="CD146" s="117">
        <f>IF(CC146=1,VLOOKUP(BZ146,Chantiers!$C$6:$D$95,2),0)</f>
        <v>0</v>
      </c>
      <c r="CE146" s="38">
        <f>IF(CD146=1,VLOOKUP(CA146,Chantiers!$C$6:$D$95,2),IF(CD146=2,"Chauf",IF(CD146=3,VLOOKUP(CA146,Chantiers!$C$6:$E$95,3),0)))</f>
        <v>0</v>
      </c>
    </row>
    <row r="147" spans="1:83" s="118" customFormat="1" x14ac:dyDescent="0.2">
      <c r="A147" s="39">
        <v>43242</v>
      </c>
      <c r="B147" s="140">
        <f t="shared" si="4"/>
        <v>22</v>
      </c>
      <c r="C147" s="141">
        <f t="shared" si="5"/>
        <v>5</v>
      </c>
      <c r="D147" s="119"/>
      <c r="E147" s="120"/>
      <c r="F147" s="120"/>
      <c r="G147" s="120"/>
      <c r="H147" s="40">
        <f>IF(G147=1,VLOOKUP(D147,Chantiers!$C$6:$D$95,2),IF(G147=2,"Chauf",IF(G147=3,VLOOKUP(D147,Chantiers!$C$6:$E$95,3),0)))</f>
        <v>0</v>
      </c>
      <c r="I147" s="119"/>
      <c r="J147" s="120"/>
      <c r="K147" s="120"/>
      <c r="L147" s="120"/>
      <c r="M147" s="40">
        <f>IF(L147=1,VLOOKUP(I147,Chantiers!$C$6:$D$95,2),IF(L147=2,"Chauf",IF(L147=3,VLOOKUP(I147,Chantiers!$C$6:$E$95,3),0)))</f>
        <v>0</v>
      </c>
      <c r="N147" s="119"/>
      <c r="O147" s="120"/>
      <c r="P147" s="120"/>
      <c r="Q147" s="120"/>
      <c r="R147" s="40">
        <f>IF(Q147=1,VLOOKUP(N147,Chantiers!$C$6:$D$95,2),IF(Q147=2,"Chauf",IF(Q147=3,VLOOKUP(N147,Chantiers!$C$6:$E$95,3),0)))</f>
        <v>0</v>
      </c>
      <c r="S147" s="119"/>
      <c r="T147" s="120"/>
      <c r="U147" s="120"/>
      <c r="V147" s="120"/>
      <c r="W147" s="40">
        <f>IF(V147=1,VLOOKUP(S147,Chantiers!$C$6:$D$95,2),IF(V147=2,"Chauf",IF(V147=3,VLOOKUP(S147,Chantiers!$C$6:$E$95,3),0)))</f>
        <v>0</v>
      </c>
      <c r="X147" s="119"/>
      <c r="Y147" s="120"/>
      <c r="Z147" s="120"/>
      <c r="AA147" s="120"/>
      <c r="AB147" s="40">
        <f>IF(AA147=1,VLOOKUP(X147,Chantiers!$C$6:$D$95,2),IF(AA147=2,"Chauf",IF(AA147=3,VLOOKUP(X147,Chantiers!$C$6:$E$95,3),0)))</f>
        <v>0</v>
      </c>
      <c r="AC147" s="119"/>
      <c r="AD147" s="120"/>
      <c r="AE147" s="120"/>
      <c r="AF147" s="120"/>
      <c r="AG147" s="40">
        <f>IF(AF147=1,VLOOKUP(AC147,Chantiers!$C$6:$D$95,2),IF(AF147=2,"Chauf",IF(AF147=3,VLOOKUP(AC147,Chantiers!$C$6:$E$95,3),0)))</f>
        <v>0</v>
      </c>
      <c r="AH147" s="119"/>
      <c r="AI147" s="120"/>
      <c r="AJ147" s="120"/>
      <c r="AK147" s="120"/>
      <c r="AL147" s="40">
        <f>IF(AK147=1,VLOOKUP(AH147,Chantiers!$C$6:$D$95,2),IF(AK147=2,"Chauf",IF(AK147=3,VLOOKUP(AH147,Chantiers!$C$6:$E$95,3),0)))</f>
        <v>0</v>
      </c>
      <c r="AM147" s="119"/>
      <c r="AN147" s="120"/>
      <c r="AO147" s="120"/>
      <c r="AP147" s="120"/>
      <c r="AQ147" s="40">
        <f>IF(AP147=1,VLOOKUP(AM147,Chantiers!$C$6:$D$95,2),IF(AP147=2,"Chauf",IF(AP147=3,VLOOKUP(AM147,Chantiers!$C$6:$E$95,3),0)))</f>
        <v>0</v>
      </c>
      <c r="AR147" s="119"/>
      <c r="AS147" s="120"/>
      <c r="AT147" s="120"/>
      <c r="AU147" s="120"/>
      <c r="AV147" s="40">
        <f>IF(AU147=1,VLOOKUP(AR147,Chantiers!$C$6:$D$95,2),IF(AU147=2,"Chauf",IF(AU147=3,VLOOKUP(AR147,Chantiers!$C$6:$E$95,3),0)))</f>
        <v>0</v>
      </c>
      <c r="AW147" s="119"/>
      <c r="AX147" s="120"/>
      <c r="AY147" s="120"/>
      <c r="AZ147" s="120"/>
      <c r="BA147" s="40">
        <f>IF(AZ147=1,VLOOKUP(AW147,Chantiers!$C$6:$D$95,2),IF(AZ147=2,"Chauf",IF(AZ147=3,VLOOKUP(AW147,Chantiers!$C$6:$E$95,3),0)))</f>
        <v>0</v>
      </c>
      <c r="BB147" s="119"/>
      <c r="BC147" s="120"/>
      <c r="BD147" s="120"/>
      <c r="BE147" s="120"/>
      <c r="BF147" s="40">
        <f>IF(BE147=1,VLOOKUP(BB147,Chantiers!$C$6:$D$95,2),IF(BE147=2,"Chauf",IF(BE147=3,VLOOKUP(BB147,Chantiers!$C$6:$E$95,3),0)))</f>
        <v>0</v>
      </c>
      <c r="BG147" s="119"/>
      <c r="BH147" s="120"/>
      <c r="BI147" s="120"/>
      <c r="BJ147" s="120"/>
      <c r="BK147" s="40">
        <f>IF(BJ147=1,VLOOKUP(BG147,Chantiers!$C$6:$D$95,2),IF(BJ147=2,"Chauf",IF(BJ147=3,VLOOKUP(BG147,Chantiers!$C$6:$E$95,3),0)))</f>
        <v>0</v>
      </c>
      <c r="BL147" s="119"/>
      <c r="BM147" s="120"/>
      <c r="BN147" s="120"/>
      <c r="BO147" s="120"/>
      <c r="BP147" s="40">
        <f>IF(BO147=1,VLOOKUP(BL147,Chantiers!$C$6:$D$95,2),IF(BO147=2,"Chauf",IF(BO147=3,VLOOKUP(BL147,Chantiers!$C$6:$E$95,3),0)))</f>
        <v>0</v>
      </c>
      <c r="BQ147" s="119"/>
      <c r="BR147" s="120"/>
      <c r="BS147" s="120"/>
      <c r="BT147" s="120"/>
      <c r="BU147" s="40">
        <f>IF(BT147=1,VLOOKUP(BQ147,Chantiers!$C$6:$D$95,2),IF(BT147=2,"Chauf",IF(BT147=3,VLOOKUP(BQ147,Chantiers!$C$6:$E$95,3),0)))</f>
        <v>0</v>
      </c>
      <c r="BV147" s="119"/>
      <c r="BW147" s="120"/>
      <c r="BX147" s="120"/>
      <c r="BY147" s="120"/>
      <c r="BZ147" s="40">
        <f>IF(BY147=1,VLOOKUP(BV147,Chantiers!$C$6:$D$95,2),IF(BY147=2,"Chauf",IF(BY147=3,VLOOKUP(BV147,Chantiers!$C$6:$E$95,3),0)))</f>
        <v>0</v>
      </c>
      <c r="CA147" s="119"/>
      <c r="CB147" s="120"/>
      <c r="CC147" s="120"/>
      <c r="CD147" s="120">
        <f>IF(CC147=1,VLOOKUP(BZ147,Chantiers!$C$6:$D$95,2),0)</f>
        <v>0</v>
      </c>
      <c r="CE147" s="40">
        <f>IF(CD147=1,VLOOKUP(CA147,Chantiers!$C$6:$D$95,2),IF(CD147=2,"Chauf",IF(CD147=3,VLOOKUP(CA147,Chantiers!$C$6:$E$95,3),0)))</f>
        <v>0</v>
      </c>
    </row>
    <row r="148" spans="1:83" s="118" customFormat="1" x14ac:dyDescent="0.2">
      <c r="A148" s="39">
        <v>43243</v>
      </c>
      <c r="B148" s="140">
        <f t="shared" si="4"/>
        <v>23</v>
      </c>
      <c r="C148" s="141">
        <f t="shared" si="5"/>
        <v>5</v>
      </c>
      <c r="D148" s="119"/>
      <c r="E148" s="120"/>
      <c r="F148" s="120"/>
      <c r="G148" s="120"/>
      <c r="H148" s="40">
        <f>IF(G148=1,VLOOKUP(D148,Chantiers!$C$6:$D$95,2),IF(G148=2,"Chauf",IF(G148=3,VLOOKUP(D148,Chantiers!$C$6:$E$95,3),0)))</f>
        <v>0</v>
      </c>
      <c r="I148" s="119"/>
      <c r="J148" s="120"/>
      <c r="K148" s="120"/>
      <c r="L148" s="120"/>
      <c r="M148" s="40">
        <f>IF(L148=1,VLOOKUP(I148,Chantiers!$C$6:$D$95,2),IF(L148=2,"Chauf",IF(L148=3,VLOOKUP(I148,Chantiers!$C$6:$E$95,3),0)))</f>
        <v>0</v>
      </c>
      <c r="N148" s="119"/>
      <c r="O148" s="120"/>
      <c r="P148" s="120"/>
      <c r="Q148" s="120"/>
      <c r="R148" s="40">
        <f>IF(Q148=1,VLOOKUP(N148,Chantiers!$C$6:$D$95,2),IF(Q148=2,"Chauf",IF(Q148=3,VLOOKUP(N148,Chantiers!$C$6:$E$95,3),0)))</f>
        <v>0</v>
      </c>
      <c r="S148" s="119"/>
      <c r="T148" s="120"/>
      <c r="U148" s="120"/>
      <c r="V148" s="120"/>
      <c r="W148" s="40">
        <f>IF(V148=1,VLOOKUP(S148,Chantiers!$C$6:$D$95,2),IF(V148=2,"Chauf",IF(V148=3,VLOOKUP(S148,Chantiers!$C$6:$E$95,3),0)))</f>
        <v>0</v>
      </c>
      <c r="X148" s="119"/>
      <c r="Y148" s="120"/>
      <c r="Z148" s="120"/>
      <c r="AA148" s="120"/>
      <c r="AB148" s="40">
        <f>IF(AA148=1,VLOOKUP(X148,Chantiers!$C$6:$D$95,2),IF(AA148=2,"Chauf",IF(AA148=3,VLOOKUP(X148,Chantiers!$C$6:$E$95,3),0)))</f>
        <v>0</v>
      </c>
      <c r="AC148" s="119"/>
      <c r="AD148" s="120"/>
      <c r="AE148" s="120"/>
      <c r="AF148" s="120"/>
      <c r="AG148" s="40">
        <f>IF(AF148=1,VLOOKUP(AC148,Chantiers!$C$6:$D$95,2),IF(AF148=2,"Chauf",IF(AF148=3,VLOOKUP(AC148,Chantiers!$C$6:$E$95,3),0)))</f>
        <v>0</v>
      </c>
      <c r="AH148" s="119"/>
      <c r="AI148" s="120"/>
      <c r="AJ148" s="120"/>
      <c r="AK148" s="120"/>
      <c r="AL148" s="40">
        <f>IF(AK148=1,VLOOKUP(AH148,Chantiers!$C$6:$D$95,2),IF(AK148=2,"Chauf",IF(AK148=3,VLOOKUP(AH148,Chantiers!$C$6:$E$95,3),0)))</f>
        <v>0</v>
      </c>
      <c r="AM148" s="119"/>
      <c r="AN148" s="120"/>
      <c r="AO148" s="120"/>
      <c r="AP148" s="120"/>
      <c r="AQ148" s="40">
        <f>IF(AP148=1,VLOOKUP(AM148,Chantiers!$C$6:$D$95,2),IF(AP148=2,"Chauf",IF(AP148=3,VLOOKUP(AM148,Chantiers!$C$6:$E$95,3),0)))</f>
        <v>0</v>
      </c>
      <c r="AR148" s="119"/>
      <c r="AS148" s="120"/>
      <c r="AT148" s="120"/>
      <c r="AU148" s="120"/>
      <c r="AV148" s="40">
        <f>IF(AU148=1,VLOOKUP(AR148,Chantiers!$C$6:$D$95,2),IF(AU148=2,"Chauf",IF(AU148=3,VLOOKUP(AR148,Chantiers!$C$6:$E$95,3),0)))</f>
        <v>0</v>
      </c>
      <c r="AW148" s="119"/>
      <c r="AX148" s="120"/>
      <c r="AY148" s="120"/>
      <c r="AZ148" s="120"/>
      <c r="BA148" s="40">
        <f>IF(AZ148=1,VLOOKUP(AW148,Chantiers!$C$6:$D$95,2),IF(AZ148=2,"Chauf",IF(AZ148=3,VLOOKUP(AW148,Chantiers!$C$6:$E$95,3),0)))</f>
        <v>0</v>
      </c>
      <c r="BB148" s="119"/>
      <c r="BC148" s="120"/>
      <c r="BD148" s="120"/>
      <c r="BE148" s="120"/>
      <c r="BF148" s="40">
        <f>IF(BE148=1,VLOOKUP(BB148,Chantiers!$C$6:$D$95,2),IF(BE148=2,"Chauf",IF(BE148=3,VLOOKUP(BB148,Chantiers!$C$6:$E$95,3),0)))</f>
        <v>0</v>
      </c>
      <c r="BG148" s="119"/>
      <c r="BH148" s="120"/>
      <c r="BI148" s="120"/>
      <c r="BJ148" s="120"/>
      <c r="BK148" s="40">
        <f>IF(BJ148=1,VLOOKUP(BG148,Chantiers!$C$6:$D$95,2),IF(BJ148=2,"Chauf",IF(BJ148=3,VLOOKUP(BG148,Chantiers!$C$6:$E$95,3),0)))</f>
        <v>0</v>
      </c>
      <c r="BL148" s="119"/>
      <c r="BM148" s="120"/>
      <c r="BN148" s="120"/>
      <c r="BO148" s="120"/>
      <c r="BP148" s="40">
        <f>IF(BO148=1,VLOOKUP(BL148,Chantiers!$C$6:$D$95,2),IF(BO148=2,"Chauf",IF(BO148=3,VLOOKUP(BL148,Chantiers!$C$6:$E$95,3),0)))</f>
        <v>0</v>
      </c>
      <c r="BQ148" s="119"/>
      <c r="BR148" s="120"/>
      <c r="BS148" s="120"/>
      <c r="BT148" s="120"/>
      <c r="BU148" s="40">
        <f>IF(BT148=1,VLOOKUP(BQ148,Chantiers!$C$6:$D$95,2),IF(BT148=2,"Chauf",IF(BT148=3,VLOOKUP(BQ148,Chantiers!$C$6:$E$95,3),0)))</f>
        <v>0</v>
      </c>
      <c r="BV148" s="119"/>
      <c r="BW148" s="120"/>
      <c r="BX148" s="120"/>
      <c r="BY148" s="120"/>
      <c r="BZ148" s="40">
        <f>IF(BY148=1,VLOOKUP(BV148,Chantiers!$C$6:$D$95,2),IF(BY148=2,"Chauf",IF(BY148=3,VLOOKUP(BV148,Chantiers!$C$6:$E$95,3),0)))</f>
        <v>0</v>
      </c>
      <c r="CA148" s="119"/>
      <c r="CB148" s="120"/>
      <c r="CC148" s="120"/>
      <c r="CD148" s="120">
        <f>IF(CC148=1,VLOOKUP(BZ148,Chantiers!$C$6:$D$95,2),0)</f>
        <v>0</v>
      </c>
      <c r="CE148" s="40">
        <f>IF(CD148=1,VLOOKUP(CA148,Chantiers!$C$6:$D$95,2),IF(CD148=2,"Chauf",IF(CD148=3,VLOOKUP(CA148,Chantiers!$C$6:$E$95,3),0)))</f>
        <v>0</v>
      </c>
    </row>
    <row r="149" spans="1:83" s="118" customFormat="1" x14ac:dyDescent="0.2">
      <c r="A149" s="39">
        <v>43244</v>
      </c>
      <c r="B149" s="140">
        <f t="shared" si="4"/>
        <v>24</v>
      </c>
      <c r="C149" s="141">
        <f t="shared" si="5"/>
        <v>5</v>
      </c>
      <c r="D149" s="119"/>
      <c r="E149" s="120"/>
      <c r="F149" s="120"/>
      <c r="G149" s="120"/>
      <c r="H149" s="40">
        <f>IF(G149=1,VLOOKUP(D149,Chantiers!$C$6:$D$95,2),IF(G149=2,"Chauf",IF(G149=3,VLOOKUP(D149,Chantiers!$C$6:$E$95,3),0)))</f>
        <v>0</v>
      </c>
      <c r="I149" s="119"/>
      <c r="J149" s="120"/>
      <c r="K149" s="120"/>
      <c r="L149" s="120"/>
      <c r="M149" s="40">
        <f>IF(L149=1,VLOOKUP(I149,Chantiers!$C$6:$D$95,2),IF(L149=2,"Chauf",IF(L149=3,VLOOKUP(I149,Chantiers!$C$6:$E$95,3),0)))</f>
        <v>0</v>
      </c>
      <c r="N149" s="119"/>
      <c r="O149" s="120"/>
      <c r="P149" s="120"/>
      <c r="Q149" s="120"/>
      <c r="R149" s="40">
        <f>IF(Q149=1,VLOOKUP(N149,Chantiers!$C$6:$D$95,2),IF(Q149=2,"Chauf",IF(Q149=3,VLOOKUP(N149,Chantiers!$C$6:$E$95,3),0)))</f>
        <v>0</v>
      </c>
      <c r="S149" s="119"/>
      <c r="T149" s="120"/>
      <c r="U149" s="120"/>
      <c r="V149" s="120"/>
      <c r="W149" s="40">
        <f>IF(V149=1,VLOOKUP(S149,Chantiers!$C$6:$D$95,2),IF(V149=2,"Chauf",IF(V149=3,VLOOKUP(S149,Chantiers!$C$6:$E$95,3),0)))</f>
        <v>0</v>
      </c>
      <c r="X149" s="119"/>
      <c r="Y149" s="120"/>
      <c r="Z149" s="120"/>
      <c r="AA149" s="120"/>
      <c r="AB149" s="40">
        <f>IF(AA149=1,VLOOKUP(X149,Chantiers!$C$6:$D$95,2),IF(AA149=2,"Chauf",IF(AA149=3,VLOOKUP(X149,Chantiers!$C$6:$E$95,3),0)))</f>
        <v>0</v>
      </c>
      <c r="AC149" s="119"/>
      <c r="AD149" s="120"/>
      <c r="AE149" s="120"/>
      <c r="AF149" s="120"/>
      <c r="AG149" s="40">
        <f>IF(AF149=1,VLOOKUP(AC149,Chantiers!$C$6:$D$95,2),IF(AF149=2,"Chauf",IF(AF149=3,VLOOKUP(AC149,Chantiers!$C$6:$E$95,3),0)))</f>
        <v>0</v>
      </c>
      <c r="AH149" s="119"/>
      <c r="AI149" s="120"/>
      <c r="AJ149" s="120"/>
      <c r="AK149" s="120"/>
      <c r="AL149" s="40">
        <f>IF(AK149=1,VLOOKUP(AH149,Chantiers!$C$6:$D$95,2),IF(AK149=2,"Chauf",IF(AK149=3,VLOOKUP(AH149,Chantiers!$C$6:$E$95,3),0)))</f>
        <v>0</v>
      </c>
      <c r="AM149" s="119"/>
      <c r="AN149" s="120"/>
      <c r="AO149" s="120"/>
      <c r="AP149" s="120"/>
      <c r="AQ149" s="40">
        <f>IF(AP149=1,VLOOKUP(AM149,Chantiers!$C$6:$D$95,2),IF(AP149=2,"Chauf",IF(AP149=3,VLOOKUP(AM149,Chantiers!$C$6:$E$95,3),0)))</f>
        <v>0</v>
      </c>
      <c r="AR149" s="119"/>
      <c r="AS149" s="120"/>
      <c r="AT149" s="120"/>
      <c r="AU149" s="120"/>
      <c r="AV149" s="40">
        <f>IF(AU149=1,VLOOKUP(AR149,Chantiers!$C$6:$D$95,2),IF(AU149=2,"Chauf",IF(AU149=3,VLOOKUP(AR149,Chantiers!$C$6:$E$95,3),0)))</f>
        <v>0</v>
      </c>
      <c r="AW149" s="119"/>
      <c r="AX149" s="120"/>
      <c r="AY149" s="120"/>
      <c r="AZ149" s="120"/>
      <c r="BA149" s="40">
        <f>IF(AZ149=1,VLOOKUP(AW149,Chantiers!$C$6:$D$95,2),IF(AZ149=2,"Chauf",IF(AZ149=3,VLOOKUP(AW149,Chantiers!$C$6:$E$95,3),0)))</f>
        <v>0</v>
      </c>
      <c r="BB149" s="119"/>
      <c r="BC149" s="120"/>
      <c r="BD149" s="120"/>
      <c r="BE149" s="120"/>
      <c r="BF149" s="40">
        <f>IF(BE149=1,VLOOKUP(BB149,Chantiers!$C$6:$D$95,2),IF(BE149=2,"Chauf",IF(BE149=3,VLOOKUP(BB149,Chantiers!$C$6:$E$95,3),0)))</f>
        <v>0</v>
      </c>
      <c r="BG149" s="119"/>
      <c r="BH149" s="120"/>
      <c r="BI149" s="120"/>
      <c r="BJ149" s="120"/>
      <c r="BK149" s="40">
        <f>IF(BJ149=1,VLOOKUP(BG149,Chantiers!$C$6:$D$95,2),IF(BJ149=2,"Chauf",IF(BJ149=3,VLOOKUP(BG149,Chantiers!$C$6:$E$95,3),0)))</f>
        <v>0</v>
      </c>
      <c r="BL149" s="119"/>
      <c r="BM149" s="120"/>
      <c r="BN149" s="120"/>
      <c r="BO149" s="120"/>
      <c r="BP149" s="40">
        <f>IF(BO149=1,VLOOKUP(BL149,Chantiers!$C$6:$D$95,2),IF(BO149=2,"Chauf",IF(BO149=3,VLOOKUP(BL149,Chantiers!$C$6:$E$95,3),0)))</f>
        <v>0</v>
      </c>
      <c r="BQ149" s="119"/>
      <c r="BR149" s="120"/>
      <c r="BS149" s="120"/>
      <c r="BT149" s="120"/>
      <c r="BU149" s="40">
        <f>IF(BT149=1,VLOOKUP(BQ149,Chantiers!$C$6:$D$95,2),IF(BT149=2,"Chauf",IF(BT149=3,VLOOKUP(BQ149,Chantiers!$C$6:$E$95,3),0)))</f>
        <v>0</v>
      </c>
      <c r="BV149" s="119"/>
      <c r="BW149" s="120"/>
      <c r="BX149" s="120"/>
      <c r="BY149" s="120"/>
      <c r="BZ149" s="40">
        <f>IF(BY149=1,VLOOKUP(BV149,Chantiers!$C$6:$D$95,2),IF(BY149=2,"Chauf",IF(BY149=3,VLOOKUP(BV149,Chantiers!$C$6:$E$95,3),0)))</f>
        <v>0</v>
      </c>
      <c r="CA149" s="119"/>
      <c r="CB149" s="120"/>
      <c r="CC149" s="120"/>
      <c r="CD149" s="120">
        <f>IF(CC149=1,VLOOKUP(BZ149,Chantiers!$C$6:$D$95,2),0)</f>
        <v>0</v>
      </c>
      <c r="CE149" s="40">
        <f>IF(CD149=1,VLOOKUP(CA149,Chantiers!$C$6:$D$95,2),IF(CD149=2,"Chauf",IF(CD149=3,VLOOKUP(CA149,Chantiers!$C$6:$E$95,3),0)))</f>
        <v>0</v>
      </c>
    </row>
    <row r="150" spans="1:83" s="118" customFormat="1" x14ac:dyDescent="0.2">
      <c r="A150" s="39">
        <v>43245</v>
      </c>
      <c r="B150" s="140">
        <f t="shared" si="4"/>
        <v>25</v>
      </c>
      <c r="C150" s="141">
        <f t="shared" si="5"/>
        <v>5</v>
      </c>
      <c r="D150" s="119"/>
      <c r="E150" s="120"/>
      <c r="F150" s="120"/>
      <c r="G150" s="120"/>
      <c r="H150" s="40">
        <f>IF(G150=1,VLOOKUP(D150,Chantiers!$C$6:$D$95,2),IF(G150=2,"Chauf",IF(G150=3,VLOOKUP(D150,Chantiers!$C$6:$E$95,3),0)))</f>
        <v>0</v>
      </c>
      <c r="I150" s="119"/>
      <c r="J150" s="120"/>
      <c r="K150" s="120"/>
      <c r="L150" s="120"/>
      <c r="M150" s="40">
        <f>IF(L150=1,VLOOKUP(I150,Chantiers!$C$6:$D$95,2),IF(L150=2,"Chauf",IF(L150=3,VLOOKUP(I150,Chantiers!$C$6:$E$95,3),0)))</f>
        <v>0</v>
      </c>
      <c r="N150" s="119"/>
      <c r="O150" s="120"/>
      <c r="P150" s="120"/>
      <c r="Q150" s="120"/>
      <c r="R150" s="40">
        <f>IF(Q150=1,VLOOKUP(N150,Chantiers!$C$6:$D$95,2),IF(Q150=2,"Chauf",IF(Q150=3,VLOOKUP(N150,Chantiers!$C$6:$E$95,3),0)))</f>
        <v>0</v>
      </c>
      <c r="S150" s="119"/>
      <c r="T150" s="120"/>
      <c r="U150" s="120"/>
      <c r="V150" s="120"/>
      <c r="W150" s="40">
        <f>IF(V150=1,VLOOKUP(S150,Chantiers!$C$6:$D$95,2),IF(V150=2,"Chauf",IF(V150=3,VLOOKUP(S150,Chantiers!$C$6:$E$95,3),0)))</f>
        <v>0</v>
      </c>
      <c r="X150" s="119"/>
      <c r="Y150" s="120"/>
      <c r="Z150" s="120"/>
      <c r="AA150" s="120"/>
      <c r="AB150" s="40">
        <f>IF(AA150=1,VLOOKUP(X150,Chantiers!$C$6:$D$95,2),IF(AA150=2,"Chauf",IF(AA150=3,VLOOKUP(X150,Chantiers!$C$6:$E$95,3),0)))</f>
        <v>0</v>
      </c>
      <c r="AC150" s="119"/>
      <c r="AD150" s="120"/>
      <c r="AE150" s="120"/>
      <c r="AF150" s="120"/>
      <c r="AG150" s="40">
        <f>IF(AF150=1,VLOOKUP(AC150,Chantiers!$C$6:$D$95,2),IF(AF150=2,"Chauf",IF(AF150=3,VLOOKUP(AC150,Chantiers!$C$6:$E$95,3),0)))</f>
        <v>0</v>
      </c>
      <c r="AH150" s="119"/>
      <c r="AI150" s="120"/>
      <c r="AJ150" s="120"/>
      <c r="AK150" s="120"/>
      <c r="AL150" s="40">
        <f>IF(AK150=1,VLOOKUP(AH150,Chantiers!$C$6:$D$95,2),IF(AK150=2,"Chauf",IF(AK150=3,VLOOKUP(AH150,Chantiers!$C$6:$E$95,3),0)))</f>
        <v>0</v>
      </c>
      <c r="AM150" s="119"/>
      <c r="AN150" s="120"/>
      <c r="AO150" s="120"/>
      <c r="AP150" s="120"/>
      <c r="AQ150" s="40">
        <f>IF(AP150=1,VLOOKUP(AM150,Chantiers!$C$6:$D$95,2),IF(AP150=2,"Chauf",IF(AP150=3,VLOOKUP(AM150,Chantiers!$C$6:$E$95,3),0)))</f>
        <v>0</v>
      </c>
      <c r="AR150" s="119"/>
      <c r="AS150" s="120"/>
      <c r="AT150" s="120"/>
      <c r="AU150" s="120"/>
      <c r="AV150" s="40">
        <f>IF(AU150=1,VLOOKUP(AR150,Chantiers!$C$6:$D$95,2),IF(AU150=2,"Chauf",IF(AU150=3,VLOOKUP(AR150,Chantiers!$C$6:$E$95,3),0)))</f>
        <v>0</v>
      </c>
      <c r="AW150" s="119"/>
      <c r="AX150" s="120"/>
      <c r="AY150" s="120"/>
      <c r="AZ150" s="120"/>
      <c r="BA150" s="40">
        <f>IF(AZ150=1,VLOOKUP(AW150,Chantiers!$C$6:$D$95,2),IF(AZ150=2,"Chauf",IF(AZ150=3,VLOOKUP(AW150,Chantiers!$C$6:$E$95,3),0)))</f>
        <v>0</v>
      </c>
      <c r="BB150" s="119"/>
      <c r="BC150" s="120"/>
      <c r="BD150" s="120"/>
      <c r="BE150" s="120"/>
      <c r="BF150" s="40">
        <f>IF(BE150=1,VLOOKUP(BB150,Chantiers!$C$6:$D$95,2),IF(BE150=2,"Chauf",IF(BE150=3,VLOOKUP(BB150,Chantiers!$C$6:$E$95,3),0)))</f>
        <v>0</v>
      </c>
      <c r="BG150" s="119"/>
      <c r="BH150" s="120"/>
      <c r="BI150" s="120"/>
      <c r="BJ150" s="120"/>
      <c r="BK150" s="40">
        <f>IF(BJ150=1,VLOOKUP(BG150,Chantiers!$C$6:$D$95,2),IF(BJ150=2,"Chauf",IF(BJ150=3,VLOOKUP(BG150,Chantiers!$C$6:$E$95,3),0)))</f>
        <v>0</v>
      </c>
      <c r="BL150" s="119"/>
      <c r="BM150" s="120"/>
      <c r="BN150" s="120"/>
      <c r="BO150" s="120"/>
      <c r="BP150" s="40">
        <f>IF(BO150=1,VLOOKUP(BL150,Chantiers!$C$6:$D$95,2),IF(BO150=2,"Chauf",IF(BO150=3,VLOOKUP(BL150,Chantiers!$C$6:$E$95,3),0)))</f>
        <v>0</v>
      </c>
      <c r="BQ150" s="119"/>
      <c r="BR150" s="120"/>
      <c r="BS150" s="120"/>
      <c r="BT150" s="120"/>
      <c r="BU150" s="40">
        <f>IF(BT150=1,VLOOKUP(BQ150,Chantiers!$C$6:$D$95,2),IF(BT150=2,"Chauf",IF(BT150=3,VLOOKUP(BQ150,Chantiers!$C$6:$E$95,3),0)))</f>
        <v>0</v>
      </c>
      <c r="BV150" s="119"/>
      <c r="BW150" s="120"/>
      <c r="BX150" s="120"/>
      <c r="BY150" s="120"/>
      <c r="BZ150" s="40">
        <f>IF(BY150=1,VLOOKUP(BV150,Chantiers!$C$6:$D$95,2),IF(BY150=2,"Chauf",IF(BY150=3,VLOOKUP(BV150,Chantiers!$C$6:$E$95,3),0)))</f>
        <v>0</v>
      </c>
      <c r="CA150" s="119"/>
      <c r="CB150" s="120"/>
      <c r="CC150" s="120"/>
      <c r="CD150" s="120">
        <f>IF(CC150=1,VLOOKUP(BZ150,Chantiers!$C$6:$D$95,2),0)</f>
        <v>0</v>
      </c>
      <c r="CE150" s="40">
        <f>IF(CD150=1,VLOOKUP(CA150,Chantiers!$C$6:$D$95,2),IF(CD150=2,"Chauf",IF(CD150=3,VLOOKUP(CA150,Chantiers!$C$6:$E$95,3),0)))</f>
        <v>0</v>
      </c>
    </row>
    <row r="151" spans="1:83" s="118" customFormat="1" x14ac:dyDescent="0.2">
      <c r="A151" s="39">
        <v>43246</v>
      </c>
      <c r="B151" s="140">
        <f t="shared" si="4"/>
        <v>26</v>
      </c>
      <c r="C151" s="141">
        <f t="shared" si="5"/>
        <v>5</v>
      </c>
      <c r="D151" s="119"/>
      <c r="E151" s="120"/>
      <c r="F151" s="120"/>
      <c r="G151" s="120"/>
      <c r="H151" s="40">
        <f>IF(G151=1,VLOOKUP(D151,Chantiers!$C$6:$D$95,2),IF(G151=2,"Chauf",IF(G151=3,VLOOKUP(D151,Chantiers!$C$6:$E$95,3),0)))</f>
        <v>0</v>
      </c>
      <c r="I151" s="119"/>
      <c r="J151" s="120"/>
      <c r="K151" s="120"/>
      <c r="L151" s="120"/>
      <c r="M151" s="40">
        <f>IF(L151=1,VLOOKUP(I151,Chantiers!$C$6:$D$95,2),IF(L151=2,"Chauf",IF(L151=3,VLOOKUP(I151,Chantiers!$C$6:$E$95,3),0)))</f>
        <v>0</v>
      </c>
      <c r="N151" s="119"/>
      <c r="O151" s="120"/>
      <c r="P151" s="120"/>
      <c r="Q151" s="120"/>
      <c r="R151" s="40">
        <f>IF(Q151=1,VLOOKUP(N151,Chantiers!$C$6:$D$95,2),IF(Q151=2,"Chauf",IF(Q151=3,VLOOKUP(N151,Chantiers!$C$6:$E$95,3),0)))</f>
        <v>0</v>
      </c>
      <c r="S151" s="119"/>
      <c r="T151" s="120"/>
      <c r="U151" s="120"/>
      <c r="V151" s="120"/>
      <c r="W151" s="40">
        <f>IF(V151=1,VLOOKUP(S151,Chantiers!$C$6:$D$95,2),IF(V151=2,"Chauf",IF(V151=3,VLOOKUP(S151,Chantiers!$C$6:$E$95,3),0)))</f>
        <v>0</v>
      </c>
      <c r="X151" s="119"/>
      <c r="Y151" s="120"/>
      <c r="Z151" s="120"/>
      <c r="AA151" s="120"/>
      <c r="AB151" s="40">
        <f>IF(AA151=1,VLOOKUP(X151,Chantiers!$C$6:$D$95,2),IF(AA151=2,"Chauf",IF(AA151=3,VLOOKUP(X151,Chantiers!$C$6:$E$95,3),0)))</f>
        <v>0</v>
      </c>
      <c r="AC151" s="119"/>
      <c r="AD151" s="120"/>
      <c r="AE151" s="120"/>
      <c r="AF151" s="120"/>
      <c r="AG151" s="40">
        <f>IF(AF151=1,VLOOKUP(AC151,Chantiers!$C$6:$D$95,2),IF(AF151=2,"Chauf",IF(AF151=3,VLOOKUP(AC151,Chantiers!$C$6:$E$95,3),0)))</f>
        <v>0</v>
      </c>
      <c r="AH151" s="119"/>
      <c r="AI151" s="120"/>
      <c r="AJ151" s="120"/>
      <c r="AK151" s="120"/>
      <c r="AL151" s="40">
        <f>IF(AK151=1,VLOOKUP(AH151,Chantiers!$C$6:$D$95,2),IF(AK151=2,"Chauf",IF(AK151=3,VLOOKUP(AH151,Chantiers!$C$6:$E$95,3),0)))</f>
        <v>0</v>
      </c>
      <c r="AM151" s="119"/>
      <c r="AN151" s="120"/>
      <c r="AO151" s="120"/>
      <c r="AP151" s="120"/>
      <c r="AQ151" s="40">
        <f>IF(AP151=1,VLOOKUP(AM151,Chantiers!$C$6:$D$95,2),IF(AP151=2,"Chauf",IF(AP151=3,VLOOKUP(AM151,Chantiers!$C$6:$E$95,3),0)))</f>
        <v>0</v>
      </c>
      <c r="AR151" s="119"/>
      <c r="AS151" s="120"/>
      <c r="AT151" s="120"/>
      <c r="AU151" s="120"/>
      <c r="AV151" s="40">
        <f>IF(AU151=1,VLOOKUP(AR151,Chantiers!$C$6:$D$95,2),IF(AU151=2,"Chauf",IF(AU151=3,VLOOKUP(AR151,Chantiers!$C$6:$E$95,3),0)))</f>
        <v>0</v>
      </c>
      <c r="AW151" s="119"/>
      <c r="AX151" s="120"/>
      <c r="AY151" s="120"/>
      <c r="AZ151" s="120"/>
      <c r="BA151" s="40">
        <f>IF(AZ151=1,VLOOKUP(AW151,Chantiers!$C$6:$D$95,2),IF(AZ151=2,"Chauf",IF(AZ151=3,VLOOKUP(AW151,Chantiers!$C$6:$E$95,3),0)))</f>
        <v>0</v>
      </c>
      <c r="BB151" s="119"/>
      <c r="BC151" s="120"/>
      <c r="BD151" s="120"/>
      <c r="BE151" s="120"/>
      <c r="BF151" s="40">
        <f>IF(BE151=1,VLOOKUP(BB151,Chantiers!$C$6:$D$95,2),IF(BE151=2,"Chauf",IF(BE151=3,VLOOKUP(BB151,Chantiers!$C$6:$E$95,3),0)))</f>
        <v>0</v>
      </c>
      <c r="BG151" s="119"/>
      <c r="BH151" s="120"/>
      <c r="BI151" s="120"/>
      <c r="BJ151" s="120"/>
      <c r="BK151" s="40">
        <f>IF(BJ151=1,VLOOKUP(BG151,Chantiers!$C$6:$D$95,2),IF(BJ151=2,"Chauf",IF(BJ151=3,VLOOKUP(BG151,Chantiers!$C$6:$E$95,3),0)))</f>
        <v>0</v>
      </c>
      <c r="BL151" s="119"/>
      <c r="BM151" s="120"/>
      <c r="BN151" s="120"/>
      <c r="BO151" s="120"/>
      <c r="BP151" s="40">
        <f>IF(BO151=1,VLOOKUP(BL151,Chantiers!$C$6:$D$95,2),IF(BO151=2,"Chauf",IF(BO151=3,VLOOKUP(BL151,Chantiers!$C$6:$E$95,3),0)))</f>
        <v>0</v>
      </c>
      <c r="BQ151" s="119"/>
      <c r="BR151" s="120"/>
      <c r="BS151" s="120"/>
      <c r="BT151" s="120"/>
      <c r="BU151" s="40">
        <f>IF(BT151=1,VLOOKUP(BQ151,Chantiers!$C$6:$D$95,2),IF(BT151=2,"Chauf",IF(BT151=3,VLOOKUP(BQ151,Chantiers!$C$6:$E$95,3),0)))</f>
        <v>0</v>
      </c>
      <c r="BV151" s="119"/>
      <c r="BW151" s="120"/>
      <c r="BX151" s="120"/>
      <c r="BY151" s="120"/>
      <c r="BZ151" s="40">
        <f>IF(BY151=1,VLOOKUP(BV151,Chantiers!$C$6:$D$95,2),IF(BY151=2,"Chauf",IF(BY151=3,VLOOKUP(BV151,Chantiers!$C$6:$E$95,3),0)))</f>
        <v>0</v>
      </c>
      <c r="CA151" s="119"/>
      <c r="CB151" s="120"/>
      <c r="CC151" s="120"/>
      <c r="CD151" s="120">
        <f>IF(CC151=1,VLOOKUP(BZ151,Chantiers!$C$6:$D$95,2),0)</f>
        <v>0</v>
      </c>
      <c r="CE151" s="40">
        <f>IF(CD151=1,VLOOKUP(CA151,Chantiers!$C$6:$D$95,2),IF(CD151=2,"Chauf",IF(CD151=3,VLOOKUP(CA151,Chantiers!$C$6:$E$95,3),0)))</f>
        <v>0</v>
      </c>
    </row>
    <row r="152" spans="1:83" s="159" customFormat="1" x14ac:dyDescent="0.2">
      <c r="A152" s="153" t="s">
        <v>128</v>
      </c>
      <c r="B152" s="154"/>
      <c r="C152" s="155"/>
      <c r="D152" s="157"/>
      <c r="E152" s="158">
        <f>SUM(E146:E151)</f>
        <v>0</v>
      </c>
      <c r="F152" s="158">
        <f>SUM(F146:F151)</f>
        <v>0</v>
      </c>
      <c r="G152" s="158"/>
      <c r="H152" s="156"/>
      <c r="I152" s="157"/>
      <c r="J152" s="158">
        <f>SUM(J146:J151)</f>
        <v>0</v>
      </c>
      <c r="K152" s="158">
        <f>SUM(K146:K151)</f>
        <v>0</v>
      </c>
      <c r="L152" s="158"/>
      <c r="M152" s="156">
        <f>IF(L152=1,VLOOKUP(I152,Chantiers!$C$6:$D$95,2),IF(L152=2,"Chauf",IF(L152=3,VLOOKUP(I152,Chantiers!$C$6:$E$95,3),0)))</f>
        <v>0</v>
      </c>
      <c r="N152" s="157"/>
      <c r="O152" s="158">
        <f>SUM(O146:O151)</f>
        <v>0</v>
      </c>
      <c r="P152" s="158">
        <f>SUM(P146:P151)</f>
        <v>0</v>
      </c>
      <c r="Q152" s="158"/>
      <c r="R152" s="156">
        <f>IF(Q152=1,VLOOKUP(N152,Chantiers!$C$6:$D$95,2),IF(Q152=2,"Chauf",IF(Q152=3,VLOOKUP(N152,Chantiers!$C$6:$E$95,3),0)))</f>
        <v>0</v>
      </c>
      <c r="S152" s="157"/>
      <c r="T152" s="158">
        <f>SUM(T146:T151)</f>
        <v>0</v>
      </c>
      <c r="U152" s="158">
        <f>SUM(U146:U151)</f>
        <v>0</v>
      </c>
      <c r="V152" s="158"/>
      <c r="W152" s="156">
        <f>IF(V152=1,VLOOKUP(S152,Chantiers!$C$6:$D$95,2),IF(V152=2,"Chauf",IF(V152=3,VLOOKUP(S152,Chantiers!$C$6:$E$95,3),0)))</f>
        <v>0</v>
      </c>
      <c r="X152" s="157"/>
      <c r="Y152" s="158">
        <f>SUM(Y146:Y151)</f>
        <v>0</v>
      </c>
      <c r="Z152" s="158">
        <f>SUM(Z146:Z151)</f>
        <v>0</v>
      </c>
      <c r="AA152" s="158"/>
      <c r="AB152" s="156">
        <f>IF(AA152=1,VLOOKUP(X152,Chantiers!$C$6:$D$95,2),IF(AA152=2,"Chauf",IF(AA152=3,VLOOKUP(X152,Chantiers!$C$6:$E$95,3),0)))</f>
        <v>0</v>
      </c>
      <c r="AC152" s="157"/>
      <c r="AD152" s="158">
        <f>SUM(AD146:AD151)</f>
        <v>0</v>
      </c>
      <c r="AE152" s="158">
        <f>SUM(AE146:AE151)</f>
        <v>0</v>
      </c>
      <c r="AF152" s="158"/>
      <c r="AG152" s="156">
        <f>IF(AF152=1,VLOOKUP(AC152,Chantiers!$C$6:$D$95,2),IF(AF152=2,"Chauf",IF(AF152=3,VLOOKUP(AC152,Chantiers!$C$6:$E$95,3),0)))</f>
        <v>0</v>
      </c>
      <c r="AH152" s="157"/>
      <c r="AI152" s="158">
        <f>SUM(AI146:AI151)</f>
        <v>0</v>
      </c>
      <c r="AJ152" s="158">
        <f>SUM(AJ146:AJ151)</f>
        <v>0</v>
      </c>
      <c r="AK152" s="158"/>
      <c r="AL152" s="156">
        <f>IF(AK152=1,VLOOKUP(AH152,Chantiers!$C$6:$D$95,2),IF(AK152=2,"Chauf",IF(AK152=3,VLOOKUP(AH152,Chantiers!$C$6:$E$95,3),0)))</f>
        <v>0</v>
      </c>
      <c r="AM152" s="157"/>
      <c r="AN152" s="158">
        <f>SUM(AN146:AN151)</f>
        <v>0</v>
      </c>
      <c r="AO152" s="158">
        <f>SUM(AO146:AO151)</f>
        <v>0</v>
      </c>
      <c r="AP152" s="158"/>
      <c r="AQ152" s="156">
        <f>IF(AP152=1,VLOOKUP(AM152,Chantiers!$C$6:$D$95,2),IF(AP152=2,"Chauf",IF(AP152=3,VLOOKUP(AM152,Chantiers!$C$6:$E$95,3),0)))</f>
        <v>0</v>
      </c>
      <c r="AR152" s="157"/>
      <c r="AS152" s="158">
        <f>SUM(AS146:AS151)</f>
        <v>0</v>
      </c>
      <c r="AT152" s="158">
        <f>SUM(AT146:AT151)</f>
        <v>0</v>
      </c>
      <c r="AU152" s="158"/>
      <c r="AV152" s="156">
        <f>IF(AU152=1,VLOOKUP(AR152,Chantiers!$C$6:$D$95,2),IF(AU152=2,"Chauf",IF(AU152=3,VLOOKUP(AR152,Chantiers!$C$6:$E$95,3),0)))</f>
        <v>0</v>
      </c>
      <c r="AW152" s="157"/>
      <c r="AX152" s="158">
        <f>SUM(AX146:AX151)</f>
        <v>0</v>
      </c>
      <c r="AY152" s="158">
        <f>SUM(AY146:AY151)</f>
        <v>0</v>
      </c>
      <c r="AZ152" s="158"/>
      <c r="BA152" s="156">
        <f>IF(AZ152=1,VLOOKUP(AW152,Chantiers!$C$6:$D$95,2),IF(AZ152=2,"Chauf",IF(AZ152=3,VLOOKUP(AW152,Chantiers!$C$6:$E$95,3),0)))</f>
        <v>0</v>
      </c>
      <c r="BB152" s="157"/>
      <c r="BC152" s="158">
        <f>SUM(BC146:BC151)</f>
        <v>0</v>
      </c>
      <c r="BD152" s="158">
        <f>SUM(BD146:BD151)</f>
        <v>0</v>
      </c>
      <c r="BE152" s="158"/>
      <c r="BF152" s="156">
        <f>IF(BE152=1,VLOOKUP(BB152,Chantiers!$C$6:$D$95,2),IF(BE152=2,"Chauf",IF(BE152=3,VLOOKUP(BB152,Chantiers!$C$6:$E$95,3),0)))</f>
        <v>0</v>
      </c>
      <c r="BG152" s="157"/>
      <c r="BH152" s="158">
        <f>SUM(BH146:BH151)</f>
        <v>0</v>
      </c>
      <c r="BI152" s="158">
        <f>SUM(BI146:BI151)</f>
        <v>0</v>
      </c>
      <c r="BJ152" s="158"/>
      <c r="BK152" s="156">
        <f>IF(BJ152=1,VLOOKUP(BG152,Chantiers!$C$6:$D$95,2),IF(BJ152=2,"Chauf",IF(BJ152=3,VLOOKUP(BG152,Chantiers!$C$6:$E$95,3),0)))</f>
        <v>0</v>
      </c>
      <c r="BL152" s="157"/>
      <c r="BM152" s="158">
        <f>SUM(BM146:BM151)</f>
        <v>0</v>
      </c>
      <c r="BN152" s="158">
        <f>SUM(BN146:BN151)</f>
        <v>0</v>
      </c>
      <c r="BO152" s="158"/>
      <c r="BP152" s="156">
        <f>IF(BO152=1,VLOOKUP(BL152,Chantiers!$C$6:$D$95,2),IF(BO152=2,"Chauf",IF(BO152=3,VLOOKUP(BL152,Chantiers!$C$6:$E$95,3),0)))</f>
        <v>0</v>
      </c>
      <c r="BQ152" s="157"/>
      <c r="BR152" s="158">
        <f>SUM(BR146:BR151)</f>
        <v>0</v>
      </c>
      <c r="BS152" s="158">
        <f>SUM(BS146:BS151)</f>
        <v>0</v>
      </c>
      <c r="BT152" s="158"/>
      <c r="BU152" s="156">
        <f>IF(BT152=1,VLOOKUP(BQ152,Chantiers!$C$6:$D$95,2),IF(BT152=2,"Chauf",IF(BT152=3,VLOOKUP(BQ152,Chantiers!$C$6:$E$95,3),0)))</f>
        <v>0</v>
      </c>
      <c r="BV152" s="157"/>
      <c r="BW152" s="158">
        <f>SUM(BW146:BW151)</f>
        <v>0</v>
      </c>
      <c r="BX152" s="158">
        <f>SUM(BX146:BX151)</f>
        <v>0</v>
      </c>
      <c r="BY152" s="158"/>
      <c r="BZ152" s="156">
        <f>IF(BY152=1,VLOOKUP(BV152,Chantiers!$C$6:$D$95,2),IF(BY152=2,"Chauf",IF(BY152=3,VLOOKUP(BV152,Chantiers!$C$6:$E$95,3),0)))</f>
        <v>0</v>
      </c>
      <c r="CA152" s="157"/>
      <c r="CB152" s="158">
        <f>SUM(CB146:CB151)</f>
        <v>0</v>
      </c>
      <c r="CC152" s="158">
        <f>SUM(CC146:CC151)</f>
        <v>0</v>
      </c>
      <c r="CD152" s="158">
        <f>IF(CC152=1,VLOOKUP(BZ152,Chantiers!$C$6:$D$95,2),0)</f>
        <v>0</v>
      </c>
      <c r="CE152" s="156">
        <f>IF(CD152=1,VLOOKUP(CA152,Chantiers!$C$6:$D$95,2),IF(CD152=2,"Chauf",IF(CD152=3,VLOOKUP(CA152,Chantiers!$C$6:$E$95,3),0)))</f>
        <v>0</v>
      </c>
    </row>
    <row r="153" spans="1:83" s="118" customFormat="1" x14ac:dyDescent="0.2">
      <c r="A153" s="151">
        <v>43248</v>
      </c>
      <c r="B153" s="138">
        <f t="shared" si="4"/>
        <v>28</v>
      </c>
      <c r="C153" s="139">
        <f t="shared" si="5"/>
        <v>5</v>
      </c>
      <c r="D153" s="121"/>
      <c r="E153" s="122"/>
      <c r="F153" s="122"/>
      <c r="G153" s="122"/>
      <c r="H153" s="41">
        <f>IF(G153=1,VLOOKUP(D153,Chantiers!$C$6:$D$95,2),IF(G153=2,"Chauf",IF(G153=3,VLOOKUP(D153,Chantiers!$C$6:$E$95,3),0)))</f>
        <v>0</v>
      </c>
      <c r="I153" s="121"/>
      <c r="J153" s="122"/>
      <c r="K153" s="122"/>
      <c r="L153" s="122"/>
      <c r="M153" s="41">
        <f>IF(L153=1,VLOOKUP(I153,Chantiers!$C$6:$D$95,2),IF(L153=2,"Chauf",IF(L153=3,VLOOKUP(I153,Chantiers!$C$6:$E$95,3),0)))</f>
        <v>0</v>
      </c>
      <c r="N153" s="121"/>
      <c r="O153" s="122"/>
      <c r="P153" s="122"/>
      <c r="Q153" s="122"/>
      <c r="R153" s="41">
        <f>IF(Q153=1,VLOOKUP(N153,Chantiers!$C$6:$D$95,2),IF(Q153=2,"Chauf",IF(Q153=3,VLOOKUP(N153,Chantiers!$C$6:$E$95,3),0)))</f>
        <v>0</v>
      </c>
      <c r="S153" s="121"/>
      <c r="T153" s="122"/>
      <c r="U153" s="122"/>
      <c r="V153" s="122"/>
      <c r="W153" s="41">
        <f>IF(V153=1,VLOOKUP(S153,Chantiers!$C$6:$D$95,2),IF(V153=2,"Chauf",IF(V153=3,VLOOKUP(S153,Chantiers!$C$6:$E$95,3),0)))</f>
        <v>0</v>
      </c>
      <c r="X153" s="121"/>
      <c r="Y153" s="122"/>
      <c r="Z153" s="122"/>
      <c r="AA153" s="122"/>
      <c r="AB153" s="41">
        <f>IF(AA153=1,VLOOKUP(X153,Chantiers!$C$6:$D$95,2),IF(AA153=2,"Chauf",IF(AA153=3,VLOOKUP(X153,Chantiers!$C$6:$E$95,3),0)))</f>
        <v>0</v>
      </c>
      <c r="AC153" s="121"/>
      <c r="AD153" s="122"/>
      <c r="AE153" s="122"/>
      <c r="AF153" s="122"/>
      <c r="AG153" s="41">
        <f>IF(AF153=1,VLOOKUP(AC153,Chantiers!$C$6:$D$95,2),IF(AF153=2,"Chauf",IF(AF153=3,VLOOKUP(AC153,Chantiers!$C$6:$E$95,3),0)))</f>
        <v>0</v>
      </c>
      <c r="AH153" s="121"/>
      <c r="AI153" s="122"/>
      <c r="AJ153" s="122"/>
      <c r="AK153" s="122"/>
      <c r="AL153" s="41">
        <f>IF(AK153=1,VLOOKUP(AH153,Chantiers!$C$6:$D$95,2),IF(AK153=2,"Chauf",IF(AK153=3,VLOOKUP(AH153,Chantiers!$C$6:$E$95,3),0)))</f>
        <v>0</v>
      </c>
      <c r="AM153" s="121"/>
      <c r="AN153" s="122"/>
      <c r="AO153" s="122"/>
      <c r="AP153" s="122"/>
      <c r="AQ153" s="41">
        <f>IF(AP153=1,VLOOKUP(AM153,Chantiers!$C$6:$D$95,2),IF(AP153=2,"Chauf",IF(AP153=3,VLOOKUP(AM153,Chantiers!$C$6:$E$95,3),0)))</f>
        <v>0</v>
      </c>
      <c r="AR153" s="121"/>
      <c r="AS153" s="122"/>
      <c r="AT153" s="122"/>
      <c r="AU153" s="122"/>
      <c r="AV153" s="41">
        <f>IF(AU153=1,VLOOKUP(AR153,Chantiers!$C$6:$D$95,2),IF(AU153=2,"Chauf",IF(AU153=3,VLOOKUP(AR153,Chantiers!$C$6:$E$95,3),0)))</f>
        <v>0</v>
      </c>
      <c r="AW153" s="121"/>
      <c r="AX153" s="122"/>
      <c r="AY153" s="122"/>
      <c r="AZ153" s="122"/>
      <c r="BA153" s="41">
        <f>IF(AZ153=1,VLOOKUP(AW153,Chantiers!$C$6:$D$95,2),IF(AZ153=2,"Chauf",IF(AZ153=3,VLOOKUP(AW153,Chantiers!$C$6:$E$95,3),0)))</f>
        <v>0</v>
      </c>
      <c r="BB153" s="121"/>
      <c r="BC153" s="122"/>
      <c r="BD153" s="122"/>
      <c r="BE153" s="122"/>
      <c r="BF153" s="41">
        <f>IF(BE153=1,VLOOKUP(BB153,Chantiers!$C$6:$D$95,2),IF(BE153=2,"Chauf",IF(BE153=3,VLOOKUP(BB153,Chantiers!$C$6:$E$95,3),0)))</f>
        <v>0</v>
      </c>
      <c r="BG153" s="121"/>
      <c r="BH153" s="122"/>
      <c r="BI153" s="122"/>
      <c r="BJ153" s="122"/>
      <c r="BK153" s="41">
        <f>IF(BJ153=1,VLOOKUP(BG153,Chantiers!$C$6:$D$95,2),IF(BJ153=2,"Chauf",IF(BJ153=3,VLOOKUP(BG153,Chantiers!$C$6:$E$95,3),0)))</f>
        <v>0</v>
      </c>
      <c r="BL153" s="121"/>
      <c r="BM153" s="122"/>
      <c r="BN153" s="122"/>
      <c r="BO153" s="122"/>
      <c r="BP153" s="41">
        <f>IF(BO153=1,VLOOKUP(BL153,Chantiers!$C$6:$D$95,2),IF(BO153=2,"Chauf",IF(BO153=3,VLOOKUP(BL153,Chantiers!$C$6:$E$95,3),0)))</f>
        <v>0</v>
      </c>
      <c r="BQ153" s="121"/>
      <c r="BR153" s="122"/>
      <c r="BS153" s="122"/>
      <c r="BT153" s="122"/>
      <c r="BU153" s="41">
        <f>IF(BT153=1,VLOOKUP(BQ153,Chantiers!$C$6:$D$95,2),IF(BT153=2,"Chauf",IF(BT153=3,VLOOKUP(BQ153,Chantiers!$C$6:$E$95,3),0)))</f>
        <v>0</v>
      </c>
      <c r="BV153" s="121"/>
      <c r="BW153" s="122"/>
      <c r="BX153" s="122"/>
      <c r="BY153" s="122"/>
      <c r="BZ153" s="41">
        <f>IF(BY153=1,VLOOKUP(BV153,Chantiers!$C$6:$D$95,2),IF(BY153=2,"Chauf",IF(BY153=3,VLOOKUP(BV153,Chantiers!$C$6:$E$95,3),0)))</f>
        <v>0</v>
      </c>
      <c r="CA153" s="121"/>
      <c r="CB153" s="122"/>
      <c r="CC153" s="122"/>
      <c r="CD153" s="122">
        <f>IF(CC153=1,VLOOKUP(BZ153,Chantiers!$C$6:$D$95,2),0)</f>
        <v>0</v>
      </c>
      <c r="CE153" s="41">
        <f>IF(CD153=1,VLOOKUP(CA153,Chantiers!$C$6:$D$95,2),IF(CD153=2,"Chauf",IF(CD153=3,VLOOKUP(CA153,Chantiers!$C$6:$E$95,3),0)))</f>
        <v>0</v>
      </c>
    </row>
    <row r="154" spans="1:83" s="118" customFormat="1" x14ac:dyDescent="0.2">
      <c r="A154" s="152">
        <v>43249</v>
      </c>
      <c r="B154" s="140">
        <f t="shared" si="4"/>
        <v>29</v>
      </c>
      <c r="C154" s="141">
        <f t="shared" si="5"/>
        <v>5</v>
      </c>
      <c r="D154" s="123"/>
      <c r="E154" s="124"/>
      <c r="F154" s="124"/>
      <c r="G154" s="124"/>
      <c r="H154" s="42">
        <f>IF(G154=1,VLOOKUP(D154,Chantiers!$C$6:$D$95,2),IF(G154=2,"Chauf",IF(G154=3,VLOOKUP(D154,Chantiers!$C$6:$E$95,3),0)))</f>
        <v>0</v>
      </c>
      <c r="I154" s="123"/>
      <c r="J154" s="124"/>
      <c r="K154" s="124"/>
      <c r="L154" s="124"/>
      <c r="M154" s="42">
        <f>IF(L154=1,VLOOKUP(I154,Chantiers!$C$6:$D$95,2),IF(L154=2,"Chauf",IF(L154=3,VLOOKUP(I154,Chantiers!$C$6:$E$95,3),0)))</f>
        <v>0</v>
      </c>
      <c r="N154" s="123"/>
      <c r="O154" s="124"/>
      <c r="P154" s="124"/>
      <c r="Q154" s="124"/>
      <c r="R154" s="42">
        <f>IF(Q154=1,VLOOKUP(N154,Chantiers!$C$6:$D$95,2),IF(Q154=2,"Chauf",IF(Q154=3,VLOOKUP(N154,Chantiers!$C$6:$E$95,3),0)))</f>
        <v>0</v>
      </c>
      <c r="S154" s="123"/>
      <c r="T154" s="124"/>
      <c r="U154" s="124"/>
      <c r="V154" s="124"/>
      <c r="W154" s="42">
        <f>IF(V154=1,VLOOKUP(S154,Chantiers!$C$6:$D$95,2),IF(V154=2,"Chauf",IF(V154=3,VLOOKUP(S154,Chantiers!$C$6:$E$95,3),0)))</f>
        <v>0</v>
      </c>
      <c r="X154" s="123"/>
      <c r="Y154" s="124"/>
      <c r="Z154" s="124"/>
      <c r="AA154" s="124"/>
      <c r="AB154" s="42">
        <f>IF(AA154=1,VLOOKUP(X154,Chantiers!$C$6:$D$95,2),IF(AA154=2,"Chauf",IF(AA154=3,VLOOKUP(X154,Chantiers!$C$6:$E$95,3),0)))</f>
        <v>0</v>
      </c>
      <c r="AC154" s="123"/>
      <c r="AD154" s="124"/>
      <c r="AE154" s="124"/>
      <c r="AF154" s="124"/>
      <c r="AG154" s="42">
        <f>IF(AF154=1,VLOOKUP(AC154,Chantiers!$C$6:$D$95,2),IF(AF154=2,"Chauf",IF(AF154=3,VLOOKUP(AC154,Chantiers!$C$6:$E$95,3),0)))</f>
        <v>0</v>
      </c>
      <c r="AH154" s="123"/>
      <c r="AI154" s="124"/>
      <c r="AJ154" s="124"/>
      <c r="AK154" s="124"/>
      <c r="AL154" s="42">
        <f>IF(AK154=1,VLOOKUP(AH154,Chantiers!$C$6:$D$95,2),IF(AK154=2,"Chauf",IF(AK154=3,VLOOKUP(AH154,Chantiers!$C$6:$E$95,3),0)))</f>
        <v>0</v>
      </c>
      <c r="AM154" s="123"/>
      <c r="AN154" s="124"/>
      <c r="AO154" s="124"/>
      <c r="AP154" s="124"/>
      <c r="AQ154" s="42">
        <f>IF(AP154=1,VLOOKUP(AM154,Chantiers!$C$6:$D$95,2),IF(AP154=2,"Chauf",IF(AP154=3,VLOOKUP(AM154,Chantiers!$C$6:$E$95,3),0)))</f>
        <v>0</v>
      </c>
      <c r="AR154" s="123"/>
      <c r="AS154" s="124"/>
      <c r="AT154" s="124"/>
      <c r="AU154" s="124"/>
      <c r="AV154" s="42">
        <f>IF(AU154=1,VLOOKUP(AR154,Chantiers!$C$6:$D$95,2),IF(AU154=2,"Chauf",IF(AU154=3,VLOOKUP(AR154,Chantiers!$C$6:$E$95,3),0)))</f>
        <v>0</v>
      </c>
      <c r="AW154" s="123"/>
      <c r="AX154" s="124"/>
      <c r="AY154" s="124"/>
      <c r="AZ154" s="124"/>
      <c r="BA154" s="42">
        <f>IF(AZ154=1,VLOOKUP(AW154,Chantiers!$C$6:$D$95,2),IF(AZ154=2,"Chauf",IF(AZ154=3,VLOOKUP(AW154,Chantiers!$C$6:$E$95,3),0)))</f>
        <v>0</v>
      </c>
      <c r="BB154" s="123"/>
      <c r="BC154" s="124"/>
      <c r="BD154" s="124"/>
      <c r="BE154" s="124"/>
      <c r="BF154" s="42">
        <f>IF(BE154=1,VLOOKUP(BB154,Chantiers!$C$6:$D$95,2),IF(BE154=2,"Chauf",IF(BE154=3,VLOOKUP(BB154,Chantiers!$C$6:$E$95,3),0)))</f>
        <v>0</v>
      </c>
      <c r="BG154" s="123"/>
      <c r="BH154" s="124"/>
      <c r="BI154" s="124"/>
      <c r="BJ154" s="124"/>
      <c r="BK154" s="42">
        <f>IF(BJ154=1,VLOOKUP(BG154,Chantiers!$C$6:$D$95,2),IF(BJ154=2,"Chauf",IF(BJ154=3,VLOOKUP(BG154,Chantiers!$C$6:$E$95,3),0)))</f>
        <v>0</v>
      </c>
      <c r="BL154" s="123"/>
      <c r="BM154" s="124"/>
      <c r="BN154" s="124"/>
      <c r="BO154" s="124"/>
      <c r="BP154" s="42">
        <f>IF(BO154=1,VLOOKUP(BL154,Chantiers!$C$6:$D$95,2),IF(BO154=2,"Chauf",IF(BO154=3,VLOOKUP(BL154,Chantiers!$C$6:$E$95,3),0)))</f>
        <v>0</v>
      </c>
      <c r="BQ154" s="123"/>
      <c r="BR154" s="124"/>
      <c r="BS154" s="124"/>
      <c r="BT154" s="124"/>
      <c r="BU154" s="42">
        <f>IF(BT154=1,VLOOKUP(BQ154,Chantiers!$C$6:$D$95,2),IF(BT154=2,"Chauf",IF(BT154=3,VLOOKUP(BQ154,Chantiers!$C$6:$E$95,3),0)))</f>
        <v>0</v>
      </c>
      <c r="BV154" s="123"/>
      <c r="BW154" s="124"/>
      <c r="BX154" s="124"/>
      <c r="BY154" s="124"/>
      <c r="BZ154" s="42">
        <f>IF(BY154=1,VLOOKUP(BV154,Chantiers!$C$6:$D$95,2),IF(BY154=2,"Chauf",IF(BY154=3,VLOOKUP(BV154,Chantiers!$C$6:$E$95,3),0)))</f>
        <v>0</v>
      </c>
      <c r="CA154" s="123"/>
      <c r="CB154" s="124"/>
      <c r="CC154" s="124"/>
      <c r="CD154" s="124">
        <f>IF(CC154=1,VLOOKUP(BZ154,Chantiers!$C$6:$D$95,2),0)</f>
        <v>0</v>
      </c>
      <c r="CE154" s="42">
        <f>IF(CD154=1,VLOOKUP(CA154,Chantiers!$C$6:$D$95,2),IF(CD154=2,"Chauf",IF(CD154=3,VLOOKUP(CA154,Chantiers!$C$6:$E$95,3),0)))</f>
        <v>0</v>
      </c>
    </row>
    <row r="155" spans="1:83" s="118" customFormat="1" x14ac:dyDescent="0.2">
      <c r="A155" s="152">
        <v>43250</v>
      </c>
      <c r="B155" s="140">
        <f t="shared" si="4"/>
        <v>30</v>
      </c>
      <c r="C155" s="141">
        <f t="shared" si="5"/>
        <v>5</v>
      </c>
      <c r="D155" s="123"/>
      <c r="E155" s="124"/>
      <c r="F155" s="124"/>
      <c r="G155" s="124"/>
      <c r="H155" s="42">
        <f>IF(G155=1,VLOOKUP(D155,Chantiers!$C$6:$D$95,2),IF(G155=2,"Chauf",IF(G155=3,VLOOKUP(D155,Chantiers!$C$6:$E$95,3),0)))</f>
        <v>0</v>
      </c>
      <c r="I155" s="123"/>
      <c r="J155" s="124"/>
      <c r="K155" s="124"/>
      <c r="L155" s="124"/>
      <c r="M155" s="42">
        <f>IF(L155=1,VLOOKUP(I155,Chantiers!$C$6:$D$95,2),IF(L155=2,"Chauf",IF(L155=3,VLOOKUP(I155,Chantiers!$C$6:$E$95,3),0)))</f>
        <v>0</v>
      </c>
      <c r="N155" s="123"/>
      <c r="O155" s="124"/>
      <c r="P155" s="124"/>
      <c r="Q155" s="124"/>
      <c r="R155" s="42">
        <f>IF(Q155=1,VLOOKUP(N155,Chantiers!$C$6:$D$95,2),IF(Q155=2,"Chauf",IF(Q155=3,VLOOKUP(N155,Chantiers!$C$6:$E$95,3),0)))</f>
        <v>0</v>
      </c>
      <c r="S155" s="123"/>
      <c r="T155" s="124"/>
      <c r="U155" s="124"/>
      <c r="V155" s="124"/>
      <c r="W155" s="42">
        <f>IF(V155=1,VLOOKUP(S155,Chantiers!$C$6:$D$95,2),IF(V155=2,"Chauf",IF(V155=3,VLOOKUP(S155,Chantiers!$C$6:$E$95,3),0)))</f>
        <v>0</v>
      </c>
      <c r="X155" s="123"/>
      <c r="Y155" s="124"/>
      <c r="Z155" s="124"/>
      <c r="AA155" s="124"/>
      <c r="AB155" s="42">
        <f>IF(AA155=1,VLOOKUP(X155,Chantiers!$C$6:$D$95,2),IF(AA155=2,"Chauf",IF(AA155=3,VLOOKUP(X155,Chantiers!$C$6:$E$95,3),0)))</f>
        <v>0</v>
      </c>
      <c r="AC155" s="123"/>
      <c r="AD155" s="124"/>
      <c r="AE155" s="124"/>
      <c r="AF155" s="124"/>
      <c r="AG155" s="42">
        <f>IF(AF155=1,VLOOKUP(AC155,Chantiers!$C$6:$D$95,2),IF(AF155=2,"Chauf",IF(AF155=3,VLOOKUP(AC155,Chantiers!$C$6:$E$95,3),0)))</f>
        <v>0</v>
      </c>
      <c r="AH155" s="123"/>
      <c r="AI155" s="124"/>
      <c r="AJ155" s="124"/>
      <c r="AK155" s="124"/>
      <c r="AL155" s="42">
        <f>IF(AK155=1,VLOOKUP(AH155,Chantiers!$C$6:$D$95,2),IF(AK155=2,"Chauf",IF(AK155=3,VLOOKUP(AH155,Chantiers!$C$6:$E$95,3),0)))</f>
        <v>0</v>
      </c>
      <c r="AM155" s="123"/>
      <c r="AN155" s="124"/>
      <c r="AO155" s="124"/>
      <c r="AP155" s="124"/>
      <c r="AQ155" s="42">
        <f>IF(AP155=1,VLOOKUP(AM155,Chantiers!$C$6:$D$95,2),IF(AP155=2,"Chauf",IF(AP155=3,VLOOKUP(AM155,Chantiers!$C$6:$E$95,3),0)))</f>
        <v>0</v>
      </c>
      <c r="AR155" s="123"/>
      <c r="AS155" s="124"/>
      <c r="AT155" s="124"/>
      <c r="AU155" s="124"/>
      <c r="AV155" s="42">
        <f>IF(AU155=1,VLOOKUP(AR155,Chantiers!$C$6:$D$95,2),IF(AU155=2,"Chauf",IF(AU155=3,VLOOKUP(AR155,Chantiers!$C$6:$E$95,3),0)))</f>
        <v>0</v>
      </c>
      <c r="AW155" s="123"/>
      <c r="AX155" s="124"/>
      <c r="AY155" s="124"/>
      <c r="AZ155" s="124"/>
      <c r="BA155" s="42">
        <f>IF(AZ155=1,VLOOKUP(AW155,Chantiers!$C$6:$D$95,2),IF(AZ155=2,"Chauf",IF(AZ155=3,VLOOKUP(AW155,Chantiers!$C$6:$E$95,3),0)))</f>
        <v>0</v>
      </c>
      <c r="BB155" s="123"/>
      <c r="BC155" s="124"/>
      <c r="BD155" s="124"/>
      <c r="BE155" s="124"/>
      <c r="BF155" s="42">
        <f>IF(BE155=1,VLOOKUP(BB155,Chantiers!$C$6:$D$95,2),IF(BE155=2,"Chauf",IF(BE155=3,VLOOKUP(BB155,Chantiers!$C$6:$E$95,3),0)))</f>
        <v>0</v>
      </c>
      <c r="BG155" s="123"/>
      <c r="BH155" s="124"/>
      <c r="BI155" s="124"/>
      <c r="BJ155" s="124"/>
      <c r="BK155" s="42">
        <f>IF(BJ155=1,VLOOKUP(BG155,Chantiers!$C$6:$D$95,2),IF(BJ155=2,"Chauf",IF(BJ155=3,VLOOKUP(BG155,Chantiers!$C$6:$E$95,3),0)))</f>
        <v>0</v>
      </c>
      <c r="BL155" s="123"/>
      <c r="BM155" s="124"/>
      <c r="BN155" s="124"/>
      <c r="BO155" s="124"/>
      <c r="BP155" s="42">
        <f>IF(BO155=1,VLOOKUP(BL155,Chantiers!$C$6:$D$95,2),IF(BO155=2,"Chauf",IF(BO155=3,VLOOKUP(BL155,Chantiers!$C$6:$E$95,3),0)))</f>
        <v>0</v>
      </c>
      <c r="BQ155" s="123"/>
      <c r="BR155" s="124"/>
      <c r="BS155" s="124"/>
      <c r="BT155" s="124"/>
      <c r="BU155" s="42">
        <f>IF(BT155=1,VLOOKUP(BQ155,Chantiers!$C$6:$D$95,2),IF(BT155=2,"Chauf",IF(BT155=3,VLOOKUP(BQ155,Chantiers!$C$6:$E$95,3),0)))</f>
        <v>0</v>
      </c>
      <c r="BV155" s="123"/>
      <c r="BW155" s="124"/>
      <c r="BX155" s="124"/>
      <c r="BY155" s="124"/>
      <c r="BZ155" s="42">
        <f>IF(BY155=1,VLOOKUP(BV155,Chantiers!$C$6:$D$95,2),IF(BY155=2,"Chauf",IF(BY155=3,VLOOKUP(BV155,Chantiers!$C$6:$E$95,3),0)))</f>
        <v>0</v>
      </c>
      <c r="CA155" s="123"/>
      <c r="CB155" s="124"/>
      <c r="CC155" s="124"/>
      <c r="CD155" s="124">
        <f>IF(CC155=1,VLOOKUP(BZ155,Chantiers!$C$6:$D$95,2),0)</f>
        <v>0</v>
      </c>
      <c r="CE155" s="42">
        <f>IF(CD155=1,VLOOKUP(CA155,Chantiers!$C$6:$D$95,2),IF(CD155=2,"Chauf",IF(CD155=3,VLOOKUP(CA155,Chantiers!$C$6:$E$95,3),0)))</f>
        <v>0</v>
      </c>
    </row>
    <row r="156" spans="1:83" s="118" customFormat="1" x14ac:dyDescent="0.2">
      <c r="A156" s="152">
        <v>43251</v>
      </c>
      <c r="B156" s="140">
        <f t="shared" si="4"/>
        <v>31</v>
      </c>
      <c r="C156" s="141">
        <f t="shared" si="5"/>
        <v>5</v>
      </c>
      <c r="D156" s="123"/>
      <c r="E156" s="124"/>
      <c r="F156" s="124"/>
      <c r="G156" s="124"/>
      <c r="H156" s="42">
        <f>IF(G156=1,VLOOKUP(D156,Chantiers!$C$6:$D$95,2),IF(G156=2,"Chauf",IF(G156=3,VLOOKUP(D156,Chantiers!$C$6:$E$95,3),0)))</f>
        <v>0</v>
      </c>
      <c r="I156" s="123"/>
      <c r="J156" s="124"/>
      <c r="K156" s="124"/>
      <c r="L156" s="124"/>
      <c r="M156" s="42">
        <f>IF(L156=1,VLOOKUP(I156,Chantiers!$C$6:$D$95,2),IF(L156=2,"Chauf",IF(L156=3,VLOOKUP(I156,Chantiers!$C$6:$E$95,3),0)))</f>
        <v>0</v>
      </c>
      <c r="N156" s="123"/>
      <c r="O156" s="124"/>
      <c r="P156" s="124"/>
      <c r="Q156" s="124"/>
      <c r="R156" s="42">
        <f>IF(Q156=1,VLOOKUP(N156,Chantiers!$C$6:$D$95,2),IF(Q156=2,"Chauf",IF(Q156=3,VLOOKUP(N156,Chantiers!$C$6:$E$95,3),0)))</f>
        <v>0</v>
      </c>
      <c r="S156" s="123"/>
      <c r="T156" s="124"/>
      <c r="U156" s="124"/>
      <c r="V156" s="124"/>
      <c r="W156" s="42">
        <f>IF(V156=1,VLOOKUP(S156,Chantiers!$C$6:$D$95,2),IF(V156=2,"Chauf",IF(V156=3,VLOOKUP(S156,Chantiers!$C$6:$E$95,3),0)))</f>
        <v>0</v>
      </c>
      <c r="X156" s="123"/>
      <c r="Y156" s="124"/>
      <c r="Z156" s="124"/>
      <c r="AA156" s="124"/>
      <c r="AB156" s="42">
        <f>IF(AA156=1,VLOOKUP(X156,Chantiers!$C$6:$D$95,2),IF(AA156=2,"Chauf",IF(AA156=3,VLOOKUP(X156,Chantiers!$C$6:$E$95,3),0)))</f>
        <v>0</v>
      </c>
      <c r="AC156" s="123"/>
      <c r="AD156" s="124"/>
      <c r="AE156" s="124"/>
      <c r="AF156" s="124"/>
      <c r="AG156" s="42">
        <f>IF(AF156=1,VLOOKUP(AC156,Chantiers!$C$6:$D$95,2),IF(AF156=2,"Chauf",IF(AF156=3,VLOOKUP(AC156,Chantiers!$C$6:$E$95,3),0)))</f>
        <v>0</v>
      </c>
      <c r="AH156" s="123"/>
      <c r="AI156" s="124"/>
      <c r="AJ156" s="124"/>
      <c r="AK156" s="124"/>
      <c r="AL156" s="42">
        <f>IF(AK156=1,VLOOKUP(AH156,Chantiers!$C$6:$D$95,2),IF(AK156=2,"Chauf",IF(AK156=3,VLOOKUP(AH156,Chantiers!$C$6:$E$95,3),0)))</f>
        <v>0</v>
      </c>
      <c r="AM156" s="123"/>
      <c r="AN156" s="124"/>
      <c r="AO156" s="124"/>
      <c r="AP156" s="124"/>
      <c r="AQ156" s="42">
        <f>IF(AP156=1,VLOOKUP(AM156,Chantiers!$C$6:$D$95,2),IF(AP156=2,"Chauf",IF(AP156=3,VLOOKUP(AM156,Chantiers!$C$6:$E$95,3),0)))</f>
        <v>0</v>
      </c>
      <c r="AR156" s="123"/>
      <c r="AS156" s="124"/>
      <c r="AT156" s="124"/>
      <c r="AU156" s="124"/>
      <c r="AV156" s="42">
        <f>IF(AU156=1,VLOOKUP(AR156,Chantiers!$C$6:$D$95,2),IF(AU156=2,"Chauf",IF(AU156=3,VLOOKUP(AR156,Chantiers!$C$6:$E$95,3),0)))</f>
        <v>0</v>
      </c>
      <c r="AW156" s="123"/>
      <c r="AX156" s="124"/>
      <c r="AY156" s="124"/>
      <c r="AZ156" s="124"/>
      <c r="BA156" s="42">
        <f>IF(AZ156=1,VLOOKUP(AW156,Chantiers!$C$6:$D$95,2),IF(AZ156=2,"Chauf",IF(AZ156=3,VLOOKUP(AW156,Chantiers!$C$6:$E$95,3),0)))</f>
        <v>0</v>
      </c>
      <c r="BB156" s="123"/>
      <c r="BC156" s="124"/>
      <c r="BD156" s="124"/>
      <c r="BE156" s="124"/>
      <c r="BF156" s="42">
        <f>IF(BE156=1,VLOOKUP(BB156,Chantiers!$C$6:$D$95,2),IF(BE156=2,"Chauf",IF(BE156=3,VLOOKUP(BB156,Chantiers!$C$6:$E$95,3),0)))</f>
        <v>0</v>
      </c>
      <c r="BG156" s="123"/>
      <c r="BH156" s="124"/>
      <c r="BI156" s="124"/>
      <c r="BJ156" s="124"/>
      <c r="BK156" s="42">
        <f>IF(BJ156=1,VLOOKUP(BG156,Chantiers!$C$6:$D$95,2),IF(BJ156=2,"Chauf",IF(BJ156=3,VLOOKUP(BG156,Chantiers!$C$6:$E$95,3),0)))</f>
        <v>0</v>
      </c>
      <c r="BL156" s="123"/>
      <c r="BM156" s="124"/>
      <c r="BN156" s="124"/>
      <c r="BO156" s="124"/>
      <c r="BP156" s="42">
        <f>IF(BO156=1,VLOOKUP(BL156,Chantiers!$C$6:$D$95,2),IF(BO156=2,"Chauf",IF(BO156=3,VLOOKUP(BL156,Chantiers!$C$6:$E$95,3),0)))</f>
        <v>0</v>
      </c>
      <c r="BQ156" s="123"/>
      <c r="BR156" s="124"/>
      <c r="BS156" s="124"/>
      <c r="BT156" s="124"/>
      <c r="BU156" s="42">
        <f>IF(BT156=1,VLOOKUP(BQ156,Chantiers!$C$6:$D$95,2),IF(BT156=2,"Chauf",IF(BT156=3,VLOOKUP(BQ156,Chantiers!$C$6:$E$95,3),0)))</f>
        <v>0</v>
      </c>
      <c r="BV156" s="123"/>
      <c r="BW156" s="124"/>
      <c r="BX156" s="124"/>
      <c r="BY156" s="124"/>
      <c r="BZ156" s="42">
        <f>IF(BY156=1,VLOOKUP(BV156,Chantiers!$C$6:$D$95,2),IF(BY156=2,"Chauf",IF(BY156=3,VLOOKUP(BV156,Chantiers!$C$6:$E$95,3),0)))</f>
        <v>0</v>
      </c>
      <c r="CA156" s="123"/>
      <c r="CB156" s="124"/>
      <c r="CC156" s="124"/>
      <c r="CD156" s="124">
        <f>IF(CC156=1,VLOOKUP(BZ156,Chantiers!$C$6:$D$95,2),0)</f>
        <v>0</v>
      </c>
      <c r="CE156" s="42">
        <f>IF(CD156=1,VLOOKUP(CA156,Chantiers!$C$6:$D$95,2),IF(CD156=2,"Chauf",IF(CD156=3,VLOOKUP(CA156,Chantiers!$C$6:$E$95,3),0)))</f>
        <v>0</v>
      </c>
    </row>
    <row r="157" spans="1:83" s="118" customFormat="1" x14ac:dyDescent="0.2">
      <c r="A157" s="152">
        <v>43252</v>
      </c>
      <c r="B157" s="140">
        <f t="shared" si="4"/>
        <v>1</v>
      </c>
      <c r="C157" s="141">
        <f t="shared" si="5"/>
        <v>6</v>
      </c>
      <c r="D157" s="123"/>
      <c r="E157" s="124"/>
      <c r="F157" s="124"/>
      <c r="G157" s="124"/>
      <c r="H157" s="42">
        <f>IF(G157=1,VLOOKUP(D157,Chantiers!$C$6:$D$95,2),IF(G157=2,"Chauf",IF(G157=3,VLOOKUP(D157,Chantiers!$C$6:$E$95,3),0)))</f>
        <v>0</v>
      </c>
      <c r="I157" s="123"/>
      <c r="J157" s="124"/>
      <c r="K157" s="124"/>
      <c r="L157" s="124"/>
      <c r="M157" s="42">
        <f>IF(L157=1,VLOOKUP(I157,Chantiers!$C$6:$D$95,2),IF(L157=2,"Chauf",IF(L157=3,VLOOKUP(I157,Chantiers!$C$6:$E$95,3),0)))</f>
        <v>0</v>
      </c>
      <c r="N157" s="123"/>
      <c r="O157" s="124"/>
      <c r="P157" s="124"/>
      <c r="Q157" s="124"/>
      <c r="R157" s="42">
        <f>IF(Q157=1,VLOOKUP(N157,Chantiers!$C$6:$D$95,2),IF(Q157=2,"Chauf",IF(Q157=3,VLOOKUP(N157,Chantiers!$C$6:$E$95,3),0)))</f>
        <v>0</v>
      </c>
      <c r="S157" s="123"/>
      <c r="T157" s="124"/>
      <c r="U157" s="124"/>
      <c r="V157" s="124"/>
      <c r="W157" s="42">
        <f>IF(V157=1,VLOOKUP(S157,Chantiers!$C$6:$D$95,2),IF(V157=2,"Chauf",IF(V157=3,VLOOKUP(S157,Chantiers!$C$6:$E$95,3),0)))</f>
        <v>0</v>
      </c>
      <c r="X157" s="123"/>
      <c r="Y157" s="124"/>
      <c r="Z157" s="124"/>
      <c r="AA157" s="124"/>
      <c r="AB157" s="42">
        <f>IF(AA157=1,VLOOKUP(X157,Chantiers!$C$6:$D$95,2),IF(AA157=2,"Chauf",IF(AA157=3,VLOOKUP(X157,Chantiers!$C$6:$E$95,3),0)))</f>
        <v>0</v>
      </c>
      <c r="AC157" s="123"/>
      <c r="AD157" s="124"/>
      <c r="AE157" s="124"/>
      <c r="AF157" s="124"/>
      <c r="AG157" s="42">
        <f>IF(AF157=1,VLOOKUP(AC157,Chantiers!$C$6:$D$95,2),IF(AF157=2,"Chauf",IF(AF157=3,VLOOKUP(AC157,Chantiers!$C$6:$E$95,3),0)))</f>
        <v>0</v>
      </c>
      <c r="AH157" s="123"/>
      <c r="AI157" s="124"/>
      <c r="AJ157" s="124"/>
      <c r="AK157" s="124"/>
      <c r="AL157" s="42">
        <f>IF(AK157=1,VLOOKUP(AH157,Chantiers!$C$6:$D$95,2),IF(AK157=2,"Chauf",IF(AK157=3,VLOOKUP(AH157,Chantiers!$C$6:$E$95,3),0)))</f>
        <v>0</v>
      </c>
      <c r="AM157" s="123"/>
      <c r="AN157" s="124"/>
      <c r="AO157" s="124"/>
      <c r="AP157" s="124"/>
      <c r="AQ157" s="42">
        <f>IF(AP157=1,VLOOKUP(AM157,Chantiers!$C$6:$D$95,2),IF(AP157=2,"Chauf",IF(AP157=3,VLOOKUP(AM157,Chantiers!$C$6:$E$95,3),0)))</f>
        <v>0</v>
      </c>
      <c r="AR157" s="123"/>
      <c r="AS157" s="124"/>
      <c r="AT157" s="124"/>
      <c r="AU157" s="124"/>
      <c r="AV157" s="42">
        <f>IF(AU157=1,VLOOKUP(AR157,Chantiers!$C$6:$D$95,2),IF(AU157=2,"Chauf",IF(AU157=3,VLOOKUP(AR157,Chantiers!$C$6:$E$95,3),0)))</f>
        <v>0</v>
      </c>
      <c r="AW157" s="123"/>
      <c r="AX157" s="124"/>
      <c r="AY157" s="124"/>
      <c r="AZ157" s="124"/>
      <c r="BA157" s="42">
        <f>IF(AZ157=1,VLOOKUP(AW157,Chantiers!$C$6:$D$95,2),IF(AZ157=2,"Chauf",IF(AZ157=3,VLOOKUP(AW157,Chantiers!$C$6:$E$95,3),0)))</f>
        <v>0</v>
      </c>
      <c r="BB157" s="123"/>
      <c r="BC157" s="124"/>
      <c r="BD157" s="124"/>
      <c r="BE157" s="124"/>
      <c r="BF157" s="42">
        <f>IF(BE157=1,VLOOKUP(BB157,Chantiers!$C$6:$D$95,2),IF(BE157=2,"Chauf",IF(BE157=3,VLOOKUP(BB157,Chantiers!$C$6:$E$95,3),0)))</f>
        <v>0</v>
      </c>
      <c r="BG157" s="123"/>
      <c r="BH157" s="124"/>
      <c r="BI157" s="124"/>
      <c r="BJ157" s="124"/>
      <c r="BK157" s="42">
        <f>IF(BJ157=1,VLOOKUP(BG157,Chantiers!$C$6:$D$95,2),IF(BJ157=2,"Chauf",IF(BJ157=3,VLOOKUP(BG157,Chantiers!$C$6:$E$95,3),0)))</f>
        <v>0</v>
      </c>
      <c r="BL157" s="123"/>
      <c r="BM157" s="124"/>
      <c r="BN157" s="124"/>
      <c r="BO157" s="124"/>
      <c r="BP157" s="42">
        <f>IF(BO157=1,VLOOKUP(BL157,Chantiers!$C$6:$D$95,2),IF(BO157=2,"Chauf",IF(BO157=3,VLOOKUP(BL157,Chantiers!$C$6:$E$95,3),0)))</f>
        <v>0</v>
      </c>
      <c r="BQ157" s="123"/>
      <c r="BR157" s="124"/>
      <c r="BS157" s="124"/>
      <c r="BT157" s="124"/>
      <c r="BU157" s="42">
        <f>IF(BT157=1,VLOOKUP(BQ157,Chantiers!$C$6:$D$95,2),IF(BT157=2,"Chauf",IF(BT157=3,VLOOKUP(BQ157,Chantiers!$C$6:$E$95,3),0)))</f>
        <v>0</v>
      </c>
      <c r="BV157" s="123"/>
      <c r="BW157" s="124"/>
      <c r="BX157" s="124"/>
      <c r="BY157" s="124"/>
      <c r="BZ157" s="42">
        <f>IF(BY157=1,VLOOKUP(BV157,Chantiers!$C$6:$D$95,2),IF(BY157=2,"Chauf",IF(BY157=3,VLOOKUP(BV157,Chantiers!$C$6:$E$95,3),0)))</f>
        <v>0</v>
      </c>
      <c r="CA157" s="123"/>
      <c r="CB157" s="124"/>
      <c r="CC157" s="124"/>
      <c r="CD157" s="124">
        <f>IF(CC157=1,VLOOKUP(BZ157,Chantiers!$C$6:$D$95,2),0)</f>
        <v>0</v>
      </c>
      <c r="CE157" s="42">
        <f>IF(CD157=1,VLOOKUP(CA157,Chantiers!$C$6:$D$95,2),IF(CD157=2,"Chauf",IF(CD157=3,VLOOKUP(CA157,Chantiers!$C$6:$E$95,3),0)))</f>
        <v>0</v>
      </c>
    </row>
    <row r="158" spans="1:83" s="118" customFormat="1" x14ac:dyDescent="0.2">
      <c r="A158" s="152">
        <v>43253</v>
      </c>
      <c r="B158" s="140">
        <f t="shared" si="4"/>
        <v>2</v>
      </c>
      <c r="C158" s="141">
        <f t="shared" si="5"/>
        <v>6</v>
      </c>
      <c r="D158" s="123"/>
      <c r="E158" s="124"/>
      <c r="F158" s="124"/>
      <c r="G158" s="124"/>
      <c r="H158" s="42">
        <f>IF(G158=1,VLOOKUP(D158,Chantiers!$C$6:$D$95,2),IF(G158=2,"Chauf",IF(G158=3,VLOOKUP(D158,Chantiers!$C$6:$E$95,3),0)))</f>
        <v>0</v>
      </c>
      <c r="I158" s="123"/>
      <c r="J158" s="124"/>
      <c r="K158" s="124"/>
      <c r="L158" s="124"/>
      <c r="M158" s="42">
        <f>IF(L158=1,VLOOKUP(I158,Chantiers!$C$6:$D$95,2),IF(L158=2,"Chauf",IF(L158=3,VLOOKUP(I158,Chantiers!$C$6:$E$95,3),0)))</f>
        <v>0</v>
      </c>
      <c r="N158" s="123"/>
      <c r="O158" s="124"/>
      <c r="P158" s="124"/>
      <c r="Q158" s="124"/>
      <c r="R158" s="42">
        <f>IF(Q158=1,VLOOKUP(N158,Chantiers!$C$6:$D$95,2),IF(Q158=2,"Chauf",IF(Q158=3,VLOOKUP(N158,Chantiers!$C$6:$E$95,3),0)))</f>
        <v>0</v>
      </c>
      <c r="S158" s="123"/>
      <c r="T158" s="124"/>
      <c r="U158" s="124"/>
      <c r="V158" s="124"/>
      <c r="W158" s="42">
        <f>IF(V158=1,VLOOKUP(S158,Chantiers!$C$6:$D$95,2),IF(V158=2,"Chauf",IF(V158=3,VLOOKUP(S158,Chantiers!$C$6:$E$95,3),0)))</f>
        <v>0</v>
      </c>
      <c r="X158" s="123"/>
      <c r="Y158" s="124"/>
      <c r="Z158" s="124"/>
      <c r="AA158" s="124"/>
      <c r="AB158" s="42">
        <f>IF(AA158=1,VLOOKUP(X158,Chantiers!$C$6:$D$95,2),IF(AA158=2,"Chauf",IF(AA158=3,VLOOKUP(X158,Chantiers!$C$6:$E$95,3),0)))</f>
        <v>0</v>
      </c>
      <c r="AC158" s="123"/>
      <c r="AD158" s="124"/>
      <c r="AE158" s="124"/>
      <c r="AF158" s="124"/>
      <c r="AG158" s="42">
        <f>IF(AF158=1,VLOOKUP(AC158,Chantiers!$C$6:$D$95,2),IF(AF158=2,"Chauf",IF(AF158=3,VLOOKUP(AC158,Chantiers!$C$6:$E$95,3),0)))</f>
        <v>0</v>
      </c>
      <c r="AH158" s="123"/>
      <c r="AI158" s="124"/>
      <c r="AJ158" s="124"/>
      <c r="AK158" s="124"/>
      <c r="AL158" s="42">
        <f>IF(AK158=1,VLOOKUP(AH158,Chantiers!$C$6:$D$95,2),IF(AK158=2,"Chauf",IF(AK158=3,VLOOKUP(AH158,Chantiers!$C$6:$E$95,3),0)))</f>
        <v>0</v>
      </c>
      <c r="AM158" s="123"/>
      <c r="AN158" s="124"/>
      <c r="AO158" s="124"/>
      <c r="AP158" s="124"/>
      <c r="AQ158" s="42">
        <f>IF(AP158=1,VLOOKUP(AM158,Chantiers!$C$6:$D$95,2),IF(AP158=2,"Chauf",IF(AP158=3,VLOOKUP(AM158,Chantiers!$C$6:$E$95,3),0)))</f>
        <v>0</v>
      </c>
      <c r="AR158" s="123"/>
      <c r="AS158" s="124"/>
      <c r="AT158" s="124"/>
      <c r="AU158" s="124"/>
      <c r="AV158" s="42">
        <f>IF(AU158=1,VLOOKUP(AR158,Chantiers!$C$6:$D$95,2),IF(AU158=2,"Chauf",IF(AU158=3,VLOOKUP(AR158,Chantiers!$C$6:$E$95,3),0)))</f>
        <v>0</v>
      </c>
      <c r="AW158" s="123"/>
      <c r="AX158" s="124"/>
      <c r="AY158" s="124"/>
      <c r="AZ158" s="124"/>
      <c r="BA158" s="42">
        <f>IF(AZ158=1,VLOOKUP(AW158,Chantiers!$C$6:$D$95,2),IF(AZ158=2,"Chauf",IF(AZ158=3,VLOOKUP(AW158,Chantiers!$C$6:$E$95,3),0)))</f>
        <v>0</v>
      </c>
      <c r="BB158" s="123"/>
      <c r="BC158" s="124"/>
      <c r="BD158" s="124"/>
      <c r="BE158" s="124"/>
      <c r="BF158" s="42">
        <f>IF(BE158=1,VLOOKUP(BB158,Chantiers!$C$6:$D$95,2),IF(BE158=2,"Chauf",IF(BE158=3,VLOOKUP(BB158,Chantiers!$C$6:$E$95,3),0)))</f>
        <v>0</v>
      </c>
      <c r="BG158" s="123"/>
      <c r="BH158" s="124"/>
      <c r="BI158" s="124"/>
      <c r="BJ158" s="124"/>
      <c r="BK158" s="42">
        <f>IF(BJ158=1,VLOOKUP(BG158,Chantiers!$C$6:$D$95,2),IF(BJ158=2,"Chauf",IF(BJ158=3,VLOOKUP(BG158,Chantiers!$C$6:$E$95,3),0)))</f>
        <v>0</v>
      </c>
      <c r="BL158" s="123"/>
      <c r="BM158" s="124"/>
      <c r="BN158" s="124"/>
      <c r="BO158" s="124"/>
      <c r="BP158" s="42">
        <f>IF(BO158=1,VLOOKUP(BL158,Chantiers!$C$6:$D$95,2),IF(BO158=2,"Chauf",IF(BO158=3,VLOOKUP(BL158,Chantiers!$C$6:$E$95,3),0)))</f>
        <v>0</v>
      </c>
      <c r="BQ158" s="123"/>
      <c r="BR158" s="124"/>
      <c r="BS158" s="124"/>
      <c r="BT158" s="124"/>
      <c r="BU158" s="42">
        <f>IF(BT158=1,VLOOKUP(BQ158,Chantiers!$C$6:$D$95,2),IF(BT158=2,"Chauf",IF(BT158=3,VLOOKUP(BQ158,Chantiers!$C$6:$E$95,3),0)))</f>
        <v>0</v>
      </c>
      <c r="BV158" s="123"/>
      <c r="BW158" s="124"/>
      <c r="BX158" s="124"/>
      <c r="BY158" s="124"/>
      <c r="BZ158" s="42">
        <f>IF(BY158=1,VLOOKUP(BV158,Chantiers!$C$6:$D$95,2),IF(BY158=2,"Chauf",IF(BY158=3,VLOOKUP(BV158,Chantiers!$C$6:$E$95,3),0)))</f>
        <v>0</v>
      </c>
      <c r="CA158" s="123"/>
      <c r="CB158" s="124"/>
      <c r="CC158" s="124"/>
      <c r="CD158" s="124">
        <f>IF(CC158=1,VLOOKUP(BZ158,Chantiers!$C$6:$D$95,2),0)</f>
        <v>0</v>
      </c>
      <c r="CE158" s="42">
        <f>IF(CD158=1,VLOOKUP(CA158,Chantiers!$C$6:$D$95,2),IF(CD158=2,"Chauf",IF(CD158=3,VLOOKUP(CA158,Chantiers!$C$6:$E$95,3),0)))</f>
        <v>0</v>
      </c>
    </row>
    <row r="159" spans="1:83" s="159" customFormat="1" x14ac:dyDescent="0.2">
      <c r="A159" s="153" t="s">
        <v>128</v>
      </c>
      <c r="B159" s="154"/>
      <c r="C159" s="155"/>
      <c r="D159" s="157"/>
      <c r="E159" s="158">
        <f>SUM(E153:E158)</f>
        <v>0</v>
      </c>
      <c r="F159" s="158">
        <f>SUM(F153:F158)</f>
        <v>0</v>
      </c>
      <c r="G159" s="158"/>
      <c r="H159" s="156"/>
      <c r="I159" s="157"/>
      <c r="J159" s="158">
        <f>SUM(J153:J158)</f>
        <v>0</v>
      </c>
      <c r="K159" s="158">
        <f>SUM(K153:K158)</f>
        <v>0</v>
      </c>
      <c r="L159" s="158"/>
      <c r="M159" s="156">
        <f>IF(L159=1,VLOOKUP(I159,Chantiers!$C$6:$D$95,2),IF(L159=2,"Chauf",IF(L159=3,VLOOKUP(I159,Chantiers!$C$6:$E$95,3),0)))</f>
        <v>0</v>
      </c>
      <c r="N159" s="157"/>
      <c r="O159" s="158">
        <f>SUM(O153:O158)</f>
        <v>0</v>
      </c>
      <c r="P159" s="158">
        <f>SUM(P153:P158)</f>
        <v>0</v>
      </c>
      <c r="Q159" s="158"/>
      <c r="R159" s="156">
        <f>IF(Q159=1,VLOOKUP(N159,Chantiers!$C$6:$D$95,2),IF(Q159=2,"Chauf",IF(Q159=3,VLOOKUP(N159,Chantiers!$C$6:$E$95,3),0)))</f>
        <v>0</v>
      </c>
      <c r="S159" s="157"/>
      <c r="T159" s="158">
        <f>SUM(T153:T158)</f>
        <v>0</v>
      </c>
      <c r="U159" s="158">
        <f>SUM(U153:U158)</f>
        <v>0</v>
      </c>
      <c r="V159" s="158"/>
      <c r="W159" s="156">
        <f>IF(V159=1,VLOOKUP(S159,Chantiers!$C$6:$D$95,2),IF(V159=2,"Chauf",IF(V159=3,VLOOKUP(S159,Chantiers!$C$6:$E$95,3),0)))</f>
        <v>0</v>
      </c>
      <c r="X159" s="157"/>
      <c r="Y159" s="158">
        <f>SUM(Y153:Y158)</f>
        <v>0</v>
      </c>
      <c r="Z159" s="158">
        <f>SUM(Z153:Z158)</f>
        <v>0</v>
      </c>
      <c r="AA159" s="158"/>
      <c r="AB159" s="156">
        <f>IF(AA159=1,VLOOKUP(X159,Chantiers!$C$6:$D$95,2),IF(AA159=2,"Chauf",IF(AA159=3,VLOOKUP(X159,Chantiers!$C$6:$E$95,3),0)))</f>
        <v>0</v>
      </c>
      <c r="AC159" s="157"/>
      <c r="AD159" s="158">
        <f>SUM(AD153:AD158)</f>
        <v>0</v>
      </c>
      <c r="AE159" s="158">
        <f>SUM(AE153:AE158)</f>
        <v>0</v>
      </c>
      <c r="AF159" s="158"/>
      <c r="AG159" s="156">
        <f>IF(AF159=1,VLOOKUP(AC159,Chantiers!$C$6:$D$95,2),IF(AF159=2,"Chauf",IF(AF159=3,VLOOKUP(AC159,Chantiers!$C$6:$E$95,3),0)))</f>
        <v>0</v>
      </c>
      <c r="AH159" s="157"/>
      <c r="AI159" s="158">
        <f>SUM(AI153:AI158)</f>
        <v>0</v>
      </c>
      <c r="AJ159" s="158">
        <f>SUM(AJ153:AJ158)</f>
        <v>0</v>
      </c>
      <c r="AK159" s="158"/>
      <c r="AL159" s="156">
        <f>IF(AK159=1,VLOOKUP(AH159,Chantiers!$C$6:$D$95,2),IF(AK159=2,"Chauf",IF(AK159=3,VLOOKUP(AH159,Chantiers!$C$6:$E$95,3),0)))</f>
        <v>0</v>
      </c>
      <c r="AM159" s="157"/>
      <c r="AN159" s="158">
        <f>SUM(AN153:AN158)</f>
        <v>0</v>
      </c>
      <c r="AO159" s="158">
        <f>SUM(AO153:AO158)</f>
        <v>0</v>
      </c>
      <c r="AP159" s="158"/>
      <c r="AQ159" s="156">
        <f>IF(AP159=1,VLOOKUP(AM159,Chantiers!$C$6:$D$95,2),IF(AP159=2,"Chauf",IF(AP159=3,VLOOKUP(AM159,Chantiers!$C$6:$E$95,3),0)))</f>
        <v>0</v>
      </c>
      <c r="AR159" s="157"/>
      <c r="AS159" s="158">
        <f>SUM(AS153:AS158)</f>
        <v>0</v>
      </c>
      <c r="AT159" s="158">
        <f>SUM(AT153:AT158)</f>
        <v>0</v>
      </c>
      <c r="AU159" s="158"/>
      <c r="AV159" s="156">
        <f>IF(AU159=1,VLOOKUP(AR159,Chantiers!$C$6:$D$95,2),IF(AU159=2,"Chauf",IF(AU159=3,VLOOKUP(AR159,Chantiers!$C$6:$E$95,3),0)))</f>
        <v>0</v>
      </c>
      <c r="AW159" s="157"/>
      <c r="AX159" s="158">
        <f>SUM(AX153:AX158)</f>
        <v>0</v>
      </c>
      <c r="AY159" s="158">
        <f>SUM(AY153:AY158)</f>
        <v>0</v>
      </c>
      <c r="AZ159" s="158"/>
      <c r="BA159" s="156">
        <f>IF(AZ159=1,VLOOKUP(AW159,Chantiers!$C$6:$D$95,2),IF(AZ159=2,"Chauf",IF(AZ159=3,VLOOKUP(AW159,Chantiers!$C$6:$E$95,3),0)))</f>
        <v>0</v>
      </c>
      <c r="BB159" s="157"/>
      <c r="BC159" s="158">
        <f>SUM(BC153:BC158)</f>
        <v>0</v>
      </c>
      <c r="BD159" s="158">
        <f>SUM(BD153:BD158)</f>
        <v>0</v>
      </c>
      <c r="BE159" s="158"/>
      <c r="BF159" s="156">
        <f>IF(BE159=1,VLOOKUP(BB159,Chantiers!$C$6:$D$95,2),IF(BE159=2,"Chauf",IF(BE159=3,VLOOKUP(BB159,Chantiers!$C$6:$E$95,3),0)))</f>
        <v>0</v>
      </c>
      <c r="BG159" s="157"/>
      <c r="BH159" s="158">
        <f>SUM(BH153:BH158)</f>
        <v>0</v>
      </c>
      <c r="BI159" s="158">
        <f>SUM(BI153:BI158)</f>
        <v>0</v>
      </c>
      <c r="BJ159" s="158"/>
      <c r="BK159" s="156">
        <f>IF(BJ159=1,VLOOKUP(BG159,Chantiers!$C$6:$D$95,2),IF(BJ159=2,"Chauf",IF(BJ159=3,VLOOKUP(BG159,Chantiers!$C$6:$E$95,3),0)))</f>
        <v>0</v>
      </c>
      <c r="BL159" s="157"/>
      <c r="BM159" s="158">
        <f>SUM(BM153:BM158)</f>
        <v>0</v>
      </c>
      <c r="BN159" s="158">
        <f>SUM(BN153:BN158)</f>
        <v>0</v>
      </c>
      <c r="BO159" s="158"/>
      <c r="BP159" s="156">
        <f>IF(BO159=1,VLOOKUP(BL159,Chantiers!$C$6:$D$95,2),IF(BO159=2,"Chauf",IF(BO159=3,VLOOKUP(BL159,Chantiers!$C$6:$E$95,3),0)))</f>
        <v>0</v>
      </c>
      <c r="BQ159" s="157"/>
      <c r="BR159" s="158">
        <f>SUM(BR153:BR158)</f>
        <v>0</v>
      </c>
      <c r="BS159" s="158">
        <f>SUM(BS153:BS158)</f>
        <v>0</v>
      </c>
      <c r="BT159" s="158"/>
      <c r="BU159" s="156">
        <f>IF(BT159=1,VLOOKUP(BQ159,Chantiers!$C$6:$D$95,2),IF(BT159=2,"Chauf",IF(BT159=3,VLOOKUP(BQ159,Chantiers!$C$6:$E$95,3),0)))</f>
        <v>0</v>
      </c>
      <c r="BV159" s="157"/>
      <c r="BW159" s="158">
        <f>SUM(BW153:BW158)</f>
        <v>0</v>
      </c>
      <c r="BX159" s="158">
        <f>SUM(BX153:BX158)</f>
        <v>0</v>
      </c>
      <c r="BY159" s="158"/>
      <c r="BZ159" s="156">
        <f>IF(BY159=1,VLOOKUP(BV159,Chantiers!$C$6:$D$95,2),IF(BY159=2,"Chauf",IF(BY159=3,VLOOKUP(BV159,Chantiers!$C$6:$E$95,3),0)))</f>
        <v>0</v>
      </c>
      <c r="CA159" s="157"/>
      <c r="CB159" s="158">
        <f>SUM(CB153:CB158)</f>
        <v>0</v>
      </c>
      <c r="CC159" s="158">
        <f>SUM(CC153:CC158)</f>
        <v>0</v>
      </c>
      <c r="CD159" s="158">
        <f>IF(CC159=1,VLOOKUP(BZ159,Chantiers!$C$6:$D$95,2),0)</f>
        <v>0</v>
      </c>
      <c r="CE159" s="156">
        <f>IF(CD159=1,VLOOKUP(CA159,Chantiers!$C$6:$D$95,2),IF(CD159=2,"Chauf",IF(CD159=3,VLOOKUP(CA159,Chantiers!$C$6:$E$95,3),0)))</f>
        <v>0</v>
      </c>
    </row>
    <row r="160" spans="1:83" s="118" customFormat="1" x14ac:dyDescent="0.2">
      <c r="A160" s="37">
        <v>43255</v>
      </c>
      <c r="B160" s="138">
        <f t="shared" si="4"/>
        <v>4</v>
      </c>
      <c r="C160" s="139">
        <f t="shared" si="5"/>
        <v>6</v>
      </c>
      <c r="D160" s="116"/>
      <c r="E160" s="117"/>
      <c r="F160" s="117"/>
      <c r="G160" s="117"/>
      <c r="H160" s="43">
        <f>IF(G160=1,VLOOKUP(D160,Chantiers!$C$6:$D$95,2),IF(G160=2,"Chauf",IF(G160=3,VLOOKUP(D160,Chantiers!$C$6:$E$95,3),0)))</f>
        <v>0</v>
      </c>
      <c r="I160" s="116"/>
      <c r="J160" s="117"/>
      <c r="K160" s="117"/>
      <c r="L160" s="117"/>
      <c r="M160" s="43">
        <f>IF(L160=1,VLOOKUP(I160,Chantiers!$C$6:$D$95,2),IF(L160=2,"Chauf",IF(L160=3,VLOOKUP(I160,Chantiers!$C$6:$E$95,3),0)))</f>
        <v>0</v>
      </c>
      <c r="N160" s="116"/>
      <c r="O160" s="117"/>
      <c r="P160" s="117"/>
      <c r="Q160" s="117"/>
      <c r="R160" s="43">
        <f>IF(Q160=1,VLOOKUP(N160,Chantiers!$C$6:$D$95,2),IF(Q160=2,"Chauf",IF(Q160=3,VLOOKUP(N160,Chantiers!$C$6:$E$95,3),0)))</f>
        <v>0</v>
      </c>
      <c r="S160" s="116"/>
      <c r="T160" s="117"/>
      <c r="U160" s="117"/>
      <c r="V160" s="117"/>
      <c r="W160" s="43">
        <f>IF(V160=1,VLOOKUP(S160,Chantiers!$C$6:$D$95,2),IF(V160=2,"Chauf",IF(V160=3,VLOOKUP(S160,Chantiers!$C$6:$E$95,3),0)))</f>
        <v>0</v>
      </c>
      <c r="X160" s="116"/>
      <c r="Y160" s="117"/>
      <c r="Z160" s="117"/>
      <c r="AA160" s="117"/>
      <c r="AB160" s="43">
        <f>IF(AA160=1,VLOOKUP(X160,Chantiers!$C$6:$D$95,2),IF(AA160=2,"Chauf",IF(AA160=3,VLOOKUP(X160,Chantiers!$C$6:$E$95,3),0)))</f>
        <v>0</v>
      </c>
      <c r="AC160" s="116"/>
      <c r="AD160" s="117"/>
      <c r="AE160" s="117"/>
      <c r="AF160" s="117"/>
      <c r="AG160" s="43">
        <f>IF(AF160=1,VLOOKUP(AC160,Chantiers!$C$6:$D$95,2),IF(AF160=2,"Chauf",IF(AF160=3,VLOOKUP(AC160,Chantiers!$C$6:$E$95,3),0)))</f>
        <v>0</v>
      </c>
      <c r="AH160" s="116"/>
      <c r="AI160" s="117"/>
      <c r="AJ160" s="117"/>
      <c r="AK160" s="117"/>
      <c r="AL160" s="43">
        <f>IF(AK160=1,VLOOKUP(AH160,Chantiers!$C$6:$D$95,2),IF(AK160=2,"Chauf",IF(AK160=3,VLOOKUP(AH160,Chantiers!$C$6:$E$95,3),0)))</f>
        <v>0</v>
      </c>
      <c r="AM160" s="116"/>
      <c r="AN160" s="117"/>
      <c r="AO160" s="117"/>
      <c r="AP160" s="117"/>
      <c r="AQ160" s="43">
        <f>IF(AP160=1,VLOOKUP(AM160,Chantiers!$C$6:$D$95,2),IF(AP160=2,"Chauf",IF(AP160=3,VLOOKUP(AM160,Chantiers!$C$6:$E$95,3),0)))</f>
        <v>0</v>
      </c>
      <c r="AR160" s="116"/>
      <c r="AS160" s="117"/>
      <c r="AT160" s="117"/>
      <c r="AU160" s="117"/>
      <c r="AV160" s="43">
        <f>IF(AU160=1,VLOOKUP(AR160,Chantiers!$C$6:$D$95,2),IF(AU160=2,"Chauf",IF(AU160=3,VLOOKUP(AR160,Chantiers!$C$6:$E$95,3),0)))</f>
        <v>0</v>
      </c>
      <c r="AW160" s="116"/>
      <c r="AX160" s="117"/>
      <c r="AY160" s="117"/>
      <c r="AZ160" s="117"/>
      <c r="BA160" s="43">
        <f>IF(AZ160=1,VLOOKUP(AW160,Chantiers!$C$6:$D$95,2),IF(AZ160=2,"Chauf",IF(AZ160=3,VLOOKUP(AW160,Chantiers!$C$6:$E$95,3),0)))</f>
        <v>0</v>
      </c>
      <c r="BB160" s="116"/>
      <c r="BC160" s="117"/>
      <c r="BD160" s="117"/>
      <c r="BE160" s="117"/>
      <c r="BF160" s="43">
        <f>IF(BE160=1,VLOOKUP(BB160,Chantiers!$C$6:$D$95,2),IF(BE160=2,"Chauf",IF(BE160=3,VLOOKUP(BB160,Chantiers!$C$6:$E$95,3),0)))</f>
        <v>0</v>
      </c>
      <c r="BG160" s="116"/>
      <c r="BH160" s="117"/>
      <c r="BI160" s="117"/>
      <c r="BJ160" s="117"/>
      <c r="BK160" s="43">
        <f>IF(BJ160=1,VLOOKUP(BG160,Chantiers!$C$6:$D$95,2),IF(BJ160=2,"Chauf",IF(BJ160=3,VLOOKUP(BG160,Chantiers!$C$6:$E$95,3),0)))</f>
        <v>0</v>
      </c>
      <c r="BL160" s="116"/>
      <c r="BM160" s="117"/>
      <c r="BN160" s="117"/>
      <c r="BO160" s="117"/>
      <c r="BP160" s="43">
        <f>IF(BO160=1,VLOOKUP(BL160,Chantiers!$C$6:$D$95,2),IF(BO160=2,"Chauf",IF(BO160=3,VLOOKUP(BL160,Chantiers!$C$6:$E$95,3),0)))</f>
        <v>0</v>
      </c>
      <c r="BQ160" s="116"/>
      <c r="BR160" s="117"/>
      <c r="BS160" s="117"/>
      <c r="BT160" s="117"/>
      <c r="BU160" s="43">
        <f>IF(BT160=1,VLOOKUP(BQ160,Chantiers!$C$6:$D$95,2),IF(BT160=2,"Chauf",IF(BT160=3,VLOOKUP(BQ160,Chantiers!$C$6:$E$95,3),0)))</f>
        <v>0</v>
      </c>
      <c r="BV160" s="116"/>
      <c r="BW160" s="117"/>
      <c r="BX160" s="117"/>
      <c r="BY160" s="117"/>
      <c r="BZ160" s="43">
        <f>IF(BY160=1,VLOOKUP(BV160,Chantiers!$C$6:$D$95,2),IF(BY160=2,"Chauf",IF(BY160=3,VLOOKUP(BV160,Chantiers!$C$6:$E$95,3),0)))</f>
        <v>0</v>
      </c>
      <c r="CA160" s="116"/>
      <c r="CB160" s="117"/>
      <c r="CC160" s="117"/>
      <c r="CD160" s="117">
        <f>IF(CC160=1,VLOOKUP(BZ160,Chantiers!$C$6:$D$95,2),0)</f>
        <v>0</v>
      </c>
      <c r="CE160" s="43">
        <f>IF(CD160=1,VLOOKUP(CA160,Chantiers!$C$6:$D$95,2),IF(CD160=2,"Chauf",IF(CD160=3,VLOOKUP(CA160,Chantiers!$C$6:$E$95,3),0)))</f>
        <v>0</v>
      </c>
    </row>
    <row r="161" spans="1:83" s="118" customFormat="1" x14ac:dyDescent="0.2">
      <c r="A161" s="39">
        <v>43256</v>
      </c>
      <c r="B161" s="140">
        <f t="shared" si="4"/>
        <v>5</v>
      </c>
      <c r="C161" s="141">
        <f t="shared" si="5"/>
        <v>6</v>
      </c>
      <c r="D161" s="119"/>
      <c r="E161" s="120"/>
      <c r="F161" s="120"/>
      <c r="G161" s="120"/>
      <c r="H161" s="44">
        <f>IF(G161=1,VLOOKUP(D161,Chantiers!$C$6:$D$95,2),IF(G161=2,"Chauf",IF(G161=3,VLOOKUP(D161,Chantiers!$C$6:$E$95,3),0)))</f>
        <v>0</v>
      </c>
      <c r="I161" s="119"/>
      <c r="J161" s="120"/>
      <c r="K161" s="120"/>
      <c r="L161" s="120"/>
      <c r="M161" s="44">
        <f>IF(L161=1,VLOOKUP(I161,Chantiers!$C$6:$D$95,2),IF(L161=2,"Chauf",IF(L161=3,VLOOKUP(I161,Chantiers!$C$6:$E$95,3),0)))</f>
        <v>0</v>
      </c>
      <c r="N161" s="119"/>
      <c r="O161" s="120"/>
      <c r="P161" s="120"/>
      <c r="Q161" s="120"/>
      <c r="R161" s="44">
        <f>IF(Q161=1,VLOOKUP(N161,Chantiers!$C$6:$D$95,2),IF(Q161=2,"Chauf",IF(Q161=3,VLOOKUP(N161,Chantiers!$C$6:$E$95,3),0)))</f>
        <v>0</v>
      </c>
      <c r="S161" s="119"/>
      <c r="T161" s="120"/>
      <c r="U161" s="120"/>
      <c r="V161" s="120"/>
      <c r="W161" s="44">
        <f>IF(V161=1,VLOOKUP(S161,Chantiers!$C$6:$D$95,2),IF(V161=2,"Chauf",IF(V161=3,VLOOKUP(S161,Chantiers!$C$6:$E$95,3),0)))</f>
        <v>0</v>
      </c>
      <c r="X161" s="119"/>
      <c r="Y161" s="120"/>
      <c r="Z161" s="120"/>
      <c r="AA161" s="120"/>
      <c r="AB161" s="44">
        <f>IF(AA161=1,VLOOKUP(X161,Chantiers!$C$6:$D$95,2),IF(AA161=2,"Chauf",IF(AA161=3,VLOOKUP(X161,Chantiers!$C$6:$E$95,3),0)))</f>
        <v>0</v>
      </c>
      <c r="AC161" s="119"/>
      <c r="AD161" s="120"/>
      <c r="AE161" s="120"/>
      <c r="AF161" s="120"/>
      <c r="AG161" s="44">
        <f>IF(AF161=1,VLOOKUP(AC161,Chantiers!$C$6:$D$95,2),IF(AF161=2,"Chauf",IF(AF161=3,VLOOKUP(AC161,Chantiers!$C$6:$E$95,3),0)))</f>
        <v>0</v>
      </c>
      <c r="AH161" s="119"/>
      <c r="AI161" s="120"/>
      <c r="AJ161" s="120"/>
      <c r="AK161" s="120"/>
      <c r="AL161" s="44">
        <f>IF(AK161=1,VLOOKUP(AH161,Chantiers!$C$6:$D$95,2),IF(AK161=2,"Chauf",IF(AK161=3,VLOOKUP(AH161,Chantiers!$C$6:$E$95,3),0)))</f>
        <v>0</v>
      </c>
      <c r="AM161" s="119"/>
      <c r="AN161" s="120"/>
      <c r="AO161" s="120"/>
      <c r="AP161" s="120"/>
      <c r="AQ161" s="44">
        <f>IF(AP161=1,VLOOKUP(AM161,Chantiers!$C$6:$D$95,2),IF(AP161=2,"Chauf",IF(AP161=3,VLOOKUP(AM161,Chantiers!$C$6:$E$95,3),0)))</f>
        <v>0</v>
      </c>
      <c r="AR161" s="119"/>
      <c r="AS161" s="120"/>
      <c r="AT161" s="120"/>
      <c r="AU161" s="120"/>
      <c r="AV161" s="44">
        <f>IF(AU161=1,VLOOKUP(AR161,Chantiers!$C$6:$D$95,2),IF(AU161=2,"Chauf",IF(AU161=3,VLOOKUP(AR161,Chantiers!$C$6:$E$95,3),0)))</f>
        <v>0</v>
      </c>
      <c r="AW161" s="119"/>
      <c r="AX161" s="120"/>
      <c r="AY161" s="120"/>
      <c r="AZ161" s="120"/>
      <c r="BA161" s="44">
        <f>IF(AZ161=1,VLOOKUP(AW161,Chantiers!$C$6:$D$95,2),IF(AZ161=2,"Chauf",IF(AZ161=3,VLOOKUP(AW161,Chantiers!$C$6:$E$95,3),0)))</f>
        <v>0</v>
      </c>
      <c r="BB161" s="119"/>
      <c r="BC161" s="120"/>
      <c r="BD161" s="120"/>
      <c r="BE161" s="120"/>
      <c r="BF161" s="44">
        <f>IF(BE161=1,VLOOKUP(BB161,Chantiers!$C$6:$D$95,2),IF(BE161=2,"Chauf",IF(BE161=3,VLOOKUP(BB161,Chantiers!$C$6:$E$95,3),0)))</f>
        <v>0</v>
      </c>
      <c r="BG161" s="119"/>
      <c r="BH161" s="120"/>
      <c r="BI161" s="120"/>
      <c r="BJ161" s="120"/>
      <c r="BK161" s="44">
        <f>IF(BJ161=1,VLOOKUP(BG161,Chantiers!$C$6:$D$95,2),IF(BJ161=2,"Chauf",IF(BJ161=3,VLOOKUP(BG161,Chantiers!$C$6:$E$95,3),0)))</f>
        <v>0</v>
      </c>
      <c r="BL161" s="119"/>
      <c r="BM161" s="120"/>
      <c r="BN161" s="120"/>
      <c r="BO161" s="120"/>
      <c r="BP161" s="44">
        <f>IF(BO161=1,VLOOKUP(BL161,Chantiers!$C$6:$D$95,2),IF(BO161=2,"Chauf",IF(BO161=3,VLOOKUP(BL161,Chantiers!$C$6:$E$95,3),0)))</f>
        <v>0</v>
      </c>
      <c r="BQ161" s="119"/>
      <c r="BR161" s="120"/>
      <c r="BS161" s="120"/>
      <c r="BT161" s="120"/>
      <c r="BU161" s="44">
        <f>IF(BT161=1,VLOOKUP(BQ161,Chantiers!$C$6:$D$95,2),IF(BT161=2,"Chauf",IF(BT161=3,VLOOKUP(BQ161,Chantiers!$C$6:$E$95,3),0)))</f>
        <v>0</v>
      </c>
      <c r="BV161" s="119"/>
      <c r="BW161" s="120"/>
      <c r="BX161" s="120"/>
      <c r="BY161" s="120"/>
      <c r="BZ161" s="44">
        <f>IF(BY161=1,VLOOKUP(BV161,Chantiers!$C$6:$D$95,2),IF(BY161=2,"Chauf",IF(BY161=3,VLOOKUP(BV161,Chantiers!$C$6:$E$95,3),0)))</f>
        <v>0</v>
      </c>
      <c r="CA161" s="119"/>
      <c r="CB161" s="120"/>
      <c r="CC161" s="120"/>
      <c r="CD161" s="120">
        <f>IF(CC161=1,VLOOKUP(BZ161,Chantiers!$C$6:$D$95,2),0)</f>
        <v>0</v>
      </c>
      <c r="CE161" s="44">
        <f>IF(CD161=1,VLOOKUP(CA161,Chantiers!$C$6:$D$95,2),IF(CD161=2,"Chauf",IF(CD161=3,VLOOKUP(CA161,Chantiers!$C$6:$E$95,3),0)))</f>
        <v>0</v>
      </c>
    </row>
    <row r="162" spans="1:83" s="118" customFormat="1" x14ac:dyDescent="0.2">
      <c r="A162" s="39">
        <v>43257</v>
      </c>
      <c r="B162" s="140">
        <f t="shared" si="4"/>
        <v>6</v>
      </c>
      <c r="C162" s="141">
        <f t="shared" si="5"/>
        <v>6</v>
      </c>
      <c r="D162" s="119"/>
      <c r="E162" s="120"/>
      <c r="F162" s="120"/>
      <c r="G162" s="120"/>
      <c r="H162" s="44">
        <f>IF(G162=1,VLOOKUP(D162,Chantiers!$C$6:$D$95,2),IF(G162=2,"Chauf",IF(G162=3,VLOOKUP(D162,Chantiers!$C$6:$E$95,3),0)))</f>
        <v>0</v>
      </c>
      <c r="I162" s="119"/>
      <c r="J162" s="120"/>
      <c r="K162" s="120"/>
      <c r="L162" s="120"/>
      <c r="M162" s="44">
        <f>IF(L162=1,VLOOKUP(I162,Chantiers!$C$6:$D$95,2),IF(L162=2,"Chauf",IF(L162=3,VLOOKUP(I162,Chantiers!$C$6:$E$95,3),0)))</f>
        <v>0</v>
      </c>
      <c r="N162" s="119"/>
      <c r="O162" s="120"/>
      <c r="P162" s="120"/>
      <c r="Q162" s="120"/>
      <c r="R162" s="44">
        <f>IF(Q162=1,VLOOKUP(N162,Chantiers!$C$6:$D$95,2),IF(Q162=2,"Chauf",IF(Q162=3,VLOOKUP(N162,Chantiers!$C$6:$E$95,3),0)))</f>
        <v>0</v>
      </c>
      <c r="S162" s="119"/>
      <c r="T162" s="120"/>
      <c r="U162" s="120"/>
      <c r="V162" s="120"/>
      <c r="W162" s="44">
        <f>IF(V162=1,VLOOKUP(S162,Chantiers!$C$6:$D$95,2),IF(V162=2,"Chauf",IF(V162=3,VLOOKUP(S162,Chantiers!$C$6:$E$95,3),0)))</f>
        <v>0</v>
      </c>
      <c r="X162" s="119"/>
      <c r="Y162" s="120"/>
      <c r="Z162" s="120"/>
      <c r="AA162" s="120"/>
      <c r="AB162" s="44">
        <f>IF(AA162=1,VLOOKUP(X162,Chantiers!$C$6:$D$95,2),IF(AA162=2,"Chauf",IF(AA162=3,VLOOKUP(X162,Chantiers!$C$6:$E$95,3),0)))</f>
        <v>0</v>
      </c>
      <c r="AC162" s="119"/>
      <c r="AD162" s="120"/>
      <c r="AE162" s="120"/>
      <c r="AF162" s="120"/>
      <c r="AG162" s="44">
        <f>IF(AF162=1,VLOOKUP(AC162,Chantiers!$C$6:$D$95,2),IF(AF162=2,"Chauf",IF(AF162=3,VLOOKUP(AC162,Chantiers!$C$6:$E$95,3),0)))</f>
        <v>0</v>
      </c>
      <c r="AH162" s="119"/>
      <c r="AI162" s="120"/>
      <c r="AJ162" s="120"/>
      <c r="AK162" s="120"/>
      <c r="AL162" s="44">
        <f>IF(AK162=1,VLOOKUP(AH162,Chantiers!$C$6:$D$95,2),IF(AK162=2,"Chauf",IF(AK162=3,VLOOKUP(AH162,Chantiers!$C$6:$E$95,3),0)))</f>
        <v>0</v>
      </c>
      <c r="AM162" s="119"/>
      <c r="AN162" s="120"/>
      <c r="AO162" s="120"/>
      <c r="AP162" s="120"/>
      <c r="AQ162" s="44">
        <f>IF(AP162=1,VLOOKUP(AM162,Chantiers!$C$6:$D$95,2),IF(AP162=2,"Chauf",IF(AP162=3,VLOOKUP(AM162,Chantiers!$C$6:$E$95,3),0)))</f>
        <v>0</v>
      </c>
      <c r="AR162" s="119"/>
      <c r="AS162" s="120"/>
      <c r="AT162" s="120"/>
      <c r="AU162" s="120"/>
      <c r="AV162" s="44">
        <f>IF(AU162=1,VLOOKUP(AR162,Chantiers!$C$6:$D$95,2),IF(AU162=2,"Chauf",IF(AU162=3,VLOOKUP(AR162,Chantiers!$C$6:$E$95,3),0)))</f>
        <v>0</v>
      </c>
      <c r="AW162" s="119"/>
      <c r="AX162" s="120"/>
      <c r="AY162" s="120"/>
      <c r="AZ162" s="120"/>
      <c r="BA162" s="44">
        <f>IF(AZ162=1,VLOOKUP(AW162,Chantiers!$C$6:$D$95,2),IF(AZ162=2,"Chauf",IF(AZ162=3,VLOOKUP(AW162,Chantiers!$C$6:$E$95,3),0)))</f>
        <v>0</v>
      </c>
      <c r="BB162" s="119"/>
      <c r="BC162" s="120"/>
      <c r="BD162" s="120"/>
      <c r="BE162" s="120"/>
      <c r="BF162" s="44">
        <f>IF(BE162=1,VLOOKUP(BB162,Chantiers!$C$6:$D$95,2),IF(BE162=2,"Chauf",IF(BE162=3,VLOOKUP(BB162,Chantiers!$C$6:$E$95,3),0)))</f>
        <v>0</v>
      </c>
      <c r="BG162" s="119"/>
      <c r="BH162" s="120"/>
      <c r="BI162" s="120"/>
      <c r="BJ162" s="120"/>
      <c r="BK162" s="44">
        <f>IF(BJ162=1,VLOOKUP(BG162,Chantiers!$C$6:$D$95,2),IF(BJ162=2,"Chauf",IF(BJ162=3,VLOOKUP(BG162,Chantiers!$C$6:$E$95,3),0)))</f>
        <v>0</v>
      </c>
      <c r="BL162" s="119"/>
      <c r="BM162" s="120"/>
      <c r="BN162" s="120"/>
      <c r="BO162" s="120"/>
      <c r="BP162" s="44">
        <f>IF(BO162=1,VLOOKUP(BL162,Chantiers!$C$6:$D$95,2),IF(BO162=2,"Chauf",IF(BO162=3,VLOOKUP(BL162,Chantiers!$C$6:$E$95,3),0)))</f>
        <v>0</v>
      </c>
      <c r="BQ162" s="119"/>
      <c r="BR162" s="120"/>
      <c r="BS162" s="120"/>
      <c r="BT162" s="120"/>
      <c r="BU162" s="44">
        <f>IF(BT162=1,VLOOKUP(BQ162,Chantiers!$C$6:$D$95,2),IF(BT162=2,"Chauf",IF(BT162=3,VLOOKUP(BQ162,Chantiers!$C$6:$E$95,3),0)))</f>
        <v>0</v>
      </c>
      <c r="BV162" s="119"/>
      <c r="BW162" s="120"/>
      <c r="BX162" s="120"/>
      <c r="BY162" s="120"/>
      <c r="BZ162" s="44">
        <f>IF(BY162=1,VLOOKUP(BV162,Chantiers!$C$6:$D$95,2),IF(BY162=2,"Chauf",IF(BY162=3,VLOOKUP(BV162,Chantiers!$C$6:$E$95,3),0)))</f>
        <v>0</v>
      </c>
      <c r="CA162" s="119"/>
      <c r="CB162" s="120"/>
      <c r="CC162" s="120"/>
      <c r="CD162" s="120">
        <f>IF(CC162=1,VLOOKUP(BZ162,Chantiers!$C$6:$D$95,2),0)</f>
        <v>0</v>
      </c>
      <c r="CE162" s="44">
        <f>IF(CD162=1,VLOOKUP(CA162,Chantiers!$C$6:$D$95,2),IF(CD162=2,"Chauf",IF(CD162=3,VLOOKUP(CA162,Chantiers!$C$6:$E$95,3),0)))</f>
        <v>0</v>
      </c>
    </row>
    <row r="163" spans="1:83" s="118" customFormat="1" x14ac:dyDescent="0.2">
      <c r="A163" s="39">
        <v>43258</v>
      </c>
      <c r="B163" s="140">
        <f t="shared" si="4"/>
        <v>7</v>
      </c>
      <c r="C163" s="141">
        <f t="shared" si="5"/>
        <v>6</v>
      </c>
      <c r="D163" s="119"/>
      <c r="E163" s="120"/>
      <c r="F163" s="120"/>
      <c r="G163" s="120"/>
      <c r="H163" s="44">
        <f>IF(G163=1,VLOOKUP(D163,Chantiers!$C$6:$D$95,2),IF(G163=2,"Chauf",IF(G163=3,VLOOKUP(D163,Chantiers!$C$6:$E$95,3),0)))</f>
        <v>0</v>
      </c>
      <c r="I163" s="119"/>
      <c r="J163" s="120"/>
      <c r="K163" s="120"/>
      <c r="L163" s="120"/>
      <c r="M163" s="44">
        <f>IF(L163=1,VLOOKUP(I163,Chantiers!$C$6:$D$95,2),IF(L163=2,"Chauf",IF(L163=3,VLOOKUP(I163,Chantiers!$C$6:$E$95,3),0)))</f>
        <v>0</v>
      </c>
      <c r="N163" s="119"/>
      <c r="O163" s="120"/>
      <c r="P163" s="120"/>
      <c r="Q163" s="120"/>
      <c r="R163" s="44">
        <f>IF(Q163=1,VLOOKUP(N163,Chantiers!$C$6:$D$95,2),IF(Q163=2,"Chauf",IF(Q163=3,VLOOKUP(N163,Chantiers!$C$6:$E$95,3),0)))</f>
        <v>0</v>
      </c>
      <c r="S163" s="119"/>
      <c r="T163" s="120"/>
      <c r="U163" s="120"/>
      <c r="V163" s="120"/>
      <c r="W163" s="44">
        <f>IF(V163=1,VLOOKUP(S163,Chantiers!$C$6:$D$95,2),IF(V163=2,"Chauf",IF(V163=3,VLOOKUP(S163,Chantiers!$C$6:$E$95,3),0)))</f>
        <v>0</v>
      </c>
      <c r="X163" s="119"/>
      <c r="Y163" s="120"/>
      <c r="Z163" s="120"/>
      <c r="AA163" s="120"/>
      <c r="AB163" s="44">
        <f>IF(AA163=1,VLOOKUP(X163,Chantiers!$C$6:$D$95,2),IF(AA163=2,"Chauf",IF(AA163=3,VLOOKUP(X163,Chantiers!$C$6:$E$95,3),0)))</f>
        <v>0</v>
      </c>
      <c r="AC163" s="119"/>
      <c r="AD163" s="120"/>
      <c r="AE163" s="120"/>
      <c r="AF163" s="120"/>
      <c r="AG163" s="44">
        <f>IF(AF163=1,VLOOKUP(AC163,Chantiers!$C$6:$D$95,2),IF(AF163=2,"Chauf",IF(AF163=3,VLOOKUP(AC163,Chantiers!$C$6:$E$95,3),0)))</f>
        <v>0</v>
      </c>
      <c r="AH163" s="119"/>
      <c r="AI163" s="120"/>
      <c r="AJ163" s="120"/>
      <c r="AK163" s="120"/>
      <c r="AL163" s="44">
        <f>IF(AK163=1,VLOOKUP(AH163,Chantiers!$C$6:$D$95,2),IF(AK163=2,"Chauf",IF(AK163=3,VLOOKUP(AH163,Chantiers!$C$6:$E$95,3),0)))</f>
        <v>0</v>
      </c>
      <c r="AM163" s="119"/>
      <c r="AN163" s="120"/>
      <c r="AO163" s="120"/>
      <c r="AP163" s="120"/>
      <c r="AQ163" s="44">
        <f>IF(AP163=1,VLOOKUP(AM163,Chantiers!$C$6:$D$95,2),IF(AP163=2,"Chauf",IF(AP163=3,VLOOKUP(AM163,Chantiers!$C$6:$E$95,3),0)))</f>
        <v>0</v>
      </c>
      <c r="AR163" s="119"/>
      <c r="AS163" s="120"/>
      <c r="AT163" s="120"/>
      <c r="AU163" s="120"/>
      <c r="AV163" s="44">
        <f>IF(AU163=1,VLOOKUP(AR163,Chantiers!$C$6:$D$95,2),IF(AU163=2,"Chauf",IF(AU163=3,VLOOKUP(AR163,Chantiers!$C$6:$E$95,3),0)))</f>
        <v>0</v>
      </c>
      <c r="AW163" s="119"/>
      <c r="AX163" s="120"/>
      <c r="AY163" s="120"/>
      <c r="AZ163" s="120"/>
      <c r="BA163" s="44">
        <f>IF(AZ163=1,VLOOKUP(AW163,Chantiers!$C$6:$D$95,2),IF(AZ163=2,"Chauf",IF(AZ163=3,VLOOKUP(AW163,Chantiers!$C$6:$E$95,3),0)))</f>
        <v>0</v>
      </c>
      <c r="BB163" s="119"/>
      <c r="BC163" s="120"/>
      <c r="BD163" s="120"/>
      <c r="BE163" s="120"/>
      <c r="BF163" s="44">
        <f>IF(BE163=1,VLOOKUP(BB163,Chantiers!$C$6:$D$95,2),IF(BE163=2,"Chauf",IF(BE163=3,VLOOKUP(BB163,Chantiers!$C$6:$E$95,3),0)))</f>
        <v>0</v>
      </c>
      <c r="BG163" s="119"/>
      <c r="BH163" s="120"/>
      <c r="BI163" s="120"/>
      <c r="BJ163" s="120"/>
      <c r="BK163" s="44">
        <f>IF(BJ163=1,VLOOKUP(BG163,Chantiers!$C$6:$D$95,2),IF(BJ163=2,"Chauf",IF(BJ163=3,VLOOKUP(BG163,Chantiers!$C$6:$E$95,3),0)))</f>
        <v>0</v>
      </c>
      <c r="BL163" s="119"/>
      <c r="BM163" s="120"/>
      <c r="BN163" s="120"/>
      <c r="BO163" s="120"/>
      <c r="BP163" s="44">
        <f>IF(BO163=1,VLOOKUP(BL163,Chantiers!$C$6:$D$95,2),IF(BO163=2,"Chauf",IF(BO163=3,VLOOKUP(BL163,Chantiers!$C$6:$E$95,3),0)))</f>
        <v>0</v>
      </c>
      <c r="BQ163" s="119"/>
      <c r="BR163" s="120"/>
      <c r="BS163" s="120"/>
      <c r="BT163" s="120"/>
      <c r="BU163" s="44">
        <f>IF(BT163=1,VLOOKUP(BQ163,Chantiers!$C$6:$D$95,2),IF(BT163=2,"Chauf",IF(BT163=3,VLOOKUP(BQ163,Chantiers!$C$6:$E$95,3),0)))</f>
        <v>0</v>
      </c>
      <c r="BV163" s="119"/>
      <c r="BW163" s="120"/>
      <c r="BX163" s="120"/>
      <c r="BY163" s="120"/>
      <c r="BZ163" s="44">
        <f>IF(BY163=1,VLOOKUP(BV163,Chantiers!$C$6:$D$95,2),IF(BY163=2,"Chauf",IF(BY163=3,VLOOKUP(BV163,Chantiers!$C$6:$E$95,3),0)))</f>
        <v>0</v>
      </c>
      <c r="CA163" s="119"/>
      <c r="CB163" s="120"/>
      <c r="CC163" s="120"/>
      <c r="CD163" s="120">
        <f>IF(CC163=1,VLOOKUP(BZ163,Chantiers!$C$6:$D$95,2),0)</f>
        <v>0</v>
      </c>
      <c r="CE163" s="44">
        <f>IF(CD163=1,VLOOKUP(CA163,Chantiers!$C$6:$D$95,2),IF(CD163=2,"Chauf",IF(CD163=3,VLOOKUP(CA163,Chantiers!$C$6:$E$95,3),0)))</f>
        <v>0</v>
      </c>
    </row>
    <row r="164" spans="1:83" s="118" customFormat="1" x14ac:dyDescent="0.2">
      <c r="A164" s="39">
        <v>43259</v>
      </c>
      <c r="B164" s="140">
        <f t="shared" si="4"/>
        <v>8</v>
      </c>
      <c r="C164" s="141">
        <f t="shared" si="5"/>
        <v>6</v>
      </c>
      <c r="D164" s="119"/>
      <c r="E164" s="120"/>
      <c r="F164" s="120"/>
      <c r="G164" s="120"/>
      <c r="H164" s="44">
        <f>IF(G164=1,VLOOKUP(D164,Chantiers!$C$6:$D$95,2),IF(G164=2,"Chauf",IF(G164=3,VLOOKUP(D164,Chantiers!$C$6:$E$95,3),0)))</f>
        <v>0</v>
      </c>
      <c r="I164" s="119"/>
      <c r="J164" s="120"/>
      <c r="K164" s="120"/>
      <c r="L164" s="120"/>
      <c r="M164" s="44">
        <f>IF(L164=1,VLOOKUP(I164,Chantiers!$C$6:$D$95,2),IF(L164=2,"Chauf",IF(L164=3,VLOOKUP(I164,Chantiers!$C$6:$E$95,3),0)))</f>
        <v>0</v>
      </c>
      <c r="N164" s="119"/>
      <c r="O164" s="120"/>
      <c r="P164" s="120"/>
      <c r="Q164" s="120"/>
      <c r="R164" s="44">
        <f>IF(Q164=1,VLOOKUP(N164,Chantiers!$C$6:$D$95,2),IF(Q164=2,"Chauf",IF(Q164=3,VLOOKUP(N164,Chantiers!$C$6:$E$95,3),0)))</f>
        <v>0</v>
      </c>
      <c r="S164" s="119"/>
      <c r="T164" s="120"/>
      <c r="U164" s="120"/>
      <c r="V164" s="120"/>
      <c r="W164" s="44">
        <f>IF(V164=1,VLOOKUP(S164,Chantiers!$C$6:$D$95,2),IF(V164=2,"Chauf",IF(V164=3,VLOOKUP(S164,Chantiers!$C$6:$E$95,3),0)))</f>
        <v>0</v>
      </c>
      <c r="X164" s="119"/>
      <c r="Y164" s="120"/>
      <c r="Z164" s="120"/>
      <c r="AA164" s="120"/>
      <c r="AB164" s="44">
        <f>IF(AA164=1,VLOOKUP(X164,Chantiers!$C$6:$D$95,2),IF(AA164=2,"Chauf",IF(AA164=3,VLOOKUP(X164,Chantiers!$C$6:$E$95,3),0)))</f>
        <v>0</v>
      </c>
      <c r="AC164" s="119"/>
      <c r="AD164" s="120"/>
      <c r="AE164" s="120"/>
      <c r="AF164" s="120"/>
      <c r="AG164" s="44">
        <f>IF(AF164=1,VLOOKUP(AC164,Chantiers!$C$6:$D$95,2),IF(AF164=2,"Chauf",IF(AF164=3,VLOOKUP(AC164,Chantiers!$C$6:$E$95,3),0)))</f>
        <v>0</v>
      </c>
      <c r="AH164" s="119"/>
      <c r="AI164" s="120"/>
      <c r="AJ164" s="120"/>
      <c r="AK164" s="120"/>
      <c r="AL164" s="44">
        <f>IF(AK164=1,VLOOKUP(AH164,Chantiers!$C$6:$D$95,2),IF(AK164=2,"Chauf",IF(AK164=3,VLOOKUP(AH164,Chantiers!$C$6:$E$95,3),0)))</f>
        <v>0</v>
      </c>
      <c r="AM164" s="119"/>
      <c r="AN164" s="120"/>
      <c r="AO164" s="120"/>
      <c r="AP164" s="120"/>
      <c r="AQ164" s="44">
        <f>IF(AP164=1,VLOOKUP(AM164,Chantiers!$C$6:$D$95,2),IF(AP164=2,"Chauf",IF(AP164=3,VLOOKUP(AM164,Chantiers!$C$6:$E$95,3),0)))</f>
        <v>0</v>
      </c>
      <c r="AR164" s="119"/>
      <c r="AS164" s="120"/>
      <c r="AT164" s="120"/>
      <c r="AU164" s="120"/>
      <c r="AV164" s="44">
        <f>IF(AU164=1,VLOOKUP(AR164,Chantiers!$C$6:$D$95,2),IF(AU164=2,"Chauf",IF(AU164=3,VLOOKUP(AR164,Chantiers!$C$6:$E$95,3),0)))</f>
        <v>0</v>
      </c>
      <c r="AW164" s="119"/>
      <c r="AX164" s="120"/>
      <c r="AY164" s="120"/>
      <c r="AZ164" s="120"/>
      <c r="BA164" s="44">
        <f>IF(AZ164=1,VLOOKUP(AW164,Chantiers!$C$6:$D$95,2),IF(AZ164=2,"Chauf",IF(AZ164=3,VLOOKUP(AW164,Chantiers!$C$6:$E$95,3),0)))</f>
        <v>0</v>
      </c>
      <c r="BB164" s="119"/>
      <c r="BC164" s="120"/>
      <c r="BD164" s="120"/>
      <c r="BE164" s="120"/>
      <c r="BF164" s="44">
        <f>IF(BE164=1,VLOOKUP(BB164,Chantiers!$C$6:$D$95,2),IF(BE164=2,"Chauf",IF(BE164=3,VLOOKUP(BB164,Chantiers!$C$6:$E$95,3),0)))</f>
        <v>0</v>
      </c>
      <c r="BG164" s="119"/>
      <c r="BH164" s="120"/>
      <c r="BI164" s="120"/>
      <c r="BJ164" s="120"/>
      <c r="BK164" s="44">
        <f>IF(BJ164=1,VLOOKUP(BG164,Chantiers!$C$6:$D$95,2),IF(BJ164=2,"Chauf",IF(BJ164=3,VLOOKUP(BG164,Chantiers!$C$6:$E$95,3),0)))</f>
        <v>0</v>
      </c>
      <c r="BL164" s="119"/>
      <c r="BM164" s="120"/>
      <c r="BN164" s="120"/>
      <c r="BO164" s="120"/>
      <c r="BP164" s="44">
        <f>IF(BO164=1,VLOOKUP(BL164,Chantiers!$C$6:$D$95,2),IF(BO164=2,"Chauf",IF(BO164=3,VLOOKUP(BL164,Chantiers!$C$6:$E$95,3),0)))</f>
        <v>0</v>
      </c>
      <c r="BQ164" s="119"/>
      <c r="BR164" s="120"/>
      <c r="BS164" s="120"/>
      <c r="BT164" s="120"/>
      <c r="BU164" s="44">
        <f>IF(BT164=1,VLOOKUP(BQ164,Chantiers!$C$6:$D$95,2),IF(BT164=2,"Chauf",IF(BT164=3,VLOOKUP(BQ164,Chantiers!$C$6:$E$95,3),0)))</f>
        <v>0</v>
      </c>
      <c r="BV164" s="119"/>
      <c r="BW164" s="120"/>
      <c r="BX164" s="120"/>
      <c r="BY164" s="120"/>
      <c r="BZ164" s="44">
        <f>IF(BY164=1,VLOOKUP(BV164,Chantiers!$C$6:$D$95,2),IF(BY164=2,"Chauf",IF(BY164=3,VLOOKUP(BV164,Chantiers!$C$6:$E$95,3),0)))</f>
        <v>0</v>
      </c>
      <c r="CA164" s="119"/>
      <c r="CB164" s="120"/>
      <c r="CC164" s="120"/>
      <c r="CD164" s="120">
        <f>IF(CC164=1,VLOOKUP(BZ164,Chantiers!$C$6:$D$95,2),0)</f>
        <v>0</v>
      </c>
      <c r="CE164" s="44">
        <f>IF(CD164=1,VLOOKUP(CA164,Chantiers!$C$6:$D$95,2),IF(CD164=2,"Chauf",IF(CD164=3,VLOOKUP(CA164,Chantiers!$C$6:$E$95,3),0)))</f>
        <v>0</v>
      </c>
    </row>
    <row r="165" spans="1:83" s="118" customFormat="1" x14ac:dyDescent="0.2">
      <c r="A165" s="39">
        <v>43260</v>
      </c>
      <c r="B165" s="140">
        <f t="shared" si="4"/>
        <v>9</v>
      </c>
      <c r="C165" s="141">
        <f t="shared" si="5"/>
        <v>6</v>
      </c>
      <c r="D165" s="119"/>
      <c r="E165" s="120"/>
      <c r="F165" s="120"/>
      <c r="G165" s="120"/>
      <c r="H165" s="44">
        <f>IF(G165=1,VLOOKUP(D165,Chantiers!$C$6:$D$95,2),IF(G165=2,"Chauf",IF(G165=3,VLOOKUP(D165,Chantiers!$C$6:$E$95,3),0)))</f>
        <v>0</v>
      </c>
      <c r="I165" s="119"/>
      <c r="J165" s="120"/>
      <c r="K165" s="120"/>
      <c r="L165" s="120"/>
      <c r="M165" s="44">
        <f>IF(L165=1,VLOOKUP(I165,Chantiers!$C$6:$D$95,2),IF(L165=2,"Chauf",IF(L165=3,VLOOKUP(I165,Chantiers!$C$6:$E$95,3),0)))</f>
        <v>0</v>
      </c>
      <c r="N165" s="119"/>
      <c r="O165" s="120"/>
      <c r="P165" s="120"/>
      <c r="Q165" s="120"/>
      <c r="R165" s="44">
        <f>IF(Q165=1,VLOOKUP(N165,Chantiers!$C$6:$D$95,2),IF(Q165=2,"Chauf",IF(Q165=3,VLOOKUP(N165,Chantiers!$C$6:$E$95,3),0)))</f>
        <v>0</v>
      </c>
      <c r="S165" s="119"/>
      <c r="T165" s="120"/>
      <c r="U165" s="120"/>
      <c r="V165" s="120"/>
      <c r="W165" s="44">
        <f>IF(V165=1,VLOOKUP(S165,Chantiers!$C$6:$D$95,2),IF(V165=2,"Chauf",IF(V165=3,VLOOKUP(S165,Chantiers!$C$6:$E$95,3),0)))</f>
        <v>0</v>
      </c>
      <c r="X165" s="119"/>
      <c r="Y165" s="120"/>
      <c r="Z165" s="120"/>
      <c r="AA165" s="120"/>
      <c r="AB165" s="44">
        <f>IF(AA165=1,VLOOKUP(X165,Chantiers!$C$6:$D$95,2),IF(AA165=2,"Chauf",IF(AA165=3,VLOOKUP(X165,Chantiers!$C$6:$E$95,3),0)))</f>
        <v>0</v>
      </c>
      <c r="AC165" s="119"/>
      <c r="AD165" s="120"/>
      <c r="AE165" s="120"/>
      <c r="AF165" s="120"/>
      <c r="AG165" s="44">
        <f>IF(AF165=1,VLOOKUP(AC165,Chantiers!$C$6:$D$95,2),IF(AF165=2,"Chauf",IF(AF165=3,VLOOKUP(AC165,Chantiers!$C$6:$E$95,3),0)))</f>
        <v>0</v>
      </c>
      <c r="AH165" s="119"/>
      <c r="AI165" s="120"/>
      <c r="AJ165" s="120"/>
      <c r="AK165" s="120"/>
      <c r="AL165" s="44">
        <f>IF(AK165=1,VLOOKUP(AH165,Chantiers!$C$6:$D$95,2),IF(AK165=2,"Chauf",IF(AK165=3,VLOOKUP(AH165,Chantiers!$C$6:$E$95,3),0)))</f>
        <v>0</v>
      </c>
      <c r="AM165" s="119"/>
      <c r="AN165" s="120"/>
      <c r="AO165" s="120"/>
      <c r="AP165" s="120"/>
      <c r="AQ165" s="44">
        <f>IF(AP165=1,VLOOKUP(AM165,Chantiers!$C$6:$D$95,2),IF(AP165=2,"Chauf",IF(AP165=3,VLOOKUP(AM165,Chantiers!$C$6:$E$95,3),0)))</f>
        <v>0</v>
      </c>
      <c r="AR165" s="119"/>
      <c r="AS165" s="120"/>
      <c r="AT165" s="120"/>
      <c r="AU165" s="120"/>
      <c r="AV165" s="44">
        <f>IF(AU165=1,VLOOKUP(AR165,Chantiers!$C$6:$D$95,2),IF(AU165=2,"Chauf",IF(AU165=3,VLOOKUP(AR165,Chantiers!$C$6:$E$95,3),0)))</f>
        <v>0</v>
      </c>
      <c r="AW165" s="119"/>
      <c r="AX165" s="120"/>
      <c r="AY165" s="120"/>
      <c r="AZ165" s="120"/>
      <c r="BA165" s="44">
        <f>IF(AZ165=1,VLOOKUP(AW165,Chantiers!$C$6:$D$95,2),IF(AZ165=2,"Chauf",IF(AZ165=3,VLOOKUP(AW165,Chantiers!$C$6:$E$95,3),0)))</f>
        <v>0</v>
      </c>
      <c r="BB165" s="119"/>
      <c r="BC165" s="120"/>
      <c r="BD165" s="120"/>
      <c r="BE165" s="120"/>
      <c r="BF165" s="44">
        <f>IF(BE165=1,VLOOKUP(BB165,Chantiers!$C$6:$D$95,2),IF(BE165=2,"Chauf",IF(BE165=3,VLOOKUP(BB165,Chantiers!$C$6:$E$95,3),0)))</f>
        <v>0</v>
      </c>
      <c r="BG165" s="119"/>
      <c r="BH165" s="120"/>
      <c r="BI165" s="120"/>
      <c r="BJ165" s="120"/>
      <c r="BK165" s="44">
        <f>IF(BJ165=1,VLOOKUP(BG165,Chantiers!$C$6:$D$95,2),IF(BJ165=2,"Chauf",IF(BJ165=3,VLOOKUP(BG165,Chantiers!$C$6:$E$95,3),0)))</f>
        <v>0</v>
      </c>
      <c r="BL165" s="119"/>
      <c r="BM165" s="120"/>
      <c r="BN165" s="120"/>
      <c r="BO165" s="120"/>
      <c r="BP165" s="44">
        <f>IF(BO165=1,VLOOKUP(BL165,Chantiers!$C$6:$D$95,2),IF(BO165=2,"Chauf",IF(BO165=3,VLOOKUP(BL165,Chantiers!$C$6:$E$95,3),0)))</f>
        <v>0</v>
      </c>
      <c r="BQ165" s="119"/>
      <c r="BR165" s="120"/>
      <c r="BS165" s="120"/>
      <c r="BT165" s="120"/>
      <c r="BU165" s="44">
        <f>IF(BT165=1,VLOOKUP(BQ165,Chantiers!$C$6:$D$95,2),IF(BT165=2,"Chauf",IF(BT165=3,VLOOKUP(BQ165,Chantiers!$C$6:$E$95,3),0)))</f>
        <v>0</v>
      </c>
      <c r="BV165" s="119"/>
      <c r="BW165" s="120"/>
      <c r="BX165" s="120"/>
      <c r="BY165" s="120"/>
      <c r="BZ165" s="44">
        <f>IF(BY165=1,VLOOKUP(BV165,Chantiers!$C$6:$D$95,2),IF(BY165=2,"Chauf",IF(BY165=3,VLOOKUP(BV165,Chantiers!$C$6:$E$95,3),0)))</f>
        <v>0</v>
      </c>
      <c r="CA165" s="119"/>
      <c r="CB165" s="120"/>
      <c r="CC165" s="120"/>
      <c r="CD165" s="120">
        <f>IF(CC165=1,VLOOKUP(BZ165,Chantiers!$C$6:$D$95,2),0)</f>
        <v>0</v>
      </c>
      <c r="CE165" s="44">
        <f>IF(CD165=1,VLOOKUP(CA165,Chantiers!$C$6:$D$95,2),IF(CD165=2,"Chauf",IF(CD165=3,VLOOKUP(CA165,Chantiers!$C$6:$E$95,3),0)))</f>
        <v>0</v>
      </c>
    </row>
    <row r="166" spans="1:83" s="159" customFormat="1" x14ac:dyDescent="0.2">
      <c r="A166" s="153" t="s">
        <v>128</v>
      </c>
      <c r="B166" s="154"/>
      <c r="C166" s="155"/>
      <c r="D166" s="157"/>
      <c r="E166" s="158">
        <f>SUM(E160:E165)</f>
        <v>0</v>
      </c>
      <c r="F166" s="158">
        <f>SUM(F160:F165)</f>
        <v>0</v>
      </c>
      <c r="G166" s="158"/>
      <c r="H166" s="156"/>
      <c r="I166" s="157"/>
      <c r="J166" s="158">
        <f>SUM(J160:J165)</f>
        <v>0</v>
      </c>
      <c r="K166" s="158">
        <f>SUM(K160:K165)</f>
        <v>0</v>
      </c>
      <c r="L166" s="158"/>
      <c r="M166" s="156">
        <f>IF(L166=1,VLOOKUP(I166,Chantiers!$C$6:$D$95,2),IF(L166=2,"Chauf",IF(L166=3,VLOOKUP(I166,Chantiers!$C$6:$E$95,3),0)))</f>
        <v>0</v>
      </c>
      <c r="N166" s="157"/>
      <c r="O166" s="158">
        <f>SUM(O160:O165)</f>
        <v>0</v>
      </c>
      <c r="P166" s="158">
        <f>SUM(P160:P165)</f>
        <v>0</v>
      </c>
      <c r="Q166" s="158"/>
      <c r="R166" s="156">
        <f>IF(Q166=1,VLOOKUP(N166,Chantiers!$C$6:$D$95,2),IF(Q166=2,"Chauf",IF(Q166=3,VLOOKUP(N166,Chantiers!$C$6:$E$95,3),0)))</f>
        <v>0</v>
      </c>
      <c r="S166" s="157"/>
      <c r="T166" s="158">
        <f>SUM(T160:T165)</f>
        <v>0</v>
      </c>
      <c r="U166" s="158">
        <f>SUM(U160:U165)</f>
        <v>0</v>
      </c>
      <c r="V166" s="158"/>
      <c r="W166" s="156">
        <f>IF(V166=1,VLOOKUP(S166,Chantiers!$C$6:$D$95,2),IF(V166=2,"Chauf",IF(V166=3,VLOOKUP(S166,Chantiers!$C$6:$E$95,3),0)))</f>
        <v>0</v>
      </c>
      <c r="X166" s="157"/>
      <c r="Y166" s="158">
        <f>SUM(Y160:Y165)</f>
        <v>0</v>
      </c>
      <c r="Z166" s="158">
        <f>SUM(Z160:Z165)</f>
        <v>0</v>
      </c>
      <c r="AA166" s="158"/>
      <c r="AB166" s="156">
        <f>IF(AA166=1,VLOOKUP(X166,Chantiers!$C$6:$D$95,2),IF(AA166=2,"Chauf",IF(AA166=3,VLOOKUP(X166,Chantiers!$C$6:$E$95,3),0)))</f>
        <v>0</v>
      </c>
      <c r="AC166" s="157"/>
      <c r="AD166" s="158">
        <f>SUM(AD160:AD165)</f>
        <v>0</v>
      </c>
      <c r="AE166" s="158">
        <f>SUM(AE160:AE165)</f>
        <v>0</v>
      </c>
      <c r="AF166" s="158"/>
      <c r="AG166" s="156">
        <f>IF(AF166=1,VLOOKUP(AC166,Chantiers!$C$6:$D$95,2),IF(AF166=2,"Chauf",IF(AF166=3,VLOOKUP(AC166,Chantiers!$C$6:$E$95,3),0)))</f>
        <v>0</v>
      </c>
      <c r="AH166" s="157"/>
      <c r="AI166" s="158">
        <f>SUM(AI160:AI165)</f>
        <v>0</v>
      </c>
      <c r="AJ166" s="158">
        <f>SUM(AJ160:AJ165)</f>
        <v>0</v>
      </c>
      <c r="AK166" s="158"/>
      <c r="AL166" s="156">
        <f>IF(AK166=1,VLOOKUP(AH166,Chantiers!$C$6:$D$95,2),IF(AK166=2,"Chauf",IF(AK166=3,VLOOKUP(AH166,Chantiers!$C$6:$E$95,3),0)))</f>
        <v>0</v>
      </c>
      <c r="AM166" s="157"/>
      <c r="AN166" s="158">
        <f>SUM(AN160:AN165)</f>
        <v>0</v>
      </c>
      <c r="AO166" s="158">
        <f>SUM(AO160:AO165)</f>
        <v>0</v>
      </c>
      <c r="AP166" s="158"/>
      <c r="AQ166" s="156">
        <f>IF(AP166=1,VLOOKUP(AM166,Chantiers!$C$6:$D$95,2),IF(AP166=2,"Chauf",IF(AP166=3,VLOOKUP(AM166,Chantiers!$C$6:$E$95,3),0)))</f>
        <v>0</v>
      </c>
      <c r="AR166" s="157"/>
      <c r="AS166" s="158">
        <f>SUM(AS160:AS165)</f>
        <v>0</v>
      </c>
      <c r="AT166" s="158">
        <f>SUM(AT160:AT165)</f>
        <v>0</v>
      </c>
      <c r="AU166" s="158"/>
      <c r="AV166" s="156">
        <f>IF(AU166=1,VLOOKUP(AR166,Chantiers!$C$6:$D$95,2),IF(AU166=2,"Chauf",IF(AU166=3,VLOOKUP(AR166,Chantiers!$C$6:$E$95,3),0)))</f>
        <v>0</v>
      </c>
      <c r="AW166" s="157"/>
      <c r="AX166" s="158">
        <f>SUM(AX160:AX165)</f>
        <v>0</v>
      </c>
      <c r="AY166" s="158">
        <f>SUM(AY160:AY165)</f>
        <v>0</v>
      </c>
      <c r="AZ166" s="158"/>
      <c r="BA166" s="156">
        <f>IF(AZ166=1,VLOOKUP(AW166,Chantiers!$C$6:$D$95,2),IF(AZ166=2,"Chauf",IF(AZ166=3,VLOOKUP(AW166,Chantiers!$C$6:$E$95,3),0)))</f>
        <v>0</v>
      </c>
      <c r="BB166" s="157"/>
      <c r="BC166" s="158">
        <f>SUM(BC160:BC165)</f>
        <v>0</v>
      </c>
      <c r="BD166" s="158">
        <f>SUM(BD160:BD165)</f>
        <v>0</v>
      </c>
      <c r="BE166" s="158"/>
      <c r="BF166" s="156">
        <f>IF(BE166=1,VLOOKUP(BB166,Chantiers!$C$6:$D$95,2),IF(BE166=2,"Chauf",IF(BE166=3,VLOOKUP(BB166,Chantiers!$C$6:$E$95,3),0)))</f>
        <v>0</v>
      </c>
      <c r="BG166" s="157"/>
      <c r="BH166" s="158">
        <f>SUM(BH160:BH165)</f>
        <v>0</v>
      </c>
      <c r="BI166" s="158">
        <f>SUM(BI160:BI165)</f>
        <v>0</v>
      </c>
      <c r="BJ166" s="158"/>
      <c r="BK166" s="156">
        <f>IF(BJ166=1,VLOOKUP(BG166,Chantiers!$C$6:$D$95,2),IF(BJ166=2,"Chauf",IF(BJ166=3,VLOOKUP(BG166,Chantiers!$C$6:$E$95,3),0)))</f>
        <v>0</v>
      </c>
      <c r="BL166" s="157"/>
      <c r="BM166" s="158">
        <f>SUM(BM160:BM165)</f>
        <v>0</v>
      </c>
      <c r="BN166" s="158">
        <f>SUM(BN160:BN165)</f>
        <v>0</v>
      </c>
      <c r="BO166" s="158"/>
      <c r="BP166" s="156">
        <f>IF(BO166=1,VLOOKUP(BL166,Chantiers!$C$6:$D$95,2),IF(BO166=2,"Chauf",IF(BO166=3,VLOOKUP(BL166,Chantiers!$C$6:$E$95,3),0)))</f>
        <v>0</v>
      </c>
      <c r="BQ166" s="157"/>
      <c r="BR166" s="158">
        <f>SUM(BR160:BR165)</f>
        <v>0</v>
      </c>
      <c r="BS166" s="158">
        <f>SUM(BS160:BS165)</f>
        <v>0</v>
      </c>
      <c r="BT166" s="158"/>
      <c r="BU166" s="156">
        <f>IF(BT166=1,VLOOKUP(BQ166,Chantiers!$C$6:$D$95,2),IF(BT166=2,"Chauf",IF(BT166=3,VLOOKUP(BQ166,Chantiers!$C$6:$E$95,3),0)))</f>
        <v>0</v>
      </c>
      <c r="BV166" s="157"/>
      <c r="BW166" s="158">
        <f>SUM(BW160:BW165)</f>
        <v>0</v>
      </c>
      <c r="BX166" s="158">
        <f>SUM(BX160:BX165)</f>
        <v>0</v>
      </c>
      <c r="BY166" s="158"/>
      <c r="BZ166" s="156">
        <f>IF(BY166=1,VLOOKUP(BV166,Chantiers!$C$6:$D$95,2),IF(BY166=2,"Chauf",IF(BY166=3,VLOOKUP(BV166,Chantiers!$C$6:$E$95,3),0)))</f>
        <v>0</v>
      </c>
      <c r="CA166" s="157"/>
      <c r="CB166" s="158">
        <f>SUM(CB160:CB165)</f>
        <v>0</v>
      </c>
      <c r="CC166" s="158">
        <f>SUM(CC160:CC165)</f>
        <v>0</v>
      </c>
      <c r="CD166" s="158">
        <f>IF(CC166=1,VLOOKUP(BZ166,Chantiers!$C$6:$D$95,2),0)</f>
        <v>0</v>
      </c>
      <c r="CE166" s="156">
        <f>IF(CD166=1,VLOOKUP(CA166,Chantiers!$C$6:$D$95,2),IF(CD166=2,"Chauf",IF(CD166=3,VLOOKUP(CA166,Chantiers!$C$6:$E$95,3),0)))</f>
        <v>0</v>
      </c>
    </row>
    <row r="167" spans="1:83" s="118" customFormat="1" x14ac:dyDescent="0.2">
      <c r="A167" s="151">
        <v>43262</v>
      </c>
      <c r="B167" s="138">
        <f t="shared" si="4"/>
        <v>11</v>
      </c>
      <c r="C167" s="139">
        <f t="shared" si="5"/>
        <v>6</v>
      </c>
      <c r="D167" s="121"/>
      <c r="E167" s="122"/>
      <c r="F167" s="122"/>
      <c r="G167" s="122"/>
      <c r="H167" s="45">
        <f>IF(G167=1,VLOOKUP(D167,Chantiers!$C$6:$D$95,2),IF(G167=2,"Chauf",IF(G167=3,VLOOKUP(D167,Chantiers!$C$6:$E$95,3),0)))</f>
        <v>0</v>
      </c>
      <c r="I167" s="121"/>
      <c r="J167" s="122"/>
      <c r="K167" s="122"/>
      <c r="L167" s="122"/>
      <c r="M167" s="45">
        <f>IF(L167=1,VLOOKUP(I167,Chantiers!$C$6:$D$95,2),IF(L167=2,"Chauf",IF(L167=3,VLOOKUP(I167,Chantiers!$C$6:$E$95,3),0)))</f>
        <v>0</v>
      </c>
      <c r="N167" s="121"/>
      <c r="O167" s="122"/>
      <c r="P167" s="122"/>
      <c r="Q167" s="122"/>
      <c r="R167" s="45">
        <f>IF(Q167=1,VLOOKUP(N167,Chantiers!$C$6:$D$95,2),IF(Q167=2,"Chauf",IF(Q167=3,VLOOKUP(N167,Chantiers!$C$6:$E$95,3),0)))</f>
        <v>0</v>
      </c>
      <c r="S167" s="121"/>
      <c r="T167" s="122"/>
      <c r="U167" s="122"/>
      <c r="V167" s="122"/>
      <c r="W167" s="45">
        <f>IF(V167=1,VLOOKUP(S167,Chantiers!$C$6:$D$95,2),IF(V167=2,"Chauf",IF(V167=3,VLOOKUP(S167,Chantiers!$C$6:$E$95,3),0)))</f>
        <v>0</v>
      </c>
      <c r="X167" s="121"/>
      <c r="Y167" s="122"/>
      <c r="Z167" s="122"/>
      <c r="AA167" s="122"/>
      <c r="AB167" s="45">
        <f>IF(AA167=1,VLOOKUP(X167,Chantiers!$C$6:$D$95,2),IF(AA167=2,"Chauf",IF(AA167=3,VLOOKUP(X167,Chantiers!$C$6:$E$95,3),0)))</f>
        <v>0</v>
      </c>
      <c r="AC167" s="121"/>
      <c r="AD167" s="122"/>
      <c r="AE167" s="122"/>
      <c r="AF167" s="122"/>
      <c r="AG167" s="45">
        <f>IF(AF167=1,VLOOKUP(AC167,Chantiers!$C$6:$D$95,2),IF(AF167=2,"Chauf",IF(AF167=3,VLOOKUP(AC167,Chantiers!$C$6:$E$95,3),0)))</f>
        <v>0</v>
      </c>
      <c r="AH167" s="121"/>
      <c r="AI167" s="122"/>
      <c r="AJ167" s="122"/>
      <c r="AK167" s="122"/>
      <c r="AL167" s="45">
        <f>IF(AK167=1,VLOOKUP(AH167,Chantiers!$C$6:$D$95,2),IF(AK167=2,"Chauf",IF(AK167=3,VLOOKUP(AH167,Chantiers!$C$6:$E$95,3),0)))</f>
        <v>0</v>
      </c>
      <c r="AM167" s="121"/>
      <c r="AN167" s="122"/>
      <c r="AO167" s="122"/>
      <c r="AP167" s="122"/>
      <c r="AQ167" s="45">
        <f>IF(AP167=1,VLOOKUP(AM167,Chantiers!$C$6:$D$95,2),IF(AP167=2,"Chauf",IF(AP167=3,VLOOKUP(AM167,Chantiers!$C$6:$E$95,3),0)))</f>
        <v>0</v>
      </c>
      <c r="AR167" s="121"/>
      <c r="AS167" s="122"/>
      <c r="AT167" s="122"/>
      <c r="AU167" s="122"/>
      <c r="AV167" s="45">
        <f>IF(AU167=1,VLOOKUP(AR167,Chantiers!$C$6:$D$95,2),IF(AU167=2,"Chauf",IF(AU167=3,VLOOKUP(AR167,Chantiers!$C$6:$E$95,3),0)))</f>
        <v>0</v>
      </c>
      <c r="AW167" s="121"/>
      <c r="AX167" s="122"/>
      <c r="AY167" s="122"/>
      <c r="AZ167" s="122"/>
      <c r="BA167" s="45">
        <f>IF(AZ167=1,VLOOKUP(AW167,Chantiers!$C$6:$D$95,2),IF(AZ167=2,"Chauf",IF(AZ167=3,VLOOKUP(AW167,Chantiers!$C$6:$E$95,3),0)))</f>
        <v>0</v>
      </c>
      <c r="BB167" s="121"/>
      <c r="BC167" s="122"/>
      <c r="BD167" s="122"/>
      <c r="BE167" s="122"/>
      <c r="BF167" s="45">
        <f>IF(BE167=1,VLOOKUP(BB167,Chantiers!$C$6:$D$95,2),IF(BE167=2,"Chauf",IF(BE167=3,VLOOKUP(BB167,Chantiers!$C$6:$E$95,3),0)))</f>
        <v>0</v>
      </c>
      <c r="BG167" s="121"/>
      <c r="BH167" s="122"/>
      <c r="BI167" s="122"/>
      <c r="BJ167" s="122"/>
      <c r="BK167" s="45">
        <f>IF(BJ167=1,VLOOKUP(BG167,Chantiers!$C$6:$D$95,2),IF(BJ167=2,"Chauf",IF(BJ167=3,VLOOKUP(BG167,Chantiers!$C$6:$E$95,3),0)))</f>
        <v>0</v>
      </c>
      <c r="BL167" s="121"/>
      <c r="BM167" s="122"/>
      <c r="BN167" s="122"/>
      <c r="BO167" s="122"/>
      <c r="BP167" s="45">
        <f>IF(BO167=1,VLOOKUP(BL167,Chantiers!$C$6:$D$95,2),IF(BO167=2,"Chauf",IF(BO167=3,VLOOKUP(BL167,Chantiers!$C$6:$E$95,3),0)))</f>
        <v>0</v>
      </c>
      <c r="BQ167" s="121"/>
      <c r="BR167" s="122"/>
      <c r="BS167" s="122"/>
      <c r="BT167" s="122"/>
      <c r="BU167" s="45">
        <f>IF(BT167=1,VLOOKUP(BQ167,Chantiers!$C$6:$D$95,2),IF(BT167=2,"Chauf",IF(BT167=3,VLOOKUP(BQ167,Chantiers!$C$6:$E$95,3),0)))</f>
        <v>0</v>
      </c>
      <c r="BV167" s="121"/>
      <c r="BW167" s="122"/>
      <c r="BX167" s="122"/>
      <c r="BY167" s="122"/>
      <c r="BZ167" s="45">
        <f>IF(BY167=1,VLOOKUP(BV167,Chantiers!$C$6:$D$95,2),IF(BY167=2,"Chauf",IF(BY167=3,VLOOKUP(BV167,Chantiers!$C$6:$E$95,3),0)))</f>
        <v>0</v>
      </c>
      <c r="CA167" s="121"/>
      <c r="CB167" s="122"/>
      <c r="CC167" s="122"/>
      <c r="CD167" s="122">
        <f>IF(CC167=1,VLOOKUP(BZ167,Chantiers!$C$6:$D$95,2),0)</f>
        <v>0</v>
      </c>
      <c r="CE167" s="45">
        <f>IF(CD167=1,VLOOKUP(CA167,Chantiers!$C$6:$D$95,2),IF(CD167=2,"Chauf",IF(CD167=3,VLOOKUP(CA167,Chantiers!$C$6:$E$95,3),0)))</f>
        <v>0</v>
      </c>
    </row>
    <row r="168" spans="1:83" s="118" customFormat="1" x14ac:dyDescent="0.2">
      <c r="A168" s="152">
        <v>43263</v>
      </c>
      <c r="B168" s="140">
        <f t="shared" si="4"/>
        <v>12</v>
      </c>
      <c r="C168" s="141">
        <f t="shared" si="5"/>
        <v>6</v>
      </c>
      <c r="D168" s="123"/>
      <c r="E168" s="124"/>
      <c r="F168" s="124"/>
      <c r="G168" s="124"/>
      <c r="H168" s="46">
        <f>IF(G168=1,VLOOKUP(D168,Chantiers!$C$6:$D$95,2),IF(G168=2,"Chauf",IF(G168=3,VLOOKUP(D168,Chantiers!$C$6:$E$95,3),0)))</f>
        <v>0</v>
      </c>
      <c r="I168" s="123"/>
      <c r="J168" s="124"/>
      <c r="K168" s="124"/>
      <c r="L168" s="124"/>
      <c r="M168" s="46">
        <f>IF(L168=1,VLOOKUP(I168,Chantiers!$C$6:$D$95,2),IF(L168=2,"Chauf",IF(L168=3,VLOOKUP(I168,Chantiers!$C$6:$E$95,3),0)))</f>
        <v>0</v>
      </c>
      <c r="N168" s="123"/>
      <c r="O168" s="124"/>
      <c r="P168" s="124"/>
      <c r="Q168" s="124"/>
      <c r="R168" s="46">
        <f>IF(Q168=1,VLOOKUP(N168,Chantiers!$C$6:$D$95,2),IF(Q168=2,"Chauf",IF(Q168=3,VLOOKUP(N168,Chantiers!$C$6:$E$95,3),0)))</f>
        <v>0</v>
      </c>
      <c r="S168" s="123"/>
      <c r="T168" s="124"/>
      <c r="U168" s="124"/>
      <c r="V168" s="124"/>
      <c r="W168" s="46">
        <f>IF(V168=1,VLOOKUP(S168,Chantiers!$C$6:$D$95,2),IF(V168=2,"Chauf",IF(V168=3,VLOOKUP(S168,Chantiers!$C$6:$E$95,3),0)))</f>
        <v>0</v>
      </c>
      <c r="X168" s="123"/>
      <c r="Y168" s="124"/>
      <c r="Z168" s="124"/>
      <c r="AA168" s="124"/>
      <c r="AB168" s="46">
        <f>IF(AA168=1,VLOOKUP(X168,Chantiers!$C$6:$D$95,2),IF(AA168=2,"Chauf",IF(AA168=3,VLOOKUP(X168,Chantiers!$C$6:$E$95,3),0)))</f>
        <v>0</v>
      </c>
      <c r="AC168" s="123"/>
      <c r="AD168" s="124"/>
      <c r="AE168" s="124"/>
      <c r="AF168" s="124"/>
      <c r="AG168" s="46">
        <f>IF(AF168=1,VLOOKUP(AC168,Chantiers!$C$6:$D$95,2),IF(AF168=2,"Chauf",IF(AF168=3,VLOOKUP(AC168,Chantiers!$C$6:$E$95,3),0)))</f>
        <v>0</v>
      </c>
      <c r="AH168" s="123"/>
      <c r="AI168" s="124"/>
      <c r="AJ168" s="124"/>
      <c r="AK168" s="124"/>
      <c r="AL168" s="46">
        <f>IF(AK168=1,VLOOKUP(AH168,Chantiers!$C$6:$D$95,2),IF(AK168=2,"Chauf",IF(AK168=3,VLOOKUP(AH168,Chantiers!$C$6:$E$95,3),0)))</f>
        <v>0</v>
      </c>
      <c r="AM168" s="123"/>
      <c r="AN168" s="124"/>
      <c r="AO168" s="124"/>
      <c r="AP168" s="124"/>
      <c r="AQ168" s="46">
        <f>IF(AP168=1,VLOOKUP(AM168,Chantiers!$C$6:$D$95,2),IF(AP168=2,"Chauf",IF(AP168=3,VLOOKUP(AM168,Chantiers!$C$6:$E$95,3),0)))</f>
        <v>0</v>
      </c>
      <c r="AR168" s="123"/>
      <c r="AS168" s="124"/>
      <c r="AT168" s="124"/>
      <c r="AU168" s="124"/>
      <c r="AV168" s="46">
        <f>IF(AU168=1,VLOOKUP(AR168,Chantiers!$C$6:$D$95,2),IF(AU168=2,"Chauf",IF(AU168=3,VLOOKUP(AR168,Chantiers!$C$6:$E$95,3),0)))</f>
        <v>0</v>
      </c>
      <c r="AW168" s="123"/>
      <c r="AX168" s="124"/>
      <c r="AY168" s="124"/>
      <c r="AZ168" s="124"/>
      <c r="BA168" s="46">
        <f>IF(AZ168=1,VLOOKUP(AW168,Chantiers!$C$6:$D$95,2),IF(AZ168=2,"Chauf",IF(AZ168=3,VLOOKUP(AW168,Chantiers!$C$6:$E$95,3),0)))</f>
        <v>0</v>
      </c>
      <c r="BB168" s="123"/>
      <c r="BC168" s="124"/>
      <c r="BD168" s="124"/>
      <c r="BE168" s="124"/>
      <c r="BF168" s="46">
        <f>IF(BE168=1,VLOOKUP(BB168,Chantiers!$C$6:$D$95,2),IF(BE168=2,"Chauf",IF(BE168=3,VLOOKUP(BB168,Chantiers!$C$6:$E$95,3),0)))</f>
        <v>0</v>
      </c>
      <c r="BG168" s="123"/>
      <c r="BH168" s="124"/>
      <c r="BI168" s="124"/>
      <c r="BJ168" s="124"/>
      <c r="BK168" s="46">
        <f>IF(BJ168=1,VLOOKUP(BG168,Chantiers!$C$6:$D$95,2),IF(BJ168=2,"Chauf",IF(BJ168=3,VLOOKUP(BG168,Chantiers!$C$6:$E$95,3),0)))</f>
        <v>0</v>
      </c>
      <c r="BL168" s="123"/>
      <c r="BM168" s="124"/>
      <c r="BN168" s="124"/>
      <c r="BO168" s="124"/>
      <c r="BP168" s="46">
        <f>IF(BO168=1,VLOOKUP(BL168,Chantiers!$C$6:$D$95,2),IF(BO168=2,"Chauf",IF(BO168=3,VLOOKUP(BL168,Chantiers!$C$6:$E$95,3),0)))</f>
        <v>0</v>
      </c>
      <c r="BQ168" s="123"/>
      <c r="BR168" s="124"/>
      <c r="BS168" s="124"/>
      <c r="BT168" s="124"/>
      <c r="BU168" s="46">
        <f>IF(BT168=1,VLOOKUP(BQ168,Chantiers!$C$6:$D$95,2),IF(BT168=2,"Chauf",IF(BT168=3,VLOOKUP(BQ168,Chantiers!$C$6:$E$95,3),0)))</f>
        <v>0</v>
      </c>
      <c r="BV168" s="123"/>
      <c r="BW168" s="124"/>
      <c r="BX168" s="124"/>
      <c r="BY168" s="124"/>
      <c r="BZ168" s="46">
        <f>IF(BY168=1,VLOOKUP(BV168,Chantiers!$C$6:$D$95,2),IF(BY168=2,"Chauf",IF(BY168=3,VLOOKUP(BV168,Chantiers!$C$6:$E$95,3),0)))</f>
        <v>0</v>
      </c>
      <c r="CA168" s="123"/>
      <c r="CB168" s="124"/>
      <c r="CC168" s="124"/>
      <c r="CD168" s="124">
        <f>IF(CC168=1,VLOOKUP(BZ168,Chantiers!$C$6:$D$95,2),0)</f>
        <v>0</v>
      </c>
      <c r="CE168" s="46">
        <f>IF(CD168=1,VLOOKUP(CA168,Chantiers!$C$6:$D$95,2),IF(CD168=2,"Chauf",IF(CD168=3,VLOOKUP(CA168,Chantiers!$C$6:$E$95,3),0)))</f>
        <v>0</v>
      </c>
    </row>
    <row r="169" spans="1:83" s="118" customFormat="1" x14ac:dyDescent="0.2">
      <c r="A169" s="152">
        <v>43264</v>
      </c>
      <c r="B169" s="140">
        <f t="shared" si="4"/>
        <v>13</v>
      </c>
      <c r="C169" s="141">
        <f t="shared" si="5"/>
        <v>6</v>
      </c>
      <c r="D169" s="123"/>
      <c r="E169" s="124"/>
      <c r="F169" s="124"/>
      <c r="G169" s="124"/>
      <c r="H169" s="46">
        <f>IF(G169=1,VLOOKUP(D169,Chantiers!$C$6:$D$95,2),IF(G169=2,"Chauf",IF(G169=3,VLOOKUP(D169,Chantiers!$C$6:$E$95,3),0)))</f>
        <v>0</v>
      </c>
      <c r="I169" s="123"/>
      <c r="J169" s="124"/>
      <c r="K169" s="124"/>
      <c r="L169" s="124"/>
      <c r="M169" s="46">
        <f>IF(L169=1,VLOOKUP(I169,Chantiers!$C$6:$D$95,2),IF(L169=2,"Chauf",IF(L169=3,VLOOKUP(I169,Chantiers!$C$6:$E$95,3),0)))</f>
        <v>0</v>
      </c>
      <c r="N169" s="123"/>
      <c r="O169" s="124"/>
      <c r="P169" s="124"/>
      <c r="Q169" s="124"/>
      <c r="R169" s="46">
        <f>IF(Q169=1,VLOOKUP(N169,Chantiers!$C$6:$D$95,2),IF(Q169=2,"Chauf",IF(Q169=3,VLOOKUP(N169,Chantiers!$C$6:$E$95,3),0)))</f>
        <v>0</v>
      </c>
      <c r="S169" s="123"/>
      <c r="T169" s="124"/>
      <c r="U169" s="124"/>
      <c r="V169" s="124"/>
      <c r="W169" s="46">
        <f>IF(V169=1,VLOOKUP(S169,Chantiers!$C$6:$D$95,2),IF(V169=2,"Chauf",IF(V169=3,VLOOKUP(S169,Chantiers!$C$6:$E$95,3),0)))</f>
        <v>0</v>
      </c>
      <c r="X169" s="123"/>
      <c r="Y169" s="124"/>
      <c r="Z169" s="124"/>
      <c r="AA169" s="124"/>
      <c r="AB169" s="46">
        <f>IF(AA169=1,VLOOKUP(X169,Chantiers!$C$6:$D$95,2),IF(AA169=2,"Chauf",IF(AA169=3,VLOOKUP(X169,Chantiers!$C$6:$E$95,3),0)))</f>
        <v>0</v>
      </c>
      <c r="AC169" s="123"/>
      <c r="AD169" s="124"/>
      <c r="AE169" s="124"/>
      <c r="AF169" s="124"/>
      <c r="AG169" s="46">
        <f>IF(AF169=1,VLOOKUP(AC169,Chantiers!$C$6:$D$95,2),IF(AF169=2,"Chauf",IF(AF169=3,VLOOKUP(AC169,Chantiers!$C$6:$E$95,3),0)))</f>
        <v>0</v>
      </c>
      <c r="AH169" s="123"/>
      <c r="AI169" s="124"/>
      <c r="AJ169" s="124"/>
      <c r="AK169" s="124"/>
      <c r="AL169" s="46">
        <f>IF(AK169=1,VLOOKUP(AH169,Chantiers!$C$6:$D$95,2),IF(AK169=2,"Chauf",IF(AK169=3,VLOOKUP(AH169,Chantiers!$C$6:$E$95,3),0)))</f>
        <v>0</v>
      </c>
      <c r="AM169" s="123"/>
      <c r="AN169" s="124"/>
      <c r="AO169" s="124"/>
      <c r="AP169" s="124"/>
      <c r="AQ169" s="46">
        <f>IF(AP169=1,VLOOKUP(AM169,Chantiers!$C$6:$D$95,2),IF(AP169=2,"Chauf",IF(AP169=3,VLOOKUP(AM169,Chantiers!$C$6:$E$95,3),0)))</f>
        <v>0</v>
      </c>
      <c r="AR169" s="123"/>
      <c r="AS169" s="124"/>
      <c r="AT169" s="124"/>
      <c r="AU169" s="124"/>
      <c r="AV169" s="46">
        <f>IF(AU169=1,VLOOKUP(AR169,Chantiers!$C$6:$D$95,2),IF(AU169=2,"Chauf",IF(AU169=3,VLOOKUP(AR169,Chantiers!$C$6:$E$95,3),0)))</f>
        <v>0</v>
      </c>
      <c r="AW169" s="123"/>
      <c r="AX169" s="124"/>
      <c r="AY169" s="124"/>
      <c r="AZ169" s="124"/>
      <c r="BA169" s="46">
        <f>IF(AZ169=1,VLOOKUP(AW169,Chantiers!$C$6:$D$95,2),IF(AZ169=2,"Chauf",IF(AZ169=3,VLOOKUP(AW169,Chantiers!$C$6:$E$95,3),0)))</f>
        <v>0</v>
      </c>
      <c r="BB169" s="123"/>
      <c r="BC169" s="124"/>
      <c r="BD169" s="124"/>
      <c r="BE169" s="124"/>
      <c r="BF169" s="46">
        <f>IF(BE169=1,VLOOKUP(BB169,Chantiers!$C$6:$D$95,2),IF(BE169=2,"Chauf",IF(BE169=3,VLOOKUP(BB169,Chantiers!$C$6:$E$95,3),0)))</f>
        <v>0</v>
      </c>
      <c r="BG169" s="123"/>
      <c r="BH169" s="124"/>
      <c r="BI169" s="124"/>
      <c r="BJ169" s="124"/>
      <c r="BK169" s="46">
        <f>IF(BJ169=1,VLOOKUP(BG169,Chantiers!$C$6:$D$95,2),IF(BJ169=2,"Chauf",IF(BJ169=3,VLOOKUP(BG169,Chantiers!$C$6:$E$95,3),0)))</f>
        <v>0</v>
      </c>
      <c r="BL169" s="123"/>
      <c r="BM169" s="124"/>
      <c r="BN169" s="124"/>
      <c r="BO169" s="124"/>
      <c r="BP169" s="46">
        <f>IF(BO169=1,VLOOKUP(BL169,Chantiers!$C$6:$D$95,2),IF(BO169=2,"Chauf",IF(BO169=3,VLOOKUP(BL169,Chantiers!$C$6:$E$95,3),0)))</f>
        <v>0</v>
      </c>
      <c r="BQ169" s="123"/>
      <c r="BR169" s="124"/>
      <c r="BS169" s="124"/>
      <c r="BT169" s="124"/>
      <c r="BU169" s="46">
        <f>IF(BT169=1,VLOOKUP(BQ169,Chantiers!$C$6:$D$95,2),IF(BT169=2,"Chauf",IF(BT169=3,VLOOKUP(BQ169,Chantiers!$C$6:$E$95,3),0)))</f>
        <v>0</v>
      </c>
      <c r="BV169" s="123"/>
      <c r="BW169" s="124"/>
      <c r="BX169" s="124"/>
      <c r="BY169" s="124"/>
      <c r="BZ169" s="46">
        <f>IF(BY169=1,VLOOKUP(BV169,Chantiers!$C$6:$D$95,2),IF(BY169=2,"Chauf",IF(BY169=3,VLOOKUP(BV169,Chantiers!$C$6:$E$95,3),0)))</f>
        <v>0</v>
      </c>
      <c r="CA169" s="123"/>
      <c r="CB169" s="124"/>
      <c r="CC169" s="124"/>
      <c r="CD169" s="124">
        <f>IF(CC169=1,VLOOKUP(BZ169,Chantiers!$C$6:$D$95,2),0)</f>
        <v>0</v>
      </c>
      <c r="CE169" s="46">
        <f>IF(CD169=1,VLOOKUP(CA169,Chantiers!$C$6:$D$95,2),IF(CD169=2,"Chauf",IF(CD169=3,VLOOKUP(CA169,Chantiers!$C$6:$E$95,3),0)))</f>
        <v>0</v>
      </c>
    </row>
    <row r="170" spans="1:83" s="118" customFormat="1" x14ac:dyDescent="0.2">
      <c r="A170" s="152">
        <v>43265</v>
      </c>
      <c r="B170" s="140">
        <f t="shared" si="4"/>
        <v>14</v>
      </c>
      <c r="C170" s="141">
        <f t="shared" si="5"/>
        <v>6</v>
      </c>
      <c r="D170" s="123"/>
      <c r="E170" s="124"/>
      <c r="F170" s="124"/>
      <c r="G170" s="124"/>
      <c r="H170" s="46">
        <f>IF(G170=1,VLOOKUP(D170,Chantiers!$C$6:$D$95,2),IF(G170=2,"Chauf",IF(G170=3,VLOOKUP(D170,Chantiers!$C$6:$E$95,3),0)))</f>
        <v>0</v>
      </c>
      <c r="I170" s="123"/>
      <c r="J170" s="124"/>
      <c r="K170" s="124"/>
      <c r="L170" s="124"/>
      <c r="M170" s="46">
        <f>IF(L170=1,VLOOKUP(I170,Chantiers!$C$6:$D$95,2),IF(L170=2,"Chauf",IF(L170=3,VLOOKUP(I170,Chantiers!$C$6:$E$95,3),0)))</f>
        <v>0</v>
      </c>
      <c r="N170" s="123"/>
      <c r="O170" s="124"/>
      <c r="P170" s="124"/>
      <c r="Q170" s="124"/>
      <c r="R170" s="46">
        <f>IF(Q170=1,VLOOKUP(N170,Chantiers!$C$6:$D$95,2),IF(Q170=2,"Chauf",IF(Q170=3,VLOOKUP(N170,Chantiers!$C$6:$E$95,3),0)))</f>
        <v>0</v>
      </c>
      <c r="S170" s="123"/>
      <c r="T170" s="124"/>
      <c r="U170" s="124"/>
      <c r="V170" s="124"/>
      <c r="W170" s="46">
        <f>IF(V170=1,VLOOKUP(S170,Chantiers!$C$6:$D$95,2),IF(V170=2,"Chauf",IF(V170=3,VLOOKUP(S170,Chantiers!$C$6:$E$95,3),0)))</f>
        <v>0</v>
      </c>
      <c r="X170" s="123"/>
      <c r="Y170" s="124"/>
      <c r="Z170" s="124"/>
      <c r="AA170" s="124"/>
      <c r="AB170" s="46">
        <f>IF(AA170=1,VLOOKUP(X170,Chantiers!$C$6:$D$95,2),IF(AA170=2,"Chauf",IF(AA170=3,VLOOKUP(X170,Chantiers!$C$6:$E$95,3),0)))</f>
        <v>0</v>
      </c>
      <c r="AC170" s="123"/>
      <c r="AD170" s="124"/>
      <c r="AE170" s="124"/>
      <c r="AF170" s="124"/>
      <c r="AG170" s="46">
        <f>IF(AF170=1,VLOOKUP(AC170,Chantiers!$C$6:$D$95,2),IF(AF170=2,"Chauf",IF(AF170=3,VLOOKUP(AC170,Chantiers!$C$6:$E$95,3),0)))</f>
        <v>0</v>
      </c>
      <c r="AH170" s="123"/>
      <c r="AI170" s="124"/>
      <c r="AJ170" s="124"/>
      <c r="AK170" s="124"/>
      <c r="AL170" s="46">
        <f>IF(AK170=1,VLOOKUP(AH170,Chantiers!$C$6:$D$95,2),IF(AK170=2,"Chauf",IF(AK170=3,VLOOKUP(AH170,Chantiers!$C$6:$E$95,3),0)))</f>
        <v>0</v>
      </c>
      <c r="AM170" s="123"/>
      <c r="AN170" s="124"/>
      <c r="AO170" s="124"/>
      <c r="AP170" s="124"/>
      <c r="AQ170" s="46">
        <f>IF(AP170=1,VLOOKUP(AM170,Chantiers!$C$6:$D$95,2),IF(AP170=2,"Chauf",IF(AP170=3,VLOOKUP(AM170,Chantiers!$C$6:$E$95,3),0)))</f>
        <v>0</v>
      </c>
      <c r="AR170" s="123"/>
      <c r="AS170" s="124"/>
      <c r="AT170" s="124"/>
      <c r="AU170" s="124"/>
      <c r="AV170" s="46">
        <f>IF(AU170=1,VLOOKUP(AR170,Chantiers!$C$6:$D$95,2),IF(AU170=2,"Chauf",IF(AU170=3,VLOOKUP(AR170,Chantiers!$C$6:$E$95,3),0)))</f>
        <v>0</v>
      </c>
      <c r="AW170" s="123"/>
      <c r="AX170" s="124"/>
      <c r="AY170" s="124"/>
      <c r="AZ170" s="124"/>
      <c r="BA170" s="46">
        <f>IF(AZ170=1,VLOOKUP(AW170,Chantiers!$C$6:$D$95,2),IF(AZ170=2,"Chauf",IF(AZ170=3,VLOOKUP(AW170,Chantiers!$C$6:$E$95,3),0)))</f>
        <v>0</v>
      </c>
      <c r="BB170" s="123"/>
      <c r="BC170" s="124"/>
      <c r="BD170" s="124"/>
      <c r="BE170" s="124"/>
      <c r="BF170" s="46">
        <f>IF(BE170=1,VLOOKUP(BB170,Chantiers!$C$6:$D$95,2),IF(BE170=2,"Chauf",IF(BE170=3,VLOOKUP(BB170,Chantiers!$C$6:$E$95,3),0)))</f>
        <v>0</v>
      </c>
      <c r="BG170" s="123"/>
      <c r="BH170" s="124"/>
      <c r="BI170" s="124"/>
      <c r="BJ170" s="124"/>
      <c r="BK170" s="46">
        <f>IF(BJ170=1,VLOOKUP(BG170,Chantiers!$C$6:$D$95,2),IF(BJ170=2,"Chauf",IF(BJ170=3,VLOOKUP(BG170,Chantiers!$C$6:$E$95,3),0)))</f>
        <v>0</v>
      </c>
      <c r="BL170" s="123"/>
      <c r="BM170" s="124"/>
      <c r="BN170" s="124"/>
      <c r="BO170" s="124"/>
      <c r="BP170" s="46">
        <f>IF(BO170=1,VLOOKUP(BL170,Chantiers!$C$6:$D$95,2),IF(BO170=2,"Chauf",IF(BO170=3,VLOOKUP(BL170,Chantiers!$C$6:$E$95,3),0)))</f>
        <v>0</v>
      </c>
      <c r="BQ170" s="123"/>
      <c r="BR170" s="124"/>
      <c r="BS170" s="124"/>
      <c r="BT170" s="124"/>
      <c r="BU170" s="46">
        <f>IF(BT170=1,VLOOKUP(BQ170,Chantiers!$C$6:$D$95,2),IF(BT170=2,"Chauf",IF(BT170=3,VLOOKUP(BQ170,Chantiers!$C$6:$E$95,3),0)))</f>
        <v>0</v>
      </c>
      <c r="BV170" s="123"/>
      <c r="BW170" s="124"/>
      <c r="BX170" s="124"/>
      <c r="BY170" s="124"/>
      <c r="BZ170" s="46">
        <f>IF(BY170=1,VLOOKUP(BV170,Chantiers!$C$6:$D$95,2),IF(BY170=2,"Chauf",IF(BY170=3,VLOOKUP(BV170,Chantiers!$C$6:$E$95,3),0)))</f>
        <v>0</v>
      </c>
      <c r="CA170" s="123"/>
      <c r="CB170" s="124"/>
      <c r="CC170" s="124"/>
      <c r="CD170" s="124">
        <f>IF(CC170=1,VLOOKUP(BZ170,Chantiers!$C$6:$D$95,2),0)</f>
        <v>0</v>
      </c>
      <c r="CE170" s="46">
        <f>IF(CD170=1,VLOOKUP(CA170,Chantiers!$C$6:$D$95,2),IF(CD170=2,"Chauf",IF(CD170=3,VLOOKUP(CA170,Chantiers!$C$6:$E$95,3),0)))</f>
        <v>0</v>
      </c>
    </row>
    <row r="171" spans="1:83" s="118" customFormat="1" x14ac:dyDescent="0.2">
      <c r="A171" s="152">
        <v>43266</v>
      </c>
      <c r="B171" s="140">
        <f t="shared" si="4"/>
        <v>15</v>
      </c>
      <c r="C171" s="141">
        <f t="shared" si="5"/>
        <v>6</v>
      </c>
      <c r="D171" s="123"/>
      <c r="E171" s="124"/>
      <c r="F171" s="124"/>
      <c r="G171" s="124"/>
      <c r="H171" s="46">
        <f>IF(G171=1,VLOOKUP(D171,Chantiers!$C$6:$D$95,2),IF(G171=2,"Chauf",IF(G171=3,VLOOKUP(D171,Chantiers!$C$6:$E$95,3),0)))</f>
        <v>0</v>
      </c>
      <c r="I171" s="123"/>
      <c r="J171" s="124"/>
      <c r="K171" s="124"/>
      <c r="L171" s="124"/>
      <c r="M171" s="46">
        <f>IF(L171=1,VLOOKUP(I171,Chantiers!$C$6:$D$95,2),IF(L171=2,"Chauf",IF(L171=3,VLOOKUP(I171,Chantiers!$C$6:$E$95,3),0)))</f>
        <v>0</v>
      </c>
      <c r="N171" s="123"/>
      <c r="O171" s="124"/>
      <c r="P171" s="124"/>
      <c r="Q171" s="124"/>
      <c r="R171" s="46">
        <f>IF(Q171=1,VLOOKUP(N171,Chantiers!$C$6:$D$95,2),IF(Q171=2,"Chauf",IF(Q171=3,VLOOKUP(N171,Chantiers!$C$6:$E$95,3),0)))</f>
        <v>0</v>
      </c>
      <c r="S171" s="123"/>
      <c r="T171" s="124"/>
      <c r="U171" s="124"/>
      <c r="V171" s="124"/>
      <c r="W171" s="46">
        <f>IF(V171=1,VLOOKUP(S171,Chantiers!$C$6:$D$95,2),IF(V171=2,"Chauf",IF(V171=3,VLOOKUP(S171,Chantiers!$C$6:$E$95,3),0)))</f>
        <v>0</v>
      </c>
      <c r="X171" s="123"/>
      <c r="Y171" s="124"/>
      <c r="Z171" s="124"/>
      <c r="AA171" s="124"/>
      <c r="AB171" s="46">
        <f>IF(AA171=1,VLOOKUP(X171,Chantiers!$C$6:$D$95,2),IF(AA171=2,"Chauf",IF(AA171=3,VLOOKUP(X171,Chantiers!$C$6:$E$95,3),0)))</f>
        <v>0</v>
      </c>
      <c r="AC171" s="123"/>
      <c r="AD171" s="124"/>
      <c r="AE171" s="124"/>
      <c r="AF171" s="124"/>
      <c r="AG171" s="46">
        <f>IF(AF171=1,VLOOKUP(AC171,Chantiers!$C$6:$D$95,2),IF(AF171=2,"Chauf",IF(AF171=3,VLOOKUP(AC171,Chantiers!$C$6:$E$95,3),0)))</f>
        <v>0</v>
      </c>
      <c r="AH171" s="123"/>
      <c r="AI171" s="124"/>
      <c r="AJ171" s="124"/>
      <c r="AK171" s="124"/>
      <c r="AL171" s="46">
        <f>IF(AK171=1,VLOOKUP(AH171,Chantiers!$C$6:$D$95,2),IF(AK171=2,"Chauf",IF(AK171=3,VLOOKUP(AH171,Chantiers!$C$6:$E$95,3),0)))</f>
        <v>0</v>
      </c>
      <c r="AM171" s="123"/>
      <c r="AN171" s="124"/>
      <c r="AO171" s="124"/>
      <c r="AP171" s="124"/>
      <c r="AQ171" s="46">
        <f>IF(AP171=1,VLOOKUP(AM171,Chantiers!$C$6:$D$95,2),IF(AP171=2,"Chauf",IF(AP171=3,VLOOKUP(AM171,Chantiers!$C$6:$E$95,3),0)))</f>
        <v>0</v>
      </c>
      <c r="AR171" s="123"/>
      <c r="AS171" s="124"/>
      <c r="AT171" s="124"/>
      <c r="AU171" s="124"/>
      <c r="AV171" s="46">
        <f>IF(AU171=1,VLOOKUP(AR171,Chantiers!$C$6:$D$95,2),IF(AU171=2,"Chauf",IF(AU171=3,VLOOKUP(AR171,Chantiers!$C$6:$E$95,3),0)))</f>
        <v>0</v>
      </c>
      <c r="AW171" s="123"/>
      <c r="AX171" s="124"/>
      <c r="AY171" s="124"/>
      <c r="AZ171" s="124"/>
      <c r="BA171" s="46">
        <f>IF(AZ171=1,VLOOKUP(AW171,Chantiers!$C$6:$D$95,2),IF(AZ171=2,"Chauf",IF(AZ171=3,VLOOKUP(AW171,Chantiers!$C$6:$E$95,3),0)))</f>
        <v>0</v>
      </c>
      <c r="BB171" s="123"/>
      <c r="BC171" s="124"/>
      <c r="BD171" s="124"/>
      <c r="BE171" s="124"/>
      <c r="BF171" s="46">
        <f>IF(BE171=1,VLOOKUP(BB171,Chantiers!$C$6:$D$95,2),IF(BE171=2,"Chauf",IF(BE171=3,VLOOKUP(BB171,Chantiers!$C$6:$E$95,3),0)))</f>
        <v>0</v>
      </c>
      <c r="BG171" s="123"/>
      <c r="BH171" s="124"/>
      <c r="BI171" s="124"/>
      <c r="BJ171" s="124"/>
      <c r="BK171" s="46">
        <f>IF(BJ171=1,VLOOKUP(BG171,Chantiers!$C$6:$D$95,2),IF(BJ171=2,"Chauf",IF(BJ171=3,VLOOKUP(BG171,Chantiers!$C$6:$E$95,3),0)))</f>
        <v>0</v>
      </c>
      <c r="BL171" s="123"/>
      <c r="BM171" s="124"/>
      <c r="BN171" s="124"/>
      <c r="BO171" s="124"/>
      <c r="BP171" s="46">
        <f>IF(BO171=1,VLOOKUP(BL171,Chantiers!$C$6:$D$95,2),IF(BO171=2,"Chauf",IF(BO171=3,VLOOKUP(BL171,Chantiers!$C$6:$E$95,3),0)))</f>
        <v>0</v>
      </c>
      <c r="BQ171" s="123"/>
      <c r="BR171" s="124"/>
      <c r="BS171" s="124"/>
      <c r="BT171" s="124"/>
      <c r="BU171" s="46">
        <f>IF(BT171=1,VLOOKUP(BQ171,Chantiers!$C$6:$D$95,2),IF(BT171=2,"Chauf",IF(BT171=3,VLOOKUP(BQ171,Chantiers!$C$6:$E$95,3),0)))</f>
        <v>0</v>
      </c>
      <c r="BV171" s="123"/>
      <c r="BW171" s="124"/>
      <c r="BX171" s="124"/>
      <c r="BY171" s="124"/>
      <c r="BZ171" s="46">
        <f>IF(BY171=1,VLOOKUP(BV171,Chantiers!$C$6:$D$95,2),IF(BY171=2,"Chauf",IF(BY171=3,VLOOKUP(BV171,Chantiers!$C$6:$E$95,3),0)))</f>
        <v>0</v>
      </c>
      <c r="CA171" s="123"/>
      <c r="CB171" s="124"/>
      <c r="CC171" s="124"/>
      <c r="CD171" s="124">
        <f>IF(CC171=1,VLOOKUP(BZ171,Chantiers!$C$6:$D$95,2),0)</f>
        <v>0</v>
      </c>
      <c r="CE171" s="46">
        <f>IF(CD171=1,VLOOKUP(CA171,Chantiers!$C$6:$D$95,2),IF(CD171=2,"Chauf",IF(CD171=3,VLOOKUP(CA171,Chantiers!$C$6:$E$95,3),0)))</f>
        <v>0</v>
      </c>
    </row>
    <row r="172" spans="1:83" s="118" customFormat="1" x14ac:dyDescent="0.2">
      <c r="A172" s="152">
        <v>43267</v>
      </c>
      <c r="B172" s="140">
        <f t="shared" si="4"/>
        <v>16</v>
      </c>
      <c r="C172" s="141">
        <f t="shared" si="5"/>
        <v>6</v>
      </c>
      <c r="D172" s="123"/>
      <c r="E172" s="124"/>
      <c r="F172" s="124"/>
      <c r="G172" s="124"/>
      <c r="H172" s="46">
        <f>IF(G172=1,VLOOKUP(D172,Chantiers!$C$6:$D$95,2),IF(G172=2,"Chauf",IF(G172=3,VLOOKUP(D172,Chantiers!$C$6:$E$95,3),0)))</f>
        <v>0</v>
      </c>
      <c r="I172" s="123"/>
      <c r="J172" s="124"/>
      <c r="K172" s="124"/>
      <c r="L172" s="124"/>
      <c r="M172" s="46">
        <f>IF(L172=1,VLOOKUP(I172,Chantiers!$C$6:$D$95,2),IF(L172=2,"Chauf",IF(L172=3,VLOOKUP(I172,Chantiers!$C$6:$E$95,3),0)))</f>
        <v>0</v>
      </c>
      <c r="N172" s="123"/>
      <c r="O172" s="124"/>
      <c r="P172" s="124"/>
      <c r="Q172" s="124"/>
      <c r="R172" s="46">
        <f>IF(Q172=1,VLOOKUP(N172,Chantiers!$C$6:$D$95,2),IF(Q172=2,"Chauf",IF(Q172=3,VLOOKUP(N172,Chantiers!$C$6:$E$95,3),0)))</f>
        <v>0</v>
      </c>
      <c r="S172" s="123"/>
      <c r="T172" s="124"/>
      <c r="U172" s="124"/>
      <c r="V172" s="124"/>
      <c r="W172" s="46">
        <f>IF(V172=1,VLOOKUP(S172,Chantiers!$C$6:$D$95,2),IF(V172=2,"Chauf",IF(V172=3,VLOOKUP(S172,Chantiers!$C$6:$E$95,3),0)))</f>
        <v>0</v>
      </c>
      <c r="X172" s="123"/>
      <c r="Y172" s="124"/>
      <c r="Z172" s="124"/>
      <c r="AA172" s="124"/>
      <c r="AB172" s="46">
        <f>IF(AA172=1,VLOOKUP(X172,Chantiers!$C$6:$D$95,2),IF(AA172=2,"Chauf",IF(AA172=3,VLOOKUP(X172,Chantiers!$C$6:$E$95,3),0)))</f>
        <v>0</v>
      </c>
      <c r="AC172" s="123"/>
      <c r="AD172" s="124"/>
      <c r="AE172" s="124"/>
      <c r="AF172" s="124"/>
      <c r="AG172" s="46">
        <f>IF(AF172=1,VLOOKUP(AC172,Chantiers!$C$6:$D$95,2),IF(AF172=2,"Chauf",IF(AF172=3,VLOOKUP(AC172,Chantiers!$C$6:$E$95,3),0)))</f>
        <v>0</v>
      </c>
      <c r="AH172" s="123"/>
      <c r="AI172" s="124"/>
      <c r="AJ172" s="124"/>
      <c r="AK172" s="124"/>
      <c r="AL172" s="46">
        <f>IF(AK172=1,VLOOKUP(AH172,Chantiers!$C$6:$D$95,2),IF(AK172=2,"Chauf",IF(AK172=3,VLOOKUP(AH172,Chantiers!$C$6:$E$95,3),0)))</f>
        <v>0</v>
      </c>
      <c r="AM172" s="123"/>
      <c r="AN172" s="124"/>
      <c r="AO172" s="124"/>
      <c r="AP172" s="124"/>
      <c r="AQ172" s="46">
        <f>IF(AP172=1,VLOOKUP(AM172,Chantiers!$C$6:$D$95,2),IF(AP172=2,"Chauf",IF(AP172=3,VLOOKUP(AM172,Chantiers!$C$6:$E$95,3),0)))</f>
        <v>0</v>
      </c>
      <c r="AR172" s="123"/>
      <c r="AS172" s="124"/>
      <c r="AT172" s="124"/>
      <c r="AU172" s="124"/>
      <c r="AV172" s="46">
        <f>IF(AU172=1,VLOOKUP(AR172,Chantiers!$C$6:$D$95,2),IF(AU172=2,"Chauf",IF(AU172=3,VLOOKUP(AR172,Chantiers!$C$6:$E$95,3),0)))</f>
        <v>0</v>
      </c>
      <c r="AW172" s="123"/>
      <c r="AX172" s="124"/>
      <c r="AY172" s="124"/>
      <c r="AZ172" s="124"/>
      <c r="BA172" s="46">
        <f>IF(AZ172=1,VLOOKUP(AW172,Chantiers!$C$6:$D$95,2),IF(AZ172=2,"Chauf",IF(AZ172=3,VLOOKUP(AW172,Chantiers!$C$6:$E$95,3),0)))</f>
        <v>0</v>
      </c>
      <c r="BB172" s="123"/>
      <c r="BC172" s="124"/>
      <c r="BD172" s="124"/>
      <c r="BE172" s="124"/>
      <c r="BF172" s="46">
        <f>IF(BE172=1,VLOOKUP(BB172,Chantiers!$C$6:$D$95,2),IF(BE172=2,"Chauf",IF(BE172=3,VLOOKUP(BB172,Chantiers!$C$6:$E$95,3),0)))</f>
        <v>0</v>
      </c>
      <c r="BG172" s="123"/>
      <c r="BH172" s="124"/>
      <c r="BI172" s="124"/>
      <c r="BJ172" s="124"/>
      <c r="BK172" s="46">
        <f>IF(BJ172=1,VLOOKUP(BG172,Chantiers!$C$6:$D$95,2),IF(BJ172=2,"Chauf",IF(BJ172=3,VLOOKUP(BG172,Chantiers!$C$6:$E$95,3),0)))</f>
        <v>0</v>
      </c>
      <c r="BL172" s="123"/>
      <c r="BM172" s="124"/>
      <c r="BN172" s="124"/>
      <c r="BO172" s="124"/>
      <c r="BP172" s="46">
        <f>IF(BO172=1,VLOOKUP(BL172,Chantiers!$C$6:$D$95,2),IF(BO172=2,"Chauf",IF(BO172=3,VLOOKUP(BL172,Chantiers!$C$6:$E$95,3),0)))</f>
        <v>0</v>
      </c>
      <c r="BQ172" s="123"/>
      <c r="BR172" s="124"/>
      <c r="BS172" s="124"/>
      <c r="BT172" s="124"/>
      <c r="BU172" s="46">
        <f>IF(BT172=1,VLOOKUP(BQ172,Chantiers!$C$6:$D$95,2),IF(BT172=2,"Chauf",IF(BT172=3,VLOOKUP(BQ172,Chantiers!$C$6:$E$95,3),0)))</f>
        <v>0</v>
      </c>
      <c r="BV172" s="123"/>
      <c r="BW172" s="124"/>
      <c r="BX172" s="124"/>
      <c r="BY172" s="124"/>
      <c r="BZ172" s="46">
        <f>IF(BY172=1,VLOOKUP(BV172,Chantiers!$C$6:$D$95,2),IF(BY172=2,"Chauf",IF(BY172=3,VLOOKUP(BV172,Chantiers!$C$6:$E$95,3),0)))</f>
        <v>0</v>
      </c>
      <c r="CA172" s="123"/>
      <c r="CB172" s="124"/>
      <c r="CC172" s="124"/>
      <c r="CD172" s="124">
        <f>IF(CC172=1,VLOOKUP(BZ172,Chantiers!$C$6:$D$95,2),0)</f>
        <v>0</v>
      </c>
      <c r="CE172" s="46">
        <f>IF(CD172=1,VLOOKUP(CA172,Chantiers!$C$6:$D$95,2),IF(CD172=2,"Chauf",IF(CD172=3,VLOOKUP(CA172,Chantiers!$C$6:$E$95,3),0)))</f>
        <v>0</v>
      </c>
    </row>
    <row r="173" spans="1:83" s="159" customFormat="1" x14ac:dyDescent="0.2">
      <c r="A173" s="153" t="s">
        <v>128</v>
      </c>
      <c r="B173" s="154"/>
      <c r="C173" s="155"/>
      <c r="D173" s="157"/>
      <c r="E173" s="158">
        <f>SUM(E167:E172)</f>
        <v>0</v>
      </c>
      <c r="F173" s="158">
        <f>SUM(F167:F172)</f>
        <v>0</v>
      </c>
      <c r="G173" s="158"/>
      <c r="H173" s="156"/>
      <c r="I173" s="157"/>
      <c r="J173" s="158">
        <f>SUM(J167:J172)</f>
        <v>0</v>
      </c>
      <c r="K173" s="158">
        <f>SUM(K167:K172)</f>
        <v>0</v>
      </c>
      <c r="L173" s="158"/>
      <c r="M173" s="156">
        <f>IF(L173=1,VLOOKUP(I173,Chantiers!$C$6:$D$95,2),IF(L173=2,"Chauf",IF(L173=3,VLOOKUP(I173,Chantiers!$C$6:$E$95,3),0)))</f>
        <v>0</v>
      </c>
      <c r="N173" s="157"/>
      <c r="O173" s="158">
        <f>SUM(O167:O172)</f>
        <v>0</v>
      </c>
      <c r="P173" s="158">
        <f>SUM(P167:P172)</f>
        <v>0</v>
      </c>
      <c r="Q173" s="158"/>
      <c r="R173" s="156">
        <f>IF(Q173=1,VLOOKUP(N173,Chantiers!$C$6:$D$95,2),IF(Q173=2,"Chauf",IF(Q173=3,VLOOKUP(N173,Chantiers!$C$6:$E$95,3),0)))</f>
        <v>0</v>
      </c>
      <c r="S173" s="157"/>
      <c r="T173" s="158">
        <f>SUM(T167:T172)</f>
        <v>0</v>
      </c>
      <c r="U173" s="158">
        <f>SUM(U167:U172)</f>
        <v>0</v>
      </c>
      <c r="V173" s="158"/>
      <c r="W173" s="156">
        <f>IF(V173=1,VLOOKUP(S173,Chantiers!$C$6:$D$95,2),IF(V173=2,"Chauf",IF(V173=3,VLOOKUP(S173,Chantiers!$C$6:$E$95,3),0)))</f>
        <v>0</v>
      </c>
      <c r="X173" s="157"/>
      <c r="Y173" s="158">
        <f>SUM(Y167:Y172)</f>
        <v>0</v>
      </c>
      <c r="Z173" s="158">
        <f>SUM(Z167:Z172)</f>
        <v>0</v>
      </c>
      <c r="AA173" s="158"/>
      <c r="AB173" s="156">
        <f>IF(AA173=1,VLOOKUP(X173,Chantiers!$C$6:$D$95,2),IF(AA173=2,"Chauf",IF(AA173=3,VLOOKUP(X173,Chantiers!$C$6:$E$95,3),0)))</f>
        <v>0</v>
      </c>
      <c r="AC173" s="157"/>
      <c r="AD173" s="158">
        <f>SUM(AD167:AD172)</f>
        <v>0</v>
      </c>
      <c r="AE173" s="158">
        <f>SUM(AE167:AE172)</f>
        <v>0</v>
      </c>
      <c r="AF173" s="158"/>
      <c r="AG173" s="156">
        <f>IF(AF173=1,VLOOKUP(AC173,Chantiers!$C$6:$D$95,2),IF(AF173=2,"Chauf",IF(AF173=3,VLOOKUP(AC173,Chantiers!$C$6:$E$95,3),0)))</f>
        <v>0</v>
      </c>
      <c r="AH173" s="157"/>
      <c r="AI173" s="158">
        <f>SUM(AI167:AI172)</f>
        <v>0</v>
      </c>
      <c r="AJ173" s="158">
        <f>SUM(AJ167:AJ172)</f>
        <v>0</v>
      </c>
      <c r="AK173" s="158"/>
      <c r="AL173" s="156">
        <f>IF(AK173=1,VLOOKUP(AH173,Chantiers!$C$6:$D$95,2),IF(AK173=2,"Chauf",IF(AK173=3,VLOOKUP(AH173,Chantiers!$C$6:$E$95,3),0)))</f>
        <v>0</v>
      </c>
      <c r="AM173" s="157"/>
      <c r="AN173" s="158">
        <f>SUM(AN167:AN172)</f>
        <v>0</v>
      </c>
      <c r="AO173" s="158">
        <f>SUM(AO167:AO172)</f>
        <v>0</v>
      </c>
      <c r="AP173" s="158"/>
      <c r="AQ173" s="156">
        <f>IF(AP173=1,VLOOKUP(AM173,Chantiers!$C$6:$D$95,2),IF(AP173=2,"Chauf",IF(AP173=3,VLOOKUP(AM173,Chantiers!$C$6:$E$95,3),0)))</f>
        <v>0</v>
      </c>
      <c r="AR173" s="157"/>
      <c r="AS173" s="158">
        <f>SUM(AS167:AS172)</f>
        <v>0</v>
      </c>
      <c r="AT173" s="158">
        <f>SUM(AT167:AT172)</f>
        <v>0</v>
      </c>
      <c r="AU173" s="158"/>
      <c r="AV173" s="156">
        <f>IF(AU173=1,VLOOKUP(AR173,Chantiers!$C$6:$D$95,2),IF(AU173=2,"Chauf",IF(AU173=3,VLOOKUP(AR173,Chantiers!$C$6:$E$95,3),0)))</f>
        <v>0</v>
      </c>
      <c r="AW173" s="157"/>
      <c r="AX173" s="158">
        <f>SUM(AX167:AX172)</f>
        <v>0</v>
      </c>
      <c r="AY173" s="158">
        <f>SUM(AY167:AY172)</f>
        <v>0</v>
      </c>
      <c r="AZ173" s="158"/>
      <c r="BA173" s="156">
        <f>IF(AZ173=1,VLOOKUP(AW173,Chantiers!$C$6:$D$95,2),IF(AZ173=2,"Chauf",IF(AZ173=3,VLOOKUP(AW173,Chantiers!$C$6:$E$95,3),0)))</f>
        <v>0</v>
      </c>
      <c r="BB173" s="157"/>
      <c r="BC173" s="158">
        <f>SUM(BC167:BC172)</f>
        <v>0</v>
      </c>
      <c r="BD173" s="158">
        <f>SUM(BD167:BD172)</f>
        <v>0</v>
      </c>
      <c r="BE173" s="158"/>
      <c r="BF173" s="156">
        <f>IF(BE173=1,VLOOKUP(BB173,Chantiers!$C$6:$D$95,2),IF(BE173=2,"Chauf",IF(BE173=3,VLOOKUP(BB173,Chantiers!$C$6:$E$95,3),0)))</f>
        <v>0</v>
      </c>
      <c r="BG173" s="157"/>
      <c r="BH173" s="158">
        <f>SUM(BH167:BH172)</f>
        <v>0</v>
      </c>
      <c r="BI173" s="158">
        <f>SUM(BI167:BI172)</f>
        <v>0</v>
      </c>
      <c r="BJ173" s="158"/>
      <c r="BK173" s="156">
        <f>IF(BJ173=1,VLOOKUP(BG173,Chantiers!$C$6:$D$95,2),IF(BJ173=2,"Chauf",IF(BJ173=3,VLOOKUP(BG173,Chantiers!$C$6:$E$95,3),0)))</f>
        <v>0</v>
      </c>
      <c r="BL173" s="157"/>
      <c r="BM173" s="158">
        <f>SUM(BM167:BM172)</f>
        <v>0</v>
      </c>
      <c r="BN173" s="158">
        <f>SUM(BN167:BN172)</f>
        <v>0</v>
      </c>
      <c r="BO173" s="158"/>
      <c r="BP173" s="156">
        <f>IF(BO173=1,VLOOKUP(BL173,Chantiers!$C$6:$D$95,2),IF(BO173=2,"Chauf",IF(BO173=3,VLOOKUP(BL173,Chantiers!$C$6:$E$95,3),0)))</f>
        <v>0</v>
      </c>
      <c r="BQ173" s="157"/>
      <c r="BR173" s="158">
        <f>SUM(BR167:BR172)</f>
        <v>0</v>
      </c>
      <c r="BS173" s="158">
        <f>SUM(BS167:BS172)</f>
        <v>0</v>
      </c>
      <c r="BT173" s="158"/>
      <c r="BU173" s="156">
        <f>IF(BT173=1,VLOOKUP(BQ173,Chantiers!$C$6:$D$95,2),IF(BT173=2,"Chauf",IF(BT173=3,VLOOKUP(BQ173,Chantiers!$C$6:$E$95,3),0)))</f>
        <v>0</v>
      </c>
      <c r="BV173" s="157"/>
      <c r="BW173" s="158">
        <f>SUM(BW167:BW172)</f>
        <v>0</v>
      </c>
      <c r="BX173" s="158">
        <f>SUM(BX167:BX172)</f>
        <v>0</v>
      </c>
      <c r="BY173" s="158"/>
      <c r="BZ173" s="156">
        <f>IF(BY173=1,VLOOKUP(BV173,Chantiers!$C$6:$D$95,2),IF(BY173=2,"Chauf",IF(BY173=3,VLOOKUP(BV173,Chantiers!$C$6:$E$95,3),0)))</f>
        <v>0</v>
      </c>
      <c r="CA173" s="157"/>
      <c r="CB173" s="158">
        <f>SUM(CB167:CB172)</f>
        <v>0</v>
      </c>
      <c r="CC173" s="158">
        <f>SUM(CC167:CC172)</f>
        <v>0</v>
      </c>
      <c r="CD173" s="158">
        <f>IF(CC173=1,VLOOKUP(BZ173,Chantiers!$C$6:$D$95,2),0)</f>
        <v>0</v>
      </c>
      <c r="CE173" s="156">
        <f>IF(CD173=1,VLOOKUP(CA173,Chantiers!$C$6:$D$95,2),IF(CD173=2,"Chauf",IF(CD173=3,VLOOKUP(CA173,Chantiers!$C$6:$E$95,3),0)))</f>
        <v>0</v>
      </c>
    </row>
    <row r="174" spans="1:83" s="118" customFormat="1" x14ac:dyDescent="0.2">
      <c r="A174" s="37">
        <v>43269</v>
      </c>
      <c r="B174" s="138">
        <f t="shared" si="4"/>
        <v>18</v>
      </c>
      <c r="C174" s="139">
        <f t="shared" si="5"/>
        <v>6</v>
      </c>
      <c r="D174" s="116"/>
      <c r="E174" s="117"/>
      <c r="F174" s="117"/>
      <c r="G174" s="117"/>
      <c r="H174" s="38">
        <f>IF(G174=1,VLOOKUP(D174,Chantiers!$C$6:$D$95,2),IF(G174=2,"Chauf",IF(G174=3,VLOOKUP(D174,Chantiers!$C$6:$E$95,3),0)))</f>
        <v>0</v>
      </c>
      <c r="I174" s="116"/>
      <c r="J174" s="117"/>
      <c r="K174" s="117"/>
      <c r="L174" s="117"/>
      <c r="M174" s="38">
        <f>IF(L174=1,VLOOKUP(I174,Chantiers!$C$6:$D$95,2),IF(L174=2,"Chauf",IF(L174=3,VLOOKUP(I174,Chantiers!$C$6:$E$95,3),0)))</f>
        <v>0</v>
      </c>
      <c r="N174" s="116"/>
      <c r="O174" s="117"/>
      <c r="P174" s="117"/>
      <c r="Q174" s="117"/>
      <c r="R174" s="38">
        <f>IF(Q174=1,VLOOKUP(N174,Chantiers!$C$6:$D$95,2),IF(Q174=2,"Chauf",IF(Q174=3,VLOOKUP(N174,Chantiers!$C$6:$E$95,3),0)))</f>
        <v>0</v>
      </c>
      <c r="S174" s="116"/>
      <c r="T174" s="117"/>
      <c r="U174" s="117"/>
      <c r="V174" s="117"/>
      <c r="W174" s="38">
        <f>IF(V174=1,VLOOKUP(S174,Chantiers!$C$6:$D$95,2),IF(V174=2,"Chauf",IF(V174=3,VLOOKUP(S174,Chantiers!$C$6:$E$95,3),0)))</f>
        <v>0</v>
      </c>
      <c r="X174" s="116"/>
      <c r="Y174" s="117"/>
      <c r="Z174" s="117"/>
      <c r="AA174" s="117"/>
      <c r="AB174" s="38">
        <f>IF(AA174=1,VLOOKUP(X174,Chantiers!$C$6:$D$95,2),IF(AA174=2,"Chauf",IF(AA174=3,VLOOKUP(X174,Chantiers!$C$6:$E$95,3),0)))</f>
        <v>0</v>
      </c>
      <c r="AC174" s="116"/>
      <c r="AD174" s="117"/>
      <c r="AE174" s="117"/>
      <c r="AF174" s="117"/>
      <c r="AG174" s="38">
        <f>IF(AF174=1,VLOOKUP(AC174,Chantiers!$C$6:$D$95,2),IF(AF174=2,"Chauf",IF(AF174=3,VLOOKUP(AC174,Chantiers!$C$6:$E$95,3),0)))</f>
        <v>0</v>
      </c>
      <c r="AH174" s="116"/>
      <c r="AI174" s="117"/>
      <c r="AJ174" s="117"/>
      <c r="AK174" s="117"/>
      <c r="AL174" s="38">
        <f>IF(AK174=1,VLOOKUP(AH174,Chantiers!$C$6:$D$95,2),IF(AK174=2,"Chauf",IF(AK174=3,VLOOKUP(AH174,Chantiers!$C$6:$E$95,3),0)))</f>
        <v>0</v>
      </c>
      <c r="AM174" s="116"/>
      <c r="AN174" s="117"/>
      <c r="AO174" s="117"/>
      <c r="AP174" s="117"/>
      <c r="AQ174" s="38">
        <f>IF(AP174=1,VLOOKUP(AM174,Chantiers!$C$6:$D$95,2),IF(AP174=2,"Chauf",IF(AP174=3,VLOOKUP(AM174,Chantiers!$C$6:$E$95,3),0)))</f>
        <v>0</v>
      </c>
      <c r="AR174" s="116"/>
      <c r="AS174" s="117"/>
      <c r="AT174" s="117"/>
      <c r="AU174" s="117"/>
      <c r="AV174" s="38">
        <f>IF(AU174=1,VLOOKUP(AR174,Chantiers!$C$6:$D$95,2),IF(AU174=2,"Chauf",IF(AU174=3,VLOOKUP(AR174,Chantiers!$C$6:$E$95,3),0)))</f>
        <v>0</v>
      </c>
      <c r="AW174" s="116"/>
      <c r="AX174" s="117"/>
      <c r="AY174" s="117"/>
      <c r="AZ174" s="117"/>
      <c r="BA174" s="38">
        <f>IF(AZ174=1,VLOOKUP(AW174,Chantiers!$C$6:$D$95,2),IF(AZ174=2,"Chauf",IF(AZ174=3,VLOOKUP(AW174,Chantiers!$C$6:$E$95,3),0)))</f>
        <v>0</v>
      </c>
      <c r="BB174" s="116"/>
      <c r="BC174" s="117"/>
      <c r="BD174" s="117"/>
      <c r="BE174" s="117"/>
      <c r="BF174" s="38">
        <f>IF(BE174=1,VLOOKUP(BB174,Chantiers!$C$6:$D$95,2),IF(BE174=2,"Chauf",IF(BE174=3,VLOOKUP(BB174,Chantiers!$C$6:$E$95,3),0)))</f>
        <v>0</v>
      </c>
      <c r="BG174" s="116"/>
      <c r="BH174" s="117"/>
      <c r="BI174" s="117"/>
      <c r="BJ174" s="117"/>
      <c r="BK174" s="38">
        <f>IF(BJ174=1,VLOOKUP(BG174,Chantiers!$C$6:$D$95,2),IF(BJ174=2,"Chauf",IF(BJ174=3,VLOOKUP(BG174,Chantiers!$C$6:$E$95,3),0)))</f>
        <v>0</v>
      </c>
      <c r="BL174" s="116"/>
      <c r="BM174" s="117"/>
      <c r="BN174" s="117"/>
      <c r="BO174" s="117"/>
      <c r="BP174" s="38">
        <f>IF(BO174=1,VLOOKUP(BL174,Chantiers!$C$6:$D$95,2),IF(BO174=2,"Chauf",IF(BO174=3,VLOOKUP(BL174,Chantiers!$C$6:$E$95,3),0)))</f>
        <v>0</v>
      </c>
      <c r="BQ174" s="116"/>
      <c r="BR174" s="117"/>
      <c r="BS174" s="117"/>
      <c r="BT174" s="117"/>
      <c r="BU174" s="38">
        <f>IF(BT174=1,VLOOKUP(BQ174,Chantiers!$C$6:$D$95,2),IF(BT174=2,"Chauf",IF(BT174=3,VLOOKUP(BQ174,Chantiers!$C$6:$E$95,3),0)))</f>
        <v>0</v>
      </c>
      <c r="BV174" s="116"/>
      <c r="BW174" s="117"/>
      <c r="BX174" s="117"/>
      <c r="BY174" s="117"/>
      <c r="BZ174" s="38">
        <f>IF(BY174=1,VLOOKUP(BV174,Chantiers!$C$6:$D$95,2),IF(BY174=2,"Chauf",IF(BY174=3,VLOOKUP(BV174,Chantiers!$C$6:$E$95,3),0)))</f>
        <v>0</v>
      </c>
      <c r="CA174" s="116"/>
      <c r="CB174" s="117"/>
      <c r="CC174" s="117"/>
      <c r="CD174" s="117">
        <f>IF(CC174=1,VLOOKUP(BZ174,Chantiers!$C$6:$D$95,2),0)</f>
        <v>0</v>
      </c>
      <c r="CE174" s="38">
        <f>IF(CD174=1,VLOOKUP(CA174,Chantiers!$C$6:$D$95,2),IF(CD174=2,"Chauf",IF(CD174=3,VLOOKUP(CA174,Chantiers!$C$6:$E$95,3),0)))</f>
        <v>0</v>
      </c>
    </row>
    <row r="175" spans="1:83" s="118" customFormat="1" x14ac:dyDescent="0.2">
      <c r="A175" s="39">
        <v>43270</v>
      </c>
      <c r="B175" s="140">
        <f t="shared" si="4"/>
        <v>19</v>
      </c>
      <c r="C175" s="141">
        <f t="shared" si="5"/>
        <v>6</v>
      </c>
      <c r="D175" s="119"/>
      <c r="E175" s="120"/>
      <c r="F175" s="120"/>
      <c r="G175" s="120"/>
      <c r="H175" s="40">
        <f>IF(G175=1,VLOOKUP(D175,Chantiers!$C$6:$D$95,2),IF(G175=2,"Chauf",IF(G175=3,VLOOKUP(D175,Chantiers!$C$6:$E$95,3),0)))</f>
        <v>0</v>
      </c>
      <c r="I175" s="119"/>
      <c r="J175" s="120"/>
      <c r="K175" s="120"/>
      <c r="L175" s="120"/>
      <c r="M175" s="40">
        <f>IF(L175=1,VLOOKUP(I175,Chantiers!$C$6:$D$95,2),IF(L175=2,"Chauf",IF(L175=3,VLOOKUP(I175,Chantiers!$C$6:$E$95,3),0)))</f>
        <v>0</v>
      </c>
      <c r="N175" s="119"/>
      <c r="O175" s="120"/>
      <c r="P175" s="120"/>
      <c r="Q175" s="120"/>
      <c r="R175" s="40">
        <f>IF(Q175=1,VLOOKUP(N175,Chantiers!$C$6:$D$95,2),IF(Q175=2,"Chauf",IF(Q175=3,VLOOKUP(N175,Chantiers!$C$6:$E$95,3),0)))</f>
        <v>0</v>
      </c>
      <c r="S175" s="119"/>
      <c r="T175" s="120"/>
      <c r="U175" s="120"/>
      <c r="V175" s="120"/>
      <c r="W175" s="40">
        <f>IF(V175=1,VLOOKUP(S175,Chantiers!$C$6:$D$95,2),IF(V175=2,"Chauf",IF(V175=3,VLOOKUP(S175,Chantiers!$C$6:$E$95,3),0)))</f>
        <v>0</v>
      </c>
      <c r="X175" s="119"/>
      <c r="Y175" s="120"/>
      <c r="Z175" s="120"/>
      <c r="AA175" s="120"/>
      <c r="AB175" s="40">
        <f>IF(AA175=1,VLOOKUP(X175,Chantiers!$C$6:$D$95,2),IF(AA175=2,"Chauf",IF(AA175=3,VLOOKUP(X175,Chantiers!$C$6:$E$95,3),0)))</f>
        <v>0</v>
      </c>
      <c r="AC175" s="119"/>
      <c r="AD175" s="120"/>
      <c r="AE175" s="120"/>
      <c r="AF175" s="120"/>
      <c r="AG175" s="40">
        <f>IF(AF175=1,VLOOKUP(AC175,Chantiers!$C$6:$D$95,2),IF(AF175=2,"Chauf",IF(AF175=3,VLOOKUP(AC175,Chantiers!$C$6:$E$95,3),0)))</f>
        <v>0</v>
      </c>
      <c r="AH175" s="119"/>
      <c r="AI175" s="120"/>
      <c r="AJ175" s="120"/>
      <c r="AK175" s="120"/>
      <c r="AL175" s="40">
        <f>IF(AK175=1,VLOOKUP(AH175,Chantiers!$C$6:$D$95,2),IF(AK175=2,"Chauf",IF(AK175=3,VLOOKUP(AH175,Chantiers!$C$6:$E$95,3),0)))</f>
        <v>0</v>
      </c>
      <c r="AM175" s="119"/>
      <c r="AN175" s="120"/>
      <c r="AO175" s="120"/>
      <c r="AP175" s="120"/>
      <c r="AQ175" s="40">
        <f>IF(AP175=1,VLOOKUP(AM175,Chantiers!$C$6:$D$95,2),IF(AP175=2,"Chauf",IF(AP175=3,VLOOKUP(AM175,Chantiers!$C$6:$E$95,3),0)))</f>
        <v>0</v>
      </c>
      <c r="AR175" s="119"/>
      <c r="AS175" s="120"/>
      <c r="AT175" s="120"/>
      <c r="AU175" s="120"/>
      <c r="AV175" s="40">
        <f>IF(AU175=1,VLOOKUP(AR175,Chantiers!$C$6:$D$95,2),IF(AU175=2,"Chauf",IF(AU175=3,VLOOKUP(AR175,Chantiers!$C$6:$E$95,3),0)))</f>
        <v>0</v>
      </c>
      <c r="AW175" s="119"/>
      <c r="AX175" s="120"/>
      <c r="AY175" s="120"/>
      <c r="AZ175" s="120"/>
      <c r="BA175" s="40">
        <f>IF(AZ175=1,VLOOKUP(AW175,Chantiers!$C$6:$D$95,2),IF(AZ175=2,"Chauf",IF(AZ175=3,VLOOKUP(AW175,Chantiers!$C$6:$E$95,3),0)))</f>
        <v>0</v>
      </c>
      <c r="BB175" s="119"/>
      <c r="BC175" s="120"/>
      <c r="BD175" s="120"/>
      <c r="BE175" s="120"/>
      <c r="BF175" s="40">
        <f>IF(BE175=1,VLOOKUP(BB175,Chantiers!$C$6:$D$95,2),IF(BE175=2,"Chauf",IF(BE175=3,VLOOKUP(BB175,Chantiers!$C$6:$E$95,3),0)))</f>
        <v>0</v>
      </c>
      <c r="BG175" s="119"/>
      <c r="BH175" s="120"/>
      <c r="BI175" s="120"/>
      <c r="BJ175" s="120"/>
      <c r="BK175" s="40">
        <f>IF(BJ175=1,VLOOKUP(BG175,Chantiers!$C$6:$D$95,2),IF(BJ175=2,"Chauf",IF(BJ175=3,VLOOKUP(BG175,Chantiers!$C$6:$E$95,3),0)))</f>
        <v>0</v>
      </c>
      <c r="BL175" s="119"/>
      <c r="BM175" s="120"/>
      <c r="BN175" s="120"/>
      <c r="BO175" s="120"/>
      <c r="BP175" s="40">
        <f>IF(BO175=1,VLOOKUP(BL175,Chantiers!$C$6:$D$95,2),IF(BO175=2,"Chauf",IF(BO175=3,VLOOKUP(BL175,Chantiers!$C$6:$E$95,3),0)))</f>
        <v>0</v>
      </c>
      <c r="BQ175" s="119"/>
      <c r="BR175" s="120"/>
      <c r="BS175" s="120"/>
      <c r="BT175" s="120"/>
      <c r="BU175" s="40">
        <f>IF(BT175=1,VLOOKUP(BQ175,Chantiers!$C$6:$D$95,2),IF(BT175=2,"Chauf",IF(BT175=3,VLOOKUP(BQ175,Chantiers!$C$6:$E$95,3),0)))</f>
        <v>0</v>
      </c>
      <c r="BV175" s="119"/>
      <c r="BW175" s="120"/>
      <c r="BX175" s="120"/>
      <c r="BY175" s="120"/>
      <c r="BZ175" s="40">
        <f>IF(BY175=1,VLOOKUP(BV175,Chantiers!$C$6:$D$95,2),IF(BY175=2,"Chauf",IF(BY175=3,VLOOKUP(BV175,Chantiers!$C$6:$E$95,3),0)))</f>
        <v>0</v>
      </c>
      <c r="CA175" s="119"/>
      <c r="CB175" s="120"/>
      <c r="CC175" s="120"/>
      <c r="CD175" s="120">
        <f>IF(CC175=1,VLOOKUP(BZ175,Chantiers!$C$6:$D$95,2),0)</f>
        <v>0</v>
      </c>
      <c r="CE175" s="40">
        <f>IF(CD175=1,VLOOKUP(CA175,Chantiers!$C$6:$D$95,2),IF(CD175=2,"Chauf",IF(CD175=3,VLOOKUP(CA175,Chantiers!$C$6:$E$95,3),0)))</f>
        <v>0</v>
      </c>
    </row>
    <row r="176" spans="1:83" s="118" customFormat="1" x14ac:dyDescent="0.2">
      <c r="A176" s="39">
        <v>43271</v>
      </c>
      <c r="B176" s="140">
        <f t="shared" si="4"/>
        <v>20</v>
      </c>
      <c r="C176" s="141">
        <f t="shared" si="5"/>
        <v>6</v>
      </c>
      <c r="D176" s="119"/>
      <c r="E176" s="120"/>
      <c r="F176" s="120"/>
      <c r="G176" s="120"/>
      <c r="H176" s="40">
        <f>IF(G176=1,VLOOKUP(D176,Chantiers!$C$6:$D$95,2),IF(G176=2,"Chauf",IF(G176=3,VLOOKUP(D176,Chantiers!$C$6:$E$95,3),0)))</f>
        <v>0</v>
      </c>
      <c r="I176" s="119"/>
      <c r="J176" s="120"/>
      <c r="K176" s="120"/>
      <c r="L176" s="120"/>
      <c r="M176" s="40">
        <f>IF(L176=1,VLOOKUP(I176,Chantiers!$C$6:$D$95,2),IF(L176=2,"Chauf",IF(L176=3,VLOOKUP(I176,Chantiers!$C$6:$E$95,3),0)))</f>
        <v>0</v>
      </c>
      <c r="N176" s="119"/>
      <c r="O176" s="120"/>
      <c r="P176" s="120"/>
      <c r="Q176" s="120"/>
      <c r="R176" s="40">
        <f>IF(Q176=1,VLOOKUP(N176,Chantiers!$C$6:$D$95,2),IF(Q176=2,"Chauf",IF(Q176=3,VLOOKUP(N176,Chantiers!$C$6:$E$95,3),0)))</f>
        <v>0</v>
      </c>
      <c r="S176" s="119"/>
      <c r="T176" s="120"/>
      <c r="U176" s="120"/>
      <c r="V176" s="120"/>
      <c r="W176" s="40">
        <f>IF(V176=1,VLOOKUP(S176,Chantiers!$C$6:$D$95,2),IF(V176=2,"Chauf",IF(V176=3,VLOOKUP(S176,Chantiers!$C$6:$E$95,3),0)))</f>
        <v>0</v>
      </c>
      <c r="X176" s="119"/>
      <c r="Y176" s="120"/>
      <c r="Z176" s="120"/>
      <c r="AA176" s="120"/>
      <c r="AB176" s="40">
        <f>IF(AA176=1,VLOOKUP(X176,Chantiers!$C$6:$D$95,2),IF(AA176=2,"Chauf",IF(AA176=3,VLOOKUP(X176,Chantiers!$C$6:$E$95,3),0)))</f>
        <v>0</v>
      </c>
      <c r="AC176" s="119"/>
      <c r="AD176" s="120"/>
      <c r="AE176" s="120"/>
      <c r="AF176" s="120"/>
      <c r="AG176" s="40">
        <f>IF(AF176=1,VLOOKUP(AC176,Chantiers!$C$6:$D$95,2),IF(AF176=2,"Chauf",IF(AF176=3,VLOOKUP(AC176,Chantiers!$C$6:$E$95,3),0)))</f>
        <v>0</v>
      </c>
      <c r="AH176" s="119"/>
      <c r="AI176" s="120"/>
      <c r="AJ176" s="120"/>
      <c r="AK176" s="120"/>
      <c r="AL176" s="40">
        <f>IF(AK176=1,VLOOKUP(AH176,Chantiers!$C$6:$D$95,2),IF(AK176=2,"Chauf",IF(AK176=3,VLOOKUP(AH176,Chantiers!$C$6:$E$95,3),0)))</f>
        <v>0</v>
      </c>
      <c r="AM176" s="119"/>
      <c r="AN176" s="120"/>
      <c r="AO176" s="120"/>
      <c r="AP176" s="120"/>
      <c r="AQ176" s="40">
        <f>IF(AP176=1,VLOOKUP(AM176,Chantiers!$C$6:$D$95,2),IF(AP176=2,"Chauf",IF(AP176=3,VLOOKUP(AM176,Chantiers!$C$6:$E$95,3),0)))</f>
        <v>0</v>
      </c>
      <c r="AR176" s="119"/>
      <c r="AS176" s="120"/>
      <c r="AT176" s="120"/>
      <c r="AU176" s="120"/>
      <c r="AV176" s="40">
        <f>IF(AU176=1,VLOOKUP(AR176,Chantiers!$C$6:$D$95,2),IF(AU176=2,"Chauf",IF(AU176=3,VLOOKUP(AR176,Chantiers!$C$6:$E$95,3),0)))</f>
        <v>0</v>
      </c>
      <c r="AW176" s="119"/>
      <c r="AX176" s="120"/>
      <c r="AY176" s="120"/>
      <c r="AZ176" s="120"/>
      <c r="BA176" s="40">
        <f>IF(AZ176=1,VLOOKUP(AW176,Chantiers!$C$6:$D$95,2),IF(AZ176=2,"Chauf",IF(AZ176=3,VLOOKUP(AW176,Chantiers!$C$6:$E$95,3),0)))</f>
        <v>0</v>
      </c>
      <c r="BB176" s="119"/>
      <c r="BC176" s="120"/>
      <c r="BD176" s="120"/>
      <c r="BE176" s="120"/>
      <c r="BF176" s="40">
        <f>IF(BE176=1,VLOOKUP(BB176,Chantiers!$C$6:$D$95,2),IF(BE176=2,"Chauf",IF(BE176=3,VLOOKUP(BB176,Chantiers!$C$6:$E$95,3),0)))</f>
        <v>0</v>
      </c>
      <c r="BG176" s="119"/>
      <c r="BH176" s="120"/>
      <c r="BI176" s="120"/>
      <c r="BJ176" s="120"/>
      <c r="BK176" s="40">
        <f>IF(BJ176=1,VLOOKUP(BG176,Chantiers!$C$6:$D$95,2),IF(BJ176=2,"Chauf",IF(BJ176=3,VLOOKUP(BG176,Chantiers!$C$6:$E$95,3),0)))</f>
        <v>0</v>
      </c>
      <c r="BL176" s="119"/>
      <c r="BM176" s="120"/>
      <c r="BN176" s="120"/>
      <c r="BO176" s="120"/>
      <c r="BP176" s="40">
        <f>IF(BO176=1,VLOOKUP(BL176,Chantiers!$C$6:$D$95,2),IF(BO176=2,"Chauf",IF(BO176=3,VLOOKUP(BL176,Chantiers!$C$6:$E$95,3),0)))</f>
        <v>0</v>
      </c>
      <c r="BQ176" s="119"/>
      <c r="BR176" s="120"/>
      <c r="BS176" s="120"/>
      <c r="BT176" s="120"/>
      <c r="BU176" s="40">
        <f>IF(BT176=1,VLOOKUP(BQ176,Chantiers!$C$6:$D$95,2),IF(BT176=2,"Chauf",IF(BT176=3,VLOOKUP(BQ176,Chantiers!$C$6:$E$95,3),0)))</f>
        <v>0</v>
      </c>
      <c r="BV176" s="119"/>
      <c r="BW176" s="120"/>
      <c r="BX176" s="120"/>
      <c r="BY176" s="120"/>
      <c r="BZ176" s="40">
        <f>IF(BY176=1,VLOOKUP(BV176,Chantiers!$C$6:$D$95,2),IF(BY176=2,"Chauf",IF(BY176=3,VLOOKUP(BV176,Chantiers!$C$6:$E$95,3),0)))</f>
        <v>0</v>
      </c>
      <c r="CA176" s="119"/>
      <c r="CB176" s="120"/>
      <c r="CC176" s="120"/>
      <c r="CD176" s="120">
        <f>IF(CC176=1,VLOOKUP(BZ176,Chantiers!$C$6:$D$95,2),0)</f>
        <v>0</v>
      </c>
      <c r="CE176" s="40">
        <f>IF(CD176=1,VLOOKUP(CA176,Chantiers!$C$6:$D$95,2),IF(CD176=2,"Chauf",IF(CD176=3,VLOOKUP(CA176,Chantiers!$C$6:$E$95,3),0)))</f>
        <v>0</v>
      </c>
    </row>
    <row r="177" spans="1:83" s="118" customFormat="1" x14ac:dyDescent="0.2">
      <c r="A177" s="39">
        <v>43272</v>
      </c>
      <c r="B177" s="140">
        <f t="shared" si="4"/>
        <v>21</v>
      </c>
      <c r="C177" s="141">
        <f t="shared" si="5"/>
        <v>6</v>
      </c>
      <c r="D177" s="119"/>
      <c r="E177" s="120"/>
      <c r="F177" s="120"/>
      <c r="G177" s="120"/>
      <c r="H177" s="40">
        <f>IF(G177=1,VLOOKUP(D177,Chantiers!$C$6:$D$95,2),IF(G177=2,"Chauf",IF(G177=3,VLOOKUP(D177,Chantiers!$C$6:$E$95,3),0)))</f>
        <v>0</v>
      </c>
      <c r="I177" s="119"/>
      <c r="J177" s="120"/>
      <c r="K177" s="120"/>
      <c r="L177" s="120"/>
      <c r="M177" s="40">
        <f>IF(L177=1,VLOOKUP(I177,Chantiers!$C$6:$D$95,2),IF(L177=2,"Chauf",IF(L177=3,VLOOKUP(I177,Chantiers!$C$6:$E$95,3),0)))</f>
        <v>0</v>
      </c>
      <c r="N177" s="119"/>
      <c r="O177" s="120"/>
      <c r="P177" s="120"/>
      <c r="Q177" s="120"/>
      <c r="R177" s="40">
        <f>IF(Q177=1,VLOOKUP(N177,Chantiers!$C$6:$D$95,2),IF(Q177=2,"Chauf",IF(Q177=3,VLOOKUP(N177,Chantiers!$C$6:$E$95,3),0)))</f>
        <v>0</v>
      </c>
      <c r="S177" s="119"/>
      <c r="T177" s="120"/>
      <c r="U177" s="120"/>
      <c r="V177" s="120"/>
      <c r="W177" s="40">
        <f>IF(V177=1,VLOOKUP(S177,Chantiers!$C$6:$D$95,2),IF(V177=2,"Chauf",IF(V177=3,VLOOKUP(S177,Chantiers!$C$6:$E$95,3),0)))</f>
        <v>0</v>
      </c>
      <c r="X177" s="119"/>
      <c r="Y177" s="120"/>
      <c r="Z177" s="120"/>
      <c r="AA177" s="120"/>
      <c r="AB177" s="40">
        <f>IF(AA177=1,VLOOKUP(X177,Chantiers!$C$6:$D$95,2),IF(AA177=2,"Chauf",IF(AA177=3,VLOOKUP(X177,Chantiers!$C$6:$E$95,3),0)))</f>
        <v>0</v>
      </c>
      <c r="AC177" s="119"/>
      <c r="AD177" s="120"/>
      <c r="AE177" s="120"/>
      <c r="AF177" s="120"/>
      <c r="AG177" s="40">
        <f>IF(AF177=1,VLOOKUP(AC177,Chantiers!$C$6:$D$95,2),IF(AF177=2,"Chauf",IF(AF177=3,VLOOKUP(AC177,Chantiers!$C$6:$E$95,3),0)))</f>
        <v>0</v>
      </c>
      <c r="AH177" s="119"/>
      <c r="AI177" s="120"/>
      <c r="AJ177" s="120"/>
      <c r="AK177" s="120"/>
      <c r="AL177" s="40">
        <f>IF(AK177=1,VLOOKUP(AH177,Chantiers!$C$6:$D$95,2),IF(AK177=2,"Chauf",IF(AK177=3,VLOOKUP(AH177,Chantiers!$C$6:$E$95,3),0)))</f>
        <v>0</v>
      </c>
      <c r="AM177" s="119"/>
      <c r="AN177" s="120"/>
      <c r="AO177" s="120"/>
      <c r="AP177" s="120"/>
      <c r="AQ177" s="40">
        <f>IF(AP177=1,VLOOKUP(AM177,Chantiers!$C$6:$D$95,2),IF(AP177=2,"Chauf",IF(AP177=3,VLOOKUP(AM177,Chantiers!$C$6:$E$95,3),0)))</f>
        <v>0</v>
      </c>
      <c r="AR177" s="119"/>
      <c r="AS177" s="120"/>
      <c r="AT177" s="120"/>
      <c r="AU177" s="120"/>
      <c r="AV177" s="40">
        <f>IF(AU177=1,VLOOKUP(AR177,Chantiers!$C$6:$D$95,2),IF(AU177=2,"Chauf",IF(AU177=3,VLOOKUP(AR177,Chantiers!$C$6:$E$95,3),0)))</f>
        <v>0</v>
      </c>
      <c r="AW177" s="119"/>
      <c r="AX177" s="120"/>
      <c r="AY177" s="120"/>
      <c r="AZ177" s="120"/>
      <c r="BA177" s="40">
        <f>IF(AZ177=1,VLOOKUP(AW177,Chantiers!$C$6:$D$95,2),IF(AZ177=2,"Chauf",IF(AZ177=3,VLOOKUP(AW177,Chantiers!$C$6:$E$95,3),0)))</f>
        <v>0</v>
      </c>
      <c r="BB177" s="119"/>
      <c r="BC177" s="120"/>
      <c r="BD177" s="120"/>
      <c r="BE177" s="120"/>
      <c r="BF177" s="40">
        <f>IF(BE177=1,VLOOKUP(BB177,Chantiers!$C$6:$D$95,2),IF(BE177=2,"Chauf",IF(BE177=3,VLOOKUP(BB177,Chantiers!$C$6:$E$95,3),0)))</f>
        <v>0</v>
      </c>
      <c r="BG177" s="119"/>
      <c r="BH177" s="120"/>
      <c r="BI177" s="120"/>
      <c r="BJ177" s="120"/>
      <c r="BK177" s="40">
        <f>IF(BJ177=1,VLOOKUP(BG177,Chantiers!$C$6:$D$95,2),IF(BJ177=2,"Chauf",IF(BJ177=3,VLOOKUP(BG177,Chantiers!$C$6:$E$95,3),0)))</f>
        <v>0</v>
      </c>
      <c r="BL177" s="119"/>
      <c r="BM177" s="120"/>
      <c r="BN177" s="120"/>
      <c r="BO177" s="120"/>
      <c r="BP177" s="40">
        <f>IF(BO177=1,VLOOKUP(BL177,Chantiers!$C$6:$D$95,2),IF(BO177=2,"Chauf",IF(BO177=3,VLOOKUP(BL177,Chantiers!$C$6:$E$95,3),0)))</f>
        <v>0</v>
      </c>
      <c r="BQ177" s="119"/>
      <c r="BR177" s="120"/>
      <c r="BS177" s="120"/>
      <c r="BT177" s="120"/>
      <c r="BU177" s="40">
        <f>IF(BT177=1,VLOOKUP(BQ177,Chantiers!$C$6:$D$95,2),IF(BT177=2,"Chauf",IF(BT177=3,VLOOKUP(BQ177,Chantiers!$C$6:$E$95,3),0)))</f>
        <v>0</v>
      </c>
      <c r="BV177" s="119"/>
      <c r="BW177" s="120"/>
      <c r="BX177" s="120"/>
      <c r="BY177" s="120"/>
      <c r="BZ177" s="40">
        <f>IF(BY177=1,VLOOKUP(BV177,Chantiers!$C$6:$D$95,2),IF(BY177=2,"Chauf",IF(BY177=3,VLOOKUP(BV177,Chantiers!$C$6:$E$95,3),0)))</f>
        <v>0</v>
      </c>
      <c r="CA177" s="119"/>
      <c r="CB177" s="120"/>
      <c r="CC177" s="120"/>
      <c r="CD177" s="120">
        <f>IF(CC177=1,VLOOKUP(BZ177,Chantiers!$C$6:$D$95,2),0)</f>
        <v>0</v>
      </c>
      <c r="CE177" s="40">
        <f>IF(CD177=1,VLOOKUP(CA177,Chantiers!$C$6:$D$95,2),IF(CD177=2,"Chauf",IF(CD177=3,VLOOKUP(CA177,Chantiers!$C$6:$E$95,3),0)))</f>
        <v>0</v>
      </c>
    </row>
    <row r="178" spans="1:83" s="118" customFormat="1" x14ac:dyDescent="0.2">
      <c r="A178" s="39">
        <v>43273</v>
      </c>
      <c r="B178" s="140">
        <f t="shared" si="4"/>
        <v>22</v>
      </c>
      <c r="C178" s="141">
        <f t="shared" si="5"/>
        <v>6</v>
      </c>
      <c r="D178" s="119"/>
      <c r="E178" s="120"/>
      <c r="F178" s="120"/>
      <c r="G178" s="120"/>
      <c r="H178" s="40">
        <f>IF(G178=1,VLOOKUP(D178,Chantiers!$C$6:$D$95,2),IF(G178=2,"Chauf",IF(G178=3,VLOOKUP(D178,Chantiers!$C$6:$E$95,3),0)))</f>
        <v>0</v>
      </c>
      <c r="I178" s="119"/>
      <c r="J178" s="120"/>
      <c r="K178" s="120"/>
      <c r="L178" s="120"/>
      <c r="M178" s="40">
        <f>IF(L178=1,VLOOKUP(I178,Chantiers!$C$6:$D$95,2),IF(L178=2,"Chauf",IF(L178=3,VLOOKUP(I178,Chantiers!$C$6:$E$95,3),0)))</f>
        <v>0</v>
      </c>
      <c r="N178" s="119"/>
      <c r="O178" s="120"/>
      <c r="P178" s="120"/>
      <c r="Q178" s="120"/>
      <c r="R178" s="40">
        <f>IF(Q178=1,VLOOKUP(N178,Chantiers!$C$6:$D$95,2),IF(Q178=2,"Chauf",IF(Q178=3,VLOOKUP(N178,Chantiers!$C$6:$E$95,3),0)))</f>
        <v>0</v>
      </c>
      <c r="S178" s="119"/>
      <c r="T178" s="120"/>
      <c r="U178" s="120"/>
      <c r="V178" s="120"/>
      <c r="W178" s="40">
        <f>IF(V178=1,VLOOKUP(S178,Chantiers!$C$6:$D$95,2),IF(V178=2,"Chauf",IF(V178=3,VLOOKUP(S178,Chantiers!$C$6:$E$95,3),0)))</f>
        <v>0</v>
      </c>
      <c r="X178" s="119"/>
      <c r="Y178" s="120"/>
      <c r="Z178" s="120"/>
      <c r="AA178" s="120"/>
      <c r="AB178" s="40">
        <f>IF(AA178=1,VLOOKUP(X178,Chantiers!$C$6:$D$95,2),IF(AA178=2,"Chauf",IF(AA178=3,VLOOKUP(X178,Chantiers!$C$6:$E$95,3),0)))</f>
        <v>0</v>
      </c>
      <c r="AC178" s="119"/>
      <c r="AD178" s="120"/>
      <c r="AE178" s="120"/>
      <c r="AF178" s="120"/>
      <c r="AG178" s="40">
        <f>IF(AF178=1,VLOOKUP(AC178,Chantiers!$C$6:$D$95,2),IF(AF178=2,"Chauf",IF(AF178=3,VLOOKUP(AC178,Chantiers!$C$6:$E$95,3),0)))</f>
        <v>0</v>
      </c>
      <c r="AH178" s="119"/>
      <c r="AI178" s="120"/>
      <c r="AJ178" s="120"/>
      <c r="AK178" s="120"/>
      <c r="AL178" s="40">
        <f>IF(AK178=1,VLOOKUP(AH178,Chantiers!$C$6:$D$95,2),IF(AK178=2,"Chauf",IF(AK178=3,VLOOKUP(AH178,Chantiers!$C$6:$E$95,3),0)))</f>
        <v>0</v>
      </c>
      <c r="AM178" s="119"/>
      <c r="AN178" s="120"/>
      <c r="AO178" s="120"/>
      <c r="AP178" s="120"/>
      <c r="AQ178" s="40">
        <f>IF(AP178=1,VLOOKUP(AM178,Chantiers!$C$6:$D$95,2),IF(AP178=2,"Chauf",IF(AP178=3,VLOOKUP(AM178,Chantiers!$C$6:$E$95,3),0)))</f>
        <v>0</v>
      </c>
      <c r="AR178" s="119"/>
      <c r="AS178" s="120"/>
      <c r="AT178" s="120"/>
      <c r="AU178" s="120"/>
      <c r="AV178" s="40">
        <f>IF(AU178=1,VLOOKUP(AR178,Chantiers!$C$6:$D$95,2),IF(AU178=2,"Chauf",IF(AU178=3,VLOOKUP(AR178,Chantiers!$C$6:$E$95,3),0)))</f>
        <v>0</v>
      </c>
      <c r="AW178" s="119"/>
      <c r="AX178" s="120"/>
      <c r="AY178" s="120"/>
      <c r="AZ178" s="120"/>
      <c r="BA178" s="40">
        <f>IF(AZ178=1,VLOOKUP(AW178,Chantiers!$C$6:$D$95,2),IF(AZ178=2,"Chauf",IF(AZ178=3,VLOOKUP(AW178,Chantiers!$C$6:$E$95,3),0)))</f>
        <v>0</v>
      </c>
      <c r="BB178" s="119"/>
      <c r="BC178" s="120"/>
      <c r="BD178" s="120"/>
      <c r="BE178" s="120"/>
      <c r="BF178" s="40">
        <f>IF(BE178=1,VLOOKUP(BB178,Chantiers!$C$6:$D$95,2),IF(BE178=2,"Chauf",IF(BE178=3,VLOOKUP(BB178,Chantiers!$C$6:$E$95,3),0)))</f>
        <v>0</v>
      </c>
      <c r="BG178" s="119"/>
      <c r="BH178" s="120"/>
      <c r="BI178" s="120"/>
      <c r="BJ178" s="120"/>
      <c r="BK178" s="40">
        <f>IF(BJ178=1,VLOOKUP(BG178,Chantiers!$C$6:$D$95,2),IF(BJ178=2,"Chauf",IF(BJ178=3,VLOOKUP(BG178,Chantiers!$C$6:$E$95,3),0)))</f>
        <v>0</v>
      </c>
      <c r="BL178" s="119"/>
      <c r="BM178" s="120"/>
      <c r="BN178" s="120"/>
      <c r="BO178" s="120"/>
      <c r="BP178" s="40">
        <f>IF(BO178=1,VLOOKUP(BL178,Chantiers!$C$6:$D$95,2),IF(BO178=2,"Chauf",IF(BO178=3,VLOOKUP(BL178,Chantiers!$C$6:$E$95,3),0)))</f>
        <v>0</v>
      </c>
      <c r="BQ178" s="119"/>
      <c r="BR178" s="120"/>
      <c r="BS178" s="120"/>
      <c r="BT178" s="120"/>
      <c r="BU178" s="40">
        <f>IF(BT178=1,VLOOKUP(BQ178,Chantiers!$C$6:$D$95,2),IF(BT178=2,"Chauf",IF(BT178=3,VLOOKUP(BQ178,Chantiers!$C$6:$E$95,3),0)))</f>
        <v>0</v>
      </c>
      <c r="BV178" s="119"/>
      <c r="BW178" s="120"/>
      <c r="BX178" s="120"/>
      <c r="BY178" s="120"/>
      <c r="BZ178" s="40">
        <f>IF(BY178=1,VLOOKUP(BV178,Chantiers!$C$6:$D$95,2),IF(BY178=2,"Chauf",IF(BY178=3,VLOOKUP(BV178,Chantiers!$C$6:$E$95,3),0)))</f>
        <v>0</v>
      </c>
      <c r="CA178" s="119"/>
      <c r="CB178" s="120"/>
      <c r="CC178" s="120"/>
      <c r="CD178" s="120">
        <f>IF(CC178=1,VLOOKUP(BZ178,Chantiers!$C$6:$D$95,2),0)</f>
        <v>0</v>
      </c>
      <c r="CE178" s="40">
        <f>IF(CD178=1,VLOOKUP(CA178,Chantiers!$C$6:$D$95,2),IF(CD178=2,"Chauf",IF(CD178=3,VLOOKUP(CA178,Chantiers!$C$6:$E$95,3),0)))</f>
        <v>0</v>
      </c>
    </row>
    <row r="179" spans="1:83" s="118" customFormat="1" x14ac:dyDescent="0.2">
      <c r="A179" s="39">
        <v>43274</v>
      </c>
      <c r="B179" s="140">
        <f t="shared" si="4"/>
        <v>23</v>
      </c>
      <c r="C179" s="141">
        <f t="shared" si="5"/>
        <v>6</v>
      </c>
      <c r="D179" s="119"/>
      <c r="E179" s="120"/>
      <c r="F179" s="120"/>
      <c r="G179" s="120"/>
      <c r="H179" s="40">
        <f>IF(G179=1,VLOOKUP(D179,Chantiers!$C$6:$D$95,2),IF(G179=2,"Chauf",IF(G179=3,VLOOKUP(D179,Chantiers!$C$6:$E$95,3),0)))</f>
        <v>0</v>
      </c>
      <c r="I179" s="119"/>
      <c r="J179" s="120"/>
      <c r="K179" s="120"/>
      <c r="L179" s="120"/>
      <c r="M179" s="40">
        <f>IF(L179=1,VLOOKUP(I179,Chantiers!$C$6:$D$95,2),IF(L179=2,"Chauf",IF(L179=3,VLOOKUP(I179,Chantiers!$C$6:$E$95,3),0)))</f>
        <v>0</v>
      </c>
      <c r="N179" s="119"/>
      <c r="O179" s="120"/>
      <c r="P179" s="120"/>
      <c r="Q179" s="120"/>
      <c r="R179" s="40">
        <f>IF(Q179=1,VLOOKUP(N179,Chantiers!$C$6:$D$95,2),IF(Q179=2,"Chauf",IF(Q179=3,VLOOKUP(N179,Chantiers!$C$6:$E$95,3),0)))</f>
        <v>0</v>
      </c>
      <c r="S179" s="119"/>
      <c r="T179" s="120"/>
      <c r="U179" s="120"/>
      <c r="V179" s="120"/>
      <c r="W179" s="40">
        <f>IF(V179=1,VLOOKUP(S179,Chantiers!$C$6:$D$95,2),IF(V179=2,"Chauf",IF(V179=3,VLOOKUP(S179,Chantiers!$C$6:$E$95,3),0)))</f>
        <v>0</v>
      </c>
      <c r="X179" s="119"/>
      <c r="Y179" s="120"/>
      <c r="Z179" s="120"/>
      <c r="AA179" s="120"/>
      <c r="AB179" s="40">
        <f>IF(AA179=1,VLOOKUP(X179,Chantiers!$C$6:$D$95,2),IF(AA179=2,"Chauf",IF(AA179=3,VLOOKUP(X179,Chantiers!$C$6:$E$95,3),0)))</f>
        <v>0</v>
      </c>
      <c r="AC179" s="119"/>
      <c r="AD179" s="120"/>
      <c r="AE179" s="120"/>
      <c r="AF179" s="120"/>
      <c r="AG179" s="40">
        <f>IF(AF179=1,VLOOKUP(AC179,Chantiers!$C$6:$D$95,2),IF(AF179=2,"Chauf",IF(AF179=3,VLOOKUP(AC179,Chantiers!$C$6:$E$95,3),0)))</f>
        <v>0</v>
      </c>
      <c r="AH179" s="119"/>
      <c r="AI179" s="120"/>
      <c r="AJ179" s="120"/>
      <c r="AK179" s="120"/>
      <c r="AL179" s="40">
        <f>IF(AK179=1,VLOOKUP(AH179,Chantiers!$C$6:$D$95,2),IF(AK179=2,"Chauf",IF(AK179=3,VLOOKUP(AH179,Chantiers!$C$6:$E$95,3),0)))</f>
        <v>0</v>
      </c>
      <c r="AM179" s="119"/>
      <c r="AN179" s="120"/>
      <c r="AO179" s="120"/>
      <c r="AP179" s="120"/>
      <c r="AQ179" s="40">
        <f>IF(AP179=1,VLOOKUP(AM179,Chantiers!$C$6:$D$95,2),IF(AP179=2,"Chauf",IF(AP179=3,VLOOKUP(AM179,Chantiers!$C$6:$E$95,3),0)))</f>
        <v>0</v>
      </c>
      <c r="AR179" s="119"/>
      <c r="AS179" s="120"/>
      <c r="AT179" s="120"/>
      <c r="AU179" s="120"/>
      <c r="AV179" s="40">
        <f>IF(AU179=1,VLOOKUP(AR179,Chantiers!$C$6:$D$95,2),IF(AU179=2,"Chauf",IF(AU179=3,VLOOKUP(AR179,Chantiers!$C$6:$E$95,3),0)))</f>
        <v>0</v>
      </c>
      <c r="AW179" s="119"/>
      <c r="AX179" s="120"/>
      <c r="AY179" s="120"/>
      <c r="AZ179" s="120"/>
      <c r="BA179" s="40">
        <f>IF(AZ179=1,VLOOKUP(AW179,Chantiers!$C$6:$D$95,2),IF(AZ179=2,"Chauf",IF(AZ179=3,VLOOKUP(AW179,Chantiers!$C$6:$E$95,3),0)))</f>
        <v>0</v>
      </c>
      <c r="BB179" s="119"/>
      <c r="BC179" s="120"/>
      <c r="BD179" s="120"/>
      <c r="BE179" s="120"/>
      <c r="BF179" s="40">
        <f>IF(BE179=1,VLOOKUP(BB179,Chantiers!$C$6:$D$95,2),IF(BE179=2,"Chauf",IF(BE179=3,VLOOKUP(BB179,Chantiers!$C$6:$E$95,3),0)))</f>
        <v>0</v>
      </c>
      <c r="BG179" s="119"/>
      <c r="BH179" s="120"/>
      <c r="BI179" s="120"/>
      <c r="BJ179" s="120"/>
      <c r="BK179" s="40">
        <f>IF(BJ179=1,VLOOKUP(BG179,Chantiers!$C$6:$D$95,2),IF(BJ179=2,"Chauf",IF(BJ179=3,VLOOKUP(BG179,Chantiers!$C$6:$E$95,3),0)))</f>
        <v>0</v>
      </c>
      <c r="BL179" s="119"/>
      <c r="BM179" s="120"/>
      <c r="BN179" s="120"/>
      <c r="BO179" s="120"/>
      <c r="BP179" s="40">
        <f>IF(BO179=1,VLOOKUP(BL179,Chantiers!$C$6:$D$95,2),IF(BO179=2,"Chauf",IF(BO179=3,VLOOKUP(BL179,Chantiers!$C$6:$E$95,3),0)))</f>
        <v>0</v>
      </c>
      <c r="BQ179" s="119"/>
      <c r="BR179" s="120"/>
      <c r="BS179" s="120"/>
      <c r="BT179" s="120"/>
      <c r="BU179" s="40">
        <f>IF(BT179=1,VLOOKUP(BQ179,Chantiers!$C$6:$D$95,2),IF(BT179=2,"Chauf",IF(BT179=3,VLOOKUP(BQ179,Chantiers!$C$6:$E$95,3),0)))</f>
        <v>0</v>
      </c>
      <c r="BV179" s="119"/>
      <c r="BW179" s="120"/>
      <c r="BX179" s="120"/>
      <c r="BY179" s="120"/>
      <c r="BZ179" s="40">
        <f>IF(BY179=1,VLOOKUP(BV179,Chantiers!$C$6:$D$95,2),IF(BY179=2,"Chauf",IF(BY179=3,VLOOKUP(BV179,Chantiers!$C$6:$E$95,3),0)))</f>
        <v>0</v>
      </c>
      <c r="CA179" s="119"/>
      <c r="CB179" s="120"/>
      <c r="CC179" s="120"/>
      <c r="CD179" s="120">
        <f>IF(CC179=1,VLOOKUP(BZ179,Chantiers!$C$6:$D$95,2),0)</f>
        <v>0</v>
      </c>
      <c r="CE179" s="40">
        <f>IF(CD179=1,VLOOKUP(CA179,Chantiers!$C$6:$D$95,2),IF(CD179=2,"Chauf",IF(CD179=3,VLOOKUP(CA179,Chantiers!$C$6:$E$95,3),0)))</f>
        <v>0</v>
      </c>
    </row>
    <row r="180" spans="1:83" s="159" customFormat="1" x14ac:dyDescent="0.2">
      <c r="A180" s="153" t="s">
        <v>128</v>
      </c>
      <c r="B180" s="154"/>
      <c r="C180" s="155"/>
      <c r="D180" s="157"/>
      <c r="E180" s="158">
        <f>SUM(E174:E179)</f>
        <v>0</v>
      </c>
      <c r="F180" s="158">
        <f>SUM(F174:F179)</f>
        <v>0</v>
      </c>
      <c r="G180" s="158"/>
      <c r="H180" s="156"/>
      <c r="I180" s="157"/>
      <c r="J180" s="158">
        <f>SUM(J174:J179)</f>
        <v>0</v>
      </c>
      <c r="K180" s="158">
        <f>SUM(K174:K179)</f>
        <v>0</v>
      </c>
      <c r="L180" s="158"/>
      <c r="M180" s="156">
        <f>IF(L180=1,VLOOKUP(I180,Chantiers!$C$6:$D$95,2),IF(L180=2,"Chauf",IF(L180=3,VLOOKUP(I180,Chantiers!$C$6:$E$95,3),0)))</f>
        <v>0</v>
      </c>
      <c r="N180" s="157"/>
      <c r="O180" s="158">
        <f>SUM(O174:O179)</f>
        <v>0</v>
      </c>
      <c r="P180" s="158">
        <f>SUM(P174:P179)</f>
        <v>0</v>
      </c>
      <c r="Q180" s="158"/>
      <c r="R180" s="156">
        <f>IF(Q180=1,VLOOKUP(N180,Chantiers!$C$6:$D$95,2),IF(Q180=2,"Chauf",IF(Q180=3,VLOOKUP(N180,Chantiers!$C$6:$E$95,3),0)))</f>
        <v>0</v>
      </c>
      <c r="S180" s="157"/>
      <c r="T180" s="158">
        <f>SUM(T174:T179)</f>
        <v>0</v>
      </c>
      <c r="U180" s="158">
        <f>SUM(U174:U179)</f>
        <v>0</v>
      </c>
      <c r="V180" s="158"/>
      <c r="W180" s="156">
        <f>IF(V180=1,VLOOKUP(S180,Chantiers!$C$6:$D$95,2),IF(V180=2,"Chauf",IF(V180=3,VLOOKUP(S180,Chantiers!$C$6:$E$95,3),0)))</f>
        <v>0</v>
      </c>
      <c r="X180" s="157"/>
      <c r="Y180" s="158">
        <f>SUM(Y174:Y179)</f>
        <v>0</v>
      </c>
      <c r="Z180" s="158">
        <f>SUM(Z174:Z179)</f>
        <v>0</v>
      </c>
      <c r="AA180" s="158"/>
      <c r="AB180" s="156">
        <f>IF(AA180=1,VLOOKUP(X180,Chantiers!$C$6:$D$95,2),IF(AA180=2,"Chauf",IF(AA180=3,VLOOKUP(X180,Chantiers!$C$6:$E$95,3),0)))</f>
        <v>0</v>
      </c>
      <c r="AC180" s="157"/>
      <c r="AD180" s="158">
        <f>SUM(AD174:AD179)</f>
        <v>0</v>
      </c>
      <c r="AE180" s="158">
        <f>SUM(AE174:AE179)</f>
        <v>0</v>
      </c>
      <c r="AF180" s="158"/>
      <c r="AG180" s="156">
        <f>IF(AF180=1,VLOOKUP(AC180,Chantiers!$C$6:$D$95,2),IF(AF180=2,"Chauf",IF(AF180=3,VLOOKUP(AC180,Chantiers!$C$6:$E$95,3),0)))</f>
        <v>0</v>
      </c>
      <c r="AH180" s="157"/>
      <c r="AI180" s="158">
        <f>SUM(AI174:AI179)</f>
        <v>0</v>
      </c>
      <c r="AJ180" s="158">
        <f>SUM(AJ174:AJ179)</f>
        <v>0</v>
      </c>
      <c r="AK180" s="158"/>
      <c r="AL180" s="156">
        <f>IF(AK180=1,VLOOKUP(AH180,Chantiers!$C$6:$D$95,2),IF(AK180=2,"Chauf",IF(AK180=3,VLOOKUP(AH180,Chantiers!$C$6:$E$95,3),0)))</f>
        <v>0</v>
      </c>
      <c r="AM180" s="157"/>
      <c r="AN180" s="158">
        <f>SUM(AN174:AN179)</f>
        <v>0</v>
      </c>
      <c r="AO180" s="158">
        <f>SUM(AO174:AO179)</f>
        <v>0</v>
      </c>
      <c r="AP180" s="158"/>
      <c r="AQ180" s="156">
        <f>IF(AP180=1,VLOOKUP(AM180,Chantiers!$C$6:$D$95,2),IF(AP180=2,"Chauf",IF(AP180=3,VLOOKUP(AM180,Chantiers!$C$6:$E$95,3),0)))</f>
        <v>0</v>
      </c>
      <c r="AR180" s="157"/>
      <c r="AS180" s="158">
        <f>SUM(AS174:AS179)</f>
        <v>0</v>
      </c>
      <c r="AT180" s="158">
        <f>SUM(AT174:AT179)</f>
        <v>0</v>
      </c>
      <c r="AU180" s="158"/>
      <c r="AV180" s="156">
        <f>IF(AU180=1,VLOOKUP(AR180,Chantiers!$C$6:$D$95,2),IF(AU180=2,"Chauf",IF(AU180=3,VLOOKUP(AR180,Chantiers!$C$6:$E$95,3),0)))</f>
        <v>0</v>
      </c>
      <c r="AW180" s="157"/>
      <c r="AX180" s="158">
        <f>SUM(AX174:AX179)</f>
        <v>0</v>
      </c>
      <c r="AY180" s="158">
        <f>SUM(AY174:AY179)</f>
        <v>0</v>
      </c>
      <c r="AZ180" s="158"/>
      <c r="BA180" s="156">
        <f>IF(AZ180=1,VLOOKUP(AW180,Chantiers!$C$6:$D$95,2),IF(AZ180=2,"Chauf",IF(AZ180=3,VLOOKUP(AW180,Chantiers!$C$6:$E$95,3),0)))</f>
        <v>0</v>
      </c>
      <c r="BB180" s="157"/>
      <c r="BC180" s="158">
        <f>SUM(BC174:BC179)</f>
        <v>0</v>
      </c>
      <c r="BD180" s="158">
        <f>SUM(BD174:BD179)</f>
        <v>0</v>
      </c>
      <c r="BE180" s="158"/>
      <c r="BF180" s="156">
        <f>IF(BE180=1,VLOOKUP(BB180,Chantiers!$C$6:$D$95,2),IF(BE180=2,"Chauf",IF(BE180=3,VLOOKUP(BB180,Chantiers!$C$6:$E$95,3),0)))</f>
        <v>0</v>
      </c>
      <c r="BG180" s="157"/>
      <c r="BH180" s="158">
        <f>SUM(BH174:BH179)</f>
        <v>0</v>
      </c>
      <c r="BI180" s="158">
        <f>SUM(BI174:BI179)</f>
        <v>0</v>
      </c>
      <c r="BJ180" s="158"/>
      <c r="BK180" s="156">
        <f>IF(BJ180=1,VLOOKUP(BG180,Chantiers!$C$6:$D$95,2),IF(BJ180=2,"Chauf",IF(BJ180=3,VLOOKUP(BG180,Chantiers!$C$6:$E$95,3),0)))</f>
        <v>0</v>
      </c>
      <c r="BL180" s="157"/>
      <c r="BM180" s="158">
        <f>SUM(BM174:BM179)</f>
        <v>0</v>
      </c>
      <c r="BN180" s="158">
        <f>SUM(BN174:BN179)</f>
        <v>0</v>
      </c>
      <c r="BO180" s="158"/>
      <c r="BP180" s="156">
        <f>IF(BO180=1,VLOOKUP(BL180,Chantiers!$C$6:$D$95,2),IF(BO180=2,"Chauf",IF(BO180=3,VLOOKUP(BL180,Chantiers!$C$6:$E$95,3),0)))</f>
        <v>0</v>
      </c>
      <c r="BQ180" s="157"/>
      <c r="BR180" s="158">
        <f>SUM(BR174:BR179)</f>
        <v>0</v>
      </c>
      <c r="BS180" s="158">
        <f>SUM(BS174:BS179)</f>
        <v>0</v>
      </c>
      <c r="BT180" s="158"/>
      <c r="BU180" s="156">
        <f>IF(BT180=1,VLOOKUP(BQ180,Chantiers!$C$6:$D$95,2),IF(BT180=2,"Chauf",IF(BT180=3,VLOOKUP(BQ180,Chantiers!$C$6:$E$95,3),0)))</f>
        <v>0</v>
      </c>
      <c r="BV180" s="157"/>
      <c r="BW180" s="158">
        <f>SUM(BW174:BW179)</f>
        <v>0</v>
      </c>
      <c r="BX180" s="158">
        <f>SUM(BX174:BX179)</f>
        <v>0</v>
      </c>
      <c r="BY180" s="158"/>
      <c r="BZ180" s="156">
        <f>IF(BY180=1,VLOOKUP(BV180,Chantiers!$C$6:$D$95,2),IF(BY180=2,"Chauf",IF(BY180=3,VLOOKUP(BV180,Chantiers!$C$6:$E$95,3),0)))</f>
        <v>0</v>
      </c>
      <c r="CA180" s="157"/>
      <c r="CB180" s="158">
        <f>SUM(CB174:CB179)</f>
        <v>0</v>
      </c>
      <c r="CC180" s="158">
        <f>SUM(CC174:CC179)</f>
        <v>0</v>
      </c>
      <c r="CD180" s="158">
        <f>IF(CC180=1,VLOOKUP(BZ180,Chantiers!$C$6:$D$95,2),0)</f>
        <v>0</v>
      </c>
      <c r="CE180" s="156">
        <f>IF(CD180=1,VLOOKUP(CA180,Chantiers!$C$6:$D$95,2),IF(CD180=2,"Chauf",IF(CD180=3,VLOOKUP(CA180,Chantiers!$C$6:$E$95,3),0)))</f>
        <v>0</v>
      </c>
    </row>
    <row r="181" spans="1:83" s="118" customFormat="1" x14ac:dyDescent="0.2">
      <c r="A181" s="151">
        <v>43276</v>
      </c>
      <c r="B181" s="138">
        <f t="shared" si="4"/>
        <v>25</v>
      </c>
      <c r="C181" s="139">
        <f t="shared" si="5"/>
        <v>6</v>
      </c>
      <c r="D181" s="121"/>
      <c r="E181" s="122"/>
      <c r="F181" s="122"/>
      <c r="G181" s="122"/>
      <c r="H181" s="41">
        <f>IF(G181=1,VLOOKUP(D181,Chantiers!$C$6:$D$95,2),IF(G181=2,"Chauf",IF(G181=3,VLOOKUP(D181,Chantiers!$C$6:$E$95,3),0)))</f>
        <v>0</v>
      </c>
      <c r="I181" s="121"/>
      <c r="J181" s="122"/>
      <c r="K181" s="122"/>
      <c r="L181" s="122"/>
      <c r="M181" s="41">
        <f>IF(L181=1,VLOOKUP(I181,Chantiers!$C$6:$D$95,2),IF(L181=2,"Chauf",IF(L181=3,VLOOKUP(I181,Chantiers!$C$6:$E$95,3),0)))</f>
        <v>0</v>
      </c>
      <c r="N181" s="121"/>
      <c r="O181" s="122"/>
      <c r="P181" s="122"/>
      <c r="Q181" s="122"/>
      <c r="R181" s="41">
        <f>IF(Q181=1,VLOOKUP(N181,Chantiers!$C$6:$D$95,2),IF(Q181=2,"Chauf",IF(Q181=3,VLOOKUP(N181,Chantiers!$C$6:$E$95,3),0)))</f>
        <v>0</v>
      </c>
      <c r="S181" s="121"/>
      <c r="T181" s="122"/>
      <c r="U181" s="122"/>
      <c r="V181" s="122"/>
      <c r="W181" s="41">
        <f>IF(V181=1,VLOOKUP(S181,Chantiers!$C$6:$D$95,2),IF(V181=2,"Chauf",IF(V181=3,VLOOKUP(S181,Chantiers!$C$6:$E$95,3),0)))</f>
        <v>0</v>
      </c>
      <c r="X181" s="121"/>
      <c r="Y181" s="122"/>
      <c r="Z181" s="122"/>
      <c r="AA181" s="122"/>
      <c r="AB181" s="41">
        <f>IF(AA181=1,VLOOKUP(X181,Chantiers!$C$6:$D$95,2),IF(AA181=2,"Chauf",IF(AA181=3,VLOOKUP(X181,Chantiers!$C$6:$E$95,3),0)))</f>
        <v>0</v>
      </c>
      <c r="AC181" s="121"/>
      <c r="AD181" s="122"/>
      <c r="AE181" s="122"/>
      <c r="AF181" s="122"/>
      <c r="AG181" s="41">
        <f>IF(AF181=1,VLOOKUP(AC181,Chantiers!$C$6:$D$95,2),IF(AF181=2,"Chauf",IF(AF181=3,VLOOKUP(AC181,Chantiers!$C$6:$E$95,3),0)))</f>
        <v>0</v>
      </c>
      <c r="AH181" s="121"/>
      <c r="AI181" s="122"/>
      <c r="AJ181" s="122"/>
      <c r="AK181" s="122"/>
      <c r="AL181" s="41">
        <f>IF(AK181=1,VLOOKUP(AH181,Chantiers!$C$6:$D$95,2),IF(AK181=2,"Chauf",IF(AK181=3,VLOOKUP(AH181,Chantiers!$C$6:$E$95,3),0)))</f>
        <v>0</v>
      </c>
      <c r="AM181" s="121"/>
      <c r="AN181" s="122"/>
      <c r="AO181" s="122"/>
      <c r="AP181" s="122"/>
      <c r="AQ181" s="41">
        <f>IF(AP181=1,VLOOKUP(AM181,Chantiers!$C$6:$D$95,2),IF(AP181=2,"Chauf",IF(AP181=3,VLOOKUP(AM181,Chantiers!$C$6:$E$95,3),0)))</f>
        <v>0</v>
      </c>
      <c r="AR181" s="121"/>
      <c r="AS181" s="122"/>
      <c r="AT181" s="122"/>
      <c r="AU181" s="122"/>
      <c r="AV181" s="41">
        <f>IF(AU181=1,VLOOKUP(AR181,Chantiers!$C$6:$D$95,2),IF(AU181=2,"Chauf",IF(AU181=3,VLOOKUP(AR181,Chantiers!$C$6:$E$95,3),0)))</f>
        <v>0</v>
      </c>
      <c r="AW181" s="121"/>
      <c r="AX181" s="122"/>
      <c r="AY181" s="122"/>
      <c r="AZ181" s="122"/>
      <c r="BA181" s="41">
        <f>IF(AZ181=1,VLOOKUP(AW181,Chantiers!$C$6:$D$95,2),IF(AZ181=2,"Chauf",IF(AZ181=3,VLOOKUP(AW181,Chantiers!$C$6:$E$95,3),0)))</f>
        <v>0</v>
      </c>
      <c r="BB181" s="121"/>
      <c r="BC181" s="122"/>
      <c r="BD181" s="122"/>
      <c r="BE181" s="122"/>
      <c r="BF181" s="41">
        <f>IF(BE181=1,VLOOKUP(BB181,Chantiers!$C$6:$D$95,2),IF(BE181=2,"Chauf",IF(BE181=3,VLOOKUP(BB181,Chantiers!$C$6:$E$95,3),0)))</f>
        <v>0</v>
      </c>
      <c r="BG181" s="121"/>
      <c r="BH181" s="122"/>
      <c r="BI181" s="122"/>
      <c r="BJ181" s="122"/>
      <c r="BK181" s="41">
        <f>IF(BJ181=1,VLOOKUP(BG181,Chantiers!$C$6:$D$95,2),IF(BJ181=2,"Chauf",IF(BJ181=3,VLOOKUP(BG181,Chantiers!$C$6:$E$95,3),0)))</f>
        <v>0</v>
      </c>
      <c r="BL181" s="121"/>
      <c r="BM181" s="122"/>
      <c r="BN181" s="122"/>
      <c r="BO181" s="122"/>
      <c r="BP181" s="41">
        <f>IF(BO181=1,VLOOKUP(BL181,Chantiers!$C$6:$D$95,2),IF(BO181=2,"Chauf",IF(BO181=3,VLOOKUP(BL181,Chantiers!$C$6:$E$95,3),0)))</f>
        <v>0</v>
      </c>
      <c r="BQ181" s="121"/>
      <c r="BR181" s="122"/>
      <c r="BS181" s="122"/>
      <c r="BT181" s="122"/>
      <c r="BU181" s="41">
        <f>IF(BT181=1,VLOOKUP(BQ181,Chantiers!$C$6:$D$95,2),IF(BT181=2,"Chauf",IF(BT181=3,VLOOKUP(BQ181,Chantiers!$C$6:$E$95,3),0)))</f>
        <v>0</v>
      </c>
      <c r="BV181" s="121"/>
      <c r="BW181" s="122"/>
      <c r="BX181" s="122"/>
      <c r="BY181" s="122"/>
      <c r="BZ181" s="41">
        <f>IF(BY181=1,VLOOKUP(BV181,Chantiers!$C$6:$D$95,2),IF(BY181=2,"Chauf",IF(BY181=3,VLOOKUP(BV181,Chantiers!$C$6:$E$95,3),0)))</f>
        <v>0</v>
      </c>
      <c r="CA181" s="121"/>
      <c r="CB181" s="122"/>
      <c r="CC181" s="122"/>
      <c r="CD181" s="122">
        <f>IF(CC181=1,VLOOKUP(BZ181,Chantiers!$C$6:$D$95,2),0)</f>
        <v>0</v>
      </c>
      <c r="CE181" s="41">
        <f>IF(CD181=1,VLOOKUP(CA181,Chantiers!$C$6:$D$95,2),IF(CD181=2,"Chauf",IF(CD181=3,VLOOKUP(CA181,Chantiers!$C$6:$E$95,3),0)))</f>
        <v>0</v>
      </c>
    </row>
    <row r="182" spans="1:83" s="118" customFormat="1" x14ac:dyDescent="0.2">
      <c r="A182" s="152">
        <v>43277</v>
      </c>
      <c r="B182" s="140">
        <f t="shared" si="4"/>
        <v>26</v>
      </c>
      <c r="C182" s="141">
        <f t="shared" si="5"/>
        <v>6</v>
      </c>
      <c r="D182" s="123"/>
      <c r="E182" s="124"/>
      <c r="F182" s="124"/>
      <c r="G182" s="124"/>
      <c r="H182" s="42">
        <f>IF(G182=1,VLOOKUP(D182,Chantiers!$C$6:$D$95,2),IF(G182=2,"Chauf",IF(G182=3,VLOOKUP(D182,Chantiers!$C$6:$E$95,3),0)))</f>
        <v>0</v>
      </c>
      <c r="I182" s="123"/>
      <c r="J182" s="124"/>
      <c r="K182" s="124"/>
      <c r="L182" s="124"/>
      <c r="M182" s="42">
        <f>IF(L182=1,VLOOKUP(I182,Chantiers!$C$6:$D$95,2),IF(L182=2,"Chauf",IF(L182=3,VLOOKUP(I182,Chantiers!$C$6:$E$95,3),0)))</f>
        <v>0</v>
      </c>
      <c r="N182" s="123"/>
      <c r="O182" s="124"/>
      <c r="P182" s="124"/>
      <c r="Q182" s="124"/>
      <c r="R182" s="42">
        <f>IF(Q182=1,VLOOKUP(N182,Chantiers!$C$6:$D$95,2),IF(Q182=2,"Chauf",IF(Q182=3,VLOOKUP(N182,Chantiers!$C$6:$E$95,3),0)))</f>
        <v>0</v>
      </c>
      <c r="S182" s="123"/>
      <c r="T182" s="124"/>
      <c r="U182" s="124"/>
      <c r="V182" s="124"/>
      <c r="W182" s="42">
        <f>IF(V182=1,VLOOKUP(S182,Chantiers!$C$6:$D$95,2),IF(V182=2,"Chauf",IF(V182=3,VLOOKUP(S182,Chantiers!$C$6:$E$95,3),0)))</f>
        <v>0</v>
      </c>
      <c r="X182" s="123"/>
      <c r="Y182" s="124"/>
      <c r="Z182" s="124"/>
      <c r="AA182" s="124"/>
      <c r="AB182" s="42">
        <f>IF(AA182=1,VLOOKUP(X182,Chantiers!$C$6:$D$95,2),IF(AA182=2,"Chauf",IF(AA182=3,VLOOKUP(X182,Chantiers!$C$6:$E$95,3),0)))</f>
        <v>0</v>
      </c>
      <c r="AC182" s="123"/>
      <c r="AD182" s="124"/>
      <c r="AE182" s="124"/>
      <c r="AF182" s="124"/>
      <c r="AG182" s="42">
        <f>IF(AF182=1,VLOOKUP(AC182,Chantiers!$C$6:$D$95,2),IF(AF182=2,"Chauf",IF(AF182=3,VLOOKUP(AC182,Chantiers!$C$6:$E$95,3),0)))</f>
        <v>0</v>
      </c>
      <c r="AH182" s="123"/>
      <c r="AI182" s="124"/>
      <c r="AJ182" s="124"/>
      <c r="AK182" s="124"/>
      <c r="AL182" s="42">
        <f>IF(AK182=1,VLOOKUP(AH182,Chantiers!$C$6:$D$95,2),IF(AK182=2,"Chauf",IF(AK182=3,VLOOKUP(AH182,Chantiers!$C$6:$E$95,3),0)))</f>
        <v>0</v>
      </c>
      <c r="AM182" s="123"/>
      <c r="AN182" s="124"/>
      <c r="AO182" s="124"/>
      <c r="AP182" s="124"/>
      <c r="AQ182" s="42">
        <f>IF(AP182=1,VLOOKUP(AM182,Chantiers!$C$6:$D$95,2),IF(AP182=2,"Chauf",IF(AP182=3,VLOOKUP(AM182,Chantiers!$C$6:$E$95,3),0)))</f>
        <v>0</v>
      </c>
      <c r="AR182" s="123"/>
      <c r="AS182" s="124"/>
      <c r="AT182" s="124"/>
      <c r="AU182" s="124"/>
      <c r="AV182" s="42">
        <f>IF(AU182=1,VLOOKUP(AR182,Chantiers!$C$6:$D$95,2),IF(AU182=2,"Chauf",IF(AU182=3,VLOOKUP(AR182,Chantiers!$C$6:$E$95,3),0)))</f>
        <v>0</v>
      </c>
      <c r="AW182" s="123"/>
      <c r="AX182" s="124"/>
      <c r="AY182" s="124"/>
      <c r="AZ182" s="124"/>
      <c r="BA182" s="42">
        <f>IF(AZ182=1,VLOOKUP(AW182,Chantiers!$C$6:$D$95,2),IF(AZ182=2,"Chauf",IF(AZ182=3,VLOOKUP(AW182,Chantiers!$C$6:$E$95,3),0)))</f>
        <v>0</v>
      </c>
      <c r="BB182" s="123"/>
      <c r="BC182" s="124"/>
      <c r="BD182" s="124"/>
      <c r="BE182" s="124"/>
      <c r="BF182" s="42">
        <f>IF(BE182=1,VLOOKUP(BB182,Chantiers!$C$6:$D$95,2),IF(BE182=2,"Chauf",IF(BE182=3,VLOOKUP(BB182,Chantiers!$C$6:$E$95,3),0)))</f>
        <v>0</v>
      </c>
      <c r="BG182" s="123"/>
      <c r="BH182" s="124"/>
      <c r="BI182" s="124"/>
      <c r="BJ182" s="124"/>
      <c r="BK182" s="42">
        <f>IF(BJ182=1,VLOOKUP(BG182,Chantiers!$C$6:$D$95,2),IF(BJ182=2,"Chauf",IF(BJ182=3,VLOOKUP(BG182,Chantiers!$C$6:$E$95,3),0)))</f>
        <v>0</v>
      </c>
      <c r="BL182" s="123"/>
      <c r="BM182" s="124"/>
      <c r="BN182" s="124"/>
      <c r="BO182" s="124"/>
      <c r="BP182" s="42">
        <f>IF(BO182=1,VLOOKUP(BL182,Chantiers!$C$6:$D$95,2),IF(BO182=2,"Chauf",IF(BO182=3,VLOOKUP(BL182,Chantiers!$C$6:$E$95,3),0)))</f>
        <v>0</v>
      </c>
      <c r="BQ182" s="123"/>
      <c r="BR182" s="124"/>
      <c r="BS182" s="124"/>
      <c r="BT182" s="124"/>
      <c r="BU182" s="42">
        <f>IF(BT182=1,VLOOKUP(BQ182,Chantiers!$C$6:$D$95,2),IF(BT182=2,"Chauf",IF(BT182=3,VLOOKUP(BQ182,Chantiers!$C$6:$E$95,3),0)))</f>
        <v>0</v>
      </c>
      <c r="BV182" s="123"/>
      <c r="BW182" s="124"/>
      <c r="BX182" s="124"/>
      <c r="BY182" s="124"/>
      <c r="BZ182" s="42">
        <f>IF(BY182=1,VLOOKUP(BV182,Chantiers!$C$6:$D$95,2),IF(BY182=2,"Chauf",IF(BY182=3,VLOOKUP(BV182,Chantiers!$C$6:$E$95,3),0)))</f>
        <v>0</v>
      </c>
      <c r="CA182" s="123"/>
      <c r="CB182" s="124"/>
      <c r="CC182" s="124"/>
      <c r="CD182" s="124">
        <f>IF(CC182=1,VLOOKUP(BZ182,Chantiers!$C$6:$D$95,2),0)</f>
        <v>0</v>
      </c>
      <c r="CE182" s="42">
        <f>IF(CD182=1,VLOOKUP(CA182,Chantiers!$C$6:$D$95,2),IF(CD182=2,"Chauf",IF(CD182=3,VLOOKUP(CA182,Chantiers!$C$6:$E$95,3),0)))</f>
        <v>0</v>
      </c>
    </row>
    <row r="183" spans="1:83" s="118" customFormat="1" x14ac:dyDescent="0.2">
      <c r="A183" s="152">
        <v>43278</v>
      </c>
      <c r="B183" s="140">
        <f t="shared" si="4"/>
        <v>27</v>
      </c>
      <c r="C183" s="141">
        <f t="shared" si="5"/>
        <v>6</v>
      </c>
      <c r="D183" s="123"/>
      <c r="E183" s="124"/>
      <c r="F183" s="124"/>
      <c r="G183" s="124"/>
      <c r="H183" s="42">
        <f>IF(G183=1,VLOOKUP(D183,Chantiers!$C$6:$D$95,2),IF(G183=2,"Chauf",IF(G183=3,VLOOKUP(D183,Chantiers!$C$6:$E$95,3),0)))</f>
        <v>0</v>
      </c>
      <c r="I183" s="123"/>
      <c r="J183" s="124"/>
      <c r="K183" s="124"/>
      <c r="L183" s="124"/>
      <c r="M183" s="42">
        <f>IF(L183=1,VLOOKUP(I183,Chantiers!$C$6:$D$95,2),IF(L183=2,"Chauf",IF(L183=3,VLOOKUP(I183,Chantiers!$C$6:$E$95,3),0)))</f>
        <v>0</v>
      </c>
      <c r="N183" s="123"/>
      <c r="O183" s="124"/>
      <c r="P183" s="124"/>
      <c r="Q183" s="124"/>
      <c r="R183" s="42">
        <f>IF(Q183=1,VLOOKUP(N183,Chantiers!$C$6:$D$95,2),IF(Q183=2,"Chauf",IF(Q183=3,VLOOKUP(N183,Chantiers!$C$6:$E$95,3),0)))</f>
        <v>0</v>
      </c>
      <c r="S183" s="123"/>
      <c r="T183" s="124"/>
      <c r="U183" s="124"/>
      <c r="V183" s="124"/>
      <c r="W183" s="42">
        <f>IF(V183=1,VLOOKUP(S183,Chantiers!$C$6:$D$95,2),IF(V183=2,"Chauf",IF(V183=3,VLOOKUP(S183,Chantiers!$C$6:$E$95,3),0)))</f>
        <v>0</v>
      </c>
      <c r="X183" s="123"/>
      <c r="Y183" s="124"/>
      <c r="Z183" s="124"/>
      <c r="AA183" s="124"/>
      <c r="AB183" s="42">
        <f>IF(AA183=1,VLOOKUP(X183,Chantiers!$C$6:$D$95,2),IF(AA183=2,"Chauf",IF(AA183=3,VLOOKUP(X183,Chantiers!$C$6:$E$95,3),0)))</f>
        <v>0</v>
      </c>
      <c r="AC183" s="123"/>
      <c r="AD183" s="124"/>
      <c r="AE183" s="124"/>
      <c r="AF183" s="124"/>
      <c r="AG183" s="42">
        <f>IF(AF183=1,VLOOKUP(AC183,Chantiers!$C$6:$D$95,2),IF(AF183=2,"Chauf",IF(AF183=3,VLOOKUP(AC183,Chantiers!$C$6:$E$95,3),0)))</f>
        <v>0</v>
      </c>
      <c r="AH183" s="123"/>
      <c r="AI183" s="124"/>
      <c r="AJ183" s="124"/>
      <c r="AK183" s="124"/>
      <c r="AL183" s="42">
        <f>IF(AK183=1,VLOOKUP(AH183,Chantiers!$C$6:$D$95,2),IF(AK183=2,"Chauf",IF(AK183=3,VLOOKUP(AH183,Chantiers!$C$6:$E$95,3),0)))</f>
        <v>0</v>
      </c>
      <c r="AM183" s="123"/>
      <c r="AN183" s="124"/>
      <c r="AO183" s="124"/>
      <c r="AP183" s="124"/>
      <c r="AQ183" s="42">
        <f>IF(AP183=1,VLOOKUP(AM183,Chantiers!$C$6:$D$95,2),IF(AP183=2,"Chauf",IF(AP183=3,VLOOKUP(AM183,Chantiers!$C$6:$E$95,3),0)))</f>
        <v>0</v>
      </c>
      <c r="AR183" s="123"/>
      <c r="AS183" s="124"/>
      <c r="AT183" s="124"/>
      <c r="AU183" s="124"/>
      <c r="AV183" s="42">
        <f>IF(AU183=1,VLOOKUP(AR183,Chantiers!$C$6:$D$95,2),IF(AU183=2,"Chauf",IF(AU183=3,VLOOKUP(AR183,Chantiers!$C$6:$E$95,3),0)))</f>
        <v>0</v>
      </c>
      <c r="AW183" s="123"/>
      <c r="AX183" s="124"/>
      <c r="AY183" s="124"/>
      <c r="AZ183" s="124"/>
      <c r="BA183" s="42">
        <f>IF(AZ183=1,VLOOKUP(AW183,Chantiers!$C$6:$D$95,2),IF(AZ183=2,"Chauf",IF(AZ183=3,VLOOKUP(AW183,Chantiers!$C$6:$E$95,3),0)))</f>
        <v>0</v>
      </c>
      <c r="BB183" s="123"/>
      <c r="BC183" s="124"/>
      <c r="BD183" s="124"/>
      <c r="BE183" s="124"/>
      <c r="BF183" s="42">
        <f>IF(BE183=1,VLOOKUP(BB183,Chantiers!$C$6:$D$95,2),IF(BE183=2,"Chauf",IF(BE183=3,VLOOKUP(BB183,Chantiers!$C$6:$E$95,3),0)))</f>
        <v>0</v>
      </c>
      <c r="BG183" s="123"/>
      <c r="BH183" s="124"/>
      <c r="BI183" s="124"/>
      <c r="BJ183" s="124"/>
      <c r="BK183" s="42">
        <f>IF(BJ183=1,VLOOKUP(BG183,Chantiers!$C$6:$D$95,2),IF(BJ183=2,"Chauf",IF(BJ183=3,VLOOKUP(BG183,Chantiers!$C$6:$E$95,3),0)))</f>
        <v>0</v>
      </c>
      <c r="BL183" s="123"/>
      <c r="BM183" s="124"/>
      <c r="BN183" s="124"/>
      <c r="BO183" s="124"/>
      <c r="BP183" s="42">
        <f>IF(BO183=1,VLOOKUP(BL183,Chantiers!$C$6:$D$95,2),IF(BO183=2,"Chauf",IF(BO183=3,VLOOKUP(BL183,Chantiers!$C$6:$E$95,3),0)))</f>
        <v>0</v>
      </c>
      <c r="BQ183" s="123"/>
      <c r="BR183" s="124"/>
      <c r="BS183" s="124"/>
      <c r="BT183" s="124"/>
      <c r="BU183" s="42">
        <f>IF(BT183=1,VLOOKUP(BQ183,Chantiers!$C$6:$D$95,2),IF(BT183=2,"Chauf",IF(BT183=3,VLOOKUP(BQ183,Chantiers!$C$6:$E$95,3),0)))</f>
        <v>0</v>
      </c>
      <c r="BV183" s="123"/>
      <c r="BW183" s="124"/>
      <c r="BX183" s="124"/>
      <c r="BY183" s="124"/>
      <c r="BZ183" s="42">
        <f>IF(BY183=1,VLOOKUP(BV183,Chantiers!$C$6:$D$95,2),IF(BY183=2,"Chauf",IF(BY183=3,VLOOKUP(BV183,Chantiers!$C$6:$E$95,3),0)))</f>
        <v>0</v>
      </c>
      <c r="CA183" s="123"/>
      <c r="CB183" s="124"/>
      <c r="CC183" s="124"/>
      <c r="CD183" s="124">
        <f>IF(CC183=1,VLOOKUP(BZ183,Chantiers!$C$6:$D$95,2),0)</f>
        <v>0</v>
      </c>
      <c r="CE183" s="42">
        <f>IF(CD183=1,VLOOKUP(CA183,Chantiers!$C$6:$D$95,2),IF(CD183=2,"Chauf",IF(CD183=3,VLOOKUP(CA183,Chantiers!$C$6:$E$95,3),0)))</f>
        <v>0</v>
      </c>
    </row>
    <row r="184" spans="1:83" s="118" customFormat="1" x14ac:dyDescent="0.2">
      <c r="A184" s="152">
        <v>43279</v>
      </c>
      <c r="B184" s="140">
        <f t="shared" si="4"/>
        <v>28</v>
      </c>
      <c r="C184" s="141">
        <f t="shared" si="5"/>
        <v>6</v>
      </c>
      <c r="D184" s="123"/>
      <c r="E184" s="124"/>
      <c r="F184" s="124"/>
      <c r="G184" s="124"/>
      <c r="H184" s="42">
        <f>IF(G184=1,VLOOKUP(D184,Chantiers!$C$6:$D$95,2),IF(G184=2,"Chauf",IF(G184=3,VLOOKUP(D184,Chantiers!$C$6:$E$95,3),0)))</f>
        <v>0</v>
      </c>
      <c r="I184" s="123"/>
      <c r="J184" s="124"/>
      <c r="K184" s="124"/>
      <c r="L184" s="124"/>
      <c r="M184" s="42">
        <f>IF(L184=1,VLOOKUP(I184,Chantiers!$C$6:$D$95,2),IF(L184=2,"Chauf",IF(L184=3,VLOOKUP(I184,Chantiers!$C$6:$E$95,3),0)))</f>
        <v>0</v>
      </c>
      <c r="N184" s="123"/>
      <c r="O184" s="124"/>
      <c r="P184" s="124"/>
      <c r="Q184" s="124"/>
      <c r="R184" s="42">
        <f>IF(Q184=1,VLOOKUP(N184,Chantiers!$C$6:$D$95,2),IF(Q184=2,"Chauf",IF(Q184=3,VLOOKUP(N184,Chantiers!$C$6:$E$95,3),0)))</f>
        <v>0</v>
      </c>
      <c r="S184" s="123"/>
      <c r="T184" s="124"/>
      <c r="U184" s="124"/>
      <c r="V184" s="124"/>
      <c r="W184" s="42">
        <f>IF(V184=1,VLOOKUP(S184,Chantiers!$C$6:$D$95,2),IF(V184=2,"Chauf",IF(V184=3,VLOOKUP(S184,Chantiers!$C$6:$E$95,3),0)))</f>
        <v>0</v>
      </c>
      <c r="X184" s="123"/>
      <c r="Y184" s="124"/>
      <c r="Z184" s="124"/>
      <c r="AA184" s="124"/>
      <c r="AB184" s="42">
        <f>IF(AA184=1,VLOOKUP(X184,Chantiers!$C$6:$D$95,2),IF(AA184=2,"Chauf",IF(AA184=3,VLOOKUP(X184,Chantiers!$C$6:$E$95,3),0)))</f>
        <v>0</v>
      </c>
      <c r="AC184" s="123"/>
      <c r="AD184" s="124"/>
      <c r="AE184" s="124"/>
      <c r="AF184" s="124"/>
      <c r="AG184" s="42">
        <f>IF(AF184=1,VLOOKUP(AC184,Chantiers!$C$6:$D$95,2),IF(AF184=2,"Chauf",IF(AF184=3,VLOOKUP(AC184,Chantiers!$C$6:$E$95,3),0)))</f>
        <v>0</v>
      </c>
      <c r="AH184" s="123"/>
      <c r="AI184" s="124"/>
      <c r="AJ184" s="124"/>
      <c r="AK184" s="124"/>
      <c r="AL184" s="42">
        <f>IF(AK184=1,VLOOKUP(AH184,Chantiers!$C$6:$D$95,2),IF(AK184=2,"Chauf",IF(AK184=3,VLOOKUP(AH184,Chantiers!$C$6:$E$95,3),0)))</f>
        <v>0</v>
      </c>
      <c r="AM184" s="123"/>
      <c r="AN184" s="124"/>
      <c r="AO184" s="124"/>
      <c r="AP184" s="124"/>
      <c r="AQ184" s="42">
        <f>IF(AP184=1,VLOOKUP(AM184,Chantiers!$C$6:$D$95,2),IF(AP184=2,"Chauf",IF(AP184=3,VLOOKUP(AM184,Chantiers!$C$6:$E$95,3),0)))</f>
        <v>0</v>
      </c>
      <c r="AR184" s="123"/>
      <c r="AS184" s="124"/>
      <c r="AT184" s="124"/>
      <c r="AU184" s="124"/>
      <c r="AV184" s="42">
        <f>IF(AU184=1,VLOOKUP(AR184,Chantiers!$C$6:$D$95,2),IF(AU184=2,"Chauf",IF(AU184=3,VLOOKUP(AR184,Chantiers!$C$6:$E$95,3),0)))</f>
        <v>0</v>
      </c>
      <c r="AW184" s="123"/>
      <c r="AX184" s="124"/>
      <c r="AY184" s="124"/>
      <c r="AZ184" s="124"/>
      <c r="BA184" s="42">
        <f>IF(AZ184=1,VLOOKUP(AW184,Chantiers!$C$6:$D$95,2),IF(AZ184=2,"Chauf",IF(AZ184=3,VLOOKUP(AW184,Chantiers!$C$6:$E$95,3),0)))</f>
        <v>0</v>
      </c>
      <c r="BB184" s="123"/>
      <c r="BC184" s="124"/>
      <c r="BD184" s="124"/>
      <c r="BE184" s="124"/>
      <c r="BF184" s="42">
        <f>IF(BE184=1,VLOOKUP(BB184,Chantiers!$C$6:$D$95,2),IF(BE184=2,"Chauf",IF(BE184=3,VLOOKUP(BB184,Chantiers!$C$6:$E$95,3),0)))</f>
        <v>0</v>
      </c>
      <c r="BG184" s="123"/>
      <c r="BH184" s="124"/>
      <c r="BI184" s="124"/>
      <c r="BJ184" s="124"/>
      <c r="BK184" s="42">
        <f>IF(BJ184=1,VLOOKUP(BG184,Chantiers!$C$6:$D$95,2),IF(BJ184=2,"Chauf",IF(BJ184=3,VLOOKUP(BG184,Chantiers!$C$6:$E$95,3),0)))</f>
        <v>0</v>
      </c>
      <c r="BL184" s="123"/>
      <c r="BM184" s="124"/>
      <c r="BN184" s="124"/>
      <c r="BO184" s="124"/>
      <c r="BP184" s="42">
        <f>IF(BO184=1,VLOOKUP(BL184,Chantiers!$C$6:$D$95,2),IF(BO184=2,"Chauf",IF(BO184=3,VLOOKUP(BL184,Chantiers!$C$6:$E$95,3),0)))</f>
        <v>0</v>
      </c>
      <c r="BQ184" s="123"/>
      <c r="BR184" s="124"/>
      <c r="BS184" s="124"/>
      <c r="BT184" s="124"/>
      <c r="BU184" s="42">
        <f>IF(BT184=1,VLOOKUP(BQ184,Chantiers!$C$6:$D$95,2),IF(BT184=2,"Chauf",IF(BT184=3,VLOOKUP(BQ184,Chantiers!$C$6:$E$95,3),0)))</f>
        <v>0</v>
      </c>
      <c r="BV184" s="123"/>
      <c r="BW184" s="124"/>
      <c r="BX184" s="124"/>
      <c r="BY184" s="124"/>
      <c r="BZ184" s="42">
        <f>IF(BY184=1,VLOOKUP(BV184,Chantiers!$C$6:$D$95,2),IF(BY184=2,"Chauf",IF(BY184=3,VLOOKUP(BV184,Chantiers!$C$6:$E$95,3),0)))</f>
        <v>0</v>
      </c>
      <c r="CA184" s="123"/>
      <c r="CB184" s="124"/>
      <c r="CC184" s="124"/>
      <c r="CD184" s="124">
        <f>IF(CC184=1,VLOOKUP(BZ184,Chantiers!$C$6:$D$95,2),0)</f>
        <v>0</v>
      </c>
      <c r="CE184" s="42">
        <f>IF(CD184=1,VLOOKUP(CA184,Chantiers!$C$6:$D$95,2),IF(CD184=2,"Chauf",IF(CD184=3,VLOOKUP(CA184,Chantiers!$C$6:$E$95,3),0)))</f>
        <v>0</v>
      </c>
    </row>
    <row r="185" spans="1:83" s="118" customFormat="1" x14ac:dyDescent="0.2">
      <c r="A185" s="152">
        <v>43280</v>
      </c>
      <c r="B185" s="140">
        <f t="shared" si="4"/>
        <v>29</v>
      </c>
      <c r="C185" s="141">
        <f t="shared" si="5"/>
        <v>6</v>
      </c>
      <c r="D185" s="123"/>
      <c r="E185" s="124"/>
      <c r="F185" s="124"/>
      <c r="G185" s="124"/>
      <c r="H185" s="42">
        <f>IF(G185=1,VLOOKUP(D185,Chantiers!$C$6:$D$95,2),IF(G185=2,"Chauf",IF(G185=3,VLOOKUP(D185,Chantiers!$C$6:$E$95,3),0)))</f>
        <v>0</v>
      </c>
      <c r="I185" s="123"/>
      <c r="J185" s="124"/>
      <c r="K185" s="124"/>
      <c r="L185" s="124"/>
      <c r="M185" s="42">
        <f>IF(L185=1,VLOOKUP(I185,Chantiers!$C$6:$D$95,2),IF(L185=2,"Chauf",IF(L185=3,VLOOKUP(I185,Chantiers!$C$6:$E$95,3),0)))</f>
        <v>0</v>
      </c>
      <c r="N185" s="123"/>
      <c r="O185" s="124"/>
      <c r="P185" s="124"/>
      <c r="Q185" s="124"/>
      <c r="R185" s="42">
        <f>IF(Q185=1,VLOOKUP(N185,Chantiers!$C$6:$D$95,2),IF(Q185=2,"Chauf",IF(Q185=3,VLOOKUP(N185,Chantiers!$C$6:$E$95,3),0)))</f>
        <v>0</v>
      </c>
      <c r="S185" s="123"/>
      <c r="T185" s="124"/>
      <c r="U185" s="124"/>
      <c r="V185" s="124"/>
      <c r="W185" s="42">
        <f>IF(V185=1,VLOOKUP(S185,Chantiers!$C$6:$D$95,2),IF(V185=2,"Chauf",IF(V185=3,VLOOKUP(S185,Chantiers!$C$6:$E$95,3),0)))</f>
        <v>0</v>
      </c>
      <c r="X185" s="123"/>
      <c r="Y185" s="124"/>
      <c r="Z185" s="124"/>
      <c r="AA185" s="124"/>
      <c r="AB185" s="42">
        <f>IF(AA185=1,VLOOKUP(X185,Chantiers!$C$6:$D$95,2),IF(AA185=2,"Chauf",IF(AA185=3,VLOOKUP(X185,Chantiers!$C$6:$E$95,3),0)))</f>
        <v>0</v>
      </c>
      <c r="AC185" s="123"/>
      <c r="AD185" s="124"/>
      <c r="AE185" s="124"/>
      <c r="AF185" s="124"/>
      <c r="AG185" s="42">
        <f>IF(AF185=1,VLOOKUP(AC185,Chantiers!$C$6:$D$95,2),IF(AF185=2,"Chauf",IF(AF185=3,VLOOKUP(AC185,Chantiers!$C$6:$E$95,3),0)))</f>
        <v>0</v>
      </c>
      <c r="AH185" s="123"/>
      <c r="AI185" s="124"/>
      <c r="AJ185" s="124"/>
      <c r="AK185" s="124"/>
      <c r="AL185" s="42">
        <f>IF(AK185=1,VLOOKUP(AH185,Chantiers!$C$6:$D$95,2),IF(AK185=2,"Chauf",IF(AK185=3,VLOOKUP(AH185,Chantiers!$C$6:$E$95,3),0)))</f>
        <v>0</v>
      </c>
      <c r="AM185" s="123"/>
      <c r="AN185" s="124"/>
      <c r="AO185" s="124"/>
      <c r="AP185" s="124"/>
      <c r="AQ185" s="42">
        <f>IF(AP185=1,VLOOKUP(AM185,Chantiers!$C$6:$D$95,2),IF(AP185=2,"Chauf",IF(AP185=3,VLOOKUP(AM185,Chantiers!$C$6:$E$95,3),0)))</f>
        <v>0</v>
      </c>
      <c r="AR185" s="123"/>
      <c r="AS185" s="124"/>
      <c r="AT185" s="124"/>
      <c r="AU185" s="124"/>
      <c r="AV185" s="42">
        <f>IF(AU185=1,VLOOKUP(AR185,Chantiers!$C$6:$D$95,2),IF(AU185=2,"Chauf",IF(AU185=3,VLOOKUP(AR185,Chantiers!$C$6:$E$95,3),0)))</f>
        <v>0</v>
      </c>
      <c r="AW185" s="123"/>
      <c r="AX185" s="124"/>
      <c r="AY185" s="124"/>
      <c r="AZ185" s="124"/>
      <c r="BA185" s="42">
        <f>IF(AZ185=1,VLOOKUP(AW185,Chantiers!$C$6:$D$95,2),IF(AZ185=2,"Chauf",IF(AZ185=3,VLOOKUP(AW185,Chantiers!$C$6:$E$95,3),0)))</f>
        <v>0</v>
      </c>
      <c r="BB185" s="123"/>
      <c r="BC185" s="124"/>
      <c r="BD185" s="124"/>
      <c r="BE185" s="124"/>
      <c r="BF185" s="42">
        <f>IF(BE185=1,VLOOKUP(BB185,Chantiers!$C$6:$D$95,2),IF(BE185=2,"Chauf",IF(BE185=3,VLOOKUP(BB185,Chantiers!$C$6:$E$95,3),0)))</f>
        <v>0</v>
      </c>
      <c r="BG185" s="123"/>
      <c r="BH185" s="124"/>
      <c r="BI185" s="124"/>
      <c r="BJ185" s="124"/>
      <c r="BK185" s="42">
        <f>IF(BJ185=1,VLOOKUP(BG185,Chantiers!$C$6:$D$95,2),IF(BJ185=2,"Chauf",IF(BJ185=3,VLOOKUP(BG185,Chantiers!$C$6:$E$95,3),0)))</f>
        <v>0</v>
      </c>
      <c r="BL185" s="123"/>
      <c r="BM185" s="124"/>
      <c r="BN185" s="124"/>
      <c r="BO185" s="124"/>
      <c r="BP185" s="42">
        <f>IF(BO185=1,VLOOKUP(BL185,Chantiers!$C$6:$D$95,2),IF(BO185=2,"Chauf",IF(BO185=3,VLOOKUP(BL185,Chantiers!$C$6:$E$95,3),0)))</f>
        <v>0</v>
      </c>
      <c r="BQ185" s="123"/>
      <c r="BR185" s="124"/>
      <c r="BS185" s="124"/>
      <c r="BT185" s="124"/>
      <c r="BU185" s="42">
        <f>IF(BT185=1,VLOOKUP(BQ185,Chantiers!$C$6:$D$95,2),IF(BT185=2,"Chauf",IF(BT185=3,VLOOKUP(BQ185,Chantiers!$C$6:$E$95,3),0)))</f>
        <v>0</v>
      </c>
      <c r="BV185" s="123"/>
      <c r="BW185" s="124"/>
      <c r="BX185" s="124"/>
      <c r="BY185" s="124"/>
      <c r="BZ185" s="42">
        <f>IF(BY185=1,VLOOKUP(BV185,Chantiers!$C$6:$D$95,2),IF(BY185=2,"Chauf",IF(BY185=3,VLOOKUP(BV185,Chantiers!$C$6:$E$95,3),0)))</f>
        <v>0</v>
      </c>
      <c r="CA185" s="123"/>
      <c r="CB185" s="124"/>
      <c r="CC185" s="124"/>
      <c r="CD185" s="124">
        <f>IF(CC185=1,VLOOKUP(BZ185,Chantiers!$C$6:$D$95,2),0)</f>
        <v>0</v>
      </c>
      <c r="CE185" s="42">
        <f>IF(CD185=1,VLOOKUP(CA185,Chantiers!$C$6:$D$95,2),IF(CD185=2,"Chauf",IF(CD185=3,VLOOKUP(CA185,Chantiers!$C$6:$E$95,3),0)))</f>
        <v>0</v>
      </c>
    </row>
    <row r="186" spans="1:83" s="118" customFormat="1" x14ac:dyDescent="0.2">
      <c r="A186" s="152">
        <v>43281</v>
      </c>
      <c r="B186" s="140">
        <f t="shared" si="4"/>
        <v>30</v>
      </c>
      <c r="C186" s="141">
        <f t="shared" si="5"/>
        <v>6</v>
      </c>
      <c r="D186" s="123"/>
      <c r="E186" s="124"/>
      <c r="F186" s="124"/>
      <c r="G186" s="124"/>
      <c r="H186" s="42">
        <f>IF(G186=1,VLOOKUP(D186,Chantiers!$C$6:$D$95,2),IF(G186=2,"Chauf",IF(G186=3,VLOOKUP(D186,Chantiers!$C$6:$E$95,3),0)))</f>
        <v>0</v>
      </c>
      <c r="I186" s="123"/>
      <c r="J186" s="124"/>
      <c r="K186" s="124"/>
      <c r="L186" s="124"/>
      <c r="M186" s="42">
        <f>IF(L186=1,VLOOKUP(I186,Chantiers!$C$6:$D$95,2),IF(L186=2,"Chauf",IF(L186=3,VLOOKUP(I186,Chantiers!$C$6:$E$95,3),0)))</f>
        <v>0</v>
      </c>
      <c r="N186" s="123"/>
      <c r="O186" s="124"/>
      <c r="P186" s="124"/>
      <c r="Q186" s="124"/>
      <c r="R186" s="42">
        <f>IF(Q186=1,VLOOKUP(N186,Chantiers!$C$6:$D$95,2),IF(Q186=2,"Chauf",IF(Q186=3,VLOOKUP(N186,Chantiers!$C$6:$E$95,3),0)))</f>
        <v>0</v>
      </c>
      <c r="S186" s="123"/>
      <c r="T186" s="124"/>
      <c r="U186" s="124"/>
      <c r="V186" s="124"/>
      <c r="W186" s="42">
        <f>IF(V186=1,VLOOKUP(S186,Chantiers!$C$6:$D$95,2),IF(V186=2,"Chauf",IF(V186=3,VLOOKUP(S186,Chantiers!$C$6:$E$95,3),0)))</f>
        <v>0</v>
      </c>
      <c r="X186" s="123"/>
      <c r="Y186" s="124"/>
      <c r="Z186" s="124"/>
      <c r="AA186" s="124"/>
      <c r="AB186" s="42">
        <f>IF(AA186=1,VLOOKUP(X186,Chantiers!$C$6:$D$95,2),IF(AA186=2,"Chauf",IF(AA186=3,VLOOKUP(X186,Chantiers!$C$6:$E$95,3),0)))</f>
        <v>0</v>
      </c>
      <c r="AC186" s="123"/>
      <c r="AD186" s="124"/>
      <c r="AE186" s="124"/>
      <c r="AF186" s="124"/>
      <c r="AG186" s="42">
        <f>IF(AF186=1,VLOOKUP(AC186,Chantiers!$C$6:$D$95,2),IF(AF186=2,"Chauf",IF(AF186=3,VLOOKUP(AC186,Chantiers!$C$6:$E$95,3),0)))</f>
        <v>0</v>
      </c>
      <c r="AH186" s="123"/>
      <c r="AI186" s="124"/>
      <c r="AJ186" s="124"/>
      <c r="AK186" s="124"/>
      <c r="AL186" s="42">
        <f>IF(AK186=1,VLOOKUP(AH186,Chantiers!$C$6:$D$95,2),IF(AK186=2,"Chauf",IF(AK186=3,VLOOKUP(AH186,Chantiers!$C$6:$E$95,3),0)))</f>
        <v>0</v>
      </c>
      <c r="AM186" s="123"/>
      <c r="AN186" s="124"/>
      <c r="AO186" s="124"/>
      <c r="AP186" s="124"/>
      <c r="AQ186" s="42">
        <f>IF(AP186=1,VLOOKUP(AM186,Chantiers!$C$6:$D$95,2),IF(AP186=2,"Chauf",IF(AP186=3,VLOOKUP(AM186,Chantiers!$C$6:$E$95,3),0)))</f>
        <v>0</v>
      </c>
      <c r="AR186" s="123"/>
      <c r="AS186" s="124"/>
      <c r="AT186" s="124"/>
      <c r="AU186" s="124"/>
      <c r="AV186" s="42">
        <f>IF(AU186=1,VLOOKUP(AR186,Chantiers!$C$6:$D$95,2),IF(AU186=2,"Chauf",IF(AU186=3,VLOOKUP(AR186,Chantiers!$C$6:$E$95,3),0)))</f>
        <v>0</v>
      </c>
      <c r="AW186" s="123"/>
      <c r="AX186" s="124"/>
      <c r="AY186" s="124"/>
      <c r="AZ186" s="124"/>
      <c r="BA186" s="42">
        <f>IF(AZ186=1,VLOOKUP(AW186,Chantiers!$C$6:$D$95,2),IF(AZ186=2,"Chauf",IF(AZ186=3,VLOOKUP(AW186,Chantiers!$C$6:$E$95,3),0)))</f>
        <v>0</v>
      </c>
      <c r="BB186" s="123"/>
      <c r="BC186" s="124"/>
      <c r="BD186" s="124"/>
      <c r="BE186" s="124"/>
      <c r="BF186" s="42">
        <f>IF(BE186=1,VLOOKUP(BB186,Chantiers!$C$6:$D$95,2),IF(BE186=2,"Chauf",IF(BE186=3,VLOOKUP(BB186,Chantiers!$C$6:$E$95,3),0)))</f>
        <v>0</v>
      </c>
      <c r="BG186" s="123"/>
      <c r="BH186" s="124"/>
      <c r="BI186" s="124"/>
      <c r="BJ186" s="124"/>
      <c r="BK186" s="42">
        <f>IF(BJ186=1,VLOOKUP(BG186,Chantiers!$C$6:$D$95,2),IF(BJ186=2,"Chauf",IF(BJ186=3,VLOOKUP(BG186,Chantiers!$C$6:$E$95,3),0)))</f>
        <v>0</v>
      </c>
      <c r="BL186" s="123"/>
      <c r="BM186" s="124"/>
      <c r="BN186" s="124"/>
      <c r="BO186" s="124"/>
      <c r="BP186" s="42">
        <f>IF(BO186=1,VLOOKUP(BL186,Chantiers!$C$6:$D$95,2),IF(BO186=2,"Chauf",IF(BO186=3,VLOOKUP(BL186,Chantiers!$C$6:$E$95,3),0)))</f>
        <v>0</v>
      </c>
      <c r="BQ186" s="123"/>
      <c r="BR186" s="124"/>
      <c r="BS186" s="124"/>
      <c r="BT186" s="124"/>
      <c r="BU186" s="42">
        <f>IF(BT186=1,VLOOKUP(BQ186,Chantiers!$C$6:$D$95,2),IF(BT186=2,"Chauf",IF(BT186=3,VLOOKUP(BQ186,Chantiers!$C$6:$E$95,3),0)))</f>
        <v>0</v>
      </c>
      <c r="BV186" s="123"/>
      <c r="BW186" s="124"/>
      <c r="BX186" s="124"/>
      <c r="BY186" s="124"/>
      <c r="BZ186" s="42">
        <f>IF(BY186=1,VLOOKUP(BV186,Chantiers!$C$6:$D$95,2),IF(BY186=2,"Chauf",IF(BY186=3,VLOOKUP(BV186,Chantiers!$C$6:$E$95,3),0)))</f>
        <v>0</v>
      </c>
      <c r="CA186" s="123"/>
      <c r="CB186" s="124"/>
      <c r="CC186" s="124"/>
      <c r="CD186" s="124">
        <f>IF(CC186=1,VLOOKUP(BZ186,Chantiers!$C$6:$D$95,2),0)</f>
        <v>0</v>
      </c>
      <c r="CE186" s="42">
        <f>IF(CD186=1,VLOOKUP(CA186,Chantiers!$C$6:$D$95,2),IF(CD186=2,"Chauf",IF(CD186=3,VLOOKUP(CA186,Chantiers!$C$6:$E$95,3),0)))</f>
        <v>0</v>
      </c>
    </row>
    <row r="187" spans="1:83" s="159" customFormat="1" x14ac:dyDescent="0.2">
      <c r="A187" s="153" t="s">
        <v>128</v>
      </c>
      <c r="B187" s="154"/>
      <c r="C187" s="155"/>
      <c r="D187" s="157"/>
      <c r="E187" s="158">
        <f>SUM(E181:E186)</f>
        <v>0</v>
      </c>
      <c r="F187" s="158">
        <f>SUM(F181:F186)</f>
        <v>0</v>
      </c>
      <c r="G187" s="158"/>
      <c r="H187" s="156"/>
      <c r="I187" s="157"/>
      <c r="J187" s="158">
        <f>SUM(J181:J186)</f>
        <v>0</v>
      </c>
      <c r="K187" s="158">
        <f>SUM(K181:K186)</f>
        <v>0</v>
      </c>
      <c r="L187" s="158"/>
      <c r="M187" s="156">
        <f>IF(L187=1,VLOOKUP(I187,Chantiers!$C$6:$D$95,2),IF(L187=2,"Chauf",IF(L187=3,VLOOKUP(I187,Chantiers!$C$6:$E$95,3),0)))</f>
        <v>0</v>
      </c>
      <c r="N187" s="157"/>
      <c r="O187" s="158">
        <f>SUM(O181:O186)</f>
        <v>0</v>
      </c>
      <c r="P187" s="158">
        <f>SUM(P181:P186)</f>
        <v>0</v>
      </c>
      <c r="Q187" s="158"/>
      <c r="R187" s="156">
        <f>IF(Q187=1,VLOOKUP(N187,Chantiers!$C$6:$D$95,2),IF(Q187=2,"Chauf",IF(Q187=3,VLOOKUP(N187,Chantiers!$C$6:$E$95,3),0)))</f>
        <v>0</v>
      </c>
      <c r="S187" s="157"/>
      <c r="T187" s="158">
        <f>SUM(T181:T186)</f>
        <v>0</v>
      </c>
      <c r="U187" s="158">
        <f>SUM(U181:U186)</f>
        <v>0</v>
      </c>
      <c r="V187" s="158"/>
      <c r="W187" s="156">
        <f>IF(V187=1,VLOOKUP(S187,Chantiers!$C$6:$D$95,2),IF(V187=2,"Chauf",IF(V187=3,VLOOKUP(S187,Chantiers!$C$6:$E$95,3),0)))</f>
        <v>0</v>
      </c>
      <c r="X187" s="157"/>
      <c r="Y187" s="158">
        <f>SUM(Y181:Y186)</f>
        <v>0</v>
      </c>
      <c r="Z187" s="158">
        <f>SUM(Z181:Z186)</f>
        <v>0</v>
      </c>
      <c r="AA187" s="158"/>
      <c r="AB187" s="156">
        <f>IF(AA187=1,VLOOKUP(X187,Chantiers!$C$6:$D$95,2),IF(AA187=2,"Chauf",IF(AA187=3,VLOOKUP(X187,Chantiers!$C$6:$E$95,3),0)))</f>
        <v>0</v>
      </c>
      <c r="AC187" s="157"/>
      <c r="AD187" s="158">
        <f>SUM(AD181:AD186)</f>
        <v>0</v>
      </c>
      <c r="AE187" s="158">
        <f>SUM(AE181:AE186)</f>
        <v>0</v>
      </c>
      <c r="AF187" s="158"/>
      <c r="AG187" s="156">
        <f>IF(AF187=1,VLOOKUP(AC187,Chantiers!$C$6:$D$95,2),IF(AF187=2,"Chauf",IF(AF187=3,VLOOKUP(AC187,Chantiers!$C$6:$E$95,3),0)))</f>
        <v>0</v>
      </c>
      <c r="AH187" s="157"/>
      <c r="AI187" s="158">
        <f>SUM(AI181:AI186)</f>
        <v>0</v>
      </c>
      <c r="AJ187" s="158">
        <f>SUM(AJ181:AJ186)</f>
        <v>0</v>
      </c>
      <c r="AK187" s="158"/>
      <c r="AL187" s="156">
        <f>IF(AK187=1,VLOOKUP(AH187,Chantiers!$C$6:$D$95,2),IF(AK187=2,"Chauf",IF(AK187=3,VLOOKUP(AH187,Chantiers!$C$6:$E$95,3),0)))</f>
        <v>0</v>
      </c>
      <c r="AM187" s="157"/>
      <c r="AN187" s="158">
        <f>SUM(AN181:AN186)</f>
        <v>0</v>
      </c>
      <c r="AO187" s="158">
        <f>SUM(AO181:AO186)</f>
        <v>0</v>
      </c>
      <c r="AP187" s="158"/>
      <c r="AQ187" s="156">
        <f>IF(AP187=1,VLOOKUP(AM187,Chantiers!$C$6:$D$95,2),IF(AP187=2,"Chauf",IF(AP187=3,VLOOKUP(AM187,Chantiers!$C$6:$E$95,3),0)))</f>
        <v>0</v>
      </c>
      <c r="AR187" s="157"/>
      <c r="AS187" s="158">
        <f>SUM(AS181:AS186)</f>
        <v>0</v>
      </c>
      <c r="AT187" s="158">
        <f>SUM(AT181:AT186)</f>
        <v>0</v>
      </c>
      <c r="AU187" s="158"/>
      <c r="AV187" s="156">
        <f>IF(AU187=1,VLOOKUP(AR187,Chantiers!$C$6:$D$95,2),IF(AU187=2,"Chauf",IF(AU187=3,VLOOKUP(AR187,Chantiers!$C$6:$E$95,3),0)))</f>
        <v>0</v>
      </c>
      <c r="AW187" s="157"/>
      <c r="AX187" s="158">
        <f>SUM(AX181:AX186)</f>
        <v>0</v>
      </c>
      <c r="AY187" s="158">
        <f>SUM(AY181:AY186)</f>
        <v>0</v>
      </c>
      <c r="AZ187" s="158"/>
      <c r="BA187" s="156">
        <f>IF(AZ187=1,VLOOKUP(AW187,Chantiers!$C$6:$D$95,2),IF(AZ187=2,"Chauf",IF(AZ187=3,VLOOKUP(AW187,Chantiers!$C$6:$E$95,3),0)))</f>
        <v>0</v>
      </c>
      <c r="BB187" s="157"/>
      <c r="BC187" s="158">
        <f>SUM(BC181:BC186)</f>
        <v>0</v>
      </c>
      <c r="BD187" s="158">
        <f>SUM(BD181:BD186)</f>
        <v>0</v>
      </c>
      <c r="BE187" s="158"/>
      <c r="BF187" s="156">
        <f>IF(BE187=1,VLOOKUP(BB187,Chantiers!$C$6:$D$95,2),IF(BE187=2,"Chauf",IF(BE187=3,VLOOKUP(BB187,Chantiers!$C$6:$E$95,3),0)))</f>
        <v>0</v>
      </c>
      <c r="BG187" s="157"/>
      <c r="BH187" s="158">
        <f>SUM(BH181:BH186)</f>
        <v>0</v>
      </c>
      <c r="BI187" s="158">
        <f>SUM(BI181:BI186)</f>
        <v>0</v>
      </c>
      <c r="BJ187" s="158"/>
      <c r="BK187" s="156">
        <f>IF(BJ187=1,VLOOKUP(BG187,Chantiers!$C$6:$D$95,2),IF(BJ187=2,"Chauf",IF(BJ187=3,VLOOKUP(BG187,Chantiers!$C$6:$E$95,3),0)))</f>
        <v>0</v>
      </c>
      <c r="BL187" s="157"/>
      <c r="BM187" s="158">
        <f>SUM(BM181:BM186)</f>
        <v>0</v>
      </c>
      <c r="BN187" s="158">
        <f>SUM(BN181:BN186)</f>
        <v>0</v>
      </c>
      <c r="BO187" s="158"/>
      <c r="BP187" s="156">
        <f>IF(BO187=1,VLOOKUP(BL187,Chantiers!$C$6:$D$95,2),IF(BO187=2,"Chauf",IF(BO187=3,VLOOKUP(BL187,Chantiers!$C$6:$E$95,3),0)))</f>
        <v>0</v>
      </c>
      <c r="BQ187" s="157"/>
      <c r="BR187" s="158">
        <f>SUM(BR181:BR186)</f>
        <v>0</v>
      </c>
      <c r="BS187" s="158">
        <f>SUM(BS181:BS186)</f>
        <v>0</v>
      </c>
      <c r="BT187" s="158"/>
      <c r="BU187" s="156">
        <f>IF(BT187=1,VLOOKUP(BQ187,Chantiers!$C$6:$D$95,2),IF(BT187=2,"Chauf",IF(BT187=3,VLOOKUP(BQ187,Chantiers!$C$6:$E$95,3),0)))</f>
        <v>0</v>
      </c>
      <c r="BV187" s="157"/>
      <c r="BW187" s="158">
        <f>SUM(BW181:BW186)</f>
        <v>0</v>
      </c>
      <c r="BX187" s="158">
        <f>SUM(BX181:BX186)</f>
        <v>0</v>
      </c>
      <c r="BY187" s="158"/>
      <c r="BZ187" s="156">
        <f>IF(BY187=1,VLOOKUP(BV187,Chantiers!$C$6:$D$95,2),IF(BY187=2,"Chauf",IF(BY187=3,VLOOKUP(BV187,Chantiers!$C$6:$E$95,3),0)))</f>
        <v>0</v>
      </c>
      <c r="CA187" s="157"/>
      <c r="CB187" s="158">
        <f>SUM(CB181:CB186)</f>
        <v>0</v>
      </c>
      <c r="CC187" s="158">
        <f>SUM(CC181:CC186)</f>
        <v>0</v>
      </c>
      <c r="CD187" s="158">
        <f>IF(CC187=1,VLOOKUP(BZ187,Chantiers!$C$6:$D$95,2),0)</f>
        <v>0</v>
      </c>
      <c r="CE187" s="156">
        <f>IF(CD187=1,VLOOKUP(CA187,Chantiers!$C$6:$D$95,2),IF(CD187=2,"Chauf",IF(CD187=3,VLOOKUP(CA187,Chantiers!$C$6:$E$95,3),0)))</f>
        <v>0</v>
      </c>
    </row>
    <row r="188" spans="1:83" s="118" customFormat="1" x14ac:dyDescent="0.2">
      <c r="A188" s="37">
        <v>43283</v>
      </c>
      <c r="B188" s="138">
        <f t="shared" si="4"/>
        <v>2</v>
      </c>
      <c r="C188" s="139">
        <f t="shared" si="5"/>
        <v>7</v>
      </c>
      <c r="D188" s="116"/>
      <c r="E188" s="117"/>
      <c r="F188" s="117"/>
      <c r="G188" s="117"/>
      <c r="H188" s="43">
        <f>IF(G188=1,VLOOKUP(D188,Chantiers!$C$6:$D$95,2),IF(G188=2,"Chauf",IF(G188=3,VLOOKUP(D188,Chantiers!$C$6:$E$95,3),0)))</f>
        <v>0</v>
      </c>
      <c r="I188" s="116"/>
      <c r="J188" s="117"/>
      <c r="K188" s="117"/>
      <c r="L188" s="117"/>
      <c r="M188" s="43">
        <f>IF(L188=1,VLOOKUP(I188,Chantiers!$C$6:$D$95,2),IF(L188=2,"Chauf",IF(L188=3,VLOOKUP(I188,Chantiers!$C$6:$E$95,3),0)))</f>
        <v>0</v>
      </c>
      <c r="N188" s="116"/>
      <c r="O188" s="117"/>
      <c r="P188" s="117"/>
      <c r="Q188" s="117"/>
      <c r="R188" s="43">
        <f>IF(Q188=1,VLOOKUP(N188,Chantiers!$C$6:$D$95,2),IF(Q188=2,"Chauf",IF(Q188=3,VLOOKUP(N188,Chantiers!$C$6:$E$95,3),0)))</f>
        <v>0</v>
      </c>
      <c r="S188" s="116"/>
      <c r="T188" s="117"/>
      <c r="U188" s="117"/>
      <c r="V188" s="117"/>
      <c r="W188" s="43">
        <f>IF(V188=1,VLOOKUP(S188,Chantiers!$C$6:$D$95,2),IF(V188=2,"Chauf",IF(V188=3,VLOOKUP(S188,Chantiers!$C$6:$E$95,3),0)))</f>
        <v>0</v>
      </c>
      <c r="X188" s="116"/>
      <c r="Y188" s="117"/>
      <c r="Z188" s="117"/>
      <c r="AA188" s="117"/>
      <c r="AB188" s="43">
        <f>IF(AA188=1,VLOOKUP(X188,Chantiers!$C$6:$D$95,2),IF(AA188=2,"Chauf",IF(AA188=3,VLOOKUP(X188,Chantiers!$C$6:$E$95,3),0)))</f>
        <v>0</v>
      </c>
      <c r="AC188" s="116"/>
      <c r="AD188" s="117"/>
      <c r="AE188" s="117"/>
      <c r="AF188" s="117"/>
      <c r="AG188" s="43">
        <f>IF(AF188=1,VLOOKUP(AC188,Chantiers!$C$6:$D$95,2),IF(AF188=2,"Chauf",IF(AF188=3,VLOOKUP(AC188,Chantiers!$C$6:$E$95,3),0)))</f>
        <v>0</v>
      </c>
      <c r="AH188" s="116"/>
      <c r="AI188" s="117"/>
      <c r="AJ188" s="117"/>
      <c r="AK188" s="117"/>
      <c r="AL188" s="43">
        <f>IF(AK188=1,VLOOKUP(AH188,Chantiers!$C$6:$D$95,2),IF(AK188=2,"Chauf",IF(AK188=3,VLOOKUP(AH188,Chantiers!$C$6:$E$95,3),0)))</f>
        <v>0</v>
      </c>
      <c r="AM188" s="116"/>
      <c r="AN188" s="117"/>
      <c r="AO188" s="117"/>
      <c r="AP188" s="117"/>
      <c r="AQ188" s="43">
        <f>IF(AP188=1,VLOOKUP(AM188,Chantiers!$C$6:$D$95,2),IF(AP188=2,"Chauf",IF(AP188=3,VLOOKUP(AM188,Chantiers!$C$6:$E$95,3),0)))</f>
        <v>0</v>
      </c>
      <c r="AR188" s="116"/>
      <c r="AS188" s="117"/>
      <c r="AT188" s="117"/>
      <c r="AU188" s="117"/>
      <c r="AV188" s="43">
        <f>IF(AU188=1,VLOOKUP(AR188,Chantiers!$C$6:$D$95,2),IF(AU188=2,"Chauf",IF(AU188=3,VLOOKUP(AR188,Chantiers!$C$6:$E$95,3),0)))</f>
        <v>0</v>
      </c>
      <c r="AW188" s="116"/>
      <c r="AX188" s="117"/>
      <c r="AY188" s="117"/>
      <c r="AZ188" s="117"/>
      <c r="BA188" s="43">
        <f>IF(AZ188=1,VLOOKUP(AW188,Chantiers!$C$6:$D$95,2),IF(AZ188=2,"Chauf",IF(AZ188=3,VLOOKUP(AW188,Chantiers!$C$6:$E$95,3),0)))</f>
        <v>0</v>
      </c>
      <c r="BB188" s="116"/>
      <c r="BC188" s="117"/>
      <c r="BD188" s="117"/>
      <c r="BE188" s="117"/>
      <c r="BF188" s="43">
        <f>IF(BE188=1,VLOOKUP(BB188,Chantiers!$C$6:$D$95,2),IF(BE188=2,"Chauf",IF(BE188=3,VLOOKUP(BB188,Chantiers!$C$6:$E$95,3),0)))</f>
        <v>0</v>
      </c>
      <c r="BG188" s="116"/>
      <c r="BH188" s="117"/>
      <c r="BI188" s="117"/>
      <c r="BJ188" s="117"/>
      <c r="BK188" s="43">
        <f>IF(BJ188=1,VLOOKUP(BG188,Chantiers!$C$6:$D$95,2),IF(BJ188=2,"Chauf",IF(BJ188=3,VLOOKUP(BG188,Chantiers!$C$6:$E$95,3),0)))</f>
        <v>0</v>
      </c>
      <c r="BL188" s="116"/>
      <c r="BM188" s="117"/>
      <c r="BN188" s="117"/>
      <c r="BO188" s="117"/>
      <c r="BP188" s="43">
        <f>IF(BO188=1,VLOOKUP(BL188,Chantiers!$C$6:$D$95,2),IF(BO188=2,"Chauf",IF(BO188=3,VLOOKUP(BL188,Chantiers!$C$6:$E$95,3),0)))</f>
        <v>0</v>
      </c>
      <c r="BQ188" s="116"/>
      <c r="BR188" s="117"/>
      <c r="BS188" s="117"/>
      <c r="BT188" s="117"/>
      <c r="BU188" s="43">
        <f>IF(BT188=1,VLOOKUP(BQ188,Chantiers!$C$6:$D$95,2),IF(BT188=2,"Chauf",IF(BT188=3,VLOOKUP(BQ188,Chantiers!$C$6:$E$95,3),0)))</f>
        <v>0</v>
      </c>
      <c r="BV188" s="116"/>
      <c r="BW188" s="117"/>
      <c r="BX188" s="117"/>
      <c r="BY188" s="117"/>
      <c r="BZ188" s="43">
        <f>IF(BY188=1,VLOOKUP(BV188,Chantiers!$C$6:$D$95,2),IF(BY188=2,"Chauf",IF(BY188=3,VLOOKUP(BV188,Chantiers!$C$6:$E$95,3),0)))</f>
        <v>0</v>
      </c>
      <c r="CA188" s="116"/>
      <c r="CB188" s="117"/>
      <c r="CC188" s="117"/>
      <c r="CD188" s="117">
        <f>IF(CC188=1,VLOOKUP(BZ188,Chantiers!$C$6:$D$95,2),0)</f>
        <v>0</v>
      </c>
      <c r="CE188" s="43">
        <f>IF(CD188=1,VLOOKUP(CA188,Chantiers!$C$6:$D$95,2),IF(CD188=2,"Chauf",IF(CD188=3,VLOOKUP(CA188,Chantiers!$C$6:$E$95,3),0)))</f>
        <v>0</v>
      </c>
    </row>
    <row r="189" spans="1:83" s="118" customFormat="1" x14ac:dyDescent="0.2">
      <c r="A189" s="39">
        <v>43284</v>
      </c>
      <c r="B189" s="140">
        <f t="shared" si="4"/>
        <v>3</v>
      </c>
      <c r="C189" s="141">
        <f t="shared" si="5"/>
        <v>7</v>
      </c>
      <c r="D189" s="119"/>
      <c r="E189" s="120"/>
      <c r="F189" s="120"/>
      <c r="G189" s="120"/>
      <c r="H189" s="44">
        <f>IF(G189=1,VLOOKUP(D189,Chantiers!$C$6:$D$95,2),IF(G189=2,"Chauf",IF(G189=3,VLOOKUP(D189,Chantiers!$C$6:$E$95,3),0)))</f>
        <v>0</v>
      </c>
      <c r="I189" s="119"/>
      <c r="J189" s="120"/>
      <c r="K189" s="120"/>
      <c r="L189" s="120"/>
      <c r="M189" s="44">
        <f>IF(L189=1,VLOOKUP(I189,Chantiers!$C$6:$D$95,2),IF(L189=2,"Chauf",IF(L189=3,VLOOKUP(I189,Chantiers!$C$6:$E$95,3),0)))</f>
        <v>0</v>
      </c>
      <c r="N189" s="119"/>
      <c r="O189" s="120"/>
      <c r="P189" s="120"/>
      <c r="Q189" s="120"/>
      <c r="R189" s="44">
        <f>IF(Q189=1,VLOOKUP(N189,Chantiers!$C$6:$D$95,2),IF(Q189=2,"Chauf",IF(Q189=3,VLOOKUP(N189,Chantiers!$C$6:$E$95,3),0)))</f>
        <v>0</v>
      </c>
      <c r="S189" s="119"/>
      <c r="T189" s="120"/>
      <c r="U189" s="120"/>
      <c r="V189" s="120"/>
      <c r="W189" s="44">
        <f>IF(V189=1,VLOOKUP(S189,Chantiers!$C$6:$D$95,2),IF(V189=2,"Chauf",IF(V189=3,VLOOKUP(S189,Chantiers!$C$6:$E$95,3),0)))</f>
        <v>0</v>
      </c>
      <c r="X189" s="119"/>
      <c r="Y189" s="120"/>
      <c r="Z189" s="120"/>
      <c r="AA189" s="120"/>
      <c r="AB189" s="44">
        <f>IF(AA189=1,VLOOKUP(X189,Chantiers!$C$6:$D$95,2),IF(AA189=2,"Chauf",IF(AA189=3,VLOOKUP(X189,Chantiers!$C$6:$E$95,3),0)))</f>
        <v>0</v>
      </c>
      <c r="AC189" s="119"/>
      <c r="AD189" s="120"/>
      <c r="AE189" s="120"/>
      <c r="AF189" s="120"/>
      <c r="AG189" s="44">
        <f>IF(AF189=1,VLOOKUP(AC189,Chantiers!$C$6:$D$95,2),IF(AF189=2,"Chauf",IF(AF189=3,VLOOKUP(AC189,Chantiers!$C$6:$E$95,3),0)))</f>
        <v>0</v>
      </c>
      <c r="AH189" s="119"/>
      <c r="AI189" s="120"/>
      <c r="AJ189" s="120"/>
      <c r="AK189" s="120"/>
      <c r="AL189" s="44">
        <f>IF(AK189=1,VLOOKUP(AH189,Chantiers!$C$6:$D$95,2),IF(AK189=2,"Chauf",IF(AK189=3,VLOOKUP(AH189,Chantiers!$C$6:$E$95,3),0)))</f>
        <v>0</v>
      </c>
      <c r="AM189" s="119"/>
      <c r="AN189" s="120"/>
      <c r="AO189" s="120"/>
      <c r="AP189" s="120"/>
      <c r="AQ189" s="44">
        <f>IF(AP189=1,VLOOKUP(AM189,Chantiers!$C$6:$D$95,2),IF(AP189=2,"Chauf",IF(AP189=3,VLOOKUP(AM189,Chantiers!$C$6:$E$95,3),0)))</f>
        <v>0</v>
      </c>
      <c r="AR189" s="119"/>
      <c r="AS189" s="120"/>
      <c r="AT189" s="120"/>
      <c r="AU189" s="120"/>
      <c r="AV189" s="44">
        <f>IF(AU189=1,VLOOKUP(AR189,Chantiers!$C$6:$D$95,2),IF(AU189=2,"Chauf",IF(AU189=3,VLOOKUP(AR189,Chantiers!$C$6:$E$95,3),0)))</f>
        <v>0</v>
      </c>
      <c r="AW189" s="119"/>
      <c r="AX189" s="120"/>
      <c r="AY189" s="120"/>
      <c r="AZ189" s="120"/>
      <c r="BA189" s="44">
        <f>IF(AZ189=1,VLOOKUP(AW189,Chantiers!$C$6:$D$95,2),IF(AZ189=2,"Chauf",IF(AZ189=3,VLOOKUP(AW189,Chantiers!$C$6:$E$95,3),0)))</f>
        <v>0</v>
      </c>
      <c r="BB189" s="119"/>
      <c r="BC189" s="120"/>
      <c r="BD189" s="120"/>
      <c r="BE189" s="120"/>
      <c r="BF189" s="44">
        <f>IF(BE189=1,VLOOKUP(BB189,Chantiers!$C$6:$D$95,2),IF(BE189=2,"Chauf",IF(BE189=3,VLOOKUP(BB189,Chantiers!$C$6:$E$95,3),0)))</f>
        <v>0</v>
      </c>
      <c r="BG189" s="119"/>
      <c r="BH189" s="120"/>
      <c r="BI189" s="120"/>
      <c r="BJ189" s="120"/>
      <c r="BK189" s="44">
        <f>IF(BJ189=1,VLOOKUP(BG189,Chantiers!$C$6:$D$95,2),IF(BJ189=2,"Chauf",IF(BJ189=3,VLOOKUP(BG189,Chantiers!$C$6:$E$95,3),0)))</f>
        <v>0</v>
      </c>
      <c r="BL189" s="119"/>
      <c r="BM189" s="120"/>
      <c r="BN189" s="120"/>
      <c r="BO189" s="120"/>
      <c r="BP189" s="44">
        <f>IF(BO189=1,VLOOKUP(BL189,Chantiers!$C$6:$D$95,2),IF(BO189=2,"Chauf",IF(BO189=3,VLOOKUP(BL189,Chantiers!$C$6:$E$95,3),0)))</f>
        <v>0</v>
      </c>
      <c r="BQ189" s="119"/>
      <c r="BR189" s="120"/>
      <c r="BS189" s="120"/>
      <c r="BT189" s="120"/>
      <c r="BU189" s="44">
        <f>IF(BT189=1,VLOOKUP(BQ189,Chantiers!$C$6:$D$95,2),IF(BT189=2,"Chauf",IF(BT189=3,VLOOKUP(BQ189,Chantiers!$C$6:$E$95,3),0)))</f>
        <v>0</v>
      </c>
      <c r="BV189" s="119"/>
      <c r="BW189" s="120"/>
      <c r="BX189" s="120"/>
      <c r="BY189" s="120"/>
      <c r="BZ189" s="44">
        <f>IF(BY189=1,VLOOKUP(BV189,Chantiers!$C$6:$D$95,2),IF(BY189=2,"Chauf",IF(BY189=3,VLOOKUP(BV189,Chantiers!$C$6:$E$95,3),0)))</f>
        <v>0</v>
      </c>
      <c r="CA189" s="119"/>
      <c r="CB189" s="120"/>
      <c r="CC189" s="120"/>
      <c r="CD189" s="120">
        <f>IF(CC189=1,VLOOKUP(BZ189,Chantiers!$C$6:$D$95,2),0)</f>
        <v>0</v>
      </c>
      <c r="CE189" s="44">
        <f>IF(CD189=1,VLOOKUP(CA189,Chantiers!$C$6:$D$95,2),IF(CD189=2,"Chauf",IF(CD189=3,VLOOKUP(CA189,Chantiers!$C$6:$E$95,3),0)))</f>
        <v>0</v>
      </c>
    </row>
    <row r="190" spans="1:83" s="118" customFormat="1" x14ac:dyDescent="0.2">
      <c r="A190" s="39">
        <v>43285</v>
      </c>
      <c r="B190" s="140">
        <f t="shared" si="4"/>
        <v>4</v>
      </c>
      <c r="C190" s="141">
        <f t="shared" si="5"/>
        <v>7</v>
      </c>
      <c r="D190" s="119"/>
      <c r="E190" s="120"/>
      <c r="F190" s="120"/>
      <c r="G190" s="120"/>
      <c r="H190" s="44">
        <f>IF(G190=1,VLOOKUP(D190,Chantiers!$C$6:$D$95,2),IF(G190=2,"Chauf",IF(G190=3,VLOOKUP(D190,Chantiers!$C$6:$E$95,3),0)))</f>
        <v>0</v>
      </c>
      <c r="I190" s="119"/>
      <c r="J190" s="120"/>
      <c r="K190" s="120"/>
      <c r="L190" s="120"/>
      <c r="M190" s="44">
        <f>IF(L190=1,VLOOKUP(I190,Chantiers!$C$6:$D$95,2),IF(L190=2,"Chauf",IF(L190=3,VLOOKUP(I190,Chantiers!$C$6:$E$95,3),0)))</f>
        <v>0</v>
      </c>
      <c r="N190" s="119"/>
      <c r="O190" s="120"/>
      <c r="P190" s="120"/>
      <c r="Q190" s="120"/>
      <c r="R190" s="44">
        <f>IF(Q190=1,VLOOKUP(N190,Chantiers!$C$6:$D$95,2),IF(Q190=2,"Chauf",IF(Q190=3,VLOOKUP(N190,Chantiers!$C$6:$E$95,3),0)))</f>
        <v>0</v>
      </c>
      <c r="S190" s="119"/>
      <c r="T190" s="120"/>
      <c r="U190" s="120"/>
      <c r="V190" s="120"/>
      <c r="W190" s="44">
        <f>IF(V190=1,VLOOKUP(S190,Chantiers!$C$6:$D$95,2),IF(V190=2,"Chauf",IF(V190=3,VLOOKUP(S190,Chantiers!$C$6:$E$95,3),0)))</f>
        <v>0</v>
      </c>
      <c r="X190" s="119"/>
      <c r="Y190" s="120"/>
      <c r="Z190" s="120"/>
      <c r="AA190" s="120"/>
      <c r="AB190" s="44">
        <f>IF(AA190=1,VLOOKUP(X190,Chantiers!$C$6:$D$95,2),IF(AA190=2,"Chauf",IF(AA190=3,VLOOKUP(X190,Chantiers!$C$6:$E$95,3),0)))</f>
        <v>0</v>
      </c>
      <c r="AC190" s="119"/>
      <c r="AD190" s="120"/>
      <c r="AE190" s="120"/>
      <c r="AF190" s="120"/>
      <c r="AG190" s="44">
        <f>IF(AF190=1,VLOOKUP(AC190,Chantiers!$C$6:$D$95,2),IF(AF190=2,"Chauf",IF(AF190=3,VLOOKUP(AC190,Chantiers!$C$6:$E$95,3),0)))</f>
        <v>0</v>
      </c>
      <c r="AH190" s="119"/>
      <c r="AI190" s="120"/>
      <c r="AJ190" s="120"/>
      <c r="AK190" s="120"/>
      <c r="AL190" s="44">
        <f>IF(AK190=1,VLOOKUP(AH190,Chantiers!$C$6:$D$95,2),IF(AK190=2,"Chauf",IF(AK190=3,VLOOKUP(AH190,Chantiers!$C$6:$E$95,3),0)))</f>
        <v>0</v>
      </c>
      <c r="AM190" s="119"/>
      <c r="AN190" s="120"/>
      <c r="AO190" s="120"/>
      <c r="AP190" s="120"/>
      <c r="AQ190" s="44">
        <f>IF(AP190=1,VLOOKUP(AM190,Chantiers!$C$6:$D$95,2),IF(AP190=2,"Chauf",IF(AP190=3,VLOOKUP(AM190,Chantiers!$C$6:$E$95,3),0)))</f>
        <v>0</v>
      </c>
      <c r="AR190" s="119"/>
      <c r="AS190" s="120"/>
      <c r="AT190" s="120"/>
      <c r="AU190" s="120"/>
      <c r="AV190" s="44">
        <f>IF(AU190=1,VLOOKUP(AR190,Chantiers!$C$6:$D$95,2),IF(AU190=2,"Chauf",IF(AU190=3,VLOOKUP(AR190,Chantiers!$C$6:$E$95,3),0)))</f>
        <v>0</v>
      </c>
      <c r="AW190" s="119"/>
      <c r="AX190" s="120"/>
      <c r="AY190" s="120"/>
      <c r="AZ190" s="120"/>
      <c r="BA190" s="44">
        <f>IF(AZ190=1,VLOOKUP(AW190,Chantiers!$C$6:$D$95,2),IF(AZ190=2,"Chauf",IF(AZ190=3,VLOOKUP(AW190,Chantiers!$C$6:$E$95,3),0)))</f>
        <v>0</v>
      </c>
      <c r="BB190" s="119"/>
      <c r="BC190" s="120"/>
      <c r="BD190" s="120"/>
      <c r="BE190" s="120"/>
      <c r="BF190" s="44">
        <f>IF(BE190=1,VLOOKUP(BB190,Chantiers!$C$6:$D$95,2),IF(BE190=2,"Chauf",IF(BE190=3,VLOOKUP(BB190,Chantiers!$C$6:$E$95,3),0)))</f>
        <v>0</v>
      </c>
      <c r="BG190" s="119"/>
      <c r="BH190" s="120"/>
      <c r="BI190" s="120"/>
      <c r="BJ190" s="120"/>
      <c r="BK190" s="44">
        <f>IF(BJ190=1,VLOOKUP(BG190,Chantiers!$C$6:$D$95,2),IF(BJ190=2,"Chauf",IF(BJ190=3,VLOOKUP(BG190,Chantiers!$C$6:$E$95,3),0)))</f>
        <v>0</v>
      </c>
      <c r="BL190" s="119"/>
      <c r="BM190" s="120"/>
      <c r="BN190" s="120"/>
      <c r="BO190" s="120"/>
      <c r="BP190" s="44">
        <f>IF(BO190=1,VLOOKUP(BL190,Chantiers!$C$6:$D$95,2),IF(BO190=2,"Chauf",IF(BO190=3,VLOOKUP(BL190,Chantiers!$C$6:$E$95,3),0)))</f>
        <v>0</v>
      </c>
      <c r="BQ190" s="119"/>
      <c r="BR190" s="120"/>
      <c r="BS190" s="120"/>
      <c r="BT190" s="120"/>
      <c r="BU190" s="44">
        <f>IF(BT190=1,VLOOKUP(BQ190,Chantiers!$C$6:$D$95,2),IF(BT190=2,"Chauf",IF(BT190=3,VLOOKUP(BQ190,Chantiers!$C$6:$E$95,3),0)))</f>
        <v>0</v>
      </c>
      <c r="BV190" s="119"/>
      <c r="BW190" s="120"/>
      <c r="BX190" s="120"/>
      <c r="BY190" s="120"/>
      <c r="BZ190" s="44">
        <f>IF(BY190=1,VLOOKUP(BV190,Chantiers!$C$6:$D$95,2),IF(BY190=2,"Chauf",IF(BY190=3,VLOOKUP(BV190,Chantiers!$C$6:$E$95,3),0)))</f>
        <v>0</v>
      </c>
      <c r="CA190" s="119"/>
      <c r="CB190" s="120"/>
      <c r="CC190" s="120"/>
      <c r="CD190" s="120">
        <f>IF(CC190=1,VLOOKUP(BZ190,Chantiers!$C$6:$D$95,2),0)</f>
        <v>0</v>
      </c>
      <c r="CE190" s="44">
        <f>IF(CD190=1,VLOOKUP(CA190,Chantiers!$C$6:$D$95,2),IF(CD190=2,"Chauf",IF(CD190=3,VLOOKUP(CA190,Chantiers!$C$6:$E$95,3),0)))</f>
        <v>0</v>
      </c>
    </row>
    <row r="191" spans="1:83" s="118" customFormat="1" x14ac:dyDescent="0.2">
      <c r="A191" s="39">
        <v>43286</v>
      </c>
      <c r="B191" s="140">
        <f t="shared" si="4"/>
        <v>5</v>
      </c>
      <c r="C191" s="141">
        <f t="shared" si="5"/>
        <v>7</v>
      </c>
      <c r="D191" s="119"/>
      <c r="E191" s="120"/>
      <c r="F191" s="120"/>
      <c r="G191" s="120"/>
      <c r="H191" s="44">
        <f>IF(G191=1,VLOOKUP(D191,Chantiers!$C$6:$D$95,2),IF(G191=2,"Chauf",IF(G191=3,VLOOKUP(D191,Chantiers!$C$6:$E$95,3),0)))</f>
        <v>0</v>
      </c>
      <c r="I191" s="119"/>
      <c r="J191" s="120"/>
      <c r="K191" s="120"/>
      <c r="L191" s="120"/>
      <c r="M191" s="44">
        <f>IF(L191=1,VLOOKUP(I191,Chantiers!$C$6:$D$95,2),IF(L191=2,"Chauf",IF(L191=3,VLOOKUP(I191,Chantiers!$C$6:$E$95,3),0)))</f>
        <v>0</v>
      </c>
      <c r="N191" s="119"/>
      <c r="O191" s="120"/>
      <c r="P191" s="120"/>
      <c r="Q191" s="120"/>
      <c r="R191" s="44">
        <f>IF(Q191=1,VLOOKUP(N191,Chantiers!$C$6:$D$95,2),IF(Q191=2,"Chauf",IF(Q191=3,VLOOKUP(N191,Chantiers!$C$6:$E$95,3),0)))</f>
        <v>0</v>
      </c>
      <c r="S191" s="119"/>
      <c r="T191" s="120"/>
      <c r="U191" s="120"/>
      <c r="V191" s="120"/>
      <c r="W191" s="44">
        <f>IF(V191=1,VLOOKUP(S191,Chantiers!$C$6:$D$95,2),IF(V191=2,"Chauf",IF(V191=3,VLOOKUP(S191,Chantiers!$C$6:$E$95,3),0)))</f>
        <v>0</v>
      </c>
      <c r="X191" s="119"/>
      <c r="Y191" s="120"/>
      <c r="Z191" s="120"/>
      <c r="AA191" s="120"/>
      <c r="AB191" s="44">
        <f>IF(AA191=1,VLOOKUP(X191,Chantiers!$C$6:$D$95,2),IF(AA191=2,"Chauf",IF(AA191=3,VLOOKUP(X191,Chantiers!$C$6:$E$95,3),0)))</f>
        <v>0</v>
      </c>
      <c r="AC191" s="119"/>
      <c r="AD191" s="120"/>
      <c r="AE191" s="120"/>
      <c r="AF191" s="120"/>
      <c r="AG191" s="44">
        <f>IF(AF191=1,VLOOKUP(AC191,Chantiers!$C$6:$D$95,2),IF(AF191=2,"Chauf",IF(AF191=3,VLOOKUP(AC191,Chantiers!$C$6:$E$95,3),0)))</f>
        <v>0</v>
      </c>
      <c r="AH191" s="119"/>
      <c r="AI191" s="120"/>
      <c r="AJ191" s="120"/>
      <c r="AK191" s="120"/>
      <c r="AL191" s="44">
        <f>IF(AK191=1,VLOOKUP(AH191,Chantiers!$C$6:$D$95,2),IF(AK191=2,"Chauf",IF(AK191=3,VLOOKUP(AH191,Chantiers!$C$6:$E$95,3),0)))</f>
        <v>0</v>
      </c>
      <c r="AM191" s="119"/>
      <c r="AN191" s="120"/>
      <c r="AO191" s="120"/>
      <c r="AP191" s="120"/>
      <c r="AQ191" s="44">
        <f>IF(AP191=1,VLOOKUP(AM191,Chantiers!$C$6:$D$95,2),IF(AP191=2,"Chauf",IF(AP191=3,VLOOKUP(AM191,Chantiers!$C$6:$E$95,3),0)))</f>
        <v>0</v>
      </c>
      <c r="AR191" s="119"/>
      <c r="AS191" s="120"/>
      <c r="AT191" s="120"/>
      <c r="AU191" s="120"/>
      <c r="AV191" s="44">
        <f>IF(AU191=1,VLOOKUP(AR191,Chantiers!$C$6:$D$95,2),IF(AU191=2,"Chauf",IF(AU191=3,VLOOKUP(AR191,Chantiers!$C$6:$E$95,3),0)))</f>
        <v>0</v>
      </c>
      <c r="AW191" s="119"/>
      <c r="AX191" s="120"/>
      <c r="AY191" s="120"/>
      <c r="AZ191" s="120"/>
      <c r="BA191" s="44">
        <f>IF(AZ191=1,VLOOKUP(AW191,Chantiers!$C$6:$D$95,2),IF(AZ191=2,"Chauf",IF(AZ191=3,VLOOKUP(AW191,Chantiers!$C$6:$E$95,3),0)))</f>
        <v>0</v>
      </c>
      <c r="BB191" s="119"/>
      <c r="BC191" s="120"/>
      <c r="BD191" s="120"/>
      <c r="BE191" s="120"/>
      <c r="BF191" s="44">
        <f>IF(BE191=1,VLOOKUP(BB191,Chantiers!$C$6:$D$95,2),IF(BE191=2,"Chauf",IF(BE191=3,VLOOKUP(BB191,Chantiers!$C$6:$E$95,3),0)))</f>
        <v>0</v>
      </c>
      <c r="BG191" s="119"/>
      <c r="BH191" s="120"/>
      <c r="BI191" s="120"/>
      <c r="BJ191" s="120"/>
      <c r="BK191" s="44">
        <f>IF(BJ191=1,VLOOKUP(BG191,Chantiers!$C$6:$D$95,2),IF(BJ191=2,"Chauf",IF(BJ191=3,VLOOKUP(BG191,Chantiers!$C$6:$E$95,3),0)))</f>
        <v>0</v>
      </c>
      <c r="BL191" s="119"/>
      <c r="BM191" s="120"/>
      <c r="BN191" s="120"/>
      <c r="BO191" s="120"/>
      <c r="BP191" s="44">
        <f>IF(BO191=1,VLOOKUP(BL191,Chantiers!$C$6:$D$95,2),IF(BO191=2,"Chauf",IF(BO191=3,VLOOKUP(BL191,Chantiers!$C$6:$E$95,3),0)))</f>
        <v>0</v>
      </c>
      <c r="BQ191" s="119"/>
      <c r="BR191" s="120"/>
      <c r="BS191" s="120"/>
      <c r="BT191" s="120"/>
      <c r="BU191" s="44">
        <f>IF(BT191=1,VLOOKUP(BQ191,Chantiers!$C$6:$D$95,2),IF(BT191=2,"Chauf",IF(BT191=3,VLOOKUP(BQ191,Chantiers!$C$6:$E$95,3),0)))</f>
        <v>0</v>
      </c>
      <c r="BV191" s="119"/>
      <c r="BW191" s="120"/>
      <c r="BX191" s="120"/>
      <c r="BY191" s="120"/>
      <c r="BZ191" s="44">
        <f>IF(BY191=1,VLOOKUP(BV191,Chantiers!$C$6:$D$95,2),IF(BY191=2,"Chauf",IF(BY191=3,VLOOKUP(BV191,Chantiers!$C$6:$E$95,3),0)))</f>
        <v>0</v>
      </c>
      <c r="CA191" s="119"/>
      <c r="CB191" s="120"/>
      <c r="CC191" s="120"/>
      <c r="CD191" s="120">
        <f>IF(CC191=1,VLOOKUP(BZ191,Chantiers!$C$6:$D$95,2),0)</f>
        <v>0</v>
      </c>
      <c r="CE191" s="44">
        <f>IF(CD191=1,VLOOKUP(CA191,Chantiers!$C$6:$D$95,2),IF(CD191=2,"Chauf",IF(CD191=3,VLOOKUP(CA191,Chantiers!$C$6:$E$95,3),0)))</f>
        <v>0</v>
      </c>
    </row>
    <row r="192" spans="1:83" s="118" customFormat="1" x14ac:dyDescent="0.2">
      <c r="A192" s="39">
        <v>43287</v>
      </c>
      <c r="B192" s="140">
        <f t="shared" si="4"/>
        <v>6</v>
      </c>
      <c r="C192" s="141">
        <f t="shared" si="5"/>
        <v>7</v>
      </c>
      <c r="D192" s="119"/>
      <c r="E192" s="120"/>
      <c r="F192" s="120"/>
      <c r="G192" s="120"/>
      <c r="H192" s="44">
        <f>IF(G192=1,VLOOKUP(D192,Chantiers!$C$6:$D$95,2),IF(G192=2,"Chauf",IF(G192=3,VLOOKUP(D192,Chantiers!$C$6:$E$95,3),0)))</f>
        <v>0</v>
      </c>
      <c r="I192" s="119"/>
      <c r="J192" s="120"/>
      <c r="K192" s="120"/>
      <c r="L192" s="120"/>
      <c r="M192" s="44">
        <f>IF(L192=1,VLOOKUP(I192,Chantiers!$C$6:$D$95,2),IF(L192=2,"Chauf",IF(L192=3,VLOOKUP(I192,Chantiers!$C$6:$E$95,3),0)))</f>
        <v>0</v>
      </c>
      <c r="N192" s="119"/>
      <c r="O192" s="120"/>
      <c r="P192" s="120"/>
      <c r="Q192" s="120"/>
      <c r="R192" s="44">
        <f>IF(Q192=1,VLOOKUP(N192,Chantiers!$C$6:$D$95,2),IF(Q192=2,"Chauf",IF(Q192=3,VLOOKUP(N192,Chantiers!$C$6:$E$95,3),0)))</f>
        <v>0</v>
      </c>
      <c r="S192" s="119"/>
      <c r="T192" s="120"/>
      <c r="U192" s="120"/>
      <c r="V192" s="120"/>
      <c r="W192" s="44">
        <f>IF(V192=1,VLOOKUP(S192,Chantiers!$C$6:$D$95,2),IF(V192=2,"Chauf",IF(V192=3,VLOOKUP(S192,Chantiers!$C$6:$E$95,3),0)))</f>
        <v>0</v>
      </c>
      <c r="X192" s="119"/>
      <c r="Y192" s="120"/>
      <c r="Z192" s="120"/>
      <c r="AA192" s="120"/>
      <c r="AB192" s="44">
        <f>IF(AA192=1,VLOOKUP(X192,Chantiers!$C$6:$D$95,2),IF(AA192=2,"Chauf",IF(AA192=3,VLOOKUP(X192,Chantiers!$C$6:$E$95,3),0)))</f>
        <v>0</v>
      </c>
      <c r="AC192" s="119"/>
      <c r="AD192" s="120"/>
      <c r="AE192" s="120"/>
      <c r="AF192" s="120"/>
      <c r="AG192" s="44">
        <f>IF(AF192=1,VLOOKUP(AC192,Chantiers!$C$6:$D$95,2),IF(AF192=2,"Chauf",IF(AF192=3,VLOOKUP(AC192,Chantiers!$C$6:$E$95,3),0)))</f>
        <v>0</v>
      </c>
      <c r="AH192" s="119"/>
      <c r="AI192" s="120"/>
      <c r="AJ192" s="120"/>
      <c r="AK192" s="120"/>
      <c r="AL192" s="44">
        <f>IF(AK192=1,VLOOKUP(AH192,Chantiers!$C$6:$D$95,2),IF(AK192=2,"Chauf",IF(AK192=3,VLOOKUP(AH192,Chantiers!$C$6:$E$95,3),0)))</f>
        <v>0</v>
      </c>
      <c r="AM192" s="119"/>
      <c r="AN192" s="120"/>
      <c r="AO192" s="120"/>
      <c r="AP192" s="120"/>
      <c r="AQ192" s="44">
        <f>IF(AP192=1,VLOOKUP(AM192,Chantiers!$C$6:$D$95,2),IF(AP192=2,"Chauf",IF(AP192=3,VLOOKUP(AM192,Chantiers!$C$6:$E$95,3),0)))</f>
        <v>0</v>
      </c>
      <c r="AR192" s="119"/>
      <c r="AS192" s="120"/>
      <c r="AT192" s="120"/>
      <c r="AU192" s="120"/>
      <c r="AV192" s="44">
        <f>IF(AU192=1,VLOOKUP(AR192,Chantiers!$C$6:$D$95,2),IF(AU192=2,"Chauf",IF(AU192=3,VLOOKUP(AR192,Chantiers!$C$6:$E$95,3),0)))</f>
        <v>0</v>
      </c>
      <c r="AW192" s="119"/>
      <c r="AX192" s="120"/>
      <c r="AY192" s="120"/>
      <c r="AZ192" s="120"/>
      <c r="BA192" s="44">
        <f>IF(AZ192=1,VLOOKUP(AW192,Chantiers!$C$6:$D$95,2),IF(AZ192=2,"Chauf",IF(AZ192=3,VLOOKUP(AW192,Chantiers!$C$6:$E$95,3),0)))</f>
        <v>0</v>
      </c>
      <c r="BB192" s="119"/>
      <c r="BC192" s="120"/>
      <c r="BD192" s="120"/>
      <c r="BE192" s="120"/>
      <c r="BF192" s="44">
        <f>IF(BE192=1,VLOOKUP(BB192,Chantiers!$C$6:$D$95,2),IF(BE192=2,"Chauf",IF(BE192=3,VLOOKUP(BB192,Chantiers!$C$6:$E$95,3),0)))</f>
        <v>0</v>
      </c>
      <c r="BG192" s="119"/>
      <c r="BH192" s="120"/>
      <c r="BI192" s="120"/>
      <c r="BJ192" s="120"/>
      <c r="BK192" s="44">
        <f>IF(BJ192=1,VLOOKUP(BG192,Chantiers!$C$6:$D$95,2),IF(BJ192=2,"Chauf",IF(BJ192=3,VLOOKUP(BG192,Chantiers!$C$6:$E$95,3),0)))</f>
        <v>0</v>
      </c>
      <c r="BL192" s="119"/>
      <c r="BM192" s="120"/>
      <c r="BN192" s="120"/>
      <c r="BO192" s="120"/>
      <c r="BP192" s="44">
        <f>IF(BO192=1,VLOOKUP(BL192,Chantiers!$C$6:$D$95,2),IF(BO192=2,"Chauf",IF(BO192=3,VLOOKUP(BL192,Chantiers!$C$6:$E$95,3),0)))</f>
        <v>0</v>
      </c>
      <c r="BQ192" s="119"/>
      <c r="BR192" s="120"/>
      <c r="BS192" s="120"/>
      <c r="BT192" s="120"/>
      <c r="BU192" s="44">
        <f>IF(BT192=1,VLOOKUP(BQ192,Chantiers!$C$6:$D$95,2),IF(BT192=2,"Chauf",IF(BT192=3,VLOOKUP(BQ192,Chantiers!$C$6:$E$95,3),0)))</f>
        <v>0</v>
      </c>
      <c r="BV192" s="119"/>
      <c r="BW192" s="120"/>
      <c r="BX192" s="120"/>
      <c r="BY192" s="120"/>
      <c r="BZ192" s="44">
        <f>IF(BY192=1,VLOOKUP(BV192,Chantiers!$C$6:$D$95,2),IF(BY192=2,"Chauf",IF(BY192=3,VLOOKUP(BV192,Chantiers!$C$6:$E$95,3),0)))</f>
        <v>0</v>
      </c>
      <c r="CA192" s="119"/>
      <c r="CB192" s="120"/>
      <c r="CC192" s="120"/>
      <c r="CD192" s="120">
        <f>IF(CC192=1,VLOOKUP(BZ192,Chantiers!$C$6:$D$95,2),0)</f>
        <v>0</v>
      </c>
      <c r="CE192" s="44">
        <f>IF(CD192=1,VLOOKUP(CA192,Chantiers!$C$6:$D$95,2),IF(CD192=2,"Chauf",IF(CD192=3,VLOOKUP(CA192,Chantiers!$C$6:$E$95,3),0)))</f>
        <v>0</v>
      </c>
    </row>
    <row r="193" spans="1:83" s="118" customFormat="1" x14ac:dyDescent="0.2">
      <c r="A193" s="39">
        <v>43288</v>
      </c>
      <c r="B193" s="140">
        <f t="shared" si="4"/>
        <v>7</v>
      </c>
      <c r="C193" s="141">
        <f t="shared" si="5"/>
        <v>7</v>
      </c>
      <c r="D193" s="119"/>
      <c r="E193" s="120"/>
      <c r="F193" s="120"/>
      <c r="G193" s="120"/>
      <c r="H193" s="44">
        <f>IF(G193=1,VLOOKUP(D193,Chantiers!$C$6:$D$95,2),IF(G193=2,"Chauf",IF(G193=3,VLOOKUP(D193,Chantiers!$C$6:$E$95,3),0)))</f>
        <v>0</v>
      </c>
      <c r="I193" s="119"/>
      <c r="J193" s="120"/>
      <c r="K193" s="120"/>
      <c r="L193" s="120"/>
      <c r="M193" s="44">
        <f>IF(L193=1,VLOOKUP(I193,Chantiers!$C$6:$D$95,2),IF(L193=2,"Chauf",IF(L193=3,VLOOKUP(I193,Chantiers!$C$6:$E$95,3),0)))</f>
        <v>0</v>
      </c>
      <c r="N193" s="119"/>
      <c r="O193" s="120"/>
      <c r="P193" s="120"/>
      <c r="Q193" s="120"/>
      <c r="R193" s="44">
        <f>IF(Q193=1,VLOOKUP(N193,Chantiers!$C$6:$D$95,2),IF(Q193=2,"Chauf",IF(Q193=3,VLOOKUP(N193,Chantiers!$C$6:$E$95,3),0)))</f>
        <v>0</v>
      </c>
      <c r="S193" s="119"/>
      <c r="T193" s="120"/>
      <c r="U193" s="120"/>
      <c r="V193" s="120"/>
      <c r="W193" s="44">
        <f>IF(V193=1,VLOOKUP(S193,Chantiers!$C$6:$D$95,2),IF(V193=2,"Chauf",IF(V193=3,VLOOKUP(S193,Chantiers!$C$6:$E$95,3),0)))</f>
        <v>0</v>
      </c>
      <c r="X193" s="119"/>
      <c r="Y193" s="120"/>
      <c r="Z193" s="120"/>
      <c r="AA193" s="120"/>
      <c r="AB193" s="44">
        <f>IF(AA193=1,VLOOKUP(X193,Chantiers!$C$6:$D$95,2),IF(AA193=2,"Chauf",IF(AA193=3,VLOOKUP(X193,Chantiers!$C$6:$E$95,3),0)))</f>
        <v>0</v>
      </c>
      <c r="AC193" s="119"/>
      <c r="AD193" s="120"/>
      <c r="AE193" s="120"/>
      <c r="AF193" s="120"/>
      <c r="AG193" s="44">
        <f>IF(AF193=1,VLOOKUP(AC193,Chantiers!$C$6:$D$95,2),IF(AF193=2,"Chauf",IF(AF193=3,VLOOKUP(AC193,Chantiers!$C$6:$E$95,3),0)))</f>
        <v>0</v>
      </c>
      <c r="AH193" s="119"/>
      <c r="AI193" s="120"/>
      <c r="AJ193" s="120"/>
      <c r="AK193" s="120"/>
      <c r="AL193" s="44">
        <f>IF(AK193=1,VLOOKUP(AH193,Chantiers!$C$6:$D$95,2),IF(AK193=2,"Chauf",IF(AK193=3,VLOOKUP(AH193,Chantiers!$C$6:$E$95,3),0)))</f>
        <v>0</v>
      </c>
      <c r="AM193" s="119"/>
      <c r="AN193" s="120"/>
      <c r="AO193" s="120"/>
      <c r="AP193" s="120"/>
      <c r="AQ193" s="44">
        <f>IF(AP193=1,VLOOKUP(AM193,Chantiers!$C$6:$D$95,2),IF(AP193=2,"Chauf",IF(AP193=3,VLOOKUP(AM193,Chantiers!$C$6:$E$95,3),0)))</f>
        <v>0</v>
      </c>
      <c r="AR193" s="119"/>
      <c r="AS193" s="120"/>
      <c r="AT193" s="120"/>
      <c r="AU193" s="120"/>
      <c r="AV193" s="44">
        <f>IF(AU193=1,VLOOKUP(AR193,Chantiers!$C$6:$D$95,2),IF(AU193=2,"Chauf",IF(AU193=3,VLOOKUP(AR193,Chantiers!$C$6:$E$95,3),0)))</f>
        <v>0</v>
      </c>
      <c r="AW193" s="119"/>
      <c r="AX193" s="120"/>
      <c r="AY193" s="120"/>
      <c r="AZ193" s="120"/>
      <c r="BA193" s="44">
        <f>IF(AZ193=1,VLOOKUP(AW193,Chantiers!$C$6:$D$95,2),IF(AZ193=2,"Chauf",IF(AZ193=3,VLOOKUP(AW193,Chantiers!$C$6:$E$95,3),0)))</f>
        <v>0</v>
      </c>
      <c r="BB193" s="119"/>
      <c r="BC193" s="120"/>
      <c r="BD193" s="120"/>
      <c r="BE193" s="120"/>
      <c r="BF193" s="44">
        <f>IF(BE193=1,VLOOKUP(BB193,Chantiers!$C$6:$D$95,2),IF(BE193=2,"Chauf",IF(BE193=3,VLOOKUP(BB193,Chantiers!$C$6:$E$95,3),0)))</f>
        <v>0</v>
      </c>
      <c r="BG193" s="119"/>
      <c r="BH193" s="120"/>
      <c r="BI193" s="120"/>
      <c r="BJ193" s="120"/>
      <c r="BK193" s="44">
        <f>IF(BJ193=1,VLOOKUP(BG193,Chantiers!$C$6:$D$95,2),IF(BJ193=2,"Chauf",IF(BJ193=3,VLOOKUP(BG193,Chantiers!$C$6:$E$95,3),0)))</f>
        <v>0</v>
      </c>
      <c r="BL193" s="119"/>
      <c r="BM193" s="120"/>
      <c r="BN193" s="120"/>
      <c r="BO193" s="120"/>
      <c r="BP193" s="44">
        <f>IF(BO193=1,VLOOKUP(BL193,Chantiers!$C$6:$D$95,2),IF(BO193=2,"Chauf",IF(BO193=3,VLOOKUP(BL193,Chantiers!$C$6:$E$95,3),0)))</f>
        <v>0</v>
      </c>
      <c r="BQ193" s="119"/>
      <c r="BR193" s="120"/>
      <c r="BS193" s="120"/>
      <c r="BT193" s="120"/>
      <c r="BU193" s="44">
        <f>IF(BT193=1,VLOOKUP(BQ193,Chantiers!$C$6:$D$95,2),IF(BT193=2,"Chauf",IF(BT193=3,VLOOKUP(BQ193,Chantiers!$C$6:$E$95,3),0)))</f>
        <v>0</v>
      </c>
      <c r="BV193" s="119"/>
      <c r="BW193" s="120"/>
      <c r="BX193" s="120"/>
      <c r="BY193" s="120"/>
      <c r="BZ193" s="44">
        <f>IF(BY193=1,VLOOKUP(BV193,Chantiers!$C$6:$D$95,2),IF(BY193=2,"Chauf",IF(BY193=3,VLOOKUP(BV193,Chantiers!$C$6:$E$95,3),0)))</f>
        <v>0</v>
      </c>
      <c r="CA193" s="119"/>
      <c r="CB193" s="120"/>
      <c r="CC193" s="120"/>
      <c r="CD193" s="120">
        <f>IF(CC193=1,VLOOKUP(BZ193,Chantiers!$C$6:$D$95,2),0)</f>
        <v>0</v>
      </c>
      <c r="CE193" s="44">
        <f>IF(CD193=1,VLOOKUP(CA193,Chantiers!$C$6:$D$95,2),IF(CD193=2,"Chauf",IF(CD193=3,VLOOKUP(CA193,Chantiers!$C$6:$E$95,3),0)))</f>
        <v>0</v>
      </c>
    </row>
    <row r="194" spans="1:83" s="159" customFormat="1" x14ac:dyDescent="0.2">
      <c r="A194" s="153" t="s">
        <v>128</v>
      </c>
      <c r="B194" s="154"/>
      <c r="C194" s="155"/>
      <c r="D194" s="157"/>
      <c r="E194" s="158">
        <f>SUM(E188:E193)</f>
        <v>0</v>
      </c>
      <c r="F194" s="158">
        <f>SUM(F188:F193)</f>
        <v>0</v>
      </c>
      <c r="G194" s="158"/>
      <c r="H194" s="156"/>
      <c r="I194" s="157"/>
      <c r="J194" s="158">
        <f>SUM(J188:J193)</f>
        <v>0</v>
      </c>
      <c r="K194" s="158">
        <f>SUM(K188:K193)</f>
        <v>0</v>
      </c>
      <c r="L194" s="158"/>
      <c r="M194" s="156">
        <f>IF(L194=1,VLOOKUP(I194,Chantiers!$C$6:$D$95,2),IF(L194=2,"Chauf",IF(L194=3,VLOOKUP(I194,Chantiers!$C$6:$E$95,3),0)))</f>
        <v>0</v>
      </c>
      <c r="N194" s="157"/>
      <c r="O194" s="158">
        <f>SUM(O188:O193)</f>
        <v>0</v>
      </c>
      <c r="P194" s="158">
        <f>SUM(P188:P193)</f>
        <v>0</v>
      </c>
      <c r="Q194" s="158"/>
      <c r="R194" s="156">
        <f>IF(Q194=1,VLOOKUP(N194,Chantiers!$C$6:$D$95,2),IF(Q194=2,"Chauf",IF(Q194=3,VLOOKUP(N194,Chantiers!$C$6:$E$95,3),0)))</f>
        <v>0</v>
      </c>
      <c r="S194" s="157"/>
      <c r="T194" s="158">
        <f>SUM(T188:T193)</f>
        <v>0</v>
      </c>
      <c r="U194" s="158">
        <f>SUM(U188:U193)</f>
        <v>0</v>
      </c>
      <c r="V194" s="158"/>
      <c r="W194" s="156">
        <f>IF(V194=1,VLOOKUP(S194,Chantiers!$C$6:$D$95,2),IF(V194=2,"Chauf",IF(V194=3,VLOOKUP(S194,Chantiers!$C$6:$E$95,3),0)))</f>
        <v>0</v>
      </c>
      <c r="X194" s="157"/>
      <c r="Y194" s="158">
        <f>SUM(Y188:Y193)</f>
        <v>0</v>
      </c>
      <c r="Z194" s="158">
        <f>SUM(Z188:Z193)</f>
        <v>0</v>
      </c>
      <c r="AA194" s="158"/>
      <c r="AB194" s="156">
        <f>IF(AA194=1,VLOOKUP(X194,Chantiers!$C$6:$D$95,2),IF(AA194=2,"Chauf",IF(AA194=3,VLOOKUP(X194,Chantiers!$C$6:$E$95,3),0)))</f>
        <v>0</v>
      </c>
      <c r="AC194" s="157"/>
      <c r="AD194" s="158">
        <f>SUM(AD188:AD193)</f>
        <v>0</v>
      </c>
      <c r="AE194" s="158">
        <f>SUM(AE188:AE193)</f>
        <v>0</v>
      </c>
      <c r="AF194" s="158"/>
      <c r="AG194" s="156">
        <f>IF(AF194=1,VLOOKUP(AC194,Chantiers!$C$6:$D$95,2),IF(AF194=2,"Chauf",IF(AF194=3,VLOOKUP(AC194,Chantiers!$C$6:$E$95,3),0)))</f>
        <v>0</v>
      </c>
      <c r="AH194" s="157"/>
      <c r="AI194" s="158">
        <f>SUM(AI188:AI193)</f>
        <v>0</v>
      </c>
      <c r="AJ194" s="158">
        <f>SUM(AJ188:AJ193)</f>
        <v>0</v>
      </c>
      <c r="AK194" s="158"/>
      <c r="AL194" s="156">
        <f>IF(AK194=1,VLOOKUP(AH194,Chantiers!$C$6:$D$95,2),IF(AK194=2,"Chauf",IF(AK194=3,VLOOKUP(AH194,Chantiers!$C$6:$E$95,3),0)))</f>
        <v>0</v>
      </c>
      <c r="AM194" s="157"/>
      <c r="AN194" s="158">
        <f>SUM(AN188:AN193)</f>
        <v>0</v>
      </c>
      <c r="AO194" s="158">
        <f>SUM(AO188:AO193)</f>
        <v>0</v>
      </c>
      <c r="AP194" s="158"/>
      <c r="AQ194" s="156">
        <f>IF(AP194=1,VLOOKUP(AM194,Chantiers!$C$6:$D$95,2),IF(AP194=2,"Chauf",IF(AP194=3,VLOOKUP(AM194,Chantiers!$C$6:$E$95,3),0)))</f>
        <v>0</v>
      </c>
      <c r="AR194" s="157"/>
      <c r="AS194" s="158">
        <f>SUM(AS188:AS193)</f>
        <v>0</v>
      </c>
      <c r="AT194" s="158">
        <f>SUM(AT188:AT193)</f>
        <v>0</v>
      </c>
      <c r="AU194" s="158"/>
      <c r="AV194" s="156">
        <f>IF(AU194=1,VLOOKUP(AR194,Chantiers!$C$6:$D$95,2),IF(AU194=2,"Chauf",IF(AU194=3,VLOOKUP(AR194,Chantiers!$C$6:$E$95,3),0)))</f>
        <v>0</v>
      </c>
      <c r="AW194" s="157"/>
      <c r="AX194" s="158">
        <f>SUM(AX188:AX193)</f>
        <v>0</v>
      </c>
      <c r="AY194" s="158">
        <f>SUM(AY188:AY193)</f>
        <v>0</v>
      </c>
      <c r="AZ194" s="158"/>
      <c r="BA194" s="156">
        <f>IF(AZ194=1,VLOOKUP(AW194,Chantiers!$C$6:$D$95,2),IF(AZ194=2,"Chauf",IF(AZ194=3,VLOOKUP(AW194,Chantiers!$C$6:$E$95,3),0)))</f>
        <v>0</v>
      </c>
      <c r="BB194" s="157"/>
      <c r="BC194" s="158">
        <f>SUM(BC188:BC193)</f>
        <v>0</v>
      </c>
      <c r="BD194" s="158">
        <f>SUM(BD188:BD193)</f>
        <v>0</v>
      </c>
      <c r="BE194" s="158"/>
      <c r="BF194" s="156">
        <f>IF(BE194=1,VLOOKUP(BB194,Chantiers!$C$6:$D$95,2),IF(BE194=2,"Chauf",IF(BE194=3,VLOOKUP(BB194,Chantiers!$C$6:$E$95,3),0)))</f>
        <v>0</v>
      </c>
      <c r="BG194" s="157"/>
      <c r="BH194" s="158">
        <f>SUM(BH188:BH193)</f>
        <v>0</v>
      </c>
      <c r="BI194" s="158">
        <f>SUM(BI188:BI193)</f>
        <v>0</v>
      </c>
      <c r="BJ194" s="158"/>
      <c r="BK194" s="156">
        <f>IF(BJ194=1,VLOOKUP(BG194,Chantiers!$C$6:$D$95,2),IF(BJ194=2,"Chauf",IF(BJ194=3,VLOOKUP(BG194,Chantiers!$C$6:$E$95,3),0)))</f>
        <v>0</v>
      </c>
      <c r="BL194" s="157"/>
      <c r="BM194" s="158">
        <f>SUM(BM188:BM193)</f>
        <v>0</v>
      </c>
      <c r="BN194" s="158">
        <f>SUM(BN188:BN193)</f>
        <v>0</v>
      </c>
      <c r="BO194" s="158"/>
      <c r="BP194" s="156">
        <f>IF(BO194=1,VLOOKUP(BL194,Chantiers!$C$6:$D$95,2),IF(BO194=2,"Chauf",IF(BO194=3,VLOOKUP(BL194,Chantiers!$C$6:$E$95,3),0)))</f>
        <v>0</v>
      </c>
      <c r="BQ194" s="157"/>
      <c r="BR194" s="158">
        <f>SUM(BR188:BR193)</f>
        <v>0</v>
      </c>
      <c r="BS194" s="158">
        <f>SUM(BS188:BS193)</f>
        <v>0</v>
      </c>
      <c r="BT194" s="158"/>
      <c r="BU194" s="156">
        <f>IF(BT194=1,VLOOKUP(BQ194,Chantiers!$C$6:$D$95,2),IF(BT194=2,"Chauf",IF(BT194=3,VLOOKUP(BQ194,Chantiers!$C$6:$E$95,3),0)))</f>
        <v>0</v>
      </c>
      <c r="BV194" s="157"/>
      <c r="BW194" s="158">
        <f>SUM(BW188:BW193)</f>
        <v>0</v>
      </c>
      <c r="BX194" s="158">
        <f>SUM(BX188:BX193)</f>
        <v>0</v>
      </c>
      <c r="BY194" s="158"/>
      <c r="BZ194" s="156">
        <f>IF(BY194=1,VLOOKUP(BV194,Chantiers!$C$6:$D$95,2),IF(BY194=2,"Chauf",IF(BY194=3,VLOOKUP(BV194,Chantiers!$C$6:$E$95,3),0)))</f>
        <v>0</v>
      </c>
      <c r="CA194" s="157"/>
      <c r="CB194" s="158">
        <f>SUM(CB188:CB193)</f>
        <v>0</v>
      </c>
      <c r="CC194" s="158">
        <f>SUM(CC188:CC193)</f>
        <v>0</v>
      </c>
      <c r="CD194" s="158">
        <f>IF(CC194=1,VLOOKUP(BZ194,Chantiers!$C$6:$D$95,2),0)</f>
        <v>0</v>
      </c>
      <c r="CE194" s="156">
        <f>IF(CD194=1,VLOOKUP(CA194,Chantiers!$C$6:$D$95,2),IF(CD194=2,"Chauf",IF(CD194=3,VLOOKUP(CA194,Chantiers!$C$6:$E$95,3),0)))</f>
        <v>0</v>
      </c>
    </row>
    <row r="195" spans="1:83" s="118" customFormat="1" x14ac:dyDescent="0.2">
      <c r="A195" s="151">
        <v>43290</v>
      </c>
      <c r="B195" s="138">
        <f t="shared" si="4"/>
        <v>9</v>
      </c>
      <c r="C195" s="139">
        <f t="shared" si="5"/>
        <v>7</v>
      </c>
      <c r="D195" s="121"/>
      <c r="E195" s="122"/>
      <c r="F195" s="122"/>
      <c r="G195" s="122"/>
      <c r="H195" s="45">
        <f>IF(G195=1,VLOOKUP(D195,Chantiers!$C$6:$D$95,2),IF(G195=2,"Chauf",IF(G195=3,VLOOKUP(D195,Chantiers!$C$6:$E$95,3),0)))</f>
        <v>0</v>
      </c>
      <c r="I195" s="121"/>
      <c r="J195" s="122"/>
      <c r="K195" s="122"/>
      <c r="L195" s="122"/>
      <c r="M195" s="45">
        <f>IF(L195=1,VLOOKUP(I195,Chantiers!$C$6:$D$95,2),IF(L195=2,"Chauf",IF(L195=3,VLOOKUP(I195,Chantiers!$C$6:$E$95,3),0)))</f>
        <v>0</v>
      </c>
      <c r="N195" s="121"/>
      <c r="O195" s="122"/>
      <c r="P195" s="122"/>
      <c r="Q195" s="122"/>
      <c r="R195" s="45">
        <f>IF(Q195=1,VLOOKUP(N195,Chantiers!$C$6:$D$95,2),IF(Q195=2,"Chauf",IF(Q195=3,VLOOKUP(N195,Chantiers!$C$6:$E$95,3),0)))</f>
        <v>0</v>
      </c>
      <c r="S195" s="121"/>
      <c r="T195" s="122"/>
      <c r="U195" s="122"/>
      <c r="V195" s="122"/>
      <c r="W195" s="45">
        <f>IF(V195=1,VLOOKUP(S195,Chantiers!$C$6:$D$95,2),IF(V195=2,"Chauf",IF(V195=3,VLOOKUP(S195,Chantiers!$C$6:$E$95,3),0)))</f>
        <v>0</v>
      </c>
      <c r="X195" s="121"/>
      <c r="Y195" s="122"/>
      <c r="Z195" s="122"/>
      <c r="AA195" s="122"/>
      <c r="AB195" s="45">
        <f>IF(AA195=1,VLOOKUP(X195,Chantiers!$C$6:$D$95,2),IF(AA195=2,"Chauf",IF(AA195=3,VLOOKUP(X195,Chantiers!$C$6:$E$95,3),0)))</f>
        <v>0</v>
      </c>
      <c r="AC195" s="121"/>
      <c r="AD195" s="122"/>
      <c r="AE195" s="122"/>
      <c r="AF195" s="122"/>
      <c r="AG195" s="45">
        <f>IF(AF195=1,VLOOKUP(AC195,Chantiers!$C$6:$D$95,2),IF(AF195=2,"Chauf",IF(AF195=3,VLOOKUP(AC195,Chantiers!$C$6:$E$95,3),0)))</f>
        <v>0</v>
      </c>
      <c r="AH195" s="121"/>
      <c r="AI195" s="122"/>
      <c r="AJ195" s="122"/>
      <c r="AK195" s="122"/>
      <c r="AL195" s="45">
        <f>IF(AK195=1,VLOOKUP(AH195,Chantiers!$C$6:$D$95,2),IF(AK195=2,"Chauf",IF(AK195=3,VLOOKUP(AH195,Chantiers!$C$6:$E$95,3),0)))</f>
        <v>0</v>
      </c>
      <c r="AM195" s="121"/>
      <c r="AN195" s="122"/>
      <c r="AO195" s="122"/>
      <c r="AP195" s="122"/>
      <c r="AQ195" s="45">
        <f>IF(AP195=1,VLOOKUP(AM195,Chantiers!$C$6:$D$95,2),IF(AP195=2,"Chauf",IF(AP195=3,VLOOKUP(AM195,Chantiers!$C$6:$E$95,3),0)))</f>
        <v>0</v>
      </c>
      <c r="AR195" s="121"/>
      <c r="AS195" s="122"/>
      <c r="AT195" s="122"/>
      <c r="AU195" s="122"/>
      <c r="AV195" s="45">
        <f>IF(AU195=1,VLOOKUP(AR195,Chantiers!$C$6:$D$95,2),IF(AU195=2,"Chauf",IF(AU195=3,VLOOKUP(AR195,Chantiers!$C$6:$E$95,3),0)))</f>
        <v>0</v>
      </c>
      <c r="AW195" s="121"/>
      <c r="AX195" s="122"/>
      <c r="AY195" s="122"/>
      <c r="AZ195" s="122"/>
      <c r="BA195" s="45">
        <f>IF(AZ195=1,VLOOKUP(AW195,Chantiers!$C$6:$D$95,2),IF(AZ195=2,"Chauf",IF(AZ195=3,VLOOKUP(AW195,Chantiers!$C$6:$E$95,3),0)))</f>
        <v>0</v>
      </c>
      <c r="BB195" s="121"/>
      <c r="BC195" s="122"/>
      <c r="BD195" s="122"/>
      <c r="BE195" s="122"/>
      <c r="BF195" s="45">
        <f>IF(BE195=1,VLOOKUP(BB195,Chantiers!$C$6:$D$95,2),IF(BE195=2,"Chauf",IF(BE195=3,VLOOKUP(BB195,Chantiers!$C$6:$E$95,3),0)))</f>
        <v>0</v>
      </c>
      <c r="BG195" s="121"/>
      <c r="BH195" s="122"/>
      <c r="BI195" s="122"/>
      <c r="BJ195" s="122"/>
      <c r="BK195" s="45">
        <f>IF(BJ195=1,VLOOKUP(BG195,Chantiers!$C$6:$D$95,2),IF(BJ195=2,"Chauf",IF(BJ195=3,VLOOKUP(BG195,Chantiers!$C$6:$E$95,3),0)))</f>
        <v>0</v>
      </c>
      <c r="BL195" s="121"/>
      <c r="BM195" s="122"/>
      <c r="BN195" s="122"/>
      <c r="BO195" s="122"/>
      <c r="BP195" s="45">
        <f>IF(BO195=1,VLOOKUP(BL195,Chantiers!$C$6:$D$95,2),IF(BO195=2,"Chauf",IF(BO195=3,VLOOKUP(BL195,Chantiers!$C$6:$E$95,3),0)))</f>
        <v>0</v>
      </c>
      <c r="BQ195" s="121"/>
      <c r="BR195" s="122"/>
      <c r="BS195" s="122"/>
      <c r="BT195" s="122"/>
      <c r="BU195" s="45">
        <f>IF(BT195=1,VLOOKUP(BQ195,Chantiers!$C$6:$D$95,2),IF(BT195=2,"Chauf",IF(BT195=3,VLOOKUP(BQ195,Chantiers!$C$6:$E$95,3),0)))</f>
        <v>0</v>
      </c>
      <c r="BV195" s="121"/>
      <c r="BW195" s="122"/>
      <c r="BX195" s="122"/>
      <c r="BY195" s="122"/>
      <c r="BZ195" s="45">
        <f>IF(BY195=1,VLOOKUP(BV195,Chantiers!$C$6:$D$95,2),IF(BY195=2,"Chauf",IF(BY195=3,VLOOKUP(BV195,Chantiers!$C$6:$E$95,3),0)))</f>
        <v>0</v>
      </c>
      <c r="CA195" s="121"/>
      <c r="CB195" s="122"/>
      <c r="CC195" s="122"/>
      <c r="CD195" s="122">
        <f>IF(CC195=1,VLOOKUP(BZ195,Chantiers!$C$6:$D$95,2),0)</f>
        <v>0</v>
      </c>
      <c r="CE195" s="45">
        <f>IF(CD195=1,VLOOKUP(CA195,Chantiers!$C$6:$D$95,2),IF(CD195=2,"Chauf",IF(CD195=3,VLOOKUP(CA195,Chantiers!$C$6:$E$95,3),0)))</f>
        <v>0</v>
      </c>
    </row>
    <row r="196" spans="1:83" s="118" customFormat="1" x14ac:dyDescent="0.2">
      <c r="A196" s="152">
        <v>43291</v>
      </c>
      <c r="B196" s="140">
        <f t="shared" si="4"/>
        <v>10</v>
      </c>
      <c r="C196" s="141">
        <f t="shared" si="5"/>
        <v>7</v>
      </c>
      <c r="D196" s="123"/>
      <c r="E196" s="124"/>
      <c r="F196" s="124"/>
      <c r="G196" s="124"/>
      <c r="H196" s="46">
        <f>IF(G196=1,VLOOKUP(D196,Chantiers!$C$6:$D$95,2),IF(G196=2,"Chauf",IF(G196=3,VLOOKUP(D196,Chantiers!$C$6:$E$95,3),0)))</f>
        <v>0</v>
      </c>
      <c r="I196" s="123"/>
      <c r="J196" s="124"/>
      <c r="K196" s="124"/>
      <c r="L196" s="124"/>
      <c r="M196" s="46">
        <f>IF(L196=1,VLOOKUP(I196,Chantiers!$C$6:$D$95,2),IF(L196=2,"Chauf",IF(L196=3,VLOOKUP(I196,Chantiers!$C$6:$E$95,3),0)))</f>
        <v>0</v>
      </c>
      <c r="N196" s="123"/>
      <c r="O196" s="124"/>
      <c r="P196" s="124"/>
      <c r="Q196" s="124"/>
      <c r="R196" s="46">
        <f>IF(Q196=1,VLOOKUP(N196,Chantiers!$C$6:$D$95,2),IF(Q196=2,"Chauf",IF(Q196=3,VLOOKUP(N196,Chantiers!$C$6:$E$95,3),0)))</f>
        <v>0</v>
      </c>
      <c r="S196" s="123"/>
      <c r="T196" s="124"/>
      <c r="U196" s="124"/>
      <c r="V196" s="124"/>
      <c r="W196" s="46">
        <f>IF(V196=1,VLOOKUP(S196,Chantiers!$C$6:$D$95,2),IF(V196=2,"Chauf",IF(V196=3,VLOOKUP(S196,Chantiers!$C$6:$E$95,3),0)))</f>
        <v>0</v>
      </c>
      <c r="X196" s="123"/>
      <c r="Y196" s="124"/>
      <c r="Z196" s="124"/>
      <c r="AA196" s="124"/>
      <c r="AB196" s="46">
        <f>IF(AA196=1,VLOOKUP(X196,Chantiers!$C$6:$D$95,2),IF(AA196=2,"Chauf",IF(AA196=3,VLOOKUP(X196,Chantiers!$C$6:$E$95,3),0)))</f>
        <v>0</v>
      </c>
      <c r="AC196" s="123"/>
      <c r="AD196" s="124"/>
      <c r="AE196" s="124"/>
      <c r="AF196" s="124"/>
      <c r="AG196" s="46">
        <f>IF(AF196=1,VLOOKUP(AC196,Chantiers!$C$6:$D$95,2),IF(AF196=2,"Chauf",IF(AF196=3,VLOOKUP(AC196,Chantiers!$C$6:$E$95,3),0)))</f>
        <v>0</v>
      </c>
      <c r="AH196" s="123"/>
      <c r="AI196" s="124"/>
      <c r="AJ196" s="124"/>
      <c r="AK196" s="124"/>
      <c r="AL196" s="46">
        <f>IF(AK196=1,VLOOKUP(AH196,Chantiers!$C$6:$D$95,2),IF(AK196=2,"Chauf",IF(AK196=3,VLOOKUP(AH196,Chantiers!$C$6:$E$95,3),0)))</f>
        <v>0</v>
      </c>
      <c r="AM196" s="123"/>
      <c r="AN196" s="124"/>
      <c r="AO196" s="124"/>
      <c r="AP196" s="124"/>
      <c r="AQ196" s="46">
        <f>IF(AP196=1,VLOOKUP(AM196,Chantiers!$C$6:$D$95,2),IF(AP196=2,"Chauf",IF(AP196=3,VLOOKUP(AM196,Chantiers!$C$6:$E$95,3),0)))</f>
        <v>0</v>
      </c>
      <c r="AR196" s="123"/>
      <c r="AS196" s="124"/>
      <c r="AT196" s="124"/>
      <c r="AU196" s="124"/>
      <c r="AV196" s="46">
        <f>IF(AU196=1,VLOOKUP(AR196,Chantiers!$C$6:$D$95,2),IF(AU196=2,"Chauf",IF(AU196=3,VLOOKUP(AR196,Chantiers!$C$6:$E$95,3),0)))</f>
        <v>0</v>
      </c>
      <c r="AW196" s="123"/>
      <c r="AX196" s="124"/>
      <c r="AY196" s="124"/>
      <c r="AZ196" s="124"/>
      <c r="BA196" s="46">
        <f>IF(AZ196=1,VLOOKUP(AW196,Chantiers!$C$6:$D$95,2),IF(AZ196=2,"Chauf",IF(AZ196=3,VLOOKUP(AW196,Chantiers!$C$6:$E$95,3),0)))</f>
        <v>0</v>
      </c>
      <c r="BB196" s="123"/>
      <c r="BC196" s="124"/>
      <c r="BD196" s="124"/>
      <c r="BE196" s="124"/>
      <c r="BF196" s="46">
        <f>IF(BE196=1,VLOOKUP(BB196,Chantiers!$C$6:$D$95,2),IF(BE196=2,"Chauf",IF(BE196=3,VLOOKUP(BB196,Chantiers!$C$6:$E$95,3),0)))</f>
        <v>0</v>
      </c>
      <c r="BG196" s="123"/>
      <c r="BH196" s="124"/>
      <c r="BI196" s="124"/>
      <c r="BJ196" s="124"/>
      <c r="BK196" s="46">
        <f>IF(BJ196=1,VLOOKUP(BG196,Chantiers!$C$6:$D$95,2),IF(BJ196=2,"Chauf",IF(BJ196=3,VLOOKUP(BG196,Chantiers!$C$6:$E$95,3),0)))</f>
        <v>0</v>
      </c>
      <c r="BL196" s="123"/>
      <c r="BM196" s="124"/>
      <c r="BN196" s="124"/>
      <c r="BO196" s="124"/>
      <c r="BP196" s="46">
        <f>IF(BO196=1,VLOOKUP(BL196,Chantiers!$C$6:$D$95,2),IF(BO196=2,"Chauf",IF(BO196=3,VLOOKUP(BL196,Chantiers!$C$6:$E$95,3),0)))</f>
        <v>0</v>
      </c>
      <c r="BQ196" s="123"/>
      <c r="BR196" s="124"/>
      <c r="BS196" s="124"/>
      <c r="BT196" s="124"/>
      <c r="BU196" s="46">
        <f>IF(BT196=1,VLOOKUP(BQ196,Chantiers!$C$6:$D$95,2),IF(BT196=2,"Chauf",IF(BT196=3,VLOOKUP(BQ196,Chantiers!$C$6:$E$95,3),0)))</f>
        <v>0</v>
      </c>
      <c r="BV196" s="123"/>
      <c r="BW196" s="124"/>
      <c r="BX196" s="124"/>
      <c r="BY196" s="124"/>
      <c r="BZ196" s="46">
        <f>IF(BY196=1,VLOOKUP(BV196,Chantiers!$C$6:$D$95,2),IF(BY196=2,"Chauf",IF(BY196=3,VLOOKUP(BV196,Chantiers!$C$6:$E$95,3),0)))</f>
        <v>0</v>
      </c>
      <c r="CA196" s="123"/>
      <c r="CB196" s="124"/>
      <c r="CC196" s="124"/>
      <c r="CD196" s="124">
        <f>IF(CC196=1,VLOOKUP(BZ196,Chantiers!$C$6:$D$95,2),0)</f>
        <v>0</v>
      </c>
      <c r="CE196" s="46">
        <f>IF(CD196=1,VLOOKUP(CA196,Chantiers!$C$6:$D$95,2),IF(CD196=2,"Chauf",IF(CD196=3,VLOOKUP(CA196,Chantiers!$C$6:$E$95,3),0)))</f>
        <v>0</v>
      </c>
    </row>
    <row r="197" spans="1:83" s="118" customFormat="1" x14ac:dyDescent="0.2">
      <c r="A197" s="152">
        <v>43292</v>
      </c>
      <c r="B197" s="140">
        <f t="shared" si="4"/>
        <v>11</v>
      </c>
      <c r="C197" s="141">
        <f t="shared" si="5"/>
        <v>7</v>
      </c>
      <c r="D197" s="123"/>
      <c r="E197" s="124"/>
      <c r="F197" s="124"/>
      <c r="G197" s="124"/>
      <c r="H197" s="46">
        <f>IF(G197=1,VLOOKUP(D197,Chantiers!$C$6:$D$95,2),IF(G197=2,"Chauf",IF(G197=3,VLOOKUP(D197,Chantiers!$C$6:$E$95,3),0)))</f>
        <v>0</v>
      </c>
      <c r="I197" s="123"/>
      <c r="J197" s="124"/>
      <c r="K197" s="124"/>
      <c r="L197" s="124"/>
      <c r="M197" s="46">
        <f>IF(L197=1,VLOOKUP(I197,Chantiers!$C$6:$D$95,2),IF(L197=2,"Chauf",IF(L197=3,VLOOKUP(I197,Chantiers!$C$6:$E$95,3),0)))</f>
        <v>0</v>
      </c>
      <c r="N197" s="123"/>
      <c r="O197" s="124"/>
      <c r="P197" s="124"/>
      <c r="Q197" s="124"/>
      <c r="R197" s="46">
        <f>IF(Q197=1,VLOOKUP(N197,Chantiers!$C$6:$D$95,2),IF(Q197=2,"Chauf",IF(Q197=3,VLOOKUP(N197,Chantiers!$C$6:$E$95,3),0)))</f>
        <v>0</v>
      </c>
      <c r="S197" s="123"/>
      <c r="T197" s="124"/>
      <c r="U197" s="124"/>
      <c r="V197" s="124"/>
      <c r="W197" s="46">
        <f>IF(V197=1,VLOOKUP(S197,Chantiers!$C$6:$D$95,2),IF(V197=2,"Chauf",IF(V197=3,VLOOKUP(S197,Chantiers!$C$6:$E$95,3),0)))</f>
        <v>0</v>
      </c>
      <c r="X197" s="123"/>
      <c r="Y197" s="124"/>
      <c r="Z197" s="124"/>
      <c r="AA197" s="124"/>
      <c r="AB197" s="46">
        <f>IF(AA197=1,VLOOKUP(X197,Chantiers!$C$6:$D$95,2),IF(AA197=2,"Chauf",IF(AA197=3,VLOOKUP(X197,Chantiers!$C$6:$E$95,3),0)))</f>
        <v>0</v>
      </c>
      <c r="AC197" s="123"/>
      <c r="AD197" s="124"/>
      <c r="AE197" s="124"/>
      <c r="AF197" s="124"/>
      <c r="AG197" s="46">
        <f>IF(AF197=1,VLOOKUP(AC197,Chantiers!$C$6:$D$95,2),IF(AF197=2,"Chauf",IF(AF197=3,VLOOKUP(AC197,Chantiers!$C$6:$E$95,3),0)))</f>
        <v>0</v>
      </c>
      <c r="AH197" s="123"/>
      <c r="AI197" s="124"/>
      <c r="AJ197" s="124"/>
      <c r="AK197" s="124"/>
      <c r="AL197" s="46">
        <f>IF(AK197=1,VLOOKUP(AH197,Chantiers!$C$6:$D$95,2),IF(AK197=2,"Chauf",IF(AK197=3,VLOOKUP(AH197,Chantiers!$C$6:$E$95,3),0)))</f>
        <v>0</v>
      </c>
      <c r="AM197" s="123"/>
      <c r="AN197" s="124"/>
      <c r="AO197" s="124"/>
      <c r="AP197" s="124"/>
      <c r="AQ197" s="46">
        <f>IF(AP197=1,VLOOKUP(AM197,Chantiers!$C$6:$D$95,2),IF(AP197=2,"Chauf",IF(AP197=3,VLOOKUP(AM197,Chantiers!$C$6:$E$95,3),0)))</f>
        <v>0</v>
      </c>
      <c r="AR197" s="123"/>
      <c r="AS197" s="124"/>
      <c r="AT197" s="124"/>
      <c r="AU197" s="124"/>
      <c r="AV197" s="46">
        <f>IF(AU197=1,VLOOKUP(AR197,Chantiers!$C$6:$D$95,2),IF(AU197=2,"Chauf",IF(AU197=3,VLOOKUP(AR197,Chantiers!$C$6:$E$95,3),0)))</f>
        <v>0</v>
      </c>
      <c r="AW197" s="123"/>
      <c r="AX197" s="124"/>
      <c r="AY197" s="124"/>
      <c r="AZ197" s="124"/>
      <c r="BA197" s="46">
        <f>IF(AZ197=1,VLOOKUP(AW197,Chantiers!$C$6:$D$95,2),IF(AZ197=2,"Chauf",IF(AZ197=3,VLOOKUP(AW197,Chantiers!$C$6:$E$95,3),0)))</f>
        <v>0</v>
      </c>
      <c r="BB197" s="123"/>
      <c r="BC197" s="124"/>
      <c r="BD197" s="124"/>
      <c r="BE197" s="124"/>
      <c r="BF197" s="46">
        <f>IF(BE197=1,VLOOKUP(BB197,Chantiers!$C$6:$D$95,2),IF(BE197=2,"Chauf",IF(BE197=3,VLOOKUP(BB197,Chantiers!$C$6:$E$95,3),0)))</f>
        <v>0</v>
      </c>
      <c r="BG197" s="123"/>
      <c r="BH197" s="124"/>
      <c r="BI197" s="124"/>
      <c r="BJ197" s="124"/>
      <c r="BK197" s="46">
        <f>IF(BJ197=1,VLOOKUP(BG197,Chantiers!$C$6:$D$95,2),IF(BJ197=2,"Chauf",IF(BJ197=3,VLOOKUP(BG197,Chantiers!$C$6:$E$95,3),0)))</f>
        <v>0</v>
      </c>
      <c r="BL197" s="123"/>
      <c r="BM197" s="124"/>
      <c r="BN197" s="124"/>
      <c r="BO197" s="124"/>
      <c r="BP197" s="46">
        <f>IF(BO197=1,VLOOKUP(BL197,Chantiers!$C$6:$D$95,2),IF(BO197=2,"Chauf",IF(BO197=3,VLOOKUP(BL197,Chantiers!$C$6:$E$95,3),0)))</f>
        <v>0</v>
      </c>
      <c r="BQ197" s="123"/>
      <c r="BR197" s="124"/>
      <c r="BS197" s="124"/>
      <c r="BT197" s="124"/>
      <c r="BU197" s="46">
        <f>IF(BT197=1,VLOOKUP(BQ197,Chantiers!$C$6:$D$95,2),IF(BT197=2,"Chauf",IF(BT197=3,VLOOKUP(BQ197,Chantiers!$C$6:$E$95,3),0)))</f>
        <v>0</v>
      </c>
      <c r="BV197" s="123"/>
      <c r="BW197" s="124"/>
      <c r="BX197" s="124"/>
      <c r="BY197" s="124"/>
      <c r="BZ197" s="46">
        <f>IF(BY197=1,VLOOKUP(BV197,Chantiers!$C$6:$D$95,2),IF(BY197=2,"Chauf",IF(BY197=3,VLOOKUP(BV197,Chantiers!$C$6:$E$95,3),0)))</f>
        <v>0</v>
      </c>
      <c r="CA197" s="123"/>
      <c r="CB197" s="124"/>
      <c r="CC197" s="124"/>
      <c r="CD197" s="124">
        <f>IF(CC197=1,VLOOKUP(BZ197,Chantiers!$C$6:$D$95,2),0)</f>
        <v>0</v>
      </c>
      <c r="CE197" s="46">
        <f>IF(CD197=1,VLOOKUP(CA197,Chantiers!$C$6:$D$95,2),IF(CD197=2,"Chauf",IF(CD197=3,VLOOKUP(CA197,Chantiers!$C$6:$E$95,3),0)))</f>
        <v>0</v>
      </c>
    </row>
    <row r="198" spans="1:83" s="118" customFormat="1" x14ac:dyDescent="0.2">
      <c r="A198" s="152">
        <v>43293</v>
      </c>
      <c r="B198" s="140">
        <f t="shared" si="4"/>
        <v>12</v>
      </c>
      <c r="C198" s="141">
        <f t="shared" si="5"/>
        <v>7</v>
      </c>
      <c r="D198" s="123"/>
      <c r="E198" s="124"/>
      <c r="F198" s="124"/>
      <c r="G198" s="124"/>
      <c r="H198" s="46">
        <f>IF(G198=1,VLOOKUP(D198,Chantiers!$C$6:$D$95,2),IF(G198=2,"Chauf",IF(G198=3,VLOOKUP(D198,Chantiers!$C$6:$E$95,3),0)))</f>
        <v>0</v>
      </c>
      <c r="I198" s="123"/>
      <c r="J198" s="124"/>
      <c r="K198" s="124"/>
      <c r="L198" s="124"/>
      <c r="M198" s="46">
        <f>IF(L198=1,VLOOKUP(I198,Chantiers!$C$6:$D$95,2),IF(L198=2,"Chauf",IF(L198=3,VLOOKUP(I198,Chantiers!$C$6:$E$95,3),0)))</f>
        <v>0</v>
      </c>
      <c r="N198" s="123"/>
      <c r="O198" s="124"/>
      <c r="P198" s="124"/>
      <c r="Q198" s="124"/>
      <c r="R198" s="46">
        <f>IF(Q198=1,VLOOKUP(N198,Chantiers!$C$6:$D$95,2),IF(Q198=2,"Chauf",IF(Q198=3,VLOOKUP(N198,Chantiers!$C$6:$E$95,3),0)))</f>
        <v>0</v>
      </c>
      <c r="S198" s="123"/>
      <c r="T198" s="124"/>
      <c r="U198" s="124"/>
      <c r="V198" s="124"/>
      <c r="W198" s="46">
        <f>IF(V198=1,VLOOKUP(S198,Chantiers!$C$6:$D$95,2),IF(V198=2,"Chauf",IF(V198=3,VLOOKUP(S198,Chantiers!$C$6:$E$95,3),0)))</f>
        <v>0</v>
      </c>
      <c r="X198" s="123"/>
      <c r="Y198" s="124"/>
      <c r="Z198" s="124"/>
      <c r="AA198" s="124"/>
      <c r="AB198" s="46">
        <f>IF(AA198=1,VLOOKUP(X198,Chantiers!$C$6:$D$95,2),IF(AA198=2,"Chauf",IF(AA198=3,VLOOKUP(X198,Chantiers!$C$6:$E$95,3),0)))</f>
        <v>0</v>
      </c>
      <c r="AC198" s="123"/>
      <c r="AD198" s="124"/>
      <c r="AE198" s="124"/>
      <c r="AF198" s="124"/>
      <c r="AG198" s="46">
        <f>IF(AF198=1,VLOOKUP(AC198,Chantiers!$C$6:$D$95,2),IF(AF198=2,"Chauf",IF(AF198=3,VLOOKUP(AC198,Chantiers!$C$6:$E$95,3),0)))</f>
        <v>0</v>
      </c>
      <c r="AH198" s="123"/>
      <c r="AI198" s="124"/>
      <c r="AJ198" s="124"/>
      <c r="AK198" s="124"/>
      <c r="AL198" s="46">
        <f>IF(AK198=1,VLOOKUP(AH198,Chantiers!$C$6:$D$95,2),IF(AK198=2,"Chauf",IF(AK198=3,VLOOKUP(AH198,Chantiers!$C$6:$E$95,3),0)))</f>
        <v>0</v>
      </c>
      <c r="AM198" s="123"/>
      <c r="AN198" s="124"/>
      <c r="AO198" s="124"/>
      <c r="AP198" s="124"/>
      <c r="AQ198" s="46">
        <f>IF(AP198=1,VLOOKUP(AM198,Chantiers!$C$6:$D$95,2),IF(AP198=2,"Chauf",IF(AP198=3,VLOOKUP(AM198,Chantiers!$C$6:$E$95,3),0)))</f>
        <v>0</v>
      </c>
      <c r="AR198" s="123"/>
      <c r="AS198" s="124"/>
      <c r="AT198" s="124"/>
      <c r="AU198" s="124"/>
      <c r="AV198" s="46">
        <f>IF(AU198=1,VLOOKUP(AR198,Chantiers!$C$6:$D$95,2),IF(AU198=2,"Chauf",IF(AU198=3,VLOOKUP(AR198,Chantiers!$C$6:$E$95,3),0)))</f>
        <v>0</v>
      </c>
      <c r="AW198" s="123"/>
      <c r="AX198" s="124"/>
      <c r="AY198" s="124"/>
      <c r="AZ198" s="124"/>
      <c r="BA198" s="46">
        <f>IF(AZ198=1,VLOOKUP(AW198,Chantiers!$C$6:$D$95,2),IF(AZ198=2,"Chauf",IF(AZ198=3,VLOOKUP(AW198,Chantiers!$C$6:$E$95,3),0)))</f>
        <v>0</v>
      </c>
      <c r="BB198" s="123"/>
      <c r="BC198" s="124"/>
      <c r="BD198" s="124"/>
      <c r="BE198" s="124"/>
      <c r="BF198" s="46">
        <f>IF(BE198=1,VLOOKUP(BB198,Chantiers!$C$6:$D$95,2),IF(BE198=2,"Chauf",IF(BE198=3,VLOOKUP(BB198,Chantiers!$C$6:$E$95,3),0)))</f>
        <v>0</v>
      </c>
      <c r="BG198" s="123"/>
      <c r="BH198" s="124"/>
      <c r="BI198" s="124"/>
      <c r="BJ198" s="124"/>
      <c r="BK198" s="46">
        <f>IF(BJ198=1,VLOOKUP(BG198,Chantiers!$C$6:$D$95,2),IF(BJ198=2,"Chauf",IF(BJ198=3,VLOOKUP(BG198,Chantiers!$C$6:$E$95,3),0)))</f>
        <v>0</v>
      </c>
      <c r="BL198" s="123"/>
      <c r="BM198" s="124"/>
      <c r="BN198" s="124"/>
      <c r="BO198" s="124"/>
      <c r="BP198" s="46">
        <f>IF(BO198=1,VLOOKUP(BL198,Chantiers!$C$6:$D$95,2),IF(BO198=2,"Chauf",IF(BO198=3,VLOOKUP(BL198,Chantiers!$C$6:$E$95,3),0)))</f>
        <v>0</v>
      </c>
      <c r="BQ198" s="123"/>
      <c r="BR198" s="124"/>
      <c r="BS198" s="124"/>
      <c r="BT198" s="124"/>
      <c r="BU198" s="46">
        <f>IF(BT198=1,VLOOKUP(BQ198,Chantiers!$C$6:$D$95,2),IF(BT198=2,"Chauf",IF(BT198=3,VLOOKUP(BQ198,Chantiers!$C$6:$E$95,3),0)))</f>
        <v>0</v>
      </c>
      <c r="BV198" s="123"/>
      <c r="BW198" s="124"/>
      <c r="BX198" s="124"/>
      <c r="BY198" s="124"/>
      <c r="BZ198" s="46">
        <f>IF(BY198=1,VLOOKUP(BV198,Chantiers!$C$6:$D$95,2),IF(BY198=2,"Chauf",IF(BY198=3,VLOOKUP(BV198,Chantiers!$C$6:$E$95,3),0)))</f>
        <v>0</v>
      </c>
      <c r="CA198" s="123"/>
      <c r="CB198" s="124"/>
      <c r="CC198" s="124"/>
      <c r="CD198" s="124">
        <f>IF(CC198=1,VLOOKUP(BZ198,Chantiers!$C$6:$D$95,2),0)</f>
        <v>0</v>
      </c>
      <c r="CE198" s="46">
        <f>IF(CD198=1,VLOOKUP(CA198,Chantiers!$C$6:$D$95,2),IF(CD198=2,"Chauf",IF(CD198=3,VLOOKUP(CA198,Chantiers!$C$6:$E$95,3),0)))</f>
        <v>0</v>
      </c>
    </row>
    <row r="199" spans="1:83" s="118" customFormat="1" x14ac:dyDescent="0.2">
      <c r="A199" s="152">
        <v>43294</v>
      </c>
      <c r="B199" s="140">
        <f t="shared" ref="B199:B262" si="6">DAY(A199)</f>
        <v>13</v>
      </c>
      <c r="C199" s="141">
        <f t="shared" ref="C199:C262" si="7">MONTH(A199)</f>
        <v>7</v>
      </c>
      <c r="D199" s="123"/>
      <c r="E199" s="124"/>
      <c r="F199" s="124"/>
      <c r="G199" s="124"/>
      <c r="H199" s="46">
        <f>IF(G199=1,VLOOKUP(D199,Chantiers!$C$6:$D$95,2),IF(G199=2,"Chauf",IF(G199=3,VLOOKUP(D199,Chantiers!$C$6:$E$95,3),0)))</f>
        <v>0</v>
      </c>
      <c r="I199" s="123"/>
      <c r="J199" s="124"/>
      <c r="K199" s="124"/>
      <c r="L199" s="124"/>
      <c r="M199" s="46">
        <f>IF(L199=1,VLOOKUP(I199,Chantiers!$C$6:$D$95,2),IF(L199=2,"Chauf",IF(L199=3,VLOOKUP(I199,Chantiers!$C$6:$E$95,3),0)))</f>
        <v>0</v>
      </c>
      <c r="N199" s="123"/>
      <c r="O199" s="124"/>
      <c r="P199" s="124"/>
      <c r="Q199" s="124"/>
      <c r="R199" s="46">
        <f>IF(Q199=1,VLOOKUP(N199,Chantiers!$C$6:$D$95,2),IF(Q199=2,"Chauf",IF(Q199=3,VLOOKUP(N199,Chantiers!$C$6:$E$95,3),0)))</f>
        <v>0</v>
      </c>
      <c r="S199" s="123"/>
      <c r="T199" s="124"/>
      <c r="U199" s="124"/>
      <c r="V199" s="124"/>
      <c r="W199" s="46">
        <f>IF(V199=1,VLOOKUP(S199,Chantiers!$C$6:$D$95,2),IF(V199=2,"Chauf",IF(V199=3,VLOOKUP(S199,Chantiers!$C$6:$E$95,3),0)))</f>
        <v>0</v>
      </c>
      <c r="X199" s="123"/>
      <c r="Y199" s="124"/>
      <c r="Z199" s="124"/>
      <c r="AA199" s="124"/>
      <c r="AB199" s="46">
        <f>IF(AA199=1,VLOOKUP(X199,Chantiers!$C$6:$D$95,2),IF(AA199=2,"Chauf",IF(AA199=3,VLOOKUP(X199,Chantiers!$C$6:$E$95,3),0)))</f>
        <v>0</v>
      </c>
      <c r="AC199" s="123"/>
      <c r="AD199" s="124"/>
      <c r="AE199" s="124"/>
      <c r="AF199" s="124"/>
      <c r="AG199" s="46">
        <f>IF(AF199=1,VLOOKUP(AC199,Chantiers!$C$6:$D$95,2),IF(AF199=2,"Chauf",IF(AF199=3,VLOOKUP(AC199,Chantiers!$C$6:$E$95,3),0)))</f>
        <v>0</v>
      </c>
      <c r="AH199" s="123"/>
      <c r="AI199" s="124"/>
      <c r="AJ199" s="124"/>
      <c r="AK199" s="124"/>
      <c r="AL199" s="46">
        <f>IF(AK199=1,VLOOKUP(AH199,Chantiers!$C$6:$D$95,2),IF(AK199=2,"Chauf",IF(AK199=3,VLOOKUP(AH199,Chantiers!$C$6:$E$95,3),0)))</f>
        <v>0</v>
      </c>
      <c r="AM199" s="123"/>
      <c r="AN199" s="124"/>
      <c r="AO199" s="124"/>
      <c r="AP199" s="124"/>
      <c r="AQ199" s="46">
        <f>IF(AP199=1,VLOOKUP(AM199,Chantiers!$C$6:$D$95,2),IF(AP199=2,"Chauf",IF(AP199=3,VLOOKUP(AM199,Chantiers!$C$6:$E$95,3),0)))</f>
        <v>0</v>
      </c>
      <c r="AR199" s="123"/>
      <c r="AS199" s="124"/>
      <c r="AT199" s="124"/>
      <c r="AU199" s="124"/>
      <c r="AV199" s="46">
        <f>IF(AU199=1,VLOOKUP(AR199,Chantiers!$C$6:$D$95,2),IF(AU199=2,"Chauf",IF(AU199=3,VLOOKUP(AR199,Chantiers!$C$6:$E$95,3),0)))</f>
        <v>0</v>
      </c>
      <c r="AW199" s="123"/>
      <c r="AX199" s="124"/>
      <c r="AY199" s="124"/>
      <c r="AZ199" s="124"/>
      <c r="BA199" s="46">
        <f>IF(AZ199=1,VLOOKUP(AW199,Chantiers!$C$6:$D$95,2),IF(AZ199=2,"Chauf",IF(AZ199=3,VLOOKUP(AW199,Chantiers!$C$6:$E$95,3),0)))</f>
        <v>0</v>
      </c>
      <c r="BB199" s="123"/>
      <c r="BC199" s="124"/>
      <c r="BD199" s="124"/>
      <c r="BE199" s="124"/>
      <c r="BF199" s="46">
        <f>IF(BE199=1,VLOOKUP(BB199,Chantiers!$C$6:$D$95,2),IF(BE199=2,"Chauf",IF(BE199=3,VLOOKUP(BB199,Chantiers!$C$6:$E$95,3),0)))</f>
        <v>0</v>
      </c>
      <c r="BG199" s="123"/>
      <c r="BH199" s="124"/>
      <c r="BI199" s="124"/>
      <c r="BJ199" s="124"/>
      <c r="BK199" s="46">
        <f>IF(BJ199=1,VLOOKUP(BG199,Chantiers!$C$6:$D$95,2),IF(BJ199=2,"Chauf",IF(BJ199=3,VLOOKUP(BG199,Chantiers!$C$6:$E$95,3),0)))</f>
        <v>0</v>
      </c>
      <c r="BL199" s="123"/>
      <c r="BM199" s="124"/>
      <c r="BN199" s="124"/>
      <c r="BO199" s="124"/>
      <c r="BP199" s="46">
        <f>IF(BO199=1,VLOOKUP(BL199,Chantiers!$C$6:$D$95,2),IF(BO199=2,"Chauf",IF(BO199=3,VLOOKUP(BL199,Chantiers!$C$6:$E$95,3),0)))</f>
        <v>0</v>
      </c>
      <c r="BQ199" s="123"/>
      <c r="BR199" s="124"/>
      <c r="BS199" s="124"/>
      <c r="BT199" s="124"/>
      <c r="BU199" s="46">
        <f>IF(BT199=1,VLOOKUP(BQ199,Chantiers!$C$6:$D$95,2),IF(BT199=2,"Chauf",IF(BT199=3,VLOOKUP(BQ199,Chantiers!$C$6:$E$95,3),0)))</f>
        <v>0</v>
      </c>
      <c r="BV199" s="123"/>
      <c r="BW199" s="124"/>
      <c r="BX199" s="124"/>
      <c r="BY199" s="124"/>
      <c r="BZ199" s="46">
        <f>IF(BY199=1,VLOOKUP(BV199,Chantiers!$C$6:$D$95,2),IF(BY199=2,"Chauf",IF(BY199=3,VLOOKUP(BV199,Chantiers!$C$6:$E$95,3),0)))</f>
        <v>0</v>
      </c>
      <c r="CA199" s="123"/>
      <c r="CB199" s="124"/>
      <c r="CC199" s="124"/>
      <c r="CD199" s="124">
        <f>IF(CC199=1,VLOOKUP(BZ199,Chantiers!$C$6:$D$95,2),0)</f>
        <v>0</v>
      </c>
      <c r="CE199" s="46">
        <f>IF(CD199=1,VLOOKUP(CA199,Chantiers!$C$6:$D$95,2),IF(CD199=2,"Chauf",IF(CD199=3,VLOOKUP(CA199,Chantiers!$C$6:$E$95,3),0)))</f>
        <v>0</v>
      </c>
    </row>
    <row r="200" spans="1:83" s="118" customFormat="1" x14ac:dyDescent="0.2">
      <c r="A200" s="152">
        <v>43295</v>
      </c>
      <c r="B200" s="140">
        <f t="shared" si="6"/>
        <v>14</v>
      </c>
      <c r="C200" s="141">
        <f t="shared" si="7"/>
        <v>7</v>
      </c>
      <c r="D200" s="123"/>
      <c r="E200" s="124"/>
      <c r="F200" s="124"/>
      <c r="G200" s="124"/>
      <c r="H200" s="46">
        <f>IF(G200=1,VLOOKUP(D200,Chantiers!$C$6:$D$95,2),IF(G200=2,"Chauf",IF(G200=3,VLOOKUP(D200,Chantiers!$C$6:$E$95,3),0)))</f>
        <v>0</v>
      </c>
      <c r="I200" s="123"/>
      <c r="J200" s="124"/>
      <c r="K200" s="124"/>
      <c r="L200" s="124"/>
      <c r="M200" s="46">
        <f>IF(L200=1,VLOOKUP(I200,Chantiers!$C$6:$D$95,2),IF(L200=2,"Chauf",IF(L200=3,VLOOKUP(I200,Chantiers!$C$6:$E$95,3),0)))</f>
        <v>0</v>
      </c>
      <c r="N200" s="123"/>
      <c r="O200" s="124"/>
      <c r="P200" s="124"/>
      <c r="Q200" s="124"/>
      <c r="R200" s="46">
        <f>IF(Q200=1,VLOOKUP(N200,Chantiers!$C$6:$D$95,2),IF(Q200=2,"Chauf",IF(Q200=3,VLOOKUP(N200,Chantiers!$C$6:$E$95,3),0)))</f>
        <v>0</v>
      </c>
      <c r="S200" s="123"/>
      <c r="T200" s="124"/>
      <c r="U200" s="124"/>
      <c r="V200" s="124"/>
      <c r="W200" s="46">
        <f>IF(V200=1,VLOOKUP(S200,Chantiers!$C$6:$D$95,2),IF(V200=2,"Chauf",IF(V200=3,VLOOKUP(S200,Chantiers!$C$6:$E$95,3),0)))</f>
        <v>0</v>
      </c>
      <c r="X200" s="123"/>
      <c r="Y200" s="124"/>
      <c r="Z200" s="124"/>
      <c r="AA200" s="124"/>
      <c r="AB200" s="46">
        <f>IF(AA200=1,VLOOKUP(X200,Chantiers!$C$6:$D$95,2),IF(AA200=2,"Chauf",IF(AA200=3,VLOOKUP(X200,Chantiers!$C$6:$E$95,3),0)))</f>
        <v>0</v>
      </c>
      <c r="AC200" s="123"/>
      <c r="AD200" s="124"/>
      <c r="AE200" s="124"/>
      <c r="AF200" s="124"/>
      <c r="AG200" s="46">
        <f>IF(AF200=1,VLOOKUP(AC200,Chantiers!$C$6:$D$95,2),IF(AF200=2,"Chauf",IF(AF200=3,VLOOKUP(AC200,Chantiers!$C$6:$E$95,3),0)))</f>
        <v>0</v>
      </c>
      <c r="AH200" s="123"/>
      <c r="AI200" s="124"/>
      <c r="AJ200" s="124"/>
      <c r="AK200" s="124"/>
      <c r="AL200" s="46">
        <f>IF(AK200=1,VLOOKUP(AH200,Chantiers!$C$6:$D$95,2),IF(AK200=2,"Chauf",IF(AK200=3,VLOOKUP(AH200,Chantiers!$C$6:$E$95,3),0)))</f>
        <v>0</v>
      </c>
      <c r="AM200" s="123"/>
      <c r="AN200" s="124"/>
      <c r="AO200" s="124"/>
      <c r="AP200" s="124"/>
      <c r="AQ200" s="46">
        <f>IF(AP200=1,VLOOKUP(AM200,Chantiers!$C$6:$D$95,2),IF(AP200=2,"Chauf",IF(AP200=3,VLOOKUP(AM200,Chantiers!$C$6:$E$95,3),0)))</f>
        <v>0</v>
      </c>
      <c r="AR200" s="123"/>
      <c r="AS200" s="124"/>
      <c r="AT200" s="124"/>
      <c r="AU200" s="124"/>
      <c r="AV200" s="46">
        <f>IF(AU200=1,VLOOKUP(AR200,Chantiers!$C$6:$D$95,2),IF(AU200=2,"Chauf",IF(AU200=3,VLOOKUP(AR200,Chantiers!$C$6:$E$95,3),0)))</f>
        <v>0</v>
      </c>
      <c r="AW200" s="123"/>
      <c r="AX200" s="124"/>
      <c r="AY200" s="124"/>
      <c r="AZ200" s="124"/>
      <c r="BA200" s="46">
        <f>IF(AZ200=1,VLOOKUP(AW200,Chantiers!$C$6:$D$95,2),IF(AZ200=2,"Chauf",IF(AZ200=3,VLOOKUP(AW200,Chantiers!$C$6:$E$95,3),0)))</f>
        <v>0</v>
      </c>
      <c r="BB200" s="123"/>
      <c r="BC200" s="124"/>
      <c r="BD200" s="124"/>
      <c r="BE200" s="124"/>
      <c r="BF200" s="46">
        <f>IF(BE200=1,VLOOKUP(BB200,Chantiers!$C$6:$D$95,2),IF(BE200=2,"Chauf",IF(BE200=3,VLOOKUP(BB200,Chantiers!$C$6:$E$95,3),0)))</f>
        <v>0</v>
      </c>
      <c r="BG200" s="123"/>
      <c r="BH200" s="124"/>
      <c r="BI200" s="124"/>
      <c r="BJ200" s="124"/>
      <c r="BK200" s="46">
        <f>IF(BJ200=1,VLOOKUP(BG200,Chantiers!$C$6:$D$95,2),IF(BJ200=2,"Chauf",IF(BJ200=3,VLOOKUP(BG200,Chantiers!$C$6:$E$95,3),0)))</f>
        <v>0</v>
      </c>
      <c r="BL200" s="123"/>
      <c r="BM200" s="124"/>
      <c r="BN200" s="124"/>
      <c r="BO200" s="124"/>
      <c r="BP200" s="46">
        <f>IF(BO200=1,VLOOKUP(BL200,Chantiers!$C$6:$D$95,2),IF(BO200=2,"Chauf",IF(BO200=3,VLOOKUP(BL200,Chantiers!$C$6:$E$95,3),0)))</f>
        <v>0</v>
      </c>
      <c r="BQ200" s="123"/>
      <c r="BR200" s="124"/>
      <c r="BS200" s="124"/>
      <c r="BT200" s="124"/>
      <c r="BU200" s="46">
        <f>IF(BT200=1,VLOOKUP(BQ200,Chantiers!$C$6:$D$95,2),IF(BT200=2,"Chauf",IF(BT200=3,VLOOKUP(BQ200,Chantiers!$C$6:$E$95,3),0)))</f>
        <v>0</v>
      </c>
      <c r="BV200" s="123"/>
      <c r="BW200" s="124"/>
      <c r="BX200" s="124"/>
      <c r="BY200" s="124"/>
      <c r="BZ200" s="46">
        <f>IF(BY200=1,VLOOKUP(BV200,Chantiers!$C$6:$D$95,2),IF(BY200=2,"Chauf",IF(BY200=3,VLOOKUP(BV200,Chantiers!$C$6:$E$95,3),0)))</f>
        <v>0</v>
      </c>
      <c r="CA200" s="123"/>
      <c r="CB200" s="124"/>
      <c r="CC200" s="124"/>
      <c r="CD200" s="124">
        <f>IF(CC200=1,VLOOKUP(BZ200,Chantiers!$C$6:$D$95,2),0)</f>
        <v>0</v>
      </c>
      <c r="CE200" s="46">
        <f>IF(CD200=1,VLOOKUP(CA200,Chantiers!$C$6:$D$95,2),IF(CD200=2,"Chauf",IF(CD200=3,VLOOKUP(CA200,Chantiers!$C$6:$E$95,3),0)))</f>
        <v>0</v>
      </c>
    </row>
    <row r="201" spans="1:83" s="159" customFormat="1" x14ac:dyDescent="0.2">
      <c r="A201" s="153" t="s">
        <v>128</v>
      </c>
      <c r="B201" s="154"/>
      <c r="C201" s="155"/>
      <c r="D201" s="157"/>
      <c r="E201" s="158">
        <f>SUM(E195:E200)</f>
        <v>0</v>
      </c>
      <c r="F201" s="158">
        <f>SUM(F195:F200)</f>
        <v>0</v>
      </c>
      <c r="G201" s="158"/>
      <c r="H201" s="156"/>
      <c r="I201" s="157"/>
      <c r="J201" s="158">
        <f>SUM(J195:J200)</f>
        <v>0</v>
      </c>
      <c r="K201" s="158">
        <f>SUM(K195:K200)</f>
        <v>0</v>
      </c>
      <c r="L201" s="158"/>
      <c r="M201" s="156">
        <f>IF(L201=1,VLOOKUP(I201,Chantiers!$C$6:$D$95,2),IF(L201=2,"Chauf",IF(L201=3,VLOOKUP(I201,Chantiers!$C$6:$E$95,3),0)))</f>
        <v>0</v>
      </c>
      <c r="N201" s="157"/>
      <c r="O201" s="158">
        <f>SUM(O195:O200)</f>
        <v>0</v>
      </c>
      <c r="P201" s="158">
        <f>SUM(P195:P200)</f>
        <v>0</v>
      </c>
      <c r="Q201" s="158"/>
      <c r="R201" s="156">
        <f>IF(Q201=1,VLOOKUP(N201,Chantiers!$C$6:$D$95,2),IF(Q201=2,"Chauf",IF(Q201=3,VLOOKUP(N201,Chantiers!$C$6:$E$95,3),0)))</f>
        <v>0</v>
      </c>
      <c r="S201" s="157"/>
      <c r="T201" s="158">
        <f>SUM(T195:T200)</f>
        <v>0</v>
      </c>
      <c r="U201" s="158">
        <f>SUM(U195:U200)</f>
        <v>0</v>
      </c>
      <c r="V201" s="158"/>
      <c r="W201" s="156">
        <f>IF(V201=1,VLOOKUP(S201,Chantiers!$C$6:$D$95,2),IF(V201=2,"Chauf",IF(V201=3,VLOOKUP(S201,Chantiers!$C$6:$E$95,3),0)))</f>
        <v>0</v>
      </c>
      <c r="X201" s="157"/>
      <c r="Y201" s="158">
        <f>SUM(Y195:Y200)</f>
        <v>0</v>
      </c>
      <c r="Z201" s="158">
        <f>SUM(Z195:Z200)</f>
        <v>0</v>
      </c>
      <c r="AA201" s="158"/>
      <c r="AB201" s="156">
        <f>IF(AA201=1,VLOOKUP(X201,Chantiers!$C$6:$D$95,2),IF(AA201=2,"Chauf",IF(AA201=3,VLOOKUP(X201,Chantiers!$C$6:$E$95,3),0)))</f>
        <v>0</v>
      </c>
      <c r="AC201" s="157"/>
      <c r="AD201" s="158">
        <f>SUM(AD195:AD200)</f>
        <v>0</v>
      </c>
      <c r="AE201" s="158">
        <f>SUM(AE195:AE200)</f>
        <v>0</v>
      </c>
      <c r="AF201" s="158"/>
      <c r="AG201" s="156">
        <f>IF(AF201=1,VLOOKUP(AC201,Chantiers!$C$6:$D$95,2),IF(AF201=2,"Chauf",IF(AF201=3,VLOOKUP(AC201,Chantiers!$C$6:$E$95,3),0)))</f>
        <v>0</v>
      </c>
      <c r="AH201" s="157"/>
      <c r="AI201" s="158">
        <f>SUM(AI195:AI200)</f>
        <v>0</v>
      </c>
      <c r="AJ201" s="158">
        <f>SUM(AJ195:AJ200)</f>
        <v>0</v>
      </c>
      <c r="AK201" s="158"/>
      <c r="AL201" s="156">
        <f>IF(AK201=1,VLOOKUP(AH201,Chantiers!$C$6:$D$95,2),IF(AK201=2,"Chauf",IF(AK201=3,VLOOKUP(AH201,Chantiers!$C$6:$E$95,3),0)))</f>
        <v>0</v>
      </c>
      <c r="AM201" s="157"/>
      <c r="AN201" s="158">
        <f>SUM(AN195:AN200)</f>
        <v>0</v>
      </c>
      <c r="AO201" s="158">
        <f>SUM(AO195:AO200)</f>
        <v>0</v>
      </c>
      <c r="AP201" s="158"/>
      <c r="AQ201" s="156">
        <f>IF(AP201=1,VLOOKUP(AM201,Chantiers!$C$6:$D$95,2),IF(AP201=2,"Chauf",IF(AP201=3,VLOOKUP(AM201,Chantiers!$C$6:$E$95,3),0)))</f>
        <v>0</v>
      </c>
      <c r="AR201" s="157"/>
      <c r="AS201" s="158">
        <f>SUM(AS195:AS200)</f>
        <v>0</v>
      </c>
      <c r="AT201" s="158">
        <f>SUM(AT195:AT200)</f>
        <v>0</v>
      </c>
      <c r="AU201" s="158"/>
      <c r="AV201" s="156">
        <f>IF(AU201=1,VLOOKUP(AR201,Chantiers!$C$6:$D$95,2),IF(AU201=2,"Chauf",IF(AU201=3,VLOOKUP(AR201,Chantiers!$C$6:$E$95,3),0)))</f>
        <v>0</v>
      </c>
      <c r="AW201" s="157"/>
      <c r="AX201" s="158">
        <f>SUM(AX195:AX200)</f>
        <v>0</v>
      </c>
      <c r="AY201" s="158">
        <f>SUM(AY195:AY200)</f>
        <v>0</v>
      </c>
      <c r="AZ201" s="158"/>
      <c r="BA201" s="156">
        <f>IF(AZ201=1,VLOOKUP(AW201,Chantiers!$C$6:$D$95,2),IF(AZ201=2,"Chauf",IF(AZ201=3,VLOOKUP(AW201,Chantiers!$C$6:$E$95,3),0)))</f>
        <v>0</v>
      </c>
      <c r="BB201" s="157"/>
      <c r="BC201" s="158">
        <f>SUM(BC195:BC200)</f>
        <v>0</v>
      </c>
      <c r="BD201" s="158">
        <f>SUM(BD195:BD200)</f>
        <v>0</v>
      </c>
      <c r="BE201" s="158"/>
      <c r="BF201" s="156">
        <f>IF(BE201=1,VLOOKUP(BB201,Chantiers!$C$6:$D$95,2),IF(BE201=2,"Chauf",IF(BE201=3,VLOOKUP(BB201,Chantiers!$C$6:$E$95,3),0)))</f>
        <v>0</v>
      </c>
      <c r="BG201" s="157"/>
      <c r="BH201" s="158">
        <f>SUM(BH195:BH200)</f>
        <v>0</v>
      </c>
      <c r="BI201" s="158">
        <f>SUM(BI195:BI200)</f>
        <v>0</v>
      </c>
      <c r="BJ201" s="158"/>
      <c r="BK201" s="156">
        <f>IF(BJ201=1,VLOOKUP(BG201,Chantiers!$C$6:$D$95,2),IF(BJ201=2,"Chauf",IF(BJ201=3,VLOOKUP(BG201,Chantiers!$C$6:$E$95,3),0)))</f>
        <v>0</v>
      </c>
      <c r="BL201" s="157"/>
      <c r="BM201" s="158">
        <f>SUM(BM195:BM200)</f>
        <v>0</v>
      </c>
      <c r="BN201" s="158">
        <f>SUM(BN195:BN200)</f>
        <v>0</v>
      </c>
      <c r="BO201" s="158"/>
      <c r="BP201" s="156">
        <f>IF(BO201=1,VLOOKUP(BL201,Chantiers!$C$6:$D$95,2),IF(BO201=2,"Chauf",IF(BO201=3,VLOOKUP(BL201,Chantiers!$C$6:$E$95,3),0)))</f>
        <v>0</v>
      </c>
      <c r="BQ201" s="157"/>
      <c r="BR201" s="158">
        <f>SUM(BR195:BR200)</f>
        <v>0</v>
      </c>
      <c r="BS201" s="158">
        <f>SUM(BS195:BS200)</f>
        <v>0</v>
      </c>
      <c r="BT201" s="158"/>
      <c r="BU201" s="156">
        <f>IF(BT201=1,VLOOKUP(BQ201,Chantiers!$C$6:$D$95,2),IF(BT201=2,"Chauf",IF(BT201=3,VLOOKUP(BQ201,Chantiers!$C$6:$E$95,3),0)))</f>
        <v>0</v>
      </c>
      <c r="BV201" s="157"/>
      <c r="BW201" s="158">
        <f>SUM(BW195:BW200)</f>
        <v>0</v>
      </c>
      <c r="BX201" s="158">
        <f>SUM(BX195:BX200)</f>
        <v>0</v>
      </c>
      <c r="BY201" s="158"/>
      <c r="BZ201" s="156">
        <f>IF(BY201=1,VLOOKUP(BV201,Chantiers!$C$6:$D$95,2),IF(BY201=2,"Chauf",IF(BY201=3,VLOOKUP(BV201,Chantiers!$C$6:$E$95,3),0)))</f>
        <v>0</v>
      </c>
      <c r="CA201" s="157"/>
      <c r="CB201" s="158">
        <f>SUM(CB195:CB200)</f>
        <v>0</v>
      </c>
      <c r="CC201" s="158">
        <f>SUM(CC195:CC200)</f>
        <v>0</v>
      </c>
      <c r="CD201" s="158">
        <f>IF(CC201=1,VLOOKUP(BZ201,Chantiers!$C$6:$D$95,2),0)</f>
        <v>0</v>
      </c>
      <c r="CE201" s="156">
        <f>IF(CD201=1,VLOOKUP(CA201,Chantiers!$C$6:$D$95,2),IF(CD201=2,"Chauf",IF(CD201=3,VLOOKUP(CA201,Chantiers!$C$6:$E$95,3),0)))</f>
        <v>0</v>
      </c>
    </row>
    <row r="202" spans="1:83" s="118" customFormat="1" x14ac:dyDescent="0.2">
      <c r="A202" s="37">
        <v>43297</v>
      </c>
      <c r="B202" s="138">
        <f t="shared" si="6"/>
        <v>16</v>
      </c>
      <c r="C202" s="139">
        <f t="shared" si="7"/>
        <v>7</v>
      </c>
      <c r="D202" s="116"/>
      <c r="E202" s="117"/>
      <c r="F202" s="117"/>
      <c r="G202" s="117"/>
      <c r="H202" s="38">
        <f>IF(G202=1,VLOOKUP(D202,Chantiers!$C$6:$D$95,2),IF(G202=2,"Chauf",IF(G202=3,VLOOKUP(D202,Chantiers!$C$6:$E$95,3),0)))</f>
        <v>0</v>
      </c>
      <c r="I202" s="116"/>
      <c r="J202" s="117"/>
      <c r="K202" s="117"/>
      <c r="L202" s="117"/>
      <c r="M202" s="38">
        <f>IF(L202=1,VLOOKUP(I202,Chantiers!$C$6:$D$95,2),IF(L202=2,"Chauf",IF(L202=3,VLOOKUP(I202,Chantiers!$C$6:$E$95,3),0)))</f>
        <v>0</v>
      </c>
      <c r="N202" s="116"/>
      <c r="O202" s="117"/>
      <c r="P202" s="117"/>
      <c r="Q202" s="117"/>
      <c r="R202" s="38">
        <f>IF(Q202=1,VLOOKUP(N202,Chantiers!$C$6:$D$95,2),IF(Q202=2,"Chauf",IF(Q202=3,VLOOKUP(N202,Chantiers!$C$6:$E$95,3),0)))</f>
        <v>0</v>
      </c>
      <c r="S202" s="116"/>
      <c r="T202" s="117"/>
      <c r="U202" s="117"/>
      <c r="V202" s="117"/>
      <c r="W202" s="38">
        <f>IF(V202=1,VLOOKUP(S202,Chantiers!$C$6:$D$95,2),IF(V202=2,"Chauf",IF(V202=3,VLOOKUP(S202,Chantiers!$C$6:$E$95,3),0)))</f>
        <v>0</v>
      </c>
      <c r="X202" s="116"/>
      <c r="Y202" s="117"/>
      <c r="Z202" s="117"/>
      <c r="AA202" s="117"/>
      <c r="AB202" s="38">
        <f>IF(AA202=1,VLOOKUP(X202,Chantiers!$C$6:$D$95,2),IF(AA202=2,"Chauf",IF(AA202=3,VLOOKUP(X202,Chantiers!$C$6:$E$95,3),0)))</f>
        <v>0</v>
      </c>
      <c r="AC202" s="116"/>
      <c r="AD202" s="117"/>
      <c r="AE202" s="117"/>
      <c r="AF202" s="117"/>
      <c r="AG202" s="38">
        <f>IF(AF202=1,VLOOKUP(AC202,Chantiers!$C$6:$D$95,2),IF(AF202=2,"Chauf",IF(AF202=3,VLOOKUP(AC202,Chantiers!$C$6:$E$95,3),0)))</f>
        <v>0</v>
      </c>
      <c r="AH202" s="116"/>
      <c r="AI202" s="117"/>
      <c r="AJ202" s="117"/>
      <c r="AK202" s="117"/>
      <c r="AL202" s="38">
        <f>IF(AK202=1,VLOOKUP(AH202,Chantiers!$C$6:$D$95,2),IF(AK202=2,"Chauf",IF(AK202=3,VLOOKUP(AH202,Chantiers!$C$6:$E$95,3),0)))</f>
        <v>0</v>
      </c>
      <c r="AM202" s="116"/>
      <c r="AN202" s="117"/>
      <c r="AO202" s="117"/>
      <c r="AP202" s="117"/>
      <c r="AQ202" s="38">
        <f>IF(AP202=1,VLOOKUP(AM202,Chantiers!$C$6:$D$95,2),IF(AP202=2,"Chauf",IF(AP202=3,VLOOKUP(AM202,Chantiers!$C$6:$E$95,3),0)))</f>
        <v>0</v>
      </c>
      <c r="AR202" s="116"/>
      <c r="AS202" s="117"/>
      <c r="AT202" s="117"/>
      <c r="AU202" s="117"/>
      <c r="AV202" s="38">
        <f>IF(AU202=1,VLOOKUP(AR202,Chantiers!$C$6:$D$95,2),IF(AU202=2,"Chauf",IF(AU202=3,VLOOKUP(AR202,Chantiers!$C$6:$E$95,3),0)))</f>
        <v>0</v>
      </c>
      <c r="AW202" s="116"/>
      <c r="AX202" s="117"/>
      <c r="AY202" s="117"/>
      <c r="AZ202" s="117"/>
      <c r="BA202" s="38">
        <f>IF(AZ202=1,VLOOKUP(AW202,Chantiers!$C$6:$D$95,2),IF(AZ202=2,"Chauf",IF(AZ202=3,VLOOKUP(AW202,Chantiers!$C$6:$E$95,3),0)))</f>
        <v>0</v>
      </c>
      <c r="BB202" s="116"/>
      <c r="BC202" s="117"/>
      <c r="BD202" s="117"/>
      <c r="BE202" s="117"/>
      <c r="BF202" s="38">
        <f>IF(BE202=1,VLOOKUP(BB202,Chantiers!$C$6:$D$95,2),IF(BE202=2,"Chauf",IF(BE202=3,VLOOKUP(BB202,Chantiers!$C$6:$E$95,3),0)))</f>
        <v>0</v>
      </c>
      <c r="BG202" s="116"/>
      <c r="BH202" s="117"/>
      <c r="BI202" s="117"/>
      <c r="BJ202" s="117"/>
      <c r="BK202" s="38">
        <f>IF(BJ202=1,VLOOKUP(BG202,Chantiers!$C$6:$D$95,2),IF(BJ202=2,"Chauf",IF(BJ202=3,VLOOKUP(BG202,Chantiers!$C$6:$E$95,3),0)))</f>
        <v>0</v>
      </c>
      <c r="BL202" s="116"/>
      <c r="BM202" s="117"/>
      <c r="BN202" s="117"/>
      <c r="BO202" s="117"/>
      <c r="BP202" s="38">
        <f>IF(BO202=1,VLOOKUP(BL202,Chantiers!$C$6:$D$95,2),IF(BO202=2,"Chauf",IF(BO202=3,VLOOKUP(BL202,Chantiers!$C$6:$E$95,3),0)))</f>
        <v>0</v>
      </c>
      <c r="BQ202" s="116"/>
      <c r="BR202" s="117"/>
      <c r="BS202" s="117"/>
      <c r="BT202" s="117"/>
      <c r="BU202" s="38">
        <f>IF(BT202=1,VLOOKUP(BQ202,Chantiers!$C$6:$D$95,2),IF(BT202=2,"Chauf",IF(BT202=3,VLOOKUP(BQ202,Chantiers!$C$6:$E$95,3),0)))</f>
        <v>0</v>
      </c>
      <c r="BV202" s="116"/>
      <c r="BW202" s="117"/>
      <c r="BX202" s="117"/>
      <c r="BY202" s="117"/>
      <c r="BZ202" s="38">
        <f>IF(BY202=1,VLOOKUP(BV202,Chantiers!$C$6:$D$95,2),IF(BY202=2,"Chauf",IF(BY202=3,VLOOKUP(BV202,Chantiers!$C$6:$E$95,3),0)))</f>
        <v>0</v>
      </c>
      <c r="CA202" s="116"/>
      <c r="CB202" s="117"/>
      <c r="CC202" s="117"/>
      <c r="CD202" s="117">
        <f>IF(CC202=1,VLOOKUP(BZ202,Chantiers!$C$6:$D$95,2),0)</f>
        <v>0</v>
      </c>
      <c r="CE202" s="38">
        <f>IF(CD202=1,VLOOKUP(CA202,Chantiers!$C$6:$D$95,2),IF(CD202=2,"Chauf",IF(CD202=3,VLOOKUP(CA202,Chantiers!$C$6:$E$95,3),0)))</f>
        <v>0</v>
      </c>
    </row>
    <row r="203" spans="1:83" s="118" customFormat="1" x14ac:dyDescent="0.2">
      <c r="A203" s="39">
        <v>43298</v>
      </c>
      <c r="B203" s="140">
        <f t="shared" si="6"/>
        <v>17</v>
      </c>
      <c r="C203" s="141">
        <f t="shared" si="7"/>
        <v>7</v>
      </c>
      <c r="D203" s="119"/>
      <c r="E203" s="120"/>
      <c r="F203" s="120"/>
      <c r="G203" s="120"/>
      <c r="H203" s="40">
        <f>IF(G203=1,VLOOKUP(D203,Chantiers!$C$6:$D$95,2),IF(G203=2,"Chauf",IF(G203=3,VLOOKUP(D203,Chantiers!$C$6:$E$95,3),0)))</f>
        <v>0</v>
      </c>
      <c r="I203" s="119"/>
      <c r="J203" s="120"/>
      <c r="K203" s="120"/>
      <c r="L203" s="120"/>
      <c r="M203" s="40">
        <f>IF(L203=1,VLOOKUP(I203,Chantiers!$C$6:$D$95,2),IF(L203=2,"Chauf",IF(L203=3,VLOOKUP(I203,Chantiers!$C$6:$E$95,3),0)))</f>
        <v>0</v>
      </c>
      <c r="N203" s="119"/>
      <c r="O203" s="120"/>
      <c r="P203" s="120"/>
      <c r="Q203" s="120"/>
      <c r="R203" s="40">
        <f>IF(Q203=1,VLOOKUP(N203,Chantiers!$C$6:$D$95,2),IF(Q203=2,"Chauf",IF(Q203=3,VLOOKUP(N203,Chantiers!$C$6:$E$95,3),0)))</f>
        <v>0</v>
      </c>
      <c r="S203" s="119"/>
      <c r="T203" s="120"/>
      <c r="U203" s="120"/>
      <c r="V203" s="120"/>
      <c r="W203" s="40">
        <f>IF(V203=1,VLOOKUP(S203,Chantiers!$C$6:$D$95,2),IF(V203=2,"Chauf",IF(V203=3,VLOOKUP(S203,Chantiers!$C$6:$E$95,3),0)))</f>
        <v>0</v>
      </c>
      <c r="X203" s="119"/>
      <c r="Y203" s="120"/>
      <c r="Z203" s="120"/>
      <c r="AA203" s="120"/>
      <c r="AB203" s="40">
        <f>IF(AA203=1,VLOOKUP(X203,Chantiers!$C$6:$D$95,2),IF(AA203=2,"Chauf",IF(AA203=3,VLOOKUP(X203,Chantiers!$C$6:$E$95,3),0)))</f>
        <v>0</v>
      </c>
      <c r="AC203" s="119"/>
      <c r="AD203" s="120"/>
      <c r="AE203" s="120"/>
      <c r="AF203" s="120"/>
      <c r="AG203" s="40">
        <f>IF(AF203=1,VLOOKUP(AC203,Chantiers!$C$6:$D$95,2),IF(AF203=2,"Chauf",IF(AF203=3,VLOOKUP(AC203,Chantiers!$C$6:$E$95,3),0)))</f>
        <v>0</v>
      </c>
      <c r="AH203" s="119"/>
      <c r="AI203" s="120"/>
      <c r="AJ203" s="120"/>
      <c r="AK203" s="120"/>
      <c r="AL203" s="40">
        <f>IF(AK203=1,VLOOKUP(AH203,Chantiers!$C$6:$D$95,2),IF(AK203=2,"Chauf",IF(AK203=3,VLOOKUP(AH203,Chantiers!$C$6:$E$95,3),0)))</f>
        <v>0</v>
      </c>
      <c r="AM203" s="119"/>
      <c r="AN203" s="120"/>
      <c r="AO203" s="120"/>
      <c r="AP203" s="120"/>
      <c r="AQ203" s="40">
        <f>IF(AP203=1,VLOOKUP(AM203,Chantiers!$C$6:$D$95,2),IF(AP203=2,"Chauf",IF(AP203=3,VLOOKUP(AM203,Chantiers!$C$6:$E$95,3),0)))</f>
        <v>0</v>
      </c>
      <c r="AR203" s="119"/>
      <c r="AS203" s="120"/>
      <c r="AT203" s="120"/>
      <c r="AU203" s="120"/>
      <c r="AV203" s="40">
        <f>IF(AU203=1,VLOOKUP(AR203,Chantiers!$C$6:$D$95,2),IF(AU203=2,"Chauf",IF(AU203=3,VLOOKUP(AR203,Chantiers!$C$6:$E$95,3),0)))</f>
        <v>0</v>
      </c>
      <c r="AW203" s="119"/>
      <c r="AX203" s="120"/>
      <c r="AY203" s="120"/>
      <c r="AZ203" s="120"/>
      <c r="BA203" s="40">
        <f>IF(AZ203=1,VLOOKUP(AW203,Chantiers!$C$6:$D$95,2),IF(AZ203=2,"Chauf",IF(AZ203=3,VLOOKUP(AW203,Chantiers!$C$6:$E$95,3),0)))</f>
        <v>0</v>
      </c>
      <c r="BB203" s="119"/>
      <c r="BC203" s="120"/>
      <c r="BD203" s="120"/>
      <c r="BE203" s="120"/>
      <c r="BF203" s="40">
        <f>IF(BE203=1,VLOOKUP(BB203,Chantiers!$C$6:$D$95,2),IF(BE203=2,"Chauf",IF(BE203=3,VLOOKUP(BB203,Chantiers!$C$6:$E$95,3),0)))</f>
        <v>0</v>
      </c>
      <c r="BG203" s="119"/>
      <c r="BH203" s="120"/>
      <c r="BI203" s="120"/>
      <c r="BJ203" s="120"/>
      <c r="BK203" s="40">
        <f>IF(BJ203=1,VLOOKUP(BG203,Chantiers!$C$6:$D$95,2),IF(BJ203=2,"Chauf",IF(BJ203=3,VLOOKUP(BG203,Chantiers!$C$6:$E$95,3),0)))</f>
        <v>0</v>
      </c>
      <c r="BL203" s="119"/>
      <c r="BM203" s="120"/>
      <c r="BN203" s="120"/>
      <c r="BO203" s="120"/>
      <c r="BP203" s="40">
        <f>IF(BO203=1,VLOOKUP(BL203,Chantiers!$C$6:$D$95,2),IF(BO203=2,"Chauf",IF(BO203=3,VLOOKUP(BL203,Chantiers!$C$6:$E$95,3),0)))</f>
        <v>0</v>
      </c>
      <c r="BQ203" s="119"/>
      <c r="BR203" s="120"/>
      <c r="BS203" s="120"/>
      <c r="BT203" s="120"/>
      <c r="BU203" s="40">
        <f>IF(BT203=1,VLOOKUP(BQ203,Chantiers!$C$6:$D$95,2),IF(BT203=2,"Chauf",IF(BT203=3,VLOOKUP(BQ203,Chantiers!$C$6:$E$95,3),0)))</f>
        <v>0</v>
      </c>
      <c r="BV203" s="119"/>
      <c r="BW203" s="120"/>
      <c r="BX203" s="120"/>
      <c r="BY203" s="120"/>
      <c r="BZ203" s="40">
        <f>IF(BY203=1,VLOOKUP(BV203,Chantiers!$C$6:$D$95,2),IF(BY203=2,"Chauf",IF(BY203=3,VLOOKUP(BV203,Chantiers!$C$6:$E$95,3),0)))</f>
        <v>0</v>
      </c>
      <c r="CA203" s="119"/>
      <c r="CB203" s="120"/>
      <c r="CC203" s="120"/>
      <c r="CD203" s="120">
        <f>IF(CC203=1,VLOOKUP(BZ203,Chantiers!$C$6:$D$95,2),0)</f>
        <v>0</v>
      </c>
      <c r="CE203" s="40">
        <f>IF(CD203=1,VLOOKUP(CA203,Chantiers!$C$6:$D$95,2),IF(CD203=2,"Chauf",IF(CD203=3,VLOOKUP(CA203,Chantiers!$C$6:$E$95,3),0)))</f>
        <v>0</v>
      </c>
    </row>
    <row r="204" spans="1:83" s="118" customFormat="1" x14ac:dyDescent="0.2">
      <c r="A204" s="39">
        <v>43299</v>
      </c>
      <c r="B204" s="140">
        <f t="shared" si="6"/>
        <v>18</v>
      </c>
      <c r="C204" s="141">
        <f t="shared" si="7"/>
        <v>7</v>
      </c>
      <c r="D204" s="119"/>
      <c r="E204" s="120"/>
      <c r="F204" s="120"/>
      <c r="G204" s="120"/>
      <c r="H204" s="40">
        <f>IF(G204=1,VLOOKUP(D204,Chantiers!$C$6:$D$95,2),IF(G204=2,"Chauf",IF(G204=3,VLOOKUP(D204,Chantiers!$C$6:$E$95,3),0)))</f>
        <v>0</v>
      </c>
      <c r="I204" s="119"/>
      <c r="J204" s="120"/>
      <c r="K204" s="120"/>
      <c r="L204" s="120"/>
      <c r="M204" s="40">
        <f>IF(L204=1,VLOOKUP(I204,Chantiers!$C$6:$D$95,2),IF(L204=2,"Chauf",IF(L204=3,VLOOKUP(I204,Chantiers!$C$6:$E$95,3),0)))</f>
        <v>0</v>
      </c>
      <c r="N204" s="119"/>
      <c r="O204" s="120"/>
      <c r="P204" s="120"/>
      <c r="Q204" s="120"/>
      <c r="R204" s="40">
        <f>IF(Q204=1,VLOOKUP(N204,Chantiers!$C$6:$D$95,2),IF(Q204=2,"Chauf",IF(Q204=3,VLOOKUP(N204,Chantiers!$C$6:$E$95,3),0)))</f>
        <v>0</v>
      </c>
      <c r="S204" s="119"/>
      <c r="T204" s="120"/>
      <c r="U204" s="120"/>
      <c r="V204" s="120"/>
      <c r="W204" s="40">
        <f>IF(V204=1,VLOOKUP(S204,Chantiers!$C$6:$D$95,2),IF(V204=2,"Chauf",IF(V204=3,VLOOKUP(S204,Chantiers!$C$6:$E$95,3),0)))</f>
        <v>0</v>
      </c>
      <c r="X204" s="119"/>
      <c r="Y204" s="120"/>
      <c r="Z204" s="120"/>
      <c r="AA204" s="120"/>
      <c r="AB204" s="40">
        <f>IF(AA204=1,VLOOKUP(X204,Chantiers!$C$6:$D$95,2),IF(AA204=2,"Chauf",IF(AA204=3,VLOOKUP(X204,Chantiers!$C$6:$E$95,3),0)))</f>
        <v>0</v>
      </c>
      <c r="AC204" s="119"/>
      <c r="AD204" s="120"/>
      <c r="AE204" s="120"/>
      <c r="AF204" s="120"/>
      <c r="AG204" s="40">
        <f>IF(AF204=1,VLOOKUP(AC204,Chantiers!$C$6:$D$95,2),IF(AF204=2,"Chauf",IF(AF204=3,VLOOKUP(AC204,Chantiers!$C$6:$E$95,3),0)))</f>
        <v>0</v>
      </c>
      <c r="AH204" s="119"/>
      <c r="AI204" s="120"/>
      <c r="AJ204" s="120"/>
      <c r="AK204" s="120"/>
      <c r="AL204" s="40">
        <f>IF(AK204=1,VLOOKUP(AH204,Chantiers!$C$6:$D$95,2),IF(AK204=2,"Chauf",IF(AK204=3,VLOOKUP(AH204,Chantiers!$C$6:$E$95,3),0)))</f>
        <v>0</v>
      </c>
      <c r="AM204" s="119"/>
      <c r="AN204" s="120"/>
      <c r="AO204" s="120"/>
      <c r="AP204" s="120"/>
      <c r="AQ204" s="40">
        <f>IF(AP204=1,VLOOKUP(AM204,Chantiers!$C$6:$D$95,2),IF(AP204=2,"Chauf",IF(AP204=3,VLOOKUP(AM204,Chantiers!$C$6:$E$95,3),0)))</f>
        <v>0</v>
      </c>
      <c r="AR204" s="119"/>
      <c r="AS204" s="120"/>
      <c r="AT204" s="120"/>
      <c r="AU204" s="120"/>
      <c r="AV204" s="40">
        <f>IF(AU204=1,VLOOKUP(AR204,Chantiers!$C$6:$D$95,2),IF(AU204=2,"Chauf",IF(AU204=3,VLOOKUP(AR204,Chantiers!$C$6:$E$95,3),0)))</f>
        <v>0</v>
      </c>
      <c r="AW204" s="119"/>
      <c r="AX204" s="120"/>
      <c r="AY204" s="120"/>
      <c r="AZ204" s="120"/>
      <c r="BA204" s="40">
        <f>IF(AZ204=1,VLOOKUP(AW204,Chantiers!$C$6:$D$95,2),IF(AZ204=2,"Chauf",IF(AZ204=3,VLOOKUP(AW204,Chantiers!$C$6:$E$95,3),0)))</f>
        <v>0</v>
      </c>
      <c r="BB204" s="119"/>
      <c r="BC204" s="120"/>
      <c r="BD204" s="120"/>
      <c r="BE204" s="120"/>
      <c r="BF204" s="40">
        <f>IF(BE204=1,VLOOKUP(BB204,Chantiers!$C$6:$D$95,2),IF(BE204=2,"Chauf",IF(BE204=3,VLOOKUP(BB204,Chantiers!$C$6:$E$95,3),0)))</f>
        <v>0</v>
      </c>
      <c r="BG204" s="119"/>
      <c r="BH204" s="120"/>
      <c r="BI204" s="120"/>
      <c r="BJ204" s="120"/>
      <c r="BK204" s="40">
        <f>IF(BJ204=1,VLOOKUP(BG204,Chantiers!$C$6:$D$95,2),IF(BJ204=2,"Chauf",IF(BJ204=3,VLOOKUP(BG204,Chantiers!$C$6:$E$95,3),0)))</f>
        <v>0</v>
      </c>
      <c r="BL204" s="119"/>
      <c r="BM204" s="120"/>
      <c r="BN204" s="120"/>
      <c r="BO204" s="120"/>
      <c r="BP204" s="40">
        <f>IF(BO204=1,VLOOKUP(BL204,Chantiers!$C$6:$D$95,2),IF(BO204=2,"Chauf",IF(BO204=3,VLOOKUP(BL204,Chantiers!$C$6:$E$95,3),0)))</f>
        <v>0</v>
      </c>
      <c r="BQ204" s="119"/>
      <c r="BR204" s="120"/>
      <c r="BS204" s="120"/>
      <c r="BT204" s="120"/>
      <c r="BU204" s="40">
        <f>IF(BT204=1,VLOOKUP(BQ204,Chantiers!$C$6:$D$95,2),IF(BT204=2,"Chauf",IF(BT204=3,VLOOKUP(BQ204,Chantiers!$C$6:$E$95,3),0)))</f>
        <v>0</v>
      </c>
      <c r="BV204" s="119"/>
      <c r="BW204" s="120"/>
      <c r="BX204" s="120"/>
      <c r="BY204" s="120"/>
      <c r="BZ204" s="40">
        <f>IF(BY204=1,VLOOKUP(BV204,Chantiers!$C$6:$D$95,2),IF(BY204=2,"Chauf",IF(BY204=3,VLOOKUP(BV204,Chantiers!$C$6:$E$95,3),0)))</f>
        <v>0</v>
      </c>
      <c r="CA204" s="119"/>
      <c r="CB204" s="120"/>
      <c r="CC204" s="120"/>
      <c r="CD204" s="120">
        <f>IF(CC204=1,VLOOKUP(BZ204,Chantiers!$C$6:$D$95,2),0)</f>
        <v>0</v>
      </c>
      <c r="CE204" s="40">
        <f>IF(CD204=1,VLOOKUP(CA204,Chantiers!$C$6:$D$95,2),IF(CD204=2,"Chauf",IF(CD204=3,VLOOKUP(CA204,Chantiers!$C$6:$E$95,3),0)))</f>
        <v>0</v>
      </c>
    </row>
    <row r="205" spans="1:83" s="118" customFormat="1" x14ac:dyDescent="0.2">
      <c r="A205" s="39">
        <v>43300</v>
      </c>
      <c r="B205" s="140">
        <f t="shared" si="6"/>
        <v>19</v>
      </c>
      <c r="C205" s="141">
        <f t="shared" si="7"/>
        <v>7</v>
      </c>
      <c r="D205" s="119"/>
      <c r="E205" s="120"/>
      <c r="F205" s="120"/>
      <c r="G205" s="120"/>
      <c r="H205" s="40">
        <f>IF(G205=1,VLOOKUP(D205,Chantiers!$C$6:$D$95,2),IF(G205=2,"Chauf",IF(G205=3,VLOOKUP(D205,Chantiers!$C$6:$E$95,3),0)))</f>
        <v>0</v>
      </c>
      <c r="I205" s="119"/>
      <c r="J205" s="120"/>
      <c r="K205" s="120"/>
      <c r="L205" s="120"/>
      <c r="M205" s="40">
        <f>IF(L205=1,VLOOKUP(I205,Chantiers!$C$6:$D$95,2),IF(L205=2,"Chauf",IF(L205=3,VLOOKUP(I205,Chantiers!$C$6:$E$95,3),0)))</f>
        <v>0</v>
      </c>
      <c r="N205" s="119"/>
      <c r="O205" s="120"/>
      <c r="P205" s="120"/>
      <c r="Q205" s="120"/>
      <c r="R205" s="40">
        <f>IF(Q205=1,VLOOKUP(N205,Chantiers!$C$6:$D$95,2),IF(Q205=2,"Chauf",IF(Q205=3,VLOOKUP(N205,Chantiers!$C$6:$E$95,3),0)))</f>
        <v>0</v>
      </c>
      <c r="S205" s="119"/>
      <c r="T205" s="120"/>
      <c r="U205" s="120"/>
      <c r="V205" s="120"/>
      <c r="W205" s="40">
        <f>IF(V205=1,VLOOKUP(S205,Chantiers!$C$6:$D$95,2),IF(V205=2,"Chauf",IF(V205=3,VLOOKUP(S205,Chantiers!$C$6:$E$95,3),0)))</f>
        <v>0</v>
      </c>
      <c r="X205" s="119"/>
      <c r="Y205" s="120"/>
      <c r="Z205" s="120"/>
      <c r="AA205" s="120"/>
      <c r="AB205" s="40">
        <f>IF(AA205=1,VLOOKUP(X205,Chantiers!$C$6:$D$95,2),IF(AA205=2,"Chauf",IF(AA205=3,VLOOKUP(X205,Chantiers!$C$6:$E$95,3),0)))</f>
        <v>0</v>
      </c>
      <c r="AC205" s="119"/>
      <c r="AD205" s="120"/>
      <c r="AE205" s="120"/>
      <c r="AF205" s="120"/>
      <c r="AG205" s="40">
        <f>IF(AF205=1,VLOOKUP(AC205,Chantiers!$C$6:$D$95,2),IF(AF205=2,"Chauf",IF(AF205=3,VLOOKUP(AC205,Chantiers!$C$6:$E$95,3),0)))</f>
        <v>0</v>
      </c>
      <c r="AH205" s="119"/>
      <c r="AI205" s="120"/>
      <c r="AJ205" s="120"/>
      <c r="AK205" s="120"/>
      <c r="AL205" s="40">
        <f>IF(AK205=1,VLOOKUP(AH205,Chantiers!$C$6:$D$95,2),IF(AK205=2,"Chauf",IF(AK205=3,VLOOKUP(AH205,Chantiers!$C$6:$E$95,3),0)))</f>
        <v>0</v>
      </c>
      <c r="AM205" s="119"/>
      <c r="AN205" s="120"/>
      <c r="AO205" s="120"/>
      <c r="AP205" s="120"/>
      <c r="AQ205" s="40">
        <f>IF(AP205=1,VLOOKUP(AM205,Chantiers!$C$6:$D$95,2),IF(AP205=2,"Chauf",IF(AP205=3,VLOOKUP(AM205,Chantiers!$C$6:$E$95,3),0)))</f>
        <v>0</v>
      </c>
      <c r="AR205" s="119"/>
      <c r="AS205" s="120"/>
      <c r="AT205" s="120"/>
      <c r="AU205" s="120"/>
      <c r="AV205" s="40">
        <f>IF(AU205=1,VLOOKUP(AR205,Chantiers!$C$6:$D$95,2),IF(AU205=2,"Chauf",IF(AU205=3,VLOOKUP(AR205,Chantiers!$C$6:$E$95,3),0)))</f>
        <v>0</v>
      </c>
      <c r="AW205" s="119"/>
      <c r="AX205" s="120"/>
      <c r="AY205" s="120"/>
      <c r="AZ205" s="120"/>
      <c r="BA205" s="40">
        <f>IF(AZ205=1,VLOOKUP(AW205,Chantiers!$C$6:$D$95,2),IF(AZ205=2,"Chauf",IF(AZ205=3,VLOOKUP(AW205,Chantiers!$C$6:$E$95,3),0)))</f>
        <v>0</v>
      </c>
      <c r="BB205" s="119"/>
      <c r="BC205" s="120"/>
      <c r="BD205" s="120"/>
      <c r="BE205" s="120"/>
      <c r="BF205" s="40">
        <f>IF(BE205=1,VLOOKUP(BB205,Chantiers!$C$6:$D$95,2),IF(BE205=2,"Chauf",IF(BE205=3,VLOOKUP(BB205,Chantiers!$C$6:$E$95,3),0)))</f>
        <v>0</v>
      </c>
      <c r="BG205" s="119"/>
      <c r="BH205" s="120"/>
      <c r="BI205" s="120"/>
      <c r="BJ205" s="120"/>
      <c r="BK205" s="40">
        <f>IF(BJ205=1,VLOOKUP(BG205,Chantiers!$C$6:$D$95,2),IF(BJ205=2,"Chauf",IF(BJ205=3,VLOOKUP(BG205,Chantiers!$C$6:$E$95,3),0)))</f>
        <v>0</v>
      </c>
      <c r="BL205" s="119"/>
      <c r="BM205" s="120"/>
      <c r="BN205" s="120"/>
      <c r="BO205" s="120"/>
      <c r="BP205" s="40">
        <f>IF(BO205=1,VLOOKUP(BL205,Chantiers!$C$6:$D$95,2),IF(BO205=2,"Chauf",IF(BO205=3,VLOOKUP(BL205,Chantiers!$C$6:$E$95,3),0)))</f>
        <v>0</v>
      </c>
      <c r="BQ205" s="119"/>
      <c r="BR205" s="120"/>
      <c r="BS205" s="120"/>
      <c r="BT205" s="120"/>
      <c r="BU205" s="40">
        <f>IF(BT205=1,VLOOKUP(BQ205,Chantiers!$C$6:$D$95,2),IF(BT205=2,"Chauf",IF(BT205=3,VLOOKUP(BQ205,Chantiers!$C$6:$E$95,3),0)))</f>
        <v>0</v>
      </c>
      <c r="BV205" s="119"/>
      <c r="BW205" s="120"/>
      <c r="BX205" s="120"/>
      <c r="BY205" s="120"/>
      <c r="BZ205" s="40">
        <f>IF(BY205=1,VLOOKUP(BV205,Chantiers!$C$6:$D$95,2),IF(BY205=2,"Chauf",IF(BY205=3,VLOOKUP(BV205,Chantiers!$C$6:$E$95,3),0)))</f>
        <v>0</v>
      </c>
      <c r="CA205" s="119"/>
      <c r="CB205" s="120"/>
      <c r="CC205" s="120"/>
      <c r="CD205" s="120">
        <f>IF(CC205=1,VLOOKUP(BZ205,Chantiers!$C$6:$D$95,2),0)</f>
        <v>0</v>
      </c>
      <c r="CE205" s="40">
        <f>IF(CD205=1,VLOOKUP(CA205,Chantiers!$C$6:$D$95,2),IF(CD205=2,"Chauf",IF(CD205=3,VLOOKUP(CA205,Chantiers!$C$6:$E$95,3),0)))</f>
        <v>0</v>
      </c>
    </row>
    <row r="206" spans="1:83" s="118" customFormat="1" x14ac:dyDescent="0.2">
      <c r="A206" s="39">
        <v>43301</v>
      </c>
      <c r="B206" s="140">
        <f t="shared" si="6"/>
        <v>20</v>
      </c>
      <c r="C206" s="141">
        <f t="shared" si="7"/>
        <v>7</v>
      </c>
      <c r="D206" s="119"/>
      <c r="E206" s="120"/>
      <c r="F206" s="120"/>
      <c r="G206" s="120"/>
      <c r="H206" s="40">
        <f>IF(G206=1,VLOOKUP(D206,Chantiers!$C$6:$D$95,2),IF(G206=2,"Chauf",IF(G206=3,VLOOKUP(D206,Chantiers!$C$6:$E$95,3),0)))</f>
        <v>0</v>
      </c>
      <c r="I206" s="119"/>
      <c r="J206" s="120"/>
      <c r="K206" s="120"/>
      <c r="L206" s="120"/>
      <c r="M206" s="40">
        <f>IF(L206=1,VLOOKUP(I206,Chantiers!$C$6:$D$95,2),IF(L206=2,"Chauf",IF(L206=3,VLOOKUP(I206,Chantiers!$C$6:$E$95,3),0)))</f>
        <v>0</v>
      </c>
      <c r="N206" s="119"/>
      <c r="O206" s="120"/>
      <c r="P206" s="120"/>
      <c r="Q206" s="120"/>
      <c r="R206" s="40">
        <f>IF(Q206=1,VLOOKUP(N206,Chantiers!$C$6:$D$95,2),IF(Q206=2,"Chauf",IF(Q206=3,VLOOKUP(N206,Chantiers!$C$6:$E$95,3),0)))</f>
        <v>0</v>
      </c>
      <c r="S206" s="119"/>
      <c r="T206" s="120"/>
      <c r="U206" s="120"/>
      <c r="V206" s="120"/>
      <c r="W206" s="40">
        <f>IF(V206=1,VLOOKUP(S206,Chantiers!$C$6:$D$95,2),IF(V206=2,"Chauf",IF(V206=3,VLOOKUP(S206,Chantiers!$C$6:$E$95,3),0)))</f>
        <v>0</v>
      </c>
      <c r="X206" s="119"/>
      <c r="Y206" s="120"/>
      <c r="Z206" s="120"/>
      <c r="AA206" s="120"/>
      <c r="AB206" s="40">
        <f>IF(AA206=1,VLOOKUP(X206,Chantiers!$C$6:$D$95,2),IF(AA206=2,"Chauf",IF(AA206=3,VLOOKUP(X206,Chantiers!$C$6:$E$95,3),0)))</f>
        <v>0</v>
      </c>
      <c r="AC206" s="119"/>
      <c r="AD206" s="120"/>
      <c r="AE206" s="120"/>
      <c r="AF206" s="120"/>
      <c r="AG206" s="40">
        <f>IF(AF206=1,VLOOKUP(AC206,Chantiers!$C$6:$D$95,2),IF(AF206=2,"Chauf",IF(AF206=3,VLOOKUP(AC206,Chantiers!$C$6:$E$95,3),0)))</f>
        <v>0</v>
      </c>
      <c r="AH206" s="119"/>
      <c r="AI206" s="120"/>
      <c r="AJ206" s="120"/>
      <c r="AK206" s="120"/>
      <c r="AL206" s="40">
        <f>IF(AK206=1,VLOOKUP(AH206,Chantiers!$C$6:$D$95,2),IF(AK206=2,"Chauf",IF(AK206=3,VLOOKUP(AH206,Chantiers!$C$6:$E$95,3),0)))</f>
        <v>0</v>
      </c>
      <c r="AM206" s="119"/>
      <c r="AN206" s="120"/>
      <c r="AO206" s="120"/>
      <c r="AP206" s="120"/>
      <c r="AQ206" s="40">
        <f>IF(AP206=1,VLOOKUP(AM206,Chantiers!$C$6:$D$95,2),IF(AP206=2,"Chauf",IF(AP206=3,VLOOKUP(AM206,Chantiers!$C$6:$E$95,3),0)))</f>
        <v>0</v>
      </c>
      <c r="AR206" s="119"/>
      <c r="AS206" s="120"/>
      <c r="AT206" s="120"/>
      <c r="AU206" s="120"/>
      <c r="AV206" s="40">
        <f>IF(AU206=1,VLOOKUP(AR206,Chantiers!$C$6:$D$95,2),IF(AU206=2,"Chauf",IF(AU206=3,VLOOKUP(AR206,Chantiers!$C$6:$E$95,3),0)))</f>
        <v>0</v>
      </c>
      <c r="AW206" s="119"/>
      <c r="AX206" s="120"/>
      <c r="AY206" s="120"/>
      <c r="AZ206" s="120"/>
      <c r="BA206" s="40">
        <f>IF(AZ206=1,VLOOKUP(AW206,Chantiers!$C$6:$D$95,2),IF(AZ206=2,"Chauf",IF(AZ206=3,VLOOKUP(AW206,Chantiers!$C$6:$E$95,3),0)))</f>
        <v>0</v>
      </c>
      <c r="BB206" s="119"/>
      <c r="BC206" s="120"/>
      <c r="BD206" s="120"/>
      <c r="BE206" s="120"/>
      <c r="BF206" s="40">
        <f>IF(BE206=1,VLOOKUP(BB206,Chantiers!$C$6:$D$95,2),IF(BE206=2,"Chauf",IF(BE206=3,VLOOKUP(BB206,Chantiers!$C$6:$E$95,3),0)))</f>
        <v>0</v>
      </c>
      <c r="BG206" s="119"/>
      <c r="BH206" s="120"/>
      <c r="BI206" s="120"/>
      <c r="BJ206" s="120"/>
      <c r="BK206" s="40">
        <f>IF(BJ206=1,VLOOKUP(BG206,Chantiers!$C$6:$D$95,2),IF(BJ206=2,"Chauf",IF(BJ206=3,VLOOKUP(BG206,Chantiers!$C$6:$E$95,3),0)))</f>
        <v>0</v>
      </c>
      <c r="BL206" s="119"/>
      <c r="BM206" s="120"/>
      <c r="BN206" s="120"/>
      <c r="BO206" s="120"/>
      <c r="BP206" s="40">
        <f>IF(BO206=1,VLOOKUP(BL206,Chantiers!$C$6:$D$95,2),IF(BO206=2,"Chauf",IF(BO206=3,VLOOKUP(BL206,Chantiers!$C$6:$E$95,3),0)))</f>
        <v>0</v>
      </c>
      <c r="BQ206" s="119"/>
      <c r="BR206" s="120"/>
      <c r="BS206" s="120"/>
      <c r="BT206" s="120"/>
      <c r="BU206" s="40">
        <f>IF(BT206=1,VLOOKUP(BQ206,Chantiers!$C$6:$D$95,2),IF(BT206=2,"Chauf",IF(BT206=3,VLOOKUP(BQ206,Chantiers!$C$6:$E$95,3),0)))</f>
        <v>0</v>
      </c>
      <c r="BV206" s="119"/>
      <c r="BW206" s="120"/>
      <c r="BX206" s="120"/>
      <c r="BY206" s="120"/>
      <c r="BZ206" s="40">
        <f>IF(BY206=1,VLOOKUP(BV206,Chantiers!$C$6:$D$95,2),IF(BY206=2,"Chauf",IF(BY206=3,VLOOKUP(BV206,Chantiers!$C$6:$E$95,3),0)))</f>
        <v>0</v>
      </c>
      <c r="CA206" s="119"/>
      <c r="CB206" s="120"/>
      <c r="CC206" s="120"/>
      <c r="CD206" s="120">
        <f>IF(CC206=1,VLOOKUP(BZ206,Chantiers!$C$6:$D$95,2),0)</f>
        <v>0</v>
      </c>
      <c r="CE206" s="40">
        <f>IF(CD206=1,VLOOKUP(CA206,Chantiers!$C$6:$D$95,2),IF(CD206=2,"Chauf",IF(CD206=3,VLOOKUP(CA206,Chantiers!$C$6:$E$95,3),0)))</f>
        <v>0</v>
      </c>
    </row>
    <row r="207" spans="1:83" s="118" customFormat="1" x14ac:dyDescent="0.2">
      <c r="A207" s="39">
        <v>43302</v>
      </c>
      <c r="B207" s="140">
        <f t="shared" si="6"/>
        <v>21</v>
      </c>
      <c r="C207" s="141">
        <f t="shared" si="7"/>
        <v>7</v>
      </c>
      <c r="D207" s="119"/>
      <c r="E207" s="120"/>
      <c r="F207" s="120"/>
      <c r="G207" s="120"/>
      <c r="H207" s="40">
        <f>IF(G207=1,VLOOKUP(D207,Chantiers!$C$6:$D$95,2),IF(G207=2,"Chauf",IF(G207=3,VLOOKUP(D207,Chantiers!$C$6:$E$95,3),0)))</f>
        <v>0</v>
      </c>
      <c r="I207" s="119"/>
      <c r="J207" s="120"/>
      <c r="K207" s="120"/>
      <c r="L207" s="120"/>
      <c r="M207" s="40">
        <f>IF(L207=1,VLOOKUP(I207,Chantiers!$C$6:$D$95,2),IF(L207=2,"Chauf",IF(L207=3,VLOOKUP(I207,Chantiers!$C$6:$E$95,3),0)))</f>
        <v>0</v>
      </c>
      <c r="N207" s="119"/>
      <c r="O207" s="120"/>
      <c r="P207" s="120"/>
      <c r="Q207" s="120"/>
      <c r="R207" s="40">
        <f>IF(Q207=1,VLOOKUP(N207,Chantiers!$C$6:$D$95,2),IF(Q207=2,"Chauf",IF(Q207=3,VLOOKUP(N207,Chantiers!$C$6:$E$95,3),0)))</f>
        <v>0</v>
      </c>
      <c r="S207" s="119"/>
      <c r="T207" s="120"/>
      <c r="U207" s="120"/>
      <c r="V207" s="120"/>
      <c r="W207" s="40">
        <f>IF(V207=1,VLOOKUP(S207,Chantiers!$C$6:$D$95,2),IF(V207=2,"Chauf",IF(V207=3,VLOOKUP(S207,Chantiers!$C$6:$E$95,3),0)))</f>
        <v>0</v>
      </c>
      <c r="X207" s="119"/>
      <c r="Y207" s="120"/>
      <c r="Z207" s="120"/>
      <c r="AA207" s="120"/>
      <c r="AB207" s="40">
        <f>IF(AA207=1,VLOOKUP(X207,Chantiers!$C$6:$D$95,2),IF(AA207=2,"Chauf",IF(AA207=3,VLOOKUP(X207,Chantiers!$C$6:$E$95,3),0)))</f>
        <v>0</v>
      </c>
      <c r="AC207" s="119"/>
      <c r="AD207" s="120"/>
      <c r="AE207" s="120"/>
      <c r="AF207" s="120"/>
      <c r="AG207" s="40">
        <f>IF(AF207=1,VLOOKUP(AC207,Chantiers!$C$6:$D$95,2),IF(AF207=2,"Chauf",IF(AF207=3,VLOOKUP(AC207,Chantiers!$C$6:$E$95,3),0)))</f>
        <v>0</v>
      </c>
      <c r="AH207" s="119"/>
      <c r="AI207" s="120"/>
      <c r="AJ207" s="120"/>
      <c r="AK207" s="120"/>
      <c r="AL207" s="40">
        <f>IF(AK207=1,VLOOKUP(AH207,Chantiers!$C$6:$D$95,2),IF(AK207=2,"Chauf",IF(AK207=3,VLOOKUP(AH207,Chantiers!$C$6:$E$95,3),0)))</f>
        <v>0</v>
      </c>
      <c r="AM207" s="119"/>
      <c r="AN207" s="120"/>
      <c r="AO207" s="120"/>
      <c r="AP207" s="120"/>
      <c r="AQ207" s="40">
        <f>IF(AP207=1,VLOOKUP(AM207,Chantiers!$C$6:$D$95,2),IF(AP207=2,"Chauf",IF(AP207=3,VLOOKUP(AM207,Chantiers!$C$6:$E$95,3),0)))</f>
        <v>0</v>
      </c>
      <c r="AR207" s="119"/>
      <c r="AS207" s="120"/>
      <c r="AT207" s="120"/>
      <c r="AU207" s="120"/>
      <c r="AV207" s="40">
        <f>IF(AU207=1,VLOOKUP(AR207,Chantiers!$C$6:$D$95,2),IF(AU207=2,"Chauf",IF(AU207=3,VLOOKUP(AR207,Chantiers!$C$6:$E$95,3),0)))</f>
        <v>0</v>
      </c>
      <c r="AW207" s="119"/>
      <c r="AX207" s="120"/>
      <c r="AY207" s="120"/>
      <c r="AZ207" s="120"/>
      <c r="BA207" s="40">
        <f>IF(AZ207=1,VLOOKUP(AW207,Chantiers!$C$6:$D$95,2),IF(AZ207=2,"Chauf",IF(AZ207=3,VLOOKUP(AW207,Chantiers!$C$6:$E$95,3),0)))</f>
        <v>0</v>
      </c>
      <c r="BB207" s="119"/>
      <c r="BC207" s="120"/>
      <c r="BD207" s="120"/>
      <c r="BE207" s="120"/>
      <c r="BF207" s="40">
        <f>IF(BE207=1,VLOOKUP(BB207,Chantiers!$C$6:$D$95,2),IF(BE207=2,"Chauf",IF(BE207=3,VLOOKUP(BB207,Chantiers!$C$6:$E$95,3),0)))</f>
        <v>0</v>
      </c>
      <c r="BG207" s="119"/>
      <c r="BH207" s="120"/>
      <c r="BI207" s="120"/>
      <c r="BJ207" s="120"/>
      <c r="BK207" s="40">
        <f>IF(BJ207=1,VLOOKUP(BG207,Chantiers!$C$6:$D$95,2),IF(BJ207=2,"Chauf",IF(BJ207=3,VLOOKUP(BG207,Chantiers!$C$6:$E$95,3),0)))</f>
        <v>0</v>
      </c>
      <c r="BL207" s="119"/>
      <c r="BM207" s="120"/>
      <c r="BN207" s="120"/>
      <c r="BO207" s="120"/>
      <c r="BP207" s="40">
        <f>IF(BO207=1,VLOOKUP(BL207,Chantiers!$C$6:$D$95,2),IF(BO207=2,"Chauf",IF(BO207=3,VLOOKUP(BL207,Chantiers!$C$6:$E$95,3),0)))</f>
        <v>0</v>
      </c>
      <c r="BQ207" s="119"/>
      <c r="BR207" s="120"/>
      <c r="BS207" s="120"/>
      <c r="BT207" s="120"/>
      <c r="BU207" s="40">
        <f>IF(BT207=1,VLOOKUP(BQ207,Chantiers!$C$6:$D$95,2),IF(BT207=2,"Chauf",IF(BT207=3,VLOOKUP(BQ207,Chantiers!$C$6:$E$95,3),0)))</f>
        <v>0</v>
      </c>
      <c r="BV207" s="119"/>
      <c r="BW207" s="120"/>
      <c r="BX207" s="120"/>
      <c r="BY207" s="120"/>
      <c r="BZ207" s="40">
        <f>IF(BY207=1,VLOOKUP(BV207,Chantiers!$C$6:$D$95,2),IF(BY207=2,"Chauf",IF(BY207=3,VLOOKUP(BV207,Chantiers!$C$6:$E$95,3),0)))</f>
        <v>0</v>
      </c>
      <c r="CA207" s="119"/>
      <c r="CB207" s="120"/>
      <c r="CC207" s="120"/>
      <c r="CD207" s="120">
        <f>IF(CC207=1,VLOOKUP(BZ207,Chantiers!$C$6:$D$95,2),0)</f>
        <v>0</v>
      </c>
      <c r="CE207" s="40">
        <f>IF(CD207=1,VLOOKUP(CA207,Chantiers!$C$6:$D$95,2),IF(CD207=2,"Chauf",IF(CD207=3,VLOOKUP(CA207,Chantiers!$C$6:$E$95,3),0)))</f>
        <v>0</v>
      </c>
    </row>
    <row r="208" spans="1:83" s="159" customFormat="1" x14ac:dyDescent="0.2">
      <c r="A208" s="153" t="s">
        <v>128</v>
      </c>
      <c r="B208" s="154"/>
      <c r="C208" s="155"/>
      <c r="D208" s="157"/>
      <c r="E208" s="158">
        <f>SUM(E202:E207)</f>
        <v>0</v>
      </c>
      <c r="F208" s="158">
        <f>SUM(F202:F207)</f>
        <v>0</v>
      </c>
      <c r="G208" s="158"/>
      <c r="H208" s="156"/>
      <c r="I208" s="157"/>
      <c r="J208" s="158">
        <f>SUM(J202:J207)</f>
        <v>0</v>
      </c>
      <c r="K208" s="158">
        <f>SUM(K202:K207)</f>
        <v>0</v>
      </c>
      <c r="L208" s="158"/>
      <c r="M208" s="156">
        <f>IF(L208=1,VLOOKUP(I208,Chantiers!$C$6:$D$95,2),IF(L208=2,"Chauf",IF(L208=3,VLOOKUP(I208,Chantiers!$C$6:$E$95,3),0)))</f>
        <v>0</v>
      </c>
      <c r="N208" s="157"/>
      <c r="O208" s="158">
        <f>SUM(O202:O207)</f>
        <v>0</v>
      </c>
      <c r="P208" s="158">
        <f>SUM(P202:P207)</f>
        <v>0</v>
      </c>
      <c r="Q208" s="158"/>
      <c r="R208" s="156">
        <f>IF(Q208=1,VLOOKUP(N208,Chantiers!$C$6:$D$95,2),IF(Q208=2,"Chauf",IF(Q208=3,VLOOKUP(N208,Chantiers!$C$6:$E$95,3),0)))</f>
        <v>0</v>
      </c>
      <c r="S208" s="157"/>
      <c r="T208" s="158">
        <f>SUM(T202:T207)</f>
        <v>0</v>
      </c>
      <c r="U208" s="158">
        <f>SUM(U202:U207)</f>
        <v>0</v>
      </c>
      <c r="V208" s="158"/>
      <c r="W208" s="156">
        <f>IF(V208=1,VLOOKUP(S208,Chantiers!$C$6:$D$95,2),IF(V208=2,"Chauf",IF(V208=3,VLOOKUP(S208,Chantiers!$C$6:$E$95,3),0)))</f>
        <v>0</v>
      </c>
      <c r="X208" s="157"/>
      <c r="Y208" s="158">
        <f>SUM(Y202:Y207)</f>
        <v>0</v>
      </c>
      <c r="Z208" s="158">
        <f>SUM(Z202:Z207)</f>
        <v>0</v>
      </c>
      <c r="AA208" s="158"/>
      <c r="AB208" s="156">
        <f>IF(AA208=1,VLOOKUP(X208,Chantiers!$C$6:$D$95,2),IF(AA208=2,"Chauf",IF(AA208=3,VLOOKUP(X208,Chantiers!$C$6:$E$95,3),0)))</f>
        <v>0</v>
      </c>
      <c r="AC208" s="157"/>
      <c r="AD208" s="158">
        <f>SUM(AD202:AD207)</f>
        <v>0</v>
      </c>
      <c r="AE208" s="158">
        <f>SUM(AE202:AE207)</f>
        <v>0</v>
      </c>
      <c r="AF208" s="158"/>
      <c r="AG208" s="156">
        <f>IF(AF208=1,VLOOKUP(AC208,Chantiers!$C$6:$D$95,2),IF(AF208=2,"Chauf",IF(AF208=3,VLOOKUP(AC208,Chantiers!$C$6:$E$95,3),0)))</f>
        <v>0</v>
      </c>
      <c r="AH208" s="157"/>
      <c r="AI208" s="158">
        <f>SUM(AI202:AI207)</f>
        <v>0</v>
      </c>
      <c r="AJ208" s="158">
        <f>SUM(AJ202:AJ207)</f>
        <v>0</v>
      </c>
      <c r="AK208" s="158"/>
      <c r="AL208" s="156">
        <f>IF(AK208=1,VLOOKUP(AH208,Chantiers!$C$6:$D$95,2),IF(AK208=2,"Chauf",IF(AK208=3,VLOOKUP(AH208,Chantiers!$C$6:$E$95,3),0)))</f>
        <v>0</v>
      </c>
      <c r="AM208" s="157"/>
      <c r="AN208" s="158">
        <f>SUM(AN202:AN207)</f>
        <v>0</v>
      </c>
      <c r="AO208" s="158">
        <f>SUM(AO202:AO207)</f>
        <v>0</v>
      </c>
      <c r="AP208" s="158"/>
      <c r="AQ208" s="156">
        <f>IF(AP208=1,VLOOKUP(AM208,Chantiers!$C$6:$D$95,2),IF(AP208=2,"Chauf",IF(AP208=3,VLOOKUP(AM208,Chantiers!$C$6:$E$95,3),0)))</f>
        <v>0</v>
      </c>
      <c r="AR208" s="157"/>
      <c r="AS208" s="158">
        <f>SUM(AS202:AS207)</f>
        <v>0</v>
      </c>
      <c r="AT208" s="158">
        <f>SUM(AT202:AT207)</f>
        <v>0</v>
      </c>
      <c r="AU208" s="158"/>
      <c r="AV208" s="156">
        <f>IF(AU208=1,VLOOKUP(AR208,Chantiers!$C$6:$D$95,2),IF(AU208=2,"Chauf",IF(AU208=3,VLOOKUP(AR208,Chantiers!$C$6:$E$95,3),0)))</f>
        <v>0</v>
      </c>
      <c r="AW208" s="157"/>
      <c r="AX208" s="158">
        <f>SUM(AX202:AX207)</f>
        <v>0</v>
      </c>
      <c r="AY208" s="158">
        <f>SUM(AY202:AY207)</f>
        <v>0</v>
      </c>
      <c r="AZ208" s="158"/>
      <c r="BA208" s="156">
        <f>IF(AZ208=1,VLOOKUP(AW208,Chantiers!$C$6:$D$95,2),IF(AZ208=2,"Chauf",IF(AZ208=3,VLOOKUP(AW208,Chantiers!$C$6:$E$95,3),0)))</f>
        <v>0</v>
      </c>
      <c r="BB208" s="157"/>
      <c r="BC208" s="158">
        <f>SUM(BC202:BC207)</f>
        <v>0</v>
      </c>
      <c r="BD208" s="158">
        <f>SUM(BD202:BD207)</f>
        <v>0</v>
      </c>
      <c r="BE208" s="158"/>
      <c r="BF208" s="156">
        <f>IF(BE208=1,VLOOKUP(BB208,Chantiers!$C$6:$D$95,2),IF(BE208=2,"Chauf",IF(BE208=3,VLOOKUP(BB208,Chantiers!$C$6:$E$95,3),0)))</f>
        <v>0</v>
      </c>
      <c r="BG208" s="157"/>
      <c r="BH208" s="158">
        <f>SUM(BH202:BH207)</f>
        <v>0</v>
      </c>
      <c r="BI208" s="158">
        <f>SUM(BI202:BI207)</f>
        <v>0</v>
      </c>
      <c r="BJ208" s="158"/>
      <c r="BK208" s="156">
        <f>IF(BJ208=1,VLOOKUP(BG208,Chantiers!$C$6:$D$95,2),IF(BJ208=2,"Chauf",IF(BJ208=3,VLOOKUP(BG208,Chantiers!$C$6:$E$95,3),0)))</f>
        <v>0</v>
      </c>
      <c r="BL208" s="157"/>
      <c r="BM208" s="158">
        <f>SUM(BM202:BM207)</f>
        <v>0</v>
      </c>
      <c r="BN208" s="158">
        <f>SUM(BN202:BN207)</f>
        <v>0</v>
      </c>
      <c r="BO208" s="158"/>
      <c r="BP208" s="156">
        <f>IF(BO208=1,VLOOKUP(BL208,Chantiers!$C$6:$D$95,2),IF(BO208=2,"Chauf",IF(BO208=3,VLOOKUP(BL208,Chantiers!$C$6:$E$95,3),0)))</f>
        <v>0</v>
      </c>
      <c r="BQ208" s="157"/>
      <c r="BR208" s="158">
        <f>SUM(BR202:BR207)</f>
        <v>0</v>
      </c>
      <c r="BS208" s="158">
        <f>SUM(BS202:BS207)</f>
        <v>0</v>
      </c>
      <c r="BT208" s="158"/>
      <c r="BU208" s="156">
        <f>IF(BT208=1,VLOOKUP(BQ208,Chantiers!$C$6:$D$95,2),IF(BT208=2,"Chauf",IF(BT208=3,VLOOKUP(BQ208,Chantiers!$C$6:$E$95,3),0)))</f>
        <v>0</v>
      </c>
      <c r="BV208" s="157"/>
      <c r="BW208" s="158">
        <f>SUM(BW202:BW207)</f>
        <v>0</v>
      </c>
      <c r="BX208" s="158">
        <f>SUM(BX202:BX207)</f>
        <v>0</v>
      </c>
      <c r="BY208" s="158"/>
      <c r="BZ208" s="156">
        <f>IF(BY208=1,VLOOKUP(BV208,Chantiers!$C$6:$D$95,2),IF(BY208=2,"Chauf",IF(BY208=3,VLOOKUP(BV208,Chantiers!$C$6:$E$95,3),0)))</f>
        <v>0</v>
      </c>
      <c r="CA208" s="157"/>
      <c r="CB208" s="158">
        <f>SUM(CB202:CB207)</f>
        <v>0</v>
      </c>
      <c r="CC208" s="158">
        <f>SUM(CC202:CC207)</f>
        <v>0</v>
      </c>
      <c r="CD208" s="158">
        <f>IF(CC208=1,VLOOKUP(BZ208,Chantiers!$C$6:$D$95,2),0)</f>
        <v>0</v>
      </c>
      <c r="CE208" s="156">
        <f>IF(CD208=1,VLOOKUP(CA208,Chantiers!$C$6:$D$95,2),IF(CD208=2,"Chauf",IF(CD208=3,VLOOKUP(CA208,Chantiers!$C$6:$E$95,3),0)))</f>
        <v>0</v>
      </c>
    </row>
    <row r="209" spans="1:83" s="118" customFormat="1" x14ac:dyDescent="0.2">
      <c r="A209" s="151">
        <v>43304</v>
      </c>
      <c r="B209" s="138">
        <f t="shared" si="6"/>
        <v>23</v>
      </c>
      <c r="C209" s="139">
        <f t="shared" si="7"/>
        <v>7</v>
      </c>
      <c r="D209" s="121"/>
      <c r="E209" s="122"/>
      <c r="F209" s="122"/>
      <c r="G209" s="122"/>
      <c r="H209" s="41">
        <f>IF(G209=1,VLOOKUP(D209,Chantiers!$C$6:$D$95,2),IF(G209=2,"Chauf",IF(G209=3,VLOOKUP(D209,Chantiers!$C$6:$E$95,3),0)))</f>
        <v>0</v>
      </c>
      <c r="I209" s="121"/>
      <c r="J209" s="122"/>
      <c r="K209" s="122"/>
      <c r="L209" s="122"/>
      <c r="M209" s="41">
        <f>IF(L209=1,VLOOKUP(I209,Chantiers!$C$6:$D$95,2),IF(L209=2,"Chauf",IF(L209=3,VLOOKUP(I209,Chantiers!$C$6:$E$95,3),0)))</f>
        <v>0</v>
      </c>
      <c r="N209" s="121"/>
      <c r="O209" s="122"/>
      <c r="P209" s="122"/>
      <c r="Q209" s="122"/>
      <c r="R209" s="41">
        <f>IF(Q209=1,VLOOKUP(N209,Chantiers!$C$6:$D$95,2),IF(Q209=2,"Chauf",IF(Q209=3,VLOOKUP(N209,Chantiers!$C$6:$E$95,3),0)))</f>
        <v>0</v>
      </c>
      <c r="S209" s="121"/>
      <c r="T209" s="122"/>
      <c r="U209" s="122"/>
      <c r="V209" s="122"/>
      <c r="W209" s="41">
        <f>IF(V209=1,VLOOKUP(S209,Chantiers!$C$6:$D$95,2),IF(V209=2,"Chauf",IF(V209=3,VLOOKUP(S209,Chantiers!$C$6:$E$95,3),0)))</f>
        <v>0</v>
      </c>
      <c r="X209" s="121"/>
      <c r="Y209" s="122"/>
      <c r="Z209" s="122"/>
      <c r="AA209" s="122"/>
      <c r="AB209" s="41">
        <f>IF(AA209=1,VLOOKUP(X209,Chantiers!$C$6:$D$95,2),IF(AA209=2,"Chauf",IF(AA209=3,VLOOKUP(X209,Chantiers!$C$6:$E$95,3),0)))</f>
        <v>0</v>
      </c>
      <c r="AC209" s="121"/>
      <c r="AD209" s="122"/>
      <c r="AE209" s="122"/>
      <c r="AF209" s="122"/>
      <c r="AG209" s="41">
        <f>IF(AF209=1,VLOOKUP(AC209,Chantiers!$C$6:$D$95,2),IF(AF209=2,"Chauf",IF(AF209=3,VLOOKUP(AC209,Chantiers!$C$6:$E$95,3),0)))</f>
        <v>0</v>
      </c>
      <c r="AH209" s="121"/>
      <c r="AI209" s="122"/>
      <c r="AJ209" s="122"/>
      <c r="AK209" s="122"/>
      <c r="AL209" s="41">
        <f>IF(AK209=1,VLOOKUP(AH209,Chantiers!$C$6:$D$95,2),IF(AK209=2,"Chauf",IF(AK209=3,VLOOKUP(AH209,Chantiers!$C$6:$E$95,3),0)))</f>
        <v>0</v>
      </c>
      <c r="AM209" s="121"/>
      <c r="AN209" s="122"/>
      <c r="AO209" s="122"/>
      <c r="AP209" s="122"/>
      <c r="AQ209" s="41">
        <f>IF(AP209=1,VLOOKUP(AM209,Chantiers!$C$6:$D$95,2),IF(AP209=2,"Chauf",IF(AP209=3,VLOOKUP(AM209,Chantiers!$C$6:$E$95,3),0)))</f>
        <v>0</v>
      </c>
      <c r="AR209" s="121"/>
      <c r="AS209" s="122"/>
      <c r="AT209" s="122"/>
      <c r="AU209" s="122"/>
      <c r="AV209" s="41">
        <f>IF(AU209=1,VLOOKUP(AR209,Chantiers!$C$6:$D$95,2),IF(AU209=2,"Chauf",IF(AU209=3,VLOOKUP(AR209,Chantiers!$C$6:$E$95,3),0)))</f>
        <v>0</v>
      </c>
      <c r="AW209" s="121"/>
      <c r="AX209" s="122"/>
      <c r="AY209" s="122"/>
      <c r="AZ209" s="122"/>
      <c r="BA209" s="41">
        <f>IF(AZ209=1,VLOOKUP(AW209,Chantiers!$C$6:$D$95,2),IF(AZ209=2,"Chauf",IF(AZ209=3,VLOOKUP(AW209,Chantiers!$C$6:$E$95,3),0)))</f>
        <v>0</v>
      </c>
      <c r="BB209" s="121"/>
      <c r="BC209" s="122"/>
      <c r="BD209" s="122"/>
      <c r="BE209" s="122"/>
      <c r="BF209" s="41">
        <f>IF(BE209=1,VLOOKUP(BB209,Chantiers!$C$6:$D$95,2),IF(BE209=2,"Chauf",IF(BE209=3,VLOOKUP(BB209,Chantiers!$C$6:$E$95,3),0)))</f>
        <v>0</v>
      </c>
      <c r="BG209" s="121"/>
      <c r="BH209" s="122"/>
      <c r="BI209" s="122"/>
      <c r="BJ209" s="122"/>
      <c r="BK209" s="41">
        <f>IF(BJ209=1,VLOOKUP(BG209,Chantiers!$C$6:$D$95,2),IF(BJ209=2,"Chauf",IF(BJ209=3,VLOOKUP(BG209,Chantiers!$C$6:$E$95,3),0)))</f>
        <v>0</v>
      </c>
      <c r="BL209" s="121"/>
      <c r="BM209" s="122"/>
      <c r="BN209" s="122"/>
      <c r="BO209" s="122"/>
      <c r="BP209" s="41">
        <f>IF(BO209=1,VLOOKUP(BL209,Chantiers!$C$6:$D$95,2),IF(BO209=2,"Chauf",IF(BO209=3,VLOOKUP(BL209,Chantiers!$C$6:$E$95,3),0)))</f>
        <v>0</v>
      </c>
      <c r="BQ209" s="121"/>
      <c r="BR209" s="122"/>
      <c r="BS209" s="122"/>
      <c r="BT209" s="122"/>
      <c r="BU209" s="41">
        <f>IF(BT209=1,VLOOKUP(BQ209,Chantiers!$C$6:$D$95,2),IF(BT209=2,"Chauf",IF(BT209=3,VLOOKUP(BQ209,Chantiers!$C$6:$E$95,3),0)))</f>
        <v>0</v>
      </c>
      <c r="BV209" s="121"/>
      <c r="BW209" s="122"/>
      <c r="BX209" s="122"/>
      <c r="BY209" s="122"/>
      <c r="BZ209" s="41">
        <f>IF(BY209=1,VLOOKUP(BV209,Chantiers!$C$6:$D$95,2),IF(BY209=2,"Chauf",IF(BY209=3,VLOOKUP(BV209,Chantiers!$C$6:$E$95,3),0)))</f>
        <v>0</v>
      </c>
      <c r="CA209" s="121"/>
      <c r="CB209" s="122"/>
      <c r="CC209" s="122"/>
      <c r="CD209" s="122">
        <f>IF(CC209=1,VLOOKUP(BZ209,Chantiers!$C$6:$D$95,2),0)</f>
        <v>0</v>
      </c>
      <c r="CE209" s="41">
        <f>IF(CD209=1,VLOOKUP(CA209,Chantiers!$C$6:$D$95,2),IF(CD209=2,"Chauf",IF(CD209=3,VLOOKUP(CA209,Chantiers!$C$6:$E$95,3),0)))</f>
        <v>0</v>
      </c>
    </row>
    <row r="210" spans="1:83" s="118" customFormat="1" x14ac:dyDescent="0.2">
      <c r="A210" s="152">
        <v>43305</v>
      </c>
      <c r="B210" s="140">
        <f t="shared" si="6"/>
        <v>24</v>
      </c>
      <c r="C210" s="141">
        <f t="shared" si="7"/>
        <v>7</v>
      </c>
      <c r="D210" s="123"/>
      <c r="E210" s="124"/>
      <c r="F210" s="124"/>
      <c r="G210" s="124"/>
      <c r="H210" s="42">
        <f>IF(G210=1,VLOOKUP(D210,Chantiers!$C$6:$D$95,2),IF(G210=2,"Chauf",IF(G210=3,VLOOKUP(D210,Chantiers!$C$6:$E$95,3),0)))</f>
        <v>0</v>
      </c>
      <c r="I210" s="123"/>
      <c r="J210" s="124"/>
      <c r="K210" s="124"/>
      <c r="L210" s="124"/>
      <c r="M210" s="42">
        <f>IF(L210=1,VLOOKUP(I210,Chantiers!$C$6:$D$95,2),IF(L210=2,"Chauf",IF(L210=3,VLOOKUP(I210,Chantiers!$C$6:$E$95,3),0)))</f>
        <v>0</v>
      </c>
      <c r="N210" s="123"/>
      <c r="O210" s="124"/>
      <c r="P210" s="124"/>
      <c r="Q210" s="124"/>
      <c r="R210" s="42">
        <f>IF(Q210=1,VLOOKUP(N210,Chantiers!$C$6:$D$95,2),IF(Q210=2,"Chauf",IF(Q210=3,VLOOKUP(N210,Chantiers!$C$6:$E$95,3),0)))</f>
        <v>0</v>
      </c>
      <c r="S210" s="123"/>
      <c r="T210" s="124"/>
      <c r="U210" s="124"/>
      <c r="V210" s="124"/>
      <c r="W210" s="42">
        <f>IF(V210=1,VLOOKUP(S210,Chantiers!$C$6:$D$95,2),IF(V210=2,"Chauf",IF(V210=3,VLOOKUP(S210,Chantiers!$C$6:$E$95,3),0)))</f>
        <v>0</v>
      </c>
      <c r="X210" s="123"/>
      <c r="Y210" s="124"/>
      <c r="Z210" s="124"/>
      <c r="AA210" s="124"/>
      <c r="AB210" s="42">
        <f>IF(AA210=1,VLOOKUP(X210,Chantiers!$C$6:$D$95,2),IF(AA210=2,"Chauf",IF(AA210=3,VLOOKUP(X210,Chantiers!$C$6:$E$95,3),0)))</f>
        <v>0</v>
      </c>
      <c r="AC210" s="123"/>
      <c r="AD210" s="124"/>
      <c r="AE210" s="124"/>
      <c r="AF210" s="124"/>
      <c r="AG210" s="42">
        <f>IF(AF210=1,VLOOKUP(AC210,Chantiers!$C$6:$D$95,2),IF(AF210=2,"Chauf",IF(AF210=3,VLOOKUP(AC210,Chantiers!$C$6:$E$95,3),0)))</f>
        <v>0</v>
      </c>
      <c r="AH210" s="123"/>
      <c r="AI210" s="124"/>
      <c r="AJ210" s="124"/>
      <c r="AK210" s="124"/>
      <c r="AL210" s="42">
        <f>IF(AK210=1,VLOOKUP(AH210,Chantiers!$C$6:$D$95,2),IF(AK210=2,"Chauf",IF(AK210=3,VLOOKUP(AH210,Chantiers!$C$6:$E$95,3),0)))</f>
        <v>0</v>
      </c>
      <c r="AM210" s="123"/>
      <c r="AN210" s="124"/>
      <c r="AO210" s="124"/>
      <c r="AP210" s="124"/>
      <c r="AQ210" s="42">
        <f>IF(AP210=1,VLOOKUP(AM210,Chantiers!$C$6:$D$95,2),IF(AP210=2,"Chauf",IF(AP210=3,VLOOKUP(AM210,Chantiers!$C$6:$E$95,3),0)))</f>
        <v>0</v>
      </c>
      <c r="AR210" s="123"/>
      <c r="AS210" s="124"/>
      <c r="AT210" s="124"/>
      <c r="AU210" s="124"/>
      <c r="AV210" s="42">
        <f>IF(AU210=1,VLOOKUP(AR210,Chantiers!$C$6:$D$95,2),IF(AU210=2,"Chauf",IF(AU210=3,VLOOKUP(AR210,Chantiers!$C$6:$E$95,3),0)))</f>
        <v>0</v>
      </c>
      <c r="AW210" s="123"/>
      <c r="AX210" s="124"/>
      <c r="AY210" s="124"/>
      <c r="AZ210" s="124"/>
      <c r="BA210" s="42">
        <f>IF(AZ210=1,VLOOKUP(AW210,Chantiers!$C$6:$D$95,2),IF(AZ210=2,"Chauf",IF(AZ210=3,VLOOKUP(AW210,Chantiers!$C$6:$E$95,3),0)))</f>
        <v>0</v>
      </c>
      <c r="BB210" s="123"/>
      <c r="BC210" s="124"/>
      <c r="BD210" s="124"/>
      <c r="BE210" s="124"/>
      <c r="BF210" s="42">
        <f>IF(BE210=1,VLOOKUP(BB210,Chantiers!$C$6:$D$95,2),IF(BE210=2,"Chauf",IF(BE210=3,VLOOKUP(BB210,Chantiers!$C$6:$E$95,3),0)))</f>
        <v>0</v>
      </c>
      <c r="BG210" s="123"/>
      <c r="BH210" s="124"/>
      <c r="BI210" s="124"/>
      <c r="BJ210" s="124"/>
      <c r="BK210" s="42">
        <f>IF(BJ210=1,VLOOKUP(BG210,Chantiers!$C$6:$D$95,2),IF(BJ210=2,"Chauf",IF(BJ210=3,VLOOKUP(BG210,Chantiers!$C$6:$E$95,3),0)))</f>
        <v>0</v>
      </c>
      <c r="BL210" s="123"/>
      <c r="BM210" s="124"/>
      <c r="BN210" s="124"/>
      <c r="BO210" s="124"/>
      <c r="BP210" s="42">
        <f>IF(BO210=1,VLOOKUP(BL210,Chantiers!$C$6:$D$95,2),IF(BO210=2,"Chauf",IF(BO210=3,VLOOKUP(BL210,Chantiers!$C$6:$E$95,3),0)))</f>
        <v>0</v>
      </c>
      <c r="BQ210" s="123"/>
      <c r="BR210" s="124"/>
      <c r="BS210" s="124"/>
      <c r="BT210" s="124"/>
      <c r="BU210" s="42">
        <f>IF(BT210=1,VLOOKUP(BQ210,Chantiers!$C$6:$D$95,2),IF(BT210=2,"Chauf",IF(BT210=3,VLOOKUP(BQ210,Chantiers!$C$6:$E$95,3),0)))</f>
        <v>0</v>
      </c>
      <c r="BV210" s="123"/>
      <c r="BW210" s="124"/>
      <c r="BX210" s="124"/>
      <c r="BY210" s="124"/>
      <c r="BZ210" s="42">
        <f>IF(BY210=1,VLOOKUP(BV210,Chantiers!$C$6:$D$95,2),IF(BY210=2,"Chauf",IF(BY210=3,VLOOKUP(BV210,Chantiers!$C$6:$E$95,3),0)))</f>
        <v>0</v>
      </c>
      <c r="CA210" s="123"/>
      <c r="CB210" s="124"/>
      <c r="CC210" s="124"/>
      <c r="CD210" s="124">
        <f>IF(CC210=1,VLOOKUP(BZ210,Chantiers!$C$6:$D$95,2),0)</f>
        <v>0</v>
      </c>
      <c r="CE210" s="42">
        <f>IF(CD210=1,VLOOKUP(CA210,Chantiers!$C$6:$D$95,2),IF(CD210=2,"Chauf",IF(CD210=3,VLOOKUP(CA210,Chantiers!$C$6:$E$95,3),0)))</f>
        <v>0</v>
      </c>
    </row>
    <row r="211" spans="1:83" s="118" customFormat="1" x14ac:dyDescent="0.2">
      <c r="A211" s="152">
        <v>43306</v>
      </c>
      <c r="B211" s="140">
        <f t="shared" si="6"/>
        <v>25</v>
      </c>
      <c r="C211" s="141">
        <f t="shared" si="7"/>
        <v>7</v>
      </c>
      <c r="D211" s="123"/>
      <c r="E211" s="124"/>
      <c r="F211" s="124"/>
      <c r="G211" s="124"/>
      <c r="H211" s="42">
        <f>IF(G211=1,VLOOKUP(D211,Chantiers!$C$6:$D$95,2),IF(G211=2,"Chauf",IF(G211=3,VLOOKUP(D211,Chantiers!$C$6:$E$95,3),0)))</f>
        <v>0</v>
      </c>
      <c r="I211" s="123"/>
      <c r="J211" s="124"/>
      <c r="K211" s="124"/>
      <c r="L211" s="124"/>
      <c r="M211" s="42">
        <f>IF(L211=1,VLOOKUP(I211,Chantiers!$C$6:$D$95,2),IF(L211=2,"Chauf",IF(L211=3,VLOOKUP(I211,Chantiers!$C$6:$E$95,3),0)))</f>
        <v>0</v>
      </c>
      <c r="N211" s="123"/>
      <c r="O211" s="124"/>
      <c r="P211" s="124"/>
      <c r="Q211" s="124"/>
      <c r="R211" s="42">
        <f>IF(Q211=1,VLOOKUP(N211,Chantiers!$C$6:$D$95,2),IF(Q211=2,"Chauf",IF(Q211=3,VLOOKUP(N211,Chantiers!$C$6:$E$95,3),0)))</f>
        <v>0</v>
      </c>
      <c r="S211" s="123"/>
      <c r="T211" s="124"/>
      <c r="U211" s="124"/>
      <c r="V211" s="124"/>
      <c r="W211" s="42">
        <f>IF(V211=1,VLOOKUP(S211,Chantiers!$C$6:$D$95,2),IF(V211=2,"Chauf",IF(V211=3,VLOOKUP(S211,Chantiers!$C$6:$E$95,3),0)))</f>
        <v>0</v>
      </c>
      <c r="X211" s="123"/>
      <c r="Y211" s="124"/>
      <c r="Z211" s="124"/>
      <c r="AA211" s="124"/>
      <c r="AB211" s="42">
        <f>IF(AA211=1,VLOOKUP(X211,Chantiers!$C$6:$D$95,2),IF(AA211=2,"Chauf",IF(AA211=3,VLOOKUP(X211,Chantiers!$C$6:$E$95,3),0)))</f>
        <v>0</v>
      </c>
      <c r="AC211" s="123"/>
      <c r="AD211" s="124"/>
      <c r="AE211" s="124"/>
      <c r="AF211" s="124"/>
      <c r="AG211" s="42">
        <f>IF(AF211=1,VLOOKUP(AC211,Chantiers!$C$6:$D$95,2),IF(AF211=2,"Chauf",IF(AF211=3,VLOOKUP(AC211,Chantiers!$C$6:$E$95,3),0)))</f>
        <v>0</v>
      </c>
      <c r="AH211" s="123"/>
      <c r="AI211" s="124"/>
      <c r="AJ211" s="124"/>
      <c r="AK211" s="124"/>
      <c r="AL211" s="42">
        <f>IF(AK211=1,VLOOKUP(AH211,Chantiers!$C$6:$D$95,2),IF(AK211=2,"Chauf",IF(AK211=3,VLOOKUP(AH211,Chantiers!$C$6:$E$95,3),0)))</f>
        <v>0</v>
      </c>
      <c r="AM211" s="123"/>
      <c r="AN211" s="124"/>
      <c r="AO211" s="124"/>
      <c r="AP211" s="124"/>
      <c r="AQ211" s="42">
        <f>IF(AP211=1,VLOOKUP(AM211,Chantiers!$C$6:$D$95,2),IF(AP211=2,"Chauf",IF(AP211=3,VLOOKUP(AM211,Chantiers!$C$6:$E$95,3),0)))</f>
        <v>0</v>
      </c>
      <c r="AR211" s="123"/>
      <c r="AS211" s="124"/>
      <c r="AT211" s="124"/>
      <c r="AU211" s="124"/>
      <c r="AV211" s="42">
        <f>IF(AU211=1,VLOOKUP(AR211,Chantiers!$C$6:$D$95,2),IF(AU211=2,"Chauf",IF(AU211=3,VLOOKUP(AR211,Chantiers!$C$6:$E$95,3),0)))</f>
        <v>0</v>
      </c>
      <c r="AW211" s="123"/>
      <c r="AX211" s="124"/>
      <c r="AY211" s="124"/>
      <c r="AZ211" s="124"/>
      <c r="BA211" s="42">
        <f>IF(AZ211=1,VLOOKUP(AW211,Chantiers!$C$6:$D$95,2),IF(AZ211=2,"Chauf",IF(AZ211=3,VLOOKUP(AW211,Chantiers!$C$6:$E$95,3),0)))</f>
        <v>0</v>
      </c>
      <c r="BB211" s="123"/>
      <c r="BC211" s="124"/>
      <c r="BD211" s="124"/>
      <c r="BE211" s="124"/>
      <c r="BF211" s="42">
        <f>IF(BE211=1,VLOOKUP(BB211,Chantiers!$C$6:$D$95,2),IF(BE211=2,"Chauf",IF(BE211=3,VLOOKUP(BB211,Chantiers!$C$6:$E$95,3),0)))</f>
        <v>0</v>
      </c>
      <c r="BG211" s="123"/>
      <c r="BH211" s="124"/>
      <c r="BI211" s="124"/>
      <c r="BJ211" s="124"/>
      <c r="BK211" s="42">
        <f>IF(BJ211=1,VLOOKUP(BG211,Chantiers!$C$6:$D$95,2),IF(BJ211=2,"Chauf",IF(BJ211=3,VLOOKUP(BG211,Chantiers!$C$6:$E$95,3),0)))</f>
        <v>0</v>
      </c>
      <c r="BL211" s="123"/>
      <c r="BM211" s="124"/>
      <c r="BN211" s="124"/>
      <c r="BO211" s="124"/>
      <c r="BP211" s="42">
        <f>IF(BO211=1,VLOOKUP(BL211,Chantiers!$C$6:$D$95,2),IF(BO211=2,"Chauf",IF(BO211=3,VLOOKUP(BL211,Chantiers!$C$6:$E$95,3),0)))</f>
        <v>0</v>
      </c>
      <c r="BQ211" s="123"/>
      <c r="BR211" s="124"/>
      <c r="BS211" s="124"/>
      <c r="BT211" s="124"/>
      <c r="BU211" s="42">
        <f>IF(BT211=1,VLOOKUP(BQ211,Chantiers!$C$6:$D$95,2),IF(BT211=2,"Chauf",IF(BT211=3,VLOOKUP(BQ211,Chantiers!$C$6:$E$95,3),0)))</f>
        <v>0</v>
      </c>
      <c r="BV211" s="123"/>
      <c r="BW211" s="124"/>
      <c r="BX211" s="124"/>
      <c r="BY211" s="124"/>
      <c r="BZ211" s="42">
        <f>IF(BY211=1,VLOOKUP(BV211,Chantiers!$C$6:$D$95,2),IF(BY211=2,"Chauf",IF(BY211=3,VLOOKUP(BV211,Chantiers!$C$6:$E$95,3),0)))</f>
        <v>0</v>
      </c>
      <c r="CA211" s="123"/>
      <c r="CB211" s="124"/>
      <c r="CC211" s="124"/>
      <c r="CD211" s="124">
        <f>IF(CC211=1,VLOOKUP(BZ211,Chantiers!$C$6:$D$95,2),0)</f>
        <v>0</v>
      </c>
      <c r="CE211" s="42">
        <f>IF(CD211=1,VLOOKUP(CA211,Chantiers!$C$6:$D$95,2),IF(CD211=2,"Chauf",IF(CD211=3,VLOOKUP(CA211,Chantiers!$C$6:$E$95,3),0)))</f>
        <v>0</v>
      </c>
    </row>
    <row r="212" spans="1:83" s="118" customFormat="1" x14ac:dyDescent="0.2">
      <c r="A212" s="152">
        <v>43307</v>
      </c>
      <c r="B212" s="140">
        <f t="shared" si="6"/>
        <v>26</v>
      </c>
      <c r="C212" s="141">
        <f t="shared" si="7"/>
        <v>7</v>
      </c>
      <c r="D212" s="123"/>
      <c r="E212" s="124"/>
      <c r="F212" s="124"/>
      <c r="G212" s="124"/>
      <c r="H212" s="42">
        <f>IF(G212=1,VLOOKUP(D212,Chantiers!$C$6:$D$95,2),IF(G212=2,"Chauf",IF(G212=3,VLOOKUP(D212,Chantiers!$C$6:$E$95,3),0)))</f>
        <v>0</v>
      </c>
      <c r="I212" s="123"/>
      <c r="J212" s="124"/>
      <c r="K212" s="124"/>
      <c r="L212" s="124"/>
      <c r="M212" s="42">
        <f>IF(L212=1,VLOOKUP(I212,Chantiers!$C$6:$D$95,2),IF(L212=2,"Chauf",IF(L212=3,VLOOKUP(I212,Chantiers!$C$6:$E$95,3),0)))</f>
        <v>0</v>
      </c>
      <c r="N212" s="123"/>
      <c r="O212" s="124"/>
      <c r="P212" s="124"/>
      <c r="Q212" s="124"/>
      <c r="R212" s="42">
        <f>IF(Q212=1,VLOOKUP(N212,Chantiers!$C$6:$D$95,2),IF(Q212=2,"Chauf",IF(Q212=3,VLOOKUP(N212,Chantiers!$C$6:$E$95,3),0)))</f>
        <v>0</v>
      </c>
      <c r="S212" s="123"/>
      <c r="T212" s="124"/>
      <c r="U212" s="124"/>
      <c r="V212" s="124"/>
      <c r="W212" s="42">
        <f>IF(V212=1,VLOOKUP(S212,Chantiers!$C$6:$D$95,2),IF(V212=2,"Chauf",IF(V212=3,VLOOKUP(S212,Chantiers!$C$6:$E$95,3),0)))</f>
        <v>0</v>
      </c>
      <c r="X212" s="123"/>
      <c r="Y212" s="124"/>
      <c r="Z212" s="124"/>
      <c r="AA212" s="124"/>
      <c r="AB212" s="42">
        <f>IF(AA212=1,VLOOKUP(X212,Chantiers!$C$6:$D$95,2),IF(AA212=2,"Chauf",IF(AA212=3,VLOOKUP(X212,Chantiers!$C$6:$E$95,3),0)))</f>
        <v>0</v>
      </c>
      <c r="AC212" s="123"/>
      <c r="AD212" s="124"/>
      <c r="AE212" s="124"/>
      <c r="AF212" s="124"/>
      <c r="AG212" s="42">
        <f>IF(AF212=1,VLOOKUP(AC212,Chantiers!$C$6:$D$95,2),IF(AF212=2,"Chauf",IF(AF212=3,VLOOKUP(AC212,Chantiers!$C$6:$E$95,3),0)))</f>
        <v>0</v>
      </c>
      <c r="AH212" s="123"/>
      <c r="AI212" s="124"/>
      <c r="AJ212" s="124"/>
      <c r="AK212" s="124"/>
      <c r="AL212" s="42">
        <f>IF(AK212=1,VLOOKUP(AH212,Chantiers!$C$6:$D$95,2),IF(AK212=2,"Chauf",IF(AK212=3,VLOOKUP(AH212,Chantiers!$C$6:$E$95,3),0)))</f>
        <v>0</v>
      </c>
      <c r="AM212" s="123"/>
      <c r="AN212" s="124"/>
      <c r="AO212" s="124"/>
      <c r="AP212" s="124"/>
      <c r="AQ212" s="42">
        <f>IF(AP212=1,VLOOKUP(AM212,Chantiers!$C$6:$D$95,2),IF(AP212=2,"Chauf",IF(AP212=3,VLOOKUP(AM212,Chantiers!$C$6:$E$95,3),0)))</f>
        <v>0</v>
      </c>
      <c r="AR212" s="123"/>
      <c r="AS212" s="124"/>
      <c r="AT212" s="124"/>
      <c r="AU212" s="124"/>
      <c r="AV212" s="42">
        <f>IF(AU212=1,VLOOKUP(AR212,Chantiers!$C$6:$D$95,2),IF(AU212=2,"Chauf",IF(AU212=3,VLOOKUP(AR212,Chantiers!$C$6:$E$95,3),0)))</f>
        <v>0</v>
      </c>
      <c r="AW212" s="123"/>
      <c r="AX212" s="124"/>
      <c r="AY212" s="124"/>
      <c r="AZ212" s="124"/>
      <c r="BA212" s="42">
        <f>IF(AZ212=1,VLOOKUP(AW212,Chantiers!$C$6:$D$95,2),IF(AZ212=2,"Chauf",IF(AZ212=3,VLOOKUP(AW212,Chantiers!$C$6:$E$95,3),0)))</f>
        <v>0</v>
      </c>
      <c r="BB212" s="123"/>
      <c r="BC212" s="124"/>
      <c r="BD212" s="124"/>
      <c r="BE212" s="124"/>
      <c r="BF212" s="42">
        <f>IF(BE212=1,VLOOKUP(BB212,Chantiers!$C$6:$D$95,2),IF(BE212=2,"Chauf",IF(BE212=3,VLOOKUP(BB212,Chantiers!$C$6:$E$95,3),0)))</f>
        <v>0</v>
      </c>
      <c r="BG212" s="123"/>
      <c r="BH212" s="124"/>
      <c r="BI212" s="124"/>
      <c r="BJ212" s="124"/>
      <c r="BK212" s="42">
        <f>IF(BJ212=1,VLOOKUP(BG212,Chantiers!$C$6:$D$95,2),IF(BJ212=2,"Chauf",IF(BJ212=3,VLOOKUP(BG212,Chantiers!$C$6:$E$95,3),0)))</f>
        <v>0</v>
      </c>
      <c r="BL212" s="123"/>
      <c r="BM212" s="124"/>
      <c r="BN212" s="124"/>
      <c r="BO212" s="124"/>
      <c r="BP212" s="42">
        <f>IF(BO212=1,VLOOKUP(BL212,Chantiers!$C$6:$D$95,2),IF(BO212=2,"Chauf",IF(BO212=3,VLOOKUP(BL212,Chantiers!$C$6:$E$95,3),0)))</f>
        <v>0</v>
      </c>
      <c r="BQ212" s="123"/>
      <c r="BR212" s="124"/>
      <c r="BS212" s="124"/>
      <c r="BT212" s="124"/>
      <c r="BU212" s="42">
        <f>IF(BT212=1,VLOOKUP(BQ212,Chantiers!$C$6:$D$95,2),IF(BT212=2,"Chauf",IF(BT212=3,VLOOKUP(BQ212,Chantiers!$C$6:$E$95,3),0)))</f>
        <v>0</v>
      </c>
      <c r="BV212" s="123"/>
      <c r="BW212" s="124"/>
      <c r="BX212" s="124"/>
      <c r="BY212" s="124"/>
      <c r="BZ212" s="42">
        <f>IF(BY212=1,VLOOKUP(BV212,Chantiers!$C$6:$D$95,2),IF(BY212=2,"Chauf",IF(BY212=3,VLOOKUP(BV212,Chantiers!$C$6:$E$95,3),0)))</f>
        <v>0</v>
      </c>
      <c r="CA212" s="123"/>
      <c r="CB212" s="124"/>
      <c r="CC212" s="124"/>
      <c r="CD212" s="124">
        <f>IF(CC212=1,VLOOKUP(BZ212,Chantiers!$C$6:$D$95,2),0)</f>
        <v>0</v>
      </c>
      <c r="CE212" s="42">
        <f>IF(CD212=1,VLOOKUP(CA212,Chantiers!$C$6:$D$95,2),IF(CD212=2,"Chauf",IF(CD212=3,VLOOKUP(CA212,Chantiers!$C$6:$E$95,3),0)))</f>
        <v>0</v>
      </c>
    </row>
    <row r="213" spans="1:83" s="118" customFormat="1" x14ac:dyDescent="0.2">
      <c r="A213" s="152">
        <v>43308</v>
      </c>
      <c r="B213" s="140">
        <f t="shared" si="6"/>
        <v>27</v>
      </c>
      <c r="C213" s="141">
        <f t="shared" si="7"/>
        <v>7</v>
      </c>
      <c r="D213" s="123"/>
      <c r="E213" s="124"/>
      <c r="F213" s="124"/>
      <c r="G213" s="124"/>
      <c r="H213" s="42">
        <f>IF(G213=1,VLOOKUP(D213,Chantiers!$C$6:$D$95,2),IF(G213=2,"Chauf",IF(G213=3,VLOOKUP(D213,Chantiers!$C$6:$E$95,3),0)))</f>
        <v>0</v>
      </c>
      <c r="I213" s="123"/>
      <c r="J213" s="124"/>
      <c r="K213" s="124"/>
      <c r="L213" s="124"/>
      <c r="M213" s="42">
        <f>IF(L213=1,VLOOKUP(I213,Chantiers!$C$6:$D$95,2),IF(L213=2,"Chauf",IF(L213=3,VLOOKUP(I213,Chantiers!$C$6:$E$95,3),0)))</f>
        <v>0</v>
      </c>
      <c r="N213" s="123"/>
      <c r="O213" s="124"/>
      <c r="P213" s="124"/>
      <c r="Q213" s="124"/>
      <c r="R213" s="42">
        <f>IF(Q213=1,VLOOKUP(N213,Chantiers!$C$6:$D$95,2),IF(Q213=2,"Chauf",IF(Q213=3,VLOOKUP(N213,Chantiers!$C$6:$E$95,3),0)))</f>
        <v>0</v>
      </c>
      <c r="S213" s="123"/>
      <c r="T213" s="124"/>
      <c r="U213" s="124"/>
      <c r="V213" s="124"/>
      <c r="W213" s="42">
        <f>IF(V213=1,VLOOKUP(S213,Chantiers!$C$6:$D$95,2),IF(V213=2,"Chauf",IF(V213=3,VLOOKUP(S213,Chantiers!$C$6:$E$95,3),0)))</f>
        <v>0</v>
      </c>
      <c r="X213" s="123"/>
      <c r="Y213" s="124"/>
      <c r="Z213" s="124"/>
      <c r="AA213" s="124"/>
      <c r="AB213" s="42">
        <f>IF(AA213=1,VLOOKUP(X213,Chantiers!$C$6:$D$95,2),IF(AA213=2,"Chauf",IF(AA213=3,VLOOKUP(X213,Chantiers!$C$6:$E$95,3),0)))</f>
        <v>0</v>
      </c>
      <c r="AC213" s="123"/>
      <c r="AD213" s="124"/>
      <c r="AE213" s="124"/>
      <c r="AF213" s="124"/>
      <c r="AG213" s="42">
        <f>IF(AF213=1,VLOOKUP(AC213,Chantiers!$C$6:$D$95,2),IF(AF213=2,"Chauf",IF(AF213=3,VLOOKUP(AC213,Chantiers!$C$6:$E$95,3),0)))</f>
        <v>0</v>
      </c>
      <c r="AH213" s="123"/>
      <c r="AI213" s="124"/>
      <c r="AJ213" s="124"/>
      <c r="AK213" s="124"/>
      <c r="AL213" s="42">
        <f>IF(AK213=1,VLOOKUP(AH213,Chantiers!$C$6:$D$95,2),IF(AK213=2,"Chauf",IF(AK213=3,VLOOKUP(AH213,Chantiers!$C$6:$E$95,3),0)))</f>
        <v>0</v>
      </c>
      <c r="AM213" s="123"/>
      <c r="AN213" s="124"/>
      <c r="AO213" s="124"/>
      <c r="AP213" s="124"/>
      <c r="AQ213" s="42">
        <f>IF(AP213=1,VLOOKUP(AM213,Chantiers!$C$6:$D$95,2),IF(AP213=2,"Chauf",IF(AP213=3,VLOOKUP(AM213,Chantiers!$C$6:$E$95,3),0)))</f>
        <v>0</v>
      </c>
      <c r="AR213" s="123"/>
      <c r="AS213" s="124"/>
      <c r="AT213" s="124"/>
      <c r="AU213" s="124"/>
      <c r="AV213" s="42">
        <f>IF(AU213=1,VLOOKUP(AR213,Chantiers!$C$6:$D$95,2),IF(AU213=2,"Chauf",IF(AU213=3,VLOOKUP(AR213,Chantiers!$C$6:$E$95,3),0)))</f>
        <v>0</v>
      </c>
      <c r="AW213" s="123"/>
      <c r="AX213" s="124"/>
      <c r="AY213" s="124"/>
      <c r="AZ213" s="124"/>
      <c r="BA213" s="42">
        <f>IF(AZ213=1,VLOOKUP(AW213,Chantiers!$C$6:$D$95,2),IF(AZ213=2,"Chauf",IF(AZ213=3,VLOOKUP(AW213,Chantiers!$C$6:$E$95,3),0)))</f>
        <v>0</v>
      </c>
      <c r="BB213" s="123"/>
      <c r="BC213" s="124"/>
      <c r="BD213" s="124"/>
      <c r="BE213" s="124"/>
      <c r="BF213" s="42">
        <f>IF(BE213=1,VLOOKUP(BB213,Chantiers!$C$6:$D$95,2),IF(BE213=2,"Chauf",IF(BE213=3,VLOOKUP(BB213,Chantiers!$C$6:$E$95,3),0)))</f>
        <v>0</v>
      </c>
      <c r="BG213" s="123"/>
      <c r="BH213" s="124"/>
      <c r="BI213" s="124"/>
      <c r="BJ213" s="124"/>
      <c r="BK213" s="42">
        <f>IF(BJ213=1,VLOOKUP(BG213,Chantiers!$C$6:$D$95,2),IF(BJ213=2,"Chauf",IF(BJ213=3,VLOOKUP(BG213,Chantiers!$C$6:$E$95,3),0)))</f>
        <v>0</v>
      </c>
      <c r="BL213" s="123"/>
      <c r="BM213" s="124"/>
      <c r="BN213" s="124"/>
      <c r="BO213" s="124"/>
      <c r="BP213" s="42">
        <f>IF(BO213=1,VLOOKUP(BL213,Chantiers!$C$6:$D$95,2),IF(BO213=2,"Chauf",IF(BO213=3,VLOOKUP(BL213,Chantiers!$C$6:$E$95,3),0)))</f>
        <v>0</v>
      </c>
      <c r="BQ213" s="123"/>
      <c r="BR213" s="124"/>
      <c r="BS213" s="124"/>
      <c r="BT213" s="124"/>
      <c r="BU213" s="42">
        <f>IF(BT213=1,VLOOKUP(BQ213,Chantiers!$C$6:$D$95,2),IF(BT213=2,"Chauf",IF(BT213=3,VLOOKUP(BQ213,Chantiers!$C$6:$E$95,3),0)))</f>
        <v>0</v>
      </c>
      <c r="BV213" s="123"/>
      <c r="BW213" s="124"/>
      <c r="BX213" s="124"/>
      <c r="BY213" s="124"/>
      <c r="BZ213" s="42">
        <f>IF(BY213=1,VLOOKUP(BV213,Chantiers!$C$6:$D$95,2),IF(BY213=2,"Chauf",IF(BY213=3,VLOOKUP(BV213,Chantiers!$C$6:$E$95,3),0)))</f>
        <v>0</v>
      </c>
      <c r="CA213" s="123"/>
      <c r="CB213" s="124"/>
      <c r="CC213" s="124"/>
      <c r="CD213" s="124">
        <f>IF(CC213=1,VLOOKUP(BZ213,Chantiers!$C$6:$D$95,2),0)</f>
        <v>0</v>
      </c>
      <c r="CE213" s="42">
        <f>IF(CD213=1,VLOOKUP(CA213,Chantiers!$C$6:$D$95,2),IF(CD213=2,"Chauf",IF(CD213=3,VLOOKUP(CA213,Chantiers!$C$6:$E$95,3),0)))</f>
        <v>0</v>
      </c>
    </row>
    <row r="214" spans="1:83" s="118" customFormat="1" x14ac:dyDescent="0.2">
      <c r="A214" s="152">
        <v>43309</v>
      </c>
      <c r="B214" s="140">
        <f t="shared" si="6"/>
        <v>28</v>
      </c>
      <c r="C214" s="141">
        <f t="shared" si="7"/>
        <v>7</v>
      </c>
      <c r="D214" s="123"/>
      <c r="E214" s="124"/>
      <c r="F214" s="124"/>
      <c r="G214" s="124"/>
      <c r="H214" s="42">
        <f>IF(G214=1,VLOOKUP(D214,Chantiers!$C$6:$D$95,2),IF(G214=2,"Chauf",IF(G214=3,VLOOKUP(D214,Chantiers!$C$6:$E$95,3),0)))</f>
        <v>0</v>
      </c>
      <c r="I214" s="123"/>
      <c r="J214" s="124"/>
      <c r="K214" s="124"/>
      <c r="L214" s="124"/>
      <c r="M214" s="42">
        <f>IF(L214=1,VLOOKUP(I214,Chantiers!$C$6:$D$95,2),IF(L214=2,"Chauf",IF(L214=3,VLOOKUP(I214,Chantiers!$C$6:$E$95,3),0)))</f>
        <v>0</v>
      </c>
      <c r="N214" s="123"/>
      <c r="O214" s="124"/>
      <c r="P214" s="124"/>
      <c r="Q214" s="124"/>
      <c r="R214" s="42">
        <f>IF(Q214=1,VLOOKUP(N214,Chantiers!$C$6:$D$95,2),IF(Q214=2,"Chauf",IF(Q214=3,VLOOKUP(N214,Chantiers!$C$6:$E$95,3),0)))</f>
        <v>0</v>
      </c>
      <c r="S214" s="123"/>
      <c r="T214" s="124"/>
      <c r="U214" s="124"/>
      <c r="V214" s="124"/>
      <c r="W214" s="42">
        <f>IF(V214=1,VLOOKUP(S214,Chantiers!$C$6:$D$95,2),IF(V214=2,"Chauf",IF(V214=3,VLOOKUP(S214,Chantiers!$C$6:$E$95,3),0)))</f>
        <v>0</v>
      </c>
      <c r="X214" s="123"/>
      <c r="Y214" s="124"/>
      <c r="Z214" s="124"/>
      <c r="AA214" s="124"/>
      <c r="AB214" s="42">
        <f>IF(AA214=1,VLOOKUP(X214,Chantiers!$C$6:$D$95,2),IF(AA214=2,"Chauf",IF(AA214=3,VLOOKUP(X214,Chantiers!$C$6:$E$95,3),0)))</f>
        <v>0</v>
      </c>
      <c r="AC214" s="123"/>
      <c r="AD214" s="124"/>
      <c r="AE214" s="124"/>
      <c r="AF214" s="124"/>
      <c r="AG214" s="42">
        <f>IF(AF214=1,VLOOKUP(AC214,Chantiers!$C$6:$D$95,2),IF(AF214=2,"Chauf",IF(AF214=3,VLOOKUP(AC214,Chantiers!$C$6:$E$95,3),0)))</f>
        <v>0</v>
      </c>
      <c r="AH214" s="123"/>
      <c r="AI214" s="124"/>
      <c r="AJ214" s="124"/>
      <c r="AK214" s="124"/>
      <c r="AL214" s="42">
        <f>IF(AK214=1,VLOOKUP(AH214,Chantiers!$C$6:$D$95,2),IF(AK214=2,"Chauf",IF(AK214=3,VLOOKUP(AH214,Chantiers!$C$6:$E$95,3),0)))</f>
        <v>0</v>
      </c>
      <c r="AM214" s="123"/>
      <c r="AN214" s="124"/>
      <c r="AO214" s="124"/>
      <c r="AP214" s="124"/>
      <c r="AQ214" s="42">
        <f>IF(AP214=1,VLOOKUP(AM214,Chantiers!$C$6:$D$95,2),IF(AP214=2,"Chauf",IF(AP214=3,VLOOKUP(AM214,Chantiers!$C$6:$E$95,3),0)))</f>
        <v>0</v>
      </c>
      <c r="AR214" s="123"/>
      <c r="AS214" s="124"/>
      <c r="AT214" s="124"/>
      <c r="AU214" s="124"/>
      <c r="AV214" s="42">
        <f>IF(AU214=1,VLOOKUP(AR214,Chantiers!$C$6:$D$95,2),IF(AU214=2,"Chauf",IF(AU214=3,VLOOKUP(AR214,Chantiers!$C$6:$E$95,3),0)))</f>
        <v>0</v>
      </c>
      <c r="AW214" s="123"/>
      <c r="AX214" s="124"/>
      <c r="AY214" s="124"/>
      <c r="AZ214" s="124"/>
      <c r="BA214" s="42">
        <f>IF(AZ214=1,VLOOKUP(AW214,Chantiers!$C$6:$D$95,2),IF(AZ214=2,"Chauf",IF(AZ214=3,VLOOKUP(AW214,Chantiers!$C$6:$E$95,3),0)))</f>
        <v>0</v>
      </c>
      <c r="BB214" s="123"/>
      <c r="BC214" s="124"/>
      <c r="BD214" s="124"/>
      <c r="BE214" s="124"/>
      <c r="BF214" s="42">
        <f>IF(BE214=1,VLOOKUP(BB214,Chantiers!$C$6:$D$95,2),IF(BE214=2,"Chauf",IF(BE214=3,VLOOKUP(BB214,Chantiers!$C$6:$E$95,3),0)))</f>
        <v>0</v>
      </c>
      <c r="BG214" s="123"/>
      <c r="BH214" s="124"/>
      <c r="BI214" s="124"/>
      <c r="BJ214" s="124"/>
      <c r="BK214" s="42">
        <f>IF(BJ214=1,VLOOKUP(BG214,Chantiers!$C$6:$D$95,2),IF(BJ214=2,"Chauf",IF(BJ214=3,VLOOKUP(BG214,Chantiers!$C$6:$E$95,3),0)))</f>
        <v>0</v>
      </c>
      <c r="BL214" s="123"/>
      <c r="BM214" s="124"/>
      <c r="BN214" s="124"/>
      <c r="BO214" s="124"/>
      <c r="BP214" s="42">
        <f>IF(BO214=1,VLOOKUP(BL214,Chantiers!$C$6:$D$95,2),IF(BO214=2,"Chauf",IF(BO214=3,VLOOKUP(BL214,Chantiers!$C$6:$E$95,3),0)))</f>
        <v>0</v>
      </c>
      <c r="BQ214" s="123"/>
      <c r="BR214" s="124"/>
      <c r="BS214" s="124"/>
      <c r="BT214" s="124"/>
      <c r="BU214" s="42">
        <f>IF(BT214=1,VLOOKUP(BQ214,Chantiers!$C$6:$D$95,2),IF(BT214=2,"Chauf",IF(BT214=3,VLOOKUP(BQ214,Chantiers!$C$6:$E$95,3),0)))</f>
        <v>0</v>
      </c>
      <c r="BV214" s="123"/>
      <c r="BW214" s="124"/>
      <c r="BX214" s="124"/>
      <c r="BY214" s="124"/>
      <c r="BZ214" s="42">
        <f>IF(BY214=1,VLOOKUP(BV214,Chantiers!$C$6:$D$95,2),IF(BY214=2,"Chauf",IF(BY214=3,VLOOKUP(BV214,Chantiers!$C$6:$E$95,3),0)))</f>
        <v>0</v>
      </c>
      <c r="CA214" s="123"/>
      <c r="CB214" s="124"/>
      <c r="CC214" s="124"/>
      <c r="CD214" s="124">
        <f>IF(CC214=1,VLOOKUP(BZ214,Chantiers!$C$6:$D$95,2),0)</f>
        <v>0</v>
      </c>
      <c r="CE214" s="42">
        <f>IF(CD214=1,VLOOKUP(CA214,Chantiers!$C$6:$D$95,2),IF(CD214=2,"Chauf",IF(CD214=3,VLOOKUP(CA214,Chantiers!$C$6:$E$95,3),0)))</f>
        <v>0</v>
      </c>
    </row>
    <row r="215" spans="1:83" s="159" customFormat="1" x14ac:dyDescent="0.2">
      <c r="A215" s="153" t="s">
        <v>128</v>
      </c>
      <c r="B215" s="154"/>
      <c r="C215" s="155"/>
      <c r="D215" s="157"/>
      <c r="E215" s="158">
        <f>SUM(E209:E214)</f>
        <v>0</v>
      </c>
      <c r="F215" s="158">
        <f>SUM(F209:F214)</f>
        <v>0</v>
      </c>
      <c r="G215" s="158"/>
      <c r="H215" s="156"/>
      <c r="I215" s="157"/>
      <c r="J215" s="158">
        <f>SUM(J209:J214)</f>
        <v>0</v>
      </c>
      <c r="K215" s="158">
        <f>SUM(K209:K214)</f>
        <v>0</v>
      </c>
      <c r="L215" s="158"/>
      <c r="M215" s="156">
        <f>IF(L215=1,VLOOKUP(I215,Chantiers!$C$6:$D$95,2),IF(L215=2,"Chauf",IF(L215=3,VLOOKUP(I215,Chantiers!$C$6:$E$95,3),0)))</f>
        <v>0</v>
      </c>
      <c r="N215" s="157"/>
      <c r="O215" s="158">
        <f>SUM(O209:O214)</f>
        <v>0</v>
      </c>
      <c r="P215" s="158">
        <f>SUM(P209:P214)</f>
        <v>0</v>
      </c>
      <c r="Q215" s="158"/>
      <c r="R215" s="156">
        <f>IF(Q215=1,VLOOKUP(N215,Chantiers!$C$6:$D$95,2),IF(Q215=2,"Chauf",IF(Q215=3,VLOOKUP(N215,Chantiers!$C$6:$E$95,3),0)))</f>
        <v>0</v>
      </c>
      <c r="S215" s="157"/>
      <c r="T215" s="158">
        <f>SUM(T209:T214)</f>
        <v>0</v>
      </c>
      <c r="U215" s="158">
        <f>SUM(U209:U214)</f>
        <v>0</v>
      </c>
      <c r="V215" s="158"/>
      <c r="W215" s="156">
        <f>IF(V215=1,VLOOKUP(S215,Chantiers!$C$6:$D$95,2),IF(V215=2,"Chauf",IF(V215=3,VLOOKUP(S215,Chantiers!$C$6:$E$95,3),0)))</f>
        <v>0</v>
      </c>
      <c r="X215" s="157"/>
      <c r="Y215" s="158">
        <f>SUM(Y209:Y214)</f>
        <v>0</v>
      </c>
      <c r="Z215" s="158">
        <f>SUM(Z209:Z214)</f>
        <v>0</v>
      </c>
      <c r="AA215" s="158"/>
      <c r="AB215" s="156">
        <f>IF(AA215=1,VLOOKUP(X215,Chantiers!$C$6:$D$95,2),IF(AA215=2,"Chauf",IF(AA215=3,VLOOKUP(X215,Chantiers!$C$6:$E$95,3),0)))</f>
        <v>0</v>
      </c>
      <c r="AC215" s="157"/>
      <c r="AD215" s="158">
        <f>SUM(AD209:AD214)</f>
        <v>0</v>
      </c>
      <c r="AE215" s="158">
        <f>SUM(AE209:AE214)</f>
        <v>0</v>
      </c>
      <c r="AF215" s="158"/>
      <c r="AG215" s="156">
        <f>IF(AF215=1,VLOOKUP(AC215,Chantiers!$C$6:$D$95,2),IF(AF215=2,"Chauf",IF(AF215=3,VLOOKUP(AC215,Chantiers!$C$6:$E$95,3),0)))</f>
        <v>0</v>
      </c>
      <c r="AH215" s="157"/>
      <c r="AI215" s="158">
        <f>SUM(AI209:AI214)</f>
        <v>0</v>
      </c>
      <c r="AJ215" s="158">
        <f>SUM(AJ209:AJ214)</f>
        <v>0</v>
      </c>
      <c r="AK215" s="158"/>
      <c r="AL215" s="156">
        <f>IF(AK215=1,VLOOKUP(AH215,Chantiers!$C$6:$D$95,2),IF(AK215=2,"Chauf",IF(AK215=3,VLOOKUP(AH215,Chantiers!$C$6:$E$95,3),0)))</f>
        <v>0</v>
      </c>
      <c r="AM215" s="157"/>
      <c r="AN215" s="158">
        <f>SUM(AN209:AN214)</f>
        <v>0</v>
      </c>
      <c r="AO215" s="158">
        <f>SUM(AO209:AO214)</f>
        <v>0</v>
      </c>
      <c r="AP215" s="158"/>
      <c r="AQ215" s="156">
        <f>IF(AP215=1,VLOOKUP(AM215,Chantiers!$C$6:$D$95,2),IF(AP215=2,"Chauf",IF(AP215=3,VLOOKUP(AM215,Chantiers!$C$6:$E$95,3),0)))</f>
        <v>0</v>
      </c>
      <c r="AR215" s="157"/>
      <c r="AS215" s="158">
        <f>SUM(AS209:AS214)</f>
        <v>0</v>
      </c>
      <c r="AT215" s="158">
        <f>SUM(AT209:AT214)</f>
        <v>0</v>
      </c>
      <c r="AU215" s="158"/>
      <c r="AV215" s="156">
        <f>IF(AU215=1,VLOOKUP(AR215,Chantiers!$C$6:$D$95,2),IF(AU215=2,"Chauf",IF(AU215=3,VLOOKUP(AR215,Chantiers!$C$6:$E$95,3),0)))</f>
        <v>0</v>
      </c>
      <c r="AW215" s="157"/>
      <c r="AX215" s="158">
        <f>SUM(AX209:AX214)</f>
        <v>0</v>
      </c>
      <c r="AY215" s="158">
        <f>SUM(AY209:AY214)</f>
        <v>0</v>
      </c>
      <c r="AZ215" s="158"/>
      <c r="BA215" s="156">
        <f>IF(AZ215=1,VLOOKUP(AW215,Chantiers!$C$6:$D$95,2),IF(AZ215=2,"Chauf",IF(AZ215=3,VLOOKUP(AW215,Chantiers!$C$6:$E$95,3),0)))</f>
        <v>0</v>
      </c>
      <c r="BB215" s="157"/>
      <c r="BC215" s="158">
        <f>SUM(BC209:BC214)</f>
        <v>0</v>
      </c>
      <c r="BD215" s="158">
        <f>SUM(BD209:BD214)</f>
        <v>0</v>
      </c>
      <c r="BE215" s="158"/>
      <c r="BF215" s="156">
        <f>IF(BE215=1,VLOOKUP(BB215,Chantiers!$C$6:$D$95,2),IF(BE215=2,"Chauf",IF(BE215=3,VLOOKUP(BB215,Chantiers!$C$6:$E$95,3),0)))</f>
        <v>0</v>
      </c>
      <c r="BG215" s="157"/>
      <c r="BH215" s="158">
        <f>SUM(BH209:BH214)</f>
        <v>0</v>
      </c>
      <c r="BI215" s="158">
        <f>SUM(BI209:BI214)</f>
        <v>0</v>
      </c>
      <c r="BJ215" s="158"/>
      <c r="BK215" s="156">
        <f>IF(BJ215=1,VLOOKUP(BG215,Chantiers!$C$6:$D$95,2),IF(BJ215=2,"Chauf",IF(BJ215=3,VLOOKUP(BG215,Chantiers!$C$6:$E$95,3),0)))</f>
        <v>0</v>
      </c>
      <c r="BL215" s="157"/>
      <c r="BM215" s="158">
        <f>SUM(BM209:BM214)</f>
        <v>0</v>
      </c>
      <c r="BN215" s="158">
        <f>SUM(BN209:BN214)</f>
        <v>0</v>
      </c>
      <c r="BO215" s="158"/>
      <c r="BP215" s="156">
        <f>IF(BO215=1,VLOOKUP(BL215,Chantiers!$C$6:$D$95,2),IF(BO215=2,"Chauf",IF(BO215=3,VLOOKUP(BL215,Chantiers!$C$6:$E$95,3),0)))</f>
        <v>0</v>
      </c>
      <c r="BQ215" s="157"/>
      <c r="BR215" s="158">
        <f>SUM(BR209:BR214)</f>
        <v>0</v>
      </c>
      <c r="BS215" s="158">
        <f>SUM(BS209:BS214)</f>
        <v>0</v>
      </c>
      <c r="BT215" s="158"/>
      <c r="BU215" s="156">
        <f>IF(BT215=1,VLOOKUP(BQ215,Chantiers!$C$6:$D$95,2),IF(BT215=2,"Chauf",IF(BT215=3,VLOOKUP(BQ215,Chantiers!$C$6:$E$95,3),0)))</f>
        <v>0</v>
      </c>
      <c r="BV215" s="157"/>
      <c r="BW215" s="158">
        <f>SUM(BW209:BW214)</f>
        <v>0</v>
      </c>
      <c r="BX215" s="158">
        <f>SUM(BX209:BX214)</f>
        <v>0</v>
      </c>
      <c r="BY215" s="158"/>
      <c r="BZ215" s="156">
        <f>IF(BY215=1,VLOOKUP(BV215,Chantiers!$C$6:$D$95,2),IF(BY215=2,"Chauf",IF(BY215=3,VLOOKUP(BV215,Chantiers!$C$6:$E$95,3),0)))</f>
        <v>0</v>
      </c>
      <c r="CA215" s="157"/>
      <c r="CB215" s="158">
        <f>SUM(CB209:CB214)</f>
        <v>0</v>
      </c>
      <c r="CC215" s="158">
        <f>SUM(CC209:CC214)</f>
        <v>0</v>
      </c>
      <c r="CD215" s="158">
        <f>IF(CC215=1,VLOOKUP(BZ215,Chantiers!$C$6:$D$95,2),0)</f>
        <v>0</v>
      </c>
      <c r="CE215" s="156">
        <f>IF(CD215=1,VLOOKUP(CA215,Chantiers!$C$6:$D$95,2),IF(CD215=2,"Chauf",IF(CD215=3,VLOOKUP(CA215,Chantiers!$C$6:$E$95,3),0)))</f>
        <v>0</v>
      </c>
    </row>
    <row r="216" spans="1:83" s="118" customFormat="1" x14ac:dyDescent="0.2">
      <c r="A216" s="37">
        <v>43311</v>
      </c>
      <c r="B216" s="138">
        <f t="shared" si="6"/>
        <v>30</v>
      </c>
      <c r="C216" s="139">
        <f t="shared" si="7"/>
        <v>7</v>
      </c>
      <c r="D216" s="116"/>
      <c r="E216" s="117"/>
      <c r="F216" s="117"/>
      <c r="G216" s="117"/>
      <c r="H216" s="43">
        <f>IF(G216=1,VLOOKUP(D216,Chantiers!$C$6:$D$95,2),IF(G216=2,"Chauf",IF(G216=3,VLOOKUP(D216,Chantiers!$C$6:$E$95,3),0)))</f>
        <v>0</v>
      </c>
      <c r="I216" s="116"/>
      <c r="J216" s="117"/>
      <c r="K216" s="117"/>
      <c r="L216" s="117"/>
      <c r="M216" s="43">
        <f>IF(L216=1,VLOOKUP(I216,Chantiers!$C$6:$D$95,2),IF(L216=2,"Chauf",IF(L216=3,VLOOKUP(I216,Chantiers!$C$6:$E$95,3),0)))</f>
        <v>0</v>
      </c>
      <c r="N216" s="116"/>
      <c r="O216" s="117"/>
      <c r="P216" s="117"/>
      <c r="Q216" s="117"/>
      <c r="R216" s="43">
        <f>IF(Q216=1,VLOOKUP(N216,Chantiers!$C$6:$D$95,2),IF(Q216=2,"Chauf",IF(Q216=3,VLOOKUP(N216,Chantiers!$C$6:$E$95,3),0)))</f>
        <v>0</v>
      </c>
      <c r="S216" s="116"/>
      <c r="T216" s="117"/>
      <c r="U216" s="117"/>
      <c r="V216" s="117"/>
      <c r="W216" s="43">
        <f>IF(V216=1,VLOOKUP(S216,Chantiers!$C$6:$D$95,2),IF(V216=2,"Chauf",IF(V216=3,VLOOKUP(S216,Chantiers!$C$6:$E$95,3),0)))</f>
        <v>0</v>
      </c>
      <c r="X216" s="116"/>
      <c r="Y216" s="117"/>
      <c r="Z216" s="117"/>
      <c r="AA216" s="117"/>
      <c r="AB216" s="43">
        <f>IF(AA216=1,VLOOKUP(X216,Chantiers!$C$6:$D$95,2),IF(AA216=2,"Chauf",IF(AA216=3,VLOOKUP(X216,Chantiers!$C$6:$E$95,3),0)))</f>
        <v>0</v>
      </c>
      <c r="AC216" s="116"/>
      <c r="AD216" s="117"/>
      <c r="AE216" s="117"/>
      <c r="AF216" s="117"/>
      <c r="AG216" s="43">
        <f>IF(AF216=1,VLOOKUP(AC216,Chantiers!$C$6:$D$95,2),IF(AF216=2,"Chauf",IF(AF216=3,VLOOKUP(AC216,Chantiers!$C$6:$E$95,3),0)))</f>
        <v>0</v>
      </c>
      <c r="AH216" s="116"/>
      <c r="AI216" s="117"/>
      <c r="AJ216" s="117"/>
      <c r="AK216" s="117"/>
      <c r="AL216" s="43">
        <f>IF(AK216=1,VLOOKUP(AH216,Chantiers!$C$6:$D$95,2),IF(AK216=2,"Chauf",IF(AK216=3,VLOOKUP(AH216,Chantiers!$C$6:$E$95,3),0)))</f>
        <v>0</v>
      </c>
      <c r="AM216" s="116"/>
      <c r="AN216" s="117"/>
      <c r="AO216" s="117"/>
      <c r="AP216" s="117"/>
      <c r="AQ216" s="43">
        <f>IF(AP216=1,VLOOKUP(AM216,Chantiers!$C$6:$D$95,2),IF(AP216=2,"Chauf",IF(AP216=3,VLOOKUP(AM216,Chantiers!$C$6:$E$95,3),0)))</f>
        <v>0</v>
      </c>
      <c r="AR216" s="116"/>
      <c r="AS216" s="117"/>
      <c r="AT216" s="117"/>
      <c r="AU216" s="117"/>
      <c r="AV216" s="43">
        <f>IF(AU216=1,VLOOKUP(AR216,Chantiers!$C$6:$D$95,2),IF(AU216=2,"Chauf",IF(AU216=3,VLOOKUP(AR216,Chantiers!$C$6:$E$95,3),0)))</f>
        <v>0</v>
      </c>
      <c r="AW216" s="116"/>
      <c r="AX216" s="117"/>
      <c r="AY216" s="117"/>
      <c r="AZ216" s="117"/>
      <c r="BA216" s="43">
        <f>IF(AZ216=1,VLOOKUP(AW216,Chantiers!$C$6:$D$95,2),IF(AZ216=2,"Chauf",IF(AZ216=3,VLOOKUP(AW216,Chantiers!$C$6:$E$95,3),0)))</f>
        <v>0</v>
      </c>
      <c r="BB216" s="116"/>
      <c r="BC216" s="117"/>
      <c r="BD216" s="117"/>
      <c r="BE216" s="117"/>
      <c r="BF216" s="43">
        <f>IF(BE216=1,VLOOKUP(BB216,Chantiers!$C$6:$D$95,2),IF(BE216=2,"Chauf",IF(BE216=3,VLOOKUP(BB216,Chantiers!$C$6:$E$95,3),0)))</f>
        <v>0</v>
      </c>
      <c r="BG216" s="116"/>
      <c r="BH216" s="117"/>
      <c r="BI216" s="117"/>
      <c r="BJ216" s="117"/>
      <c r="BK216" s="43">
        <f>IF(BJ216=1,VLOOKUP(BG216,Chantiers!$C$6:$D$95,2),IF(BJ216=2,"Chauf",IF(BJ216=3,VLOOKUP(BG216,Chantiers!$C$6:$E$95,3),0)))</f>
        <v>0</v>
      </c>
      <c r="BL216" s="116"/>
      <c r="BM216" s="117"/>
      <c r="BN216" s="117"/>
      <c r="BO216" s="117"/>
      <c r="BP216" s="43">
        <f>IF(BO216=1,VLOOKUP(BL216,Chantiers!$C$6:$D$95,2),IF(BO216=2,"Chauf",IF(BO216=3,VLOOKUP(BL216,Chantiers!$C$6:$E$95,3),0)))</f>
        <v>0</v>
      </c>
      <c r="BQ216" s="116"/>
      <c r="BR216" s="117"/>
      <c r="BS216" s="117"/>
      <c r="BT216" s="117"/>
      <c r="BU216" s="43">
        <f>IF(BT216=1,VLOOKUP(BQ216,Chantiers!$C$6:$D$95,2),IF(BT216=2,"Chauf",IF(BT216=3,VLOOKUP(BQ216,Chantiers!$C$6:$E$95,3),0)))</f>
        <v>0</v>
      </c>
      <c r="BV216" s="116"/>
      <c r="BW216" s="117"/>
      <c r="BX216" s="117"/>
      <c r="BY216" s="117"/>
      <c r="BZ216" s="43">
        <f>IF(BY216=1,VLOOKUP(BV216,Chantiers!$C$6:$D$95,2),IF(BY216=2,"Chauf",IF(BY216=3,VLOOKUP(BV216,Chantiers!$C$6:$E$95,3),0)))</f>
        <v>0</v>
      </c>
      <c r="CA216" s="116"/>
      <c r="CB216" s="117"/>
      <c r="CC216" s="117"/>
      <c r="CD216" s="117">
        <f>IF(CC216=1,VLOOKUP(BZ216,Chantiers!$C$6:$D$95,2),0)</f>
        <v>0</v>
      </c>
      <c r="CE216" s="43">
        <f>IF(CD216=1,VLOOKUP(CA216,Chantiers!$C$6:$D$95,2),IF(CD216=2,"Chauf",IF(CD216=3,VLOOKUP(CA216,Chantiers!$C$6:$E$95,3),0)))</f>
        <v>0</v>
      </c>
    </row>
    <row r="217" spans="1:83" s="118" customFormat="1" x14ac:dyDescent="0.2">
      <c r="A217" s="39">
        <v>43312</v>
      </c>
      <c r="B217" s="140">
        <f t="shared" si="6"/>
        <v>31</v>
      </c>
      <c r="C217" s="141">
        <f t="shared" si="7"/>
        <v>7</v>
      </c>
      <c r="D217" s="119"/>
      <c r="E217" s="120"/>
      <c r="F217" s="120"/>
      <c r="G217" s="120"/>
      <c r="H217" s="44">
        <f>IF(G217=1,VLOOKUP(D217,Chantiers!$C$6:$D$95,2),IF(G217=2,"Chauf",IF(G217=3,VLOOKUP(D217,Chantiers!$C$6:$E$95,3),0)))</f>
        <v>0</v>
      </c>
      <c r="I217" s="119"/>
      <c r="J217" s="120"/>
      <c r="K217" s="120"/>
      <c r="L217" s="120"/>
      <c r="M217" s="44">
        <f>IF(L217=1,VLOOKUP(I217,Chantiers!$C$6:$D$95,2),IF(L217=2,"Chauf",IF(L217=3,VLOOKUP(I217,Chantiers!$C$6:$E$95,3),0)))</f>
        <v>0</v>
      </c>
      <c r="N217" s="119"/>
      <c r="O217" s="120"/>
      <c r="P217" s="120"/>
      <c r="Q217" s="120"/>
      <c r="R217" s="44">
        <f>IF(Q217=1,VLOOKUP(N217,Chantiers!$C$6:$D$95,2),IF(Q217=2,"Chauf",IF(Q217=3,VLOOKUP(N217,Chantiers!$C$6:$E$95,3),0)))</f>
        <v>0</v>
      </c>
      <c r="S217" s="119"/>
      <c r="T217" s="120"/>
      <c r="U217" s="120"/>
      <c r="V217" s="120"/>
      <c r="W217" s="44">
        <f>IF(V217=1,VLOOKUP(S217,Chantiers!$C$6:$D$95,2),IF(V217=2,"Chauf",IF(V217=3,VLOOKUP(S217,Chantiers!$C$6:$E$95,3),0)))</f>
        <v>0</v>
      </c>
      <c r="X217" s="119"/>
      <c r="Y217" s="120"/>
      <c r="Z217" s="120"/>
      <c r="AA217" s="120"/>
      <c r="AB217" s="44">
        <f>IF(AA217=1,VLOOKUP(X217,Chantiers!$C$6:$D$95,2),IF(AA217=2,"Chauf",IF(AA217=3,VLOOKUP(X217,Chantiers!$C$6:$E$95,3),0)))</f>
        <v>0</v>
      </c>
      <c r="AC217" s="119"/>
      <c r="AD217" s="120"/>
      <c r="AE217" s="120"/>
      <c r="AF217" s="120"/>
      <c r="AG217" s="44">
        <f>IF(AF217=1,VLOOKUP(AC217,Chantiers!$C$6:$D$95,2),IF(AF217=2,"Chauf",IF(AF217=3,VLOOKUP(AC217,Chantiers!$C$6:$E$95,3),0)))</f>
        <v>0</v>
      </c>
      <c r="AH217" s="119"/>
      <c r="AI217" s="120"/>
      <c r="AJ217" s="120"/>
      <c r="AK217" s="120"/>
      <c r="AL217" s="44">
        <f>IF(AK217=1,VLOOKUP(AH217,Chantiers!$C$6:$D$95,2),IF(AK217=2,"Chauf",IF(AK217=3,VLOOKUP(AH217,Chantiers!$C$6:$E$95,3),0)))</f>
        <v>0</v>
      </c>
      <c r="AM217" s="119"/>
      <c r="AN217" s="120"/>
      <c r="AO217" s="120"/>
      <c r="AP217" s="120"/>
      <c r="AQ217" s="44">
        <f>IF(AP217=1,VLOOKUP(AM217,Chantiers!$C$6:$D$95,2),IF(AP217=2,"Chauf",IF(AP217=3,VLOOKUP(AM217,Chantiers!$C$6:$E$95,3),0)))</f>
        <v>0</v>
      </c>
      <c r="AR217" s="119"/>
      <c r="AS217" s="120"/>
      <c r="AT217" s="120"/>
      <c r="AU217" s="120"/>
      <c r="AV217" s="44">
        <f>IF(AU217=1,VLOOKUP(AR217,Chantiers!$C$6:$D$95,2),IF(AU217=2,"Chauf",IF(AU217=3,VLOOKUP(AR217,Chantiers!$C$6:$E$95,3),0)))</f>
        <v>0</v>
      </c>
      <c r="AW217" s="119"/>
      <c r="AX217" s="120"/>
      <c r="AY217" s="120"/>
      <c r="AZ217" s="120"/>
      <c r="BA217" s="44">
        <f>IF(AZ217=1,VLOOKUP(AW217,Chantiers!$C$6:$D$95,2),IF(AZ217=2,"Chauf",IF(AZ217=3,VLOOKUP(AW217,Chantiers!$C$6:$E$95,3),0)))</f>
        <v>0</v>
      </c>
      <c r="BB217" s="119"/>
      <c r="BC217" s="120"/>
      <c r="BD217" s="120"/>
      <c r="BE217" s="120"/>
      <c r="BF217" s="44">
        <f>IF(BE217=1,VLOOKUP(BB217,Chantiers!$C$6:$D$95,2),IF(BE217=2,"Chauf",IF(BE217=3,VLOOKUP(BB217,Chantiers!$C$6:$E$95,3),0)))</f>
        <v>0</v>
      </c>
      <c r="BG217" s="119"/>
      <c r="BH217" s="120"/>
      <c r="BI217" s="120"/>
      <c r="BJ217" s="120"/>
      <c r="BK217" s="44">
        <f>IF(BJ217=1,VLOOKUP(BG217,Chantiers!$C$6:$D$95,2),IF(BJ217=2,"Chauf",IF(BJ217=3,VLOOKUP(BG217,Chantiers!$C$6:$E$95,3),0)))</f>
        <v>0</v>
      </c>
      <c r="BL217" s="119"/>
      <c r="BM217" s="120"/>
      <c r="BN217" s="120"/>
      <c r="BO217" s="120"/>
      <c r="BP217" s="44">
        <f>IF(BO217=1,VLOOKUP(BL217,Chantiers!$C$6:$D$95,2),IF(BO217=2,"Chauf",IF(BO217=3,VLOOKUP(BL217,Chantiers!$C$6:$E$95,3),0)))</f>
        <v>0</v>
      </c>
      <c r="BQ217" s="119"/>
      <c r="BR217" s="120"/>
      <c r="BS217" s="120"/>
      <c r="BT217" s="120"/>
      <c r="BU217" s="44">
        <f>IF(BT217=1,VLOOKUP(BQ217,Chantiers!$C$6:$D$95,2),IF(BT217=2,"Chauf",IF(BT217=3,VLOOKUP(BQ217,Chantiers!$C$6:$E$95,3),0)))</f>
        <v>0</v>
      </c>
      <c r="BV217" s="119"/>
      <c r="BW217" s="120"/>
      <c r="BX217" s="120"/>
      <c r="BY217" s="120"/>
      <c r="BZ217" s="44">
        <f>IF(BY217=1,VLOOKUP(BV217,Chantiers!$C$6:$D$95,2),IF(BY217=2,"Chauf",IF(BY217=3,VLOOKUP(BV217,Chantiers!$C$6:$E$95,3),0)))</f>
        <v>0</v>
      </c>
      <c r="CA217" s="119"/>
      <c r="CB217" s="120"/>
      <c r="CC217" s="120"/>
      <c r="CD217" s="120">
        <f>IF(CC217=1,VLOOKUP(BZ217,Chantiers!$C$6:$D$95,2),0)</f>
        <v>0</v>
      </c>
      <c r="CE217" s="44">
        <f>IF(CD217=1,VLOOKUP(CA217,Chantiers!$C$6:$D$95,2),IF(CD217=2,"Chauf",IF(CD217=3,VLOOKUP(CA217,Chantiers!$C$6:$E$95,3),0)))</f>
        <v>0</v>
      </c>
    </row>
    <row r="218" spans="1:83" s="118" customFormat="1" x14ac:dyDescent="0.2">
      <c r="A218" s="39">
        <v>43313</v>
      </c>
      <c r="B218" s="140">
        <f t="shared" si="6"/>
        <v>1</v>
      </c>
      <c r="C218" s="141">
        <f t="shared" si="7"/>
        <v>8</v>
      </c>
      <c r="D218" s="119"/>
      <c r="E218" s="120"/>
      <c r="F218" s="120"/>
      <c r="G218" s="120"/>
      <c r="H218" s="44">
        <f>IF(G218=1,VLOOKUP(D218,Chantiers!$C$6:$D$95,2),IF(G218=2,"Chauf",IF(G218=3,VLOOKUP(D218,Chantiers!$C$6:$E$95,3),0)))</f>
        <v>0</v>
      </c>
      <c r="I218" s="119"/>
      <c r="J218" s="120"/>
      <c r="K218" s="120"/>
      <c r="L218" s="120"/>
      <c r="M218" s="44">
        <f>IF(L218=1,VLOOKUP(I218,Chantiers!$C$6:$D$95,2),IF(L218=2,"Chauf",IF(L218=3,VLOOKUP(I218,Chantiers!$C$6:$E$95,3),0)))</f>
        <v>0</v>
      </c>
      <c r="N218" s="119"/>
      <c r="O218" s="120"/>
      <c r="P218" s="120"/>
      <c r="Q218" s="120"/>
      <c r="R218" s="44">
        <f>IF(Q218=1,VLOOKUP(N218,Chantiers!$C$6:$D$95,2),IF(Q218=2,"Chauf",IF(Q218=3,VLOOKUP(N218,Chantiers!$C$6:$E$95,3),0)))</f>
        <v>0</v>
      </c>
      <c r="S218" s="119"/>
      <c r="T218" s="120"/>
      <c r="U218" s="120"/>
      <c r="V218" s="120"/>
      <c r="W218" s="44">
        <f>IF(V218=1,VLOOKUP(S218,Chantiers!$C$6:$D$95,2),IF(V218=2,"Chauf",IF(V218=3,VLOOKUP(S218,Chantiers!$C$6:$E$95,3),0)))</f>
        <v>0</v>
      </c>
      <c r="X218" s="119"/>
      <c r="Y218" s="120"/>
      <c r="Z218" s="120"/>
      <c r="AA218" s="120"/>
      <c r="AB218" s="44">
        <f>IF(AA218=1,VLOOKUP(X218,Chantiers!$C$6:$D$95,2),IF(AA218=2,"Chauf",IF(AA218=3,VLOOKUP(X218,Chantiers!$C$6:$E$95,3),0)))</f>
        <v>0</v>
      </c>
      <c r="AC218" s="119"/>
      <c r="AD218" s="120"/>
      <c r="AE218" s="120"/>
      <c r="AF218" s="120"/>
      <c r="AG218" s="44">
        <f>IF(AF218=1,VLOOKUP(AC218,Chantiers!$C$6:$D$95,2),IF(AF218=2,"Chauf",IF(AF218=3,VLOOKUP(AC218,Chantiers!$C$6:$E$95,3),0)))</f>
        <v>0</v>
      </c>
      <c r="AH218" s="119"/>
      <c r="AI218" s="120"/>
      <c r="AJ218" s="120"/>
      <c r="AK218" s="120"/>
      <c r="AL218" s="44">
        <f>IF(AK218=1,VLOOKUP(AH218,Chantiers!$C$6:$D$95,2),IF(AK218=2,"Chauf",IF(AK218=3,VLOOKUP(AH218,Chantiers!$C$6:$E$95,3),0)))</f>
        <v>0</v>
      </c>
      <c r="AM218" s="119"/>
      <c r="AN218" s="120"/>
      <c r="AO218" s="120"/>
      <c r="AP218" s="120"/>
      <c r="AQ218" s="44">
        <f>IF(AP218=1,VLOOKUP(AM218,Chantiers!$C$6:$D$95,2),IF(AP218=2,"Chauf",IF(AP218=3,VLOOKUP(AM218,Chantiers!$C$6:$E$95,3),0)))</f>
        <v>0</v>
      </c>
      <c r="AR218" s="119"/>
      <c r="AS218" s="120"/>
      <c r="AT218" s="120"/>
      <c r="AU218" s="120"/>
      <c r="AV218" s="44">
        <f>IF(AU218=1,VLOOKUP(AR218,Chantiers!$C$6:$D$95,2),IF(AU218=2,"Chauf",IF(AU218=3,VLOOKUP(AR218,Chantiers!$C$6:$E$95,3),0)))</f>
        <v>0</v>
      </c>
      <c r="AW218" s="119"/>
      <c r="AX218" s="120"/>
      <c r="AY218" s="120"/>
      <c r="AZ218" s="120"/>
      <c r="BA218" s="44">
        <f>IF(AZ218=1,VLOOKUP(AW218,Chantiers!$C$6:$D$95,2),IF(AZ218=2,"Chauf",IF(AZ218=3,VLOOKUP(AW218,Chantiers!$C$6:$E$95,3),0)))</f>
        <v>0</v>
      </c>
      <c r="BB218" s="119"/>
      <c r="BC218" s="120"/>
      <c r="BD218" s="120"/>
      <c r="BE218" s="120"/>
      <c r="BF218" s="44">
        <f>IF(BE218=1,VLOOKUP(BB218,Chantiers!$C$6:$D$95,2),IF(BE218=2,"Chauf",IF(BE218=3,VLOOKUP(BB218,Chantiers!$C$6:$E$95,3),0)))</f>
        <v>0</v>
      </c>
      <c r="BG218" s="119"/>
      <c r="BH218" s="120"/>
      <c r="BI218" s="120"/>
      <c r="BJ218" s="120"/>
      <c r="BK218" s="44">
        <f>IF(BJ218=1,VLOOKUP(BG218,Chantiers!$C$6:$D$95,2),IF(BJ218=2,"Chauf",IF(BJ218=3,VLOOKUP(BG218,Chantiers!$C$6:$E$95,3),0)))</f>
        <v>0</v>
      </c>
      <c r="BL218" s="119"/>
      <c r="BM218" s="120"/>
      <c r="BN218" s="120"/>
      <c r="BO218" s="120"/>
      <c r="BP218" s="44">
        <f>IF(BO218=1,VLOOKUP(BL218,Chantiers!$C$6:$D$95,2),IF(BO218=2,"Chauf",IF(BO218=3,VLOOKUP(BL218,Chantiers!$C$6:$E$95,3),0)))</f>
        <v>0</v>
      </c>
      <c r="BQ218" s="119"/>
      <c r="BR218" s="120"/>
      <c r="BS218" s="120"/>
      <c r="BT218" s="120"/>
      <c r="BU218" s="44">
        <f>IF(BT218=1,VLOOKUP(BQ218,Chantiers!$C$6:$D$95,2),IF(BT218=2,"Chauf",IF(BT218=3,VLOOKUP(BQ218,Chantiers!$C$6:$E$95,3),0)))</f>
        <v>0</v>
      </c>
      <c r="BV218" s="119"/>
      <c r="BW218" s="120"/>
      <c r="BX218" s="120"/>
      <c r="BY218" s="120"/>
      <c r="BZ218" s="44">
        <f>IF(BY218=1,VLOOKUP(BV218,Chantiers!$C$6:$D$95,2),IF(BY218=2,"Chauf",IF(BY218=3,VLOOKUP(BV218,Chantiers!$C$6:$E$95,3),0)))</f>
        <v>0</v>
      </c>
      <c r="CA218" s="119"/>
      <c r="CB218" s="120"/>
      <c r="CC218" s="120"/>
      <c r="CD218" s="120">
        <f>IF(CC218=1,VLOOKUP(BZ218,Chantiers!$C$6:$D$95,2),0)</f>
        <v>0</v>
      </c>
      <c r="CE218" s="44">
        <f>IF(CD218=1,VLOOKUP(CA218,Chantiers!$C$6:$D$95,2),IF(CD218=2,"Chauf",IF(CD218=3,VLOOKUP(CA218,Chantiers!$C$6:$E$95,3),0)))</f>
        <v>0</v>
      </c>
    </row>
    <row r="219" spans="1:83" s="118" customFormat="1" x14ac:dyDescent="0.2">
      <c r="A219" s="39">
        <v>43314</v>
      </c>
      <c r="B219" s="140">
        <f t="shared" si="6"/>
        <v>2</v>
      </c>
      <c r="C219" s="141">
        <f t="shared" si="7"/>
        <v>8</v>
      </c>
      <c r="D219" s="119"/>
      <c r="E219" s="120"/>
      <c r="F219" s="120"/>
      <c r="G219" s="120"/>
      <c r="H219" s="44">
        <f>IF(G219=1,VLOOKUP(D219,Chantiers!$C$6:$D$95,2),IF(G219=2,"Chauf",IF(G219=3,VLOOKUP(D219,Chantiers!$C$6:$E$95,3),0)))</f>
        <v>0</v>
      </c>
      <c r="I219" s="119"/>
      <c r="J219" s="120"/>
      <c r="K219" s="120"/>
      <c r="L219" s="120"/>
      <c r="M219" s="44">
        <f>IF(L219=1,VLOOKUP(I219,Chantiers!$C$6:$D$95,2),IF(L219=2,"Chauf",IF(L219=3,VLOOKUP(I219,Chantiers!$C$6:$E$95,3),0)))</f>
        <v>0</v>
      </c>
      <c r="N219" s="119"/>
      <c r="O219" s="120"/>
      <c r="P219" s="120"/>
      <c r="Q219" s="120"/>
      <c r="R219" s="44">
        <f>IF(Q219=1,VLOOKUP(N219,Chantiers!$C$6:$D$95,2),IF(Q219=2,"Chauf",IF(Q219=3,VLOOKUP(N219,Chantiers!$C$6:$E$95,3),0)))</f>
        <v>0</v>
      </c>
      <c r="S219" s="119"/>
      <c r="T219" s="120"/>
      <c r="U219" s="120"/>
      <c r="V219" s="120"/>
      <c r="W219" s="44">
        <f>IF(V219=1,VLOOKUP(S219,Chantiers!$C$6:$D$95,2),IF(V219=2,"Chauf",IF(V219=3,VLOOKUP(S219,Chantiers!$C$6:$E$95,3),0)))</f>
        <v>0</v>
      </c>
      <c r="X219" s="119"/>
      <c r="Y219" s="120"/>
      <c r="Z219" s="120"/>
      <c r="AA219" s="120"/>
      <c r="AB219" s="44">
        <f>IF(AA219=1,VLOOKUP(X219,Chantiers!$C$6:$D$95,2),IF(AA219=2,"Chauf",IF(AA219=3,VLOOKUP(X219,Chantiers!$C$6:$E$95,3),0)))</f>
        <v>0</v>
      </c>
      <c r="AC219" s="119"/>
      <c r="AD219" s="120"/>
      <c r="AE219" s="120"/>
      <c r="AF219" s="120"/>
      <c r="AG219" s="44">
        <f>IF(AF219=1,VLOOKUP(AC219,Chantiers!$C$6:$D$95,2),IF(AF219=2,"Chauf",IF(AF219=3,VLOOKUP(AC219,Chantiers!$C$6:$E$95,3),0)))</f>
        <v>0</v>
      </c>
      <c r="AH219" s="119"/>
      <c r="AI219" s="120"/>
      <c r="AJ219" s="120"/>
      <c r="AK219" s="120"/>
      <c r="AL219" s="44">
        <f>IF(AK219=1,VLOOKUP(AH219,Chantiers!$C$6:$D$95,2),IF(AK219=2,"Chauf",IF(AK219=3,VLOOKUP(AH219,Chantiers!$C$6:$E$95,3),0)))</f>
        <v>0</v>
      </c>
      <c r="AM219" s="119"/>
      <c r="AN219" s="120"/>
      <c r="AO219" s="120"/>
      <c r="AP219" s="120"/>
      <c r="AQ219" s="44">
        <f>IF(AP219=1,VLOOKUP(AM219,Chantiers!$C$6:$D$95,2),IF(AP219=2,"Chauf",IF(AP219=3,VLOOKUP(AM219,Chantiers!$C$6:$E$95,3),0)))</f>
        <v>0</v>
      </c>
      <c r="AR219" s="119"/>
      <c r="AS219" s="120"/>
      <c r="AT219" s="120"/>
      <c r="AU219" s="120"/>
      <c r="AV219" s="44">
        <f>IF(AU219=1,VLOOKUP(AR219,Chantiers!$C$6:$D$95,2),IF(AU219=2,"Chauf",IF(AU219=3,VLOOKUP(AR219,Chantiers!$C$6:$E$95,3),0)))</f>
        <v>0</v>
      </c>
      <c r="AW219" s="119"/>
      <c r="AX219" s="120"/>
      <c r="AY219" s="120"/>
      <c r="AZ219" s="120"/>
      <c r="BA219" s="44">
        <f>IF(AZ219=1,VLOOKUP(AW219,Chantiers!$C$6:$D$95,2),IF(AZ219=2,"Chauf",IF(AZ219=3,VLOOKUP(AW219,Chantiers!$C$6:$E$95,3),0)))</f>
        <v>0</v>
      </c>
      <c r="BB219" s="119"/>
      <c r="BC219" s="120"/>
      <c r="BD219" s="120"/>
      <c r="BE219" s="120"/>
      <c r="BF219" s="44">
        <f>IF(BE219=1,VLOOKUP(BB219,Chantiers!$C$6:$D$95,2),IF(BE219=2,"Chauf",IF(BE219=3,VLOOKUP(BB219,Chantiers!$C$6:$E$95,3),0)))</f>
        <v>0</v>
      </c>
      <c r="BG219" s="119"/>
      <c r="BH219" s="120"/>
      <c r="BI219" s="120"/>
      <c r="BJ219" s="120"/>
      <c r="BK219" s="44">
        <f>IF(BJ219=1,VLOOKUP(BG219,Chantiers!$C$6:$D$95,2),IF(BJ219=2,"Chauf",IF(BJ219=3,VLOOKUP(BG219,Chantiers!$C$6:$E$95,3),0)))</f>
        <v>0</v>
      </c>
      <c r="BL219" s="119"/>
      <c r="BM219" s="120"/>
      <c r="BN219" s="120"/>
      <c r="BO219" s="120"/>
      <c r="BP219" s="44">
        <f>IF(BO219=1,VLOOKUP(BL219,Chantiers!$C$6:$D$95,2),IF(BO219=2,"Chauf",IF(BO219=3,VLOOKUP(BL219,Chantiers!$C$6:$E$95,3),0)))</f>
        <v>0</v>
      </c>
      <c r="BQ219" s="119"/>
      <c r="BR219" s="120"/>
      <c r="BS219" s="120"/>
      <c r="BT219" s="120"/>
      <c r="BU219" s="44">
        <f>IF(BT219=1,VLOOKUP(BQ219,Chantiers!$C$6:$D$95,2),IF(BT219=2,"Chauf",IF(BT219=3,VLOOKUP(BQ219,Chantiers!$C$6:$E$95,3),0)))</f>
        <v>0</v>
      </c>
      <c r="BV219" s="119"/>
      <c r="BW219" s="120"/>
      <c r="BX219" s="120"/>
      <c r="BY219" s="120"/>
      <c r="BZ219" s="44">
        <f>IF(BY219=1,VLOOKUP(BV219,Chantiers!$C$6:$D$95,2),IF(BY219=2,"Chauf",IF(BY219=3,VLOOKUP(BV219,Chantiers!$C$6:$E$95,3),0)))</f>
        <v>0</v>
      </c>
      <c r="CA219" s="119"/>
      <c r="CB219" s="120"/>
      <c r="CC219" s="120"/>
      <c r="CD219" s="120">
        <f>IF(CC219=1,VLOOKUP(BZ219,Chantiers!$C$6:$D$95,2),0)</f>
        <v>0</v>
      </c>
      <c r="CE219" s="44">
        <f>IF(CD219=1,VLOOKUP(CA219,Chantiers!$C$6:$D$95,2),IF(CD219=2,"Chauf",IF(CD219=3,VLOOKUP(CA219,Chantiers!$C$6:$E$95,3),0)))</f>
        <v>0</v>
      </c>
    </row>
    <row r="220" spans="1:83" s="118" customFormat="1" x14ac:dyDescent="0.2">
      <c r="A220" s="39">
        <v>43315</v>
      </c>
      <c r="B220" s="140">
        <f t="shared" si="6"/>
        <v>3</v>
      </c>
      <c r="C220" s="141">
        <f t="shared" si="7"/>
        <v>8</v>
      </c>
      <c r="D220" s="119"/>
      <c r="E220" s="120"/>
      <c r="F220" s="120"/>
      <c r="G220" s="120"/>
      <c r="H220" s="44">
        <f>IF(G220=1,VLOOKUP(D220,Chantiers!$C$6:$D$95,2),IF(G220=2,"Chauf",IF(G220=3,VLOOKUP(D220,Chantiers!$C$6:$E$95,3),0)))</f>
        <v>0</v>
      </c>
      <c r="I220" s="119"/>
      <c r="J220" s="120"/>
      <c r="K220" s="120"/>
      <c r="L220" s="120"/>
      <c r="M220" s="44">
        <f>IF(L220=1,VLOOKUP(I220,Chantiers!$C$6:$D$95,2),IF(L220=2,"Chauf",IF(L220=3,VLOOKUP(I220,Chantiers!$C$6:$E$95,3),0)))</f>
        <v>0</v>
      </c>
      <c r="N220" s="119"/>
      <c r="O220" s="120"/>
      <c r="P220" s="120"/>
      <c r="Q220" s="120"/>
      <c r="R220" s="44">
        <f>IF(Q220=1,VLOOKUP(N220,Chantiers!$C$6:$D$95,2),IF(Q220=2,"Chauf",IF(Q220=3,VLOOKUP(N220,Chantiers!$C$6:$E$95,3),0)))</f>
        <v>0</v>
      </c>
      <c r="S220" s="119"/>
      <c r="T220" s="120"/>
      <c r="U220" s="120"/>
      <c r="V220" s="120"/>
      <c r="W220" s="44">
        <f>IF(V220=1,VLOOKUP(S220,Chantiers!$C$6:$D$95,2),IF(V220=2,"Chauf",IF(V220=3,VLOOKUP(S220,Chantiers!$C$6:$E$95,3),0)))</f>
        <v>0</v>
      </c>
      <c r="X220" s="119"/>
      <c r="Y220" s="120"/>
      <c r="Z220" s="120"/>
      <c r="AA220" s="120"/>
      <c r="AB220" s="44">
        <f>IF(AA220=1,VLOOKUP(X220,Chantiers!$C$6:$D$95,2),IF(AA220=2,"Chauf",IF(AA220=3,VLOOKUP(X220,Chantiers!$C$6:$E$95,3),0)))</f>
        <v>0</v>
      </c>
      <c r="AC220" s="119"/>
      <c r="AD220" s="120"/>
      <c r="AE220" s="120"/>
      <c r="AF220" s="120"/>
      <c r="AG220" s="44">
        <f>IF(AF220=1,VLOOKUP(AC220,Chantiers!$C$6:$D$95,2),IF(AF220=2,"Chauf",IF(AF220=3,VLOOKUP(AC220,Chantiers!$C$6:$E$95,3),0)))</f>
        <v>0</v>
      </c>
      <c r="AH220" s="119"/>
      <c r="AI220" s="120"/>
      <c r="AJ220" s="120"/>
      <c r="AK220" s="120"/>
      <c r="AL220" s="44">
        <f>IF(AK220=1,VLOOKUP(AH220,Chantiers!$C$6:$D$95,2),IF(AK220=2,"Chauf",IF(AK220=3,VLOOKUP(AH220,Chantiers!$C$6:$E$95,3),0)))</f>
        <v>0</v>
      </c>
      <c r="AM220" s="119"/>
      <c r="AN220" s="120"/>
      <c r="AO220" s="120"/>
      <c r="AP220" s="120"/>
      <c r="AQ220" s="44">
        <f>IF(AP220=1,VLOOKUP(AM220,Chantiers!$C$6:$D$95,2),IF(AP220=2,"Chauf",IF(AP220=3,VLOOKUP(AM220,Chantiers!$C$6:$E$95,3),0)))</f>
        <v>0</v>
      </c>
      <c r="AR220" s="119"/>
      <c r="AS220" s="120"/>
      <c r="AT220" s="120"/>
      <c r="AU220" s="120"/>
      <c r="AV220" s="44">
        <f>IF(AU220=1,VLOOKUP(AR220,Chantiers!$C$6:$D$95,2),IF(AU220=2,"Chauf",IF(AU220=3,VLOOKUP(AR220,Chantiers!$C$6:$E$95,3),0)))</f>
        <v>0</v>
      </c>
      <c r="AW220" s="119"/>
      <c r="AX220" s="120"/>
      <c r="AY220" s="120"/>
      <c r="AZ220" s="120"/>
      <c r="BA220" s="44">
        <f>IF(AZ220=1,VLOOKUP(AW220,Chantiers!$C$6:$D$95,2),IF(AZ220=2,"Chauf",IF(AZ220=3,VLOOKUP(AW220,Chantiers!$C$6:$E$95,3),0)))</f>
        <v>0</v>
      </c>
      <c r="BB220" s="119"/>
      <c r="BC220" s="120"/>
      <c r="BD220" s="120"/>
      <c r="BE220" s="120"/>
      <c r="BF220" s="44">
        <f>IF(BE220=1,VLOOKUP(BB220,Chantiers!$C$6:$D$95,2),IF(BE220=2,"Chauf",IF(BE220=3,VLOOKUP(BB220,Chantiers!$C$6:$E$95,3),0)))</f>
        <v>0</v>
      </c>
      <c r="BG220" s="119"/>
      <c r="BH220" s="120"/>
      <c r="BI220" s="120"/>
      <c r="BJ220" s="120"/>
      <c r="BK220" s="44">
        <f>IF(BJ220=1,VLOOKUP(BG220,Chantiers!$C$6:$D$95,2),IF(BJ220=2,"Chauf",IF(BJ220=3,VLOOKUP(BG220,Chantiers!$C$6:$E$95,3),0)))</f>
        <v>0</v>
      </c>
      <c r="BL220" s="119"/>
      <c r="BM220" s="120"/>
      <c r="BN220" s="120"/>
      <c r="BO220" s="120"/>
      <c r="BP220" s="44">
        <f>IF(BO220=1,VLOOKUP(BL220,Chantiers!$C$6:$D$95,2),IF(BO220=2,"Chauf",IF(BO220=3,VLOOKUP(BL220,Chantiers!$C$6:$E$95,3),0)))</f>
        <v>0</v>
      </c>
      <c r="BQ220" s="119"/>
      <c r="BR220" s="120"/>
      <c r="BS220" s="120"/>
      <c r="BT220" s="120"/>
      <c r="BU220" s="44">
        <f>IF(BT220=1,VLOOKUP(BQ220,Chantiers!$C$6:$D$95,2),IF(BT220=2,"Chauf",IF(BT220=3,VLOOKUP(BQ220,Chantiers!$C$6:$E$95,3),0)))</f>
        <v>0</v>
      </c>
      <c r="BV220" s="119"/>
      <c r="BW220" s="120"/>
      <c r="BX220" s="120"/>
      <c r="BY220" s="120"/>
      <c r="BZ220" s="44">
        <f>IF(BY220=1,VLOOKUP(BV220,Chantiers!$C$6:$D$95,2),IF(BY220=2,"Chauf",IF(BY220=3,VLOOKUP(BV220,Chantiers!$C$6:$E$95,3),0)))</f>
        <v>0</v>
      </c>
      <c r="CA220" s="119"/>
      <c r="CB220" s="120"/>
      <c r="CC220" s="120"/>
      <c r="CD220" s="120">
        <f>IF(CC220=1,VLOOKUP(BZ220,Chantiers!$C$6:$D$95,2),0)</f>
        <v>0</v>
      </c>
      <c r="CE220" s="44">
        <f>IF(CD220=1,VLOOKUP(CA220,Chantiers!$C$6:$D$95,2),IF(CD220=2,"Chauf",IF(CD220=3,VLOOKUP(CA220,Chantiers!$C$6:$E$95,3),0)))</f>
        <v>0</v>
      </c>
    </row>
    <row r="221" spans="1:83" s="118" customFormat="1" x14ac:dyDescent="0.2">
      <c r="A221" s="39">
        <v>43316</v>
      </c>
      <c r="B221" s="140">
        <f t="shared" si="6"/>
        <v>4</v>
      </c>
      <c r="C221" s="141">
        <f t="shared" si="7"/>
        <v>8</v>
      </c>
      <c r="D221" s="119"/>
      <c r="E221" s="120"/>
      <c r="F221" s="120"/>
      <c r="G221" s="120"/>
      <c r="H221" s="44">
        <f>IF(G221=1,VLOOKUP(D221,Chantiers!$C$6:$D$95,2),IF(G221=2,"Chauf",IF(G221=3,VLOOKUP(D221,Chantiers!$C$6:$E$95,3),0)))</f>
        <v>0</v>
      </c>
      <c r="I221" s="119"/>
      <c r="J221" s="120"/>
      <c r="K221" s="120"/>
      <c r="L221" s="120"/>
      <c r="M221" s="44">
        <f>IF(L221=1,VLOOKUP(I221,Chantiers!$C$6:$D$95,2),IF(L221=2,"Chauf",IF(L221=3,VLOOKUP(I221,Chantiers!$C$6:$E$95,3),0)))</f>
        <v>0</v>
      </c>
      <c r="N221" s="119"/>
      <c r="O221" s="120"/>
      <c r="P221" s="120"/>
      <c r="Q221" s="120"/>
      <c r="R221" s="44">
        <f>IF(Q221=1,VLOOKUP(N221,Chantiers!$C$6:$D$95,2),IF(Q221=2,"Chauf",IF(Q221=3,VLOOKUP(N221,Chantiers!$C$6:$E$95,3),0)))</f>
        <v>0</v>
      </c>
      <c r="S221" s="119"/>
      <c r="T221" s="120"/>
      <c r="U221" s="120"/>
      <c r="V221" s="120"/>
      <c r="W221" s="44">
        <f>IF(V221=1,VLOOKUP(S221,Chantiers!$C$6:$D$95,2),IF(V221=2,"Chauf",IF(V221=3,VLOOKUP(S221,Chantiers!$C$6:$E$95,3),0)))</f>
        <v>0</v>
      </c>
      <c r="X221" s="119"/>
      <c r="Y221" s="120"/>
      <c r="Z221" s="120"/>
      <c r="AA221" s="120"/>
      <c r="AB221" s="44">
        <f>IF(AA221=1,VLOOKUP(X221,Chantiers!$C$6:$D$95,2),IF(AA221=2,"Chauf",IF(AA221=3,VLOOKUP(X221,Chantiers!$C$6:$E$95,3),0)))</f>
        <v>0</v>
      </c>
      <c r="AC221" s="119"/>
      <c r="AD221" s="120"/>
      <c r="AE221" s="120"/>
      <c r="AF221" s="120"/>
      <c r="AG221" s="44">
        <f>IF(AF221=1,VLOOKUP(AC221,Chantiers!$C$6:$D$95,2),IF(AF221=2,"Chauf",IF(AF221=3,VLOOKUP(AC221,Chantiers!$C$6:$E$95,3),0)))</f>
        <v>0</v>
      </c>
      <c r="AH221" s="119"/>
      <c r="AI221" s="120"/>
      <c r="AJ221" s="120"/>
      <c r="AK221" s="120"/>
      <c r="AL221" s="44">
        <f>IF(AK221=1,VLOOKUP(AH221,Chantiers!$C$6:$D$95,2),IF(AK221=2,"Chauf",IF(AK221=3,VLOOKUP(AH221,Chantiers!$C$6:$E$95,3),0)))</f>
        <v>0</v>
      </c>
      <c r="AM221" s="119"/>
      <c r="AN221" s="120"/>
      <c r="AO221" s="120"/>
      <c r="AP221" s="120"/>
      <c r="AQ221" s="44">
        <f>IF(AP221=1,VLOOKUP(AM221,Chantiers!$C$6:$D$95,2),IF(AP221=2,"Chauf",IF(AP221=3,VLOOKUP(AM221,Chantiers!$C$6:$E$95,3),0)))</f>
        <v>0</v>
      </c>
      <c r="AR221" s="119"/>
      <c r="AS221" s="120"/>
      <c r="AT221" s="120"/>
      <c r="AU221" s="120"/>
      <c r="AV221" s="44">
        <f>IF(AU221=1,VLOOKUP(AR221,Chantiers!$C$6:$D$95,2),IF(AU221=2,"Chauf",IF(AU221=3,VLOOKUP(AR221,Chantiers!$C$6:$E$95,3),0)))</f>
        <v>0</v>
      </c>
      <c r="AW221" s="119"/>
      <c r="AX221" s="120"/>
      <c r="AY221" s="120"/>
      <c r="AZ221" s="120"/>
      <c r="BA221" s="44">
        <f>IF(AZ221=1,VLOOKUP(AW221,Chantiers!$C$6:$D$95,2),IF(AZ221=2,"Chauf",IF(AZ221=3,VLOOKUP(AW221,Chantiers!$C$6:$E$95,3),0)))</f>
        <v>0</v>
      </c>
      <c r="BB221" s="119"/>
      <c r="BC221" s="120"/>
      <c r="BD221" s="120"/>
      <c r="BE221" s="120"/>
      <c r="BF221" s="44">
        <f>IF(BE221=1,VLOOKUP(BB221,Chantiers!$C$6:$D$95,2),IF(BE221=2,"Chauf",IF(BE221=3,VLOOKUP(BB221,Chantiers!$C$6:$E$95,3),0)))</f>
        <v>0</v>
      </c>
      <c r="BG221" s="119"/>
      <c r="BH221" s="120"/>
      <c r="BI221" s="120"/>
      <c r="BJ221" s="120"/>
      <c r="BK221" s="44">
        <f>IF(BJ221=1,VLOOKUP(BG221,Chantiers!$C$6:$D$95,2),IF(BJ221=2,"Chauf",IF(BJ221=3,VLOOKUP(BG221,Chantiers!$C$6:$E$95,3),0)))</f>
        <v>0</v>
      </c>
      <c r="BL221" s="119"/>
      <c r="BM221" s="120"/>
      <c r="BN221" s="120"/>
      <c r="BO221" s="120"/>
      <c r="BP221" s="44">
        <f>IF(BO221=1,VLOOKUP(BL221,Chantiers!$C$6:$D$95,2),IF(BO221=2,"Chauf",IF(BO221=3,VLOOKUP(BL221,Chantiers!$C$6:$E$95,3),0)))</f>
        <v>0</v>
      </c>
      <c r="BQ221" s="119"/>
      <c r="BR221" s="120"/>
      <c r="BS221" s="120"/>
      <c r="BT221" s="120"/>
      <c r="BU221" s="44">
        <f>IF(BT221=1,VLOOKUP(BQ221,Chantiers!$C$6:$D$95,2),IF(BT221=2,"Chauf",IF(BT221=3,VLOOKUP(BQ221,Chantiers!$C$6:$E$95,3),0)))</f>
        <v>0</v>
      </c>
      <c r="BV221" s="119"/>
      <c r="BW221" s="120"/>
      <c r="BX221" s="120"/>
      <c r="BY221" s="120"/>
      <c r="BZ221" s="44">
        <f>IF(BY221=1,VLOOKUP(BV221,Chantiers!$C$6:$D$95,2),IF(BY221=2,"Chauf",IF(BY221=3,VLOOKUP(BV221,Chantiers!$C$6:$E$95,3),0)))</f>
        <v>0</v>
      </c>
      <c r="CA221" s="119"/>
      <c r="CB221" s="120"/>
      <c r="CC221" s="120"/>
      <c r="CD221" s="120">
        <f>IF(CC221=1,VLOOKUP(BZ221,Chantiers!$C$6:$D$95,2),0)</f>
        <v>0</v>
      </c>
      <c r="CE221" s="44">
        <f>IF(CD221=1,VLOOKUP(CA221,Chantiers!$C$6:$D$95,2),IF(CD221=2,"Chauf",IF(CD221=3,VLOOKUP(CA221,Chantiers!$C$6:$E$95,3),0)))</f>
        <v>0</v>
      </c>
    </row>
    <row r="222" spans="1:83" s="159" customFormat="1" x14ac:dyDescent="0.2">
      <c r="A222" s="153" t="s">
        <v>128</v>
      </c>
      <c r="B222" s="154"/>
      <c r="C222" s="155"/>
      <c r="D222" s="157"/>
      <c r="E222" s="158">
        <f>SUM(E216:E221)</f>
        <v>0</v>
      </c>
      <c r="F222" s="158">
        <f>SUM(F216:F221)</f>
        <v>0</v>
      </c>
      <c r="G222" s="158"/>
      <c r="H222" s="156"/>
      <c r="I222" s="157"/>
      <c r="J222" s="158">
        <f>SUM(J216:J221)</f>
        <v>0</v>
      </c>
      <c r="K222" s="158">
        <f>SUM(K216:K221)</f>
        <v>0</v>
      </c>
      <c r="L222" s="158"/>
      <c r="M222" s="156">
        <f>IF(L222=1,VLOOKUP(I222,Chantiers!$C$6:$D$95,2),IF(L222=2,"Chauf",IF(L222=3,VLOOKUP(I222,Chantiers!$C$6:$E$95,3),0)))</f>
        <v>0</v>
      </c>
      <c r="N222" s="157"/>
      <c r="O222" s="158">
        <f>SUM(O216:O221)</f>
        <v>0</v>
      </c>
      <c r="P222" s="158">
        <f>SUM(P216:P221)</f>
        <v>0</v>
      </c>
      <c r="Q222" s="158"/>
      <c r="R222" s="156">
        <f>IF(Q222=1,VLOOKUP(N222,Chantiers!$C$6:$D$95,2),IF(Q222=2,"Chauf",IF(Q222=3,VLOOKUP(N222,Chantiers!$C$6:$E$95,3),0)))</f>
        <v>0</v>
      </c>
      <c r="S222" s="157"/>
      <c r="T222" s="158">
        <f>SUM(T216:T221)</f>
        <v>0</v>
      </c>
      <c r="U222" s="158">
        <f>SUM(U216:U221)</f>
        <v>0</v>
      </c>
      <c r="V222" s="158"/>
      <c r="W222" s="156">
        <f>IF(V222=1,VLOOKUP(S222,Chantiers!$C$6:$D$95,2),IF(V222=2,"Chauf",IF(V222=3,VLOOKUP(S222,Chantiers!$C$6:$E$95,3),0)))</f>
        <v>0</v>
      </c>
      <c r="X222" s="157"/>
      <c r="Y222" s="158">
        <f>SUM(Y216:Y221)</f>
        <v>0</v>
      </c>
      <c r="Z222" s="158">
        <f>SUM(Z216:Z221)</f>
        <v>0</v>
      </c>
      <c r="AA222" s="158"/>
      <c r="AB222" s="156">
        <f>IF(AA222=1,VLOOKUP(X222,Chantiers!$C$6:$D$95,2),IF(AA222=2,"Chauf",IF(AA222=3,VLOOKUP(X222,Chantiers!$C$6:$E$95,3),0)))</f>
        <v>0</v>
      </c>
      <c r="AC222" s="157"/>
      <c r="AD222" s="158">
        <f>SUM(AD216:AD221)</f>
        <v>0</v>
      </c>
      <c r="AE222" s="158">
        <f>SUM(AE216:AE221)</f>
        <v>0</v>
      </c>
      <c r="AF222" s="158"/>
      <c r="AG222" s="156">
        <f>IF(AF222=1,VLOOKUP(AC222,Chantiers!$C$6:$D$95,2),IF(AF222=2,"Chauf",IF(AF222=3,VLOOKUP(AC222,Chantiers!$C$6:$E$95,3),0)))</f>
        <v>0</v>
      </c>
      <c r="AH222" s="157"/>
      <c r="AI222" s="158">
        <f>SUM(AI216:AI221)</f>
        <v>0</v>
      </c>
      <c r="AJ222" s="158">
        <f>SUM(AJ216:AJ221)</f>
        <v>0</v>
      </c>
      <c r="AK222" s="158"/>
      <c r="AL222" s="156">
        <f>IF(AK222=1,VLOOKUP(AH222,Chantiers!$C$6:$D$95,2),IF(AK222=2,"Chauf",IF(AK222=3,VLOOKUP(AH222,Chantiers!$C$6:$E$95,3),0)))</f>
        <v>0</v>
      </c>
      <c r="AM222" s="157"/>
      <c r="AN222" s="158">
        <f>SUM(AN216:AN221)</f>
        <v>0</v>
      </c>
      <c r="AO222" s="158">
        <f>SUM(AO216:AO221)</f>
        <v>0</v>
      </c>
      <c r="AP222" s="158"/>
      <c r="AQ222" s="156">
        <f>IF(AP222=1,VLOOKUP(AM222,Chantiers!$C$6:$D$95,2),IF(AP222=2,"Chauf",IF(AP222=3,VLOOKUP(AM222,Chantiers!$C$6:$E$95,3),0)))</f>
        <v>0</v>
      </c>
      <c r="AR222" s="157"/>
      <c r="AS222" s="158">
        <f>SUM(AS216:AS221)</f>
        <v>0</v>
      </c>
      <c r="AT222" s="158">
        <f>SUM(AT216:AT221)</f>
        <v>0</v>
      </c>
      <c r="AU222" s="158"/>
      <c r="AV222" s="156">
        <f>IF(AU222=1,VLOOKUP(AR222,Chantiers!$C$6:$D$95,2),IF(AU222=2,"Chauf",IF(AU222=3,VLOOKUP(AR222,Chantiers!$C$6:$E$95,3),0)))</f>
        <v>0</v>
      </c>
      <c r="AW222" s="157"/>
      <c r="AX222" s="158">
        <f>SUM(AX216:AX221)</f>
        <v>0</v>
      </c>
      <c r="AY222" s="158">
        <f>SUM(AY216:AY221)</f>
        <v>0</v>
      </c>
      <c r="AZ222" s="158"/>
      <c r="BA222" s="156">
        <f>IF(AZ222=1,VLOOKUP(AW222,Chantiers!$C$6:$D$95,2),IF(AZ222=2,"Chauf",IF(AZ222=3,VLOOKUP(AW222,Chantiers!$C$6:$E$95,3),0)))</f>
        <v>0</v>
      </c>
      <c r="BB222" s="157"/>
      <c r="BC222" s="158">
        <f>SUM(BC216:BC221)</f>
        <v>0</v>
      </c>
      <c r="BD222" s="158">
        <f>SUM(BD216:BD221)</f>
        <v>0</v>
      </c>
      <c r="BE222" s="158"/>
      <c r="BF222" s="156">
        <f>IF(BE222=1,VLOOKUP(BB222,Chantiers!$C$6:$D$95,2),IF(BE222=2,"Chauf",IF(BE222=3,VLOOKUP(BB222,Chantiers!$C$6:$E$95,3),0)))</f>
        <v>0</v>
      </c>
      <c r="BG222" s="157"/>
      <c r="BH222" s="158">
        <f>SUM(BH216:BH221)</f>
        <v>0</v>
      </c>
      <c r="BI222" s="158">
        <f>SUM(BI216:BI221)</f>
        <v>0</v>
      </c>
      <c r="BJ222" s="158"/>
      <c r="BK222" s="156">
        <f>IF(BJ222=1,VLOOKUP(BG222,Chantiers!$C$6:$D$95,2),IF(BJ222=2,"Chauf",IF(BJ222=3,VLOOKUP(BG222,Chantiers!$C$6:$E$95,3),0)))</f>
        <v>0</v>
      </c>
      <c r="BL222" s="157"/>
      <c r="BM222" s="158">
        <f>SUM(BM216:BM221)</f>
        <v>0</v>
      </c>
      <c r="BN222" s="158">
        <f>SUM(BN216:BN221)</f>
        <v>0</v>
      </c>
      <c r="BO222" s="158"/>
      <c r="BP222" s="156">
        <f>IF(BO222=1,VLOOKUP(BL222,Chantiers!$C$6:$D$95,2),IF(BO222=2,"Chauf",IF(BO222=3,VLOOKUP(BL222,Chantiers!$C$6:$E$95,3),0)))</f>
        <v>0</v>
      </c>
      <c r="BQ222" s="157"/>
      <c r="BR222" s="158">
        <f>SUM(BR216:BR221)</f>
        <v>0</v>
      </c>
      <c r="BS222" s="158">
        <f>SUM(BS216:BS221)</f>
        <v>0</v>
      </c>
      <c r="BT222" s="158"/>
      <c r="BU222" s="156">
        <f>IF(BT222=1,VLOOKUP(BQ222,Chantiers!$C$6:$D$95,2),IF(BT222=2,"Chauf",IF(BT222=3,VLOOKUP(BQ222,Chantiers!$C$6:$E$95,3),0)))</f>
        <v>0</v>
      </c>
      <c r="BV222" s="157"/>
      <c r="BW222" s="158">
        <f>SUM(BW216:BW221)</f>
        <v>0</v>
      </c>
      <c r="BX222" s="158">
        <f>SUM(BX216:BX221)</f>
        <v>0</v>
      </c>
      <c r="BY222" s="158"/>
      <c r="BZ222" s="156">
        <f>IF(BY222=1,VLOOKUP(BV222,Chantiers!$C$6:$D$95,2),IF(BY222=2,"Chauf",IF(BY222=3,VLOOKUP(BV222,Chantiers!$C$6:$E$95,3),0)))</f>
        <v>0</v>
      </c>
      <c r="CA222" s="157"/>
      <c r="CB222" s="158">
        <f>SUM(CB216:CB221)</f>
        <v>0</v>
      </c>
      <c r="CC222" s="158">
        <f>SUM(CC216:CC221)</f>
        <v>0</v>
      </c>
      <c r="CD222" s="158">
        <f>IF(CC222=1,VLOOKUP(BZ222,Chantiers!$C$6:$D$95,2),0)</f>
        <v>0</v>
      </c>
      <c r="CE222" s="156">
        <f>IF(CD222=1,VLOOKUP(CA222,Chantiers!$C$6:$D$95,2),IF(CD222=2,"Chauf",IF(CD222=3,VLOOKUP(CA222,Chantiers!$C$6:$E$95,3),0)))</f>
        <v>0</v>
      </c>
    </row>
    <row r="223" spans="1:83" s="118" customFormat="1" x14ac:dyDescent="0.2">
      <c r="A223" s="151">
        <v>43318</v>
      </c>
      <c r="B223" s="138">
        <f t="shared" si="6"/>
        <v>6</v>
      </c>
      <c r="C223" s="139">
        <f t="shared" si="7"/>
        <v>8</v>
      </c>
      <c r="D223" s="121"/>
      <c r="E223" s="122"/>
      <c r="F223" s="122"/>
      <c r="G223" s="122"/>
      <c r="H223" s="45">
        <f>IF(G223=1,VLOOKUP(D223,Chantiers!$C$6:$D$95,2),IF(G223=2,"Chauf",IF(G223=3,VLOOKUP(D223,Chantiers!$C$6:$E$95,3),0)))</f>
        <v>0</v>
      </c>
      <c r="I223" s="121"/>
      <c r="J223" s="122"/>
      <c r="K223" s="122"/>
      <c r="L223" s="122"/>
      <c r="M223" s="45">
        <f>IF(L223=1,VLOOKUP(I223,Chantiers!$C$6:$D$95,2),IF(L223=2,"Chauf",IF(L223=3,VLOOKUP(I223,Chantiers!$C$6:$E$95,3),0)))</f>
        <v>0</v>
      </c>
      <c r="N223" s="121"/>
      <c r="O223" s="122"/>
      <c r="P223" s="122"/>
      <c r="Q223" s="122"/>
      <c r="R223" s="45">
        <f>IF(Q223=1,VLOOKUP(N223,Chantiers!$C$6:$D$95,2),IF(Q223=2,"Chauf",IF(Q223=3,VLOOKUP(N223,Chantiers!$C$6:$E$95,3),0)))</f>
        <v>0</v>
      </c>
      <c r="S223" s="121"/>
      <c r="T223" s="122"/>
      <c r="U223" s="122"/>
      <c r="V223" s="122"/>
      <c r="W223" s="45">
        <f>IF(V223=1,VLOOKUP(S223,Chantiers!$C$6:$D$95,2),IF(V223=2,"Chauf",IF(V223=3,VLOOKUP(S223,Chantiers!$C$6:$E$95,3),0)))</f>
        <v>0</v>
      </c>
      <c r="X223" s="121"/>
      <c r="Y223" s="122"/>
      <c r="Z223" s="122"/>
      <c r="AA223" s="122"/>
      <c r="AB223" s="45">
        <f>IF(AA223=1,VLOOKUP(X223,Chantiers!$C$6:$D$95,2),IF(AA223=2,"Chauf",IF(AA223=3,VLOOKUP(X223,Chantiers!$C$6:$E$95,3),0)))</f>
        <v>0</v>
      </c>
      <c r="AC223" s="121"/>
      <c r="AD223" s="122"/>
      <c r="AE223" s="122"/>
      <c r="AF223" s="122"/>
      <c r="AG223" s="45">
        <f>IF(AF223=1,VLOOKUP(AC223,Chantiers!$C$6:$D$95,2),IF(AF223=2,"Chauf",IF(AF223=3,VLOOKUP(AC223,Chantiers!$C$6:$E$95,3),0)))</f>
        <v>0</v>
      </c>
      <c r="AH223" s="121"/>
      <c r="AI223" s="122"/>
      <c r="AJ223" s="122"/>
      <c r="AK223" s="122"/>
      <c r="AL223" s="45">
        <f>IF(AK223=1,VLOOKUP(AH223,Chantiers!$C$6:$D$95,2),IF(AK223=2,"Chauf",IF(AK223=3,VLOOKUP(AH223,Chantiers!$C$6:$E$95,3),0)))</f>
        <v>0</v>
      </c>
      <c r="AM223" s="121"/>
      <c r="AN223" s="122"/>
      <c r="AO223" s="122"/>
      <c r="AP223" s="122"/>
      <c r="AQ223" s="45">
        <f>IF(AP223=1,VLOOKUP(AM223,Chantiers!$C$6:$D$95,2),IF(AP223=2,"Chauf",IF(AP223=3,VLOOKUP(AM223,Chantiers!$C$6:$E$95,3),0)))</f>
        <v>0</v>
      </c>
      <c r="AR223" s="121"/>
      <c r="AS223" s="122"/>
      <c r="AT223" s="122"/>
      <c r="AU223" s="122"/>
      <c r="AV223" s="45">
        <f>IF(AU223=1,VLOOKUP(AR223,Chantiers!$C$6:$D$95,2),IF(AU223=2,"Chauf",IF(AU223=3,VLOOKUP(AR223,Chantiers!$C$6:$E$95,3),0)))</f>
        <v>0</v>
      </c>
      <c r="AW223" s="121"/>
      <c r="AX223" s="122"/>
      <c r="AY223" s="122"/>
      <c r="AZ223" s="122"/>
      <c r="BA223" s="45">
        <f>IF(AZ223=1,VLOOKUP(AW223,Chantiers!$C$6:$D$95,2),IF(AZ223=2,"Chauf",IF(AZ223=3,VLOOKUP(AW223,Chantiers!$C$6:$E$95,3),0)))</f>
        <v>0</v>
      </c>
      <c r="BB223" s="121"/>
      <c r="BC223" s="122"/>
      <c r="BD223" s="122"/>
      <c r="BE223" s="122"/>
      <c r="BF223" s="45">
        <f>IF(BE223=1,VLOOKUP(BB223,Chantiers!$C$6:$D$95,2),IF(BE223=2,"Chauf",IF(BE223=3,VLOOKUP(BB223,Chantiers!$C$6:$E$95,3),0)))</f>
        <v>0</v>
      </c>
      <c r="BG223" s="121"/>
      <c r="BH223" s="122"/>
      <c r="BI223" s="122"/>
      <c r="BJ223" s="122"/>
      <c r="BK223" s="45">
        <f>IF(BJ223=1,VLOOKUP(BG223,Chantiers!$C$6:$D$95,2),IF(BJ223=2,"Chauf",IF(BJ223=3,VLOOKUP(BG223,Chantiers!$C$6:$E$95,3),0)))</f>
        <v>0</v>
      </c>
      <c r="BL223" s="121"/>
      <c r="BM223" s="122"/>
      <c r="BN223" s="122"/>
      <c r="BO223" s="122"/>
      <c r="BP223" s="45">
        <f>IF(BO223=1,VLOOKUP(BL223,Chantiers!$C$6:$D$95,2),IF(BO223=2,"Chauf",IF(BO223=3,VLOOKUP(BL223,Chantiers!$C$6:$E$95,3),0)))</f>
        <v>0</v>
      </c>
      <c r="BQ223" s="121"/>
      <c r="BR223" s="122"/>
      <c r="BS223" s="122"/>
      <c r="BT223" s="122"/>
      <c r="BU223" s="45">
        <f>IF(BT223=1,VLOOKUP(BQ223,Chantiers!$C$6:$D$95,2),IF(BT223=2,"Chauf",IF(BT223=3,VLOOKUP(BQ223,Chantiers!$C$6:$E$95,3),0)))</f>
        <v>0</v>
      </c>
      <c r="BV223" s="121"/>
      <c r="BW223" s="122"/>
      <c r="BX223" s="122"/>
      <c r="BY223" s="122"/>
      <c r="BZ223" s="45">
        <f>IF(BY223=1,VLOOKUP(BV223,Chantiers!$C$6:$D$95,2),IF(BY223=2,"Chauf",IF(BY223=3,VLOOKUP(BV223,Chantiers!$C$6:$E$95,3),0)))</f>
        <v>0</v>
      </c>
      <c r="CA223" s="121"/>
      <c r="CB223" s="122"/>
      <c r="CC223" s="122"/>
      <c r="CD223" s="122">
        <f>IF(CC223=1,VLOOKUP(BZ223,Chantiers!$C$6:$D$95,2),0)</f>
        <v>0</v>
      </c>
      <c r="CE223" s="45">
        <f>IF(CD223=1,VLOOKUP(CA223,Chantiers!$C$6:$D$95,2),IF(CD223=2,"Chauf",IF(CD223=3,VLOOKUP(CA223,Chantiers!$C$6:$E$95,3),0)))</f>
        <v>0</v>
      </c>
    </row>
    <row r="224" spans="1:83" s="118" customFormat="1" x14ac:dyDescent="0.2">
      <c r="A224" s="152">
        <v>43319</v>
      </c>
      <c r="B224" s="140">
        <f t="shared" si="6"/>
        <v>7</v>
      </c>
      <c r="C224" s="141">
        <f t="shared" si="7"/>
        <v>8</v>
      </c>
      <c r="D224" s="123"/>
      <c r="E224" s="124"/>
      <c r="F224" s="124"/>
      <c r="G224" s="124"/>
      <c r="H224" s="46">
        <f>IF(G224=1,VLOOKUP(D224,Chantiers!$C$6:$D$95,2),IF(G224=2,"Chauf",IF(G224=3,VLOOKUP(D224,Chantiers!$C$6:$E$95,3),0)))</f>
        <v>0</v>
      </c>
      <c r="I224" s="123"/>
      <c r="J224" s="124"/>
      <c r="K224" s="124"/>
      <c r="L224" s="124"/>
      <c r="M224" s="46">
        <f>IF(L224=1,VLOOKUP(I224,Chantiers!$C$6:$D$95,2),IF(L224=2,"Chauf",IF(L224=3,VLOOKUP(I224,Chantiers!$C$6:$E$95,3),0)))</f>
        <v>0</v>
      </c>
      <c r="N224" s="123"/>
      <c r="O224" s="124"/>
      <c r="P224" s="124"/>
      <c r="Q224" s="124"/>
      <c r="R224" s="46">
        <f>IF(Q224=1,VLOOKUP(N224,Chantiers!$C$6:$D$95,2),IF(Q224=2,"Chauf",IF(Q224=3,VLOOKUP(N224,Chantiers!$C$6:$E$95,3),0)))</f>
        <v>0</v>
      </c>
      <c r="S224" s="123"/>
      <c r="T224" s="124"/>
      <c r="U224" s="124"/>
      <c r="V224" s="124"/>
      <c r="W224" s="46">
        <f>IF(V224=1,VLOOKUP(S224,Chantiers!$C$6:$D$95,2),IF(V224=2,"Chauf",IF(V224=3,VLOOKUP(S224,Chantiers!$C$6:$E$95,3),0)))</f>
        <v>0</v>
      </c>
      <c r="X224" s="123"/>
      <c r="Y224" s="124"/>
      <c r="Z224" s="124"/>
      <c r="AA224" s="124"/>
      <c r="AB224" s="46">
        <f>IF(AA224=1,VLOOKUP(X224,Chantiers!$C$6:$D$95,2),IF(AA224=2,"Chauf",IF(AA224=3,VLOOKUP(X224,Chantiers!$C$6:$E$95,3),0)))</f>
        <v>0</v>
      </c>
      <c r="AC224" s="123"/>
      <c r="AD224" s="124"/>
      <c r="AE224" s="124"/>
      <c r="AF224" s="124"/>
      <c r="AG224" s="46">
        <f>IF(AF224=1,VLOOKUP(AC224,Chantiers!$C$6:$D$95,2),IF(AF224=2,"Chauf",IF(AF224=3,VLOOKUP(AC224,Chantiers!$C$6:$E$95,3),0)))</f>
        <v>0</v>
      </c>
      <c r="AH224" s="123"/>
      <c r="AI224" s="124"/>
      <c r="AJ224" s="124"/>
      <c r="AK224" s="124"/>
      <c r="AL224" s="46">
        <f>IF(AK224=1,VLOOKUP(AH224,Chantiers!$C$6:$D$95,2),IF(AK224=2,"Chauf",IF(AK224=3,VLOOKUP(AH224,Chantiers!$C$6:$E$95,3),0)))</f>
        <v>0</v>
      </c>
      <c r="AM224" s="123"/>
      <c r="AN224" s="124"/>
      <c r="AO224" s="124"/>
      <c r="AP224" s="124"/>
      <c r="AQ224" s="46">
        <f>IF(AP224=1,VLOOKUP(AM224,Chantiers!$C$6:$D$95,2),IF(AP224=2,"Chauf",IF(AP224=3,VLOOKUP(AM224,Chantiers!$C$6:$E$95,3),0)))</f>
        <v>0</v>
      </c>
      <c r="AR224" s="123"/>
      <c r="AS224" s="124"/>
      <c r="AT224" s="124"/>
      <c r="AU224" s="124"/>
      <c r="AV224" s="46">
        <f>IF(AU224=1,VLOOKUP(AR224,Chantiers!$C$6:$D$95,2),IF(AU224=2,"Chauf",IF(AU224=3,VLOOKUP(AR224,Chantiers!$C$6:$E$95,3),0)))</f>
        <v>0</v>
      </c>
      <c r="AW224" s="123"/>
      <c r="AX224" s="124"/>
      <c r="AY224" s="124"/>
      <c r="AZ224" s="124"/>
      <c r="BA224" s="46">
        <f>IF(AZ224=1,VLOOKUP(AW224,Chantiers!$C$6:$D$95,2),IF(AZ224=2,"Chauf",IF(AZ224=3,VLOOKUP(AW224,Chantiers!$C$6:$E$95,3),0)))</f>
        <v>0</v>
      </c>
      <c r="BB224" s="123"/>
      <c r="BC224" s="124"/>
      <c r="BD224" s="124"/>
      <c r="BE224" s="124"/>
      <c r="BF224" s="46">
        <f>IF(BE224=1,VLOOKUP(BB224,Chantiers!$C$6:$D$95,2),IF(BE224=2,"Chauf",IF(BE224=3,VLOOKUP(BB224,Chantiers!$C$6:$E$95,3),0)))</f>
        <v>0</v>
      </c>
      <c r="BG224" s="123"/>
      <c r="BH224" s="124"/>
      <c r="BI224" s="124"/>
      <c r="BJ224" s="124"/>
      <c r="BK224" s="46">
        <f>IF(BJ224=1,VLOOKUP(BG224,Chantiers!$C$6:$D$95,2),IF(BJ224=2,"Chauf",IF(BJ224=3,VLOOKUP(BG224,Chantiers!$C$6:$E$95,3),0)))</f>
        <v>0</v>
      </c>
      <c r="BL224" s="123"/>
      <c r="BM224" s="124"/>
      <c r="BN224" s="124"/>
      <c r="BO224" s="124"/>
      <c r="BP224" s="46">
        <f>IF(BO224=1,VLOOKUP(BL224,Chantiers!$C$6:$D$95,2),IF(BO224=2,"Chauf",IF(BO224=3,VLOOKUP(BL224,Chantiers!$C$6:$E$95,3),0)))</f>
        <v>0</v>
      </c>
      <c r="BQ224" s="123"/>
      <c r="BR224" s="124"/>
      <c r="BS224" s="124"/>
      <c r="BT224" s="124"/>
      <c r="BU224" s="46">
        <f>IF(BT224=1,VLOOKUP(BQ224,Chantiers!$C$6:$D$95,2),IF(BT224=2,"Chauf",IF(BT224=3,VLOOKUP(BQ224,Chantiers!$C$6:$E$95,3),0)))</f>
        <v>0</v>
      </c>
      <c r="BV224" s="123"/>
      <c r="BW224" s="124"/>
      <c r="BX224" s="124"/>
      <c r="BY224" s="124"/>
      <c r="BZ224" s="46">
        <f>IF(BY224=1,VLOOKUP(BV224,Chantiers!$C$6:$D$95,2),IF(BY224=2,"Chauf",IF(BY224=3,VLOOKUP(BV224,Chantiers!$C$6:$E$95,3),0)))</f>
        <v>0</v>
      </c>
      <c r="CA224" s="123"/>
      <c r="CB224" s="124"/>
      <c r="CC224" s="124"/>
      <c r="CD224" s="124">
        <f>IF(CC224=1,VLOOKUP(BZ224,Chantiers!$C$6:$D$95,2),0)</f>
        <v>0</v>
      </c>
      <c r="CE224" s="46">
        <f>IF(CD224=1,VLOOKUP(CA224,Chantiers!$C$6:$D$95,2),IF(CD224=2,"Chauf",IF(CD224=3,VLOOKUP(CA224,Chantiers!$C$6:$E$95,3),0)))</f>
        <v>0</v>
      </c>
    </row>
    <row r="225" spans="1:83" s="118" customFormat="1" x14ac:dyDescent="0.2">
      <c r="A225" s="152">
        <v>43320</v>
      </c>
      <c r="B225" s="140">
        <f t="shared" si="6"/>
        <v>8</v>
      </c>
      <c r="C225" s="141">
        <f t="shared" si="7"/>
        <v>8</v>
      </c>
      <c r="D225" s="123"/>
      <c r="E225" s="124"/>
      <c r="F225" s="124"/>
      <c r="G225" s="124"/>
      <c r="H225" s="46">
        <f>IF(G225=1,VLOOKUP(D225,Chantiers!$C$6:$D$95,2),IF(G225=2,"Chauf",IF(G225=3,VLOOKUP(D225,Chantiers!$C$6:$E$95,3),0)))</f>
        <v>0</v>
      </c>
      <c r="I225" s="123"/>
      <c r="J225" s="124"/>
      <c r="K225" s="124"/>
      <c r="L225" s="124"/>
      <c r="M225" s="46">
        <f>IF(L225=1,VLOOKUP(I225,Chantiers!$C$6:$D$95,2),IF(L225=2,"Chauf",IF(L225=3,VLOOKUP(I225,Chantiers!$C$6:$E$95,3),0)))</f>
        <v>0</v>
      </c>
      <c r="N225" s="123"/>
      <c r="O225" s="124"/>
      <c r="P225" s="124"/>
      <c r="Q225" s="124"/>
      <c r="R225" s="46">
        <f>IF(Q225=1,VLOOKUP(N225,Chantiers!$C$6:$D$95,2),IF(Q225=2,"Chauf",IF(Q225=3,VLOOKUP(N225,Chantiers!$C$6:$E$95,3),0)))</f>
        <v>0</v>
      </c>
      <c r="S225" s="123"/>
      <c r="T225" s="124"/>
      <c r="U225" s="124"/>
      <c r="V225" s="124"/>
      <c r="W225" s="46">
        <f>IF(V225=1,VLOOKUP(S225,Chantiers!$C$6:$D$95,2),IF(V225=2,"Chauf",IF(V225=3,VLOOKUP(S225,Chantiers!$C$6:$E$95,3),0)))</f>
        <v>0</v>
      </c>
      <c r="X225" s="123"/>
      <c r="Y225" s="124"/>
      <c r="Z225" s="124"/>
      <c r="AA225" s="124"/>
      <c r="AB225" s="46">
        <f>IF(AA225=1,VLOOKUP(X225,Chantiers!$C$6:$D$95,2),IF(AA225=2,"Chauf",IF(AA225=3,VLOOKUP(X225,Chantiers!$C$6:$E$95,3),0)))</f>
        <v>0</v>
      </c>
      <c r="AC225" s="123"/>
      <c r="AD225" s="124"/>
      <c r="AE225" s="124"/>
      <c r="AF225" s="124"/>
      <c r="AG225" s="46">
        <f>IF(AF225=1,VLOOKUP(AC225,Chantiers!$C$6:$D$95,2),IF(AF225=2,"Chauf",IF(AF225=3,VLOOKUP(AC225,Chantiers!$C$6:$E$95,3),0)))</f>
        <v>0</v>
      </c>
      <c r="AH225" s="123"/>
      <c r="AI225" s="124"/>
      <c r="AJ225" s="124"/>
      <c r="AK225" s="124"/>
      <c r="AL225" s="46">
        <f>IF(AK225=1,VLOOKUP(AH225,Chantiers!$C$6:$D$95,2),IF(AK225=2,"Chauf",IF(AK225=3,VLOOKUP(AH225,Chantiers!$C$6:$E$95,3),0)))</f>
        <v>0</v>
      </c>
      <c r="AM225" s="123"/>
      <c r="AN225" s="124"/>
      <c r="AO225" s="124"/>
      <c r="AP225" s="124"/>
      <c r="AQ225" s="46">
        <f>IF(AP225=1,VLOOKUP(AM225,Chantiers!$C$6:$D$95,2),IF(AP225=2,"Chauf",IF(AP225=3,VLOOKUP(AM225,Chantiers!$C$6:$E$95,3),0)))</f>
        <v>0</v>
      </c>
      <c r="AR225" s="123"/>
      <c r="AS225" s="124"/>
      <c r="AT225" s="124"/>
      <c r="AU225" s="124"/>
      <c r="AV225" s="46">
        <f>IF(AU225=1,VLOOKUP(AR225,Chantiers!$C$6:$D$95,2),IF(AU225=2,"Chauf",IF(AU225=3,VLOOKUP(AR225,Chantiers!$C$6:$E$95,3),0)))</f>
        <v>0</v>
      </c>
      <c r="AW225" s="123"/>
      <c r="AX225" s="124"/>
      <c r="AY225" s="124"/>
      <c r="AZ225" s="124"/>
      <c r="BA225" s="46">
        <f>IF(AZ225=1,VLOOKUP(AW225,Chantiers!$C$6:$D$95,2),IF(AZ225=2,"Chauf",IF(AZ225=3,VLOOKUP(AW225,Chantiers!$C$6:$E$95,3),0)))</f>
        <v>0</v>
      </c>
      <c r="BB225" s="123"/>
      <c r="BC225" s="124"/>
      <c r="BD225" s="124"/>
      <c r="BE225" s="124"/>
      <c r="BF225" s="46">
        <f>IF(BE225=1,VLOOKUP(BB225,Chantiers!$C$6:$D$95,2),IF(BE225=2,"Chauf",IF(BE225=3,VLOOKUP(BB225,Chantiers!$C$6:$E$95,3),0)))</f>
        <v>0</v>
      </c>
      <c r="BG225" s="123"/>
      <c r="BH225" s="124"/>
      <c r="BI225" s="124"/>
      <c r="BJ225" s="124"/>
      <c r="BK225" s="46">
        <f>IF(BJ225=1,VLOOKUP(BG225,Chantiers!$C$6:$D$95,2),IF(BJ225=2,"Chauf",IF(BJ225=3,VLOOKUP(BG225,Chantiers!$C$6:$E$95,3),0)))</f>
        <v>0</v>
      </c>
      <c r="BL225" s="123"/>
      <c r="BM225" s="124"/>
      <c r="BN225" s="124"/>
      <c r="BO225" s="124"/>
      <c r="BP225" s="46">
        <f>IF(BO225=1,VLOOKUP(BL225,Chantiers!$C$6:$D$95,2),IF(BO225=2,"Chauf",IF(BO225=3,VLOOKUP(BL225,Chantiers!$C$6:$E$95,3),0)))</f>
        <v>0</v>
      </c>
      <c r="BQ225" s="123"/>
      <c r="BR225" s="124"/>
      <c r="BS225" s="124"/>
      <c r="BT225" s="124"/>
      <c r="BU225" s="46">
        <f>IF(BT225=1,VLOOKUP(BQ225,Chantiers!$C$6:$D$95,2),IF(BT225=2,"Chauf",IF(BT225=3,VLOOKUP(BQ225,Chantiers!$C$6:$E$95,3),0)))</f>
        <v>0</v>
      </c>
      <c r="BV225" s="123"/>
      <c r="BW225" s="124"/>
      <c r="BX225" s="124"/>
      <c r="BY225" s="124"/>
      <c r="BZ225" s="46">
        <f>IF(BY225=1,VLOOKUP(BV225,Chantiers!$C$6:$D$95,2),IF(BY225=2,"Chauf",IF(BY225=3,VLOOKUP(BV225,Chantiers!$C$6:$E$95,3),0)))</f>
        <v>0</v>
      </c>
      <c r="CA225" s="123"/>
      <c r="CB225" s="124"/>
      <c r="CC225" s="124"/>
      <c r="CD225" s="124">
        <f>IF(CC225=1,VLOOKUP(BZ225,Chantiers!$C$6:$D$95,2),0)</f>
        <v>0</v>
      </c>
      <c r="CE225" s="46">
        <f>IF(CD225=1,VLOOKUP(CA225,Chantiers!$C$6:$D$95,2),IF(CD225=2,"Chauf",IF(CD225=3,VLOOKUP(CA225,Chantiers!$C$6:$E$95,3),0)))</f>
        <v>0</v>
      </c>
    </row>
    <row r="226" spans="1:83" s="118" customFormat="1" x14ac:dyDescent="0.2">
      <c r="A226" s="152">
        <v>43321</v>
      </c>
      <c r="B226" s="140">
        <f t="shared" si="6"/>
        <v>9</v>
      </c>
      <c r="C226" s="141">
        <f t="shared" si="7"/>
        <v>8</v>
      </c>
      <c r="D226" s="123"/>
      <c r="E226" s="124"/>
      <c r="F226" s="124"/>
      <c r="G226" s="124"/>
      <c r="H226" s="46">
        <f>IF(G226=1,VLOOKUP(D226,Chantiers!$C$6:$D$95,2),IF(G226=2,"Chauf",IF(G226=3,VLOOKUP(D226,Chantiers!$C$6:$E$95,3),0)))</f>
        <v>0</v>
      </c>
      <c r="I226" s="123"/>
      <c r="J226" s="124"/>
      <c r="K226" s="124"/>
      <c r="L226" s="124"/>
      <c r="M226" s="46">
        <f>IF(L226=1,VLOOKUP(I226,Chantiers!$C$6:$D$95,2),IF(L226=2,"Chauf",IF(L226=3,VLOOKUP(I226,Chantiers!$C$6:$E$95,3),0)))</f>
        <v>0</v>
      </c>
      <c r="N226" s="123"/>
      <c r="O226" s="124"/>
      <c r="P226" s="124"/>
      <c r="Q226" s="124"/>
      <c r="R226" s="46">
        <f>IF(Q226=1,VLOOKUP(N226,Chantiers!$C$6:$D$95,2),IF(Q226=2,"Chauf",IF(Q226=3,VLOOKUP(N226,Chantiers!$C$6:$E$95,3),0)))</f>
        <v>0</v>
      </c>
      <c r="S226" s="123"/>
      <c r="T226" s="124"/>
      <c r="U226" s="124"/>
      <c r="V226" s="124"/>
      <c r="W226" s="46">
        <f>IF(V226=1,VLOOKUP(S226,Chantiers!$C$6:$D$95,2),IF(V226=2,"Chauf",IF(V226=3,VLOOKUP(S226,Chantiers!$C$6:$E$95,3),0)))</f>
        <v>0</v>
      </c>
      <c r="X226" s="123"/>
      <c r="Y226" s="124"/>
      <c r="Z226" s="124"/>
      <c r="AA226" s="124"/>
      <c r="AB226" s="46">
        <f>IF(AA226=1,VLOOKUP(X226,Chantiers!$C$6:$D$95,2),IF(AA226=2,"Chauf",IF(AA226=3,VLOOKUP(X226,Chantiers!$C$6:$E$95,3),0)))</f>
        <v>0</v>
      </c>
      <c r="AC226" s="123"/>
      <c r="AD226" s="124"/>
      <c r="AE226" s="124"/>
      <c r="AF226" s="124"/>
      <c r="AG226" s="46">
        <f>IF(AF226=1,VLOOKUP(AC226,Chantiers!$C$6:$D$95,2),IF(AF226=2,"Chauf",IF(AF226=3,VLOOKUP(AC226,Chantiers!$C$6:$E$95,3),0)))</f>
        <v>0</v>
      </c>
      <c r="AH226" s="123"/>
      <c r="AI226" s="124"/>
      <c r="AJ226" s="124"/>
      <c r="AK226" s="124"/>
      <c r="AL226" s="46">
        <f>IF(AK226=1,VLOOKUP(AH226,Chantiers!$C$6:$D$95,2),IF(AK226=2,"Chauf",IF(AK226=3,VLOOKUP(AH226,Chantiers!$C$6:$E$95,3),0)))</f>
        <v>0</v>
      </c>
      <c r="AM226" s="123"/>
      <c r="AN226" s="124"/>
      <c r="AO226" s="124"/>
      <c r="AP226" s="124"/>
      <c r="AQ226" s="46">
        <f>IF(AP226=1,VLOOKUP(AM226,Chantiers!$C$6:$D$95,2),IF(AP226=2,"Chauf",IF(AP226=3,VLOOKUP(AM226,Chantiers!$C$6:$E$95,3),0)))</f>
        <v>0</v>
      </c>
      <c r="AR226" s="123"/>
      <c r="AS226" s="124"/>
      <c r="AT226" s="124"/>
      <c r="AU226" s="124"/>
      <c r="AV226" s="46">
        <f>IF(AU226=1,VLOOKUP(AR226,Chantiers!$C$6:$D$95,2),IF(AU226=2,"Chauf",IF(AU226=3,VLOOKUP(AR226,Chantiers!$C$6:$E$95,3),0)))</f>
        <v>0</v>
      </c>
      <c r="AW226" s="123"/>
      <c r="AX226" s="124"/>
      <c r="AY226" s="124"/>
      <c r="AZ226" s="124"/>
      <c r="BA226" s="46">
        <f>IF(AZ226=1,VLOOKUP(AW226,Chantiers!$C$6:$D$95,2),IF(AZ226=2,"Chauf",IF(AZ226=3,VLOOKUP(AW226,Chantiers!$C$6:$E$95,3),0)))</f>
        <v>0</v>
      </c>
      <c r="BB226" s="123"/>
      <c r="BC226" s="124"/>
      <c r="BD226" s="124"/>
      <c r="BE226" s="124"/>
      <c r="BF226" s="46">
        <f>IF(BE226=1,VLOOKUP(BB226,Chantiers!$C$6:$D$95,2),IF(BE226=2,"Chauf",IF(BE226=3,VLOOKUP(BB226,Chantiers!$C$6:$E$95,3),0)))</f>
        <v>0</v>
      </c>
      <c r="BG226" s="123"/>
      <c r="BH226" s="124"/>
      <c r="BI226" s="124"/>
      <c r="BJ226" s="124"/>
      <c r="BK226" s="46">
        <f>IF(BJ226=1,VLOOKUP(BG226,Chantiers!$C$6:$D$95,2),IF(BJ226=2,"Chauf",IF(BJ226=3,VLOOKUP(BG226,Chantiers!$C$6:$E$95,3),0)))</f>
        <v>0</v>
      </c>
      <c r="BL226" s="123"/>
      <c r="BM226" s="124"/>
      <c r="BN226" s="124"/>
      <c r="BO226" s="124"/>
      <c r="BP226" s="46">
        <f>IF(BO226=1,VLOOKUP(BL226,Chantiers!$C$6:$D$95,2),IF(BO226=2,"Chauf",IF(BO226=3,VLOOKUP(BL226,Chantiers!$C$6:$E$95,3),0)))</f>
        <v>0</v>
      </c>
      <c r="BQ226" s="123"/>
      <c r="BR226" s="124"/>
      <c r="BS226" s="124"/>
      <c r="BT226" s="124"/>
      <c r="BU226" s="46">
        <f>IF(BT226=1,VLOOKUP(BQ226,Chantiers!$C$6:$D$95,2),IF(BT226=2,"Chauf",IF(BT226=3,VLOOKUP(BQ226,Chantiers!$C$6:$E$95,3),0)))</f>
        <v>0</v>
      </c>
      <c r="BV226" s="123"/>
      <c r="BW226" s="124"/>
      <c r="BX226" s="124"/>
      <c r="BY226" s="124"/>
      <c r="BZ226" s="46">
        <f>IF(BY226=1,VLOOKUP(BV226,Chantiers!$C$6:$D$95,2),IF(BY226=2,"Chauf",IF(BY226=3,VLOOKUP(BV226,Chantiers!$C$6:$E$95,3),0)))</f>
        <v>0</v>
      </c>
      <c r="CA226" s="123"/>
      <c r="CB226" s="124"/>
      <c r="CC226" s="124"/>
      <c r="CD226" s="124">
        <f>IF(CC226=1,VLOOKUP(BZ226,Chantiers!$C$6:$D$95,2),0)</f>
        <v>0</v>
      </c>
      <c r="CE226" s="46">
        <f>IF(CD226=1,VLOOKUP(CA226,Chantiers!$C$6:$D$95,2),IF(CD226=2,"Chauf",IF(CD226=3,VLOOKUP(CA226,Chantiers!$C$6:$E$95,3),0)))</f>
        <v>0</v>
      </c>
    </row>
    <row r="227" spans="1:83" s="118" customFormat="1" x14ac:dyDescent="0.2">
      <c r="A227" s="152">
        <v>43322</v>
      </c>
      <c r="B227" s="140">
        <f t="shared" si="6"/>
        <v>10</v>
      </c>
      <c r="C227" s="141">
        <f t="shared" si="7"/>
        <v>8</v>
      </c>
      <c r="D227" s="123"/>
      <c r="E227" s="124"/>
      <c r="F227" s="124"/>
      <c r="G227" s="124"/>
      <c r="H227" s="46">
        <f>IF(G227=1,VLOOKUP(D227,Chantiers!$C$6:$D$95,2),IF(G227=2,"Chauf",IF(G227=3,VLOOKUP(D227,Chantiers!$C$6:$E$95,3),0)))</f>
        <v>0</v>
      </c>
      <c r="I227" s="123"/>
      <c r="J227" s="124"/>
      <c r="K227" s="124"/>
      <c r="L227" s="124"/>
      <c r="M227" s="46">
        <f>IF(L227=1,VLOOKUP(I227,Chantiers!$C$6:$D$95,2),IF(L227=2,"Chauf",IF(L227=3,VLOOKUP(I227,Chantiers!$C$6:$E$95,3),0)))</f>
        <v>0</v>
      </c>
      <c r="N227" s="123"/>
      <c r="O227" s="124"/>
      <c r="P227" s="124"/>
      <c r="Q227" s="124"/>
      <c r="R227" s="46">
        <f>IF(Q227=1,VLOOKUP(N227,Chantiers!$C$6:$D$95,2),IF(Q227=2,"Chauf",IF(Q227=3,VLOOKUP(N227,Chantiers!$C$6:$E$95,3),0)))</f>
        <v>0</v>
      </c>
      <c r="S227" s="123"/>
      <c r="T227" s="124"/>
      <c r="U227" s="124"/>
      <c r="V227" s="124"/>
      <c r="W227" s="46">
        <f>IF(V227=1,VLOOKUP(S227,Chantiers!$C$6:$D$95,2),IF(V227=2,"Chauf",IF(V227=3,VLOOKUP(S227,Chantiers!$C$6:$E$95,3),0)))</f>
        <v>0</v>
      </c>
      <c r="X227" s="123"/>
      <c r="Y227" s="124"/>
      <c r="Z227" s="124"/>
      <c r="AA227" s="124"/>
      <c r="AB227" s="46">
        <f>IF(AA227=1,VLOOKUP(X227,Chantiers!$C$6:$D$95,2),IF(AA227=2,"Chauf",IF(AA227=3,VLOOKUP(X227,Chantiers!$C$6:$E$95,3),0)))</f>
        <v>0</v>
      </c>
      <c r="AC227" s="123"/>
      <c r="AD227" s="124"/>
      <c r="AE227" s="124"/>
      <c r="AF227" s="124"/>
      <c r="AG227" s="46">
        <f>IF(AF227=1,VLOOKUP(AC227,Chantiers!$C$6:$D$95,2),IF(AF227=2,"Chauf",IF(AF227=3,VLOOKUP(AC227,Chantiers!$C$6:$E$95,3),0)))</f>
        <v>0</v>
      </c>
      <c r="AH227" s="123"/>
      <c r="AI227" s="124"/>
      <c r="AJ227" s="124"/>
      <c r="AK227" s="124"/>
      <c r="AL227" s="46">
        <f>IF(AK227=1,VLOOKUP(AH227,Chantiers!$C$6:$D$95,2),IF(AK227=2,"Chauf",IF(AK227=3,VLOOKUP(AH227,Chantiers!$C$6:$E$95,3),0)))</f>
        <v>0</v>
      </c>
      <c r="AM227" s="123"/>
      <c r="AN227" s="124"/>
      <c r="AO227" s="124"/>
      <c r="AP227" s="124"/>
      <c r="AQ227" s="46">
        <f>IF(AP227=1,VLOOKUP(AM227,Chantiers!$C$6:$D$95,2),IF(AP227=2,"Chauf",IF(AP227=3,VLOOKUP(AM227,Chantiers!$C$6:$E$95,3),0)))</f>
        <v>0</v>
      </c>
      <c r="AR227" s="123"/>
      <c r="AS227" s="124"/>
      <c r="AT227" s="124"/>
      <c r="AU227" s="124"/>
      <c r="AV227" s="46">
        <f>IF(AU227=1,VLOOKUP(AR227,Chantiers!$C$6:$D$95,2),IF(AU227=2,"Chauf",IF(AU227=3,VLOOKUP(AR227,Chantiers!$C$6:$E$95,3),0)))</f>
        <v>0</v>
      </c>
      <c r="AW227" s="123"/>
      <c r="AX227" s="124"/>
      <c r="AY227" s="124"/>
      <c r="AZ227" s="124"/>
      <c r="BA227" s="46">
        <f>IF(AZ227=1,VLOOKUP(AW227,Chantiers!$C$6:$D$95,2),IF(AZ227=2,"Chauf",IF(AZ227=3,VLOOKUP(AW227,Chantiers!$C$6:$E$95,3),0)))</f>
        <v>0</v>
      </c>
      <c r="BB227" s="123"/>
      <c r="BC227" s="124"/>
      <c r="BD227" s="124"/>
      <c r="BE227" s="124"/>
      <c r="BF227" s="46">
        <f>IF(BE227=1,VLOOKUP(BB227,Chantiers!$C$6:$D$95,2),IF(BE227=2,"Chauf",IF(BE227=3,VLOOKUP(BB227,Chantiers!$C$6:$E$95,3),0)))</f>
        <v>0</v>
      </c>
      <c r="BG227" s="123"/>
      <c r="BH227" s="124"/>
      <c r="BI227" s="124"/>
      <c r="BJ227" s="124"/>
      <c r="BK227" s="46">
        <f>IF(BJ227=1,VLOOKUP(BG227,Chantiers!$C$6:$D$95,2),IF(BJ227=2,"Chauf",IF(BJ227=3,VLOOKUP(BG227,Chantiers!$C$6:$E$95,3),0)))</f>
        <v>0</v>
      </c>
      <c r="BL227" s="123"/>
      <c r="BM227" s="124"/>
      <c r="BN227" s="124"/>
      <c r="BO227" s="124"/>
      <c r="BP227" s="46">
        <f>IF(BO227=1,VLOOKUP(BL227,Chantiers!$C$6:$D$95,2),IF(BO227=2,"Chauf",IF(BO227=3,VLOOKUP(BL227,Chantiers!$C$6:$E$95,3),0)))</f>
        <v>0</v>
      </c>
      <c r="BQ227" s="123"/>
      <c r="BR227" s="124"/>
      <c r="BS227" s="124"/>
      <c r="BT227" s="124"/>
      <c r="BU227" s="46">
        <f>IF(BT227=1,VLOOKUP(BQ227,Chantiers!$C$6:$D$95,2),IF(BT227=2,"Chauf",IF(BT227=3,VLOOKUP(BQ227,Chantiers!$C$6:$E$95,3),0)))</f>
        <v>0</v>
      </c>
      <c r="BV227" s="123"/>
      <c r="BW227" s="124"/>
      <c r="BX227" s="124"/>
      <c r="BY227" s="124"/>
      <c r="BZ227" s="46">
        <f>IF(BY227=1,VLOOKUP(BV227,Chantiers!$C$6:$D$95,2),IF(BY227=2,"Chauf",IF(BY227=3,VLOOKUP(BV227,Chantiers!$C$6:$E$95,3),0)))</f>
        <v>0</v>
      </c>
      <c r="CA227" s="123"/>
      <c r="CB227" s="124"/>
      <c r="CC227" s="124"/>
      <c r="CD227" s="124">
        <f>IF(CC227=1,VLOOKUP(BZ227,Chantiers!$C$6:$D$95,2),0)</f>
        <v>0</v>
      </c>
      <c r="CE227" s="46">
        <f>IF(CD227=1,VLOOKUP(CA227,Chantiers!$C$6:$D$95,2),IF(CD227=2,"Chauf",IF(CD227=3,VLOOKUP(CA227,Chantiers!$C$6:$E$95,3),0)))</f>
        <v>0</v>
      </c>
    </row>
    <row r="228" spans="1:83" s="118" customFormat="1" x14ac:dyDescent="0.2">
      <c r="A228" s="152">
        <v>43323</v>
      </c>
      <c r="B228" s="140">
        <f t="shared" si="6"/>
        <v>11</v>
      </c>
      <c r="C228" s="141">
        <f t="shared" si="7"/>
        <v>8</v>
      </c>
      <c r="D228" s="123"/>
      <c r="E228" s="124"/>
      <c r="F228" s="124"/>
      <c r="G228" s="124"/>
      <c r="H228" s="46">
        <f>IF(G228=1,VLOOKUP(D228,Chantiers!$C$6:$D$95,2),IF(G228=2,"Chauf",IF(G228=3,VLOOKUP(D228,Chantiers!$C$6:$E$95,3),0)))</f>
        <v>0</v>
      </c>
      <c r="I228" s="123"/>
      <c r="J228" s="124"/>
      <c r="K228" s="124"/>
      <c r="L228" s="124"/>
      <c r="M228" s="46">
        <f>IF(L228=1,VLOOKUP(I228,Chantiers!$C$6:$D$95,2),IF(L228=2,"Chauf",IF(L228=3,VLOOKUP(I228,Chantiers!$C$6:$E$95,3),0)))</f>
        <v>0</v>
      </c>
      <c r="N228" s="123"/>
      <c r="O228" s="124"/>
      <c r="P228" s="124"/>
      <c r="Q228" s="124"/>
      <c r="R228" s="46">
        <f>IF(Q228=1,VLOOKUP(N228,Chantiers!$C$6:$D$95,2),IF(Q228=2,"Chauf",IF(Q228=3,VLOOKUP(N228,Chantiers!$C$6:$E$95,3),0)))</f>
        <v>0</v>
      </c>
      <c r="S228" s="123"/>
      <c r="T228" s="124"/>
      <c r="U228" s="124"/>
      <c r="V228" s="124"/>
      <c r="W228" s="46">
        <f>IF(V228=1,VLOOKUP(S228,Chantiers!$C$6:$D$95,2),IF(V228=2,"Chauf",IF(V228=3,VLOOKUP(S228,Chantiers!$C$6:$E$95,3),0)))</f>
        <v>0</v>
      </c>
      <c r="X228" s="123"/>
      <c r="Y228" s="124"/>
      <c r="Z228" s="124"/>
      <c r="AA228" s="124"/>
      <c r="AB228" s="46">
        <f>IF(AA228=1,VLOOKUP(X228,Chantiers!$C$6:$D$95,2),IF(AA228=2,"Chauf",IF(AA228=3,VLOOKUP(X228,Chantiers!$C$6:$E$95,3),0)))</f>
        <v>0</v>
      </c>
      <c r="AC228" s="123"/>
      <c r="AD228" s="124"/>
      <c r="AE228" s="124"/>
      <c r="AF228" s="124"/>
      <c r="AG228" s="46">
        <f>IF(AF228=1,VLOOKUP(AC228,Chantiers!$C$6:$D$95,2),IF(AF228=2,"Chauf",IF(AF228=3,VLOOKUP(AC228,Chantiers!$C$6:$E$95,3),0)))</f>
        <v>0</v>
      </c>
      <c r="AH228" s="123"/>
      <c r="AI228" s="124"/>
      <c r="AJ228" s="124"/>
      <c r="AK228" s="124"/>
      <c r="AL228" s="46">
        <f>IF(AK228=1,VLOOKUP(AH228,Chantiers!$C$6:$D$95,2),IF(AK228=2,"Chauf",IF(AK228=3,VLOOKUP(AH228,Chantiers!$C$6:$E$95,3),0)))</f>
        <v>0</v>
      </c>
      <c r="AM228" s="123"/>
      <c r="AN228" s="124"/>
      <c r="AO228" s="124"/>
      <c r="AP228" s="124"/>
      <c r="AQ228" s="46">
        <f>IF(AP228=1,VLOOKUP(AM228,Chantiers!$C$6:$D$95,2),IF(AP228=2,"Chauf",IF(AP228=3,VLOOKUP(AM228,Chantiers!$C$6:$E$95,3),0)))</f>
        <v>0</v>
      </c>
      <c r="AR228" s="123"/>
      <c r="AS228" s="124"/>
      <c r="AT228" s="124"/>
      <c r="AU228" s="124"/>
      <c r="AV228" s="46">
        <f>IF(AU228=1,VLOOKUP(AR228,Chantiers!$C$6:$D$95,2),IF(AU228=2,"Chauf",IF(AU228=3,VLOOKUP(AR228,Chantiers!$C$6:$E$95,3),0)))</f>
        <v>0</v>
      </c>
      <c r="AW228" s="123"/>
      <c r="AX228" s="124"/>
      <c r="AY228" s="124"/>
      <c r="AZ228" s="124"/>
      <c r="BA228" s="46">
        <f>IF(AZ228=1,VLOOKUP(AW228,Chantiers!$C$6:$D$95,2),IF(AZ228=2,"Chauf",IF(AZ228=3,VLOOKUP(AW228,Chantiers!$C$6:$E$95,3),0)))</f>
        <v>0</v>
      </c>
      <c r="BB228" s="123"/>
      <c r="BC228" s="124"/>
      <c r="BD228" s="124"/>
      <c r="BE228" s="124"/>
      <c r="BF228" s="46">
        <f>IF(BE228=1,VLOOKUP(BB228,Chantiers!$C$6:$D$95,2),IF(BE228=2,"Chauf",IF(BE228=3,VLOOKUP(BB228,Chantiers!$C$6:$E$95,3),0)))</f>
        <v>0</v>
      </c>
      <c r="BG228" s="123"/>
      <c r="BH228" s="124"/>
      <c r="BI228" s="124"/>
      <c r="BJ228" s="124"/>
      <c r="BK228" s="46">
        <f>IF(BJ228=1,VLOOKUP(BG228,Chantiers!$C$6:$D$95,2),IF(BJ228=2,"Chauf",IF(BJ228=3,VLOOKUP(BG228,Chantiers!$C$6:$E$95,3),0)))</f>
        <v>0</v>
      </c>
      <c r="BL228" s="123"/>
      <c r="BM228" s="124"/>
      <c r="BN228" s="124"/>
      <c r="BO228" s="124"/>
      <c r="BP228" s="46">
        <f>IF(BO228=1,VLOOKUP(BL228,Chantiers!$C$6:$D$95,2),IF(BO228=2,"Chauf",IF(BO228=3,VLOOKUP(BL228,Chantiers!$C$6:$E$95,3),0)))</f>
        <v>0</v>
      </c>
      <c r="BQ228" s="123"/>
      <c r="BR228" s="124"/>
      <c r="BS228" s="124"/>
      <c r="BT228" s="124"/>
      <c r="BU228" s="46">
        <f>IF(BT228=1,VLOOKUP(BQ228,Chantiers!$C$6:$D$95,2),IF(BT228=2,"Chauf",IF(BT228=3,VLOOKUP(BQ228,Chantiers!$C$6:$E$95,3),0)))</f>
        <v>0</v>
      </c>
      <c r="BV228" s="123"/>
      <c r="BW228" s="124"/>
      <c r="BX228" s="124"/>
      <c r="BY228" s="124"/>
      <c r="BZ228" s="46">
        <f>IF(BY228=1,VLOOKUP(BV228,Chantiers!$C$6:$D$95,2),IF(BY228=2,"Chauf",IF(BY228=3,VLOOKUP(BV228,Chantiers!$C$6:$E$95,3),0)))</f>
        <v>0</v>
      </c>
      <c r="CA228" s="123"/>
      <c r="CB228" s="124"/>
      <c r="CC228" s="124"/>
      <c r="CD228" s="124">
        <f>IF(CC228=1,VLOOKUP(BZ228,Chantiers!$C$6:$D$95,2),0)</f>
        <v>0</v>
      </c>
      <c r="CE228" s="46">
        <f>IF(CD228=1,VLOOKUP(CA228,Chantiers!$C$6:$D$95,2),IF(CD228=2,"Chauf",IF(CD228=3,VLOOKUP(CA228,Chantiers!$C$6:$E$95,3),0)))</f>
        <v>0</v>
      </c>
    </row>
    <row r="229" spans="1:83" s="159" customFormat="1" x14ac:dyDescent="0.2">
      <c r="A229" s="153" t="s">
        <v>128</v>
      </c>
      <c r="B229" s="154"/>
      <c r="C229" s="155"/>
      <c r="D229" s="157"/>
      <c r="E229" s="158">
        <f>SUM(E223:E228)</f>
        <v>0</v>
      </c>
      <c r="F229" s="158">
        <f>SUM(F223:F228)</f>
        <v>0</v>
      </c>
      <c r="G229" s="158"/>
      <c r="H229" s="156"/>
      <c r="I229" s="157"/>
      <c r="J229" s="158">
        <f>SUM(J223:J228)</f>
        <v>0</v>
      </c>
      <c r="K229" s="158">
        <f>SUM(K223:K228)</f>
        <v>0</v>
      </c>
      <c r="L229" s="158"/>
      <c r="M229" s="156">
        <f>IF(L229=1,VLOOKUP(I229,Chantiers!$C$6:$D$95,2),IF(L229=2,"Chauf",IF(L229=3,VLOOKUP(I229,Chantiers!$C$6:$E$95,3),0)))</f>
        <v>0</v>
      </c>
      <c r="N229" s="157"/>
      <c r="O229" s="158">
        <f>SUM(O223:O228)</f>
        <v>0</v>
      </c>
      <c r="P229" s="158">
        <f>SUM(P223:P228)</f>
        <v>0</v>
      </c>
      <c r="Q229" s="158"/>
      <c r="R229" s="156">
        <f>IF(Q229=1,VLOOKUP(N229,Chantiers!$C$6:$D$95,2),IF(Q229=2,"Chauf",IF(Q229=3,VLOOKUP(N229,Chantiers!$C$6:$E$95,3),0)))</f>
        <v>0</v>
      </c>
      <c r="S229" s="157"/>
      <c r="T229" s="158">
        <f>SUM(T223:T228)</f>
        <v>0</v>
      </c>
      <c r="U229" s="158">
        <f>SUM(U223:U228)</f>
        <v>0</v>
      </c>
      <c r="V229" s="158"/>
      <c r="W229" s="156">
        <f>IF(V229=1,VLOOKUP(S229,Chantiers!$C$6:$D$95,2),IF(V229=2,"Chauf",IF(V229=3,VLOOKUP(S229,Chantiers!$C$6:$E$95,3),0)))</f>
        <v>0</v>
      </c>
      <c r="X229" s="157"/>
      <c r="Y229" s="158">
        <f>SUM(Y223:Y228)</f>
        <v>0</v>
      </c>
      <c r="Z229" s="158">
        <f>SUM(Z223:Z228)</f>
        <v>0</v>
      </c>
      <c r="AA229" s="158"/>
      <c r="AB229" s="156">
        <f>IF(AA229=1,VLOOKUP(X229,Chantiers!$C$6:$D$95,2),IF(AA229=2,"Chauf",IF(AA229=3,VLOOKUP(X229,Chantiers!$C$6:$E$95,3),0)))</f>
        <v>0</v>
      </c>
      <c r="AC229" s="157"/>
      <c r="AD229" s="158">
        <f>SUM(AD223:AD228)</f>
        <v>0</v>
      </c>
      <c r="AE229" s="158">
        <f>SUM(AE223:AE228)</f>
        <v>0</v>
      </c>
      <c r="AF229" s="158"/>
      <c r="AG229" s="156">
        <f>IF(AF229=1,VLOOKUP(AC229,Chantiers!$C$6:$D$95,2),IF(AF229=2,"Chauf",IF(AF229=3,VLOOKUP(AC229,Chantiers!$C$6:$E$95,3),0)))</f>
        <v>0</v>
      </c>
      <c r="AH229" s="157"/>
      <c r="AI229" s="158">
        <f>SUM(AI223:AI228)</f>
        <v>0</v>
      </c>
      <c r="AJ229" s="158">
        <f>SUM(AJ223:AJ228)</f>
        <v>0</v>
      </c>
      <c r="AK229" s="158"/>
      <c r="AL229" s="156">
        <f>IF(AK229=1,VLOOKUP(AH229,Chantiers!$C$6:$D$95,2),IF(AK229=2,"Chauf",IF(AK229=3,VLOOKUP(AH229,Chantiers!$C$6:$E$95,3),0)))</f>
        <v>0</v>
      </c>
      <c r="AM229" s="157"/>
      <c r="AN229" s="158">
        <f>SUM(AN223:AN228)</f>
        <v>0</v>
      </c>
      <c r="AO229" s="158">
        <f>SUM(AO223:AO228)</f>
        <v>0</v>
      </c>
      <c r="AP229" s="158"/>
      <c r="AQ229" s="156">
        <f>IF(AP229=1,VLOOKUP(AM229,Chantiers!$C$6:$D$95,2),IF(AP229=2,"Chauf",IF(AP229=3,VLOOKUP(AM229,Chantiers!$C$6:$E$95,3),0)))</f>
        <v>0</v>
      </c>
      <c r="AR229" s="157"/>
      <c r="AS229" s="158">
        <f>SUM(AS223:AS228)</f>
        <v>0</v>
      </c>
      <c r="AT229" s="158">
        <f>SUM(AT223:AT228)</f>
        <v>0</v>
      </c>
      <c r="AU229" s="158"/>
      <c r="AV229" s="156">
        <f>IF(AU229=1,VLOOKUP(AR229,Chantiers!$C$6:$D$95,2),IF(AU229=2,"Chauf",IF(AU229=3,VLOOKUP(AR229,Chantiers!$C$6:$E$95,3),0)))</f>
        <v>0</v>
      </c>
      <c r="AW229" s="157"/>
      <c r="AX229" s="158">
        <f>SUM(AX223:AX228)</f>
        <v>0</v>
      </c>
      <c r="AY229" s="158">
        <f>SUM(AY223:AY228)</f>
        <v>0</v>
      </c>
      <c r="AZ229" s="158"/>
      <c r="BA229" s="156">
        <f>IF(AZ229=1,VLOOKUP(AW229,Chantiers!$C$6:$D$95,2),IF(AZ229=2,"Chauf",IF(AZ229=3,VLOOKUP(AW229,Chantiers!$C$6:$E$95,3),0)))</f>
        <v>0</v>
      </c>
      <c r="BB229" s="157"/>
      <c r="BC229" s="158">
        <f>SUM(BC223:BC228)</f>
        <v>0</v>
      </c>
      <c r="BD229" s="158">
        <f>SUM(BD223:BD228)</f>
        <v>0</v>
      </c>
      <c r="BE229" s="158"/>
      <c r="BF229" s="156">
        <f>IF(BE229=1,VLOOKUP(BB229,Chantiers!$C$6:$D$95,2),IF(BE229=2,"Chauf",IF(BE229=3,VLOOKUP(BB229,Chantiers!$C$6:$E$95,3),0)))</f>
        <v>0</v>
      </c>
      <c r="BG229" s="157"/>
      <c r="BH229" s="158">
        <f>SUM(BH223:BH228)</f>
        <v>0</v>
      </c>
      <c r="BI229" s="158">
        <f>SUM(BI223:BI228)</f>
        <v>0</v>
      </c>
      <c r="BJ229" s="158"/>
      <c r="BK229" s="156">
        <f>IF(BJ229=1,VLOOKUP(BG229,Chantiers!$C$6:$D$95,2),IF(BJ229=2,"Chauf",IF(BJ229=3,VLOOKUP(BG229,Chantiers!$C$6:$E$95,3),0)))</f>
        <v>0</v>
      </c>
      <c r="BL229" s="157"/>
      <c r="BM229" s="158">
        <f>SUM(BM223:BM228)</f>
        <v>0</v>
      </c>
      <c r="BN229" s="158">
        <f>SUM(BN223:BN228)</f>
        <v>0</v>
      </c>
      <c r="BO229" s="158"/>
      <c r="BP229" s="156">
        <f>IF(BO229=1,VLOOKUP(BL229,Chantiers!$C$6:$D$95,2),IF(BO229=2,"Chauf",IF(BO229=3,VLOOKUP(BL229,Chantiers!$C$6:$E$95,3),0)))</f>
        <v>0</v>
      </c>
      <c r="BQ229" s="157"/>
      <c r="BR229" s="158">
        <f>SUM(BR223:BR228)</f>
        <v>0</v>
      </c>
      <c r="BS229" s="158">
        <f>SUM(BS223:BS228)</f>
        <v>0</v>
      </c>
      <c r="BT229" s="158"/>
      <c r="BU229" s="156">
        <f>IF(BT229=1,VLOOKUP(BQ229,Chantiers!$C$6:$D$95,2),IF(BT229=2,"Chauf",IF(BT229=3,VLOOKUP(BQ229,Chantiers!$C$6:$E$95,3),0)))</f>
        <v>0</v>
      </c>
      <c r="BV229" s="157"/>
      <c r="BW229" s="158">
        <f>SUM(BW223:BW228)</f>
        <v>0</v>
      </c>
      <c r="BX229" s="158">
        <f>SUM(BX223:BX228)</f>
        <v>0</v>
      </c>
      <c r="BY229" s="158"/>
      <c r="BZ229" s="156">
        <f>IF(BY229=1,VLOOKUP(BV229,Chantiers!$C$6:$D$95,2),IF(BY229=2,"Chauf",IF(BY229=3,VLOOKUP(BV229,Chantiers!$C$6:$E$95,3),0)))</f>
        <v>0</v>
      </c>
      <c r="CA229" s="157"/>
      <c r="CB229" s="158">
        <f>SUM(CB223:CB228)</f>
        <v>0</v>
      </c>
      <c r="CC229" s="158">
        <f>SUM(CC223:CC228)</f>
        <v>0</v>
      </c>
      <c r="CD229" s="158">
        <f>IF(CC229=1,VLOOKUP(BZ229,Chantiers!$C$6:$D$95,2),0)</f>
        <v>0</v>
      </c>
      <c r="CE229" s="156">
        <f>IF(CD229=1,VLOOKUP(CA229,Chantiers!$C$6:$D$95,2),IF(CD229=2,"Chauf",IF(CD229=3,VLOOKUP(CA229,Chantiers!$C$6:$E$95,3),0)))</f>
        <v>0</v>
      </c>
    </row>
    <row r="230" spans="1:83" s="118" customFormat="1" x14ac:dyDescent="0.2">
      <c r="A230" s="37">
        <v>43325</v>
      </c>
      <c r="B230" s="138">
        <f t="shared" si="6"/>
        <v>13</v>
      </c>
      <c r="C230" s="139">
        <f t="shared" si="7"/>
        <v>8</v>
      </c>
      <c r="D230" s="116"/>
      <c r="E230" s="117"/>
      <c r="F230" s="117"/>
      <c r="G230" s="117"/>
      <c r="H230" s="38">
        <f>IF(G230=1,VLOOKUP(D230,Chantiers!$C$6:$D$95,2),IF(G230=2,"Chauf",IF(G230=3,VLOOKUP(D230,Chantiers!$C$6:$E$95,3),0)))</f>
        <v>0</v>
      </c>
      <c r="I230" s="116"/>
      <c r="J230" s="117"/>
      <c r="K230" s="117"/>
      <c r="L230" s="117"/>
      <c r="M230" s="38">
        <f>IF(L230=1,VLOOKUP(I230,Chantiers!$C$6:$D$95,2),IF(L230=2,"Chauf",IF(L230=3,VLOOKUP(I230,Chantiers!$C$6:$E$95,3),0)))</f>
        <v>0</v>
      </c>
      <c r="N230" s="116"/>
      <c r="O230" s="117"/>
      <c r="P230" s="117"/>
      <c r="Q230" s="117"/>
      <c r="R230" s="38">
        <f>IF(Q230=1,VLOOKUP(N230,Chantiers!$C$6:$D$95,2),IF(Q230=2,"Chauf",IF(Q230=3,VLOOKUP(N230,Chantiers!$C$6:$E$95,3),0)))</f>
        <v>0</v>
      </c>
      <c r="S230" s="116"/>
      <c r="T230" s="117"/>
      <c r="U230" s="117"/>
      <c r="V230" s="117"/>
      <c r="W230" s="38">
        <f>IF(V230=1,VLOOKUP(S230,Chantiers!$C$6:$D$95,2),IF(V230=2,"Chauf",IF(V230=3,VLOOKUP(S230,Chantiers!$C$6:$E$95,3),0)))</f>
        <v>0</v>
      </c>
      <c r="X230" s="116"/>
      <c r="Y230" s="117"/>
      <c r="Z230" s="117"/>
      <c r="AA230" s="117"/>
      <c r="AB230" s="38">
        <f>IF(AA230=1,VLOOKUP(X230,Chantiers!$C$6:$D$95,2),IF(AA230=2,"Chauf",IF(AA230=3,VLOOKUP(X230,Chantiers!$C$6:$E$95,3),0)))</f>
        <v>0</v>
      </c>
      <c r="AC230" s="116"/>
      <c r="AD230" s="117"/>
      <c r="AE230" s="117"/>
      <c r="AF230" s="117"/>
      <c r="AG230" s="38">
        <f>IF(AF230=1,VLOOKUP(AC230,Chantiers!$C$6:$D$95,2),IF(AF230=2,"Chauf",IF(AF230=3,VLOOKUP(AC230,Chantiers!$C$6:$E$95,3),0)))</f>
        <v>0</v>
      </c>
      <c r="AH230" s="116"/>
      <c r="AI230" s="117"/>
      <c r="AJ230" s="117"/>
      <c r="AK230" s="117"/>
      <c r="AL230" s="38">
        <f>IF(AK230=1,VLOOKUP(AH230,Chantiers!$C$6:$D$95,2),IF(AK230=2,"Chauf",IF(AK230=3,VLOOKUP(AH230,Chantiers!$C$6:$E$95,3),0)))</f>
        <v>0</v>
      </c>
      <c r="AM230" s="116"/>
      <c r="AN230" s="117"/>
      <c r="AO230" s="117"/>
      <c r="AP230" s="117"/>
      <c r="AQ230" s="38">
        <f>IF(AP230=1,VLOOKUP(AM230,Chantiers!$C$6:$D$95,2),IF(AP230=2,"Chauf",IF(AP230=3,VLOOKUP(AM230,Chantiers!$C$6:$E$95,3),0)))</f>
        <v>0</v>
      </c>
      <c r="AR230" s="116"/>
      <c r="AS230" s="117"/>
      <c r="AT230" s="117"/>
      <c r="AU230" s="117"/>
      <c r="AV230" s="38">
        <f>IF(AU230=1,VLOOKUP(AR230,Chantiers!$C$6:$D$95,2),IF(AU230=2,"Chauf",IF(AU230=3,VLOOKUP(AR230,Chantiers!$C$6:$E$95,3),0)))</f>
        <v>0</v>
      </c>
      <c r="AW230" s="116"/>
      <c r="AX230" s="117"/>
      <c r="AY230" s="117"/>
      <c r="AZ230" s="117"/>
      <c r="BA230" s="38">
        <f>IF(AZ230=1,VLOOKUP(AW230,Chantiers!$C$6:$D$95,2),IF(AZ230=2,"Chauf",IF(AZ230=3,VLOOKUP(AW230,Chantiers!$C$6:$E$95,3),0)))</f>
        <v>0</v>
      </c>
      <c r="BB230" s="116"/>
      <c r="BC230" s="117"/>
      <c r="BD230" s="117"/>
      <c r="BE230" s="117"/>
      <c r="BF230" s="38">
        <f>IF(BE230=1,VLOOKUP(BB230,Chantiers!$C$6:$D$95,2),IF(BE230=2,"Chauf",IF(BE230=3,VLOOKUP(BB230,Chantiers!$C$6:$E$95,3),0)))</f>
        <v>0</v>
      </c>
      <c r="BG230" s="116"/>
      <c r="BH230" s="117"/>
      <c r="BI230" s="117"/>
      <c r="BJ230" s="117"/>
      <c r="BK230" s="38">
        <f>IF(BJ230=1,VLOOKUP(BG230,Chantiers!$C$6:$D$95,2),IF(BJ230=2,"Chauf",IF(BJ230=3,VLOOKUP(BG230,Chantiers!$C$6:$E$95,3),0)))</f>
        <v>0</v>
      </c>
      <c r="BL230" s="116"/>
      <c r="BM230" s="117"/>
      <c r="BN230" s="117"/>
      <c r="BO230" s="117"/>
      <c r="BP230" s="38">
        <f>IF(BO230=1,VLOOKUP(BL230,Chantiers!$C$6:$D$95,2),IF(BO230=2,"Chauf",IF(BO230=3,VLOOKUP(BL230,Chantiers!$C$6:$E$95,3),0)))</f>
        <v>0</v>
      </c>
      <c r="BQ230" s="116"/>
      <c r="BR230" s="117"/>
      <c r="BS230" s="117"/>
      <c r="BT230" s="117"/>
      <c r="BU230" s="38">
        <f>IF(BT230=1,VLOOKUP(BQ230,Chantiers!$C$6:$D$95,2),IF(BT230=2,"Chauf",IF(BT230=3,VLOOKUP(BQ230,Chantiers!$C$6:$E$95,3),0)))</f>
        <v>0</v>
      </c>
      <c r="BV230" s="116"/>
      <c r="BW230" s="117"/>
      <c r="BX230" s="117"/>
      <c r="BY230" s="117"/>
      <c r="BZ230" s="38">
        <f>IF(BY230=1,VLOOKUP(BV230,Chantiers!$C$6:$D$95,2),IF(BY230=2,"Chauf",IF(BY230=3,VLOOKUP(BV230,Chantiers!$C$6:$E$95,3),0)))</f>
        <v>0</v>
      </c>
      <c r="CA230" s="116"/>
      <c r="CB230" s="117"/>
      <c r="CC230" s="117"/>
      <c r="CD230" s="117">
        <f>IF(CC230=1,VLOOKUP(BZ230,Chantiers!$C$6:$D$95,2),0)</f>
        <v>0</v>
      </c>
      <c r="CE230" s="38">
        <f>IF(CD230=1,VLOOKUP(CA230,Chantiers!$C$6:$D$95,2),IF(CD230=2,"Chauf",IF(CD230=3,VLOOKUP(CA230,Chantiers!$C$6:$E$95,3),0)))</f>
        <v>0</v>
      </c>
    </row>
    <row r="231" spans="1:83" s="118" customFormat="1" x14ac:dyDescent="0.2">
      <c r="A231" s="39">
        <v>43326</v>
      </c>
      <c r="B231" s="140">
        <f t="shared" si="6"/>
        <v>14</v>
      </c>
      <c r="C231" s="141">
        <f t="shared" si="7"/>
        <v>8</v>
      </c>
      <c r="D231" s="119"/>
      <c r="E231" s="120"/>
      <c r="F231" s="120"/>
      <c r="G231" s="120"/>
      <c r="H231" s="40">
        <f>IF(G231=1,VLOOKUP(D231,Chantiers!$C$6:$D$95,2),IF(G231=2,"Chauf",IF(G231=3,VLOOKUP(D231,Chantiers!$C$6:$E$95,3),0)))</f>
        <v>0</v>
      </c>
      <c r="I231" s="119"/>
      <c r="J231" s="120"/>
      <c r="K231" s="120"/>
      <c r="L231" s="120"/>
      <c r="M231" s="40">
        <f>IF(L231=1,VLOOKUP(I231,Chantiers!$C$6:$D$95,2),IF(L231=2,"Chauf",IF(L231=3,VLOOKUP(I231,Chantiers!$C$6:$E$95,3),0)))</f>
        <v>0</v>
      </c>
      <c r="N231" s="119"/>
      <c r="O231" s="120"/>
      <c r="P231" s="120"/>
      <c r="Q231" s="120"/>
      <c r="R231" s="40">
        <f>IF(Q231=1,VLOOKUP(N231,Chantiers!$C$6:$D$95,2),IF(Q231=2,"Chauf",IF(Q231=3,VLOOKUP(N231,Chantiers!$C$6:$E$95,3),0)))</f>
        <v>0</v>
      </c>
      <c r="S231" s="119"/>
      <c r="T231" s="120"/>
      <c r="U231" s="120"/>
      <c r="V231" s="120"/>
      <c r="W231" s="40">
        <f>IF(V231=1,VLOOKUP(S231,Chantiers!$C$6:$D$95,2),IF(V231=2,"Chauf",IF(V231=3,VLOOKUP(S231,Chantiers!$C$6:$E$95,3),0)))</f>
        <v>0</v>
      </c>
      <c r="X231" s="119"/>
      <c r="Y231" s="120"/>
      <c r="Z231" s="120"/>
      <c r="AA231" s="120"/>
      <c r="AB231" s="40">
        <f>IF(AA231=1,VLOOKUP(X231,Chantiers!$C$6:$D$95,2),IF(AA231=2,"Chauf",IF(AA231=3,VLOOKUP(X231,Chantiers!$C$6:$E$95,3),0)))</f>
        <v>0</v>
      </c>
      <c r="AC231" s="119"/>
      <c r="AD231" s="120"/>
      <c r="AE231" s="120"/>
      <c r="AF231" s="120"/>
      <c r="AG231" s="40">
        <f>IF(AF231=1,VLOOKUP(AC231,Chantiers!$C$6:$D$95,2),IF(AF231=2,"Chauf",IF(AF231=3,VLOOKUP(AC231,Chantiers!$C$6:$E$95,3),0)))</f>
        <v>0</v>
      </c>
      <c r="AH231" s="119"/>
      <c r="AI231" s="120"/>
      <c r="AJ231" s="120"/>
      <c r="AK231" s="120"/>
      <c r="AL231" s="40">
        <f>IF(AK231=1,VLOOKUP(AH231,Chantiers!$C$6:$D$95,2),IF(AK231=2,"Chauf",IF(AK231=3,VLOOKUP(AH231,Chantiers!$C$6:$E$95,3),0)))</f>
        <v>0</v>
      </c>
      <c r="AM231" s="119"/>
      <c r="AN231" s="120"/>
      <c r="AO231" s="120"/>
      <c r="AP231" s="120"/>
      <c r="AQ231" s="40">
        <f>IF(AP231=1,VLOOKUP(AM231,Chantiers!$C$6:$D$95,2),IF(AP231=2,"Chauf",IF(AP231=3,VLOOKUP(AM231,Chantiers!$C$6:$E$95,3),0)))</f>
        <v>0</v>
      </c>
      <c r="AR231" s="119"/>
      <c r="AS231" s="120"/>
      <c r="AT231" s="120"/>
      <c r="AU231" s="120"/>
      <c r="AV231" s="40">
        <f>IF(AU231=1,VLOOKUP(AR231,Chantiers!$C$6:$D$95,2),IF(AU231=2,"Chauf",IF(AU231=3,VLOOKUP(AR231,Chantiers!$C$6:$E$95,3),0)))</f>
        <v>0</v>
      </c>
      <c r="AW231" s="119"/>
      <c r="AX231" s="120"/>
      <c r="AY231" s="120"/>
      <c r="AZ231" s="120"/>
      <c r="BA231" s="40">
        <f>IF(AZ231=1,VLOOKUP(AW231,Chantiers!$C$6:$D$95,2),IF(AZ231=2,"Chauf",IF(AZ231=3,VLOOKUP(AW231,Chantiers!$C$6:$E$95,3),0)))</f>
        <v>0</v>
      </c>
      <c r="BB231" s="119"/>
      <c r="BC231" s="120"/>
      <c r="BD231" s="120"/>
      <c r="BE231" s="120"/>
      <c r="BF231" s="40">
        <f>IF(BE231=1,VLOOKUP(BB231,Chantiers!$C$6:$D$95,2),IF(BE231=2,"Chauf",IF(BE231=3,VLOOKUP(BB231,Chantiers!$C$6:$E$95,3),0)))</f>
        <v>0</v>
      </c>
      <c r="BG231" s="119"/>
      <c r="BH231" s="120"/>
      <c r="BI231" s="120"/>
      <c r="BJ231" s="120"/>
      <c r="BK231" s="40">
        <f>IF(BJ231=1,VLOOKUP(BG231,Chantiers!$C$6:$D$95,2),IF(BJ231=2,"Chauf",IF(BJ231=3,VLOOKUP(BG231,Chantiers!$C$6:$E$95,3),0)))</f>
        <v>0</v>
      </c>
      <c r="BL231" s="119"/>
      <c r="BM231" s="120"/>
      <c r="BN231" s="120"/>
      <c r="BO231" s="120"/>
      <c r="BP231" s="40">
        <f>IF(BO231=1,VLOOKUP(BL231,Chantiers!$C$6:$D$95,2),IF(BO231=2,"Chauf",IF(BO231=3,VLOOKUP(BL231,Chantiers!$C$6:$E$95,3),0)))</f>
        <v>0</v>
      </c>
      <c r="BQ231" s="119"/>
      <c r="BR231" s="120"/>
      <c r="BS231" s="120"/>
      <c r="BT231" s="120"/>
      <c r="BU231" s="40">
        <f>IF(BT231=1,VLOOKUP(BQ231,Chantiers!$C$6:$D$95,2),IF(BT231=2,"Chauf",IF(BT231=3,VLOOKUP(BQ231,Chantiers!$C$6:$E$95,3),0)))</f>
        <v>0</v>
      </c>
      <c r="BV231" s="119"/>
      <c r="BW231" s="120"/>
      <c r="BX231" s="120"/>
      <c r="BY231" s="120"/>
      <c r="BZ231" s="40">
        <f>IF(BY231=1,VLOOKUP(BV231,Chantiers!$C$6:$D$95,2),IF(BY231=2,"Chauf",IF(BY231=3,VLOOKUP(BV231,Chantiers!$C$6:$E$95,3),0)))</f>
        <v>0</v>
      </c>
      <c r="CA231" s="119"/>
      <c r="CB231" s="120"/>
      <c r="CC231" s="120"/>
      <c r="CD231" s="120">
        <f>IF(CC231=1,VLOOKUP(BZ231,Chantiers!$C$6:$D$95,2),0)</f>
        <v>0</v>
      </c>
      <c r="CE231" s="40">
        <f>IF(CD231=1,VLOOKUP(CA231,Chantiers!$C$6:$D$95,2),IF(CD231=2,"Chauf",IF(CD231=3,VLOOKUP(CA231,Chantiers!$C$6:$E$95,3),0)))</f>
        <v>0</v>
      </c>
    </row>
    <row r="232" spans="1:83" s="118" customFormat="1" x14ac:dyDescent="0.2">
      <c r="A232" s="39">
        <v>43327</v>
      </c>
      <c r="B232" s="140">
        <f t="shared" si="6"/>
        <v>15</v>
      </c>
      <c r="C232" s="141">
        <f t="shared" si="7"/>
        <v>8</v>
      </c>
      <c r="D232" s="119"/>
      <c r="E232" s="120"/>
      <c r="F232" s="120"/>
      <c r="G232" s="120"/>
      <c r="H232" s="40">
        <f>IF(G232=1,VLOOKUP(D232,Chantiers!$C$6:$D$95,2),IF(G232=2,"Chauf",IF(G232=3,VLOOKUP(D232,Chantiers!$C$6:$E$95,3),0)))</f>
        <v>0</v>
      </c>
      <c r="I232" s="119"/>
      <c r="J232" s="120"/>
      <c r="K232" s="120"/>
      <c r="L232" s="120"/>
      <c r="M232" s="40">
        <f>IF(L232=1,VLOOKUP(I232,Chantiers!$C$6:$D$95,2),IF(L232=2,"Chauf",IF(L232=3,VLOOKUP(I232,Chantiers!$C$6:$E$95,3),0)))</f>
        <v>0</v>
      </c>
      <c r="N232" s="119"/>
      <c r="O232" s="120"/>
      <c r="P232" s="120"/>
      <c r="Q232" s="120"/>
      <c r="R232" s="40">
        <f>IF(Q232=1,VLOOKUP(N232,Chantiers!$C$6:$D$95,2),IF(Q232=2,"Chauf",IF(Q232=3,VLOOKUP(N232,Chantiers!$C$6:$E$95,3),0)))</f>
        <v>0</v>
      </c>
      <c r="S232" s="119"/>
      <c r="T232" s="120"/>
      <c r="U232" s="120"/>
      <c r="V232" s="120"/>
      <c r="W232" s="40">
        <f>IF(V232=1,VLOOKUP(S232,Chantiers!$C$6:$D$95,2),IF(V232=2,"Chauf",IF(V232=3,VLOOKUP(S232,Chantiers!$C$6:$E$95,3),0)))</f>
        <v>0</v>
      </c>
      <c r="X232" s="119"/>
      <c r="Y232" s="120"/>
      <c r="Z232" s="120"/>
      <c r="AA232" s="120"/>
      <c r="AB232" s="40">
        <f>IF(AA232=1,VLOOKUP(X232,Chantiers!$C$6:$D$95,2),IF(AA232=2,"Chauf",IF(AA232=3,VLOOKUP(X232,Chantiers!$C$6:$E$95,3),0)))</f>
        <v>0</v>
      </c>
      <c r="AC232" s="119"/>
      <c r="AD232" s="120"/>
      <c r="AE232" s="120"/>
      <c r="AF232" s="120"/>
      <c r="AG232" s="40">
        <f>IF(AF232=1,VLOOKUP(AC232,Chantiers!$C$6:$D$95,2),IF(AF232=2,"Chauf",IF(AF232=3,VLOOKUP(AC232,Chantiers!$C$6:$E$95,3),0)))</f>
        <v>0</v>
      </c>
      <c r="AH232" s="119"/>
      <c r="AI232" s="120"/>
      <c r="AJ232" s="120"/>
      <c r="AK232" s="120"/>
      <c r="AL232" s="40">
        <f>IF(AK232=1,VLOOKUP(AH232,Chantiers!$C$6:$D$95,2),IF(AK232=2,"Chauf",IF(AK232=3,VLOOKUP(AH232,Chantiers!$C$6:$E$95,3),0)))</f>
        <v>0</v>
      </c>
      <c r="AM232" s="119"/>
      <c r="AN232" s="120"/>
      <c r="AO232" s="120"/>
      <c r="AP232" s="120"/>
      <c r="AQ232" s="40">
        <f>IF(AP232=1,VLOOKUP(AM232,Chantiers!$C$6:$D$95,2),IF(AP232=2,"Chauf",IF(AP232=3,VLOOKUP(AM232,Chantiers!$C$6:$E$95,3),0)))</f>
        <v>0</v>
      </c>
      <c r="AR232" s="119"/>
      <c r="AS232" s="120"/>
      <c r="AT232" s="120"/>
      <c r="AU232" s="120"/>
      <c r="AV232" s="40">
        <f>IF(AU232=1,VLOOKUP(AR232,Chantiers!$C$6:$D$95,2),IF(AU232=2,"Chauf",IF(AU232=3,VLOOKUP(AR232,Chantiers!$C$6:$E$95,3),0)))</f>
        <v>0</v>
      </c>
      <c r="AW232" s="119"/>
      <c r="AX232" s="120"/>
      <c r="AY232" s="120"/>
      <c r="AZ232" s="120"/>
      <c r="BA232" s="40">
        <f>IF(AZ232=1,VLOOKUP(AW232,Chantiers!$C$6:$D$95,2),IF(AZ232=2,"Chauf",IF(AZ232=3,VLOOKUP(AW232,Chantiers!$C$6:$E$95,3),0)))</f>
        <v>0</v>
      </c>
      <c r="BB232" s="119"/>
      <c r="BC232" s="120"/>
      <c r="BD232" s="120"/>
      <c r="BE232" s="120"/>
      <c r="BF232" s="40">
        <f>IF(BE232=1,VLOOKUP(BB232,Chantiers!$C$6:$D$95,2),IF(BE232=2,"Chauf",IF(BE232=3,VLOOKUP(BB232,Chantiers!$C$6:$E$95,3),0)))</f>
        <v>0</v>
      </c>
      <c r="BG232" s="119"/>
      <c r="BH232" s="120"/>
      <c r="BI232" s="120"/>
      <c r="BJ232" s="120"/>
      <c r="BK232" s="40">
        <f>IF(BJ232=1,VLOOKUP(BG232,Chantiers!$C$6:$D$95,2),IF(BJ232=2,"Chauf",IF(BJ232=3,VLOOKUP(BG232,Chantiers!$C$6:$E$95,3),0)))</f>
        <v>0</v>
      </c>
      <c r="BL232" s="119"/>
      <c r="BM232" s="120"/>
      <c r="BN232" s="120"/>
      <c r="BO232" s="120"/>
      <c r="BP232" s="40">
        <f>IF(BO232=1,VLOOKUP(BL232,Chantiers!$C$6:$D$95,2),IF(BO232=2,"Chauf",IF(BO232=3,VLOOKUP(BL232,Chantiers!$C$6:$E$95,3),0)))</f>
        <v>0</v>
      </c>
      <c r="BQ232" s="119"/>
      <c r="BR232" s="120"/>
      <c r="BS232" s="120"/>
      <c r="BT232" s="120"/>
      <c r="BU232" s="40">
        <f>IF(BT232=1,VLOOKUP(BQ232,Chantiers!$C$6:$D$95,2),IF(BT232=2,"Chauf",IF(BT232=3,VLOOKUP(BQ232,Chantiers!$C$6:$E$95,3),0)))</f>
        <v>0</v>
      </c>
      <c r="BV232" s="119"/>
      <c r="BW232" s="120"/>
      <c r="BX232" s="120"/>
      <c r="BY232" s="120"/>
      <c r="BZ232" s="40">
        <f>IF(BY232=1,VLOOKUP(BV232,Chantiers!$C$6:$D$95,2),IF(BY232=2,"Chauf",IF(BY232=3,VLOOKUP(BV232,Chantiers!$C$6:$E$95,3),0)))</f>
        <v>0</v>
      </c>
      <c r="CA232" s="119"/>
      <c r="CB232" s="120"/>
      <c r="CC232" s="120"/>
      <c r="CD232" s="120">
        <f>IF(CC232=1,VLOOKUP(BZ232,Chantiers!$C$6:$D$95,2),0)</f>
        <v>0</v>
      </c>
      <c r="CE232" s="40">
        <f>IF(CD232=1,VLOOKUP(CA232,Chantiers!$C$6:$D$95,2),IF(CD232=2,"Chauf",IF(CD232=3,VLOOKUP(CA232,Chantiers!$C$6:$E$95,3),0)))</f>
        <v>0</v>
      </c>
    </row>
    <row r="233" spans="1:83" s="118" customFormat="1" x14ac:dyDescent="0.2">
      <c r="A233" s="39">
        <v>43328</v>
      </c>
      <c r="B233" s="140">
        <f t="shared" si="6"/>
        <v>16</v>
      </c>
      <c r="C233" s="141">
        <f t="shared" si="7"/>
        <v>8</v>
      </c>
      <c r="D233" s="119"/>
      <c r="E233" s="120"/>
      <c r="F233" s="120"/>
      <c r="G233" s="120"/>
      <c r="H233" s="40">
        <f>IF(G233=1,VLOOKUP(D233,Chantiers!$C$6:$D$95,2),IF(G233=2,"Chauf",IF(G233=3,VLOOKUP(D233,Chantiers!$C$6:$E$95,3),0)))</f>
        <v>0</v>
      </c>
      <c r="I233" s="119"/>
      <c r="J233" s="120"/>
      <c r="K233" s="120"/>
      <c r="L233" s="120"/>
      <c r="M233" s="40">
        <f>IF(L233=1,VLOOKUP(I233,Chantiers!$C$6:$D$95,2),IF(L233=2,"Chauf",IF(L233=3,VLOOKUP(I233,Chantiers!$C$6:$E$95,3),0)))</f>
        <v>0</v>
      </c>
      <c r="N233" s="119"/>
      <c r="O233" s="120"/>
      <c r="P233" s="120"/>
      <c r="Q233" s="120"/>
      <c r="R233" s="40">
        <f>IF(Q233=1,VLOOKUP(N233,Chantiers!$C$6:$D$95,2),IF(Q233=2,"Chauf",IF(Q233=3,VLOOKUP(N233,Chantiers!$C$6:$E$95,3),0)))</f>
        <v>0</v>
      </c>
      <c r="S233" s="119"/>
      <c r="T233" s="120"/>
      <c r="U233" s="120"/>
      <c r="V233" s="120"/>
      <c r="W233" s="40">
        <f>IF(V233=1,VLOOKUP(S233,Chantiers!$C$6:$D$95,2),IF(V233=2,"Chauf",IF(V233=3,VLOOKUP(S233,Chantiers!$C$6:$E$95,3),0)))</f>
        <v>0</v>
      </c>
      <c r="X233" s="119"/>
      <c r="Y233" s="120"/>
      <c r="Z233" s="120"/>
      <c r="AA233" s="120"/>
      <c r="AB233" s="40">
        <f>IF(AA233=1,VLOOKUP(X233,Chantiers!$C$6:$D$95,2),IF(AA233=2,"Chauf",IF(AA233=3,VLOOKUP(X233,Chantiers!$C$6:$E$95,3),0)))</f>
        <v>0</v>
      </c>
      <c r="AC233" s="119"/>
      <c r="AD233" s="120"/>
      <c r="AE233" s="120"/>
      <c r="AF233" s="120"/>
      <c r="AG233" s="40">
        <f>IF(AF233=1,VLOOKUP(AC233,Chantiers!$C$6:$D$95,2),IF(AF233=2,"Chauf",IF(AF233=3,VLOOKUP(AC233,Chantiers!$C$6:$E$95,3),0)))</f>
        <v>0</v>
      </c>
      <c r="AH233" s="119"/>
      <c r="AI233" s="120"/>
      <c r="AJ233" s="120"/>
      <c r="AK233" s="120"/>
      <c r="AL233" s="40">
        <f>IF(AK233=1,VLOOKUP(AH233,Chantiers!$C$6:$D$95,2),IF(AK233=2,"Chauf",IF(AK233=3,VLOOKUP(AH233,Chantiers!$C$6:$E$95,3),0)))</f>
        <v>0</v>
      </c>
      <c r="AM233" s="119"/>
      <c r="AN233" s="120"/>
      <c r="AO233" s="120"/>
      <c r="AP233" s="120"/>
      <c r="AQ233" s="40">
        <f>IF(AP233=1,VLOOKUP(AM233,Chantiers!$C$6:$D$95,2),IF(AP233=2,"Chauf",IF(AP233=3,VLOOKUP(AM233,Chantiers!$C$6:$E$95,3),0)))</f>
        <v>0</v>
      </c>
      <c r="AR233" s="119"/>
      <c r="AS233" s="120"/>
      <c r="AT233" s="120"/>
      <c r="AU233" s="120"/>
      <c r="AV233" s="40">
        <f>IF(AU233=1,VLOOKUP(AR233,Chantiers!$C$6:$D$95,2),IF(AU233=2,"Chauf",IF(AU233=3,VLOOKUP(AR233,Chantiers!$C$6:$E$95,3),0)))</f>
        <v>0</v>
      </c>
      <c r="AW233" s="119"/>
      <c r="AX233" s="120"/>
      <c r="AY233" s="120"/>
      <c r="AZ233" s="120"/>
      <c r="BA233" s="40">
        <f>IF(AZ233=1,VLOOKUP(AW233,Chantiers!$C$6:$D$95,2),IF(AZ233=2,"Chauf",IF(AZ233=3,VLOOKUP(AW233,Chantiers!$C$6:$E$95,3),0)))</f>
        <v>0</v>
      </c>
      <c r="BB233" s="119"/>
      <c r="BC233" s="120"/>
      <c r="BD233" s="120"/>
      <c r="BE233" s="120"/>
      <c r="BF233" s="40">
        <f>IF(BE233=1,VLOOKUP(BB233,Chantiers!$C$6:$D$95,2),IF(BE233=2,"Chauf",IF(BE233=3,VLOOKUP(BB233,Chantiers!$C$6:$E$95,3),0)))</f>
        <v>0</v>
      </c>
      <c r="BG233" s="119"/>
      <c r="BH233" s="120"/>
      <c r="BI233" s="120"/>
      <c r="BJ233" s="120"/>
      <c r="BK233" s="40">
        <f>IF(BJ233=1,VLOOKUP(BG233,Chantiers!$C$6:$D$95,2),IF(BJ233=2,"Chauf",IF(BJ233=3,VLOOKUP(BG233,Chantiers!$C$6:$E$95,3),0)))</f>
        <v>0</v>
      </c>
      <c r="BL233" s="119"/>
      <c r="BM233" s="120"/>
      <c r="BN233" s="120"/>
      <c r="BO233" s="120"/>
      <c r="BP233" s="40">
        <f>IF(BO233=1,VLOOKUP(BL233,Chantiers!$C$6:$D$95,2),IF(BO233=2,"Chauf",IF(BO233=3,VLOOKUP(BL233,Chantiers!$C$6:$E$95,3),0)))</f>
        <v>0</v>
      </c>
      <c r="BQ233" s="119"/>
      <c r="BR233" s="120"/>
      <c r="BS233" s="120"/>
      <c r="BT233" s="120"/>
      <c r="BU233" s="40">
        <f>IF(BT233=1,VLOOKUP(BQ233,Chantiers!$C$6:$D$95,2),IF(BT233=2,"Chauf",IF(BT233=3,VLOOKUP(BQ233,Chantiers!$C$6:$E$95,3),0)))</f>
        <v>0</v>
      </c>
      <c r="BV233" s="119"/>
      <c r="BW233" s="120"/>
      <c r="BX233" s="120"/>
      <c r="BY233" s="120"/>
      <c r="BZ233" s="40">
        <f>IF(BY233=1,VLOOKUP(BV233,Chantiers!$C$6:$D$95,2),IF(BY233=2,"Chauf",IF(BY233=3,VLOOKUP(BV233,Chantiers!$C$6:$E$95,3),0)))</f>
        <v>0</v>
      </c>
      <c r="CA233" s="119"/>
      <c r="CB233" s="120"/>
      <c r="CC233" s="120"/>
      <c r="CD233" s="120">
        <f>IF(CC233=1,VLOOKUP(BZ233,Chantiers!$C$6:$D$95,2),0)</f>
        <v>0</v>
      </c>
      <c r="CE233" s="40">
        <f>IF(CD233=1,VLOOKUP(CA233,Chantiers!$C$6:$D$95,2),IF(CD233=2,"Chauf",IF(CD233=3,VLOOKUP(CA233,Chantiers!$C$6:$E$95,3),0)))</f>
        <v>0</v>
      </c>
    </row>
    <row r="234" spans="1:83" s="118" customFormat="1" x14ac:dyDescent="0.2">
      <c r="A234" s="39">
        <v>43329</v>
      </c>
      <c r="B234" s="140">
        <f t="shared" si="6"/>
        <v>17</v>
      </c>
      <c r="C234" s="141">
        <f t="shared" si="7"/>
        <v>8</v>
      </c>
      <c r="D234" s="119"/>
      <c r="E234" s="120"/>
      <c r="F234" s="120"/>
      <c r="G234" s="120"/>
      <c r="H234" s="40">
        <f>IF(G234=1,VLOOKUP(D234,Chantiers!$C$6:$D$95,2),IF(G234=2,"Chauf",IF(G234=3,VLOOKUP(D234,Chantiers!$C$6:$E$95,3),0)))</f>
        <v>0</v>
      </c>
      <c r="I234" s="119"/>
      <c r="J234" s="120"/>
      <c r="K234" s="120"/>
      <c r="L234" s="120"/>
      <c r="M234" s="40">
        <f>IF(L234=1,VLOOKUP(I234,Chantiers!$C$6:$D$95,2),IF(L234=2,"Chauf",IF(L234=3,VLOOKUP(I234,Chantiers!$C$6:$E$95,3),0)))</f>
        <v>0</v>
      </c>
      <c r="N234" s="119"/>
      <c r="O234" s="120"/>
      <c r="P234" s="120"/>
      <c r="Q234" s="120"/>
      <c r="R234" s="40">
        <f>IF(Q234=1,VLOOKUP(N234,Chantiers!$C$6:$D$95,2),IF(Q234=2,"Chauf",IF(Q234=3,VLOOKUP(N234,Chantiers!$C$6:$E$95,3),0)))</f>
        <v>0</v>
      </c>
      <c r="S234" s="119"/>
      <c r="T234" s="120"/>
      <c r="U234" s="120"/>
      <c r="V234" s="120"/>
      <c r="W234" s="40">
        <f>IF(V234=1,VLOOKUP(S234,Chantiers!$C$6:$D$95,2),IF(V234=2,"Chauf",IF(V234=3,VLOOKUP(S234,Chantiers!$C$6:$E$95,3),0)))</f>
        <v>0</v>
      </c>
      <c r="X234" s="119"/>
      <c r="Y234" s="120"/>
      <c r="Z234" s="120"/>
      <c r="AA234" s="120"/>
      <c r="AB234" s="40">
        <f>IF(AA234=1,VLOOKUP(X234,Chantiers!$C$6:$D$95,2),IF(AA234=2,"Chauf",IF(AA234=3,VLOOKUP(X234,Chantiers!$C$6:$E$95,3),0)))</f>
        <v>0</v>
      </c>
      <c r="AC234" s="119"/>
      <c r="AD234" s="120"/>
      <c r="AE234" s="120"/>
      <c r="AF234" s="120"/>
      <c r="AG234" s="40">
        <f>IF(AF234=1,VLOOKUP(AC234,Chantiers!$C$6:$D$95,2),IF(AF234=2,"Chauf",IF(AF234=3,VLOOKUP(AC234,Chantiers!$C$6:$E$95,3),0)))</f>
        <v>0</v>
      </c>
      <c r="AH234" s="119"/>
      <c r="AI234" s="120"/>
      <c r="AJ234" s="120"/>
      <c r="AK234" s="120"/>
      <c r="AL234" s="40">
        <f>IF(AK234=1,VLOOKUP(AH234,Chantiers!$C$6:$D$95,2),IF(AK234=2,"Chauf",IF(AK234=3,VLOOKUP(AH234,Chantiers!$C$6:$E$95,3),0)))</f>
        <v>0</v>
      </c>
      <c r="AM234" s="119"/>
      <c r="AN234" s="120"/>
      <c r="AO234" s="120"/>
      <c r="AP234" s="120"/>
      <c r="AQ234" s="40">
        <f>IF(AP234=1,VLOOKUP(AM234,Chantiers!$C$6:$D$95,2),IF(AP234=2,"Chauf",IF(AP234=3,VLOOKUP(AM234,Chantiers!$C$6:$E$95,3),0)))</f>
        <v>0</v>
      </c>
      <c r="AR234" s="119"/>
      <c r="AS234" s="120"/>
      <c r="AT234" s="120"/>
      <c r="AU234" s="120"/>
      <c r="AV234" s="40">
        <f>IF(AU234=1,VLOOKUP(AR234,Chantiers!$C$6:$D$95,2),IF(AU234=2,"Chauf",IF(AU234=3,VLOOKUP(AR234,Chantiers!$C$6:$E$95,3),0)))</f>
        <v>0</v>
      </c>
      <c r="AW234" s="119"/>
      <c r="AX234" s="120"/>
      <c r="AY234" s="120"/>
      <c r="AZ234" s="120"/>
      <c r="BA234" s="40">
        <f>IF(AZ234=1,VLOOKUP(AW234,Chantiers!$C$6:$D$95,2),IF(AZ234=2,"Chauf",IF(AZ234=3,VLOOKUP(AW234,Chantiers!$C$6:$E$95,3),0)))</f>
        <v>0</v>
      </c>
      <c r="BB234" s="119"/>
      <c r="BC234" s="120"/>
      <c r="BD234" s="120"/>
      <c r="BE234" s="120"/>
      <c r="BF234" s="40">
        <f>IF(BE234=1,VLOOKUP(BB234,Chantiers!$C$6:$D$95,2),IF(BE234=2,"Chauf",IF(BE234=3,VLOOKUP(BB234,Chantiers!$C$6:$E$95,3),0)))</f>
        <v>0</v>
      </c>
      <c r="BG234" s="119"/>
      <c r="BH234" s="120"/>
      <c r="BI234" s="120"/>
      <c r="BJ234" s="120"/>
      <c r="BK234" s="40">
        <f>IF(BJ234=1,VLOOKUP(BG234,Chantiers!$C$6:$D$95,2),IF(BJ234=2,"Chauf",IF(BJ234=3,VLOOKUP(BG234,Chantiers!$C$6:$E$95,3),0)))</f>
        <v>0</v>
      </c>
      <c r="BL234" s="119"/>
      <c r="BM234" s="120"/>
      <c r="BN234" s="120"/>
      <c r="BO234" s="120"/>
      <c r="BP234" s="40">
        <f>IF(BO234=1,VLOOKUP(BL234,Chantiers!$C$6:$D$95,2),IF(BO234=2,"Chauf",IF(BO234=3,VLOOKUP(BL234,Chantiers!$C$6:$E$95,3),0)))</f>
        <v>0</v>
      </c>
      <c r="BQ234" s="119"/>
      <c r="BR234" s="120"/>
      <c r="BS234" s="120"/>
      <c r="BT234" s="120"/>
      <c r="BU234" s="40">
        <f>IF(BT234=1,VLOOKUP(BQ234,Chantiers!$C$6:$D$95,2),IF(BT234=2,"Chauf",IF(BT234=3,VLOOKUP(BQ234,Chantiers!$C$6:$E$95,3),0)))</f>
        <v>0</v>
      </c>
      <c r="BV234" s="119"/>
      <c r="BW234" s="120"/>
      <c r="BX234" s="120"/>
      <c r="BY234" s="120"/>
      <c r="BZ234" s="40">
        <f>IF(BY234=1,VLOOKUP(BV234,Chantiers!$C$6:$D$95,2),IF(BY234=2,"Chauf",IF(BY234=3,VLOOKUP(BV234,Chantiers!$C$6:$E$95,3),0)))</f>
        <v>0</v>
      </c>
      <c r="CA234" s="119"/>
      <c r="CB234" s="120"/>
      <c r="CC234" s="120"/>
      <c r="CD234" s="120">
        <f>IF(CC234=1,VLOOKUP(BZ234,Chantiers!$C$6:$D$95,2),0)</f>
        <v>0</v>
      </c>
      <c r="CE234" s="40">
        <f>IF(CD234=1,VLOOKUP(CA234,Chantiers!$C$6:$D$95,2),IF(CD234=2,"Chauf",IF(CD234=3,VLOOKUP(CA234,Chantiers!$C$6:$E$95,3),0)))</f>
        <v>0</v>
      </c>
    </row>
    <row r="235" spans="1:83" s="118" customFormat="1" x14ac:dyDescent="0.2">
      <c r="A235" s="39">
        <v>43330</v>
      </c>
      <c r="B235" s="140">
        <f t="shared" si="6"/>
        <v>18</v>
      </c>
      <c r="C235" s="141">
        <f t="shared" si="7"/>
        <v>8</v>
      </c>
      <c r="D235" s="119"/>
      <c r="E235" s="120"/>
      <c r="F235" s="120"/>
      <c r="G235" s="120"/>
      <c r="H235" s="40">
        <f>IF(G235=1,VLOOKUP(D235,Chantiers!$C$6:$D$95,2),IF(G235=2,"Chauf",IF(G235=3,VLOOKUP(D235,Chantiers!$C$6:$E$95,3),0)))</f>
        <v>0</v>
      </c>
      <c r="I235" s="119"/>
      <c r="J235" s="120"/>
      <c r="K235" s="120"/>
      <c r="L235" s="120"/>
      <c r="M235" s="40">
        <f>IF(L235=1,VLOOKUP(I235,Chantiers!$C$6:$D$95,2),IF(L235=2,"Chauf",IF(L235=3,VLOOKUP(I235,Chantiers!$C$6:$E$95,3),0)))</f>
        <v>0</v>
      </c>
      <c r="N235" s="119"/>
      <c r="O235" s="120"/>
      <c r="P235" s="120"/>
      <c r="Q235" s="120"/>
      <c r="R235" s="40">
        <f>IF(Q235=1,VLOOKUP(N235,Chantiers!$C$6:$D$95,2),IF(Q235=2,"Chauf",IF(Q235=3,VLOOKUP(N235,Chantiers!$C$6:$E$95,3),0)))</f>
        <v>0</v>
      </c>
      <c r="S235" s="119"/>
      <c r="T235" s="120"/>
      <c r="U235" s="120"/>
      <c r="V235" s="120"/>
      <c r="W235" s="40">
        <f>IF(V235=1,VLOOKUP(S235,Chantiers!$C$6:$D$95,2),IF(V235=2,"Chauf",IF(V235=3,VLOOKUP(S235,Chantiers!$C$6:$E$95,3),0)))</f>
        <v>0</v>
      </c>
      <c r="X235" s="119"/>
      <c r="Y235" s="120"/>
      <c r="Z235" s="120"/>
      <c r="AA235" s="120"/>
      <c r="AB235" s="40">
        <f>IF(AA235=1,VLOOKUP(X235,Chantiers!$C$6:$D$95,2),IF(AA235=2,"Chauf",IF(AA235=3,VLOOKUP(X235,Chantiers!$C$6:$E$95,3),0)))</f>
        <v>0</v>
      </c>
      <c r="AC235" s="119"/>
      <c r="AD235" s="120"/>
      <c r="AE235" s="120"/>
      <c r="AF235" s="120"/>
      <c r="AG235" s="40">
        <f>IF(AF235=1,VLOOKUP(AC235,Chantiers!$C$6:$D$95,2),IF(AF235=2,"Chauf",IF(AF235=3,VLOOKUP(AC235,Chantiers!$C$6:$E$95,3),0)))</f>
        <v>0</v>
      </c>
      <c r="AH235" s="119"/>
      <c r="AI235" s="120"/>
      <c r="AJ235" s="120"/>
      <c r="AK235" s="120"/>
      <c r="AL235" s="40">
        <f>IF(AK235=1,VLOOKUP(AH235,Chantiers!$C$6:$D$95,2),IF(AK235=2,"Chauf",IF(AK235=3,VLOOKUP(AH235,Chantiers!$C$6:$E$95,3),0)))</f>
        <v>0</v>
      </c>
      <c r="AM235" s="119"/>
      <c r="AN235" s="120"/>
      <c r="AO235" s="120"/>
      <c r="AP235" s="120"/>
      <c r="AQ235" s="40">
        <f>IF(AP235=1,VLOOKUP(AM235,Chantiers!$C$6:$D$95,2),IF(AP235=2,"Chauf",IF(AP235=3,VLOOKUP(AM235,Chantiers!$C$6:$E$95,3),0)))</f>
        <v>0</v>
      </c>
      <c r="AR235" s="119"/>
      <c r="AS235" s="120"/>
      <c r="AT235" s="120"/>
      <c r="AU235" s="120"/>
      <c r="AV235" s="40">
        <f>IF(AU235=1,VLOOKUP(AR235,Chantiers!$C$6:$D$95,2),IF(AU235=2,"Chauf",IF(AU235=3,VLOOKUP(AR235,Chantiers!$C$6:$E$95,3),0)))</f>
        <v>0</v>
      </c>
      <c r="AW235" s="119"/>
      <c r="AX235" s="120"/>
      <c r="AY235" s="120"/>
      <c r="AZ235" s="120"/>
      <c r="BA235" s="40">
        <f>IF(AZ235=1,VLOOKUP(AW235,Chantiers!$C$6:$D$95,2),IF(AZ235=2,"Chauf",IF(AZ235=3,VLOOKUP(AW235,Chantiers!$C$6:$E$95,3),0)))</f>
        <v>0</v>
      </c>
      <c r="BB235" s="119"/>
      <c r="BC235" s="120"/>
      <c r="BD235" s="120"/>
      <c r="BE235" s="120"/>
      <c r="BF235" s="40">
        <f>IF(BE235=1,VLOOKUP(BB235,Chantiers!$C$6:$D$95,2),IF(BE235=2,"Chauf",IF(BE235=3,VLOOKUP(BB235,Chantiers!$C$6:$E$95,3),0)))</f>
        <v>0</v>
      </c>
      <c r="BG235" s="119"/>
      <c r="BH235" s="120"/>
      <c r="BI235" s="120"/>
      <c r="BJ235" s="120"/>
      <c r="BK235" s="40">
        <f>IF(BJ235=1,VLOOKUP(BG235,Chantiers!$C$6:$D$95,2),IF(BJ235=2,"Chauf",IF(BJ235=3,VLOOKUP(BG235,Chantiers!$C$6:$E$95,3),0)))</f>
        <v>0</v>
      </c>
      <c r="BL235" s="119"/>
      <c r="BM235" s="120"/>
      <c r="BN235" s="120"/>
      <c r="BO235" s="120"/>
      <c r="BP235" s="40">
        <f>IF(BO235=1,VLOOKUP(BL235,Chantiers!$C$6:$D$95,2),IF(BO235=2,"Chauf",IF(BO235=3,VLOOKUP(BL235,Chantiers!$C$6:$E$95,3),0)))</f>
        <v>0</v>
      </c>
      <c r="BQ235" s="119"/>
      <c r="BR235" s="120"/>
      <c r="BS235" s="120"/>
      <c r="BT235" s="120"/>
      <c r="BU235" s="40">
        <f>IF(BT235=1,VLOOKUP(BQ235,Chantiers!$C$6:$D$95,2),IF(BT235=2,"Chauf",IF(BT235=3,VLOOKUP(BQ235,Chantiers!$C$6:$E$95,3),0)))</f>
        <v>0</v>
      </c>
      <c r="BV235" s="119"/>
      <c r="BW235" s="120"/>
      <c r="BX235" s="120"/>
      <c r="BY235" s="120"/>
      <c r="BZ235" s="40">
        <f>IF(BY235=1,VLOOKUP(BV235,Chantiers!$C$6:$D$95,2),IF(BY235=2,"Chauf",IF(BY235=3,VLOOKUP(BV235,Chantiers!$C$6:$E$95,3),0)))</f>
        <v>0</v>
      </c>
      <c r="CA235" s="119"/>
      <c r="CB235" s="120"/>
      <c r="CC235" s="120"/>
      <c r="CD235" s="120">
        <f>IF(CC235=1,VLOOKUP(BZ235,Chantiers!$C$6:$D$95,2),0)</f>
        <v>0</v>
      </c>
      <c r="CE235" s="40">
        <f>IF(CD235=1,VLOOKUP(CA235,Chantiers!$C$6:$D$95,2),IF(CD235=2,"Chauf",IF(CD235=3,VLOOKUP(CA235,Chantiers!$C$6:$E$95,3),0)))</f>
        <v>0</v>
      </c>
    </row>
    <row r="236" spans="1:83" s="159" customFormat="1" x14ac:dyDescent="0.2">
      <c r="A236" s="153" t="s">
        <v>128</v>
      </c>
      <c r="B236" s="154"/>
      <c r="C236" s="155"/>
      <c r="D236" s="157"/>
      <c r="E236" s="158">
        <f>SUM(E230:E235)</f>
        <v>0</v>
      </c>
      <c r="F236" s="158">
        <f>SUM(F230:F235)</f>
        <v>0</v>
      </c>
      <c r="G236" s="158"/>
      <c r="H236" s="156"/>
      <c r="I236" s="157"/>
      <c r="J236" s="158">
        <f>SUM(J230:J235)</f>
        <v>0</v>
      </c>
      <c r="K236" s="158">
        <f>SUM(K230:K235)</f>
        <v>0</v>
      </c>
      <c r="L236" s="158"/>
      <c r="M236" s="156">
        <f>IF(L236=1,VLOOKUP(I236,Chantiers!$C$6:$D$95,2),IF(L236=2,"Chauf",IF(L236=3,VLOOKUP(I236,Chantiers!$C$6:$E$95,3),0)))</f>
        <v>0</v>
      </c>
      <c r="N236" s="157"/>
      <c r="O236" s="158">
        <f>SUM(O230:O235)</f>
        <v>0</v>
      </c>
      <c r="P236" s="158">
        <f>SUM(P230:P235)</f>
        <v>0</v>
      </c>
      <c r="Q236" s="158"/>
      <c r="R236" s="156">
        <f>IF(Q236=1,VLOOKUP(N236,Chantiers!$C$6:$D$95,2),IF(Q236=2,"Chauf",IF(Q236=3,VLOOKUP(N236,Chantiers!$C$6:$E$95,3),0)))</f>
        <v>0</v>
      </c>
      <c r="S236" s="157"/>
      <c r="T236" s="158">
        <f>SUM(T230:T235)</f>
        <v>0</v>
      </c>
      <c r="U236" s="158">
        <f>SUM(U230:U235)</f>
        <v>0</v>
      </c>
      <c r="V236" s="158"/>
      <c r="W236" s="156">
        <f>IF(V236=1,VLOOKUP(S236,Chantiers!$C$6:$D$95,2),IF(V236=2,"Chauf",IF(V236=3,VLOOKUP(S236,Chantiers!$C$6:$E$95,3),0)))</f>
        <v>0</v>
      </c>
      <c r="X236" s="157"/>
      <c r="Y236" s="158">
        <f>SUM(Y230:Y235)</f>
        <v>0</v>
      </c>
      <c r="Z236" s="158">
        <f>SUM(Z230:Z235)</f>
        <v>0</v>
      </c>
      <c r="AA236" s="158"/>
      <c r="AB236" s="156">
        <f>IF(AA236=1,VLOOKUP(X236,Chantiers!$C$6:$D$95,2),IF(AA236=2,"Chauf",IF(AA236=3,VLOOKUP(X236,Chantiers!$C$6:$E$95,3),0)))</f>
        <v>0</v>
      </c>
      <c r="AC236" s="157"/>
      <c r="AD236" s="158">
        <f>SUM(AD230:AD235)</f>
        <v>0</v>
      </c>
      <c r="AE236" s="158">
        <f>SUM(AE230:AE235)</f>
        <v>0</v>
      </c>
      <c r="AF236" s="158"/>
      <c r="AG236" s="156">
        <f>IF(AF236=1,VLOOKUP(AC236,Chantiers!$C$6:$D$95,2),IF(AF236=2,"Chauf",IF(AF236=3,VLOOKUP(AC236,Chantiers!$C$6:$E$95,3),0)))</f>
        <v>0</v>
      </c>
      <c r="AH236" s="157"/>
      <c r="AI236" s="158">
        <f>SUM(AI230:AI235)</f>
        <v>0</v>
      </c>
      <c r="AJ236" s="158">
        <f>SUM(AJ230:AJ235)</f>
        <v>0</v>
      </c>
      <c r="AK236" s="158"/>
      <c r="AL236" s="156">
        <f>IF(AK236=1,VLOOKUP(AH236,Chantiers!$C$6:$D$95,2),IF(AK236=2,"Chauf",IF(AK236=3,VLOOKUP(AH236,Chantiers!$C$6:$E$95,3),0)))</f>
        <v>0</v>
      </c>
      <c r="AM236" s="157"/>
      <c r="AN236" s="158">
        <f>SUM(AN230:AN235)</f>
        <v>0</v>
      </c>
      <c r="AO236" s="158">
        <f>SUM(AO230:AO235)</f>
        <v>0</v>
      </c>
      <c r="AP236" s="158"/>
      <c r="AQ236" s="156">
        <f>IF(AP236=1,VLOOKUP(AM236,Chantiers!$C$6:$D$95,2),IF(AP236=2,"Chauf",IF(AP236=3,VLOOKUP(AM236,Chantiers!$C$6:$E$95,3),0)))</f>
        <v>0</v>
      </c>
      <c r="AR236" s="157"/>
      <c r="AS236" s="158">
        <f>SUM(AS230:AS235)</f>
        <v>0</v>
      </c>
      <c r="AT236" s="158">
        <f>SUM(AT230:AT235)</f>
        <v>0</v>
      </c>
      <c r="AU236" s="158"/>
      <c r="AV236" s="156">
        <f>IF(AU236=1,VLOOKUP(AR236,Chantiers!$C$6:$D$95,2),IF(AU236=2,"Chauf",IF(AU236=3,VLOOKUP(AR236,Chantiers!$C$6:$E$95,3),0)))</f>
        <v>0</v>
      </c>
      <c r="AW236" s="157"/>
      <c r="AX236" s="158">
        <f>SUM(AX230:AX235)</f>
        <v>0</v>
      </c>
      <c r="AY236" s="158">
        <f>SUM(AY230:AY235)</f>
        <v>0</v>
      </c>
      <c r="AZ236" s="158"/>
      <c r="BA236" s="156">
        <f>IF(AZ236=1,VLOOKUP(AW236,Chantiers!$C$6:$D$95,2),IF(AZ236=2,"Chauf",IF(AZ236=3,VLOOKUP(AW236,Chantiers!$C$6:$E$95,3),0)))</f>
        <v>0</v>
      </c>
      <c r="BB236" s="157"/>
      <c r="BC236" s="158">
        <f>SUM(BC230:BC235)</f>
        <v>0</v>
      </c>
      <c r="BD236" s="158">
        <f>SUM(BD230:BD235)</f>
        <v>0</v>
      </c>
      <c r="BE236" s="158"/>
      <c r="BF236" s="156">
        <f>IF(BE236=1,VLOOKUP(BB236,Chantiers!$C$6:$D$95,2),IF(BE236=2,"Chauf",IF(BE236=3,VLOOKUP(BB236,Chantiers!$C$6:$E$95,3),0)))</f>
        <v>0</v>
      </c>
      <c r="BG236" s="157"/>
      <c r="BH236" s="158">
        <f>SUM(BH230:BH235)</f>
        <v>0</v>
      </c>
      <c r="BI236" s="158">
        <f>SUM(BI230:BI235)</f>
        <v>0</v>
      </c>
      <c r="BJ236" s="158"/>
      <c r="BK236" s="156">
        <f>IF(BJ236=1,VLOOKUP(BG236,Chantiers!$C$6:$D$95,2),IF(BJ236=2,"Chauf",IF(BJ236=3,VLOOKUP(BG236,Chantiers!$C$6:$E$95,3),0)))</f>
        <v>0</v>
      </c>
      <c r="BL236" s="157"/>
      <c r="BM236" s="158">
        <f>SUM(BM230:BM235)</f>
        <v>0</v>
      </c>
      <c r="BN236" s="158">
        <f>SUM(BN230:BN235)</f>
        <v>0</v>
      </c>
      <c r="BO236" s="158"/>
      <c r="BP236" s="156">
        <f>IF(BO236=1,VLOOKUP(BL236,Chantiers!$C$6:$D$95,2),IF(BO236=2,"Chauf",IF(BO236=3,VLOOKUP(BL236,Chantiers!$C$6:$E$95,3),0)))</f>
        <v>0</v>
      </c>
      <c r="BQ236" s="157"/>
      <c r="BR236" s="158">
        <f>SUM(BR230:BR235)</f>
        <v>0</v>
      </c>
      <c r="BS236" s="158">
        <f>SUM(BS230:BS235)</f>
        <v>0</v>
      </c>
      <c r="BT236" s="158"/>
      <c r="BU236" s="156">
        <f>IF(BT236=1,VLOOKUP(BQ236,Chantiers!$C$6:$D$95,2),IF(BT236=2,"Chauf",IF(BT236=3,VLOOKUP(BQ236,Chantiers!$C$6:$E$95,3),0)))</f>
        <v>0</v>
      </c>
      <c r="BV236" s="157"/>
      <c r="BW236" s="158">
        <f>SUM(BW230:BW235)</f>
        <v>0</v>
      </c>
      <c r="BX236" s="158">
        <f>SUM(BX230:BX235)</f>
        <v>0</v>
      </c>
      <c r="BY236" s="158"/>
      <c r="BZ236" s="156">
        <f>IF(BY236=1,VLOOKUP(BV236,Chantiers!$C$6:$D$95,2),IF(BY236=2,"Chauf",IF(BY236=3,VLOOKUP(BV236,Chantiers!$C$6:$E$95,3),0)))</f>
        <v>0</v>
      </c>
      <c r="CA236" s="157"/>
      <c r="CB236" s="158">
        <f>SUM(CB230:CB235)</f>
        <v>0</v>
      </c>
      <c r="CC236" s="158">
        <f>SUM(CC230:CC235)</f>
        <v>0</v>
      </c>
      <c r="CD236" s="158">
        <f>IF(CC236=1,VLOOKUP(BZ236,Chantiers!$C$6:$D$95,2),0)</f>
        <v>0</v>
      </c>
      <c r="CE236" s="156">
        <f>IF(CD236=1,VLOOKUP(CA236,Chantiers!$C$6:$D$95,2),IF(CD236=2,"Chauf",IF(CD236=3,VLOOKUP(CA236,Chantiers!$C$6:$E$95,3),0)))</f>
        <v>0</v>
      </c>
    </row>
    <row r="237" spans="1:83" s="118" customFormat="1" x14ac:dyDescent="0.2">
      <c r="A237" s="151">
        <v>43332</v>
      </c>
      <c r="B237" s="138">
        <f t="shared" si="6"/>
        <v>20</v>
      </c>
      <c r="C237" s="139">
        <f t="shared" si="7"/>
        <v>8</v>
      </c>
      <c r="D237" s="121"/>
      <c r="E237" s="122"/>
      <c r="F237" s="122"/>
      <c r="G237" s="122"/>
      <c r="H237" s="41">
        <f>IF(G237=1,VLOOKUP(D237,Chantiers!$C$6:$D$95,2),IF(G237=2,"Chauf",IF(G237=3,VLOOKUP(D237,Chantiers!$C$6:$E$95,3),0)))</f>
        <v>0</v>
      </c>
      <c r="I237" s="121"/>
      <c r="J237" s="122"/>
      <c r="K237" s="122"/>
      <c r="L237" s="122"/>
      <c r="M237" s="41">
        <f>IF(L237=1,VLOOKUP(I237,Chantiers!$C$6:$D$95,2),IF(L237=2,"Chauf",IF(L237=3,VLOOKUP(I237,Chantiers!$C$6:$E$95,3),0)))</f>
        <v>0</v>
      </c>
      <c r="N237" s="121"/>
      <c r="O237" s="122"/>
      <c r="P237" s="122"/>
      <c r="Q237" s="122"/>
      <c r="R237" s="41">
        <f>IF(Q237=1,VLOOKUP(N237,Chantiers!$C$6:$D$95,2),IF(Q237=2,"Chauf",IF(Q237=3,VLOOKUP(N237,Chantiers!$C$6:$E$95,3),0)))</f>
        <v>0</v>
      </c>
      <c r="S237" s="121"/>
      <c r="T237" s="122"/>
      <c r="U237" s="122"/>
      <c r="V237" s="122"/>
      <c r="W237" s="41">
        <f>IF(V237=1,VLOOKUP(S237,Chantiers!$C$6:$D$95,2),IF(V237=2,"Chauf",IF(V237=3,VLOOKUP(S237,Chantiers!$C$6:$E$95,3),0)))</f>
        <v>0</v>
      </c>
      <c r="X237" s="121"/>
      <c r="Y237" s="122"/>
      <c r="Z237" s="122"/>
      <c r="AA237" s="122"/>
      <c r="AB237" s="41">
        <f>IF(AA237=1,VLOOKUP(X237,Chantiers!$C$6:$D$95,2),IF(AA237=2,"Chauf",IF(AA237=3,VLOOKUP(X237,Chantiers!$C$6:$E$95,3),0)))</f>
        <v>0</v>
      </c>
      <c r="AC237" s="121"/>
      <c r="AD237" s="122"/>
      <c r="AE237" s="122"/>
      <c r="AF237" s="122"/>
      <c r="AG237" s="41">
        <f>IF(AF237=1,VLOOKUP(AC237,Chantiers!$C$6:$D$95,2),IF(AF237=2,"Chauf",IF(AF237=3,VLOOKUP(AC237,Chantiers!$C$6:$E$95,3),0)))</f>
        <v>0</v>
      </c>
      <c r="AH237" s="121"/>
      <c r="AI237" s="122"/>
      <c r="AJ237" s="122"/>
      <c r="AK237" s="122"/>
      <c r="AL237" s="41">
        <f>IF(AK237=1,VLOOKUP(AH237,Chantiers!$C$6:$D$95,2),IF(AK237=2,"Chauf",IF(AK237=3,VLOOKUP(AH237,Chantiers!$C$6:$E$95,3),0)))</f>
        <v>0</v>
      </c>
      <c r="AM237" s="121"/>
      <c r="AN237" s="122"/>
      <c r="AO237" s="122"/>
      <c r="AP237" s="122"/>
      <c r="AQ237" s="41">
        <f>IF(AP237=1,VLOOKUP(AM237,Chantiers!$C$6:$D$95,2),IF(AP237=2,"Chauf",IF(AP237=3,VLOOKUP(AM237,Chantiers!$C$6:$E$95,3),0)))</f>
        <v>0</v>
      </c>
      <c r="AR237" s="121"/>
      <c r="AS237" s="122"/>
      <c r="AT237" s="122"/>
      <c r="AU237" s="122"/>
      <c r="AV237" s="41">
        <f>IF(AU237=1,VLOOKUP(AR237,Chantiers!$C$6:$D$95,2),IF(AU237=2,"Chauf",IF(AU237=3,VLOOKUP(AR237,Chantiers!$C$6:$E$95,3),0)))</f>
        <v>0</v>
      </c>
      <c r="AW237" s="121"/>
      <c r="AX237" s="122"/>
      <c r="AY237" s="122"/>
      <c r="AZ237" s="122"/>
      <c r="BA237" s="41">
        <f>IF(AZ237=1,VLOOKUP(AW237,Chantiers!$C$6:$D$95,2),IF(AZ237=2,"Chauf",IF(AZ237=3,VLOOKUP(AW237,Chantiers!$C$6:$E$95,3),0)))</f>
        <v>0</v>
      </c>
      <c r="BB237" s="121"/>
      <c r="BC237" s="122"/>
      <c r="BD237" s="122"/>
      <c r="BE237" s="122"/>
      <c r="BF237" s="41">
        <f>IF(BE237=1,VLOOKUP(BB237,Chantiers!$C$6:$D$95,2),IF(BE237=2,"Chauf",IF(BE237=3,VLOOKUP(BB237,Chantiers!$C$6:$E$95,3),0)))</f>
        <v>0</v>
      </c>
      <c r="BG237" s="121"/>
      <c r="BH237" s="122"/>
      <c r="BI237" s="122"/>
      <c r="BJ237" s="122"/>
      <c r="BK237" s="41">
        <f>IF(BJ237=1,VLOOKUP(BG237,Chantiers!$C$6:$D$95,2),IF(BJ237=2,"Chauf",IF(BJ237=3,VLOOKUP(BG237,Chantiers!$C$6:$E$95,3),0)))</f>
        <v>0</v>
      </c>
      <c r="BL237" s="121"/>
      <c r="BM237" s="122"/>
      <c r="BN237" s="122"/>
      <c r="BO237" s="122"/>
      <c r="BP237" s="41">
        <f>IF(BO237=1,VLOOKUP(BL237,Chantiers!$C$6:$D$95,2),IF(BO237=2,"Chauf",IF(BO237=3,VLOOKUP(BL237,Chantiers!$C$6:$E$95,3),0)))</f>
        <v>0</v>
      </c>
      <c r="BQ237" s="121"/>
      <c r="BR237" s="122"/>
      <c r="BS237" s="122"/>
      <c r="BT237" s="122"/>
      <c r="BU237" s="41">
        <f>IF(BT237=1,VLOOKUP(BQ237,Chantiers!$C$6:$D$95,2),IF(BT237=2,"Chauf",IF(BT237=3,VLOOKUP(BQ237,Chantiers!$C$6:$E$95,3),0)))</f>
        <v>0</v>
      </c>
      <c r="BV237" s="121"/>
      <c r="BW237" s="122"/>
      <c r="BX237" s="122"/>
      <c r="BY237" s="122"/>
      <c r="BZ237" s="41">
        <f>IF(BY237=1,VLOOKUP(BV237,Chantiers!$C$6:$D$95,2),IF(BY237=2,"Chauf",IF(BY237=3,VLOOKUP(BV237,Chantiers!$C$6:$E$95,3),0)))</f>
        <v>0</v>
      </c>
      <c r="CA237" s="121"/>
      <c r="CB237" s="122"/>
      <c r="CC237" s="122"/>
      <c r="CD237" s="122">
        <f>IF(CC237=1,VLOOKUP(BZ237,Chantiers!$C$6:$D$95,2),0)</f>
        <v>0</v>
      </c>
      <c r="CE237" s="41">
        <f>IF(CD237=1,VLOOKUP(CA237,Chantiers!$C$6:$D$95,2),IF(CD237=2,"Chauf",IF(CD237=3,VLOOKUP(CA237,Chantiers!$C$6:$E$95,3),0)))</f>
        <v>0</v>
      </c>
    </row>
    <row r="238" spans="1:83" s="118" customFormat="1" x14ac:dyDescent="0.2">
      <c r="A238" s="152">
        <v>43333</v>
      </c>
      <c r="B238" s="140">
        <f t="shared" si="6"/>
        <v>21</v>
      </c>
      <c r="C238" s="141">
        <f t="shared" si="7"/>
        <v>8</v>
      </c>
      <c r="D238" s="123"/>
      <c r="E238" s="124"/>
      <c r="F238" s="124"/>
      <c r="G238" s="124"/>
      <c r="H238" s="42">
        <f>IF(G238=1,VLOOKUP(D238,Chantiers!$C$6:$D$95,2),IF(G238=2,"Chauf",IF(G238=3,VLOOKUP(D238,Chantiers!$C$6:$E$95,3),0)))</f>
        <v>0</v>
      </c>
      <c r="I238" s="123"/>
      <c r="J238" s="124"/>
      <c r="K238" s="124"/>
      <c r="L238" s="124"/>
      <c r="M238" s="42">
        <f>IF(L238=1,VLOOKUP(I238,Chantiers!$C$6:$D$95,2),IF(L238=2,"Chauf",IF(L238=3,VLOOKUP(I238,Chantiers!$C$6:$E$95,3),0)))</f>
        <v>0</v>
      </c>
      <c r="N238" s="123"/>
      <c r="O238" s="124"/>
      <c r="P238" s="124"/>
      <c r="Q238" s="124"/>
      <c r="R238" s="42">
        <f>IF(Q238=1,VLOOKUP(N238,Chantiers!$C$6:$D$95,2),IF(Q238=2,"Chauf",IF(Q238=3,VLOOKUP(N238,Chantiers!$C$6:$E$95,3),0)))</f>
        <v>0</v>
      </c>
      <c r="S238" s="123"/>
      <c r="T238" s="124"/>
      <c r="U238" s="124"/>
      <c r="V238" s="124"/>
      <c r="W238" s="42">
        <f>IF(V238=1,VLOOKUP(S238,Chantiers!$C$6:$D$95,2),IF(V238=2,"Chauf",IF(V238=3,VLOOKUP(S238,Chantiers!$C$6:$E$95,3),0)))</f>
        <v>0</v>
      </c>
      <c r="X238" s="123"/>
      <c r="Y238" s="124"/>
      <c r="Z238" s="124"/>
      <c r="AA238" s="124"/>
      <c r="AB238" s="42">
        <f>IF(AA238=1,VLOOKUP(X238,Chantiers!$C$6:$D$95,2),IF(AA238=2,"Chauf",IF(AA238=3,VLOOKUP(X238,Chantiers!$C$6:$E$95,3),0)))</f>
        <v>0</v>
      </c>
      <c r="AC238" s="123"/>
      <c r="AD238" s="124"/>
      <c r="AE238" s="124"/>
      <c r="AF238" s="124"/>
      <c r="AG238" s="42">
        <f>IF(AF238=1,VLOOKUP(AC238,Chantiers!$C$6:$D$95,2),IF(AF238=2,"Chauf",IF(AF238=3,VLOOKUP(AC238,Chantiers!$C$6:$E$95,3),0)))</f>
        <v>0</v>
      </c>
      <c r="AH238" s="123"/>
      <c r="AI238" s="124"/>
      <c r="AJ238" s="124"/>
      <c r="AK238" s="124"/>
      <c r="AL238" s="42">
        <f>IF(AK238=1,VLOOKUP(AH238,Chantiers!$C$6:$D$95,2),IF(AK238=2,"Chauf",IF(AK238=3,VLOOKUP(AH238,Chantiers!$C$6:$E$95,3),0)))</f>
        <v>0</v>
      </c>
      <c r="AM238" s="123"/>
      <c r="AN238" s="124"/>
      <c r="AO238" s="124"/>
      <c r="AP238" s="124"/>
      <c r="AQ238" s="42">
        <f>IF(AP238=1,VLOOKUP(AM238,Chantiers!$C$6:$D$95,2),IF(AP238=2,"Chauf",IF(AP238=3,VLOOKUP(AM238,Chantiers!$C$6:$E$95,3),0)))</f>
        <v>0</v>
      </c>
      <c r="AR238" s="123"/>
      <c r="AS238" s="124"/>
      <c r="AT238" s="124"/>
      <c r="AU238" s="124"/>
      <c r="AV238" s="42">
        <f>IF(AU238=1,VLOOKUP(AR238,Chantiers!$C$6:$D$95,2),IF(AU238=2,"Chauf",IF(AU238=3,VLOOKUP(AR238,Chantiers!$C$6:$E$95,3),0)))</f>
        <v>0</v>
      </c>
      <c r="AW238" s="123"/>
      <c r="AX238" s="124"/>
      <c r="AY238" s="124"/>
      <c r="AZ238" s="124"/>
      <c r="BA238" s="42">
        <f>IF(AZ238=1,VLOOKUP(AW238,Chantiers!$C$6:$D$95,2),IF(AZ238=2,"Chauf",IF(AZ238=3,VLOOKUP(AW238,Chantiers!$C$6:$E$95,3),0)))</f>
        <v>0</v>
      </c>
      <c r="BB238" s="123"/>
      <c r="BC238" s="124"/>
      <c r="BD238" s="124"/>
      <c r="BE238" s="124"/>
      <c r="BF238" s="42">
        <f>IF(BE238=1,VLOOKUP(BB238,Chantiers!$C$6:$D$95,2),IF(BE238=2,"Chauf",IF(BE238=3,VLOOKUP(BB238,Chantiers!$C$6:$E$95,3),0)))</f>
        <v>0</v>
      </c>
      <c r="BG238" s="123"/>
      <c r="BH238" s="124"/>
      <c r="BI238" s="124"/>
      <c r="BJ238" s="124"/>
      <c r="BK238" s="42">
        <f>IF(BJ238=1,VLOOKUP(BG238,Chantiers!$C$6:$D$95,2),IF(BJ238=2,"Chauf",IF(BJ238=3,VLOOKUP(BG238,Chantiers!$C$6:$E$95,3),0)))</f>
        <v>0</v>
      </c>
      <c r="BL238" s="123"/>
      <c r="BM238" s="124"/>
      <c r="BN238" s="124"/>
      <c r="BO238" s="124"/>
      <c r="BP238" s="42">
        <f>IF(BO238=1,VLOOKUP(BL238,Chantiers!$C$6:$D$95,2),IF(BO238=2,"Chauf",IF(BO238=3,VLOOKUP(BL238,Chantiers!$C$6:$E$95,3),0)))</f>
        <v>0</v>
      </c>
      <c r="BQ238" s="123"/>
      <c r="BR238" s="124"/>
      <c r="BS238" s="124"/>
      <c r="BT238" s="124"/>
      <c r="BU238" s="42">
        <f>IF(BT238=1,VLOOKUP(BQ238,Chantiers!$C$6:$D$95,2),IF(BT238=2,"Chauf",IF(BT238=3,VLOOKUP(BQ238,Chantiers!$C$6:$E$95,3),0)))</f>
        <v>0</v>
      </c>
      <c r="BV238" s="123"/>
      <c r="BW238" s="124"/>
      <c r="BX238" s="124"/>
      <c r="BY238" s="124"/>
      <c r="BZ238" s="42">
        <f>IF(BY238=1,VLOOKUP(BV238,Chantiers!$C$6:$D$95,2),IF(BY238=2,"Chauf",IF(BY238=3,VLOOKUP(BV238,Chantiers!$C$6:$E$95,3),0)))</f>
        <v>0</v>
      </c>
      <c r="CA238" s="123"/>
      <c r="CB238" s="124"/>
      <c r="CC238" s="124"/>
      <c r="CD238" s="124">
        <f>IF(CC238=1,VLOOKUP(BZ238,Chantiers!$C$6:$D$95,2),0)</f>
        <v>0</v>
      </c>
      <c r="CE238" s="42">
        <f>IF(CD238=1,VLOOKUP(CA238,Chantiers!$C$6:$D$95,2),IF(CD238=2,"Chauf",IF(CD238=3,VLOOKUP(CA238,Chantiers!$C$6:$E$95,3),0)))</f>
        <v>0</v>
      </c>
    </row>
    <row r="239" spans="1:83" s="118" customFormat="1" x14ac:dyDescent="0.2">
      <c r="A239" s="152">
        <v>43334</v>
      </c>
      <c r="B239" s="140">
        <f t="shared" si="6"/>
        <v>22</v>
      </c>
      <c r="C239" s="141">
        <f t="shared" si="7"/>
        <v>8</v>
      </c>
      <c r="D239" s="123"/>
      <c r="E239" s="124"/>
      <c r="F239" s="124"/>
      <c r="G239" s="124"/>
      <c r="H239" s="42">
        <f>IF(G239=1,VLOOKUP(D239,Chantiers!$C$6:$D$95,2),IF(G239=2,"Chauf",IF(G239=3,VLOOKUP(D239,Chantiers!$C$6:$E$95,3),0)))</f>
        <v>0</v>
      </c>
      <c r="I239" s="123"/>
      <c r="J239" s="124"/>
      <c r="K239" s="124"/>
      <c r="L239" s="124"/>
      <c r="M239" s="42">
        <f>IF(L239=1,VLOOKUP(I239,Chantiers!$C$6:$D$95,2),IF(L239=2,"Chauf",IF(L239=3,VLOOKUP(I239,Chantiers!$C$6:$E$95,3),0)))</f>
        <v>0</v>
      </c>
      <c r="N239" s="123"/>
      <c r="O239" s="124"/>
      <c r="P239" s="124"/>
      <c r="Q239" s="124"/>
      <c r="R239" s="42">
        <f>IF(Q239=1,VLOOKUP(N239,Chantiers!$C$6:$D$95,2),IF(Q239=2,"Chauf",IF(Q239=3,VLOOKUP(N239,Chantiers!$C$6:$E$95,3),0)))</f>
        <v>0</v>
      </c>
      <c r="S239" s="123"/>
      <c r="T239" s="124"/>
      <c r="U239" s="124"/>
      <c r="V239" s="124"/>
      <c r="W239" s="42">
        <f>IF(V239=1,VLOOKUP(S239,Chantiers!$C$6:$D$95,2),IF(V239=2,"Chauf",IF(V239=3,VLOOKUP(S239,Chantiers!$C$6:$E$95,3),0)))</f>
        <v>0</v>
      </c>
      <c r="X239" s="123"/>
      <c r="Y239" s="124"/>
      <c r="Z239" s="124"/>
      <c r="AA239" s="124"/>
      <c r="AB239" s="42">
        <f>IF(AA239=1,VLOOKUP(X239,Chantiers!$C$6:$D$95,2),IF(AA239=2,"Chauf",IF(AA239=3,VLOOKUP(X239,Chantiers!$C$6:$E$95,3),0)))</f>
        <v>0</v>
      </c>
      <c r="AC239" s="123"/>
      <c r="AD239" s="124"/>
      <c r="AE239" s="124"/>
      <c r="AF239" s="124"/>
      <c r="AG239" s="42">
        <f>IF(AF239=1,VLOOKUP(AC239,Chantiers!$C$6:$D$95,2),IF(AF239=2,"Chauf",IF(AF239=3,VLOOKUP(AC239,Chantiers!$C$6:$E$95,3),0)))</f>
        <v>0</v>
      </c>
      <c r="AH239" s="123"/>
      <c r="AI239" s="124"/>
      <c r="AJ239" s="124"/>
      <c r="AK239" s="124"/>
      <c r="AL239" s="42">
        <f>IF(AK239=1,VLOOKUP(AH239,Chantiers!$C$6:$D$95,2),IF(AK239=2,"Chauf",IF(AK239=3,VLOOKUP(AH239,Chantiers!$C$6:$E$95,3),0)))</f>
        <v>0</v>
      </c>
      <c r="AM239" s="123"/>
      <c r="AN239" s="124"/>
      <c r="AO239" s="124"/>
      <c r="AP239" s="124"/>
      <c r="AQ239" s="42">
        <f>IF(AP239=1,VLOOKUP(AM239,Chantiers!$C$6:$D$95,2),IF(AP239=2,"Chauf",IF(AP239=3,VLOOKUP(AM239,Chantiers!$C$6:$E$95,3),0)))</f>
        <v>0</v>
      </c>
      <c r="AR239" s="123"/>
      <c r="AS239" s="124"/>
      <c r="AT239" s="124"/>
      <c r="AU239" s="124"/>
      <c r="AV239" s="42">
        <f>IF(AU239=1,VLOOKUP(AR239,Chantiers!$C$6:$D$95,2),IF(AU239=2,"Chauf",IF(AU239=3,VLOOKUP(AR239,Chantiers!$C$6:$E$95,3),0)))</f>
        <v>0</v>
      </c>
      <c r="AW239" s="123"/>
      <c r="AX239" s="124"/>
      <c r="AY239" s="124"/>
      <c r="AZ239" s="124"/>
      <c r="BA239" s="42">
        <f>IF(AZ239=1,VLOOKUP(AW239,Chantiers!$C$6:$D$95,2),IF(AZ239=2,"Chauf",IF(AZ239=3,VLOOKUP(AW239,Chantiers!$C$6:$E$95,3),0)))</f>
        <v>0</v>
      </c>
      <c r="BB239" s="123"/>
      <c r="BC239" s="124"/>
      <c r="BD239" s="124"/>
      <c r="BE239" s="124"/>
      <c r="BF239" s="42">
        <f>IF(BE239=1,VLOOKUP(BB239,Chantiers!$C$6:$D$95,2),IF(BE239=2,"Chauf",IF(BE239=3,VLOOKUP(BB239,Chantiers!$C$6:$E$95,3),0)))</f>
        <v>0</v>
      </c>
      <c r="BG239" s="123"/>
      <c r="BH239" s="124"/>
      <c r="BI239" s="124"/>
      <c r="BJ239" s="124"/>
      <c r="BK239" s="42">
        <f>IF(BJ239=1,VLOOKUP(BG239,Chantiers!$C$6:$D$95,2),IF(BJ239=2,"Chauf",IF(BJ239=3,VLOOKUP(BG239,Chantiers!$C$6:$E$95,3),0)))</f>
        <v>0</v>
      </c>
      <c r="BL239" s="123"/>
      <c r="BM239" s="124"/>
      <c r="BN239" s="124"/>
      <c r="BO239" s="124"/>
      <c r="BP239" s="42">
        <f>IF(BO239=1,VLOOKUP(BL239,Chantiers!$C$6:$D$95,2),IF(BO239=2,"Chauf",IF(BO239=3,VLOOKUP(BL239,Chantiers!$C$6:$E$95,3),0)))</f>
        <v>0</v>
      </c>
      <c r="BQ239" s="123"/>
      <c r="BR239" s="124"/>
      <c r="BS239" s="124"/>
      <c r="BT239" s="124"/>
      <c r="BU239" s="42">
        <f>IF(BT239=1,VLOOKUP(BQ239,Chantiers!$C$6:$D$95,2),IF(BT239=2,"Chauf",IF(BT239=3,VLOOKUP(BQ239,Chantiers!$C$6:$E$95,3),0)))</f>
        <v>0</v>
      </c>
      <c r="BV239" s="123"/>
      <c r="BW239" s="124"/>
      <c r="BX239" s="124"/>
      <c r="BY239" s="124"/>
      <c r="BZ239" s="42">
        <f>IF(BY239=1,VLOOKUP(BV239,Chantiers!$C$6:$D$95,2),IF(BY239=2,"Chauf",IF(BY239=3,VLOOKUP(BV239,Chantiers!$C$6:$E$95,3),0)))</f>
        <v>0</v>
      </c>
      <c r="CA239" s="123"/>
      <c r="CB239" s="124"/>
      <c r="CC239" s="124"/>
      <c r="CD239" s="124">
        <f>IF(CC239=1,VLOOKUP(BZ239,Chantiers!$C$6:$D$95,2),0)</f>
        <v>0</v>
      </c>
      <c r="CE239" s="42">
        <f>IF(CD239=1,VLOOKUP(CA239,Chantiers!$C$6:$D$95,2),IF(CD239=2,"Chauf",IF(CD239=3,VLOOKUP(CA239,Chantiers!$C$6:$E$95,3),0)))</f>
        <v>0</v>
      </c>
    </row>
    <row r="240" spans="1:83" s="118" customFormat="1" x14ac:dyDescent="0.2">
      <c r="A240" s="152">
        <v>43335</v>
      </c>
      <c r="B240" s="140">
        <f t="shared" si="6"/>
        <v>23</v>
      </c>
      <c r="C240" s="141">
        <f t="shared" si="7"/>
        <v>8</v>
      </c>
      <c r="D240" s="123"/>
      <c r="E240" s="124"/>
      <c r="F240" s="124"/>
      <c r="G240" s="124"/>
      <c r="H240" s="42">
        <f>IF(G240=1,VLOOKUP(D240,Chantiers!$C$6:$D$95,2),IF(G240=2,"Chauf",IF(G240=3,VLOOKUP(D240,Chantiers!$C$6:$E$95,3),0)))</f>
        <v>0</v>
      </c>
      <c r="I240" s="123"/>
      <c r="J240" s="124"/>
      <c r="K240" s="124"/>
      <c r="L240" s="124"/>
      <c r="M240" s="42">
        <f>IF(L240=1,VLOOKUP(I240,Chantiers!$C$6:$D$95,2),IF(L240=2,"Chauf",IF(L240=3,VLOOKUP(I240,Chantiers!$C$6:$E$95,3),0)))</f>
        <v>0</v>
      </c>
      <c r="N240" s="123"/>
      <c r="O240" s="124"/>
      <c r="P240" s="124"/>
      <c r="Q240" s="124"/>
      <c r="R240" s="42">
        <f>IF(Q240=1,VLOOKUP(N240,Chantiers!$C$6:$D$95,2),IF(Q240=2,"Chauf",IF(Q240=3,VLOOKUP(N240,Chantiers!$C$6:$E$95,3),0)))</f>
        <v>0</v>
      </c>
      <c r="S240" s="123"/>
      <c r="T240" s="124"/>
      <c r="U240" s="124"/>
      <c r="V240" s="124"/>
      <c r="W240" s="42">
        <f>IF(V240=1,VLOOKUP(S240,Chantiers!$C$6:$D$95,2),IF(V240=2,"Chauf",IF(V240=3,VLOOKUP(S240,Chantiers!$C$6:$E$95,3),0)))</f>
        <v>0</v>
      </c>
      <c r="X240" s="123"/>
      <c r="Y240" s="124"/>
      <c r="Z240" s="124"/>
      <c r="AA240" s="124"/>
      <c r="AB240" s="42">
        <f>IF(AA240=1,VLOOKUP(X240,Chantiers!$C$6:$D$95,2),IF(AA240=2,"Chauf",IF(AA240=3,VLOOKUP(X240,Chantiers!$C$6:$E$95,3),0)))</f>
        <v>0</v>
      </c>
      <c r="AC240" s="123"/>
      <c r="AD240" s="124"/>
      <c r="AE240" s="124"/>
      <c r="AF240" s="124"/>
      <c r="AG240" s="42">
        <f>IF(AF240=1,VLOOKUP(AC240,Chantiers!$C$6:$D$95,2),IF(AF240=2,"Chauf",IF(AF240=3,VLOOKUP(AC240,Chantiers!$C$6:$E$95,3),0)))</f>
        <v>0</v>
      </c>
      <c r="AH240" s="123"/>
      <c r="AI240" s="124"/>
      <c r="AJ240" s="124"/>
      <c r="AK240" s="124"/>
      <c r="AL240" s="42">
        <f>IF(AK240=1,VLOOKUP(AH240,Chantiers!$C$6:$D$95,2),IF(AK240=2,"Chauf",IF(AK240=3,VLOOKUP(AH240,Chantiers!$C$6:$E$95,3),0)))</f>
        <v>0</v>
      </c>
      <c r="AM240" s="123"/>
      <c r="AN240" s="124"/>
      <c r="AO240" s="124"/>
      <c r="AP240" s="124"/>
      <c r="AQ240" s="42">
        <f>IF(AP240=1,VLOOKUP(AM240,Chantiers!$C$6:$D$95,2),IF(AP240=2,"Chauf",IF(AP240=3,VLOOKUP(AM240,Chantiers!$C$6:$E$95,3),0)))</f>
        <v>0</v>
      </c>
      <c r="AR240" s="123"/>
      <c r="AS240" s="124"/>
      <c r="AT240" s="124"/>
      <c r="AU240" s="124"/>
      <c r="AV240" s="42">
        <f>IF(AU240=1,VLOOKUP(AR240,Chantiers!$C$6:$D$95,2),IF(AU240=2,"Chauf",IF(AU240=3,VLOOKUP(AR240,Chantiers!$C$6:$E$95,3),0)))</f>
        <v>0</v>
      </c>
      <c r="AW240" s="123"/>
      <c r="AX240" s="124"/>
      <c r="AY240" s="124"/>
      <c r="AZ240" s="124"/>
      <c r="BA240" s="42">
        <f>IF(AZ240=1,VLOOKUP(AW240,Chantiers!$C$6:$D$95,2),IF(AZ240=2,"Chauf",IF(AZ240=3,VLOOKUP(AW240,Chantiers!$C$6:$E$95,3),0)))</f>
        <v>0</v>
      </c>
      <c r="BB240" s="123"/>
      <c r="BC240" s="124"/>
      <c r="BD240" s="124"/>
      <c r="BE240" s="124"/>
      <c r="BF240" s="42">
        <f>IF(BE240=1,VLOOKUP(BB240,Chantiers!$C$6:$D$95,2),IF(BE240=2,"Chauf",IF(BE240=3,VLOOKUP(BB240,Chantiers!$C$6:$E$95,3),0)))</f>
        <v>0</v>
      </c>
      <c r="BG240" s="123"/>
      <c r="BH240" s="124"/>
      <c r="BI240" s="124"/>
      <c r="BJ240" s="124"/>
      <c r="BK240" s="42">
        <f>IF(BJ240=1,VLOOKUP(BG240,Chantiers!$C$6:$D$95,2),IF(BJ240=2,"Chauf",IF(BJ240=3,VLOOKUP(BG240,Chantiers!$C$6:$E$95,3),0)))</f>
        <v>0</v>
      </c>
      <c r="BL240" s="123"/>
      <c r="BM240" s="124"/>
      <c r="BN240" s="124"/>
      <c r="BO240" s="124"/>
      <c r="BP240" s="42">
        <f>IF(BO240=1,VLOOKUP(BL240,Chantiers!$C$6:$D$95,2),IF(BO240=2,"Chauf",IF(BO240=3,VLOOKUP(BL240,Chantiers!$C$6:$E$95,3),0)))</f>
        <v>0</v>
      </c>
      <c r="BQ240" s="123"/>
      <c r="BR240" s="124"/>
      <c r="BS240" s="124"/>
      <c r="BT240" s="124"/>
      <c r="BU240" s="42">
        <f>IF(BT240=1,VLOOKUP(BQ240,Chantiers!$C$6:$D$95,2),IF(BT240=2,"Chauf",IF(BT240=3,VLOOKUP(BQ240,Chantiers!$C$6:$E$95,3),0)))</f>
        <v>0</v>
      </c>
      <c r="BV240" s="123"/>
      <c r="BW240" s="124"/>
      <c r="BX240" s="124"/>
      <c r="BY240" s="124"/>
      <c r="BZ240" s="42">
        <f>IF(BY240=1,VLOOKUP(BV240,Chantiers!$C$6:$D$95,2),IF(BY240=2,"Chauf",IF(BY240=3,VLOOKUP(BV240,Chantiers!$C$6:$E$95,3),0)))</f>
        <v>0</v>
      </c>
      <c r="CA240" s="123"/>
      <c r="CB240" s="124"/>
      <c r="CC240" s="124"/>
      <c r="CD240" s="124">
        <f>IF(CC240=1,VLOOKUP(BZ240,Chantiers!$C$6:$D$95,2),0)</f>
        <v>0</v>
      </c>
      <c r="CE240" s="42">
        <f>IF(CD240=1,VLOOKUP(CA240,Chantiers!$C$6:$D$95,2),IF(CD240=2,"Chauf",IF(CD240=3,VLOOKUP(CA240,Chantiers!$C$6:$E$95,3),0)))</f>
        <v>0</v>
      </c>
    </row>
    <row r="241" spans="1:83" s="118" customFormat="1" x14ac:dyDescent="0.2">
      <c r="A241" s="152">
        <v>43336</v>
      </c>
      <c r="B241" s="140">
        <f t="shared" si="6"/>
        <v>24</v>
      </c>
      <c r="C241" s="141">
        <f t="shared" si="7"/>
        <v>8</v>
      </c>
      <c r="D241" s="123"/>
      <c r="E241" s="124"/>
      <c r="F241" s="124"/>
      <c r="G241" s="124"/>
      <c r="H241" s="42">
        <f>IF(G241=1,VLOOKUP(D241,Chantiers!$C$6:$D$95,2),IF(G241=2,"Chauf",IF(G241=3,VLOOKUP(D241,Chantiers!$C$6:$E$95,3),0)))</f>
        <v>0</v>
      </c>
      <c r="I241" s="123"/>
      <c r="J241" s="124"/>
      <c r="K241" s="124"/>
      <c r="L241" s="124"/>
      <c r="M241" s="42">
        <f>IF(L241=1,VLOOKUP(I241,Chantiers!$C$6:$D$95,2),IF(L241=2,"Chauf",IF(L241=3,VLOOKUP(I241,Chantiers!$C$6:$E$95,3),0)))</f>
        <v>0</v>
      </c>
      <c r="N241" s="123"/>
      <c r="O241" s="124"/>
      <c r="P241" s="124"/>
      <c r="Q241" s="124"/>
      <c r="R241" s="42">
        <f>IF(Q241=1,VLOOKUP(N241,Chantiers!$C$6:$D$95,2),IF(Q241=2,"Chauf",IF(Q241=3,VLOOKUP(N241,Chantiers!$C$6:$E$95,3),0)))</f>
        <v>0</v>
      </c>
      <c r="S241" s="123"/>
      <c r="T241" s="124"/>
      <c r="U241" s="124"/>
      <c r="V241" s="124"/>
      <c r="W241" s="42">
        <f>IF(V241=1,VLOOKUP(S241,Chantiers!$C$6:$D$95,2),IF(V241=2,"Chauf",IF(V241=3,VLOOKUP(S241,Chantiers!$C$6:$E$95,3),0)))</f>
        <v>0</v>
      </c>
      <c r="X241" s="123"/>
      <c r="Y241" s="124"/>
      <c r="Z241" s="124"/>
      <c r="AA241" s="124"/>
      <c r="AB241" s="42">
        <f>IF(AA241=1,VLOOKUP(X241,Chantiers!$C$6:$D$95,2),IF(AA241=2,"Chauf",IF(AA241=3,VLOOKUP(X241,Chantiers!$C$6:$E$95,3),0)))</f>
        <v>0</v>
      </c>
      <c r="AC241" s="123"/>
      <c r="AD241" s="124"/>
      <c r="AE241" s="124"/>
      <c r="AF241" s="124"/>
      <c r="AG241" s="42">
        <f>IF(AF241=1,VLOOKUP(AC241,Chantiers!$C$6:$D$95,2),IF(AF241=2,"Chauf",IF(AF241=3,VLOOKUP(AC241,Chantiers!$C$6:$E$95,3),0)))</f>
        <v>0</v>
      </c>
      <c r="AH241" s="123"/>
      <c r="AI241" s="124"/>
      <c r="AJ241" s="124"/>
      <c r="AK241" s="124"/>
      <c r="AL241" s="42">
        <f>IF(AK241=1,VLOOKUP(AH241,Chantiers!$C$6:$D$95,2),IF(AK241=2,"Chauf",IF(AK241=3,VLOOKUP(AH241,Chantiers!$C$6:$E$95,3),0)))</f>
        <v>0</v>
      </c>
      <c r="AM241" s="123"/>
      <c r="AN241" s="124"/>
      <c r="AO241" s="124"/>
      <c r="AP241" s="124"/>
      <c r="AQ241" s="42">
        <f>IF(AP241=1,VLOOKUP(AM241,Chantiers!$C$6:$D$95,2),IF(AP241=2,"Chauf",IF(AP241=3,VLOOKUP(AM241,Chantiers!$C$6:$E$95,3),0)))</f>
        <v>0</v>
      </c>
      <c r="AR241" s="123"/>
      <c r="AS241" s="124"/>
      <c r="AT241" s="124"/>
      <c r="AU241" s="124"/>
      <c r="AV241" s="42">
        <f>IF(AU241=1,VLOOKUP(AR241,Chantiers!$C$6:$D$95,2),IF(AU241=2,"Chauf",IF(AU241=3,VLOOKUP(AR241,Chantiers!$C$6:$E$95,3),0)))</f>
        <v>0</v>
      </c>
      <c r="AW241" s="123"/>
      <c r="AX241" s="124"/>
      <c r="AY241" s="124"/>
      <c r="AZ241" s="124"/>
      <c r="BA241" s="42">
        <f>IF(AZ241=1,VLOOKUP(AW241,Chantiers!$C$6:$D$95,2),IF(AZ241=2,"Chauf",IF(AZ241=3,VLOOKUP(AW241,Chantiers!$C$6:$E$95,3),0)))</f>
        <v>0</v>
      </c>
      <c r="BB241" s="123"/>
      <c r="BC241" s="124"/>
      <c r="BD241" s="124"/>
      <c r="BE241" s="124"/>
      <c r="BF241" s="42">
        <f>IF(BE241=1,VLOOKUP(BB241,Chantiers!$C$6:$D$95,2),IF(BE241=2,"Chauf",IF(BE241=3,VLOOKUP(BB241,Chantiers!$C$6:$E$95,3),0)))</f>
        <v>0</v>
      </c>
      <c r="BG241" s="123"/>
      <c r="BH241" s="124"/>
      <c r="BI241" s="124"/>
      <c r="BJ241" s="124"/>
      <c r="BK241" s="42">
        <f>IF(BJ241=1,VLOOKUP(BG241,Chantiers!$C$6:$D$95,2),IF(BJ241=2,"Chauf",IF(BJ241=3,VLOOKUP(BG241,Chantiers!$C$6:$E$95,3),0)))</f>
        <v>0</v>
      </c>
      <c r="BL241" s="123"/>
      <c r="BM241" s="124"/>
      <c r="BN241" s="124"/>
      <c r="BO241" s="124"/>
      <c r="BP241" s="42">
        <f>IF(BO241=1,VLOOKUP(BL241,Chantiers!$C$6:$D$95,2),IF(BO241=2,"Chauf",IF(BO241=3,VLOOKUP(BL241,Chantiers!$C$6:$E$95,3),0)))</f>
        <v>0</v>
      </c>
      <c r="BQ241" s="123"/>
      <c r="BR241" s="124"/>
      <c r="BS241" s="124"/>
      <c r="BT241" s="124"/>
      <c r="BU241" s="42">
        <f>IF(BT241=1,VLOOKUP(BQ241,Chantiers!$C$6:$D$95,2),IF(BT241=2,"Chauf",IF(BT241=3,VLOOKUP(BQ241,Chantiers!$C$6:$E$95,3),0)))</f>
        <v>0</v>
      </c>
      <c r="BV241" s="123"/>
      <c r="BW241" s="124"/>
      <c r="BX241" s="124"/>
      <c r="BY241" s="124"/>
      <c r="BZ241" s="42">
        <f>IF(BY241=1,VLOOKUP(BV241,Chantiers!$C$6:$D$95,2),IF(BY241=2,"Chauf",IF(BY241=3,VLOOKUP(BV241,Chantiers!$C$6:$E$95,3),0)))</f>
        <v>0</v>
      </c>
      <c r="CA241" s="123"/>
      <c r="CB241" s="124"/>
      <c r="CC241" s="124"/>
      <c r="CD241" s="124">
        <f>IF(CC241=1,VLOOKUP(BZ241,Chantiers!$C$6:$D$95,2),0)</f>
        <v>0</v>
      </c>
      <c r="CE241" s="42">
        <f>IF(CD241=1,VLOOKUP(CA241,Chantiers!$C$6:$D$95,2),IF(CD241=2,"Chauf",IF(CD241=3,VLOOKUP(CA241,Chantiers!$C$6:$E$95,3),0)))</f>
        <v>0</v>
      </c>
    </row>
    <row r="242" spans="1:83" s="118" customFormat="1" x14ac:dyDescent="0.2">
      <c r="A242" s="152">
        <v>43337</v>
      </c>
      <c r="B242" s="140">
        <f t="shared" si="6"/>
        <v>25</v>
      </c>
      <c r="C242" s="141">
        <f t="shared" si="7"/>
        <v>8</v>
      </c>
      <c r="D242" s="123"/>
      <c r="E242" s="124"/>
      <c r="F242" s="124"/>
      <c r="G242" s="124"/>
      <c r="H242" s="42">
        <f>IF(G242=1,VLOOKUP(D242,Chantiers!$C$6:$D$95,2),IF(G242=2,"Chauf",IF(G242=3,VLOOKUP(D242,Chantiers!$C$6:$E$95,3),0)))</f>
        <v>0</v>
      </c>
      <c r="I242" s="123"/>
      <c r="J242" s="124"/>
      <c r="K242" s="124"/>
      <c r="L242" s="124"/>
      <c r="M242" s="42">
        <f>IF(L242=1,VLOOKUP(I242,Chantiers!$C$6:$D$95,2),IF(L242=2,"Chauf",IF(L242=3,VLOOKUP(I242,Chantiers!$C$6:$E$95,3),0)))</f>
        <v>0</v>
      </c>
      <c r="N242" s="123"/>
      <c r="O242" s="124"/>
      <c r="P242" s="124"/>
      <c r="Q242" s="124"/>
      <c r="R242" s="42">
        <f>IF(Q242=1,VLOOKUP(N242,Chantiers!$C$6:$D$95,2),IF(Q242=2,"Chauf",IF(Q242=3,VLOOKUP(N242,Chantiers!$C$6:$E$95,3),0)))</f>
        <v>0</v>
      </c>
      <c r="S242" s="123"/>
      <c r="T242" s="124"/>
      <c r="U242" s="124"/>
      <c r="V242" s="124"/>
      <c r="W242" s="42">
        <f>IF(V242=1,VLOOKUP(S242,Chantiers!$C$6:$D$95,2),IF(V242=2,"Chauf",IF(V242=3,VLOOKUP(S242,Chantiers!$C$6:$E$95,3),0)))</f>
        <v>0</v>
      </c>
      <c r="X242" s="123"/>
      <c r="Y242" s="124"/>
      <c r="Z242" s="124"/>
      <c r="AA242" s="124"/>
      <c r="AB242" s="42">
        <f>IF(AA242=1,VLOOKUP(X242,Chantiers!$C$6:$D$95,2),IF(AA242=2,"Chauf",IF(AA242=3,VLOOKUP(X242,Chantiers!$C$6:$E$95,3),0)))</f>
        <v>0</v>
      </c>
      <c r="AC242" s="123"/>
      <c r="AD242" s="124"/>
      <c r="AE242" s="124"/>
      <c r="AF242" s="124"/>
      <c r="AG242" s="42">
        <f>IF(AF242=1,VLOOKUP(AC242,Chantiers!$C$6:$D$95,2),IF(AF242=2,"Chauf",IF(AF242=3,VLOOKUP(AC242,Chantiers!$C$6:$E$95,3),0)))</f>
        <v>0</v>
      </c>
      <c r="AH242" s="123"/>
      <c r="AI242" s="124"/>
      <c r="AJ242" s="124"/>
      <c r="AK242" s="124"/>
      <c r="AL242" s="42">
        <f>IF(AK242=1,VLOOKUP(AH242,Chantiers!$C$6:$D$95,2),IF(AK242=2,"Chauf",IF(AK242=3,VLOOKUP(AH242,Chantiers!$C$6:$E$95,3),0)))</f>
        <v>0</v>
      </c>
      <c r="AM242" s="123"/>
      <c r="AN242" s="124"/>
      <c r="AO242" s="124"/>
      <c r="AP242" s="124"/>
      <c r="AQ242" s="42">
        <f>IF(AP242=1,VLOOKUP(AM242,Chantiers!$C$6:$D$95,2),IF(AP242=2,"Chauf",IF(AP242=3,VLOOKUP(AM242,Chantiers!$C$6:$E$95,3),0)))</f>
        <v>0</v>
      </c>
      <c r="AR242" s="123"/>
      <c r="AS242" s="124"/>
      <c r="AT242" s="124"/>
      <c r="AU242" s="124"/>
      <c r="AV242" s="42">
        <f>IF(AU242=1,VLOOKUP(AR242,Chantiers!$C$6:$D$95,2),IF(AU242=2,"Chauf",IF(AU242=3,VLOOKUP(AR242,Chantiers!$C$6:$E$95,3),0)))</f>
        <v>0</v>
      </c>
      <c r="AW242" s="123"/>
      <c r="AX242" s="124"/>
      <c r="AY242" s="124"/>
      <c r="AZ242" s="124"/>
      <c r="BA242" s="42">
        <f>IF(AZ242=1,VLOOKUP(AW242,Chantiers!$C$6:$D$95,2),IF(AZ242=2,"Chauf",IF(AZ242=3,VLOOKUP(AW242,Chantiers!$C$6:$E$95,3),0)))</f>
        <v>0</v>
      </c>
      <c r="BB242" s="123"/>
      <c r="BC242" s="124"/>
      <c r="BD242" s="124"/>
      <c r="BE242" s="124"/>
      <c r="BF242" s="42">
        <f>IF(BE242=1,VLOOKUP(BB242,Chantiers!$C$6:$D$95,2),IF(BE242=2,"Chauf",IF(BE242=3,VLOOKUP(BB242,Chantiers!$C$6:$E$95,3),0)))</f>
        <v>0</v>
      </c>
      <c r="BG242" s="123"/>
      <c r="BH242" s="124"/>
      <c r="BI242" s="124"/>
      <c r="BJ242" s="124"/>
      <c r="BK242" s="42">
        <f>IF(BJ242=1,VLOOKUP(BG242,Chantiers!$C$6:$D$95,2),IF(BJ242=2,"Chauf",IF(BJ242=3,VLOOKUP(BG242,Chantiers!$C$6:$E$95,3),0)))</f>
        <v>0</v>
      </c>
      <c r="BL242" s="123"/>
      <c r="BM242" s="124"/>
      <c r="BN242" s="124"/>
      <c r="BO242" s="124"/>
      <c r="BP242" s="42">
        <f>IF(BO242=1,VLOOKUP(BL242,Chantiers!$C$6:$D$95,2),IF(BO242=2,"Chauf",IF(BO242=3,VLOOKUP(BL242,Chantiers!$C$6:$E$95,3),0)))</f>
        <v>0</v>
      </c>
      <c r="BQ242" s="123"/>
      <c r="BR242" s="124"/>
      <c r="BS242" s="124"/>
      <c r="BT242" s="124"/>
      <c r="BU242" s="42">
        <f>IF(BT242=1,VLOOKUP(BQ242,Chantiers!$C$6:$D$95,2),IF(BT242=2,"Chauf",IF(BT242=3,VLOOKUP(BQ242,Chantiers!$C$6:$E$95,3),0)))</f>
        <v>0</v>
      </c>
      <c r="BV242" s="123"/>
      <c r="BW242" s="124"/>
      <c r="BX242" s="124"/>
      <c r="BY242" s="124"/>
      <c r="BZ242" s="42">
        <f>IF(BY242=1,VLOOKUP(BV242,Chantiers!$C$6:$D$95,2),IF(BY242=2,"Chauf",IF(BY242=3,VLOOKUP(BV242,Chantiers!$C$6:$E$95,3),0)))</f>
        <v>0</v>
      </c>
      <c r="CA242" s="123"/>
      <c r="CB242" s="124"/>
      <c r="CC242" s="124"/>
      <c r="CD242" s="124">
        <f>IF(CC242=1,VLOOKUP(BZ242,Chantiers!$C$6:$D$95,2),0)</f>
        <v>0</v>
      </c>
      <c r="CE242" s="42">
        <f>IF(CD242=1,VLOOKUP(CA242,Chantiers!$C$6:$D$95,2),IF(CD242=2,"Chauf",IF(CD242=3,VLOOKUP(CA242,Chantiers!$C$6:$E$95,3),0)))</f>
        <v>0</v>
      </c>
    </row>
    <row r="243" spans="1:83" s="159" customFormat="1" x14ac:dyDescent="0.2">
      <c r="A243" s="153" t="s">
        <v>128</v>
      </c>
      <c r="B243" s="154"/>
      <c r="C243" s="155"/>
      <c r="D243" s="157"/>
      <c r="E243" s="158">
        <f>SUM(E237:E242)</f>
        <v>0</v>
      </c>
      <c r="F243" s="158">
        <f>SUM(F237:F242)</f>
        <v>0</v>
      </c>
      <c r="G243" s="158"/>
      <c r="H243" s="156"/>
      <c r="I243" s="157"/>
      <c r="J243" s="158">
        <f>SUM(J237:J242)</f>
        <v>0</v>
      </c>
      <c r="K243" s="158">
        <f>SUM(K237:K242)</f>
        <v>0</v>
      </c>
      <c r="L243" s="158"/>
      <c r="M243" s="156">
        <f>IF(L243=1,VLOOKUP(I243,Chantiers!$C$6:$D$95,2),IF(L243=2,"Chauf",IF(L243=3,VLOOKUP(I243,Chantiers!$C$6:$E$95,3),0)))</f>
        <v>0</v>
      </c>
      <c r="N243" s="157"/>
      <c r="O243" s="158">
        <f>SUM(O237:O242)</f>
        <v>0</v>
      </c>
      <c r="P243" s="158">
        <f>SUM(P237:P242)</f>
        <v>0</v>
      </c>
      <c r="Q243" s="158"/>
      <c r="R243" s="156">
        <f>IF(Q243=1,VLOOKUP(N243,Chantiers!$C$6:$D$95,2),IF(Q243=2,"Chauf",IF(Q243=3,VLOOKUP(N243,Chantiers!$C$6:$E$95,3),0)))</f>
        <v>0</v>
      </c>
      <c r="S243" s="157"/>
      <c r="T243" s="158">
        <f>SUM(T237:T242)</f>
        <v>0</v>
      </c>
      <c r="U243" s="158">
        <f>SUM(U237:U242)</f>
        <v>0</v>
      </c>
      <c r="V243" s="158"/>
      <c r="W243" s="156">
        <f>IF(V243=1,VLOOKUP(S243,Chantiers!$C$6:$D$95,2),IF(V243=2,"Chauf",IF(V243=3,VLOOKUP(S243,Chantiers!$C$6:$E$95,3),0)))</f>
        <v>0</v>
      </c>
      <c r="X243" s="157"/>
      <c r="Y243" s="158">
        <f>SUM(Y237:Y242)</f>
        <v>0</v>
      </c>
      <c r="Z243" s="158">
        <f>SUM(Z237:Z242)</f>
        <v>0</v>
      </c>
      <c r="AA243" s="158"/>
      <c r="AB243" s="156">
        <f>IF(AA243=1,VLOOKUP(X243,Chantiers!$C$6:$D$95,2),IF(AA243=2,"Chauf",IF(AA243=3,VLOOKUP(X243,Chantiers!$C$6:$E$95,3),0)))</f>
        <v>0</v>
      </c>
      <c r="AC243" s="157"/>
      <c r="AD243" s="158">
        <f>SUM(AD237:AD242)</f>
        <v>0</v>
      </c>
      <c r="AE243" s="158">
        <f>SUM(AE237:AE242)</f>
        <v>0</v>
      </c>
      <c r="AF243" s="158"/>
      <c r="AG243" s="156">
        <f>IF(AF243=1,VLOOKUP(AC243,Chantiers!$C$6:$D$95,2),IF(AF243=2,"Chauf",IF(AF243=3,VLOOKUP(AC243,Chantiers!$C$6:$E$95,3),0)))</f>
        <v>0</v>
      </c>
      <c r="AH243" s="157"/>
      <c r="AI243" s="158">
        <f>SUM(AI237:AI242)</f>
        <v>0</v>
      </c>
      <c r="AJ243" s="158">
        <f>SUM(AJ237:AJ242)</f>
        <v>0</v>
      </c>
      <c r="AK243" s="158"/>
      <c r="AL243" s="156">
        <f>IF(AK243=1,VLOOKUP(AH243,Chantiers!$C$6:$D$95,2),IF(AK243=2,"Chauf",IF(AK243=3,VLOOKUP(AH243,Chantiers!$C$6:$E$95,3),0)))</f>
        <v>0</v>
      </c>
      <c r="AM243" s="157"/>
      <c r="AN243" s="158">
        <f>SUM(AN237:AN242)</f>
        <v>0</v>
      </c>
      <c r="AO243" s="158">
        <f>SUM(AO237:AO242)</f>
        <v>0</v>
      </c>
      <c r="AP243" s="158"/>
      <c r="AQ243" s="156">
        <f>IF(AP243=1,VLOOKUP(AM243,Chantiers!$C$6:$D$95,2),IF(AP243=2,"Chauf",IF(AP243=3,VLOOKUP(AM243,Chantiers!$C$6:$E$95,3),0)))</f>
        <v>0</v>
      </c>
      <c r="AR243" s="157"/>
      <c r="AS243" s="158">
        <f>SUM(AS237:AS242)</f>
        <v>0</v>
      </c>
      <c r="AT243" s="158">
        <f>SUM(AT237:AT242)</f>
        <v>0</v>
      </c>
      <c r="AU243" s="158"/>
      <c r="AV243" s="156">
        <f>IF(AU243=1,VLOOKUP(AR243,Chantiers!$C$6:$D$95,2),IF(AU243=2,"Chauf",IF(AU243=3,VLOOKUP(AR243,Chantiers!$C$6:$E$95,3),0)))</f>
        <v>0</v>
      </c>
      <c r="AW243" s="157"/>
      <c r="AX243" s="158">
        <f>SUM(AX237:AX242)</f>
        <v>0</v>
      </c>
      <c r="AY243" s="158">
        <f>SUM(AY237:AY242)</f>
        <v>0</v>
      </c>
      <c r="AZ243" s="158"/>
      <c r="BA243" s="156">
        <f>IF(AZ243=1,VLOOKUP(AW243,Chantiers!$C$6:$D$95,2),IF(AZ243=2,"Chauf",IF(AZ243=3,VLOOKUP(AW243,Chantiers!$C$6:$E$95,3),0)))</f>
        <v>0</v>
      </c>
      <c r="BB243" s="157"/>
      <c r="BC243" s="158">
        <f>SUM(BC237:BC242)</f>
        <v>0</v>
      </c>
      <c r="BD243" s="158">
        <f>SUM(BD237:BD242)</f>
        <v>0</v>
      </c>
      <c r="BE243" s="158"/>
      <c r="BF243" s="156">
        <f>IF(BE243=1,VLOOKUP(BB243,Chantiers!$C$6:$D$95,2),IF(BE243=2,"Chauf",IF(BE243=3,VLOOKUP(BB243,Chantiers!$C$6:$E$95,3),0)))</f>
        <v>0</v>
      </c>
      <c r="BG243" s="157"/>
      <c r="BH243" s="158">
        <f>SUM(BH237:BH242)</f>
        <v>0</v>
      </c>
      <c r="BI243" s="158">
        <f>SUM(BI237:BI242)</f>
        <v>0</v>
      </c>
      <c r="BJ243" s="158"/>
      <c r="BK243" s="156">
        <f>IF(BJ243=1,VLOOKUP(BG243,Chantiers!$C$6:$D$95,2),IF(BJ243=2,"Chauf",IF(BJ243=3,VLOOKUP(BG243,Chantiers!$C$6:$E$95,3),0)))</f>
        <v>0</v>
      </c>
      <c r="BL243" s="157"/>
      <c r="BM243" s="158">
        <f>SUM(BM237:BM242)</f>
        <v>0</v>
      </c>
      <c r="BN243" s="158">
        <f>SUM(BN237:BN242)</f>
        <v>0</v>
      </c>
      <c r="BO243" s="158"/>
      <c r="BP243" s="156">
        <f>IF(BO243=1,VLOOKUP(BL243,Chantiers!$C$6:$D$95,2),IF(BO243=2,"Chauf",IF(BO243=3,VLOOKUP(BL243,Chantiers!$C$6:$E$95,3),0)))</f>
        <v>0</v>
      </c>
      <c r="BQ243" s="157"/>
      <c r="BR243" s="158">
        <f>SUM(BR237:BR242)</f>
        <v>0</v>
      </c>
      <c r="BS243" s="158">
        <f>SUM(BS237:BS242)</f>
        <v>0</v>
      </c>
      <c r="BT243" s="158"/>
      <c r="BU243" s="156">
        <f>IF(BT243=1,VLOOKUP(BQ243,Chantiers!$C$6:$D$95,2),IF(BT243=2,"Chauf",IF(BT243=3,VLOOKUP(BQ243,Chantiers!$C$6:$E$95,3),0)))</f>
        <v>0</v>
      </c>
      <c r="BV243" s="157"/>
      <c r="BW243" s="158">
        <f>SUM(BW237:BW242)</f>
        <v>0</v>
      </c>
      <c r="BX243" s="158">
        <f>SUM(BX237:BX242)</f>
        <v>0</v>
      </c>
      <c r="BY243" s="158"/>
      <c r="BZ243" s="156">
        <f>IF(BY243=1,VLOOKUP(BV243,Chantiers!$C$6:$D$95,2),IF(BY243=2,"Chauf",IF(BY243=3,VLOOKUP(BV243,Chantiers!$C$6:$E$95,3),0)))</f>
        <v>0</v>
      </c>
      <c r="CA243" s="157"/>
      <c r="CB243" s="158">
        <f>SUM(CB237:CB242)</f>
        <v>0</v>
      </c>
      <c r="CC243" s="158">
        <f>SUM(CC237:CC242)</f>
        <v>0</v>
      </c>
      <c r="CD243" s="158">
        <f>IF(CC243=1,VLOOKUP(BZ243,Chantiers!$C$6:$D$95,2),0)</f>
        <v>0</v>
      </c>
      <c r="CE243" s="156">
        <f>IF(CD243=1,VLOOKUP(CA243,Chantiers!$C$6:$D$95,2),IF(CD243=2,"Chauf",IF(CD243=3,VLOOKUP(CA243,Chantiers!$C$6:$E$95,3),0)))</f>
        <v>0</v>
      </c>
    </row>
    <row r="244" spans="1:83" s="118" customFormat="1" x14ac:dyDescent="0.2">
      <c r="A244" s="37">
        <v>43339</v>
      </c>
      <c r="B244" s="138">
        <f t="shared" si="6"/>
        <v>27</v>
      </c>
      <c r="C244" s="139">
        <f t="shared" si="7"/>
        <v>8</v>
      </c>
      <c r="D244" s="116"/>
      <c r="E244" s="117"/>
      <c r="F244" s="117"/>
      <c r="G244" s="117"/>
      <c r="H244" s="43">
        <f>IF(G244=1,VLOOKUP(D244,Chantiers!$C$6:$D$95,2),IF(G244=2,"Chauf",IF(G244=3,VLOOKUP(D244,Chantiers!$C$6:$E$95,3),0)))</f>
        <v>0</v>
      </c>
      <c r="I244" s="116"/>
      <c r="J244" s="117"/>
      <c r="K244" s="117"/>
      <c r="L244" s="117"/>
      <c r="M244" s="43">
        <f>IF(L244=1,VLOOKUP(I244,Chantiers!$C$6:$D$95,2),IF(L244=2,"Chauf",IF(L244=3,VLOOKUP(I244,Chantiers!$C$6:$E$95,3),0)))</f>
        <v>0</v>
      </c>
      <c r="N244" s="116"/>
      <c r="O244" s="117"/>
      <c r="P244" s="117"/>
      <c r="Q244" s="117"/>
      <c r="R244" s="43">
        <f>IF(Q244=1,VLOOKUP(N244,Chantiers!$C$6:$D$95,2),IF(Q244=2,"Chauf",IF(Q244=3,VLOOKUP(N244,Chantiers!$C$6:$E$95,3),0)))</f>
        <v>0</v>
      </c>
      <c r="S244" s="116"/>
      <c r="T244" s="117"/>
      <c r="U244" s="117"/>
      <c r="V244" s="117"/>
      <c r="W244" s="43">
        <f>IF(V244=1,VLOOKUP(S244,Chantiers!$C$6:$D$95,2),IF(V244=2,"Chauf",IF(V244=3,VLOOKUP(S244,Chantiers!$C$6:$E$95,3),0)))</f>
        <v>0</v>
      </c>
      <c r="X244" s="116"/>
      <c r="Y244" s="117"/>
      <c r="Z244" s="117"/>
      <c r="AA244" s="117"/>
      <c r="AB244" s="43">
        <f>IF(AA244=1,VLOOKUP(X244,Chantiers!$C$6:$D$95,2),IF(AA244=2,"Chauf",IF(AA244=3,VLOOKUP(X244,Chantiers!$C$6:$E$95,3),0)))</f>
        <v>0</v>
      </c>
      <c r="AC244" s="116"/>
      <c r="AD244" s="117"/>
      <c r="AE244" s="117"/>
      <c r="AF244" s="117"/>
      <c r="AG244" s="43">
        <f>IF(AF244=1,VLOOKUP(AC244,Chantiers!$C$6:$D$95,2),IF(AF244=2,"Chauf",IF(AF244=3,VLOOKUP(AC244,Chantiers!$C$6:$E$95,3),0)))</f>
        <v>0</v>
      </c>
      <c r="AH244" s="116"/>
      <c r="AI244" s="117"/>
      <c r="AJ244" s="117"/>
      <c r="AK244" s="117"/>
      <c r="AL244" s="43">
        <f>IF(AK244=1,VLOOKUP(AH244,Chantiers!$C$6:$D$95,2),IF(AK244=2,"Chauf",IF(AK244=3,VLOOKUP(AH244,Chantiers!$C$6:$E$95,3),0)))</f>
        <v>0</v>
      </c>
      <c r="AM244" s="116"/>
      <c r="AN244" s="117"/>
      <c r="AO244" s="117"/>
      <c r="AP244" s="117"/>
      <c r="AQ244" s="43">
        <f>IF(AP244=1,VLOOKUP(AM244,Chantiers!$C$6:$D$95,2),IF(AP244=2,"Chauf",IF(AP244=3,VLOOKUP(AM244,Chantiers!$C$6:$E$95,3),0)))</f>
        <v>0</v>
      </c>
      <c r="AR244" s="116"/>
      <c r="AS244" s="117"/>
      <c r="AT244" s="117"/>
      <c r="AU244" s="117"/>
      <c r="AV244" s="43">
        <f>IF(AU244=1,VLOOKUP(AR244,Chantiers!$C$6:$D$95,2),IF(AU244=2,"Chauf",IF(AU244=3,VLOOKUP(AR244,Chantiers!$C$6:$E$95,3),0)))</f>
        <v>0</v>
      </c>
      <c r="AW244" s="116"/>
      <c r="AX244" s="117"/>
      <c r="AY244" s="117"/>
      <c r="AZ244" s="117"/>
      <c r="BA244" s="43">
        <f>IF(AZ244=1,VLOOKUP(AW244,Chantiers!$C$6:$D$95,2),IF(AZ244=2,"Chauf",IF(AZ244=3,VLOOKUP(AW244,Chantiers!$C$6:$E$95,3),0)))</f>
        <v>0</v>
      </c>
      <c r="BB244" s="116"/>
      <c r="BC244" s="117"/>
      <c r="BD244" s="117"/>
      <c r="BE244" s="117"/>
      <c r="BF244" s="43">
        <f>IF(BE244=1,VLOOKUP(BB244,Chantiers!$C$6:$D$95,2),IF(BE244=2,"Chauf",IF(BE244=3,VLOOKUP(BB244,Chantiers!$C$6:$E$95,3),0)))</f>
        <v>0</v>
      </c>
      <c r="BG244" s="116"/>
      <c r="BH244" s="117"/>
      <c r="BI244" s="117"/>
      <c r="BJ244" s="117"/>
      <c r="BK244" s="43">
        <f>IF(BJ244=1,VLOOKUP(BG244,Chantiers!$C$6:$D$95,2),IF(BJ244=2,"Chauf",IF(BJ244=3,VLOOKUP(BG244,Chantiers!$C$6:$E$95,3),0)))</f>
        <v>0</v>
      </c>
      <c r="BL244" s="116"/>
      <c r="BM244" s="117"/>
      <c r="BN244" s="117"/>
      <c r="BO244" s="117"/>
      <c r="BP244" s="43">
        <f>IF(BO244=1,VLOOKUP(BL244,Chantiers!$C$6:$D$95,2),IF(BO244=2,"Chauf",IF(BO244=3,VLOOKUP(BL244,Chantiers!$C$6:$E$95,3),0)))</f>
        <v>0</v>
      </c>
      <c r="BQ244" s="116"/>
      <c r="BR244" s="117"/>
      <c r="BS244" s="117"/>
      <c r="BT244" s="117"/>
      <c r="BU244" s="43">
        <f>IF(BT244=1,VLOOKUP(BQ244,Chantiers!$C$6:$D$95,2),IF(BT244=2,"Chauf",IF(BT244=3,VLOOKUP(BQ244,Chantiers!$C$6:$E$95,3),0)))</f>
        <v>0</v>
      </c>
      <c r="BV244" s="116"/>
      <c r="BW244" s="117"/>
      <c r="BX244" s="117"/>
      <c r="BY244" s="117"/>
      <c r="BZ244" s="43">
        <f>IF(BY244=1,VLOOKUP(BV244,Chantiers!$C$6:$D$95,2),IF(BY244=2,"Chauf",IF(BY244=3,VLOOKUP(BV244,Chantiers!$C$6:$E$95,3),0)))</f>
        <v>0</v>
      </c>
      <c r="CA244" s="116"/>
      <c r="CB244" s="117"/>
      <c r="CC244" s="117"/>
      <c r="CD244" s="117">
        <f>IF(CC244=1,VLOOKUP(BZ244,Chantiers!$C$6:$D$95,2),0)</f>
        <v>0</v>
      </c>
      <c r="CE244" s="43">
        <f>IF(CD244=1,VLOOKUP(CA244,Chantiers!$C$6:$D$95,2),IF(CD244=2,"Chauf",IF(CD244=3,VLOOKUP(CA244,Chantiers!$C$6:$E$95,3),0)))</f>
        <v>0</v>
      </c>
    </row>
    <row r="245" spans="1:83" s="118" customFormat="1" x14ac:dyDescent="0.2">
      <c r="A245" s="39">
        <v>43340</v>
      </c>
      <c r="B245" s="140">
        <f t="shared" si="6"/>
        <v>28</v>
      </c>
      <c r="C245" s="141">
        <f t="shared" si="7"/>
        <v>8</v>
      </c>
      <c r="D245" s="119"/>
      <c r="E245" s="120"/>
      <c r="F245" s="120"/>
      <c r="G245" s="120"/>
      <c r="H245" s="44">
        <f>IF(G245=1,VLOOKUP(D245,Chantiers!$C$6:$D$95,2),IF(G245=2,"Chauf",IF(G245=3,VLOOKUP(D245,Chantiers!$C$6:$E$95,3),0)))</f>
        <v>0</v>
      </c>
      <c r="I245" s="119"/>
      <c r="J245" s="120"/>
      <c r="K245" s="120"/>
      <c r="L245" s="120"/>
      <c r="M245" s="44">
        <f>IF(L245=1,VLOOKUP(I245,Chantiers!$C$6:$D$95,2),IF(L245=2,"Chauf",IF(L245=3,VLOOKUP(I245,Chantiers!$C$6:$E$95,3),0)))</f>
        <v>0</v>
      </c>
      <c r="N245" s="119"/>
      <c r="O245" s="120"/>
      <c r="P245" s="120"/>
      <c r="Q245" s="120"/>
      <c r="R245" s="44">
        <f>IF(Q245=1,VLOOKUP(N245,Chantiers!$C$6:$D$95,2),IF(Q245=2,"Chauf",IF(Q245=3,VLOOKUP(N245,Chantiers!$C$6:$E$95,3),0)))</f>
        <v>0</v>
      </c>
      <c r="S245" s="119"/>
      <c r="T245" s="120"/>
      <c r="U245" s="120"/>
      <c r="V245" s="120"/>
      <c r="W245" s="44">
        <f>IF(V245=1,VLOOKUP(S245,Chantiers!$C$6:$D$95,2),IF(V245=2,"Chauf",IF(V245=3,VLOOKUP(S245,Chantiers!$C$6:$E$95,3),0)))</f>
        <v>0</v>
      </c>
      <c r="X245" s="119"/>
      <c r="Y245" s="120"/>
      <c r="Z245" s="120"/>
      <c r="AA245" s="120"/>
      <c r="AB245" s="44">
        <f>IF(AA245=1,VLOOKUP(X245,Chantiers!$C$6:$D$95,2),IF(AA245=2,"Chauf",IF(AA245=3,VLOOKUP(X245,Chantiers!$C$6:$E$95,3),0)))</f>
        <v>0</v>
      </c>
      <c r="AC245" s="119"/>
      <c r="AD245" s="120"/>
      <c r="AE245" s="120"/>
      <c r="AF245" s="120"/>
      <c r="AG245" s="44">
        <f>IF(AF245=1,VLOOKUP(AC245,Chantiers!$C$6:$D$95,2),IF(AF245=2,"Chauf",IF(AF245=3,VLOOKUP(AC245,Chantiers!$C$6:$E$95,3),0)))</f>
        <v>0</v>
      </c>
      <c r="AH245" s="119"/>
      <c r="AI245" s="120"/>
      <c r="AJ245" s="120"/>
      <c r="AK245" s="120"/>
      <c r="AL245" s="44">
        <f>IF(AK245=1,VLOOKUP(AH245,Chantiers!$C$6:$D$95,2),IF(AK245=2,"Chauf",IF(AK245=3,VLOOKUP(AH245,Chantiers!$C$6:$E$95,3),0)))</f>
        <v>0</v>
      </c>
      <c r="AM245" s="119"/>
      <c r="AN245" s="120"/>
      <c r="AO245" s="120"/>
      <c r="AP245" s="120"/>
      <c r="AQ245" s="44">
        <f>IF(AP245=1,VLOOKUP(AM245,Chantiers!$C$6:$D$95,2),IF(AP245=2,"Chauf",IF(AP245=3,VLOOKUP(AM245,Chantiers!$C$6:$E$95,3),0)))</f>
        <v>0</v>
      </c>
      <c r="AR245" s="119"/>
      <c r="AS245" s="120"/>
      <c r="AT245" s="120"/>
      <c r="AU245" s="120"/>
      <c r="AV245" s="44">
        <f>IF(AU245=1,VLOOKUP(AR245,Chantiers!$C$6:$D$95,2),IF(AU245=2,"Chauf",IF(AU245=3,VLOOKUP(AR245,Chantiers!$C$6:$E$95,3),0)))</f>
        <v>0</v>
      </c>
      <c r="AW245" s="119"/>
      <c r="AX245" s="120"/>
      <c r="AY245" s="120"/>
      <c r="AZ245" s="120"/>
      <c r="BA245" s="44">
        <f>IF(AZ245=1,VLOOKUP(AW245,Chantiers!$C$6:$D$95,2),IF(AZ245=2,"Chauf",IF(AZ245=3,VLOOKUP(AW245,Chantiers!$C$6:$E$95,3),0)))</f>
        <v>0</v>
      </c>
      <c r="BB245" s="119"/>
      <c r="BC245" s="120"/>
      <c r="BD245" s="120"/>
      <c r="BE245" s="120"/>
      <c r="BF245" s="44">
        <f>IF(BE245=1,VLOOKUP(BB245,Chantiers!$C$6:$D$95,2),IF(BE245=2,"Chauf",IF(BE245=3,VLOOKUP(BB245,Chantiers!$C$6:$E$95,3),0)))</f>
        <v>0</v>
      </c>
      <c r="BG245" s="119"/>
      <c r="BH245" s="120"/>
      <c r="BI245" s="120"/>
      <c r="BJ245" s="120"/>
      <c r="BK245" s="44">
        <f>IF(BJ245=1,VLOOKUP(BG245,Chantiers!$C$6:$D$95,2),IF(BJ245=2,"Chauf",IF(BJ245=3,VLOOKUP(BG245,Chantiers!$C$6:$E$95,3),0)))</f>
        <v>0</v>
      </c>
      <c r="BL245" s="119"/>
      <c r="BM245" s="120"/>
      <c r="BN245" s="120"/>
      <c r="BO245" s="120"/>
      <c r="BP245" s="44">
        <f>IF(BO245=1,VLOOKUP(BL245,Chantiers!$C$6:$D$95,2),IF(BO245=2,"Chauf",IF(BO245=3,VLOOKUP(BL245,Chantiers!$C$6:$E$95,3),0)))</f>
        <v>0</v>
      </c>
      <c r="BQ245" s="119"/>
      <c r="BR245" s="120"/>
      <c r="BS245" s="120"/>
      <c r="BT245" s="120"/>
      <c r="BU245" s="44">
        <f>IF(BT245=1,VLOOKUP(BQ245,Chantiers!$C$6:$D$95,2),IF(BT245=2,"Chauf",IF(BT245=3,VLOOKUP(BQ245,Chantiers!$C$6:$E$95,3),0)))</f>
        <v>0</v>
      </c>
      <c r="BV245" s="119"/>
      <c r="BW245" s="120"/>
      <c r="BX245" s="120"/>
      <c r="BY245" s="120"/>
      <c r="BZ245" s="44">
        <f>IF(BY245=1,VLOOKUP(BV245,Chantiers!$C$6:$D$95,2),IF(BY245=2,"Chauf",IF(BY245=3,VLOOKUP(BV245,Chantiers!$C$6:$E$95,3),0)))</f>
        <v>0</v>
      </c>
      <c r="CA245" s="119"/>
      <c r="CB245" s="120"/>
      <c r="CC245" s="120"/>
      <c r="CD245" s="120">
        <f>IF(CC245=1,VLOOKUP(BZ245,Chantiers!$C$6:$D$95,2),0)</f>
        <v>0</v>
      </c>
      <c r="CE245" s="44">
        <f>IF(CD245=1,VLOOKUP(CA245,Chantiers!$C$6:$D$95,2),IF(CD245=2,"Chauf",IF(CD245=3,VLOOKUP(CA245,Chantiers!$C$6:$E$95,3),0)))</f>
        <v>0</v>
      </c>
    </row>
    <row r="246" spans="1:83" s="118" customFormat="1" x14ac:dyDescent="0.2">
      <c r="A246" s="39">
        <v>43341</v>
      </c>
      <c r="B246" s="140">
        <f t="shared" si="6"/>
        <v>29</v>
      </c>
      <c r="C246" s="141">
        <f t="shared" si="7"/>
        <v>8</v>
      </c>
      <c r="D246" s="119"/>
      <c r="E246" s="120"/>
      <c r="F246" s="120"/>
      <c r="G246" s="120"/>
      <c r="H246" s="44">
        <f>IF(G246=1,VLOOKUP(D246,Chantiers!$C$6:$D$95,2),IF(G246=2,"Chauf",IF(G246=3,VLOOKUP(D246,Chantiers!$C$6:$E$95,3),0)))</f>
        <v>0</v>
      </c>
      <c r="I246" s="119"/>
      <c r="J246" s="120"/>
      <c r="K246" s="120"/>
      <c r="L246" s="120"/>
      <c r="M246" s="44">
        <f>IF(L246=1,VLOOKUP(I246,Chantiers!$C$6:$D$95,2),IF(L246=2,"Chauf",IF(L246=3,VLOOKUP(I246,Chantiers!$C$6:$E$95,3),0)))</f>
        <v>0</v>
      </c>
      <c r="N246" s="119"/>
      <c r="O246" s="120"/>
      <c r="P246" s="120"/>
      <c r="Q246" s="120"/>
      <c r="R246" s="44">
        <f>IF(Q246=1,VLOOKUP(N246,Chantiers!$C$6:$D$95,2),IF(Q246=2,"Chauf",IF(Q246=3,VLOOKUP(N246,Chantiers!$C$6:$E$95,3),0)))</f>
        <v>0</v>
      </c>
      <c r="S246" s="119"/>
      <c r="T246" s="120"/>
      <c r="U246" s="120"/>
      <c r="V246" s="120"/>
      <c r="W246" s="44">
        <f>IF(V246=1,VLOOKUP(S246,Chantiers!$C$6:$D$95,2),IF(V246=2,"Chauf",IF(V246=3,VLOOKUP(S246,Chantiers!$C$6:$E$95,3),0)))</f>
        <v>0</v>
      </c>
      <c r="X246" s="119"/>
      <c r="Y246" s="120"/>
      <c r="Z246" s="120"/>
      <c r="AA246" s="120"/>
      <c r="AB246" s="44">
        <f>IF(AA246=1,VLOOKUP(X246,Chantiers!$C$6:$D$95,2),IF(AA246=2,"Chauf",IF(AA246=3,VLOOKUP(X246,Chantiers!$C$6:$E$95,3),0)))</f>
        <v>0</v>
      </c>
      <c r="AC246" s="119"/>
      <c r="AD246" s="120"/>
      <c r="AE246" s="120"/>
      <c r="AF246" s="120"/>
      <c r="AG246" s="44">
        <f>IF(AF246=1,VLOOKUP(AC246,Chantiers!$C$6:$D$95,2),IF(AF246=2,"Chauf",IF(AF246=3,VLOOKUP(AC246,Chantiers!$C$6:$E$95,3),0)))</f>
        <v>0</v>
      </c>
      <c r="AH246" s="119"/>
      <c r="AI246" s="120"/>
      <c r="AJ246" s="120"/>
      <c r="AK246" s="120"/>
      <c r="AL246" s="44">
        <f>IF(AK246=1,VLOOKUP(AH246,Chantiers!$C$6:$D$95,2),IF(AK246=2,"Chauf",IF(AK246=3,VLOOKUP(AH246,Chantiers!$C$6:$E$95,3),0)))</f>
        <v>0</v>
      </c>
      <c r="AM246" s="119"/>
      <c r="AN246" s="120"/>
      <c r="AO246" s="120"/>
      <c r="AP246" s="120"/>
      <c r="AQ246" s="44">
        <f>IF(AP246=1,VLOOKUP(AM246,Chantiers!$C$6:$D$95,2),IF(AP246=2,"Chauf",IF(AP246=3,VLOOKUP(AM246,Chantiers!$C$6:$E$95,3),0)))</f>
        <v>0</v>
      </c>
      <c r="AR246" s="119"/>
      <c r="AS246" s="120"/>
      <c r="AT246" s="120"/>
      <c r="AU246" s="120"/>
      <c r="AV246" s="44">
        <f>IF(AU246=1,VLOOKUP(AR246,Chantiers!$C$6:$D$95,2),IF(AU246=2,"Chauf",IF(AU246=3,VLOOKUP(AR246,Chantiers!$C$6:$E$95,3),0)))</f>
        <v>0</v>
      </c>
      <c r="AW246" s="119"/>
      <c r="AX246" s="120"/>
      <c r="AY246" s="120"/>
      <c r="AZ246" s="120"/>
      <c r="BA246" s="44">
        <f>IF(AZ246=1,VLOOKUP(AW246,Chantiers!$C$6:$D$95,2),IF(AZ246=2,"Chauf",IF(AZ246=3,VLOOKUP(AW246,Chantiers!$C$6:$E$95,3),0)))</f>
        <v>0</v>
      </c>
      <c r="BB246" s="119"/>
      <c r="BC246" s="120"/>
      <c r="BD246" s="120"/>
      <c r="BE246" s="120"/>
      <c r="BF246" s="44">
        <f>IF(BE246=1,VLOOKUP(BB246,Chantiers!$C$6:$D$95,2),IF(BE246=2,"Chauf",IF(BE246=3,VLOOKUP(BB246,Chantiers!$C$6:$E$95,3),0)))</f>
        <v>0</v>
      </c>
      <c r="BG246" s="119"/>
      <c r="BH246" s="120"/>
      <c r="BI246" s="120"/>
      <c r="BJ246" s="120"/>
      <c r="BK246" s="44">
        <f>IF(BJ246=1,VLOOKUP(BG246,Chantiers!$C$6:$D$95,2),IF(BJ246=2,"Chauf",IF(BJ246=3,VLOOKUP(BG246,Chantiers!$C$6:$E$95,3),0)))</f>
        <v>0</v>
      </c>
      <c r="BL246" s="119"/>
      <c r="BM246" s="120"/>
      <c r="BN246" s="120"/>
      <c r="BO246" s="120"/>
      <c r="BP246" s="44">
        <f>IF(BO246=1,VLOOKUP(BL246,Chantiers!$C$6:$D$95,2),IF(BO246=2,"Chauf",IF(BO246=3,VLOOKUP(BL246,Chantiers!$C$6:$E$95,3),0)))</f>
        <v>0</v>
      </c>
      <c r="BQ246" s="119"/>
      <c r="BR246" s="120"/>
      <c r="BS246" s="120"/>
      <c r="BT246" s="120"/>
      <c r="BU246" s="44">
        <f>IF(BT246=1,VLOOKUP(BQ246,Chantiers!$C$6:$D$95,2),IF(BT246=2,"Chauf",IF(BT246=3,VLOOKUP(BQ246,Chantiers!$C$6:$E$95,3),0)))</f>
        <v>0</v>
      </c>
      <c r="BV246" s="119"/>
      <c r="BW246" s="120"/>
      <c r="BX246" s="120"/>
      <c r="BY246" s="120"/>
      <c r="BZ246" s="44">
        <f>IF(BY246=1,VLOOKUP(BV246,Chantiers!$C$6:$D$95,2),IF(BY246=2,"Chauf",IF(BY246=3,VLOOKUP(BV246,Chantiers!$C$6:$E$95,3),0)))</f>
        <v>0</v>
      </c>
      <c r="CA246" s="119"/>
      <c r="CB246" s="120"/>
      <c r="CC246" s="120"/>
      <c r="CD246" s="120">
        <f>IF(CC246=1,VLOOKUP(BZ246,Chantiers!$C$6:$D$95,2),0)</f>
        <v>0</v>
      </c>
      <c r="CE246" s="44">
        <f>IF(CD246=1,VLOOKUP(CA246,Chantiers!$C$6:$D$95,2),IF(CD246=2,"Chauf",IF(CD246=3,VLOOKUP(CA246,Chantiers!$C$6:$E$95,3),0)))</f>
        <v>0</v>
      </c>
    </row>
    <row r="247" spans="1:83" s="118" customFormat="1" x14ac:dyDescent="0.2">
      <c r="A247" s="39">
        <v>43342</v>
      </c>
      <c r="B247" s="140">
        <f t="shared" si="6"/>
        <v>30</v>
      </c>
      <c r="C247" s="141">
        <f t="shared" si="7"/>
        <v>8</v>
      </c>
      <c r="D247" s="119"/>
      <c r="E247" s="120"/>
      <c r="F247" s="120"/>
      <c r="G247" s="120"/>
      <c r="H247" s="44">
        <f>IF(G247=1,VLOOKUP(D247,Chantiers!$C$6:$D$95,2),IF(G247=2,"Chauf",IF(G247=3,VLOOKUP(D247,Chantiers!$C$6:$E$95,3),0)))</f>
        <v>0</v>
      </c>
      <c r="I247" s="119"/>
      <c r="J247" s="120"/>
      <c r="K247" s="120"/>
      <c r="L247" s="120"/>
      <c r="M247" s="44">
        <f>IF(L247=1,VLOOKUP(I247,Chantiers!$C$6:$D$95,2),IF(L247=2,"Chauf",IF(L247=3,VLOOKUP(I247,Chantiers!$C$6:$E$95,3),0)))</f>
        <v>0</v>
      </c>
      <c r="N247" s="119"/>
      <c r="O247" s="120"/>
      <c r="P247" s="120"/>
      <c r="Q247" s="120"/>
      <c r="R247" s="44">
        <f>IF(Q247=1,VLOOKUP(N247,Chantiers!$C$6:$D$95,2),IF(Q247=2,"Chauf",IF(Q247=3,VLOOKUP(N247,Chantiers!$C$6:$E$95,3),0)))</f>
        <v>0</v>
      </c>
      <c r="S247" s="119"/>
      <c r="T247" s="120"/>
      <c r="U247" s="120"/>
      <c r="V247" s="120"/>
      <c r="W247" s="44">
        <f>IF(V247=1,VLOOKUP(S247,Chantiers!$C$6:$D$95,2),IF(V247=2,"Chauf",IF(V247=3,VLOOKUP(S247,Chantiers!$C$6:$E$95,3),0)))</f>
        <v>0</v>
      </c>
      <c r="X247" s="119"/>
      <c r="Y247" s="120"/>
      <c r="Z247" s="120"/>
      <c r="AA247" s="120"/>
      <c r="AB247" s="44">
        <f>IF(AA247=1,VLOOKUP(X247,Chantiers!$C$6:$D$95,2),IF(AA247=2,"Chauf",IF(AA247=3,VLOOKUP(X247,Chantiers!$C$6:$E$95,3),0)))</f>
        <v>0</v>
      </c>
      <c r="AC247" s="119"/>
      <c r="AD247" s="120"/>
      <c r="AE247" s="120"/>
      <c r="AF247" s="120"/>
      <c r="AG247" s="44">
        <f>IF(AF247=1,VLOOKUP(AC247,Chantiers!$C$6:$D$95,2),IF(AF247=2,"Chauf",IF(AF247=3,VLOOKUP(AC247,Chantiers!$C$6:$E$95,3),0)))</f>
        <v>0</v>
      </c>
      <c r="AH247" s="119"/>
      <c r="AI247" s="120"/>
      <c r="AJ247" s="120"/>
      <c r="AK247" s="120"/>
      <c r="AL247" s="44">
        <f>IF(AK247=1,VLOOKUP(AH247,Chantiers!$C$6:$D$95,2),IF(AK247=2,"Chauf",IF(AK247=3,VLOOKUP(AH247,Chantiers!$C$6:$E$95,3),0)))</f>
        <v>0</v>
      </c>
      <c r="AM247" s="119"/>
      <c r="AN247" s="120"/>
      <c r="AO247" s="120"/>
      <c r="AP247" s="120"/>
      <c r="AQ247" s="44">
        <f>IF(AP247=1,VLOOKUP(AM247,Chantiers!$C$6:$D$95,2),IF(AP247=2,"Chauf",IF(AP247=3,VLOOKUP(AM247,Chantiers!$C$6:$E$95,3),0)))</f>
        <v>0</v>
      </c>
      <c r="AR247" s="119"/>
      <c r="AS247" s="120"/>
      <c r="AT247" s="120"/>
      <c r="AU247" s="120"/>
      <c r="AV247" s="44">
        <f>IF(AU247=1,VLOOKUP(AR247,Chantiers!$C$6:$D$95,2),IF(AU247=2,"Chauf",IF(AU247=3,VLOOKUP(AR247,Chantiers!$C$6:$E$95,3),0)))</f>
        <v>0</v>
      </c>
      <c r="AW247" s="119"/>
      <c r="AX247" s="120"/>
      <c r="AY247" s="120"/>
      <c r="AZ247" s="120"/>
      <c r="BA247" s="44">
        <f>IF(AZ247=1,VLOOKUP(AW247,Chantiers!$C$6:$D$95,2),IF(AZ247=2,"Chauf",IF(AZ247=3,VLOOKUP(AW247,Chantiers!$C$6:$E$95,3),0)))</f>
        <v>0</v>
      </c>
      <c r="BB247" s="119"/>
      <c r="BC247" s="120"/>
      <c r="BD247" s="120"/>
      <c r="BE247" s="120"/>
      <c r="BF247" s="44">
        <f>IF(BE247=1,VLOOKUP(BB247,Chantiers!$C$6:$D$95,2),IF(BE247=2,"Chauf",IF(BE247=3,VLOOKUP(BB247,Chantiers!$C$6:$E$95,3),0)))</f>
        <v>0</v>
      </c>
      <c r="BG247" s="119"/>
      <c r="BH247" s="120"/>
      <c r="BI247" s="120"/>
      <c r="BJ247" s="120"/>
      <c r="BK247" s="44">
        <f>IF(BJ247=1,VLOOKUP(BG247,Chantiers!$C$6:$D$95,2),IF(BJ247=2,"Chauf",IF(BJ247=3,VLOOKUP(BG247,Chantiers!$C$6:$E$95,3),0)))</f>
        <v>0</v>
      </c>
      <c r="BL247" s="119"/>
      <c r="BM247" s="120"/>
      <c r="BN247" s="120"/>
      <c r="BO247" s="120"/>
      <c r="BP247" s="44">
        <f>IF(BO247=1,VLOOKUP(BL247,Chantiers!$C$6:$D$95,2),IF(BO247=2,"Chauf",IF(BO247=3,VLOOKUP(BL247,Chantiers!$C$6:$E$95,3),0)))</f>
        <v>0</v>
      </c>
      <c r="BQ247" s="119"/>
      <c r="BR247" s="120"/>
      <c r="BS247" s="120"/>
      <c r="BT247" s="120"/>
      <c r="BU247" s="44">
        <f>IF(BT247=1,VLOOKUP(BQ247,Chantiers!$C$6:$D$95,2),IF(BT247=2,"Chauf",IF(BT247=3,VLOOKUP(BQ247,Chantiers!$C$6:$E$95,3),0)))</f>
        <v>0</v>
      </c>
      <c r="BV247" s="119"/>
      <c r="BW247" s="120"/>
      <c r="BX247" s="120"/>
      <c r="BY247" s="120"/>
      <c r="BZ247" s="44">
        <f>IF(BY247=1,VLOOKUP(BV247,Chantiers!$C$6:$D$95,2),IF(BY247=2,"Chauf",IF(BY247=3,VLOOKUP(BV247,Chantiers!$C$6:$E$95,3),0)))</f>
        <v>0</v>
      </c>
      <c r="CA247" s="119"/>
      <c r="CB247" s="120"/>
      <c r="CC247" s="120"/>
      <c r="CD247" s="120">
        <f>IF(CC247=1,VLOOKUP(BZ247,Chantiers!$C$6:$D$95,2),0)</f>
        <v>0</v>
      </c>
      <c r="CE247" s="44">
        <f>IF(CD247=1,VLOOKUP(CA247,Chantiers!$C$6:$D$95,2),IF(CD247=2,"Chauf",IF(CD247=3,VLOOKUP(CA247,Chantiers!$C$6:$E$95,3),0)))</f>
        <v>0</v>
      </c>
    </row>
    <row r="248" spans="1:83" s="118" customFormat="1" x14ac:dyDescent="0.2">
      <c r="A248" s="39">
        <v>43343</v>
      </c>
      <c r="B248" s="140">
        <f t="shared" si="6"/>
        <v>31</v>
      </c>
      <c r="C248" s="141">
        <f t="shared" si="7"/>
        <v>8</v>
      </c>
      <c r="D248" s="119"/>
      <c r="E248" s="120"/>
      <c r="F248" s="120"/>
      <c r="G248" s="120"/>
      <c r="H248" s="44">
        <f>IF(G248=1,VLOOKUP(D248,Chantiers!$C$6:$D$95,2),IF(G248=2,"Chauf",IF(G248=3,VLOOKUP(D248,Chantiers!$C$6:$E$95,3),0)))</f>
        <v>0</v>
      </c>
      <c r="I248" s="119"/>
      <c r="J248" s="120"/>
      <c r="K248" s="120"/>
      <c r="L248" s="120"/>
      <c r="M248" s="44">
        <f>IF(L248=1,VLOOKUP(I248,Chantiers!$C$6:$D$95,2),IF(L248=2,"Chauf",IF(L248=3,VLOOKUP(I248,Chantiers!$C$6:$E$95,3),0)))</f>
        <v>0</v>
      </c>
      <c r="N248" s="119"/>
      <c r="O248" s="120"/>
      <c r="P248" s="120"/>
      <c r="Q248" s="120"/>
      <c r="R248" s="44">
        <f>IF(Q248=1,VLOOKUP(N248,Chantiers!$C$6:$D$95,2),IF(Q248=2,"Chauf",IF(Q248=3,VLOOKUP(N248,Chantiers!$C$6:$E$95,3),0)))</f>
        <v>0</v>
      </c>
      <c r="S248" s="119"/>
      <c r="T248" s="120"/>
      <c r="U248" s="120"/>
      <c r="V248" s="120"/>
      <c r="W248" s="44">
        <f>IF(V248=1,VLOOKUP(S248,Chantiers!$C$6:$D$95,2),IF(V248=2,"Chauf",IF(V248=3,VLOOKUP(S248,Chantiers!$C$6:$E$95,3),0)))</f>
        <v>0</v>
      </c>
      <c r="X248" s="119"/>
      <c r="Y248" s="120"/>
      <c r="Z248" s="120"/>
      <c r="AA248" s="120"/>
      <c r="AB248" s="44">
        <f>IF(AA248=1,VLOOKUP(X248,Chantiers!$C$6:$D$95,2),IF(AA248=2,"Chauf",IF(AA248=3,VLOOKUP(X248,Chantiers!$C$6:$E$95,3),0)))</f>
        <v>0</v>
      </c>
      <c r="AC248" s="119"/>
      <c r="AD248" s="120"/>
      <c r="AE248" s="120"/>
      <c r="AF248" s="120"/>
      <c r="AG248" s="44">
        <f>IF(AF248=1,VLOOKUP(AC248,Chantiers!$C$6:$D$95,2),IF(AF248=2,"Chauf",IF(AF248=3,VLOOKUP(AC248,Chantiers!$C$6:$E$95,3),0)))</f>
        <v>0</v>
      </c>
      <c r="AH248" s="119"/>
      <c r="AI248" s="120"/>
      <c r="AJ248" s="120"/>
      <c r="AK248" s="120"/>
      <c r="AL248" s="44">
        <f>IF(AK248=1,VLOOKUP(AH248,Chantiers!$C$6:$D$95,2),IF(AK248=2,"Chauf",IF(AK248=3,VLOOKUP(AH248,Chantiers!$C$6:$E$95,3),0)))</f>
        <v>0</v>
      </c>
      <c r="AM248" s="119"/>
      <c r="AN248" s="120"/>
      <c r="AO248" s="120"/>
      <c r="AP248" s="120"/>
      <c r="AQ248" s="44">
        <f>IF(AP248=1,VLOOKUP(AM248,Chantiers!$C$6:$D$95,2),IF(AP248=2,"Chauf",IF(AP248=3,VLOOKUP(AM248,Chantiers!$C$6:$E$95,3),0)))</f>
        <v>0</v>
      </c>
      <c r="AR248" s="119"/>
      <c r="AS248" s="120"/>
      <c r="AT248" s="120"/>
      <c r="AU248" s="120"/>
      <c r="AV248" s="44">
        <f>IF(AU248=1,VLOOKUP(AR248,Chantiers!$C$6:$D$95,2),IF(AU248=2,"Chauf",IF(AU248=3,VLOOKUP(AR248,Chantiers!$C$6:$E$95,3),0)))</f>
        <v>0</v>
      </c>
      <c r="AW248" s="119"/>
      <c r="AX248" s="120"/>
      <c r="AY248" s="120"/>
      <c r="AZ248" s="120"/>
      <c r="BA248" s="44">
        <f>IF(AZ248=1,VLOOKUP(AW248,Chantiers!$C$6:$D$95,2),IF(AZ248=2,"Chauf",IF(AZ248=3,VLOOKUP(AW248,Chantiers!$C$6:$E$95,3),0)))</f>
        <v>0</v>
      </c>
      <c r="BB248" s="119"/>
      <c r="BC248" s="120"/>
      <c r="BD248" s="120"/>
      <c r="BE248" s="120"/>
      <c r="BF248" s="44">
        <f>IF(BE248=1,VLOOKUP(BB248,Chantiers!$C$6:$D$95,2),IF(BE248=2,"Chauf",IF(BE248=3,VLOOKUP(BB248,Chantiers!$C$6:$E$95,3),0)))</f>
        <v>0</v>
      </c>
      <c r="BG248" s="119"/>
      <c r="BH248" s="120"/>
      <c r="BI248" s="120"/>
      <c r="BJ248" s="120"/>
      <c r="BK248" s="44">
        <f>IF(BJ248=1,VLOOKUP(BG248,Chantiers!$C$6:$D$95,2),IF(BJ248=2,"Chauf",IF(BJ248=3,VLOOKUP(BG248,Chantiers!$C$6:$E$95,3),0)))</f>
        <v>0</v>
      </c>
      <c r="BL248" s="119"/>
      <c r="BM248" s="120"/>
      <c r="BN248" s="120"/>
      <c r="BO248" s="120"/>
      <c r="BP248" s="44">
        <f>IF(BO248=1,VLOOKUP(BL248,Chantiers!$C$6:$D$95,2),IF(BO248=2,"Chauf",IF(BO248=3,VLOOKUP(BL248,Chantiers!$C$6:$E$95,3),0)))</f>
        <v>0</v>
      </c>
      <c r="BQ248" s="119"/>
      <c r="BR248" s="120"/>
      <c r="BS248" s="120"/>
      <c r="BT248" s="120"/>
      <c r="BU248" s="44">
        <f>IF(BT248=1,VLOOKUP(BQ248,Chantiers!$C$6:$D$95,2),IF(BT248=2,"Chauf",IF(BT248=3,VLOOKUP(BQ248,Chantiers!$C$6:$E$95,3),0)))</f>
        <v>0</v>
      </c>
      <c r="BV248" s="119"/>
      <c r="BW248" s="120"/>
      <c r="BX248" s="120"/>
      <c r="BY248" s="120"/>
      <c r="BZ248" s="44">
        <f>IF(BY248=1,VLOOKUP(BV248,Chantiers!$C$6:$D$95,2),IF(BY248=2,"Chauf",IF(BY248=3,VLOOKUP(BV248,Chantiers!$C$6:$E$95,3),0)))</f>
        <v>0</v>
      </c>
      <c r="CA248" s="119"/>
      <c r="CB248" s="120"/>
      <c r="CC248" s="120"/>
      <c r="CD248" s="120">
        <f>IF(CC248=1,VLOOKUP(BZ248,Chantiers!$C$6:$D$95,2),0)</f>
        <v>0</v>
      </c>
      <c r="CE248" s="44">
        <f>IF(CD248=1,VLOOKUP(CA248,Chantiers!$C$6:$D$95,2),IF(CD248=2,"Chauf",IF(CD248=3,VLOOKUP(CA248,Chantiers!$C$6:$E$95,3),0)))</f>
        <v>0</v>
      </c>
    </row>
    <row r="249" spans="1:83" s="118" customFormat="1" x14ac:dyDescent="0.2">
      <c r="A249" s="39">
        <v>43344</v>
      </c>
      <c r="B249" s="140">
        <f t="shared" si="6"/>
        <v>1</v>
      </c>
      <c r="C249" s="141">
        <f t="shared" si="7"/>
        <v>9</v>
      </c>
      <c r="D249" s="119"/>
      <c r="E249" s="120"/>
      <c r="F249" s="120"/>
      <c r="G249" s="120"/>
      <c r="H249" s="44">
        <f>IF(G249=1,VLOOKUP(D249,Chantiers!$C$6:$D$95,2),IF(G249=2,"Chauf",IF(G249=3,VLOOKUP(D249,Chantiers!$C$6:$E$95,3),0)))</f>
        <v>0</v>
      </c>
      <c r="I249" s="119"/>
      <c r="J249" s="120"/>
      <c r="K249" s="120"/>
      <c r="L249" s="120"/>
      <c r="M249" s="44">
        <f>IF(L249=1,VLOOKUP(I249,Chantiers!$C$6:$D$95,2),IF(L249=2,"Chauf",IF(L249=3,VLOOKUP(I249,Chantiers!$C$6:$E$95,3),0)))</f>
        <v>0</v>
      </c>
      <c r="N249" s="119"/>
      <c r="O249" s="120"/>
      <c r="P249" s="120"/>
      <c r="Q249" s="120"/>
      <c r="R249" s="44">
        <f>IF(Q249=1,VLOOKUP(N249,Chantiers!$C$6:$D$95,2),IF(Q249=2,"Chauf",IF(Q249=3,VLOOKUP(N249,Chantiers!$C$6:$E$95,3),0)))</f>
        <v>0</v>
      </c>
      <c r="S249" s="119"/>
      <c r="T249" s="120"/>
      <c r="U249" s="120"/>
      <c r="V249" s="120"/>
      <c r="W249" s="44">
        <f>IF(V249=1,VLOOKUP(S249,Chantiers!$C$6:$D$95,2),IF(V249=2,"Chauf",IF(V249=3,VLOOKUP(S249,Chantiers!$C$6:$E$95,3),0)))</f>
        <v>0</v>
      </c>
      <c r="X249" s="119"/>
      <c r="Y249" s="120"/>
      <c r="Z249" s="120"/>
      <c r="AA249" s="120"/>
      <c r="AB249" s="44">
        <f>IF(AA249=1,VLOOKUP(X249,Chantiers!$C$6:$D$95,2),IF(AA249=2,"Chauf",IF(AA249=3,VLOOKUP(X249,Chantiers!$C$6:$E$95,3),0)))</f>
        <v>0</v>
      </c>
      <c r="AC249" s="119"/>
      <c r="AD249" s="120"/>
      <c r="AE249" s="120"/>
      <c r="AF249" s="120"/>
      <c r="AG249" s="44">
        <f>IF(AF249=1,VLOOKUP(AC249,Chantiers!$C$6:$D$95,2),IF(AF249=2,"Chauf",IF(AF249=3,VLOOKUP(AC249,Chantiers!$C$6:$E$95,3),0)))</f>
        <v>0</v>
      </c>
      <c r="AH249" s="119"/>
      <c r="AI249" s="120"/>
      <c r="AJ249" s="120"/>
      <c r="AK249" s="120"/>
      <c r="AL249" s="44">
        <f>IF(AK249=1,VLOOKUP(AH249,Chantiers!$C$6:$D$95,2),IF(AK249=2,"Chauf",IF(AK249=3,VLOOKUP(AH249,Chantiers!$C$6:$E$95,3),0)))</f>
        <v>0</v>
      </c>
      <c r="AM249" s="119"/>
      <c r="AN249" s="120"/>
      <c r="AO249" s="120"/>
      <c r="AP249" s="120"/>
      <c r="AQ249" s="44">
        <f>IF(AP249=1,VLOOKUP(AM249,Chantiers!$C$6:$D$95,2),IF(AP249=2,"Chauf",IF(AP249=3,VLOOKUP(AM249,Chantiers!$C$6:$E$95,3),0)))</f>
        <v>0</v>
      </c>
      <c r="AR249" s="119"/>
      <c r="AS249" s="120"/>
      <c r="AT249" s="120"/>
      <c r="AU249" s="120"/>
      <c r="AV249" s="44">
        <f>IF(AU249=1,VLOOKUP(AR249,Chantiers!$C$6:$D$95,2),IF(AU249=2,"Chauf",IF(AU249=3,VLOOKUP(AR249,Chantiers!$C$6:$E$95,3),0)))</f>
        <v>0</v>
      </c>
      <c r="AW249" s="119"/>
      <c r="AX249" s="120"/>
      <c r="AY249" s="120"/>
      <c r="AZ249" s="120"/>
      <c r="BA249" s="44">
        <f>IF(AZ249=1,VLOOKUP(AW249,Chantiers!$C$6:$D$95,2),IF(AZ249=2,"Chauf",IF(AZ249=3,VLOOKUP(AW249,Chantiers!$C$6:$E$95,3),0)))</f>
        <v>0</v>
      </c>
      <c r="BB249" s="119"/>
      <c r="BC249" s="120"/>
      <c r="BD249" s="120"/>
      <c r="BE249" s="120"/>
      <c r="BF249" s="44">
        <f>IF(BE249=1,VLOOKUP(BB249,Chantiers!$C$6:$D$95,2),IF(BE249=2,"Chauf",IF(BE249=3,VLOOKUP(BB249,Chantiers!$C$6:$E$95,3),0)))</f>
        <v>0</v>
      </c>
      <c r="BG249" s="119"/>
      <c r="BH249" s="120"/>
      <c r="BI249" s="120"/>
      <c r="BJ249" s="120"/>
      <c r="BK249" s="44">
        <f>IF(BJ249=1,VLOOKUP(BG249,Chantiers!$C$6:$D$95,2),IF(BJ249=2,"Chauf",IF(BJ249=3,VLOOKUP(BG249,Chantiers!$C$6:$E$95,3),0)))</f>
        <v>0</v>
      </c>
      <c r="BL249" s="119"/>
      <c r="BM249" s="120"/>
      <c r="BN249" s="120"/>
      <c r="BO249" s="120"/>
      <c r="BP249" s="44">
        <f>IF(BO249=1,VLOOKUP(BL249,Chantiers!$C$6:$D$95,2),IF(BO249=2,"Chauf",IF(BO249=3,VLOOKUP(BL249,Chantiers!$C$6:$E$95,3),0)))</f>
        <v>0</v>
      </c>
      <c r="BQ249" s="119"/>
      <c r="BR249" s="120"/>
      <c r="BS249" s="120"/>
      <c r="BT249" s="120"/>
      <c r="BU249" s="44">
        <f>IF(BT249=1,VLOOKUP(BQ249,Chantiers!$C$6:$D$95,2),IF(BT249=2,"Chauf",IF(BT249=3,VLOOKUP(BQ249,Chantiers!$C$6:$E$95,3),0)))</f>
        <v>0</v>
      </c>
      <c r="BV249" s="119"/>
      <c r="BW249" s="120"/>
      <c r="BX249" s="120"/>
      <c r="BY249" s="120"/>
      <c r="BZ249" s="44">
        <f>IF(BY249=1,VLOOKUP(BV249,Chantiers!$C$6:$D$95,2),IF(BY249=2,"Chauf",IF(BY249=3,VLOOKUP(BV249,Chantiers!$C$6:$E$95,3),0)))</f>
        <v>0</v>
      </c>
      <c r="CA249" s="119"/>
      <c r="CB249" s="120"/>
      <c r="CC249" s="120"/>
      <c r="CD249" s="120">
        <f>IF(CC249=1,VLOOKUP(BZ249,Chantiers!$C$6:$D$95,2),0)</f>
        <v>0</v>
      </c>
      <c r="CE249" s="44">
        <f>IF(CD249=1,VLOOKUP(CA249,Chantiers!$C$6:$D$95,2),IF(CD249=2,"Chauf",IF(CD249=3,VLOOKUP(CA249,Chantiers!$C$6:$E$95,3),0)))</f>
        <v>0</v>
      </c>
    </row>
    <row r="250" spans="1:83" s="159" customFormat="1" x14ac:dyDescent="0.2">
      <c r="A250" s="153" t="s">
        <v>128</v>
      </c>
      <c r="B250" s="154"/>
      <c r="C250" s="155"/>
      <c r="D250" s="157"/>
      <c r="E250" s="158">
        <f>SUM(E244:E249)</f>
        <v>0</v>
      </c>
      <c r="F250" s="158">
        <f>SUM(F244:F249)</f>
        <v>0</v>
      </c>
      <c r="G250" s="158"/>
      <c r="H250" s="156"/>
      <c r="I250" s="157"/>
      <c r="J250" s="158">
        <f>SUM(J244:J249)</f>
        <v>0</v>
      </c>
      <c r="K250" s="158">
        <f>SUM(K244:K249)</f>
        <v>0</v>
      </c>
      <c r="L250" s="158"/>
      <c r="M250" s="156">
        <f>IF(L250=1,VLOOKUP(I250,Chantiers!$C$6:$D$95,2),IF(L250=2,"Chauf",IF(L250=3,VLOOKUP(I250,Chantiers!$C$6:$E$95,3),0)))</f>
        <v>0</v>
      </c>
      <c r="N250" s="157"/>
      <c r="O250" s="158">
        <f>SUM(O244:O249)</f>
        <v>0</v>
      </c>
      <c r="P250" s="158">
        <f>SUM(P244:P249)</f>
        <v>0</v>
      </c>
      <c r="Q250" s="158"/>
      <c r="R250" s="156">
        <f>IF(Q250=1,VLOOKUP(N250,Chantiers!$C$6:$D$95,2),IF(Q250=2,"Chauf",IF(Q250=3,VLOOKUP(N250,Chantiers!$C$6:$E$95,3),0)))</f>
        <v>0</v>
      </c>
      <c r="S250" s="157"/>
      <c r="T250" s="158">
        <f>SUM(T244:T249)</f>
        <v>0</v>
      </c>
      <c r="U250" s="158">
        <f>SUM(U244:U249)</f>
        <v>0</v>
      </c>
      <c r="V250" s="158"/>
      <c r="W250" s="156">
        <f>IF(V250=1,VLOOKUP(S250,Chantiers!$C$6:$D$95,2),IF(V250=2,"Chauf",IF(V250=3,VLOOKUP(S250,Chantiers!$C$6:$E$95,3),0)))</f>
        <v>0</v>
      </c>
      <c r="X250" s="157"/>
      <c r="Y250" s="158">
        <f>SUM(Y244:Y249)</f>
        <v>0</v>
      </c>
      <c r="Z250" s="158">
        <f>SUM(Z244:Z249)</f>
        <v>0</v>
      </c>
      <c r="AA250" s="158"/>
      <c r="AB250" s="156">
        <f>IF(AA250=1,VLOOKUP(X250,Chantiers!$C$6:$D$95,2),IF(AA250=2,"Chauf",IF(AA250=3,VLOOKUP(X250,Chantiers!$C$6:$E$95,3),0)))</f>
        <v>0</v>
      </c>
      <c r="AC250" s="157"/>
      <c r="AD250" s="158">
        <f>SUM(AD244:AD249)</f>
        <v>0</v>
      </c>
      <c r="AE250" s="158">
        <f>SUM(AE244:AE249)</f>
        <v>0</v>
      </c>
      <c r="AF250" s="158"/>
      <c r="AG250" s="156">
        <f>IF(AF250=1,VLOOKUP(AC250,Chantiers!$C$6:$D$95,2),IF(AF250=2,"Chauf",IF(AF250=3,VLOOKUP(AC250,Chantiers!$C$6:$E$95,3),0)))</f>
        <v>0</v>
      </c>
      <c r="AH250" s="157"/>
      <c r="AI250" s="158">
        <f>SUM(AI244:AI249)</f>
        <v>0</v>
      </c>
      <c r="AJ250" s="158">
        <f>SUM(AJ244:AJ249)</f>
        <v>0</v>
      </c>
      <c r="AK250" s="158"/>
      <c r="AL250" s="156">
        <f>IF(AK250=1,VLOOKUP(AH250,Chantiers!$C$6:$D$95,2),IF(AK250=2,"Chauf",IF(AK250=3,VLOOKUP(AH250,Chantiers!$C$6:$E$95,3),0)))</f>
        <v>0</v>
      </c>
      <c r="AM250" s="157"/>
      <c r="AN250" s="158">
        <f>SUM(AN244:AN249)</f>
        <v>0</v>
      </c>
      <c r="AO250" s="158">
        <f>SUM(AO244:AO249)</f>
        <v>0</v>
      </c>
      <c r="AP250" s="158"/>
      <c r="AQ250" s="156">
        <f>IF(AP250=1,VLOOKUP(AM250,Chantiers!$C$6:$D$95,2),IF(AP250=2,"Chauf",IF(AP250=3,VLOOKUP(AM250,Chantiers!$C$6:$E$95,3),0)))</f>
        <v>0</v>
      </c>
      <c r="AR250" s="157"/>
      <c r="AS250" s="158">
        <f>SUM(AS244:AS249)</f>
        <v>0</v>
      </c>
      <c r="AT250" s="158">
        <f>SUM(AT244:AT249)</f>
        <v>0</v>
      </c>
      <c r="AU250" s="158"/>
      <c r="AV250" s="156">
        <f>IF(AU250=1,VLOOKUP(AR250,Chantiers!$C$6:$D$95,2),IF(AU250=2,"Chauf",IF(AU250=3,VLOOKUP(AR250,Chantiers!$C$6:$E$95,3),0)))</f>
        <v>0</v>
      </c>
      <c r="AW250" s="157"/>
      <c r="AX250" s="158">
        <f>SUM(AX244:AX249)</f>
        <v>0</v>
      </c>
      <c r="AY250" s="158">
        <f>SUM(AY244:AY249)</f>
        <v>0</v>
      </c>
      <c r="AZ250" s="158"/>
      <c r="BA250" s="156">
        <f>IF(AZ250=1,VLOOKUP(AW250,Chantiers!$C$6:$D$95,2),IF(AZ250=2,"Chauf",IF(AZ250=3,VLOOKUP(AW250,Chantiers!$C$6:$E$95,3),0)))</f>
        <v>0</v>
      </c>
      <c r="BB250" s="157"/>
      <c r="BC250" s="158">
        <f>SUM(BC244:BC249)</f>
        <v>0</v>
      </c>
      <c r="BD250" s="158">
        <f>SUM(BD244:BD249)</f>
        <v>0</v>
      </c>
      <c r="BE250" s="158"/>
      <c r="BF250" s="156">
        <f>IF(BE250=1,VLOOKUP(BB250,Chantiers!$C$6:$D$95,2),IF(BE250=2,"Chauf",IF(BE250=3,VLOOKUP(BB250,Chantiers!$C$6:$E$95,3),0)))</f>
        <v>0</v>
      </c>
      <c r="BG250" s="157"/>
      <c r="BH250" s="158">
        <f>SUM(BH244:BH249)</f>
        <v>0</v>
      </c>
      <c r="BI250" s="158">
        <f>SUM(BI244:BI249)</f>
        <v>0</v>
      </c>
      <c r="BJ250" s="158"/>
      <c r="BK250" s="156">
        <f>IF(BJ250=1,VLOOKUP(BG250,Chantiers!$C$6:$D$95,2),IF(BJ250=2,"Chauf",IF(BJ250=3,VLOOKUP(BG250,Chantiers!$C$6:$E$95,3),0)))</f>
        <v>0</v>
      </c>
      <c r="BL250" s="157"/>
      <c r="BM250" s="158">
        <f>SUM(BM244:BM249)</f>
        <v>0</v>
      </c>
      <c r="BN250" s="158">
        <f>SUM(BN244:BN249)</f>
        <v>0</v>
      </c>
      <c r="BO250" s="158"/>
      <c r="BP250" s="156">
        <f>IF(BO250=1,VLOOKUP(BL250,Chantiers!$C$6:$D$95,2),IF(BO250=2,"Chauf",IF(BO250=3,VLOOKUP(BL250,Chantiers!$C$6:$E$95,3),0)))</f>
        <v>0</v>
      </c>
      <c r="BQ250" s="157"/>
      <c r="BR250" s="158">
        <f>SUM(BR244:BR249)</f>
        <v>0</v>
      </c>
      <c r="BS250" s="158">
        <f>SUM(BS244:BS249)</f>
        <v>0</v>
      </c>
      <c r="BT250" s="158"/>
      <c r="BU250" s="156">
        <f>IF(BT250=1,VLOOKUP(BQ250,Chantiers!$C$6:$D$95,2),IF(BT250=2,"Chauf",IF(BT250=3,VLOOKUP(BQ250,Chantiers!$C$6:$E$95,3),0)))</f>
        <v>0</v>
      </c>
      <c r="BV250" s="157"/>
      <c r="BW250" s="158">
        <f>SUM(BW244:BW249)</f>
        <v>0</v>
      </c>
      <c r="BX250" s="158">
        <f>SUM(BX244:BX249)</f>
        <v>0</v>
      </c>
      <c r="BY250" s="158"/>
      <c r="BZ250" s="156">
        <f>IF(BY250=1,VLOOKUP(BV250,Chantiers!$C$6:$D$95,2),IF(BY250=2,"Chauf",IF(BY250=3,VLOOKUP(BV250,Chantiers!$C$6:$E$95,3),0)))</f>
        <v>0</v>
      </c>
      <c r="CA250" s="157"/>
      <c r="CB250" s="158">
        <f>SUM(CB244:CB249)</f>
        <v>0</v>
      </c>
      <c r="CC250" s="158">
        <f>SUM(CC244:CC249)</f>
        <v>0</v>
      </c>
      <c r="CD250" s="158">
        <f>IF(CC250=1,VLOOKUP(BZ250,Chantiers!$C$6:$D$95,2),0)</f>
        <v>0</v>
      </c>
      <c r="CE250" s="156">
        <f>IF(CD250=1,VLOOKUP(CA250,Chantiers!$C$6:$D$95,2),IF(CD250=2,"Chauf",IF(CD250=3,VLOOKUP(CA250,Chantiers!$C$6:$E$95,3),0)))</f>
        <v>0</v>
      </c>
    </row>
    <row r="251" spans="1:83" s="118" customFormat="1" x14ac:dyDescent="0.2">
      <c r="A251" s="151">
        <v>43346</v>
      </c>
      <c r="B251" s="138">
        <f t="shared" si="6"/>
        <v>3</v>
      </c>
      <c r="C251" s="139">
        <f t="shared" si="7"/>
        <v>9</v>
      </c>
      <c r="D251" s="121"/>
      <c r="E251" s="122"/>
      <c r="F251" s="122"/>
      <c r="G251" s="122"/>
      <c r="H251" s="45">
        <f>IF(G251=1,VLOOKUP(D251,Chantiers!$C$6:$D$95,2),IF(G251=2,"Chauf",IF(G251=3,VLOOKUP(D251,Chantiers!$C$6:$E$95,3),0)))</f>
        <v>0</v>
      </c>
      <c r="I251" s="121"/>
      <c r="J251" s="122"/>
      <c r="K251" s="122"/>
      <c r="L251" s="122"/>
      <c r="M251" s="45">
        <f>IF(L251=1,VLOOKUP(I251,Chantiers!$C$6:$D$95,2),IF(L251=2,"Chauf",IF(L251=3,VLOOKUP(I251,Chantiers!$C$6:$E$95,3),0)))</f>
        <v>0</v>
      </c>
      <c r="N251" s="121"/>
      <c r="O251" s="122"/>
      <c r="P251" s="122"/>
      <c r="Q251" s="122"/>
      <c r="R251" s="45">
        <f>IF(Q251=1,VLOOKUP(N251,Chantiers!$C$6:$D$95,2),IF(Q251=2,"Chauf",IF(Q251=3,VLOOKUP(N251,Chantiers!$C$6:$E$95,3),0)))</f>
        <v>0</v>
      </c>
      <c r="S251" s="121"/>
      <c r="T251" s="122"/>
      <c r="U251" s="122"/>
      <c r="V251" s="122"/>
      <c r="W251" s="45">
        <f>IF(V251=1,VLOOKUP(S251,Chantiers!$C$6:$D$95,2),IF(V251=2,"Chauf",IF(V251=3,VLOOKUP(S251,Chantiers!$C$6:$E$95,3),0)))</f>
        <v>0</v>
      </c>
      <c r="X251" s="121"/>
      <c r="Y251" s="122"/>
      <c r="Z251" s="122"/>
      <c r="AA251" s="122"/>
      <c r="AB251" s="45">
        <f>IF(AA251=1,VLOOKUP(X251,Chantiers!$C$6:$D$95,2),IF(AA251=2,"Chauf",IF(AA251=3,VLOOKUP(X251,Chantiers!$C$6:$E$95,3),0)))</f>
        <v>0</v>
      </c>
      <c r="AC251" s="121"/>
      <c r="AD251" s="122"/>
      <c r="AE251" s="122"/>
      <c r="AF251" s="122"/>
      <c r="AG251" s="45">
        <f>IF(AF251=1,VLOOKUP(AC251,Chantiers!$C$6:$D$95,2),IF(AF251=2,"Chauf",IF(AF251=3,VLOOKUP(AC251,Chantiers!$C$6:$E$95,3),0)))</f>
        <v>0</v>
      </c>
      <c r="AH251" s="121"/>
      <c r="AI251" s="122"/>
      <c r="AJ251" s="122"/>
      <c r="AK251" s="122"/>
      <c r="AL251" s="45">
        <f>IF(AK251=1,VLOOKUP(AH251,Chantiers!$C$6:$D$95,2),IF(AK251=2,"Chauf",IF(AK251=3,VLOOKUP(AH251,Chantiers!$C$6:$E$95,3),0)))</f>
        <v>0</v>
      </c>
      <c r="AM251" s="121"/>
      <c r="AN251" s="122"/>
      <c r="AO251" s="122"/>
      <c r="AP251" s="122"/>
      <c r="AQ251" s="45">
        <f>IF(AP251=1,VLOOKUP(AM251,Chantiers!$C$6:$D$95,2),IF(AP251=2,"Chauf",IF(AP251=3,VLOOKUP(AM251,Chantiers!$C$6:$E$95,3),0)))</f>
        <v>0</v>
      </c>
      <c r="AR251" s="121"/>
      <c r="AS251" s="122"/>
      <c r="AT251" s="122"/>
      <c r="AU251" s="122"/>
      <c r="AV251" s="45">
        <f>IF(AU251=1,VLOOKUP(AR251,Chantiers!$C$6:$D$95,2),IF(AU251=2,"Chauf",IF(AU251=3,VLOOKUP(AR251,Chantiers!$C$6:$E$95,3),0)))</f>
        <v>0</v>
      </c>
      <c r="AW251" s="121"/>
      <c r="AX251" s="122"/>
      <c r="AY251" s="122"/>
      <c r="AZ251" s="122"/>
      <c r="BA251" s="45">
        <f>IF(AZ251=1,VLOOKUP(AW251,Chantiers!$C$6:$D$95,2),IF(AZ251=2,"Chauf",IF(AZ251=3,VLOOKUP(AW251,Chantiers!$C$6:$E$95,3),0)))</f>
        <v>0</v>
      </c>
      <c r="BB251" s="121"/>
      <c r="BC251" s="122"/>
      <c r="BD251" s="122"/>
      <c r="BE251" s="122"/>
      <c r="BF251" s="45">
        <f>IF(BE251=1,VLOOKUP(BB251,Chantiers!$C$6:$D$95,2),IF(BE251=2,"Chauf",IF(BE251=3,VLOOKUP(BB251,Chantiers!$C$6:$E$95,3),0)))</f>
        <v>0</v>
      </c>
      <c r="BG251" s="121"/>
      <c r="BH251" s="122"/>
      <c r="BI251" s="122"/>
      <c r="BJ251" s="122"/>
      <c r="BK251" s="45">
        <f>IF(BJ251=1,VLOOKUP(BG251,Chantiers!$C$6:$D$95,2),IF(BJ251=2,"Chauf",IF(BJ251=3,VLOOKUP(BG251,Chantiers!$C$6:$E$95,3),0)))</f>
        <v>0</v>
      </c>
      <c r="BL251" s="121"/>
      <c r="BM251" s="122"/>
      <c r="BN251" s="122"/>
      <c r="BO251" s="122"/>
      <c r="BP251" s="45">
        <f>IF(BO251=1,VLOOKUP(BL251,Chantiers!$C$6:$D$95,2),IF(BO251=2,"Chauf",IF(BO251=3,VLOOKUP(BL251,Chantiers!$C$6:$E$95,3),0)))</f>
        <v>0</v>
      </c>
      <c r="BQ251" s="121"/>
      <c r="BR251" s="122"/>
      <c r="BS251" s="122"/>
      <c r="BT251" s="122"/>
      <c r="BU251" s="45">
        <f>IF(BT251=1,VLOOKUP(BQ251,Chantiers!$C$6:$D$95,2),IF(BT251=2,"Chauf",IF(BT251=3,VLOOKUP(BQ251,Chantiers!$C$6:$E$95,3),0)))</f>
        <v>0</v>
      </c>
      <c r="BV251" s="121"/>
      <c r="BW251" s="122"/>
      <c r="BX251" s="122"/>
      <c r="BY251" s="122"/>
      <c r="BZ251" s="45">
        <f>IF(BY251=1,VLOOKUP(BV251,Chantiers!$C$6:$D$95,2),IF(BY251=2,"Chauf",IF(BY251=3,VLOOKUP(BV251,Chantiers!$C$6:$E$95,3),0)))</f>
        <v>0</v>
      </c>
      <c r="CA251" s="121"/>
      <c r="CB251" s="122"/>
      <c r="CC251" s="122"/>
      <c r="CD251" s="122">
        <f>IF(CC251=1,VLOOKUP(BZ251,Chantiers!$C$6:$D$95,2),0)</f>
        <v>0</v>
      </c>
      <c r="CE251" s="45">
        <f>IF(CD251=1,VLOOKUP(CA251,Chantiers!$C$6:$D$95,2),IF(CD251=2,"Chauf",IF(CD251=3,VLOOKUP(CA251,Chantiers!$C$6:$E$95,3),0)))</f>
        <v>0</v>
      </c>
    </row>
    <row r="252" spans="1:83" s="118" customFormat="1" x14ac:dyDescent="0.2">
      <c r="A252" s="152">
        <v>43347</v>
      </c>
      <c r="B252" s="140">
        <f t="shared" si="6"/>
        <v>4</v>
      </c>
      <c r="C252" s="141">
        <f t="shared" si="7"/>
        <v>9</v>
      </c>
      <c r="D252" s="123"/>
      <c r="E252" s="124"/>
      <c r="F252" s="124"/>
      <c r="G252" s="124"/>
      <c r="H252" s="46">
        <f>IF(G252=1,VLOOKUP(D252,Chantiers!$C$6:$D$95,2),IF(G252=2,"Chauf",IF(G252=3,VLOOKUP(D252,Chantiers!$C$6:$E$95,3),0)))</f>
        <v>0</v>
      </c>
      <c r="I252" s="123"/>
      <c r="J252" s="124"/>
      <c r="K252" s="124"/>
      <c r="L252" s="124"/>
      <c r="M252" s="46">
        <f>IF(L252=1,VLOOKUP(I252,Chantiers!$C$6:$D$95,2),IF(L252=2,"Chauf",IF(L252=3,VLOOKUP(I252,Chantiers!$C$6:$E$95,3),0)))</f>
        <v>0</v>
      </c>
      <c r="N252" s="123"/>
      <c r="O252" s="124"/>
      <c r="P252" s="124"/>
      <c r="Q252" s="124"/>
      <c r="R252" s="46">
        <f>IF(Q252=1,VLOOKUP(N252,Chantiers!$C$6:$D$95,2),IF(Q252=2,"Chauf",IF(Q252=3,VLOOKUP(N252,Chantiers!$C$6:$E$95,3),0)))</f>
        <v>0</v>
      </c>
      <c r="S252" s="123"/>
      <c r="T252" s="124"/>
      <c r="U252" s="124"/>
      <c r="V252" s="124"/>
      <c r="W252" s="46">
        <f>IF(V252=1,VLOOKUP(S252,Chantiers!$C$6:$D$95,2),IF(V252=2,"Chauf",IF(V252=3,VLOOKUP(S252,Chantiers!$C$6:$E$95,3),0)))</f>
        <v>0</v>
      </c>
      <c r="X252" s="123"/>
      <c r="Y252" s="124"/>
      <c r="Z252" s="124"/>
      <c r="AA252" s="124"/>
      <c r="AB252" s="46">
        <f>IF(AA252=1,VLOOKUP(X252,Chantiers!$C$6:$D$95,2),IF(AA252=2,"Chauf",IF(AA252=3,VLOOKUP(X252,Chantiers!$C$6:$E$95,3),0)))</f>
        <v>0</v>
      </c>
      <c r="AC252" s="123"/>
      <c r="AD252" s="124"/>
      <c r="AE252" s="124"/>
      <c r="AF252" s="124"/>
      <c r="AG252" s="46">
        <f>IF(AF252=1,VLOOKUP(AC252,Chantiers!$C$6:$D$95,2),IF(AF252=2,"Chauf",IF(AF252=3,VLOOKUP(AC252,Chantiers!$C$6:$E$95,3),0)))</f>
        <v>0</v>
      </c>
      <c r="AH252" s="123"/>
      <c r="AI252" s="124"/>
      <c r="AJ252" s="124"/>
      <c r="AK252" s="124"/>
      <c r="AL252" s="46">
        <f>IF(AK252=1,VLOOKUP(AH252,Chantiers!$C$6:$D$95,2),IF(AK252=2,"Chauf",IF(AK252=3,VLOOKUP(AH252,Chantiers!$C$6:$E$95,3),0)))</f>
        <v>0</v>
      </c>
      <c r="AM252" s="123"/>
      <c r="AN252" s="124"/>
      <c r="AO252" s="124"/>
      <c r="AP252" s="124"/>
      <c r="AQ252" s="46">
        <f>IF(AP252=1,VLOOKUP(AM252,Chantiers!$C$6:$D$95,2),IF(AP252=2,"Chauf",IF(AP252=3,VLOOKUP(AM252,Chantiers!$C$6:$E$95,3),0)))</f>
        <v>0</v>
      </c>
      <c r="AR252" s="123"/>
      <c r="AS252" s="124"/>
      <c r="AT252" s="124"/>
      <c r="AU252" s="124"/>
      <c r="AV252" s="46">
        <f>IF(AU252=1,VLOOKUP(AR252,Chantiers!$C$6:$D$95,2),IF(AU252=2,"Chauf",IF(AU252=3,VLOOKUP(AR252,Chantiers!$C$6:$E$95,3),0)))</f>
        <v>0</v>
      </c>
      <c r="AW252" s="123"/>
      <c r="AX252" s="124"/>
      <c r="AY252" s="124"/>
      <c r="AZ252" s="124"/>
      <c r="BA252" s="46">
        <f>IF(AZ252=1,VLOOKUP(AW252,Chantiers!$C$6:$D$95,2),IF(AZ252=2,"Chauf",IF(AZ252=3,VLOOKUP(AW252,Chantiers!$C$6:$E$95,3),0)))</f>
        <v>0</v>
      </c>
      <c r="BB252" s="123"/>
      <c r="BC252" s="124"/>
      <c r="BD252" s="124"/>
      <c r="BE252" s="124"/>
      <c r="BF252" s="46">
        <f>IF(BE252=1,VLOOKUP(BB252,Chantiers!$C$6:$D$95,2),IF(BE252=2,"Chauf",IF(BE252=3,VLOOKUP(BB252,Chantiers!$C$6:$E$95,3),0)))</f>
        <v>0</v>
      </c>
      <c r="BG252" s="123"/>
      <c r="BH252" s="124"/>
      <c r="BI252" s="124"/>
      <c r="BJ252" s="124"/>
      <c r="BK252" s="46">
        <f>IF(BJ252=1,VLOOKUP(BG252,Chantiers!$C$6:$D$95,2),IF(BJ252=2,"Chauf",IF(BJ252=3,VLOOKUP(BG252,Chantiers!$C$6:$E$95,3),0)))</f>
        <v>0</v>
      </c>
      <c r="BL252" s="123"/>
      <c r="BM252" s="124"/>
      <c r="BN252" s="124"/>
      <c r="BO252" s="124"/>
      <c r="BP252" s="46">
        <f>IF(BO252=1,VLOOKUP(BL252,Chantiers!$C$6:$D$95,2),IF(BO252=2,"Chauf",IF(BO252=3,VLOOKUP(BL252,Chantiers!$C$6:$E$95,3),0)))</f>
        <v>0</v>
      </c>
      <c r="BQ252" s="123"/>
      <c r="BR252" s="124"/>
      <c r="BS252" s="124"/>
      <c r="BT252" s="124"/>
      <c r="BU252" s="46">
        <f>IF(BT252=1,VLOOKUP(BQ252,Chantiers!$C$6:$D$95,2),IF(BT252=2,"Chauf",IF(BT252=3,VLOOKUP(BQ252,Chantiers!$C$6:$E$95,3),0)))</f>
        <v>0</v>
      </c>
      <c r="BV252" s="123"/>
      <c r="BW252" s="124"/>
      <c r="BX252" s="124"/>
      <c r="BY252" s="124"/>
      <c r="BZ252" s="46">
        <f>IF(BY252=1,VLOOKUP(BV252,Chantiers!$C$6:$D$95,2),IF(BY252=2,"Chauf",IF(BY252=3,VLOOKUP(BV252,Chantiers!$C$6:$E$95,3),0)))</f>
        <v>0</v>
      </c>
      <c r="CA252" s="123"/>
      <c r="CB252" s="124"/>
      <c r="CC252" s="124"/>
      <c r="CD252" s="124">
        <f>IF(CC252=1,VLOOKUP(BZ252,Chantiers!$C$6:$D$95,2),0)</f>
        <v>0</v>
      </c>
      <c r="CE252" s="46">
        <f>IF(CD252=1,VLOOKUP(CA252,Chantiers!$C$6:$D$95,2),IF(CD252=2,"Chauf",IF(CD252=3,VLOOKUP(CA252,Chantiers!$C$6:$E$95,3),0)))</f>
        <v>0</v>
      </c>
    </row>
    <row r="253" spans="1:83" s="118" customFormat="1" x14ac:dyDescent="0.2">
      <c r="A253" s="152">
        <v>43348</v>
      </c>
      <c r="B253" s="140">
        <f t="shared" si="6"/>
        <v>5</v>
      </c>
      <c r="C253" s="141">
        <f t="shared" si="7"/>
        <v>9</v>
      </c>
      <c r="D253" s="123"/>
      <c r="E253" s="124"/>
      <c r="F253" s="124"/>
      <c r="G253" s="124"/>
      <c r="H253" s="46">
        <f>IF(G253=1,VLOOKUP(D253,Chantiers!$C$6:$D$95,2),IF(G253=2,"Chauf",IF(G253=3,VLOOKUP(D253,Chantiers!$C$6:$E$95,3),0)))</f>
        <v>0</v>
      </c>
      <c r="I253" s="123"/>
      <c r="J253" s="124"/>
      <c r="K253" s="124"/>
      <c r="L253" s="124"/>
      <c r="M253" s="46">
        <f>IF(L253=1,VLOOKUP(I253,Chantiers!$C$6:$D$95,2),IF(L253=2,"Chauf",IF(L253=3,VLOOKUP(I253,Chantiers!$C$6:$E$95,3),0)))</f>
        <v>0</v>
      </c>
      <c r="N253" s="123"/>
      <c r="O253" s="124"/>
      <c r="P253" s="124"/>
      <c r="Q253" s="124"/>
      <c r="R253" s="46">
        <f>IF(Q253=1,VLOOKUP(N253,Chantiers!$C$6:$D$95,2),IF(Q253=2,"Chauf",IF(Q253=3,VLOOKUP(N253,Chantiers!$C$6:$E$95,3),0)))</f>
        <v>0</v>
      </c>
      <c r="S253" s="123"/>
      <c r="T253" s="124"/>
      <c r="U253" s="124"/>
      <c r="V253" s="124"/>
      <c r="W253" s="46">
        <f>IF(V253=1,VLOOKUP(S253,Chantiers!$C$6:$D$95,2),IF(V253=2,"Chauf",IF(V253=3,VLOOKUP(S253,Chantiers!$C$6:$E$95,3),0)))</f>
        <v>0</v>
      </c>
      <c r="X253" s="123"/>
      <c r="Y253" s="124"/>
      <c r="Z253" s="124"/>
      <c r="AA253" s="124"/>
      <c r="AB253" s="46">
        <f>IF(AA253=1,VLOOKUP(X253,Chantiers!$C$6:$D$95,2),IF(AA253=2,"Chauf",IF(AA253=3,VLOOKUP(X253,Chantiers!$C$6:$E$95,3),0)))</f>
        <v>0</v>
      </c>
      <c r="AC253" s="123"/>
      <c r="AD253" s="124"/>
      <c r="AE253" s="124"/>
      <c r="AF253" s="124"/>
      <c r="AG253" s="46">
        <f>IF(AF253=1,VLOOKUP(AC253,Chantiers!$C$6:$D$95,2),IF(AF253=2,"Chauf",IF(AF253=3,VLOOKUP(AC253,Chantiers!$C$6:$E$95,3),0)))</f>
        <v>0</v>
      </c>
      <c r="AH253" s="123"/>
      <c r="AI253" s="124"/>
      <c r="AJ253" s="124"/>
      <c r="AK253" s="124"/>
      <c r="AL253" s="46">
        <f>IF(AK253=1,VLOOKUP(AH253,Chantiers!$C$6:$D$95,2),IF(AK253=2,"Chauf",IF(AK253=3,VLOOKUP(AH253,Chantiers!$C$6:$E$95,3),0)))</f>
        <v>0</v>
      </c>
      <c r="AM253" s="123"/>
      <c r="AN253" s="124"/>
      <c r="AO253" s="124"/>
      <c r="AP253" s="124"/>
      <c r="AQ253" s="46">
        <f>IF(AP253=1,VLOOKUP(AM253,Chantiers!$C$6:$D$95,2),IF(AP253=2,"Chauf",IF(AP253=3,VLOOKUP(AM253,Chantiers!$C$6:$E$95,3),0)))</f>
        <v>0</v>
      </c>
      <c r="AR253" s="123"/>
      <c r="AS253" s="124"/>
      <c r="AT253" s="124"/>
      <c r="AU253" s="124"/>
      <c r="AV253" s="46">
        <f>IF(AU253=1,VLOOKUP(AR253,Chantiers!$C$6:$D$95,2),IF(AU253=2,"Chauf",IF(AU253=3,VLOOKUP(AR253,Chantiers!$C$6:$E$95,3),0)))</f>
        <v>0</v>
      </c>
      <c r="AW253" s="123"/>
      <c r="AX253" s="124"/>
      <c r="AY253" s="124"/>
      <c r="AZ253" s="124"/>
      <c r="BA253" s="46">
        <f>IF(AZ253=1,VLOOKUP(AW253,Chantiers!$C$6:$D$95,2),IF(AZ253=2,"Chauf",IF(AZ253=3,VLOOKUP(AW253,Chantiers!$C$6:$E$95,3),0)))</f>
        <v>0</v>
      </c>
      <c r="BB253" s="123"/>
      <c r="BC253" s="124"/>
      <c r="BD253" s="124"/>
      <c r="BE253" s="124"/>
      <c r="BF253" s="46">
        <f>IF(BE253=1,VLOOKUP(BB253,Chantiers!$C$6:$D$95,2),IF(BE253=2,"Chauf",IF(BE253=3,VLOOKUP(BB253,Chantiers!$C$6:$E$95,3),0)))</f>
        <v>0</v>
      </c>
      <c r="BG253" s="123"/>
      <c r="BH253" s="124"/>
      <c r="BI253" s="124"/>
      <c r="BJ253" s="124"/>
      <c r="BK253" s="46">
        <f>IF(BJ253=1,VLOOKUP(BG253,Chantiers!$C$6:$D$95,2),IF(BJ253=2,"Chauf",IF(BJ253=3,VLOOKUP(BG253,Chantiers!$C$6:$E$95,3),0)))</f>
        <v>0</v>
      </c>
      <c r="BL253" s="123"/>
      <c r="BM253" s="124"/>
      <c r="BN253" s="124"/>
      <c r="BO253" s="124"/>
      <c r="BP253" s="46">
        <f>IF(BO253=1,VLOOKUP(BL253,Chantiers!$C$6:$D$95,2),IF(BO253=2,"Chauf",IF(BO253=3,VLOOKUP(BL253,Chantiers!$C$6:$E$95,3),0)))</f>
        <v>0</v>
      </c>
      <c r="BQ253" s="123"/>
      <c r="BR253" s="124"/>
      <c r="BS253" s="124"/>
      <c r="BT253" s="124"/>
      <c r="BU253" s="46">
        <f>IF(BT253=1,VLOOKUP(BQ253,Chantiers!$C$6:$D$95,2),IF(BT253=2,"Chauf",IF(BT253=3,VLOOKUP(BQ253,Chantiers!$C$6:$E$95,3),0)))</f>
        <v>0</v>
      </c>
      <c r="BV253" s="123"/>
      <c r="BW253" s="124"/>
      <c r="BX253" s="124"/>
      <c r="BY253" s="124"/>
      <c r="BZ253" s="46">
        <f>IF(BY253=1,VLOOKUP(BV253,Chantiers!$C$6:$D$95,2),IF(BY253=2,"Chauf",IF(BY253=3,VLOOKUP(BV253,Chantiers!$C$6:$E$95,3),0)))</f>
        <v>0</v>
      </c>
      <c r="CA253" s="123"/>
      <c r="CB253" s="124"/>
      <c r="CC253" s="124"/>
      <c r="CD253" s="124">
        <f>IF(CC253=1,VLOOKUP(BZ253,Chantiers!$C$6:$D$95,2),0)</f>
        <v>0</v>
      </c>
      <c r="CE253" s="46">
        <f>IF(CD253=1,VLOOKUP(CA253,Chantiers!$C$6:$D$95,2),IF(CD253=2,"Chauf",IF(CD253=3,VLOOKUP(CA253,Chantiers!$C$6:$E$95,3),0)))</f>
        <v>0</v>
      </c>
    </row>
    <row r="254" spans="1:83" s="118" customFormat="1" x14ac:dyDescent="0.2">
      <c r="A254" s="152">
        <v>43349</v>
      </c>
      <c r="B254" s="140">
        <f t="shared" si="6"/>
        <v>6</v>
      </c>
      <c r="C254" s="141">
        <f t="shared" si="7"/>
        <v>9</v>
      </c>
      <c r="D254" s="123"/>
      <c r="E254" s="124"/>
      <c r="F254" s="124"/>
      <c r="G254" s="124"/>
      <c r="H254" s="46">
        <f>IF(G254=1,VLOOKUP(D254,Chantiers!$C$6:$D$95,2),IF(G254=2,"Chauf",IF(G254=3,VLOOKUP(D254,Chantiers!$C$6:$E$95,3),0)))</f>
        <v>0</v>
      </c>
      <c r="I254" s="123"/>
      <c r="J254" s="124"/>
      <c r="K254" s="124"/>
      <c r="L254" s="124"/>
      <c r="M254" s="46">
        <f>IF(L254=1,VLOOKUP(I254,Chantiers!$C$6:$D$95,2),IF(L254=2,"Chauf",IF(L254=3,VLOOKUP(I254,Chantiers!$C$6:$E$95,3),0)))</f>
        <v>0</v>
      </c>
      <c r="N254" s="123"/>
      <c r="O254" s="124"/>
      <c r="P254" s="124"/>
      <c r="Q254" s="124"/>
      <c r="R254" s="46">
        <f>IF(Q254=1,VLOOKUP(N254,Chantiers!$C$6:$D$95,2),IF(Q254=2,"Chauf",IF(Q254=3,VLOOKUP(N254,Chantiers!$C$6:$E$95,3),0)))</f>
        <v>0</v>
      </c>
      <c r="S254" s="123"/>
      <c r="T254" s="124"/>
      <c r="U254" s="124"/>
      <c r="V254" s="124"/>
      <c r="W254" s="46">
        <f>IF(V254=1,VLOOKUP(S254,Chantiers!$C$6:$D$95,2),IF(V254=2,"Chauf",IF(V254=3,VLOOKUP(S254,Chantiers!$C$6:$E$95,3),0)))</f>
        <v>0</v>
      </c>
      <c r="X254" s="123"/>
      <c r="Y254" s="124"/>
      <c r="Z254" s="124"/>
      <c r="AA254" s="124"/>
      <c r="AB254" s="46">
        <f>IF(AA254=1,VLOOKUP(X254,Chantiers!$C$6:$D$95,2),IF(AA254=2,"Chauf",IF(AA254=3,VLOOKUP(X254,Chantiers!$C$6:$E$95,3),0)))</f>
        <v>0</v>
      </c>
      <c r="AC254" s="123"/>
      <c r="AD254" s="124"/>
      <c r="AE254" s="124"/>
      <c r="AF254" s="124"/>
      <c r="AG254" s="46">
        <f>IF(AF254=1,VLOOKUP(AC254,Chantiers!$C$6:$D$95,2),IF(AF254=2,"Chauf",IF(AF254=3,VLOOKUP(AC254,Chantiers!$C$6:$E$95,3),0)))</f>
        <v>0</v>
      </c>
      <c r="AH254" s="123"/>
      <c r="AI254" s="124"/>
      <c r="AJ254" s="124"/>
      <c r="AK254" s="124"/>
      <c r="AL254" s="46">
        <f>IF(AK254=1,VLOOKUP(AH254,Chantiers!$C$6:$D$95,2),IF(AK254=2,"Chauf",IF(AK254=3,VLOOKUP(AH254,Chantiers!$C$6:$E$95,3),0)))</f>
        <v>0</v>
      </c>
      <c r="AM254" s="123"/>
      <c r="AN254" s="124"/>
      <c r="AO254" s="124"/>
      <c r="AP254" s="124"/>
      <c r="AQ254" s="46">
        <f>IF(AP254=1,VLOOKUP(AM254,Chantiers!$C$6:$D$95,2),IF(AP254=2,"Chauf",IF(AP254=3,VLOOKUP(AM254,Chantiers!$C$6:$E$95,3),0)))</f>
        <v>0</v>
      </c>
      <c r="AR254" s="123"/>
      <c r="AS254" s="124"/>
      <c r="AT254" s="124"/>
      <c r="AU254" s="124"/>
      <c r="AV254" s="46">
        <f>IF(AU254=1,VLOOKUP(AR254,Chantiers!$C$6:$D$95,2),IF(AU254=2,"Chauf",IF(AU254=3,VLOOKUP(AR254,Chantiers!$C$6:$E$95,3),0)))</f>
        <v>0</v>
      </c>
      <c r="AW254" s="123"/>
      <c r="AX254" s="124"/>
      <c r="AY254" s="124"/>
      <c r="AZ254" s="124"/>
      <c r="BA254" s="46">
        <f>IF(AZ254=1,VLOOKUP(AW254,Chantiers!$C$6:$D$95,2),IF(AZ254=2,"Chauf",IF(AZ254=3,VLOOKUP(AW254,Chantiers!$C$6:$E$95,3),0)))</f>
        <v>0</v>
      </c>
      <c r="BB254" s="123"/>
      <c r="BC254" s="124"/>
      <c r="BD254" s="124"/>
      <c r="BE254" s="124"/>
      <c r="BF254" s="46">
        <f>IF(BE254=1,VLOOKUP(BB254,Chantiers!$C$6:$D$95,2),IF(BE254=2,"Chauf",IF(BE254=3,VLOOKUP(BB254,Chantiers!$C$6:$E$95,3),0)))</f>
        <v>0</v>
      </c>
      <c r="BG254" s="123"/>
      <c r="BH254" s="124"/>
      <c r="BI254" s="124"/>
      <c r="BJ254" s="124"/>
      <c r="BK254" s="46">
        <f>IF(BJ254=1,VLOOKUP(BG254,Chantiers!$C$6:$D$95,2),IF(BJ254=2,"Chauf",IF(BJ254=3,VLOOKUP(BG254,Chantiers!$C$6:$E$95,3),0)))</f>
        <v>0</v>
      </c>
      <c r="BL254" s="123"/>
      <c r="BM254" s="124"/>
      <c r="BN254" s="124"/>
      <c r="BO254" s="124"/>
      <c r="BP254" s="46">
        <f>IF(BO254=1,VLOOKUP(BL254,Chantiers!$C$6:$D$95,2),IF(BO254=2,"Chauf",IF(BO254=3,VLOOKUP(BL254,Chantiers!$C$6:$E$95,3),0)))</f>
        <v>0</v>
      </c>
      <c r="BQ254" s="123"/>
      <c r="BR254" s="124"/>
      <c r="BS254" s="124"/>
      <c r="BT254" s="124"/>
      <c r="BU254" s="46">
        <f>IF(BT254=1,VLOOKUP(BQ254,Chantiers!$C$6:$D$95,2),IF(BT254=2,"Chauf",IF(BT254=3,VLOOKUP(BQ254,Chantiers!$C$6:$E$95,3),0)))</f>
        <v>0</v>
      </c>
      <c r="BV254" s="123"/>
      <c r="BW254" s="124"/>
      <c r="BX254" s="124"/>
      <c r="BY254" s="124"/>
      <c r="BZ254" s="46">
        <f>IF(BY254=1,VLOOKUP(BV254,Chantiers!$C$6:$D$95,2),IF(BY254=2,"Chauf",IF(BY254=3,VLOOKUP(BV254,Chantiers!$C$6:$E$95,3),0)))</f>
        <v>0</v>
      </c>
      <c r="CA254" s="123"/>
      <c r="CB254" s="124"/>
      <c r="CC254" s="124"/>
      <c r="CD254" s="124">
        <f>IF(CC254=1,VLOOKUP(BZ254,Chantiers!$C$6:$D$95,2),0)</f>
        <v>0</v>
      </c>
      <c r="CE254" s="46">
        <f>IF(CD254=1,VLOOKUP(CA254,Chantiers!$C$6:$D$95,2),IF(CD254=2,"Chauf",IF(CD254=3,VLOOKUP(CA254,Chantiers!$C$6:$E$95,3),0)))</f>
        <v>0</v>
      </c>
    </row>
    <row r="255" spans="1:83" s="118" customFormat="1" x14ac:dyDescent="0.2">
      <c r="A255" s="152">
        <v>43350</v>
      </c>
      <c r="B255" s="140">
        <f t="shared" si="6"/>
        <v>7</v>
      </c>
      <c r="C255" s="141">
        <f t="shared" si="7"/>
        <v>9</v>
      </c>
      <c r="D255" s="123"/>
      <c r="E255" s="124"/>
      <c r="F255" s="124"/>
      <c r="G255" s="124"/>
      <c r="H255" s="46">
        <f>IF(G255=1,VLOOKUP(D255,Chantiers!$C$6:$D$95,2),IF(G255=2,"Chauf",IF(G255=3,VLOOKUP(D255,Chantiers!$C$6:$E$95,3),0)))</f>
        <v>0</v>
      </c>
      <c r="I255" s="123"/>
      <c r="J255" s="124"/>
      <c r="K255" s="124"/>
      <c r="L255" s="124"/>
      <c r="M255" s="46">
        <f>IF(L255=1,VLOOKUP(I255,Chantiers!$C$6:$D$95,2),IF(L255=2,"Chauf",IF(L255=3,VLOOKUP(I255,Chantiers!$C$6:$E$95,3),0)))</f>
        <v>0</v>
      </c>
      <c r="N255" s="123"/>
      <c r="O255" s="124"/>
      <c r="P255" s="124"/>
      <c r="Q255" s="124"/>
      <c r="R255" s="46">
        <f>IF(Q255=1,VLOOKUP(N255,Chantiers!$C$6:$D$95,2),IF(Q255=2,"Chauf",IF(Q255=3,VLOOKUP(N255,Chantiers!$C$6:$E$95,3),0)))</f>
        <v>0</v>
      </c>
      <c r="S255" s="123"/>
      <c r="T255" s="124"/>
      <c r="U255" s="124"/>
      <c r="V255" s="124"/>
      <c r="W255" s="46">
        <f>IF(V255=1,VLOOKUP(S255,Chantiers!$C$6:$D$95,2),IF(V255=2,"Chauf",IF(V255=3,VLOOKUP(S255,Chantiers!$C$6:$E$95,3),0)))</f>
        <v>0</v>
      </c>
      <c r="X255" s="123"/>
      <c r="Y255" s="124"/>
      <c r="Z255" s="124"/>
      <c r="AA255" s="124"/>
      <c r="AB255" s="46">
        <f>IF(AA255=1,VLOOKUP(X255,Chantiers!$C$6:$D$95,2),IF(AA255=2,"Chauf",IF(AA255=3,VLOOKUP(X255,Chantiers!$C$6:$E$95,3),0)))</f>
        <v>0</v>
      </c>
      <c r="AC255" s="123"/>
      <c r="AD255" s="124"/>
      <c r="AE255" s="124"/>
      <c r="AF255" s="124"/>
      <c r="AG255" s="46">
        <f>IF(AF255=1,VLOOKUP(AC255,Chantiers!$C$6:$D$95,2),IF(AF255=2,"Chauf",IF(AF255=3,VLOOKUP(AC255,Chantiers!$C$6:$E$95,3),0)))</f>
        <v>0</v>
      </c>
      <c r="AH255" s="123"/>
      <c r="AI255" s="124"/>
      <c r="AJ255" s="124"/>
      <c r="AK255" s="124"/>
      <c r="AL255" s="46">
        <f>IF(AK255=1,VLOOKUP(AH255,Chantiers!$C$6:$D$95,2),IF(AK255=2,"Chauf",IF(AK255=3,VLOOKUP(AH255,Chantiers!$C$6:$E$95,3),0)))</f>
        <v>0</v>
      </c>
      <c r="AM255" s="123"/>
      <c r="AN255" s="124"/>
      <c r="AO255" s="124"/>
      <c r="AP255" s="124"/>
      <c r="AQ255" s="46">
        <f>IF(AP255=1,VLOOKUP(AM255,Chantiers!$C$6:$D$95,2),IF(AP255=2,"Chauf",IF(AP255=3,VLOOKUP(AM255,Chantiers!$C$6:$E$95,3),0)))</f>
        <v>0</v>
      </c>
      <c r="AR255" s="123"/>
      <c r="AS255" s="124"/>
      <c r="AT255" s="124"/>
      <c r="AU255" s="124"/>
      <c r="AV255" s="46">
        <f>IF(AU255=1,VLOOKUP(AR255,Chantiers!$C$6:$D$95,2),IF(AU255=2,"Chauf",IF(AU255=3,VLOOKUP(AR255,Chantiers!$C$6:$E$95,3),0)))</f>
        <v>0</v>
      </c>
      <c r="AW255" s="123"/>
      <c r="AX255" s="124"/>
      <c r="AY255" s="124"/>
      <c r="AZ255" s="124"/>
      <c r="BA255" s="46">
        <f>IF(AZ255=1,VLOOKUP(AW255,Chantiers!$C$6:$D$95,2),IF(AZ255=2,"Chauf",IF(AZ255=3,VLOOKUP(AW255,Chantiers!$C$6:$E$95,3),0)))</f>
        <v>0</v>
      </c>
      <c r="BB255" s="123"/>
      <c r="BC255" s="124"/>
      <c r="BD255" s="124"/>
      <c r="BE255" s="124"/>
      <c r="BF255" s="46">
        <f>IF(BE255=1,VLOOKUP(BB255,Chantiers!$C$6:$D$95,2),IF(BE255=2,"Chauf",IF(BE255=3,VLOOKUP(BB255,Chantiers!$C$6:$E$95,3),0)))</f>
        <v>0</v>
      </c>
      <c r="BG255" s="123"/>
      <c r="BH255" s="124"/>
      <c r="BI255" s="124"/>
      <c r="BJ255" s="124"/>
      <c r="BK255" s="46">
        <f>IF(BJ255=1,VLOOKUP(BG255,Chantiers!$C$6:$D$95,2),IF(BJ255=2,"Chauf",IF(BJ255=3,VLOOKUP(BG255,Chantiers!$C$6:$E$95,3),0)))</f>
        <v>0</v>
      </c>
      <c r="BL255" s="123"/>
      <c r="BM255" s="124"/>
      <c r="BN255" s="124"/>
      <c r="BO255" s="124"/>
      <c r="BP255" s="46">
        <f>IF(BO255=1,VLOOKUP(BL255,Chantiers!$C$6:$D$95,2),IF(BO255=2,"Chauf",IF(BO255=3,VLOOKUP(BL255,Chantiers!$C$6:$E$95,3),0)))</f>
        <v>0</v>
      </c>
      <c r="BQ255" s="123"/>
      <c r="BR255" s="124"/>
      <c r="BS255" s="124"/>
      <c r="BT255" s="124"/>
      <c r="BU255" s="46">
        <f>IF(BT255=1,VLOOKUP(BQ255,Chantiers!$C$6:$D$95,2),IF(BT255=2,"Chauf",IF(BT255=3,VLOOKUP(BQ255,Chantiers!$C$6:$E$95,3),0)))</f>
        <v>0</v>
      </c>
      <c r="BV255" s="123"/>
      <c r="BW255" s="124"/>
      <c r="BX255" s="124"/>
      <c r="BY255" s="124"/>
      <c r="BZ255" s="46">
        <f>IF(BY255=1,VLOOKUP(BV255,Chantiers!$C$6:$D$95,2),IF(BY255=2,"Chauf",IF(BY255=3,VLOOKUP(BV255,Chantiers!$C$6:$E$95,3),0)))</f>
        <v>0</v>
      </c>
      <c r="CA255" s="123"/>
      <c r="CB255" s="124"/>
      <c r="CC255" s="124"/>
      <c r="CD255" s="124">
        <f>IF(CC255=1,VLOOKUP(BZ255,Chantiers!$C$6:$D$95,2),0)</f>
        <v>0</v>
      </c>
      <c r="CE255" s="46">
        <f>IF(CD255=1,VLOOKUP(CA255,Chantiers!$C$6:$D$95,2),IF(CD255=2,"Chauf",IF(CD255=3,VLOOKUP(CA255,Chantiers!$C$6:$E$95,3),0)))</f>
        <v>0</v>
      </c>
    </row>
    <row r="256" spans="1:83" s="118" customFormat="1" x14ac:dyDescent="0.2">
      <c r="A256" s="152">
        <v>43351</v>
      </c>
      <c r="B256" s="140">
        <f t="shared" si="6"/>
        <v>8</v>
      </c>
      <c r="C256" s="141">
        <f t="shared" si="7"/>
        <v>9</v>
      </c>
      <c r="D256" s="123"/>
      <c r="E256" s="124"/>
      <c r="F256" s="124"/>
      <c r="G256" s="124"/>
      <c r="H256" s="46">
        <f>IF(G256=1,VLOOKUP(D256,Chantiers!$C$6:$D$95,2),IF(G256=2,"Chauf",IF(G256=3,VLOOKUP(D256,Chantiers!$C$6:$E$95,3),0)))</f>
        <v>0</v>
      </c>
      <c r="I256" s="123"/>
      <c r="J256" s="124"/>
      <c r="K256" s="124"/>
      <c r="L256" s="124"/>
      <c r="M256" s="46">
        <f>IF(L256=1,VLOOKUP(I256,Chantiers!$C$6:$D$95,2),IF(L256=2,"Chauf",IF(L256=3,VLOOKUP(I256,Chantiers!$C$6:$E$95,3),0)))</f>
        <v>0</v>
      </c>
      <c r="N256" s="123"/>
      <c r="O256" s="124"/>
      <c r="P256" s="124"/>
      <c r="Q256" s="124"/>
      <c r="R256" s="46">
        <f>IF(Q256=1,VLOOKUP(N256,Chantiers!$C$6:$D$95,2),IF(Q256=2,"Chauf",IF(Q256=3,VLOOKUP(N256,Chantiers!$C$6:$E$95,3),0)))</f>
        <v>0</v>
      </c>
      <c r="S256" s="123"/>
      <c r="T256" s="124"/>
      <c r="U256" s="124"/>
      <c r="V256" s="124"/>
      <c r="W256" s="46">
        <f>IF(V256=1,VLOOKUP(S256,Chantiers!$C$6:$D$95,2),IF(V256=2,"Chauf",IF(V256=3,VLOOKUP(S256,Chantiers!$C$6:$E$95,3),0)))</f>
        <v>0</v>
      </c>
      <c r="X256" s="123"/>
      <c r="Y256" s="124"/>
      <c r="Z256" s="124"/>
      <c r="AA256" s="124"/>
      <c r="AB256" s="46">
        <f>IF(AA256=1,VLOOKUP(X256,Chantiers!$C$6:$D$95,2),IF(AA256=2,"Chauf",IF(AA256=3,VLOOKUP(X256,Chantiers!$C$6:$E$95,3),0)))</f>
        <v>0</v>
      </c>
      <c r="AC256" s="123"/>
      <c r="AD256" s="124"/>
      <c r="AE256" s="124"/>
      <c r="AF256" s="124"/>
      <c r="AG256" s="46">
        <f>IF(AF256=1,VLOOKUP(AC256,Chantiers!$C$6:$D$95,2),IF(AF256=2,"Chauf",IF(AF256=3,VLOOKUP(AC256,Chantiers!$C$6:$E$95,3),0)))</f>
        <v>0</v>
      </c>
      <c r="AH256" s="123"/>
      <c r="AI256" s="124"/>
      <c r="AJ256" s="124"/>
      <c r="AK256" s="124"/>
      <c r="AL256" s="46">
        <f>IF(AK256=1,VLOOKUP(AH256,Chantiers!$C$6:$D$95,2),IF(AK256=2,"Chauf",IF(AK256=3,VLOOKUP(AH256,Chantiers!$C$6:$E$95,3),0)))</f>
        <v>0</v>
      </c>
      <c r="AM256" s="123"/>
      <c r="AN256" s="124"/>
      <c r="AO256" s="124"/>
      <c r="AP256" s="124"/>
      <c r="AQ256" s="46">
        <f>IF(AP256=1,VLOOKUP(AM256,Chantiers!$C$6:$D$95,2),IF(AP256=2,"Chauf",IF(AP256=3,VLOOKUP(AM256,Chantiers!$C$6:$E$95,3),0)))</f>
        <v>0</v>
      </c>
      <c r="AR256" s="123"/>
      <c r="AS256" s="124"/>
      <c r="AT256" s="124"/>
      <c r="AU256" s="124"/>
      <c r="AV256" s="46">
        <f>IF(AU256=1,VLOOKUP(AR256,Chantiers!$C$6:$D$95,2),IF(AU256=2,"Chauf",IF(AU256=3,VLOOKUP(AR256,Chantiers!$C$6:$E$95,3),0)))</f>
        <v>0</v>
      </c>
      <c r="AW256" s="123"/>
      <c r="AX256" s="124"/>
      <c r="AY256" s="124"/>
      <c r="AZ256" s="124"/>
      <c r="BA256" s="46">
        <f>IF(AZ256=1,VLOOKUP(AW256,Chantiers!$C$6:$D$95,2),IF(AZ256=2,"Chauf",IF(AZ256=3,VLOOKUP(AW256,Chantiers!$C$6:$E$95,3),0)))</f>
        <v>0</v>
      </c>
      <c r="BB256" s="123"/>
      <c r="BC256" s="124"/>
      <c r="BD256" s="124"/>
      <c r="BE256" s="124"/>
      <c r="BF256" s="46">
        <f>IF(BE256=1,VLOOKUP(BB256,Chantiers!$C$6:$D$95,2),IF(BE256=2,"Chauf",IF(BE256=3,VLOOKUP(BB256,Chantiers!$C$6:$E$95,3),0)))</f>
        <v>0</v>
      </c>
      <c r="BG256" s="123"/>
      <c r="BH256" s="124"/>
      <c r="BI256" s="124"/>
      <c r="BJ256" s="124"/>
      <c r="BK256" s="46">
        <f>IF(BJ256=1,VLOOKUP(BG256,Chantiers!$C$6:$D$95,2),IF(BJ256=2,"Chauf",IF(BJ256=3,VLOOKUP(BG256,Chantiers!$C$6:$E$95,3),0)))</f>
        <v>0</v>
      </c>
      <c r="BL256" s="123"/>
      <c r="BM256" s="124"/>
      <c r="BN256" s="124"/>
      <c r="BO256" s="124"/>
      <c r="BP256" s="46">
        <f>IF(BO256=1,VLOOKUP(BL256,Chantiers!$C$6:$D$95,2),IF(BO256=2,"Chauf",IF(BO256=3,VLOOKUP(BL256,Chantiers!$C$6:$E$95,3),0)))</f>
        <v>0</v>
      </c>
      <c r="BQ256" s="123"/>
      <c r="BR256" s="124"/>
      <c r="BS256" s="124"/>
      <c r="BT256" s="124"/>
      <c r="BU256" s="46">
        <f>IF(BT256=1,VLOOKUP(BQ256,Chantiers!$C$6:$D$95,2),IF(BT256=2,"Chauf",IF(BT256=3,VLOOKUP(BQ256,Chantiers!$C$6:$E$95,3),0)))</f>
        <v>0</v>
      </c>
      <c r="BV256" s="123"/>
      <c r="BW256" s="124"/>
      <c r="BX256" s="124"/>
      <c r="BY256" s="124"/>
      <c r="BZ256" s="46">
        <f>IF(BY256=1,VLOOKUP(BV256,Chantiers!$C$6:$D$95,2),IF(BY256=2,"Chauf",IF(BY256=3,VLOOKUP(BV256,Chantiers!$C$6:$E$95,3),0)))</f>
        <v>0</v>
      </c>
      <c r="CA256" s="123"/>
      <c r="CB256" s="124"/>
      <c r="CC256" s="124"/>
      <c r="CD256" s="124">
        <f>IF(CC256=1,VLOOKUP(BZ256,Chantiers!$C$6:$D$95,2),0)</f>
        <v>0</v>
      </c>
      <c r="CE256" s="46">
        <f>IF(CD256=1,VLOOKUP(CA256,Chantiers!$C$6:$D$95,2),IF(CD256=2,"Chauf",IF(CD256=3,VLOOKUP(CA256,Chantiers!$C$6:$E$95,3),0)))</f>
        <v>0</v>
      </c>
    </row>
    <row r="257" spans="1:83" s="159" customFormat="1" x14ac:dyDescent="0.2">
      <c r="A257" s="153" t="s">
        <v>128</v>
      </c>
      <c r="B257" s="154"/>
      <c r="C257" s="155"/>
      <c r="D257" s="157"/>
      <c r="E257" s="158">
        <f>SUM(E251:E256)</f>
        <v>0</v>
      </c>
      <c r="F257" s="158">
        <f>SUM(F251:F256)</f>
        <v>0</v>
      </c>
      <c r="G257" s="158"/>
      <c r="H257" s="156"/>
      <c r="I257" s="157"/>
      <c r="J257" s="158">
        <f>SUM(J251:J256)</f>
        <v>0</v>
      </c>
      <c r="K257" s="158">
        <f>SUM(K251:K256)</f>
        <v>0</v>
      </c>
      <c r="L257" s="158"/>
      <c r="M257" s="156">
        <f>IF(L257=1,VLOOKUP(I257,Chantiers!$C$6:$D$95,2),IF(L257=2,"Chauf",IF(L257=3,VLOOKUP(I257,Chantiers!$C$6:$E$95,3),0)))</f>
        <v>0</v>
      </c>
      <c r="N257" s="157"/>
      <c r="O257" s="158">
        <f>SUM(O251:O256)</f>
        <v>0</v>
      </c>
      <c r="P257" s="158">
        <f>SUM(P251:P256)</f>
        <v>0</v>
      </c>
      <c r="Q257" s="158"/>
      <c r="R257" s="156">
        <f>IF(Q257=1,VLOOKUP(N257,Chantiers!$C$6:$D$95,2),IF(Q257=2,"Chauf",IF(Q257=3,VLOOKUP(N257,Chantiers!$C$6:$E$95,3),0)))</f>
        <v>0</v>
      </c>
      <c r="S257" s="157"/>
      <c r="T257" s="158">
        <f>SUM(T251:T256)</f>
        <v>0</v>
      </c>
      <c r="U257" s="158">
        <f>SUM(U251:U256)</f>
        <v>0</v>
      </c>
      <c r="V257" s="158"/>
      <c r="W257" s="156">
        <f>IF(V257=1,VLOOKUP(S257,Chantiers!$C$6:$D$95,2),IF(V257=2,"Chauf",IF(V257=3,VLOOKUP(S257,Chantiers!$C$6:$E$95,3),0)))</f>
        <v>0</v>
      </c>
      <c r="X257" s="157"/>
      <c r="Y257" s="158">
        <f>SUM(Y251:Y256)</f>
        <v>0</v>
      </c>
      <c r="Z257" s="158">
        <f>SUM(Z251:Z256)</f>
        <v>0</v>
      </c>
      <c r="AA257" s="158"/>
      <c r="AB257" s="156">
        <f>IF(AA257=1,VLOOKUP(X257,Chantiers!$C$6:$D$95,2),IF(AA257=2,"Chauf",IF(AA257=3,VLOOKUP(X257,Chantiers!$C$6:$E$95,3),0)))</f>
        <v>0</v>
      </c>
      <c r="AC257" s="157"/>
      <c r="AD257" s="158">
        <f>SUM(AD251:AD256)</f>
        <v>0</v>
      </c>
      <c r="AE257" s="158">
        <f>SUM(AE251:AE256)</f>
        <v>0</v>
      </c>
      <c r="AF257" s="158"/>
      <c r="AG257" s="156">
        <f>IF(AF257=1,VLOOKUP(AC257,Chantiers!$C$6:$D$95,2),IF(AF257=2,"Chauf",IF(AF257=3,VLOOKUP(AC257,Chantiers!$C$6:$E$95,3),0)))</f>
        <v>0</v>
      </c>
      <c r="AH257" s="157"/>
      <c r="AI257" s="158">
        <f>SUM(AI251:AI256)</f>
        <v>0</v>
      </c>
      <c r="AJ257" s="158">
        <f>SUM(AJ251:AJ256)</f>
        <v>0</v>
      </c>
      <c r="AK257" s="158"/>
      <c r="AL257" s="156">
        <f>IF(AK257=1,VLOOKUP(AH257,Chantiers!$C$6:$D$95,2),IF(AK257=2,"Chauf",IF(AK257=3,VLOOKUP(AH257,Chantiers!$C$6:$E$95,3),0)))</f>
        <v>0</v>
      </c>
      <c r="AM257" s="157"/>
      <c r="AN257" s="158">
        <f>SUM(AN251:AN256)</f>
        <v>0</v>
      </c>
      <c r="AO257" s="158">
        <f>SUM(AO251:AO256)</f>
        <v>0</v>
      </c>
      <c r="AP257" s="158"/>
      <c r="AQ257" s="156">
        <f>IF(AP257=1,VLOOKUP(AM257,Chantiers!$C$6:$D$95,2),IF(AP257=2,"Chauf",IF(AP257=3,VLOOKUP(AM257,Chantiers!$C$6:$E$95,3),0)))</f>
        <v>0</v>
      </c>
      <c r="AR257" s="157"/>
      <c r="AS257" s="158">
        <f>SUM(AS251:AS256)</f>
        <v>0</v>
      </c>
      <c r="AT257" s="158">
        <f>SUM(AT251:AT256)</f>
        <v>0</v>
      </c>
      <c r="AU257" s="158"/>
      <c r="AV257" s="156">
        <f>IF(AU257=1,VLOOKUP(AR257,Chantiers!$C$6:$D$95,2),IF(AU257=2,"Chauf",IF(AU257=3,VLOOKUP(AR257,Chantiers!$C$6:$E$95,3),0)))</f>
        <v>0</v>
      </c>
      <c r="AW257" s="157"/>
      <c r="AX257" s="158">
        <f>SUM(AX251:AX256)</f>
        <v>0</v>
      </c>
      <c r="AY257" s="158">
        <f>SUM(AY251:AY256)</f>
        <v>0</v>
      </c>
      <c r="AZ257" s="158"/>
      <c r="BA257" s="156">
        <f>IF(AZ257=1,VLOOKUP(AW257,Chantiers!$C$6:$D$95,2),IF(AZ257=2,"Chauf",IF(AZ257=3,VLOOKUP(AW257,Chantiers!$C$6:$E$95,3),0)))</f>
        <v>0</v>
      </c>
      <c r="BB257" s="157"/>
      <c r="BC257" s="158">
        <f>SUM(BC251:BC256)</f>
        <v>0</v>
      </c>
      <c r="BD257" s="158">
        <f>SUM(BD251:BD256)</f>
        <v>0</v>
      </c>
      <c r="BE257" s="158"/>
      <c r="BF257" s="156">
        <f>IF(BE257=1,VLOOKUP(BB257,Chantiers!$C$6:$D$95,2),IF(BE257=2,"Chauf",IF(BE257=3,VLOOKUP(BB257,Chantiers!$C$6:$E$95,3),0)))</f>
        <v>0</v>
      </c>
      <c r="BG257" s="157"/>
      <c r="BH257" s="158">
        <f>SUM(BH251:BH256)</f>
        <v>0</v>
      </c>
      <c r="BI257" s="158">
        <f>SUM(BI251:BI256)</f>
        <v>0</v>
      </c>
      <c r="BJ257" s="158"/>
      <c r="BK257" s="156">
        <f>IF(BJ257=1,VLOOKUP(BG257,Chantiers!$C$6:$D$95,2),IF(BJ257=2,"Chauf",IF(BJ257=3,VLOOKUP(BG257,Chantiers!$C$6:$E$95,3),0)))</f>
        <v>0</v>
      </c>
      <c r="BL257" s="157"/>
      <c r="BM257" s="158">
        <f>SUM(BM251:BM256)</f>
        <v>0</v>
      </c>
      <c r="BN257" s="158">
        <f>SUM(BN251:BN256)</f>
        <v>0</v>
      </c>
      <c r="BO257" s="158"/>
      <c r="BP257" s="156">
        <f>IF(BO257=1,VLOOKUP(BL257,Chantiers!$C$6:$D$95,2),IF(BO257=2,"Chauf",IF(BO257=3,VLOOKUP(BL257,Chantiers!$C$6:$E$95,3),0)))</f>
        <v>0</v>
      </c>
      <c r="BQ257" s="157"/>
      <c r="BR257" s="158">
        <f>SUM(BR251:BR256)</f>
        <v>0</v>
      </c>
      <c r="BS257" s="158">
        <f>SUM(BS251:BS256)</f>
        <v>0</v>
      </c>
      <c r="BT257" s="158"/>
      <c r="BU257" s="156">
        <f>IF(BT257=1,VLOOKUP(BQ257,Chantiers!$C$6:$D$95,2),IF(BT257=2,"Chauf",IF(BT257=3,VLOOKUP(BQ257,Chantiers!$C$6:$E$95,3),0)))</f>
        <v>0</v>
      </c>
      <c r="BV257" s="157"/>
      <c r="BW257" s="158">
        <f>SUM(BW251:BW256)</f>
        <v>0</v>
      </c>
      <c r="BX257" s="158">
        <f>SUM(BX251:BX256)</f>
        <v>0</v>
      </c>
      <c r="BY257" s="158"/>
      <c r="BZ257" s="156">
        <f>IF(BY257=1,VLOOKUP(BV257,Chantiers!$C$6:$D$95,2),IF(BY257=2,"Chauf",IF(BY257=3,VLOOKUP(BV257,Chantiers!$C$6:$E$95,3),0)))</f>
        <v>0</v>
      </c>
      <c r="CA257" s="157"/>
      <c r="CB257" s="158">
        <f>SUM(CB251:CB256)</f>
        <v>0</v>
      </c>
      <c r="CC257" s="158">
        <f>SUM(CC251:CC256)</f>
        <v>0</v>
      </c>
      <c r="CD257" s="158">
        <f>IF(CC257=1,VLOOKUP(BZ257,Chantiers!$C$6:$D$95,2),0)</f>
        <v>0</v>
      </c>
      <c r="CE257" s="156">
        <f>IF(CD257=1,VLOOKUP(CA257,Chantiers!$C$6:$D$95,2),IF(CD257=2,"Chauf",IF(CD257=3,VLOOKUP(CA257,Chantiers!$C$6:$E$95,3),0)))</f>
        <v>0</v>
      </c>
    </row>
    <row r="258" spans="1:83" s="118" customFormat="1" x14ac:dyDescent="0.2">
      <c r="A258" s="37">
        <v>43353</v>
      </c>
      <c r="B258" s="138">
        <f t="shared" si="6"/>
        <v>10</v>
      </c>
      <c r="C258" s="139">
        <f t="shared" si="7"/>
        <v>9</v>
      </c>
      <c r="D258" s="116"/>
      <c r="E258" s="117"/>
      <c r="F258" s="117"/>
      <c r="G258" s="117"/>
      <c r="H258" s="38">
        <f>IF(G258=1,VLOOKUP(D258,Chantiers!$C$6:$D$95,2),IF(G258=2,"Chauf",IF(G258=3,VLOOKUP(D258,Chantiers!$C$6:$E$95,3),0)))</f>
        <v>0</v>
      </c>
      <c r="I258" s="116"/>
      <c r="J258" s="117"/>
      <c r="K258" s="117"/>
      <c r="L258" s="117"/>
      <c r="M258" s="38">
        <f>IF(L258=1,VLOOKUP(I258,Chantiers!$C$6:$D$95,2),IF(L258=2,"Chauf",IF(L258=3,VLOOKUP(I258,Chantiers!$C$6:$E$95,3),0)))</f>
        <v>0</v>
      </c>
      <c r="N258" s="116"/>
      <c r="O258" s="117"/>
      <c r="P258" s="117"/>
      <c r="Q258" s="117"/>
      <c r="R258" s="38">
        <f>IF(Q258=1,VLOOKUP(N258,Chantiers!$C$6:$D$95,2),IF(Q258=2,"Chauf",IF(Q258=3,VLOOKUP(N258,Chantiers!$C$6:$E$95,3),0)))</f>
        <v>0</v>
      </c>
      <c r="S258" s="116"/>
      <c r="T258" s="117"/>
      <c r="U258" s="117"/>
      <c r="V258" s="117"/>
      <c r="W258" s="38">
        <f>IF(V258=1,VLOOKUP(S258,Chantiers!$C$6:$D$95,2),IF(V258=2,"Chauf",IF(V258=3,VLOOKUP(S258,Chantiers!$C$6:$E$95,3),0)))</f>
        <v>0</v>
      </c>
      <c r="X258" s="116"/>
      <c r="Y258" s="117"/>
      <c r="Z258" s="117"/>
      <c r="AA258" s="117"/>
      <c r="AB258" s="38">
        <f>IF(AA258=1,VLOOKUP(X258,Chantiers!$C$6:$D$95,2),IF(AA258=2,"Chauf",IF(AA258=3,VLOOKUP(X258,Chantiers!$C$6:$E$95,3),0)))</f>
        <v>0</v>
      </c>
      <c r="AC258" s="116"/>
      <c r="AD258" s="117"/>
      <c r="AE258" s="117"/>
      <c r="AF258" s="117"/>
      <c r="AG258" s="38">
        <f>IF(AF258=1,VLOOKUP(AC258,Chantiers!$C$6:$D$95,2),IF(AF258=2,"Chauf",IF(AF258=3,VLOOKUP(AC258,Chantiers!$C$6:$E$95,3),0)))</f>
        <v>0</v>
      </c>
      <c r="AH258" s="116"/>
      <c r="AI258" s="117"/>
      <c r="AJ258" s="117"/>
      <c r="AK258" s="117"/>
      <c r="AL258" s="38">
        <f>IF(AK258=1,VLOOKUP(AH258,Chantiers!$C$6:$D$95,2),IF(AK258=2,"Chauf",IF(AK258=3,VLOOKUP(AH258,Chantiers!$C$6:$E$95,3),0)))</f>
        <v>0</v>
      </c>
      <c r="AM258" s="116"/>
      <c r="AN258" s="117"/>
      <c r="AO258" s="117"/>
      <c r="AP258" s="117"/>
      <c r="AQ258" s="38">
        <f>IF(AP258=1,VLOOKUP(AM258,Chantiers!$C$6:$D$95,2),IF(AP258=2,"Chauf",IF(AP258=3,VLOOKUP(AM258,Chantiers!$C$6:$E$95,3),0)))</f>
        <v>0</v>
      </c>
      <c r="AR258" s="116"/>
      <c r="AS258" s="117"/>
      <c r="AT258" s="117"/>
      <c r="AU258" s="117"/>
      <c r="AV258" s="38">
        <f>IF(AU258=1,VLOOKUP(AR258,Chantiers!$C$6:$D$95,2),IF(AU258=2,"Chauf",IF(AU258=3,VLOOKUP(AR258,Chantiers!$C$6:$E$95,3),0)))</f>
        <v>0</v>
      </c>
      <c r="AW258" s="116"/>
      <c r="AX258" s="117"/>
      <c r="AY258" s="117"/>
      <c r="AZ258" s="117"/>
      <c r="BA258" s="38">
        <f>IF(AZ258=1,VLOOKUP(AW258,Chantiers!$C$6:$D$95,2),IF(AZ258=2,"Chauf",IF(AZ258=3,VLOOKUP(AW258,Chantiers!$C$6:$E$95,3),0)))</f>
        <v>0</v>
      </c>
      <c r="BB258" s="116"/>
      <c r="BC258" s="117"/>
      <c r="BD258" s="117"/>
      <c r="BE258" s="117"/>
      <c r="BF258" s="38">
        <f>IF(BE258=1,VLOOKUP(BB258,Chantiers!$C$6:$D$95,2),IF(BE258=2,"Chauf",IF(BE258=3,VLOOKUP(BB258,Chantiers!$C$6:$E$95,3),0)))</f>
        <v>0</v>
      </c>
      <c r="BG258" s="116"/>
      <c r="BH258" s="117"/>
      <c r="BI258" s="117"/>
      <c r="BJ258" s="117"/>
      <c r="BK258" s="38">
        <f>IF(BJ258=1,VLOOKUP(BG258,Chantiers!$C$6:$D$95,2),IF(BJ258=2,"Chauf",IF(BJ258=3,VLOOKUP(BG258,Chantiers!$C$6:$E$95,3),0)))</f>
        <v>0</v>
      </c>
      <c r="BL258" s="116"/>
      <c r="BM258" s="117"/>
      <c r="BN258" s="117"/>
      <c r="BO258" s="117"/>
      <c r="BP258" s="38">
        <f>IF(BO258=1,VLOOKUP(BL258,Chantiers!$C$6:$D$95,2),IF(BO258=2,"Chauf",IF(BO258=3,VLOOKUP(BL258,Chantiers!$C$6:$E$95,3),0)))</f>
        <v>0</v>
      </c>
      <c r="BQ258" s="116"/>
      <c r="BR258" s="117"/>
      <c r="BS258" s="117"/>
      <c r="BT258" s="117"/>
      <c r="BU258" s="38">
        <f>IF(BT258=1,VLOOKUP(BQ258,Chantiers!$C$6:$D$95,2),IF(BT258=2,"Chauf",IF(BT258=3,VLOOKUP(BQ258,Chantiers!$C$6:$E$95,3),0)))</f>
        <v>0</v>
      </c>
      <c r="BV258" s="116"/>
      <c r="BW258" s="117"/>
      <c r="BX258" s="117"/>
      <c r="BY258" s="117"/>
      <c r="BZ258" s="38">
        <f>IF(BY258=1,VLOOKUP(BV258,Chantiers!$C$6:$D$95,2),IF(BY258=2,"Chauf",IF(BY258=3,VLOOKUP(BV258,Chantiers!$C$6:$E$95,3),0)))</f>
        <v>0</v>
      </c>
      <c r="CA258" s="116"/>
      <c r="CB258" s="117"/>
      <c r="CC258" s="117"/>
      <c r="CD258" s="117">
        <f>IF(CC258=1,VLOOKUP(BZ258,Chantiers!$C$6:$D$95,2),0)</f>
        <v>0</v>
      </c>
      <c r="CE258" s="38">
        <f>IF(CD258=1,VLOOKUP(CA258,Chantiers!$C$6:$D$95,2),IF(CD258=2,"Chauf",IF(CD258=3,VLOOKUP(CA258,Chantiers!$C$6:$E$95,3),0)))</f>
        <v>0</v>
      </c>
    </row>
    <row r="259" spans="1:83" s="118" customFormat="1" x14ac:dyDescent="0.2">
      <c r="A259" s="39">
        <v>43354</v>
      </c>
      <c r="B259" s="140">
        <f t="shared" si="6"/>
        <v>11</v>
      </c>
      <c r="C259" s="141">
        <f t="shared" si="7"/>
        <v>9</v>
      </c>
      <c r="D259" s="119"/>
      <c r="E259" s="120"/>
      <c r="F259" s="120"/>
      <c r="G259" s="120"/>
      <c r="H259" s="40">
        <f>IF(G259=1,VLOOKUP(D259,Chantiers!$C$6:$D$95,2),IF(G259=2,"Chauf",IF(G259=3,VLOOKUP(D259,Chantiers!$C$6:$E$95,3),0)))</f>
        <v>0</v>
      </c>
      <c r="I259" s="119"/>
      <c r="J259" s="120"/>
      <c r="K259" s="120"/>
      <c r="L259" s="120"/>
      <c r="M259" s="40">
        <f>IF(L259=1,VLOOKUP(I259,Chantiers!$C$6:$D$95,2),IF(L259=2,"Chauf",IF(L259=3,VLOOKUP(I259,Chantiers!$C$6:$E$95,3),0)))</f>
        <v>0</v>
      </c>
      <c r="N259" s="119"/>
      <c r="O259" s="120"/>
      <c r="P259" s="120"/>
      <c r="Q259" s="120"/>
      <c r="R259" s="40">
        <f>IF(Q259=1,VLOOKUP(N259,Chantiers!$C$6:$D$95,2),IF(Q259=2,"Chauf",IF(Q259=3,VLOOKUP(N259,Chantiers!$C$6:$E$95,3),0)))</f>
        <v>0</v>
      </c>
      <c r="S259" s="119"/>
      <c r="T259" s="120"/>
      <c r="U259" s="120"/>
      <c r="V259" s="120"/>
      <c r="W259" s="40">
        <f>IF(V259=1,VLOOKUP(S259,Chantiers!$C$6:$D$95,2),IF(V259=2,"Chauf",IF(V259=3,VLOOKUP(S259,Chantiers!$C$6:$E$95,3),0)))</f>
        <v>0</v>
      </c>
      <c r="X259" s="119"/>
      <c r="Y259" s="120"/>
      <c r="Z259" s="120"/>
      <c r="AA259" s="120"/>
      <c r="AB259" s="40">
        <f>IF(AA259=1,VLOOKUP(X259,Chantiers!$C$6:$D$95,2),IF(AA259=2,"Chauf",IF(AA259=3,VLOOKUP(X259,Chantiers!$C$6:$E$95,3),0)))</f>
        <v>0</v>
      </c>
      <c r="AC259" s="119"/>
      <c r="AD259" s="120"/>
      <c r="AE259" s="120"/>
      <c r="AF259" s="120"/>
      <c r="AG259" s="40">
        <f>IF(AF259=1,VLOOKUP(AC259,Chantiers!$C$6:$D$95,2),IF(AF259=2,"Chauf",IF(AF259=3,VLOOKUP(AC259,Chantiers!$C$6:$E$95,3),0)))</f>
        <v>0</v>
      </c>
      <c r="AH259" s="119"/>
      <c r="AI259" s="120"/>
      <c r="AJ259" s="120"/>
      <c r="AK259" s="120"/>
      <c r="AL259" s="40">
        <f>IF(AK259=1,VLOOKUP(AH259,Chantiers!$C$6:$D$95,2),IF(AK259=2,"Chauf",IF(AK259=3,VLOOKUP(AH259,Chantiers!$C$6:$E$95,3),0)))</f>
        <v>0</v>
      </c>
      <c r="AM259" s="119"/>
      <c r="AN259" s="120"/>
      <c r="AO259" s="120"/>
      <c r="AP259" s="120"/>
      <c r="AQ259" s="40">
        <f>IF(AP259=1,VLOOKUP(AM259,Chantiers!$C$6:$D$95,2),IF(AP259=2,"Chauf",IF(AP259=3,VLOOKUP(AM259,Chantiers!$C$6:$E$95,3),0)))</f>
        <v>0</v>
      </c>
      <c r="AR259" s="119"/>
      <c r="AS259" s="120"/>
      <c r="AT259" s="120"/>
      <c r="AU259" s="120"/>
      <c r="AV259" s="40">
        <f>IF(AU259=1,VLOOKUP(AR259,Chantiers!$C$6:$D$95,2),IF(AU259=2,"Chauf",IF(AU259=3,VLOOKUP(AR259,Chantiers!$C$6:$E$95,3),0)))</f>
        <v>0</v>
      </c>
      <c r="AW259" s="119"/>
      <c r="AX259" s="120"/>
      <c r="AY259" s="120"/>
      <c r="AZ259" s="120"/>
      <c r="BA259" s="40">
        <f>IF(AZ259=1,VLOOKUP(AW259,Chantiers!$C$6:$D$95,2),IF(AZ259=2,"Chauf",IF(AZ259=3,VLOOKUP(AW259,Chantiers!$C$6:$E$95,3),0)))</f>
        <v>0</v>
      </c>
      <c r="BB259" s="119"/>
      <c r="BC259" s="120"/>
      <c r="BD259" s="120"/>
      <c r="BE259" s="120"/>
      <c r="BF259" s="40">
        <f>IF(BE259=1,VLOOKUP(BB259,Chantiers!$C$6:$D$95,2),IF(BE259=2,"Chauf",IF(BE259=3,VLOOKUP(BB259,Chantiers!$C$6:$E$95,3),0)))</f>
        <v>0</v>
      </c>
      <c r="BG259" s="119"/>
      <c r="BH259" s="120"/>
      <c r="BI259" s="120"/>
      <c r="BJ259" s="120"/>
      <c r="BK259" s="40">
        <f>IF(BJ259=1,VLOOKUP(BG259,Chantiers!$C$6:$D$95,2),IF(BJ259=2,"Chauf",IF(BJ259=3,VLOOKUP(BG259,Chantiers!$C$6:$E$95,3),0)))</f>
        <v>0</v>
      </c>
      <c r="BL259" s="119"/>
      <c r="BM259" s="120"/>
      <c r="BN259" s="120"/>
      <c r="BO259" s="120"/>
      <c r="BP259" s="40">
        <f>IF(BO259=1,VLOOKUP(BL259,Chantiers!$C$6:$D$95,2),IF(BO259=2,"Chauf",IF(BO259=3,VLOOKUP(BL259,Chantiers!$C$6:$E$95,3),0)))</f>
        <v>0</v>
      </c>
      <c r="BQ259" s="119"/>
      <c r="BR259" s="120"/>
      <c r="BS259" s="120"/>
      <c r="BT259" s="120"/>
      <c r="BU259" s="40">
        <f>IF(BT259=1,VLOOKUP(BQ259,Chantiers!$C$6:$D$95,2),IF(BT259=2,"Chauf",IF(BT259=3,VLOOKUP(BQ259,Chantiers!$C$6:$E$95,3),0)))</f>
        <v>0</v>
      </c>
      <c r="BV259" s="119"/>
      <c r="BW259" s="120"/>
      <c r="BX259" s="120"/>
      <c r="BY259" s="120"/>
      <c r="BZ259" s="40">
        <f>IF(BY259=1,VLOOKUP(BV259,Chantiers!$C$6:$D$95,2),IF(BY259=2,"Chauf",IF(BY259=3,VLOOKUP(BV259,Chantiers!$C$6:$E$95,3),0)))</f>
        <v>0</v>
      </c>
      <c r="CA259" s="119"/>
      <c r="CB259" s="120"/>
      <c r="CC259" s="120"/>
      <c r="CD259" s="120">
        <f>IF(CC259=1,VLOOKUP(BZ259,Chantiers!$C$6:$D$95,2),0)</f>
        <v>0</v>
      </c>
      <c r="CE259" s="40">
        <f>IF(CD259=1,VLOOKUP(CA259,Chantiers!$C$6:$D$95,2),IF(CD259=2,"Chauf",IF(CD259=3,VLOOKUP(CA259,Chantiers!$C$6:$E$95,3),0)))</f>
        <v>0</v>
      </c>
    </row>
    <row r="260" spans="1:83" s="118" customFormat="1" x14ac:dyDescent="0.2">
      <c r="A260" s="39">
        <v>43355</v>
      </c>
      <c r="B260" s="140">
        <f t="shared" si="6"/>
        <v>12</v>
      </c>
      <c r="C260" s="141">
        <f t="shared" si="7"/>
        <v>9</v>
      </c>
      <c r="D260" s="119"/>
      <c r="E260" s="120"/>
      <c r="F260" s="120"/>
      <c r="G260" s="120"/>
      <c r="H260" s="40">
        <f>IF(G260=1,VLOOKUP(D260,Chantiers!$C$6:$D$95,2),IF(G260=2,"Chauf",IF(G260=3,VLOOKUP(D260,Chantiers!$C$6:$E$95,3),0)))</f>
        <v>0</v>
      </c>
      <c r="I260" s="119"/>
      <c r="J260" s="120"/>
      <c r="K260" s="120"/>
      <c r="L260" s="120"/>
      <c r="M260" s="40">
        <f>IF(L260=1,VLOOKUP(I260,Chantiers!$C$6:$D$95,2),IF(L260=2,"Chauf",IF(L260=3,VLOOKUP(I260,Chantiers!$C$6:$E$95,3),0)))</f>
        <v>0</v>
      </c>
      <c r="N260" s="119"/>
      <c r="O260" s="120"/>
      <c r="P260" s="120"/>
      <c r="Q260" s="120"/>
      <c r="R260" s="40">
        <f>IF(Q260=1,VLOOKUP(N260,Chantiers!$C$6:$D$95,2),IF(Q260=2,"Chauf",IF(Q260=3,VLOOKUP(N260,Chantiers!$C$6:$E$95,3),0)))</f>
        <v>0</v>
      </c>
      <c r="S260" s="119"/>
      <c r="T260" s="120"/>
      <c r="U260" s="120"/>
      <c r="V260" s="120"/>
      <c r="W260" s="40">
        <f>IF(V260=1,VLOOKUP(S260,Chantiers!$C$6:$D$95,2),IF(V260=2,"Chauf",IF(V260=3,VLOOKUP(S260,Chantiers!$C$6:$E$95,3),0)))</f>
        <v>0</v>
      </c>
      <c r="X260" s="119"/>
      <c r="Y260" s="120"/>
      <c r="Z260" s="120"/>
      <c r="AA260" s="120"/>
      <c r="AB260" s="40">
        <f>IF(AA260=1,VLOOKUP(X260,Chantiers!$C$6:$D$95,2),IF(AA260=2,"Chauf",IF(AA260=3,VLOOKUP(X260,Chantiers!$C$6:$E$95,3),0)))</f>
        <v>0</v>
      </c>
      <c r="AC260" s="119"/>
      <c r="AD260" s="120"/>
      <c r="AE260" s="120"/>
      <c r="AF260" s="120"/>
      <c r="AG260" s="40">
        <f>IF(AF260=1,VLOOKUP(AC260,Chantiers!$C$6:$D$95,2),IF(AF260=2,"Chauf",IF(AF260=3,VLOOKUP(AC260,Chantiers!$C$6:$E$95,3),0)))</f>
        <v>0</v>
      </c>
      <c r="AH260" s="119"/>
      <c r="AI260" s="120"/>
      <c r="AJ260" s="120"/>
      <c r="AK260" s="120"/>
      <c r="AL260" s="40">
        <f>IF(AK260=1,VLOOKUP(AH260,Chantiers!$C$6:$D$95,2),IF(AK260=2,"Chauf",IF(AK260=3,VLOOKUP(AH260,Chantiers!$C$6:$E$95,3),0)))</f>
        <v>0</v>
      </c>
      <c r="AM260" s="119"/>
      <c r="AN260" s="120"/>
      <c r="AO260" s="120"/>
      <c r="AP260" s="120"/>
      <c r="AQ260" s="40">
        <f>IF(AP260=1,VLOOKUP(AM260,Chantiers!$C$6:$D$95,2),IF(AP260=2,"Chauf",IF(AP260=3,VLOOKUP(AM260,Chantiers!$C$6:$E$95,3),0)))</f>
        <v>0</v>
      </c>
      <c r="AR260" s="119"/>
      <c r="AS260" s="120"/>
      <c r="AT260" s="120"/>
      <c r="AU260" s="120"/>
      <c r="AV260" s="40">
        <f>IF(AU260=1,VLOOKUP(AR260,Chantiers!$C$6:$D$95,2),IF(AU260=2,"Chauf",IF(AU260=3,VLOOKUP(AR260,Chantiers!$C$6:$E$95,3),0)))</f>
        <v>0</v>
      </c>
      <c r="AW260" s="119"/>
      <c r="AX260" s="120"/>
      <c r="AY260" s="120"/>
      <c r="AZ260" s="120"/>
      <c r="BA260" s="40">
        <f>IF(AZ260=1,VLOOKUP(AW260,Chantiers!$C$6:$D$95,2),IF(AZ260=2,"Chauf",IF(AZ260=3,VLOOKUP(AW260,Chantiers!$C$6:$E$95,3),0)))</f>
        <v>0</v>
      </c>
      <c r="BB260" s="119"/>
      <c r="BC260" s="120"/>
      <c r="BD260" s="120"/>
      <c r="BE260" s="120"/>
      <c r="BF260" s="40">
        <f>IF(BE260=1,VLOOKUP(BB260,Chantiers!$C$6:$D$95,2),IF(BE260=2,"Chauf",IF(BE260=3,VLOOKUP(BB260,Chantiers!$C$6:$E$95,3),0)))</f>
        <v>0</v>
      </c>
      <c r="BG260" s="119"/>
      <c r="BH260" s="120"/>
      <c r="BI260" s="120"/>
      <c r="BJ260" s="120"/>
      <c r="BK260" s="40">
        <f>IF(BJ260=1,VLOOKUP(BG260,Chantiers!$C$6:$D$95,2),IF(BJ260=2,"Chauf",IF(BJ260=3,VLOOKUP(BG260,Chantiers!$C$6:$E$95,3),0)))</f>
        <v>0</v>
      </c>
      <c r="BL260" s="119"/>
      <c r="BM260" s="120"/>
      <c r="BN260" s="120"/>
      <c r="BO260" s="120"/>
      <c r="BP260" s="40">
        <f>IF(BO260=1,VLOOKUP(BL260,Chantiers!$C$6:$D$95,2),IF(BO260=2,"Chauf",IF(BO260=3,VLOOKUP(BL260,Chantiers!$C$6:$E$95,3),0)))</f>
        <v>0</v>
      </c>
      <c r="BQ260" s="119"/>
      <c r="BR260" s="120"/>
      <c r="BS260" s="120"/>
      <c r="BT260" s="120"/>
      <c r="BU260" s="40">
        <f>IF(BT260=1,VLOOKUP(BQ260,Chantiers!$C$6:$D$95,2),IF(BT260=2,"Chauf",IF(BT260=3,VLOOKUP(BQ260,Chantiers!$C$6:$E$95,3),0)))</f>
        <v>0</v>
      </c>
      <c r="BV260" s="119"/>
      <c r="BW260" s="120"/>
      <c r="BX260" s="120"/>
      <c r="BY260" s="120"/>
      <c r="BZ260" s="40">
        <f>IF(BY260=1,VLOOKUP(BV260,Chantiers!$C$6:$D$95,2),IF(BY260=2,"Chauf",IF(BY260=3,VLOOKUP(BV260,Chantiers!$C$6:$E$95,3),0)))</f>
        <v>0</v>
      </c>
      <c r="CA260" s="119"/>
      <c r="CB260" s="120"/>
      <c r="CC260" s="120"/>
      <c r="CD260" s="120">
        <f>IF(CC260=1,VLOOKUP(BZ260,Chantiers!$C$6:$D$95,2),0)</f>
        <v>0</v>
      </c>
      <c r="CE260" s="40">
        <f>IF(CD260=1,VLOOKUP(CA260,Chantiers!$C$6:$D$95,2),IF(CD260=2,"Chauf",IF(CD260=3,VLOOKUP(CA260,Chantiers!$C$6:$E$95,3),0)))</f>
        <v>0</v>
      </c>
    </row>
    <row r="261" spans="1:83" s="118" customFormat="1" x14ac:dyDescent="0.2">
      <c r="A261" s="39">
        <v>43356</v>
      </c>
      <c r="B261" s="140">
        <f t="shared" si="6"/>
        <v>13</v>
      </c>
      <c r="C261" s="141">
        <f t="shared" si="7"/>
        <v>9</v>
      </c>
      <c r="D261" s="119"/>
      <c r="E261" s="120"/>
      <c r="F261" s="120"/>
      <c r="G261" s="120"/>
      <c r="H261" s="40">
        <f>IF(G261=1,VLOOKUP(D261,Chantiers!$C$6:$D$95,2),IF(G261=2,"Chauf",IF(G261=3,VLOOKUP(D261,Chantiers!$C$6:$E$95,3),0)))</f>
        <v>0</v>
      </c>
      <c r="I261" s="119"/>
      <c r="J261" s="120"/>
      <c r="K261" s="120"/>
      <c r="L261" s="120"/>
      <c r="M261" s="40">
        <f>IF(L261=1,VLOOKUP(I261,Chantiers!$C$6:$D$95,2),IF(L261=2,"Chauf",IF(L261=3,VLOOKUP(I261,Chantiers!$C$6:$E$95,3),0)))</f>
        <v>0</v>
      </c>
      <c r="N261" s="119"/>
      <c r="O261" s="120"/>
      <c r="P261" s="120"/>
      <c r="Q261" s="120"/>
      <c r="R261" s="40">
        <f>IF(Q261=1,VLOOKUP(N261,Chantiers!$C$6:$D$95,2),IF(Q261=2,"Chauf",IF(Q261=3,VLOOKUP(N261,Chantiers!$C$6:$E$95,3),0)))</f>
        <v>0</v>
      </c>
      <c r="S261" s="119"/>
      <c r="T261" s="120"/>
      <c r="U261" s="120"/>
      <c r="V261" s="120"/>
      <c r="W261" s="40">
        <f>IF(V261=1,VLOOKUP(S261,Chantiers!$C$6:$D$95,2),IF(V261=2,"Chauf",IF(V261=3,VLOOKUP(S261,Chantiers!$C$6:$E$95,3),0)))</f>
        <v>0</v>
      </c>
      <c r="X261" s="119"/>
      <c r="Y261" s="120"/>
      <c r="Z261" s="120"/>
      <c r="AA261" s="120"/>
      <c r="AB261" s="40">
        <f>IF(AA261=1,VLOOKUP(X261,Chantiers!$C$6:$D$95,2),IF(AA261=2,"Chauf",IF(AA261=3,VLOOKUP(X261,Chantiers!$C$6:$E$95,3),0)))</f>
        <v>0</v>
      </c>
      <c r="AC261" s="119"/>
      <c r="AD261" s="120"/>
      <c r="AE261" s="120"/>
      <c r="AF261" s="120"/>
      <c r="AG261" s="40">
        <f>IF(AF261=1,VLOOKUP(AC261,Chantiers!$C$6:$D$95,2),IF(AF261=2,"Chauf",IF(AF261=3,VLOOKUP(AC261,Chantiers!$C$6:$E$95,3),0)))</f>
        <v>0</v>
      </c>
      <c r="AH261" s="119"/>
      <c r="AI261" s="120"/>
      <c r="AJ261" s="120"/>
      <c r="AK261" s="120"/>
      <c r="AL261" s="40">
        <f>IF(AK261=1,VLOOKUP(AH261,Chantiers!$C$6:$D$95,2),IF(AK261=2,"Chauf",IF(AK261=3,VLOOKUP(AH261,Chantiers!$C$6:$E$95,3),0)))</f>
        <v>0</v>
      </c>
      <c r="AM261" s="119"/>
      <c r="AN261" s="120"/>
      <c r="AO261" s="120"/>
      <c r="AP261" s="120"/>
      <c r="AQ261" s="40">
        <f>IF(AP261=1,VLOOKUP(AM261,Chantiers!$C$6:$D$95,2),IF(AP261=2,"Chauf",IF(AP261=3,VLOOKUP(AM261,Chantiers!$C$6:$E$95,3),0)))</f>
        <v>0</v>
      </c>
      <c r="AR261" s="119"/>
      <c r="AS261" s="120"/>
      <c r="AT261" s="120"/>
      <c r="AU261" s="120"/>
      <c r="AV261" s="40">
        <f>IF(AU261=1,VLOOKUP(AR261,Chantiers!$C$6:$D$95,2),IF(AU261=2,"Chauf",IF(AU261=3,VLOOKUP(AR261,Chantiers!$C$6:$E$95,3),0)))</f>
        <v>0</v>
      </c>
      <c r="AW261" s="119"/>
      <c r="AX261" s="120"/>
      <c r="AY261" s="120"/>
      <c r="AZ261" s="120"/>
      <c r="BA261" s="40">
        <f>IF(AZ261=1,VLOOKUP(AW261,Chantiers!$C$6:$D$95,2),IF(AZ261=2,"Chauf",IF(AZ261=3,VLOOKUP(AW261,Chantiers!$C$6:$E$95,3),0)))</f>
        <v>0</v>
      </c>
      <c r="BB261" s="119"/>
      <c r="BC261" s="120"/>
      <c r="BD261" s="120"/>
      <c r="BE261" s="120"/>
      <c r="BF261" s="40">
        <f>IF(BE261=1,VLOOKUP(BB261,Chantiers!$C$6:$D$95,2),IF(BE261=2,"Chauf",IF(BE261=3,VLOOKUP(BB261,Chantiers!$C$6:$E$95,3),0)))</f>
        <v>0</v>
      </c>
      <c r="BG261" s="119"/>
      <c r="BH261" s="120"/>
      <c r="BI261" s="120"/>
      <c r="BJ261" s="120"/>
      <c r="BK261" s="40">
        <f>IF(BJ261=1,VLOOKUP(BG261,Chantiers!$C$6:$D$95,2),IF(BJ261=2,"Chauf",IF(BJ261=3,VLOOKUP(BG261,Chantiers!$C$6:$E$95,3),0)))</f>
        <v>0</v>
      </c>
      <c r="BL261" s="119"/>
      <c r="BM261" s="120"/>
      <c r="BN261" s="120"/>
      <c r="BO261" s="120"/>
      <c r="BP261" s="40">
        <f>IF(BO261=1,VLOOKUP(BL261,Chantiers!$C$6:$D$95,2),IF(BO261=2,"Chauf",IF(BO261=3,VLOOKUP(BL261,Chantiers!$C$6:$E$95,3),0)))</f>
        <v>0</v>
      </c>
      <c r="BQ261" s="119"/>
      <c r="BR261" s="120"/>
      <c r="BS261" s="120"/>
      <c r="BT261" s="120"/>
      <c r="BU261" s="40">
        <f>IF(BT261=1,VLOOKUP(BQ261,Chantiers!$C$6:$D$95,2),IF(BT261=2,"Chauf",IF(BT261=3,VLOOKUP(BQ261,Chantiers!$C$6:$E$95,3),0)))</f>
        <v>0</v>
      </c>
      <c r="BV261" s="119"/>
      <c r="BW261" s="120"/>
      <c r="BX261" s="120"/>
      <c r="BY261" s="120"/>
      <c r="BZ261" s="40">
        <f>IF(BY261=1,VLOOKUP(BV261,Chantiers!$C$6:$D$95,2),IF(BY261=2,"Chauf",IF(BY261=3,VLOOKUP(BV261,Chantiers!$C$6:$E$95,3),0)))</f>
        <v>0</v>
      </c>
      <c r="CA261" s="119"/>
      <c r="CB261" s="120"/>
      <c r="CC261" s="120"/>
      <c r="CD261" s="120">
        <f>IF(CC261=1,VLOOKUP(BZ261,Chantiers!$C$6:$D$95,2),0)</f>
        <v>0</v>
      </c>
      <c r="CE261" s="40">
        <f>IF(CD261=1,VLOOKUP(CA261,Chantiers!$C$6:$D$95,2),IF(CD261=2,"Chauf",IF(CD261=3,VLOOKUP(CA261,Chantiers!$C$6:$E$95,3),0)))</f>
        <v>0</v>
      </c>
    </row>
    <row r="262" spans="1:83" s="118" customFormat="1" x14ac:dyDescent="0.2">
      <c r="A262" s="39">
        <v>43357</v>
      </c>
      <c r="B262" s="140">
        <f t="shared" si="6"/>
        <v>14</v>
      </c>
      <c r="C262" s="141">
        <f t="shared" si="7"/>
        <v>9</v>
      </c>
      <c r="D262" s="119"/>
      <c r="E262" s="120"/>
      <c r="F262" s="120"/>
      <c r="G262" s="120"/>
      <c r="H262" s="40">
        <f>IF(G262=1,VLOOKUP(D262,Chantiers!$C$6:$D$95,2),IF(G262=2,"Chauf",IF(G262=3,VLOOKUP(D262,Chantiers!$C$6:$E$95,3),0)))</f>
        <v>0</v>
      </c>
      <c r="I262" s="119"/>
      <c r="J262" s="120"/>
      <c r="K262" s="120"/>
      <c r="L262" s="120"/>
      <c r="M262" s="40">
        <f>IF(L262=1,VLOOKUP(I262,Chantiers!$C$6:$D$95,2),IF(L262=2,"Chauf",IF(L262=3,VLOOKUP(I262,Chantiers!$C$6:$E$95,3),0)))</f>
        <v>0</v>
      </c>
      <c r="N262" s="119"/>
      <c r="O262" s="120"/>
      <c r="P262" s="120"/>
      <c r="Q262" s="120"/>
      <c r="R262" s="40">
        <f>IF(Q262=1,VLOOKUP(N262,Chantiers!$C$6:$D$95,2),IF(Q262=2,"Chauf",IF(Q262=3,VLOOKUP(N262,Chantiers!$C$6:$E$95,3),0)))</f>
        <v>0</v>
      </c>
      <c r="S262" s="119"/>
      <c r="T262" s="120"/>
      <c r="U262" s="120"/>
      <c r="V262" s="120"/>
      <c r="W262" s="40">
        <f>IF(V262=1,VLOOKUP(S262,Chantiers!$C$6:$D$95,2),IF(V262=2,"Chauf",IF(V262=3,VLOOKUP(S262,Chantiers!$C$6:$E$95,3),0)))</f>
        <v>0</v>
      </c>
      <c r="X262" s="119"/>
      <c r="Y262" s="120"/>
      <c r="Z262" s="120"/>
      <c r="AA262" s="120"/>
      <c r="AB262" s="40">
        <f>IF(AA262=1,VLOOKUP(X262,Chantiers!$C$6:$D$95,2),IF(AA262=2,"Chauf",IF(AA262=3,VLOOKUP(X262,Chantiers!$C$6:$E$95,3),0)))</f>
        <v>0</v>
      </c>
      <c r="AC262" s="119"/>
      <c r="AD262" s="120"/>
      <c r="AE262" s="120"/>
      <c r="AF262" s="120"/>
      <c r="AG262" s="40">
        <f>IF(AF262=1,VLOOKUP(AC262,Chantiers!$C$6:$D$95,2),IF(AF262=2,"Chauf",IF(AF262=3,VLOOKUP(AC262,Chantiers!$C$6:$E$95,3),0)))</f>
        <v>0</v>
      </c>
      <c r="AH262" s="119"/>
      <c r="AI262" s="120"/>
      <c r="AJ262" s="120"/>
      <c r="AK262" s="120"/>
      <c r="AL262" s="40">
        <f>IF(AK262=1,VLOOKUP(AH262,Chantiers!$C$6:$D$95,2),IF(AK262=2,"Chauf",IF(AK262=3,VLOOKUP(AH262,Chantiers!$C$6:$E$95,3),0)))</f>
        <v>0</v>
      </c>
      <c r="AM262" s="119"/>
      <c r="AN262" s="120"/>
      <c r="AO262" s="120"/>
      <c r="AP262" s="120"/>
      <c r="AQ262" s="40">
        <f>IF(AP262=1,VLOOKUP(AM262,Chantiers!$C$6:$D$95,2),IF(AP262=2,"Chauf",IF(AP262=3,VLOOKUP(AM262,Chantiers!$C$6:$E$95,3),0)))</f>
        <v>0</v>
      </c>
      <c r="AR262" s="119"/>
      <c r="AS262" s="120"/>
      <c r="AT262" s="120"/>
      <c r="AU262" s="120"/>
      <c r="AV262" s="40">
        <f>IF(AU262=1,VLOOKUP(AR262,Chantiers!$C$6:$D$95,2),IF(AU262=2,"Chauf",IF(AU262=3,VLOOKUP(AR262,Chantiers!$C$6:$E$95,3),0)))</f>
        <v>0</v>
      </c>
      <c r="AW262" s="119"/>
      <c r="AX262" s="120"/>
      <c r="AY262" s="120"/>
      <c r="AZ262" s="120"/>
      <c r="BA262" s="40">
        <f>IF(AZ262=1,VLOOKUP(AW262,Chantiers!$C$6:$D$95,2),IF(AZ262=2,"Chauf",IF(AZ262=3,VLOOKUP(AW262,Chantiers!$C$6:$E$95,3),0)))</f>
        <v>0</v>
      </c>
      <c r="BB262" s="119"/>
      <c r="BC262" s="120"/>
      <c r="BD262" s="120"/>
      <c r="BE262" s="120"/>
      <c r="BF262" s="40">
        <f>IF(BE262=1,VLOOKUP(BB262,Chantiers!$C$6:$D$95,2),IF(BE262=2,"Chauf",IF(BE262=3,VLOOKUP(BB262,Chantiers!$C$6:$E$95,3),0)))</f>
        <v>0</v>
      </c>
      <c r="BG262" s="119"/>
      <c r="BH262" s="120"/>
      <c r="BI262" s="120"/>
      <c r="BJ262" s="120"/>
      <c r="BK262" s="40">
        <f>IF(BJ262=1,VLOOKUP(BG262,Chantiers!$C$6:$D$95,2),IF(BJ262=2,"Chauf",IF(BJ262=3,VLOOKUP(BG262,Chantiers!$C$6:$E$95,3),0)))</f>
        <v>0</v>
      </c>
      <c r="BL262" s="119"/>
      <c r="BM262" s="120"/>
      <c r="BN262" s="120"/>
      <c r="BO262" s="120"/>
      <c r="BP262" s="40">
        <f>IF(BO262=1,VLOOKUP(BL262,Chantiers!$C$6:$D$95,2),IF(BO262=2,"Chauf",IF(BO262=3,VLOOKUP(BL262,Chantiers!$C$6:$E$95,3),0)))</f>
        <v>0</v>
      </c>
      <c r="BQ262" s="119"/>
      <c r="BR262" s="120"/>
      <c r="BS262" s="120"/>
      <c r="BT262" s="120"/>
      <c r="BU262" s="40">
        <f>IF(BT262=1,VLOOKUP(BQ262,Chantiers!$C$6:$D$95,2),IF(BT262=2,"Chauf",IF(BT262=3,VLOOKUP(BQ262,Chantiers!$C$6:$E$95,3),0)))</f>
        <v>0</v>
      </c>
      <c r="BV262" s="119"/>
      <c r="BW262" s="120"/>
      <c r="BX262" s="120"/>
      <c r="BY262" s="120"/>
      <c r="BZ262" s="40">
        <f>IF(BY262=1,VLOOKUP(BV262,Chantiers!$C$6:$D$95,2),IF(BY262=2,"Chauf",IF(BY262=3,VLOOKUP(BV262,Chantiers!$C$6:$E$95,3),0)))</f>
        <v>0</v>
      </c>
      <c r="CA262" s="119"/>
      <c r="CB262" s="120"/>
      <c r="CC262" s="120"/>
      <c r="CD262" s="120">
        <f>IF(CC262=1,VLOOKUP(BZ262,Chantiers!$C$6:$D$95,2),0)</f>
        <v>0</v>
      </c>
      <c r="CE262" s="40">
        <f>IF(CD262=1,VLOOKUP(CA262,Chantiers!$C$6:$D$95,2),IF(CD262=2,"Chauf",IF(CD262=3,VLOOKUP(CA262,Chantiers!$C$6:$E$95,3),0)))</f>
        <v>0</v>
      </c>
    </row>
    <row r="263" spans="1:83" s="118" customFormat="1" x14ac:dyDescent="0.2">
      <c r="A263" s="39">
        <v>43358</v>
      </c>
      <c r="B263" s="140">
        <f t="shared" ref="B263:B326" si="8">DAY(A263)</f>
        <v>15</v>
      </c>
      <c r="C263" s="141">
        <f t="shared" ref="C263:C326" si="9">MONTH(A263)</f>
        <v>9</v>
      </c>
      <c r="D263" s="119"/>
      <c r="E263" s="120"/>
      <c r="F263" s="120"/>
      <c r="G263" s="120"/>
      <c r="H263" s="40">
        <f>IF(G263=1,VLOOKUP(D263,Chantiers!$C$6:$D$95,2),IF(G263=2,"Chauf",IF(G263=3,VLOOKUP(D263,Chantiers!$C$6:$E$95,3),0)))</f>
        <v>0</v>
      </c>
      <c r="I263" s="119"/>
      <c r="J263" s="120"/>
      <c r="K263" s="120"/>
      <c r="L263" s="120"/>
      <c r="M263" s="40">
        <f>IF(L263=1,VLOOKUP(I263,Chantiers!$C$6:$D$95,2),IF(L263=2,"Chauf",IF(L263=3,VLOOKUP(I263,Chantiers!$C$6:$E$95,3),0)))</f>
        <v>0</v>
      </c>
      <c r="N263" s="119"/>
      <c r="O263" s="120"/>
      <c r="P263" s="120"/>
      <c r="Q263" s="120"/>
      <c r="R263" s="40">
        <f>IF(Q263=1,VLOOKUP(N263,Chantiers!$C$6:$D$95,2),IF(Q263=2,"Chauf",IF(Q263=3,VLOOKUP(N263,Chantiers!$C$6:$E$95,3),0)))</f>
        <v>0</v>
      </c>
      <c r="S263" s="119"/>
      <c r="T263" s="120"/>
      <c r="U263" s="120"/>
      <c r="V263" s="120"/>
      <c r="W263" s="40">
        <f>IF(V263=1,VLOOKUP(S263,Chantiers!$C$6:$D$95,2),IF(V263=2,"Chauf",IF(V263=3,VLOOKUP(S263,Chantiers!$C$6:$E$95,3),0)))</f>
        <v>0</v>
      </c>
      <c r="X263" s="119"/>
      <c r="Y263" s="120"/>
      <c r="Z263" s="120"/>
      <c r="AA263" s="120"/>
      <c r="AB263" s="40">
        <f>IF(AA263=1,VLOOKUP(X263,Chantiers!$C$6:$D$95,2),IF(AA263=2,"Chauf",IF(AA263=3,VLOOKUP(X263,Chantiers!$C$6:$E$95,3),0)))</f>
        <v>0</v>
      </c>
      <c r="AC263" s="119"/>
      <c r="AD263" s="120"/>
      <c r="AE263" s="120"/>
      <c r="AF263" s="120"/>
      <c r="AG263" s="40">
        <f>IF(AF263=1,VLOOKUP(AC263,Chantiers!$C$6:$D$95,2),IF(AF263=2,"Chauf",IF(AF263=3,VLOOKUP(AC263,Chantiers!$C$6:$E$95,3),0)))</f>
        <v>0</v>
      </c>
      <c r="AH263" s="119"/>
      <c r="AI263" s="120"/>
      <c r="AJ263" s="120"/>
      <c r="AK263" s="120"/>
      <c r="AL263" s="40">
        <f>IF(AK263=1,VLOOKUP(AH263,Chantiers!$C$6:$D$95,2),IF(AK263=2,"Chauf",IF(AK263=3,VLOOKUP(AH263,Chantiers!$C$6:$E$95,3),0)))</f>
        <v>0</v>
      </c>
      <c r="AM263" s="119"/>
      <c r="AN263" s="120"/>
      <c r="AO263" s="120"/>
      <c r="AP263" s="120"/>
      <c r="AQ263" s="40">
        <f>IF(AP263=1,VLOOKUP(AM263,Chantiers!$C$6:$D$95,2),IF(AP263=2,"Chauf",IF(AP263=3,VLOOKUP(AM263,Chantiers!$C$6:$E$95,3),0)))</f>
        <v>0</v>
      </c>
      <c r="AR263" s="119"/>
      <c r="AS263" s="120"/>
      <c r="AT263" s="120"/>
      <c r="AU263" s="120"/>
      <c r="AV263" s="40">
        <f>IF(AU263=1,VLOOKUP(AR263,Chantiers!$C$6:$D$95,2),IF(AU263=2,"Chauf",IF(AU263=3,VLOOKUP(AR263,Chantiers!$C$6:$E$95,3),0)))</f>
        <v>0</v>
      </c>
      <c r="AW263" s="119"/>
      <c r="AX263" s="120"/>
      <c r="AY263" s="120"/>
      <c r="AZ263" s="120"/>
      <c r="BA263" s="40">
        <f>IF(AZ263=1,VLOOKUP(AW263,Chantiers!$C$6:$D$95,2),IF(AZ263=2,"Chauf",IF(AZ263=3,VLOOKUP(AW263,Chantiers!$C$6:$E$95,3),0)))</f>
        <v>0</v>
      </c>
      <c r="BB263" s="119"/>
      <c r="BC263" s="120"/>
      <c r="BD263" s="120"/>
      <c r="BE263" s="120"/>
      <c r="BF263" s="40">
        <f>IF(BE263=1,VLOOKUP(BB263,Chantiers!$C$6:$D$95,2),IF(BE263=2,"Chauf",IF(BE263=3,VLOOKUP(BB263,Chantiers!$C$6:$E$95,3),0)))</f>
        <v>0</v>
      </c>
      <c r="BG263" s="119"/>
      <c r="BH263" s="120"/>
      <c r="BI263" s="120"/>
      <c r="BJ263" s="120"/>
      <c r="BK263" s="40">
        <f>IF(BJ263=1,VLOOKUP(BG263,Chantiers!$C$6:$D$95,2),IF(BJ263=2,"Chauf",IF(BJ263=3,VLOOKUP(BG263,Chantiers!$C$6:$E$95,3),0)))</f>
        <v>0</v>
      </c>
      <c r="BL263" s="119"/>
      <c r="BM263" s="120"/>
      <c r="BN263" s="120"/>
      <c r="BO263" s="120"/>
      <c r="BP263" s="40">
        <f>IF(BO263=1,VLOOKUP(BL263,Chantiers!$C$6:$D$95,2),IF(BO263=2,"Chauf",IF(BO263=3,VLOOKUP(BL263,Chantiers!$C$6:$E$95,3),0)))</f>
        <v>0</v>
      </c>
      <c r="BQ263" s="119"/>
      <c r="BR263" s="120"/>
      <c r="BS263" s="120"/>
      <c r="BT263" s="120"/>
      <c r="BU263" s="40">
        <f>IF(BT263=1,VLOOKUP(BQ263,Chantiers!$C$6:$D$95,2),IF(BT263=2,"Chauf",IF(BT263=3,VLOOKUP(BQ263,Chantiers!$C$6:$E$95,3),0)))</f>
        <v>0</v>
      </c>
      <c r="BV263" s="119"/>
      <c r="BW263" s="120"/>
      <c r="BX263" s="120"/>
      <c r="BY263" s="120"/>
      <c r="BZ263" s="40">
        <f>IF(BY263=1,VLOOKUP(BV263,Chantiers!$C$6:$D$95,2),IF(BY263=2,"Chauf",IF(BY263=3,VLOOKUP(BV263,Chantiers!$C$6:$E$95,3),0)))</f>
        <v>0</v>
      </c>
      <c r="CA263" s="119"/>
      <c r="CB263" s="120"/>
      <c r="CC263" s="120"/>
      <c r="CD263" s="120">
        <f>IF(CC263=1,VLOOKUP(BZ263,Chantiers!$C$6:$D$95,2),0)</f>
        <v>0</v>
      </c>
      <c r="CE263" s="40">
        <f>IF(CD263=1,VLOOKUP(CA263,Chantiers!$C$6:$D$95,2),IF(CD263=2,"Chauf",IF(CD263=3,VLOOKUP(CA263,Chantiers!$C$6:$E$95,3),0)))</f>
        <v>0</v>
      </c>
    </row>
    <row r="264" spans="1:83" s="159" customFormat="1" x14ac:dyDescent="0.2">
      <c r="A264" s="153" t="s">
        <v>128</v>
      </c>
      <c r="B264" s="154"/>
      <c r="C264" s="155"/>
      <c r="D264" s="157"/>
      <c r="E264" s="158">
        <f>SUM(E258:E263)</f>
        <v>0</v>
      </c>
      <c r="F264" s="158">
        <f>SUM(F258:F263)</f>
        <v>0</v>
      </c>
      <c r="G264" s="158"/>
      <c r="H264" s="156"/>
      <c r="I264" s="157"/>
      <c r="J264" s="158">
        <f>SUM(J258:J263)</f>
        <v>0</v>
      </c>
      <c r="K264" s="158">
        <f>SUM(K258:K263)</f>
        <v>0</v>
      </c>
      <c r="L264" s="158"/>
      <c r="M264" s="156">
        <f>IF(L264=1,VLOOKUP(I264,Chantiers!$C$6:$D$95,2),IF(L264=2,"Chauf",IF(L264=3,VLOOKUP(I264,Chantiers!$C$6:$E$95,3),0)))</f>
        <v>0</v>
      </c>
      <c r="N264" s="157"/>
      <c r="O264" s="158">
        <f>SUM(O258:O263)</f>
        <v>0</v>
      </c>
      <c r="P264" s="158">
        <f>SUM(P258:P263)</f>
        <v>0</v>
      </c>
      <c r="Q264" s="158"/>
      <c r="R264" s="156">
        <f>IF(Q264=1,VLOOKUP(N264,Chantiers!$C$6:$D$95,2),IF(Q264=2,"Chauf",IF(Q264=3,VLOOKUP(N264,Chantiers!$C$6:$E$95,3),0)))</f>
        <v>0</v>
      </c>
      <c r="S264" s="157"/>
      <c r="T264" s="158">
        <f>SUM(T258:T263)</f>
        <v>0</v>
      </c>
      <c r="U264" s="158">
        <f>SUM(U258:U263)</f>
        <v>0</v>
      </c>
      <c r="V264" s="158"/>
      <c r="W264" s="156">
        <f>IF(V264=1,VLOOKUP(S264,Chantiers!$C$6:$D$95,2),IF(V264=2,"Chauf",IF(V264=3,VLOOKUP(S264,Chantiers!$C$6:$E$95,3),0)))</f>
        <v>0</v>
      </c>
      <c r="X264" s="157"/>
      <c r="Y264" s="158">
        <f>SUM(Y258:Y263)</f>
        <v>0</v>
      </c>
      <c r="Z264" s="158">
        <f>SUM(Z258:Z263)</f>
        <v>0</v>
      </c>
      <c r="AA264" s="158"/>
      <c r="AB264" s="156">
        <f>IF(AA264=1,VLOOKUP(X264,Chantiers!$C$6:$D$95,2),IF(AA264=2,"Chauf",IF(AA264=3,VLOOKUP(X264,Chantiers!$C$6:$E$95,3),0)))</f>
        <v>0</v>
      </c>
      <c r="AC264" s="157"/>
      <c r="AD264" s="158">
        <f>SUM(AD258:AD263)</f>
        <v>0</v>
      </c>
      <c r="AE264" s="158">
        <f>SUM(AE258:AE263)</f>
        <v>0</v>
      </c>
      <c r="AF264" s="158"/>
      <c r="AG264" s="156">
        <f>IF(AF264=1,VLOOKUP(AC264,Chantiers!$C$6:$D$95,2),IF(AF264=2,"Chauf",IF(AF264=3,VLOOKUP(AC264,Chantiers!$C$6:$E$95,3),0)))</f>
        <v>0</v>
      </c>
      <c r="AH264" s="157"/>
      <c r="AI264" s="158">
        <f>SUM(AI258:AI263)</f>
        <v>0</v>
      </c>
      <c r="AJ264" s="158">
        <f>SUM(AJ258:AJ263)</f>
        <v>0</v>
      </c>
      <c r="AK264" s="158"/>
      <c r="AL264" s="156">
        <f>IF(AK264=1,VLOOKUP(AH264,Chantiers!$C$6:$D$95,2),IF(AK264=2,"Chauf",IF(AK264=3,VLOOKUP(AH264,Chantiers!$C$6:$E$95,3),0)))</f>
        <v>0</v>
      </c>
      <c r="AM264" s="157"/>
      <c r="AN264" s="158">
        <f>SUM(AN258:AN263)</f>
        <v>0</v>
      </c>
      <c r="AO264" s="158">
        <f>SUM(AO258:AO263)</f>
        <v>0</v>
      </c>
      <c r="AP264" s="158"/>
      <c r="AQ264" s="156">
        <f>IF(AP264=1,VLOOKUP(AM264,Chantiers!$C$6:$D$95,2),IF(AP264=2,"Chauf",IF(AP264=3,VLOOKUP(AM264,Chantiers!$C$6:$E$95,3),0)))</f>
        <v>0</v>
      </c>
      <c r="AR264" s="157"/>
      <c r="AS264" s="158">
        <f>SUM(AS258:AS263)</f>
        <v>0</v>
      </c>
      <c r="AT264" s="158">
        <f>SUM(AT258:AT263)</f>
        <v>0</v>
      </c>
      <c r="AU264" s="158"/>
      <c r="AV264" s="156">
        <f>IF(AU264=1,VLOOKUP(AR264,Chantiers!$C$6:$D$95,2),IF(AU264=2,"Chauf",IF(AU264=3,VLOOKUP(AR264,Chantiers!$C$6:$E$95,3),0)))</f>
        <v>0</v>
      </c>
      <c r="AW264" s="157"/>
      <c r="AX264" s="158">
        <f>SUM(AX258:AX263)</f>
        <v>0</v>
      </c>
      <c r="AY264" s="158">
        <f>SUM(AY258:AY263)</f>
        <v>0</v>
      </c>
      <c r="AZ264" s="158"/>
      <c r="BA264" s="156">
        <f>IF(AZ264=1,VLOOKUP(AW264,Chantiers!$C$6:$D$95,2),IF(AZ264=2,"Chauf",IF(AZ264=3,VLOOKUP(AW264,Chantiers!$C$6:$E$95,3),0)))</f>
        <v>0</v>
      </c>
      <c r="BB264" s="157"/>
      <c r="BC264" s="158">
        <f>SUM(BC258:BC263)</f>
        <v>0</v>
      </c>
      <c r="BD264" s="158">
        <f>SUM(BD258:BD263)</f>
        <v>0</v>
      </c>
      <c r="BE264" s="158"/>
      <c r="BF264" s="156">
        <f>IF(BE264=1,VLOOKUP(BB264,Chantiers!$C$6:$D$95,2),IF(BE264=2,"Chauf",IF(BE264=3,VLOOKUP(BB264,Chantiers!$C$6:$E$95,3),0)))</f>
        <v>0</v>
      </c>
      <c r="BG264" s="157"/>
      <c r="BH264" s="158">
        <f>SUM(BH258:BH263)</f>
        <v>0</v>
      </c>
      <c r="BI264" s="158">
        <f>SUM(BI258:BI263)</f>
        <v>0</v>
      </c>
      <c r="BJ264" s="158"/>
      <c r="BK264" s="156">
        <f>IF(BJ264=1,VLOOKUP(BG264,Chantiers!$C$6:$D$95,2),IF(BJ264=2,"Chauf",IF(BJ264=3,VLOOKUP(BG264,Chantiers!$C$6:$E$95,3),0)))</f>
        <v>0</v>
      </c>
      <c r="BL264" s="157"/>
      <c r="BM264" s="158">
        <f>SUM(BM258:BM263)</f>
        <v>0</v>
      </c>
      <c r="BN264" s="158">
        <f>SUM(BN258:BN263)</f>
        <v>0</v>
      </c>
      <c r="BO264" s="158"/>
      <c r="BP264" s="156">
        <f>IF(BO264=1,VLOOKUP(BL264,Chantiers!$C$6:$D$95,2),IF(BO264=2,"Chauf",IF(BO264=3,VLOOKUP(BL264,Chantiers!$C$6:$E$95,3),0)))</f>
        <v>0</v>
      </c>
      <c r="BQ264" s="157"/>
      <c r="BR264" s="158">
        <f>SUM(BR258:BR263)</f>
        <v>0</v>
      </c>
      <c r="BS264" s="158">
        <f>SUM(BS258:BS263)</f>
        <v>0</v>
      </c>
      <c r="BT264" s="158"/>
      <c r="BU264" s="156">
        <f>IF(BT264=1,VLOOKUP(BQ264,Chantiers!$C$6:$D$95,2),IF(BT264=2,"Chauf",IF(BT264=3,VLOOKUP(BQ264,Chantiers!$C$6:$E$95,3),0)))</f>
        <v>0</v>
      </c>
      <c r="BV264" s="157"/>
      <c r="BW264" s="158">
        <f>SUM(BW258:BW263)</f>
        <v>0</v>
      </c>
      <c r="BX264" s="158">
        <f>SUM(BX258:BX263)</f>
        <v>0</v>
      </c>
      <c r="BY264" s="158"/>
      <c r="BZ264" s="156">
        <f>IF(BY264=1,VLOOKUP(BV264,Chantiers!$C$6:$D$95,2),IF(BY264=2,"Chauf",IF(BY264=3,VLOOKUP(BV264,Chantiers!$C$6:$E$95,3),0)))</f>
        <v>0</v>
      </c>
      <c r="CA264" s="157"/>
      <c r="CB264" s="158">
        <f>SUM(CB258:CB263)</f>
        <v>0</v>
      </c>
      <c r="CC264" s="158">
        <f>SUM(CC258:CC263)</f>
        <v>0</v>
      </c>
      <c r="CD264" s="158">
        <f>IF(CC264=1,VLOOKUP(BZ264,Chantiers!$C$6:$D$95,2),0)</f>
        <v>0</v>
      </c>
      <c r="CE264" s="156">
        <f>IF(CD264=1,VLOOKUP(CA264,Chantiers!$C$6:$D$95,2),IF(CD264=2,"Chauf",IF(CD264=3,VLOOKUP(CA264,Chantiers!$C$6:$E$95,3),0)))</f>
        <v>0</v>
      </c>
    </row>
    <row r="265" spans="1:83" s="118" customFormat="1" x14ac:dyDescent="0.2">
      <c r="A265" s="151">
        <v>43360</v>
      </c>
      <c r="B265" s="138">
        <f t="shared" si="8"/>
        <v>17</v>
      </c>
      <c r="C265" s="139">
        <f t="shared" si="9"/>
        <v>9</v>
      </c>
      <c r="D265" s="121"/>
      <c r="E265" s="122"/>
      <c r="F265" s="122"/>
      <c r="G265" s="122"/>
      <c r="H265" s="41">
        <f>IF(G265=1,VLOOKUP(D265,Chantiers!$C$6:$D$95,2),IF(G265=2,"Chauf",IF(G265=3,VLOOKUP(D265,Chantiers!$C$6:$E$95,3),0)))</f>
        <v>0</v>
      </c>
      <c r="I265" s="121"/>
      <c r="J265" s="122"/>
      <c r="K265" s="122"/>
      <c r="L265" s="122"/>
      <c r="M265" s="41">
        <f>IF(L265=1,VLOOKUP(I265,Chantiers!$C$6:$D$95,2),IF(L265=2,"Chauf",IF(L265=3,VLOOKUP(I265,Chantiers!$C$6:$E$95,3),0)))</f>
        <v>0</v>
      </c>
      <c r="N265" s="121"/>
      <c r="O265" s="122"/>
      <c r="P265" s="122"/>
      <c r="Q265" s="122"/>
      <c r="R265" s="41">
        <f>IF(Q265=1,VLOOKUP(N265,Chantiers!$C$6:$D$95,2),IF(Q265=2,"Chauf",IF(Q265=3,VLOOKUP(N265,Chantiers!$C$6:$E$95,3),0)))</f>
        <v>0</v>
      </c>
      <c r="S265" s="121"/>
      <c r="T265" s="122"/>
      <c r="U265" s="122"/>
      <c r="V265" s="122"/>
      <c r="W265" s="41">
        <f>IF(V265=1,VLOOKUP(S265,Chantiers!$C$6:$D$95,2),IF(V265=2,"Chauf",IF(V265=3,VLOOKUP(S265,Chantiers!$C$6:$E$95,3),0)))</f>
        <v>0</v>
      </c>
      <c r="X265" s="121"/>
      <c r="Y265" s="122"/>
      <c r="Z265" s="122"/>
      <c r="AA265" s="122"/>
      <c r="AB265" s="41">
        <f>IF(AA265=1,VLOOKUP(X265,Chantiers!$C$6:$D$95,2),IF(AA265=2,"Chauf",IF(AA265=3,VLOOKUP(X265,Chantiers!$C$6:$E$95,3),0)))</f>
        <v>0</v>
      </c>
      <c r="AC265" s="121"/>
      <c r="AD265" s="122"/>
      <c r="AE265" s="122"/>
      <c r="AF265" s="122"/>
      <c r="AG265" s="41">
        <f>IF(AF265=1,VLOOKUP(AC265,Chantiers!$C$6:$D$95,2),IF(AF265=2,"Chauf",IF(AF265=3,VLOOKUP(AC265,Chantiers!$C$6:$E$95,3),0)))</f>
        <v>0</v>
      </c>
      <c r="AH265" s="121"/>
      <c r="AI265" s="122"/>
      <c r="AJ265" s="122"/>
      <c r="AK265" s="122"/>
      <c r="AL265" s="41">
        <f>IF(AK265=1,VLOOKUP(AH265,Chantiers!$C$6:$D$95,2),IF(AK265=2,"Chauf",IF(AK265=3,VLOOKUP(AH265,Chantiers!$C$6:$E$95,3),0)))</f>
        <v>0</v>
      </c>
      <c r="AM265" s="121"/>
      <c r="AN265" s="122"/>
      <c r="AO265" s="122"/>
      <c r="AP265" s="122"/>
      <c r="AQ265" s="41">
        <f>IF(AP265=1,VLOOKUP(AM265,Chantiers!$C$6:$D$95,2),IF(AP265=2,"Chauf",IF(AP265=3,VLOOKUP(AM265,Chantiers!$C$6:$E$95,3),0)))</f>
        <v>0</v>
      </c>
      <c r="AR265" s="121"/>
      <c r="AS265" s="122"/>
      <c r="AT265" s="122"/>
      <c r="AU265" s="122"/>
      <c r="AV265" s="41">
        <f>IF(AU265=1,VLOOKUP(AR265,Chantiers!$C$6:$D$95,2),IF(AU265=2,"Chauf",IF(AU265=3,VLOOKUP(AR265,Chantiers!$C$6:$E$95,3),0)))</f>
        <v>0</v>
      </c>
      <c r="AW265" s="121"/>
      <c r="AX265" s="122"/>
      <c r="AY265" s="122"/>
      <c r="AZ265" s="122"/>
      <c r="BA265" s="41">
        <f>IF(AZ265=1,VLOOKUP(AW265,Chantiers!$C$6:$D$95,2),IF(AZ265=2,"Chauf",IF(AZ265=3,VLOOKUP(AW265,Chantiers!$C$6:$E$95,3),0)))</f>
        <v>0</v>
      </c>
      <c r="BB265" s="121"/>
      <c r="BC265" s="122"/>
      <c r="BD265" s="122"/>
      <c r="BE265" s="122"/>
      <c r="BF265" s="41">
        <f>IF(BE265=1,VLOOKUP(BB265,Chantiers!$C$6:$D$95,2),IF(BE265=2,"Chauf",IF(BE265=3,VLOOKUP(BB265,Chantiers!$C$6:$E$95,3),0)))</f>
        <v>0</v>
      </c>
      <c r="BG265" s="121"/>
      <c r="BH265" s="122"/>
      <c r="BI265" s="122"/>
      <c r="BJ265" s="122"/>
      <c r="BK265" s="41">
        <f>IF(BJ265=1,VLOOKUP(BG265,Chantiers!$C$6:$D$95,2),IF(BJ265=2,"Chauf",IF(BJ265=3,VLOOKUP(BG265,Chantiers!$C$6:$E$95,3),0)))</f>
        <v>0</v>
      </c>
      <c r="BL265" s="121"/>
      <c r="BM265" s="122"/>
      <c r="BN265" s="122"/>
      <c r="BO265" s="122"/>
      <c r="BP265" s="41">
        <f>IF(BO265=1,VLOOKUP(BL265,Chantiers!$C$6:$D$95,2),IF(BO265=2,"Chauf",IF(BO265=3,VLOOKUP(BL265,Chantiers!$C$6:$E$95,3),0)))</f>
        <v>0</v>
      </c>
      <c r="BQ265" s="121"/>
      <c r="BR265" s="122"/>
      <c r="BS265" s="122"/>
      <c r="BT265" s="122"/>
      <c r="BU265" s="41">
        <f>IF(BT265=1,VLOOKUP(BQ265,Chantiers!$C$6:$D$95,2),IF(BT265=2,"Chauf",IF(BT265=3,VLOOKUP(BQ265,Chantiers!$C$6:$E$95,3),0)))</f>
        <v>0</v>
      </c>
      <c r="BV265" s="121"/>
      <c r="BW265" s="122"/>
      <c r="BX265" s="122"/>
      <c r="BY265" s="122"/>
      <c r="BZ265" s="41">
        <f>IF(BY265=1,VLOOKUP(BV265,Chantiers!$C$6:$D$95,2),IF(BY265=2,"Chauf",IF(BY265=3,VLOOKUP(BV265,Chantiers!$C$6:$E$95,3),0)))</f>
        <v>0</v>
      </c>
      <c r="CA265" s="121"/>
      <c r="CB265" s="122"/>
      <c r="CC265" s="122"/>
      <c r="CD265" s="122">
        <f>IF(CC265=1,VLOOKUP(BZ265,Chantiers!$C$6:$D$95,2),0)</f>
        <v>0</v>
      </c>
      <c r="CE265" s="41">
        <f>IF(CD265=1,VLOOKUP(CA265,Chantiers!$C$6:$D$95,2),IF(CD265=2,"Chauf",IF(CD265=3,VLOOKUP(CA265,Chantiers!$C$6:$E$95,3),0)))</f>
        <v>0</v>
      </c>
    </row>
    <row r="266" spans="1:83" s="118" customFormat="1" x14ac:dyDescent="0.2">
      <c r="A266" s="152">
        <v>43361</v>
      </c>
      <c r="B266" s="140">
        <f t="shared" si="8"/>
        <v>18</v>
      </c>
      <c r="C266" s="141">
        <f t="shared" si="9"/>
        <v>9</v>
      </c>
      <c r="D266" s="123"/>
      <c r="E266" s="124"/>
      <c r="F266" s="124"/>
      <c r="G266" s="124"/>
      <c r="H266" s="42">
        <f>IF(G266=1,VLOOKUP(D266,Chantiers!$C$6:$D$95,2),IF(G266=2,"Chauf",IF(G266=3,VLOOKUP(D266,Chantiers!$C$6:$E$95,3),0)))</f>
        <v>0</v>
      </c>
      <c r="I266" s="123"/>
      <c r="J266" s="124"/>
      <c r="K266" s="124"/>
      <c r="L266" s="124"/>
      <c r="M266" s="42">
        <f>IF(L266=1,VLOOKUP(I266,Chantiers!$C$6:$D$95,2),IF(L266=2,"Chauf",IF(L266=3,VLOOKUP(I266,Chantiers!$C$6:$E$95,3),0)))</f>
        <v>0</v>
      </c>
      <c r="N266" s="123"/>
      <c r="O266" s="124"/>
      <c r="P266" s="124"/>
      <c r="Q266" s="124"/>
      <c r="R266" s="42">
        <f>IF(Q266=1,VLOOKUP(N266,Chantiers!$C$6:$D$95,2),IF(Q266=2,"Chauf",IF(Q266=3,VLOOKUP(N266,Chantiers!$C$6:$E$95,3),0)))</f>
        <v>0</v>
      </c>
      <c r="S266" s="123"/>
      <c r="T266" s="124"/>
      <c r="U266" s="124"/>
      <c r="V266" s="124"/>
      <c r="W266" s="42">
        <f>IF(V266=1,VLOOKUP(S266,Chantiers!$C$6:$D$95,2),IF(V266=2,"Chauf",IF(V266=3,VLOOKUP(S266,Chantiers!$C$6:$E$95,3),0)))</f>
        <v>0</v>
      </c>
      <c r="X266" s="123"/>
      <c r="Y266" s="124"/>
      <c r="Z266" s="124"/>
      <c r="AA266" s="124"/>
      <c r="AB266" s="42">
        <f>IF(AA266=1,VLOOKUP(X266,Chantiers!$C$6:$D$95,2),IF(AA266=2,"Chauf",IF(AA266=3,VLOOKUP(X266,Chantiers!$C$6:$E$95,3),0)))</f>
        <v>0</v>
      </c>
      <c r="AC266" s="123"/>
      <c r="AD266" s="124"/>
      <c r="AE266" s="124"/>
      <c r="AF266" s="124"/>
      <c r="AG266" s="42">
        <f>IF(AF266=1,VLOOKUP(AC266,Chantiers!$C$6:$D$95,2),IF(AF266=2,"Chauf",IF(AF266=3,VLOOKUP(AC266,Chantiers!$C$6:$E$95,3),0)))</f>
        <v>0</v>
      </c>
      <c r="AH266" s="123"/>
      <c r="AI266" s="124"/>
      <c r="AJ266" s="124"/>
      <c r="AK266" s="124"/>
      <c r="AL266" s="42">
        <f>IF(AK266=1,VLOOKUP(AH266,Chantiers!$C$6:$D$95,2),IF(AK266=2,"Chauf",IF(AK266=3,VLOOKUP(AH266,Chantiers!$C$6:$E$95,3),0)))</f>
        <v>0</v>
      </c>
      <c r="AM266" s="123"/>
      <c r="AN266" s="124"/>
      <c r="AO266" s="124"/>
      <c r="AP266" s="124"/>
      <c r="AQ266" s="42">
        <f>IF(AP266=1,VLOOKUP(AM266,Chantiers!$C$6:$D$95,2),IF(AP266=2,"Chauf",IF(AP266=3,VLOOKUP(AM266,Chantiers!$C$6:$E$95,3),0)))</f>
        <v>0</v>
      </c>
      <c r="AR266" s="123"/>
      <c r="AS266" s="124"/>
      <c r="AT266" s="124"/>
      <c r="AU266" s="124"/>
      <c r="AV266" s="42">
        <f>IF(AU266=1,VLOOKUP(AR266,Chantiers!$C$6:$D$95,2),IF(AU266=2,"Chauf",IF(AU266=3,VLOOKUP(AR266,Chantiers!$C$6:$E$95,3),0)))</f>
        <v>0</v>
      </c>
      <c r="AW266" s="123"/>
      <c r="AX266" s="124"/>
      <c r="AY266" s="124"/>
      <c r="AZ266" s="124"/>
      <c r="BA266" s="42">
        <f>IF(AZ266=1,VLOOKUP(AW266,Chantiers!$C$6:$D$95,2),IF(AZ266=2,"Chauf",IF(AZ266=3,VLOOKUP(AW266,Chantiers!$C$6:$E$95,3),0)))</f>
        <v>0</v>
      </c>
      <c r="BB266" s="123"/>
      <c r="BC266" s="124"/>
      <c r="BD266" s="124"/>
      <c r="BE266" s="124"/>
      <c r="BF266" s="42">
        <f>IF(BE266=1,VLOOKUP(BB266,Chantiers!$C$6:$D$95,2),IF(BE266=2,"Chauf",IF(BE266=3,VLOOKUP(BB266,Chantiers!$C$6:$E$95,3),0)))</f>
        <v>0</v>
      </c>
      <c r="BG266" s="123"/>
      <c r="BH266" s="124"/>
      <c r="BI266" s="124"/>
      <c r="BJ266" s="124"/>
      <c r="BK266" s="42">
        <f>IF(BJ266=1,VLOOKUP(BG266,Chantiers!$C$6:$D$95,2),IF(BJ266=2,"Chauf",IF(BJ266=3,VLOOKUP(BG266,Chantiers!$C$6:$E$95,3),0)))</f>
        <v>0</v>
      </c>
      <c r="BL266" s="123"/>
      <c r="BM266" s="124"/>
      <c r="BN266" s="124"/>
      <c r="BO266" s="124"/>
      <c r="BP266" s="42">
        <f>IF(BO266=1,VLOOKUP(BL266,Chantiers!$C$6:$D$95,2),IF(BO266=2,"Chauf",IF(BO266=3,VLOOKUP(BL266,Chantiers!$C$6:$E$95,3),0)))</f>
        <v>0</v>
      </c>
      <c r="BQ266" s="123"/>
      <c r="BR266" s="124"/>
      <c r="BS266" s="124"/>
      <c r="BT266" s="124"/>
      <c r="BU266" s="42">
        <f>IF(BT266=1,VLOOKUP(BQ266,Chantiers!$C$6:$D$95,2),IF(BT266=2,"Chauf",IF(BT266=3,VLOOKUP(BQ266,Chantiers!$C$6:$E$95,3),0)))</f>
        <v>0</v>
      </c>
      <c r="BV266" s="123"/>
      <c r="BW266" s="124"/>
      <c r="BX266" s="124"/>
      <c r="BY266" s="124"/>
      <c r="BZ266" s="42">
        <f>IF(BY266=1,VLOOKUP(BV266,Chantiers!$C$6:$D$95,2),IF(BY266=2,"Chauf",IF(BY266=3,VLOOKUP(BV266,Chantiers!$C$6:$E$95,3),0)))</f>
        <v>0</v>
      </c>
      <c r="CA266" s="123"/>
      <c r="CB266" s="124"/>
      <c r="CC266" s="124"/>
      <c r="CD266" s="124">
        <f>IF(CC266=1,VLOOKUP(BZ266,Chantiers!$C$6:$D$95,2),0)</f>
        <v>0</v>
      </c>
      <c r="CE266" s="42">
        <f>IF(CD266=1,VLOOKUP(CA266,Chantiers!$C$6:$D$95,2),IF(CD266=2,"Chauf",IF(CD266=3,VLOOKUP(CA266,Chantiers!$C$6:$E$95,3),0)))</f>
        <v>0</v>
      </c>
    </row>
    <row r="267" spans="1:83" s="118" customFormat="1" x14ac:dyDescent="0.2">
      <c r="A267" s="152">
        <v>43362</v>
      </c>
      <c r="B267" s="140">
        <f t="shared" si="8"/>
        <v>19</v>
      </c>
      <c r="C267" s="141">
        <f t="shared" si="9"/>
        <v>9</v>
      </c>
      <c r="D267" s="123"/>
      <c r="E267" s="124"/>
      <c r="F267" s="124"/>
      <c r="G267" s="124"/>
      <c r="H267" s="42">
        <f>IF(G267=1,VLOOKUP(D267,Chantiers!$C$6:$D$95,2),IF(G267=2,"Chauf",IF(G267=3,VLOOKUP(D267,Chantiers!$C$6:$E$95,3),0)))</f>
        <v>0</v>
      </c>
      <c r="I267" s="123"/>
      <c r="J267" s="124"/>
      <c r="K267" s="124"/>
      <c r="L267" s="124"/>
      <c r="M267" s="42">
        <f>IF(L267=1,VLOOKUP(I267,Chantiers!$C$6:$D$95,2),IF(L267=2,"Chauf",IF(L267=3,VLOOKUP(I267,Chantiers!$C$6:$E$95,3),0)))</f>
        <v>0</v>
      </c>
      <c r="N267" s="123"/>
      <c r="O267" s="124"/>
      <c r="P267" s="124"/>
      <c r="Q267" s="124"/>
      <c r="R267" s="42">
        <f>IF(Q267=1,VLOOKUP(N267,Chantiers!$C$6:$D$95,2),IF(Q267=2,"Chauf",IF(Q267=3,VLOOKUP(N267,Chantiers!$C$6:$E$95,3),0)))</f>
        <v>0</v>
      </c>
      <c r="S267" s="123"/>
      <c r="T267" s="124"/>
      <c r="U267" s="124"/>
      <c r="V267" s="124"/>
      <c r="W267" s="42">
        <f>IF(V267=1,VLOOKUP(S267,Chantiers!$C$6:$D$95,2),IF(V267=2,"Chauf",IF(V267=3,VLOOKUP(S267,Chantiers!$C$6:$E$95,3),0)))</f>
        <v>0</v>
      </c>
      <c r="X267" s="123"/>
      <c r="Y267" s="124"/>
      <c r="Z267" s="124"/>
      <c r="AA267" s="124"/>
      <c r="AB267" s="42">
        <f>IF(AA267=1,VLOOKUP(X267,Chantiers!$C$6:$D$95,2),IF(AA267=2,"Chauf",IF(AA267=3,VLOOKUP(X267,Chantiers!$C$6:$E$95,3),0)))</f>
        <v>0</v>
      </c>
      <c r="AC267" s="123"/>
      <c r="AD267" s="124"/>
      <c r="AE267" s="124"/>
      <c r="AF267" s="124"/>
      <c r="AG267" s="42">
        <f>IF(AF267=1,VLOOKUP(AC267,Chantiers!$C$6:$D$95,2),IF(AF267=2,"Chauf",IF(AF267=3,VLOOKUP(AC267,Chantiers!$C$6:$E$95,3),0)))</f>
        <v>0</v>
      </c>
      <c r="AH267" s="123"/>
      <c r="AI267" s="124"/>
      <c r="AJ267" s="124"/>
      <c r="AK267" s="124"/>
      <c r="AL267" s="42">
        <f>IF(AK267=1,VLOOKUP(AH267,Chantiers!$C$6:$D$95,2),IF(AK267=2,"Chauf",IF(AK267=3,VLOOKUP(AH267,Chantiers!$C$6:$E$95,3),0)))</f>
        <v>0</v>
      </c>
      <c r="AM267" s="123"/>
      <c r="AN267" s="124"/>
      <c r="AO267" s="124"/>
      <c r="AP267" s="124"/>
      <c r="AQ267" s="42">
        <f>IF(AP267=1,VLOOKUP(AM267,Chantiers!$C$6:$D$95,2),IF(AP267=2,"Chauf",IF(AP267=3,VLOOKUP(AM267,Chantiers!$C$6:$E$95,3),0)))</f>
        <v>0</v>
      </c>
      <c r="AR267" s="123"/>
      <c r="AS267" s="124"/>
      <c r="AT267" s="124"/>
      <c r="AU267" s="124"/>
      <c r="AV267" s="42">
        <f>IF(AU267=1,VLOOKUP(AR267,Chantiers!$C$6:$D$95,2),IF(AU267=2,"Chauf",IF(AU267=3,VLOOKUP(AR267,Chantiers!$C$6:$E$95,3),0)))</f>
        <v>0</v>
      </c>
      <c r="AW267" s="123"/>
      <c r="AX267" s="124"/>
      <c r="AY267" s="124"/>
      <c r="AZ267" s="124"/>
      <c r="BA267" s="42">
        <f>IF(AZ267=1,VLOOKUP(AW267,Chantiers!$C$6:$D$95,2),IF(AZ267=2,"Chauf",IF(AZ267=3,VLOOKUP(AW267,Chantiers!$C$6:$E$95,3),0)))</f>
        <v>0</v>
      </c>
      <c r="BB267" s="123"/>
      <c r="BC267" s="124"/>
      <c r="BD267" s="124"/>
      <c r="BE267" s="124"/>
      <c r="BF267" s="42">
        <f>IF(BE267=1,VLOOKUP(BB267,Chantiers!$C$6:$D$95,2),IF(BE267=2,"Chauf",IF(BE267=3,VLOOKUP(BB267,Chantiers!$C$6:$E$95,3),0)))</f>
        <v>0</v>
      </c>
      <c r="BG267" s="123"/>
      <c r="BH267" s="124"/>
      <c r="BI267" s="124"/>
      <c r="BJ267" s="124"/>
      <c r="BK267" s="42">
        <f>IF(BJ267=1,VLOOKUP(BG267,Chantiers!$C$6:$D$95,2),IF(BJ267=2,"Chauf",IF(BJ267=3,VLOOKUP(BG267,Chantiers!$C$6:$E$95,3),0)))</f>
        <v>0</v>
      </c>
      <c r="BL267" s="123"/>
      <c r="BM267" s="124"/>
      <c r="BN267" s="124"/>
      <c r="BO267" s="124"/>
      <c r="BP267" s="42">
        <f>IF(BO267=1,VLOOKUP(BL267,Chantiers!$C$6:$D$95,2),IF(BO267=2,"Chauf",IF(BO267=3,VLOOKUP(BL267,Chantiers!$C$6:$E$95,3),0)))</f>
        <v>0</v>
      </c>
      <c r="BQ267" s="123"/>
      <c r="BR267" s="124"/>
      <c r="BS267" s="124"/>
      <c r="BT267" s="124"/>
      <c r="BU267" s="42">
        <f>IF(BT267=1,VLOOKUP(BQ267,Chantiers!$C$6:$D$95,2),IF(BT267=2,"Chauf",IF(BT267=3,VLOOKUP(BQ267,Chantiers!$C$6:$E$95,3),0)))</f>
        <v>0</v>
      </c>
      <c r="BV267" s="123"/>
      <c r="BW267" s="124"/>
      <c r="BX267" s="124"/>
      <c r="BY267" s="124"/>
      <c r="BZ267" s="42">
        <f>IF(BY267=1,VLOOKUP(BV267,Chantiers!$C$6:$D$95,2),IF(BY267=2,"Chauf",IF(BY267=3,VLOOKUP(BV267,Chantiers!$C$6:$E$95,3),0)))</f>
        <v>0</v>
      </c>
      <c r="CA267" s="123"/>
      <c r="CB267" s="124"/>
      <c r="CC267" s="124"/>
      <c r="CD267" s="124">
        <f>IF(CC267=1,VLOOKUP(BZ267,Chantiers!$C$6:$D$95,2),0)</f>
        <v>0</v>
      </c>
      <c r="CE267" s="42">
        <f>IF(CD267=1,VLOOKUP(CA267,Chantiers!$C$6:$D$95,2),IF(CD267=2,"Chauf",IF(CD267=3,VLOOKUP(CA267,Chantiers!$C$6:$E$95,3),0)))</f>
        <v>0</v>
      </c>
    </row>
    <row r="268" spans="1:83" s="118" customFormat="1" x14ac:dyDescent="0.2">
      <c r="A268" s="152">
        <v>43363</v>
      </c>
      <c r="B268" s="140">
        <f t="shared" si="8"/>
        <v>20</v>
      </c>
      <c r="C268" s="141">
        <f t="shared" si="9"/>
        <v>9</v>
      </c>
      <c r="D268" s="123"/>
      <c r="E268" s="124"/>
      <c r="F268" s="124"/>
      <c r="G268" s="124"/>
      <c r="H268" s="42">
        <f>IF(G268=1,VLOOKUP(D268,Chantiers!$C$6:$D$95,2),IF(G268=2,"Chauf",IF(G268=3,VLOOKUP(D268,Chantiers!$C$6:$E$95,3),0)))</f>
        <v>0</v>
      </c>
      <c r="I268" s="123"/>
      <c r="J268" s="124"/>
      <c r="K268" s="124"/>
      <c r="L268" s="124"/>
      <c r="M268" s="42">
        <f>IF(L268=1,VLOOKUP(I268,Chantiers!$C$6:$D$95,2),IF(L268=2,"Chauf",IF(L268=3,VLOOKUP(I268,Chantiers!$C$6:$E$95,3),0)))</f>
        <v>0</v>
      </c>
      <c r="N268" s="123"/>
      <c r="O268" s="124"/>
      <c r="P268" s="124"/>
      <c r="Q268" s="124"/>
      <c r="R268" s="42">
        <f>IF(Q268=1,VLOOKUP(N268,Chantiers!$C$6:$D$95,2),IF(Q268=2,"Chauf",IF(Q268=3,VLOOKUP(N268,Chantiers!$C$6:$E$95,3),0)))</f>
        <v>0</v>
      </c>
      <c r="S268" s="123"/>
      <c r="T268" s="124"/>
      <c r="U268" s="124"/>
      <c r="V268" s="124"/>
      <c r="W268" s="42">
        <f>IF(V268=1,VLOOKUP(S268,Chantiers!$C$6:$D$95,2),IF(V268=2,"Chauf",IF(V268=3,VLOOKUP(S268,Chantiers!$C$6:$E$95,3),0)))</f>
        <v>0</v>
      </c>
      <c r="X268" s="123"/>
      <c r="Y268" s="124"/>
      <c r="Z268" s="124"/>
      <c r="AA268" s="124"/>
      <c r="AB268" s="42">
        <f>IF(AA268=1,VLOOKUP(X268,Chantiers!$C$6:$D$95,2),IF(AA268=2,"Chauf",IF(AA268=3,VLOOKUP(X268,Chantiers!$C$6:$E$95,3),0)))</f>
        <v>0</v>
      </c>
      <c r="AC268" s="123"/>
      <c r="AD268" s="124"/>
      <c r="AE268" s="124"/>
      <c r="AF268" s="124"/>
      <c r="AG268" s="42">
        <f>IF(AF268=1,VLOOKUP(AC268,Chantiers!$C$6:$D$95,2),IF(AF268=2,"Chauf",IF(AF268=3,VLOOKUP(AC268,Chantiers!$C$6:$E$95,3),0)))</f>
        <v>0</v>
      </c>
      <c r="AH268" s="123"/>
      <c r="AI268" s="124"/>
      <c r="AJ268" s="124"/>
      <c r="AK268" s="124"/>
      <c r="AL268" s="42">
        <f>IF(AK268=1,VLOOKUP(AH268,Chantiers!$C$6:$D$95,2),IF(AK268=2,"Chauf",IF(AK268=3,VLOOKUP(AH268,Chantiers!$C$6:$E$95,3),0)))</f>
        <v>0</v>
      </c>
      <c r="AM268" s="123"/>
      <c r="AN268" s="124"/>
      <c r="AO268" s="124"/>
      <c r="AP268" s="124"/>
      <c r="AQ268" s="42">
        <f>IF(AP268=1,VLOOKUP(AM268,Chantiers!$C$6:$D$95,2),IF(AP268=2,"Chauf",IF(AP268=3,VLOOKUP(AM268,Chantiers!$C$6:$E$95,3),0)))</f>
        <v>0</v>
      </c>
      <c r="AR268" s="123"/>
      <c r="AS268" s="124"/>
      <c r="AT268" s="124"/>
      <c r="AU268" s="124"/>
      <c r="AV268" s="42">
        <f>IF(AU268=1,VLOOKUP(AR268,Chantiers!$C$6:$D$95,2),IF(AU268=2,"Chauf",IF(AU268=3,VLOOKUP(AR268,Chantiers!$C$6:$E$95,3),0)))</f>
        <v>0</v>
      </c>
      <c r="AW268" s="123"/>
      <c r="AX268" s="124"/>
      <c r="AY268" s="124"/>
      <c r="AZ268" s="124"/>
      <c r="BA268" s="42">
        <f>IF(AZ268=1,VLOOKUP(AW268,Chantiers!$C$6:$D$95,2),IF(AZ268=2,"Chauf",IF(AZ268=3,VLOOKUP(AW268,Chantiers!$C$6:$E$95,3),0)))</f>
        <v>0</v>
      </c>
      <c r="BB268" s="123"/>
      <c r="BC268" s="124"/>
      <c r="BD268" s="124"/>
      <c r="BE268" s="124"/>
      <c r="BF268" s="42">
        <f>IF(BE268=1,VLOOKUP(BB268,Chantiers!$C$6:$D$95,2),IF(BE268=2,"Chauf",IF(BE268=3,VLOOKUP(BB268,Chantiers!$C$6:$E$95,3),0)))</f>
        <v>0</v>
      </c>
      <c r="BG268" s="123"/>
      <c r="BH268" s="124"/>
      <c r="BI268" s="124"/>
      <c r="BJ268" s="124"/>
      <c r="BK268" s="42">
        <f>IF(BJ268=1,VLOOKUP(BG268,Chantiers!$C$6:$D$95,2),IF(BJ268=2,"Chauf",IF(BJ268=3,VLOOKUP(BG268,Chantiers!$C$6:$E$95,3),0)))</f>
        <v>0</v>
      </c>
      <c r="BL268" s="123"/>
      <c r="BM268" s="124"/>
      <c r="BN268" s="124"/>
      <c r="BO268" s="124"/>
      <c r="BP268" s="42">
        <f>IF(BO268=1,VLOOKUP(BL268,Chantiers!$C$6:$D$95,2),IF(BO268=2,"Chauf",IF(BO268=3,VLOOKUP(BL268,Chantiers!$C$6:$E$95,3),0)))</f>
        <v>0</v>
      </c>
      <c r="BQ268" s="123"/>
      <c r="BR268" s="124"/>
      <c r="BS268" s="124"/>
      <c r="BT268" s="124"/>
      <c r="BU268" s="42">
        <f>IF(BT268=1,VLOOKUP(BQ268,Chantiers!$C$6:$D$95,2),IF(BT268=2,"Chauf",IF(BT268=3,VLOOKUP(BQ268,Chantiers!$C$6:$E$95,3),0)))</f>
        <v>0</v>
      </c>
      <c r="BV268" s="123"/>
      <c r="BW268" s="124"/>
      <c r="BX268" s="124"/>
      <c r="BY268" s="124"/>
      <c r="BZ268" s="42">
        <f>IF(BY268=1,VLOOKUP(BV268,Chantiers!$C$6:$D$95,2),IF(BY268=2,"Chauf",IF(BY268=3,VLOOKUP(BV268,Chantiers!$C$6:$E$95,3),0)))</f>
        <v>0</v>
      </c>
      <c r="CA268" s="123"/>
      <c r="CB268" s="124"/>
      <c r="CC268" s="124"/>
      <c r="CD268" s="124">
        <f>IF(CC268=1,VLOOKUP(BZ268,Chantiers!$C$6:$D$95,2),0)</f>
        <v>0</v>
      </c>
      <c r="CE268" s="42">
        <f>IF(CD268=1,VLOOKUP(CA268,Chantiers!$C$6:$D$95,2),IF(CD268=2,"Chauf",IF(CD268=3,VLOOKUP(CA268,Chantiers!$C$6:$E$95,3),0)))</f>
        <v>0</v>
      </c>
    </row>
    <row r="269" spans="1:83" s="118" customFormat="1" x14ac:dyDescent="0.2">
      <c r="A269" s="152">
        <v>43364</v>
      </c>
      <c r="B269" s="140">
        <f t="shared" si="8"/>
        <v>21</v>
      </c>
      <c r="C269" s="141">
        <f t="shared" si="9"/>
        <v>9</v>
      </c>
      <c r="D269" s="123"/>
      <c r="E269" s="124"/>
      <c r="F269" s="124"/>
      <c r="G269" s="124"/>
      <c r="H269" s="42">
        <f>IF(G269=1,VLOOKUP(D269,Chantiers!$C$6:$D$95,2),IF(G269=2,"Chauf",IF(G269=3,VLOOKUP(D269,Chantiers!$C$6:$E$95,3),0)))</f>
        <v>0</v>
      </c>
      <c r="I269" s="123"/>
      <c r="J269" s="124"/>
      <c r="K269" s="124"/>
      <c r="L269" s="124"/>
      <c r="M269" s="42">
        <f>IF(L269=1,VLOOKUP(I269,Chantiers!$C$6:$D$95,2),IF(L269=2,"Chauf",IF(L269=3,VLOOKUP(I269,Chantiers!$C$6:$E$95,3),0)))</f>
        <v>0</v>
      </c>
      <c r="N269" s="123"/>
      <c r="O269" s="124"/>
      <c r="P269" s="124"/>
      <c r="Q269" s="124"/>
      <c r="R269" s="42">
        <f>IF(Q269=1,VLOOKUP(N269,Chantiers!$C$6:$D$95,2),IF(Q269=2,"Chauf",IF(Q269=3,VLOOKUP(N269,Chantiers!$C$6:$E$95,3),0)))</f>
        <v>0</v>
      </c>
      <c r="S269" s="123"/>
      <c r="T269" s="124"/>
      <c r="U269" s="124"/>
      <c r="V269" s="124"/>
      <c r="W269" s="42">
        <f>IF(V269=1,VLOOKUP(S269,Chantiers!$C$6:$D$95,2),IF(V269=2,"Chauf",IF(V269=3,VLOOKUP(S269,Chantiers!$C$6:$E$95,3),0)))</f>
        <v>0</v>
      </c>
      <c r="X269" s="123"/>
      <c r="Y269" s="124"/>
      <c r="Z269" s="124"/>
      <c r="AA269" s="124"/>
      <c r="AB269" s="42">
        <f>IF(AA269=1,VLOOKUP(X269,Chantiers!$C$6:$D$95,2),IF(AA269=2,"Chauf",IF(AA269=3,VLOOKUP(X269,Chantiers!$C$6:$E$95,3),0)))</f>
        <v>0</v>
      </c>
      <c r="AC269" s="123"/>
      <c r="AD269" s="124"/>
      <c r="AE269" s="124"/>
      <c r="AF269" s="124"/>
      <c r="AG269" s="42">
        <f>IF(AF269=1,VLOOKUP(AC269,Chantiers!$C$6:$D$95,2),IF(AF269=2,"Chauf",IF(AF269=3,VLOOKUP(AC269,Chantiers!$C$6:$E$95,3),0)))</f>
        <v>0</v>
      </c>
      <c r="AH269" s="123"/>
      <c r="AI269" s="124"/>
      <c r="AJ269" s="124"/>
      <c r="AK269" s="124"/>
      <c r="AL269" s="42">
        <f>IF(AK269=1,VLOOKUP(AH269,Chantiers!$C$6:$D$95,2),IF(AK269=2,"Chauf",IF(AK269=3,VLOOKUP(AH269,Chantiers!$C$6:$E$95,3),0)))</f>
        <v>0</v>
      </c>
      <c r="AM269" s="123"/>
      <c r="AN269" s="124"/>
      <c r="AO269" s="124"/>
      <c r="AP269" s="124"/>
      <c r="AQ269" s="42">
        <f>IF(AP269=1,VLOOKUP(AM269,Chantiers!$C$6:$D$95,2),IF(AP269=2,"Chauf",IF(AP269=3,VLOOKUP(AM269,Chantiers!$C$6:$E$95,3),0)))</f>
        <v>0</v>
      </c>
      <c r="AR269" s="123"/>
      <c r="AS269" s="124"/>
      <c r="AT269" s="124"/>
      <c r="AU269" s="124"/>
      <c r="AV269" s="42">
        <f>IF(AU269=1,VLOOKUP(AR269,Chantiers!$C$6:$D$95,2),IF(AU269=2,"Chauf",IF(AU269=3,VLOOKUP(AR269,Chantiers!$C$6:$E$95,3),0)))</f>
        <v>0</v>
      </c>
      <c r="AW269" s="123"/>
      <c r="AX269" s="124"/>
      <c r="AY269" s="124"/>
      <c r="AZ269" s="124"/>
      <c r="BA269" s="42">
        <f>IF(AZ269=1,VLOOKUP(AW269,Chantiers!$C$6:$D$95,2),IF(AZ269=2,"Chauf",IF(AZ269=3,VLOOKUP(AW269,Chantiers!$C$6:$E$95,3),0)))</f>
        <v>0</v>
      </c>
      <c r="BB269" s="123"/>
      <c r="BC269" s="124"/>
      <c r="BD269" s="124"/>
      <c r="BE269" s="124"/>
      <c r="BF269" s="42">
        <f>IF(BE269=1,VLOOKUP(BB269,Chantiers!$C$6:$D$95,2),IF(BE269=2,"Chauf",IF(BE269=3,VLOOKUP(BB269,Chantiers!$C$6:$E$95,3),0)))</f>
        <v>0</v>
      </c>
      <c r="BG269" s="123"/>
      <c r="BH269" s="124"/>
      <c r="BI269" s="124"/>
      <c r="BJ269" s="124"/>
      <c r="BK269" s="42">
        <f>IF(BJ269=1,VLOOKUP(BG269,Chantiers!$C$6:$D$95,2),IF(BJ269=2,"Chauf",IF(BJ269=3,VLOOKUP(BG269,Chantiers!$C$6:$E$95,3),0)))</f>
        <v>0</v>
      </c>
      <c r="BL269" s="123"/>
      <c r="BM269" s="124"/>
      <c r="BN269" s="124"/>
      <c r="BO269" s="124"/>
      <c r="BP269" s="42">
        <f>IF(BO269=1,VLOOKUP(BL269,Chantiers!$C$6:$D$95,2),IF(BO269=2,"Chauf",IF(BO269=3,VLOOKUP(BL269,Chantiers!$C$6:$E$95,3),0)))</f>
        <v>0</v>
      </c>
      <c r="BQ269" s="123"/>
      <c r="BR269" s="124"/>
      <c r="BS269" s="124"/>
      <c r="BT269" s="124"/>
      <c r="BU269" s="42">
        <f>IF(BT269=1,VLOOKUP(BQ269,Chantiers!$C$6:$D$95,2),IF(BT269=2,"Chauf",IF(BT269=3,VLOOKUP(BQ269,Chantiers!$C$6:$E$95,3),0)))</f>
        <v>0</v>
      </c>
      <c r="BV269" s="123"/>
      <c r="BW269" s="124"/>
      <c r="BX269" s="124"/>
      <c r="BY269" s="124"/>
      <c r="BZ269" s="42">
        <f>IF(BY269=1,VLOOKUP(BV269,Chantiers!$C$6:$D$95,2),IF(BY269=2,"Chauf",IF(BY269=3,VLOOKUP(BV269,Chantiers!$C$6:$E$95,3),0)))</f>
        <v>0</v>
      </c>
      <c r="CA269" s="123"/>
      <c r="CB269" s="124"/>
      <c r="CC269" s="124"/>
      <c r="CD269" s="124">
        <f>IF(CC269=1,VLOOKUP(BZ269,Chantiers!$C$6:$D$95,2),0)</f>
        <v>0</v>
      </c>
      <c r="CE269" s="42">
        <f>IF(CD269=1,VLOOKUP(CA269,Chantiers!$C$6:$D$95,2),IF(CD269=2,"Chauf",IF(CD269=3,VLOOKUP(CA269,Chantiers!$C$6:$E$95,3),0)))</f>
        <v>0</v>
      </c>
    </row>
    <row r="270" spans="1:83" s="118" customFormat="1" x14ac:dyDescent="0.2">
      <c r="A270" s="152">
        <v>43365</v>
      </c>
      <c r="B270" s="140">
        <f t="shared" si="8"/>
        <v>22</v>
      </c>
      <c r="C270" s="141">
        <f t="shared" si="9"/>
        <v>9</v>
      </c>
      <c r="D270" s="123"/>
      <c r="E270" s="124"/>
      <c r="F270" s="124"/>
      <c r="G270" s="124"/>
      <c r="H270" s="42">
        <f>IF(G270=1,VLOOKUP(D270,Chantiers!$C$6:$D$95,2),IF(G270=2,"Chauf",IF(G270=3,VLOOKUP(D270,Chantiers!$C$6:$E$95,3),0)))</f>
        <v>0</v>
      </c>
      <c r="I270" s="123"/>
      <c r="J270" s="124"/>
      <c r="K270" s="124"/>
      <c r="L270" s="124"/>
      <c r="M270" s="42">
        <f>IF(L270=1,VLOOKUP(I270,Chantiers!$C$6:$D$95,2),IF(L270=2,"Chauf",IF(L270=3,VLOOKUP(I270,Chantiers!$C$6:$E$95,3),0)))</f>
        <v>0</v>
      </c>
      <c r="N270" s="123"/>
      <c r="O270" s="124"/>
      <c r="P270" s="124"/>
      <c r="Q270" s="124"/>
      <c r="R270" s="42">
        <f>IF(Q270=1,VLOOKUP(N270,Chantiers!$C$6:$D$95,2),IF(Q270=2,"Chauf",IF(Q270=3,VLOOKUP(N270,Chantiers!$C$6:$E$95,3),0)))</f>
        <v>0</v>
      </c>
      <c r="S270" s="123"/>
      <c r="T270" s="124"/>
      <c r="U270" s="124"/>
      <c r="V270" s="124"/>
      <c r="W270" s="42">
        <f>IF(V270=1,VLOOKUP(S270,Chantiers!$C$6:$D$95,2),IF(V270=2,"Chauf",IF(V270=3,VLOOKUP(S270,Chantiers!$C$6:$E$95,3),0)))</f>
        <v>0</v>
      </c>
      <c r="X270" s="123"/>
      <c r="Y270" s="124"/>
      <c r="Z270" s="124"/>
      <c r="AA270" s="124"/>
      <c r="AB270" s="42">
        <f>IF(AA270=1,VLOOKUP(X270,Chantiers!$C$6:$D$95,2),IF(AA270=2,"Chauf",IF(AA270=3,VLOOKUP(X270,Chantiers!$C$6:$E$95,3),0)))</f>
        <v>0</v>
      </c>
      <c r="AC270" s="123"/>
      <c r="AD270" s="124"/>
      <c r="AE270" s="124"/>
      <c r="AF270" s="124"/>
      <c r="AG270" s="42">
        <f>IF(AF270=1,VLOOKUP(AC270,Chantiers!$C$6:$D$95,2),IF(AF270=2,"Chauf",IF(AF270=3,VLOOKUP(AC270,Chantiers!$C$6:$E$95,3),0)))</f>
        <v>0</v>
      </c>
      <c r="AH270" s="123"/>
      <c r="AI270" s="124"/>
      <c r="AJ270" s="124"/>
      <c r="AK270" s="124"/>
      <c r="AL270" s="42">
        <f>IF(AK270=1,VLOOKUP(AH270,Chantiers!$C$6:$D$95,2),IF(AK270=2,"Chauf",IF(AK270=3,VLOOKUP(AH270,Chantiers!$C$6:$E$95,3),0)))</f>
        <v>0</v>
      </c>
      <c r="AM270" s="123"/>
      <c r="AN270" s="124"/>
      <c r="AO270" s="124"/>
      <c r="AP270" s="124"/>
      <c r="AQ270" s="42">
        <f>IF(AP270=1,VLOOKUP(AM270,Chantiers!$C$6:$D$95,2),IF(AP270=2,"Chauf",IF(AP270=3,VLOOKUP(AM270,Chantiers!$C$6:$E$95,3),0)))</f>
        <v>0</v>
      </c>
      <c r="AR270" s="123"/>
      <c r="AS270" s="124"/>
      <c r="AT270" s="124"/>
      <c r="AU270" s="124"/>
      <c r="AV270" s="42">
        <f>IF(AU270=1,VLOOKUP(AR270,Chantiers!$C$6:$D$95,2),IF(AU270=2,"Chauf",IF(AU270=3,VLOOKUP(AR270,Chantiers!$C$6:$E$95,3),0)))</f>
        <v>0</v>
      </c>
      <c r="AW270" s="123"/>
      <c r="AX270" s="124"/>
      <c r="AY270" s="124"/>
      <c r="AZ270" s="124"/>
      <c r="BA270" s="42">
        <f>IF(AZ270=1,VLOOKUP(AW270,Chantiers!$C$6:$D$95,2),IF(AZ270=2,"Chauf",IF(AZ270=3,VLOOKUP(AW270,Chantiers!$C$6:$E$95,3),0)))</f>
        <v>0</v>
      </c>
      <c r="BB270" s="123"/>
      <c r="BC270" s="124"/>
      <c r="BD270" s="124"/>
      <c r="BE270" s="124"/>
      <c r="BF270" s="42">
        <f>IF(BE270=1,VLOOKUP(BB270,Chantiers!$C$6:$D$95,2),IF(BE270=2,"Chauf",IF(BE270=3,VLOOKUP(BB270,Chantiers!$C$6:$E$95,3),0)))</f>
        <v>0</v>
      </c>
      <c r="BG270" s="123"/>
      <c r="BH270" s="124"/>
      <c r="BI270" s="124"/>
      <c r="BJ270" s="124"/>
      <c r="BK270" s="42">
        <f>IF(BJ270=1,VLOOKUP(BG270,Chantiers!$C$6:$D$95,2),IF(BJ270=2,"Chauf",IF(BJ270=3,VLOOKUP(BG270,Chantiers!$C$6:$E$95,3),0)))</f>
        <v>0</v>
      </c>
      <c r="BL270" s="123"/>
      <c r="BM270" s="124"/>
      <c r="BN270" s="124"/>
      <c r="BO270" s="124"/>
      <c r="BP270" s="42">
        <f>IF(BO270=1,VLOOKUP(BL270,Chantiers!$C$6:$D$95,2),IF(BO270=2,"Chauf",IF(BO270=3,VLOOKUP(BL270,Chantiers!$C$6:$E$95,3),0)))</f>
        <v>0</v>
      </c>
      <c r="BQ270" s="123"/>
      <c r="BR270" s="124"/>
      <c r="BS270" s="124"/>
      <c r="BT270" s="124"/>
      <c r="BU270" s="42">
        <f>IF(BT270=1,VLOOKUP(BQ270,Chantiers!$C$6:$D$95,2),IF(BT270=2,"Chauf",IF(BT270=3,VLOOKUP(BQ270,Chantiers!$C$6:$E$95,3),0)))</f>
        <v>0</v>
      </c>
      <c r="BV270" s="123"/>
      <c r="BW270" s="124"/>
      <c r="BX270" s="124"/>
      <c r="BY270" s="124"/>
      <c r="BZ270" s="42">
        <f>IF(BY270=1,VLOOKUP(BV270,Chantiers!$C$6:$D$95,2),IF(BY270=2,"Chauf",IF(BY270=3,VLOOKUP(BV270,Chantiers!$C$6:$E$95,3),0)))</f>
        <v>0</v>
      </c>
      <c r="CA270" s="123"/>
      <c r="CB270" s="124"/>
      <c r="CC270" s="124"/>
      <c r="CD270" s="124">
        <f>IF(CC270=1,VLOOKUP(BZ270,Chantiers!$C$6:$D$95,2),0)</f>
        <v>0</v>
      </c>
      <c r="CE270" s="42">
        <f>IF(CD270=1,VLOOKUP(CA270,Chantiers!$C$6:$D$95,2),IF(CD270=2,"Chauf",IF(CD270=3,VLOOKUP(CA270,Chantiers!$C$6:$E$95,3),0)))</f>
        <v>0</v>
      </c>
    </row>
    <row r="271" spans="1:83" s="159" customFormat="1" x14ac:dyDescent="0.2">
      <c r="A271" s="153" t="s">
        <v>128</v>
      </c>
      <c r="B271" s="154"/>
      <c r="C271" s="155"/>
      <c r="D271" s="157"/>
      <c r="E271" s="158">
        <f>SUM(E265:E270)</f>
        <v>0</v>
      </c>
      <c r="F271" s="158">
        <f>SUM(F265:F270)</f>
        <v>0</v>
      </c>
      <c r="G271" s="158"/>
      <c r="H271" s="156"/>
      <c r="I271" s="157"/>
      <c r="J271" s="158">
        <f>SUM(J265:J270)</f>
        <v>0</v>
      </c>
      <c r="K271" s="158">
        <f>SUM(K265:K270)</f>
        <v>0</v>
      </c>
      <c r="L271" s="158"/>
      <c r="M271" s="156">
        <f>IF(L271=1,VLOOKUP(I271,Chantiers!$C$6:$D$95,2),IF(L271=2,"Chauf",IF(L271=3,VLOOKUP(I271,Chantiers!$C$6:$E$95,3),0)))</f>
        <v>0</v>
      </c>
      <c r="N271" s="157"/>
      <c r="O271" s="158">
        <f>SUM(O265:O270)</f>
        <v>0</v>
      </c>
      <c r="P271" s="158">
        <f>SUM(P265:P270)</f>
        <v>0</v>
      </c>
      <c r="Q271" s="158"/>
      <c r="R271" s="156">
        <f>IF(Q271=1,VLOOKUP(N271,Chantiers!$C$6:$D$95,2),IF(Q271=2,"Chauf",IF(Q271=3,VLOOKUP(N271,Chantiers!$C$6:$E$95,3),0)))</f>
        <v>0</v>
      </c>
      <c r="S271" s="157"/>
      <c r="T271" s="158">
        <f>SUM(T265:T270)</f>
        <v>0</v>
      </c>
      <c r="U271" s="158">
        <f>SUM(U265:U270)</f>
        <v>0</v>
      </c>
      <c r="V271" s="158"/>
      <c r="W271" s="156">
        <f>IF(V271=1,VLOOKUP(S271,Chantiers!$C$6:$D$95,2),IF(V271=2,"Chauf",IF(V271=3,VLOOKUP(S271,Chantiers!$C$6:$E$95,3),0)))</f>
        <v>0</v>
      </c>
      <c r="X271" s="157"/>
      <c r="Y271" s="158">
        <f>SUM(Y265:Y270)</f>
        <v>0</v>
      </c>
      <c r="Z271" s="158">
        <f>SUM(Z265:Z270)</f>
        <v>0</v>
      </c>
      <c r="AA271" s="158"/>
      <c r="AB271" s="156">
        <f>IF(AA271=1,VLOOKUP(X271,Chantiers!$C$6:$D$95,2),IF(AA271=2,"Chauf",IF(AA271=3,VLOOKUP(X271,Chantiers!$C$6:$E$95,3),0)))</f>
        <v>0</v>
      </c>
      <c r="AC271" s="157"/>
      <c r="AD271" s="158">
        <f>SUM(AD265:AD270)</f>
        <v>0</v>
      </c>
      <c r="AE271" s="158">
        <f>SUM(AE265:AE270)</f>
        <v>0</v>
      </c>
      <c r="AF271" s="158"/>
      <c r="AG271" s="156">
        <f>IF(AF271=1,VLOOKUP(AC271,Chantiers!$C$6:$D$95,2),IF(AF271=2,"Chauf",IF(AF271=3,VLOOKUP(AC271,Chantiers!$C$6:$E$95,3),0)))</f>
        <v>0</v>
      </c>
      <c r="AH271" s="157"/>
      <c r="AI271" s="158">
        <f>SUM(AI265:AI270)</f>
        <v>0</v>
      </c>
      <c r="AJ271" s="158">
        <f>SUM(AJ265:AJ270)</f>
        <v>0</v>
      </c>
      <c r="AK271" s="158"/>
      <c r="AL271" s="156">
        <f>IF(AK271=1,VLOOKUP(AH271,Chantiers!$C$6:$D$95,2),IF(AK271=2,"Chauf",IF(AK271=3,VLOOKUP(AH271,Chantiers!$C$6:$E$95,3),0)))</f>
        <v>0</v>
      </c>
      <c r="AM271" s="157"/>
      <c r="AN271" s="158">
        <f>SUM(AN265:AN270)</f>
        <v>0</v>
      </c>
      <c r="AO271" s="158">
        <f>SUM(AO265:AO270)</f>
        <v>0</v>
      </c>
      <c r="AP271" s="158"/>
      <c r="AQ271" s="156">
        <f>IF(AP271=1,VLOOKUP(AM271,Chantiers!$C$6:$D$95,2),IF(AP271=2,"Chauf",IF(AP271=3,VLOOKUP(AM271,Chantiers!$C$6:$E$95,3),0)))</f>
        <v>0</v>
      </c>
      <c r="AR271" s="157"/>
      <c r="AS271" s="158">
        <f>SUM(AS265:AS270)</f>
        <v>0</v>
      </c>
      <c r="AT271" s="158">
        <f>SUM(AT265:AT270)</f>
        <v>0</v>
      </c>
      <c r="AU271" s="158"/>
      <c r="AV271" s="156">
        <f>IF(AU271=1,VLOOKUP(AR271,Chantiers!$C$6:$D$95,2),IF(AU271=2,"Chauf",IF(AU271=3,VLOOKUP(AR271,Chantiers!$C$6:$E$95,3),0)))</f>
        <v>0</v>
      </c>
      <c r="AW271" s="157"/>
      <c r="AX271" s="158">
        <f>SUM(AX265:AX270)</f>
        <v>0</v>
      </c>
      <c r="AY271" s="158">
        <f>SUM(AY265:AY270)</f>
        <v>0</v>
      </c>
      <c r="AZ271" s="158"/>
      <c r="BA271" s="156">
        <f>IF(AZ271=1,VLOOKUP(AW271,Chantiers!$C$6:$D$95,2),IF(AZ271=2,"Chauf",IF(AZ271=3,VLOOKUP(AW271,Chantiers!$C$6:$E$95,3),0)))</f>
        <v>0</v>
      </c>
      <c r="BB271" s="157"/>
      <c r="BC271" s="158">
        <f>SUM(BC265:BC270)</f>
        <v>0</v>
      </c>
      <c r="BD271" s="158">
        <f>SUM(BD265:BD270)</f>
        <v>0</v>
      </c>
      <c r="BE271" s="158"/>
      <c r="BF271" s="156">
        <f>IF(BE271=1,VLOOKUP(BB271,Chantiers!$C$6:$D$95,2),IF(BE271=2,"Chauf",IF(BE271=3,VLOOKUP(BB271,Chantiers!$C$6:$E$95,3),0)))</f>
        <v>0</v>
      </c>
      <c r="BG271" s="157"/>
      <c r="BH271" s="158">
        <f>SUM(BH265:BH270)</f>
        <v>0</v>
      </c>
      <c r="BI271" s="158">
        <f>SUM(BI265:BI270)</f>
        <v>0</v>
      </c>
      <c r="BJ271" s="158"/>
      <c r="BK271" s="156">
        <f>IF(BJ271=1,VLOOKUP(BG271,Chantiers!$C$6:$D$95,2),IF(BJ271=2,"Chauf",IF(BJ271=3,VLOOKUP(BG271,Chantiers!$C$6:$E$95,3),0)))</f>
        <v>0</v>
      </c>
      <c r="BL271" s="157"/>
      <c r="BM271" s="158">
        <f>SUM(BM265:BM270)</f>
        <v>0</v>
      </c>
      <c r="BN271" s="158">
        <f>SUM(BN265:BN270)</f>
        <v>0</v>
      </c>
      <c r="BO271" s="158"/>
      <c r="BP271" s="156">
        <f>IF(BO271=1,VLOOKUP(BL271,Chantiers!$C$6:$D$95,2),IF(BO271=2,"Chauf",IF(BO271=3,VLOOKUP(BL271,Chantiers!$C$6:$E$95,3),0)))</f>
        <v>0</v>
      </c>
      <c r="BQ271" s="157"/>
      <c r="BR271" s="158">
        <f>SUM(BR265:BR270)</f>
        <v>0</v>
      </c>
      <c r="BS271" s="158">
        <f>SUM(BS265:BS270)</f>
        <v>0</v>
      </c>
      <c r="BT271" s="158"/>
      <c r="BU271" s="156">
        <f>IF(BT271=1,VLOOKUP(BQ271,Chantiers!$C$6:$D$95,2),IF(BT271=2,"Chauf",IF(BT271=3,VLOOKUP(BQ271,Chantiers!$C$6:$E$95,3),0)))</f>
        <v>0</v>
      </c>
      <c r="BV271" s="157"/>
      <c r="BW271" s="158">
        <f>SUM(BW265:BW270)</f>
        <v>0</v>
      </c>
      <c r="BX271" s="158">
        <f>SUM(BX265:BX270)</f>
        <v>0</v>
      </c>
      <c r="BY271" s="158"/>
      <c r="BZ271" s="156">
        <f>IF(BY271=1,VLOOKUP(BV271,Chantiers!$C$6:$D$95,2),IF(BY271=2,"Chauf",IF(BY271=3,VLOOKUP(BV271,Chantiers!$C$6:$E$95,3),0)))</f>
        <v>0</v>
      </c>
      <c r="CA271" s="157"/>
      <c r="CB271" s="158">
        <f>SUM(CB265:CB270)</f>
        <v>0</v>
      </c>
      <c r="CC271" s="158">
        <f>SUM(CC265:CC270)</f>
        <v>0</v>
      </c>
      <c r="CD271" s="158">
        <f>IF(CC271=1,VLOOKUP(BZ271,Chantiers!$C$6:$D$95,2),0)</f>
        <v>0</v>
      </c>
      <c r="CE271" s="156">
        <f>IF(CD271=1,VLOOKUP(CA271,Chantiers!$C$6:$D$95,2),IF(CD271=2,"Chauf",IF(CD271=3,VLOOKUP(CA271,Chantiers!$C$6:$E$95,3),0)))</f>
        <v>0</v>
      </c>
    </row>
    <row r="272" spans="1:83" s="118" customFormat="1" x14ac:dyDescent="0.2">
      <c r="A272" s="37">
        <v>43367</v>
      </c>
      <c r="B272" s="138">
        <f t="shared" si="8"/>
        <v>24</v>
      </c>
      <c r="C272" s="139">
        <f t="shared" si="9"/>
        <v>9</v>
      </c>
      <c r="D272" s="116"/>
      <c r="E272" s="117"/>
      <c r="F272" s="117"/>
      <c r="G272" s="117"/>
      <c r="H272" s="43">
        <f>IF(G272=1,VLOOKUP(D272,Chantiers!$C$6:$D$95,2),IF(G272=2,"Chauf",IF(G272=3,VLOOKUP(D272,Chantiers!$C$6:$E$95,3),0)))</f>
        <v>0</v>
      </c>
      <c r="I272" s="116"/>
      <c r="J272" s="117"/>
      <c r="K272" s="117"/>
      <c r="L272" s="117"/>
      <c r="M272" s="43">
        <f>IF(L272=1,VLOOKUP(I272,Chantiers!$C$6:$D$95,2),IF(L272=2,"Chauf",IF(L272=3,VLOOKUP(I272,Chantiers!$C$6:$E$95,3),0)))</f>
        <v>0</v>
      </c>
      <c r="N272" s="116"/>
      <c r="O272" s="117"/>
      <c r="P272" s="117"/>
      <c r="Q272" s="117"/>
      <c r="R272" s="43">
        <f>IF(Q272=1,VLOOKUP(N272,Chantiers!$C$6:$D$95,2),IF(Q272=2,"Chauf",IF(Q272=3,VLOOKUP(N272,Chantiers!$C$6:$E$95,3),0)))</f>
        <v>0</v>
      </c>
      <c r="S272" s="116"/>
      <c r="T272" s="117"/>
      <c r="U272" s="117"/>
      <c r="V272" s="117"/>
      <c r="W272" s="43">
        <f>IF(V272=1,VLOOKUP(S272,Chantiers!$C$6:$D$95,2),IF(V272=2,"Chauf",IF(V272=3,VLOOKUP(S272,Chantiers!$C$6:$E$95,3),0)))</f>
        <v>0</v>
      </c>
      <c r="X272" s="116"/>
      <c r="Y272" s="117"/>
      <c r="Z272" s="117"/>
      <c r="AA272" s="117"/>
      <c r="AB272" s="43">
        <f>IF(AA272=1,VLOOKUP(X272,Chantiers!$C$6:$D$95,2),IF(AA272=2,"Chauf",IF(AA272=3,VLOOKUP(X272,Chantiers!$C$6:$E$95,3),0)))</f>
        <v>0</v>
      </c>
      <c r="AC272" s="116"/>
      <c r="AD272" s="117"/>
      <c r="AE272" s="117"/>
      <c r="AF272" s="117"/>
      <c r="AG272" s="43">
        <f>IF(AF272=1,VLOOKUP(AC272,Chantiers!$C$6:$D$95,2),IF(AF272=2,"Chauf",IF(AF272=3,VLOOKUP(AC272,Chantiers!$C$6:$E$95,3),0)))</f>
        <v>0</v>
      </c>
      <c r="AH272" s="116"/>
      <c r="AI272" s="117"/>
      <c r="AJ272" s="117"/>
      <c r="AK272" s="117"/>
      <c r="AL272" s="43">
        <f>IF(AK272=1,VLOOKUP(AH272,Chantiers!$C$6:$D$95,2),IF(AK272=2,"Chauf",IF(AK272=3,VLOOKUP(AH272,Chantiers!$C$6:$E$95,3),0)))</f>
        <v>0</v>
      </c>
      <c r="AM272" s="116"/>
      <c r="AN272" s="117"/>
      <c r="AO272" s="117"/>
      <c r="AP272" s="117"/>
      <c r="AQ272" s="43">
        <f>IF(AP272=1,VLOOKUP(AM272,Chantiers!$C$6:$D$95,2),IF(AP272=2,"Chauf",IF(AP272=3,VLOOKUP(AM272,Chantiers!$C$6:$E$95,3),0)))</f>
        <v>0</v>
      </c>
      <c r="AR272" s="116"/>
      <c r="AS272" s="117"/>
      <c r="AT272" s="117"/>
      <c r="AU272" s="117"/>
      <c r="AV272" s="43">
        <f>IF(AU272=1,VLOOKUP(AR272,Chantiers!$C$6:$D$95,2),IF(AU272=2,"Chauf",IF(AU272=3,VLOOKUP(AR272,Chantiers!$C$6:$E$95,3),0)))</f>
        <v>0</v>
      </c>
      <c r="AW272" s="116"/>
      <c r="AX272" s="117"/>
      <c r="AY272" s="117"/>
      <c r="AZ272" s="117"/>
      <c r="BA272" s="43">
        <f>IF(AZ272=1,VLOOKUP(AW272,Chantiers!$C$6:$D$95,2),IF(AZ272=2,"Chauf",IF(AZ272=3,VLOOKUP(AW272,Chantiers!$C$6:$E$95,3),0)))</f>
        <v>0</v>
      </c>
      <c r="BB272" s="116"/>
      <c r="BC272" s="117"/>
      <c r="BD272" s="117"/>
      <c r="BE272" s="117"/>
      <c r="BF272" s="43">
        <f>IF(BE272=1,VLOOKUP(BB272,Chantiers!$C$6:$D$95,2),IF(BE272=2,"Chauf",IF(BE272=3,VLOOKUP(BB272,Chantiers!$C$6:$E$95,3),0)))</f>
        <v>0</v>
      </c>
      <c r="BG272" s="116"/>
      <c r="BH272" s="117"/>
      <c r="BI272" s="117"/>
      <c r="BJ272" s="117"/>
      <c r="BK272" s="43">
        <f>IF(BJ272=1,VLOOKUP(BG272,Chantiers!$C$6:$D$95,2),IF(BJ272=2,"Chauf",IF(BJ272=3,VLOOKUP(BG272,Chantiers!$C$6:$E$95,3),0)))</f>
        <v>0</v>
      </c>
      <c r="BL272" s="116"/>
      <c r="BM272" s="117"/>
      <c r="BN272" s="117"/>
      <c r="BO272" s="117"/>
      <c r="BP272" s="43">
        <f>IF(BO272=1,VLOOKUP(BL272,Chantiers!$C$6:$D$95,2),IF(BO272=2,"Chauf",IF(BO272=3,VLOOKUP(BL272,Chantiers!$C$6:$E$95,3),0)))</f>
        <v>0</v>
      </c>
      <c r="BQ272" s="116"/>
      <c r="BR272" s="117"/>
      <c r="BS272" s="117"/>
      <c r="BT272" s="117"/>
      <c r="BU272" s="43">
        <f>IF(BT272=1,VLOOKUP(BQ272,Chantiers!$C$6:$D$95,2),IF(BT272=2,"Chauf",IF(BT272=3,VLOOKUP(BQ272,Chantiers!$C$6:$E$95,3),0)))</f>
        <v>0</v>
      </c>
      <c r="BV272" s="116"/>
      <c r="BW272" s="117"/>
      <c r="BX272" s="117"/>
      <c r="BY272" s="117"/>
      <c r="BZ272" s="43">
        <f>IF(BY272=1,VLOOKUP(BV272,Chantiers!$C$6:$D$95,2),IF(BY272=2,"Chauf",IF(BY272=3,VLOOKUP(BV272,Chantiers!$C$6:$E$95,3),0)))</f>
        <v>0</v>
      </c>
      <c r="CA272" s="116"/>
      <c r="CB272" s="117"/>
      <c r="CC272" s="117"/>
      <c r="CD272" s="117">
        <f>IF(CC272=1,VLOOKUP(BZ272,Chantiers!$C$6:$D$95,2),0)</f>
        <v>0</v>
      </c>
      <c r="CE272" s="43">
        <f>IF(CD272=1,VLOOKUP(CA272,Chantiers!$C$6:$D$95,2),IF(CD272=2,"Chauf",IF(CD272=3,VLOOKUP(CA272,Chantiers!$C$6:$E$95,3),0)))</f>
        <v>0</v>
      </c>
    </row>
    <row r="273" spans="1:83" s="118" customFormat="1" x14ac:dyDescent="0.2">
      <c r="A273" s="39">
        <v>43368</v>
      </c>
      <c r="B273" s="140">
        <f t="shared" si="8"/>
        <v>25</v>
      </c>
      <c r="C273" s="141">
        <f t="shared" si="9"/>
        <v>9</v>
      </c>
      <c r="D273" s="119"/>
      <c r="E273" s="120"/>
      <c r="F273" s="120"/>
      <c r="G273" s="120"/>
      <c r="H273" s="44">
        <f>IF(G273=1,VLOOKUP(D273,Chantiers!$C$6:$D$95,2),IF(G273=2,"Chauf",IF(G273=3,VLOOKUP(D273,Chantiers!$C$6:$E$95,3),0)))</f>
        <v>0</v>
      </c>
      <c r="I273" s="119"/>
      <c r="J273" s="120"/>
      <c r="K273" s="120"/>
      <c r="L273" s="120"/>
      <c r="M273" s="44">
        <f>IF(L273=1,VLOOKUP(I273,Chantiers!$C$6:$D$95,2),IF(L273=2,"Chauf",IF(L273=3,VLOOKUP(I273,Chantiers!$C$6:$E$95,3),0)))</f>
        <v>0</v>
      </c>
      <c r="N273" s="119"/>
      <c r="O273" s="120"/>
      <c r="P273" s="120"/>
      <c r="Q273" s="120"/>
      <c r="R273" s="44">
        <f>IF(Q273=1,VLOOKUP(N273,Chantiers!$C$6:$D$95,2),IF(Q273=2,"Chauf",IF(Q273=3,VLOOKUP(N273,Chantiers!$C$6:$E$95,3),0)))</f>
        <v>0</v>
      </c>
      <c r="S273" s="119"/>
      <c r="T273" s="120"/>
      <c r="U273" s="120"/>
      <c r="V273" s="120"/>
      <c r="W273" s="44">
        <f>IF(V273=1,VLOOKUP(S273,Chantiers!$C$6:$D$95,2),IF(V273=2,"Chauf",IF(V273=3,VLOOKUP(S273,Chantiers!$C$6:$E$95,3),0)))</f>
        <v>0</v>
      </c>
      <c r="X273" s="119"/>
      <c r="Y273" s="120"/>
      <c r="Z273" s="120"/>
      <c r="AA273" s="120"/>
      <c r="AB273" s="44">
        <f>IF(AA273=1,VLOOKUP(X273,Chantiers!$C$6:$D$95,2),IF(AA273=2,"Chauf",IF(AA273=3,VLOOKUP(X273,Chantiers!$C$6:$E$95,3),0)))</f>
        <v>0</v>
      </c>
      <c r="AC273" s="119"/>
      <c r="AD273" s="120"/>
      <c r="AE273" s="120"/>
      <c r="AF273" s="120"/>
      <c r="AG273" s="44">
        <f>IF(AF273=1,VLOOKUP(AC273,Chantiers!$C$6:$D$95,2),IF(AF273=2,"Chauf",IF(AF273=3,VLOOKUP(AC273,Chantiers!$C$6:$E$95,3),0)))</f>
        <v>0</v>
      </c>
      <c r="AH273" s="119"/>
      <c r="AI273" s="120"/>
      <c r="AJ273" s="120"/>
      <c r="AK273" s="120"/>
      <c r="AL273" s="44">
        <f>IF(AK273=1,VLOOKUP(AH273,Chantiers!$C$6:$D$95,2),IF(AK273=2,"Chauf",IF(AK273=3,VLOOKUP(AH273,Chantiers!$C$6:$E$95,3),0)))</f>
        <v>0</v>
      </c>
      <c r="AM273" s="119"/>
      <c r="AN273" s="120"/>
      <c r="AO273" s="120"/>
      <c r="AP273" s="120"/>
      <c r="AQ273" s="44">
        <f>IF(AP273=1,VLOOKUP(AM273,Chantiers!$C$6:$D$95,2),IF(AP273=2,"Chauf",IF(AP273=3,VLOOKUP(AM273,Chantiers!$C$6:$E$95,3),0)))</f>
        <v>0</v>
      </c>
      <c r="AR273" s="119"/>
      <c r="AS273" s="120"/>
      <c r="AT273" s="120"/>
      <c r="AU273" s="120"/>
      <c r="AV273" s="44">
        <f>IF(AU273=1,VLOOKUP(AR273,Chantiers!$C$6:$D$95,2),IF(AU273=2,"Chauf",IF(AU273=3,VLOOKUP(AR273,Chantiers!$C$6:$E$95,3),0)))</f>
        <v>0</v>
      </c>
      <c r="AW273" s="119"/>
      <c r="AX273" s="120"/>
      <c r="AY273" s="120"/>
      <c r="AZ273" s="120"/>
      <c r="BA273" s="44">
        <f>IF(AZ273=1,VLOOKUP(AW273,Chantiers!$C$6:$D$95,2),IF(AZ273=2,"Chauf",IF(AZ273=3,VLOOKUP(AW273,Chantiers!$C$6:$E$95,3),0)))</f>
        <v>0</v>
      </c>
      <c r="BB273" s="119"/>
      <c r="BC273" s="120"/>
      <c r="BD273" s="120"/>
      <c r="BE273" s="120"/>
      <c r="BF273" s="44">
        <f>IF(BE273=1,VLOOKUP(BB273,Chantiers!$C$6:$D$95,2),IF(BE273=2,"Chauf",IF(BE273=3,VLOOKUP(BB273,Chantiers!$C$6:$E$95,3),0)))</f>
        <v>0</v>
      </c>
      <c r="BG273" s="119"/>
      <c r="BH273" s="120"/>
      <c r="BI273" s="120"/>
      <c r="BJ273" s="120"/>
      <c r="BK273" s="44">
        <f>IF(BJ273=1,VLOOKUP(BG273,Chantiers!$C$6:$D$95,2),IF(BJ273=2,"Chauf",IF(BJ273=3,VLOOKUP(BG273,Chantiers!$C$6:$E$95,3),0)))</f>
        <v>0</v>
      </c>
      <c r="BL273" s="119"/>
      <c r="BM273" s="120"/>
      <c r="BN273" s="120"/>
      <c r="BO273" s="120"/>
      <c r="BP273" s="44">
        <f>IF(BO273=1,VLOOKUP(BL273,Chantiers!$C$6:$D$95,2),IF(BO273=2,"Chauf",IF(BO273=3,VLOOKUP(BL273,Chantiers!$C$6:$E$95,3),0)))</f>
        <v>0</v>
      </c>
      <c r="BQ273" s="119"/>
      <c r="BR273" s="120"/>
      <c r="BS273" s="120"/>
      <c r="BT273" s="120"/>
      <c r="BU273" s="44">
        <f>IF(BT273=1,VLOOKUP(BQ273,Chantiers!$C$6:$D$95,2),IF(BT273=2,"Chauf",IF(BT273=3,VLOOKUP(BQ273,Chantiers!$C$6:$E$95,3),0)))</f>
        <v>0</v>
      </c>
      <c r="BV273" s="119"/>
      <c r="BW273" s="120"/>
      <c r="BX273" s="120"/>
      <c r="BY273" s="120"/>
      <c r="BZ273" s="44">
        <f>IF(BY273=1,VLOOKUP(BV273,Chantiers!$C$6:$D$95,2),IF(BY273=2,"Chauf",IF(BY273=3,VLOOKUP(BV273,Chantiers!$C$6:$E$95,3),0)))</f>
        <v>0</v>
      </c>
      <c r="CA273" s="119"/>
      <c r="CB273" s="120"/>
      <c r="CC273" s="120"/>
      <c r="CD273" s="120">
        <f>IF(CC273=1,VLOOKUP(BZ273,Chantiers!$C$6:$D$95,2),0)</f>
        <v>0</v>
      </c>
      <c r="CE273" s="44">
        <f>IF(CD273=1,VLOOKUP(CA273,Chantiers!$C$6:$D$95,2),IF(CD273=2,"Chauf",IF(CD273=3,VLOOKUP(CA273,Chantiers!$C$6:$E$95,3),0)))</f>
        <v>0</v>
      </c>
    </row>
    <row r="274" spans="1:83" s="118" customFormat="1" x14ac:dyDescent="0.2">
      <c r="A274" s="39">
        <v>43369</v>
      </c>
      <c r="B274" s="140">
        <f t="shared" si="8"/>
        <v>26</v>
      </c>
      <c r="C274" s="141">
        <f t="shared" si="9"/>
        <v>9</v>
      </c>
      <c r="D274" s="119"/>
      <c r="E274" s="120"/>
      <c r="F274" s="120"/>
      <c r="G274" s="120"/>
      <c r="H274" s="44">
        <f>IF(G274=1,VLOOKUP(D274,Chantiers!$C$6:$D$95,2),IF(G274=2,"Chauf",IF(G274=3,VLOOKUP(D274,Chantiers!$C$6:$E$95,3),0)))</f>
        <v>0</v>
      </c>
      <c r="I274" s="119"/>
      <c r="J274" s="120"/>
      <c r="K274" s="120"/>
      <c r="L274" s="120"/>
      <c r="M274" s="44">
        <f>IF(L274=1,VLOOKUP(I274,Chantiers!$C$6:$D$95,2),IF(L274=2,"Chauf",IF(L274=3,VLOOKUP(I274,Chantiers!$C$6:$E$95,3),0)))</f>
        <v>0</v>
      </c>
      <c r="N274" s="119"/>
      <c r="O274" s="120"/>
      <c r="P274" s="120"/>
      <c r="Q274" s="120"/>
      <c r="R274" s="44">
        <f>IF(Q274=1,VLOOKUP(N274,Chantiers!$C$6:$D$95,2),IF(Q274=2,"Chauf",IF(Q274=3,VLOOKUP(N274,Chantiers!$C$6:$E$95,3),0)))</f>
        <v>0</v>
      </c>
      <c r="S274" s="119"/>
      <c r="T274" s="120"/>
      <c r="U274" s="120"/>
      <c r="V274" s="120"/>
      <c r="W274" s="44">
        <f>IF(V274=1,VLOOKUP(S274,Chantiers!$C$6:$D$95,2),IF(V274=2,"Chauf",IF(V274=3,VLOOKUP(S274,Chantiers!$C$6:$E$95,3),0)))</f>
        <v>0</v>
      </c>
      <c r="X274" s="119"/>
      <c r="Y274" s="120"/>
      <c r="Z274" s="120"/>
      <c r="AA274" s="120"/>
      <c r="AB274" s="44">
        <f>IF(AA274=1,VLOOKUP(X274,Chantiers!$C$6:$D$95,2),IF(AA274=2,"Chauf",IF(AA274=3,VLOOKUP(X274,Chantiers!$C$6:$E$95,3),0)))</f>
        <v>0</v>
      </c>
      <c r="AC274" s="119"/>
      <c r="AD274" s="120"/>
      <c r="AE274" s="120"/>
      <c r="AF274" s="120"/>
      <c r="AG274" s="44">
        <f>IF(AF274=1,VLOOKUP(AC274,Chantiers!$C$6:$D$95,2),IF(AF274=2,"Chauf",IF(AF274=3,VLOOKUP(AC274,Chantiers!$C$6:$E$95,3),0)))</f>
        <v>0</v>
      </c>
      <c r="AH274" s="119"/>
      <c r="AI274" s="120"/>
      <c r="AJ274" s="120"/>
      <c r="AK274" s="120"/>
      <c r="AL274" s="44">
        <f>IF(AK274=1,VLOOKUP(AH274,Chantiers!$C$6:$D$95,2),IF(AK274=2,"Chauf",IF(AK274=3,VLOOKUP(AH274,Chantiers!$C$6:$E$95,3),0)))</f>
        <v>0</v>
      </c>
      <c r="AM274" s="119"/>
      <c r="AN274" s="120"/>
      <c r="AO274" s="120"/>
      <c r="AP274" s="120"/>
      <c r="AQ274" s="44">
        <f>IF(AP274=1,VLOOKUP(AM274,Chantiers!$C$6:$D$95,2),IF(AP274=2,"Chauf",IF(AP274=3,VLOOKUP(AM274,Chantiers!$C$6:$E$95,3),0)))</f>
        <v>0</v>
      </c>
      <c r="AR274" s="119"/>
      <c r="AS274" s="120"/>
      <c r="AT274" s="120"/>
      <c r="AU274" s="120"/>
      <c r="AV274" s="44">
        <f>IF(AU274=1,VLOOKUP(AR274,Chantiers!$C$6:$D$95,2),IF(AU274=2,"Chauf",IF(AU274=3,VLOOKUP(AR274,Chantiers!$C$6:$E$95,3),0)))</f>
        <v>0</v>
      </c>
      <c r="AW274" s="119"/>
      <c r="AX274" s="120"/>
      <c r="AY274" s="120"/>
      <c r="AZ274" s="120"/>
      <c r="BA274" s="44">
        <f>IF(AZ274=1,VLOOKUP(AW274,Chantiers!$C$6:$D$95,2),IF(AZ274=2,"Chauf",IF(AZ274=3,VLOOKUP(AW274,Chantiers!$C$6:$E$95,3),0)))</f>
        <v>0</v>
      </c>
      <c r="BB274" s="119"/>
      <c r="BC274" s="120"/>
      <c r="BD274" s="120"/>
      <c r="BE274" s="120"/>
      <c r="BF274" s="44">
        <f>IF(BE274=1,VLOOKUP(BB274,Chantiers!$C$6:$D$95,2),IF(BE274=2,"Chauf",IF(BE274=3,VLOOKUP(BB274,Chantiers!$C$6:$E$95,3),0)))</f>
        <v>0</v>
      </c>
      <c r="BG274" s="119"/>
      <c r="BH274" s="120"/>
      <c r="BI274" s="120"/>
      <c r="BJ274" s="120"/>
      <c r="BK274" s="44">
        <f>IF(BJ274=1,VLOOKUP(BG274,Chantiers!$C$6:$D$95,2),IF(BJ274=2,"Chauf",IF(BJ274=3,VLOOKUP(BG274,Chantiers!$C$6:$E$95,3),0)))</f>
        <v>0</v>
      </c>
      <c r="BL274" s="119"/>
      <c r="BM274" s="120"/>
      <c r="BN274" s="120"/>
      <c r="BO274" s="120"/>
      <c r="BP274" s="44">
        <f>IF(BO274=1,VLOOKUP(BL274,Chantiers!$C$6:$D$95,2),IF(BO274=2,"Chauf",IF(BO274=3,VLOOKUP(BL274,Chantiers!$C$6:$E$95,3),0)))</f>
        <v>0</v>
      </c>
      <c r="BQ274" s="119"/>
      <c r="BR274" s="120"/>
      <c r="BS274" s="120"/>
      <c r="BT274" s="120"/>
      <c r="BU274" s="44">
        <f>IF(BT274=1,VLOOKUP(BQ274,Chantiers!$C$6:$D$95,2),IF(BT274=2,"Chauf",IF(BT274=3,VLOOKUP(BQ274,Chantiers!$C$6:$E$95,3),0)))</f>
        <v>0</v>
      </c>
      <c r="BV274" s="119"/>
      <c r="BW274" s="120"/>
      <c r="BX274" s="120"/>
      <c r="BY274" s="120"/>
      <c r="BZ274" s="44">
        <f>IF(BY274=1,VLOOKUP(BV274,Chantiers!$C$6:$D$95,2),IF(BY274=2,"Chauf",IF(BY274=3,VLOOKUP(BV274,Chantiers!$C$6:$E$95,3),0)))</f>
        <v>0</v>
      </c>
      <c r="CA274" s="119"/>
      <c r="CB274" s="120"/>
      <c r="CC274" s="120"/>
      <c r="CD274" s="120">
        <f>IF(CC274=1,VLOOKUP(BZ274,Chantiers!$C$6:$D$95,2),0)</f>
        <v>0</v>
      </c>
      <c r="CE274" s="44">
        <f>IF(CD274=1,VLOOKUP(CA274,Chantiers!$C$6:$D$95,2),IF(CD274=2,"Chauf",IF(CD274=3,VLOOKUP(CA274,Chantiers!$C$6:$E$95,3),0)))</f>
        <v>0</v>
      </c>
    </row>
    <row r="275" spans="1:83" s="118" customFormat="1" x14ac:dyDescent="0.2">
      <c r="A275" s="39">
        <v>43370</v>
      </c>
      <c r="B275" s="140">
        <f t="shared" si="8"/>
        <v>27</v>
      </c>
      <c r="C275" s="141">
        <f t="shared" si="9"/>
        <v>9</v>
      </c>
      <c r="D275" s="119"/>
      <c r="E275" s="120"/>
      <c r="F275" s="120"/>
      <c r="G275" s="120"/>
      <c r="H275" s="44">
        <f>IF(G275=1,VLOOKUP(D275,Chantiers!$C$6:$D$95,2),IF(G275=2,"Chauf",IF(G275=3,VLOOKUP(D275,Chantiers!$C$6:$E$95,3),0)))</f>
        <v>0</v>
      </c>
      <c r="I275" s="119"/>
      <c r="J275" s="120"/>
      <c r="K275" s="120"/>
      <c r="L275" s="120"/>
      <c r="M275" s="44">
        <f>IF(L275=1,VLOOKUP(I275,Chantiers!$C$6:$D$95,2),IF(L275=2,"Chauf",IF(L275=3,VLOOKUP(I275,Chantiers!$C$6:$E$95,3),0)))</f>
        <v>0</v>
      </c>
      <c r="N275" s="119"/>
      <c r="O275" s="120"/>
      <c r="P275" s="120"/>
      <c r="Q275" s="120"/>
      <c r="R275" s="44">
        <f>IF(Q275=1,VLOOKUP(N275,Chantiers!$C$6:$D$95,2),IF(Q275=2,"Chauf",IF(Q275=3,VLOOKUP(N275,Chantiers!$C$6:$E$95,3),0)))</f>
        <v>0</v>
      </c>
      <c r="S275" s="119"/>
      <c r="T275" s="120"/>
      <c r="U275" s="120"/>
      <c r="V275" s="120"/>
      <c r="W275" s="44">
        <f>IF(V275=1,VLOOKUP(S275,Chantiers!$C$6:$D$95,2),IF(V275=2,"Chauf",IF(V275=3,VLOOKUP(S275,Chantiers!$C$6:$E$95,3),0)))</f>
        <v>0</v>
      </c>
      <c r="X275" s="119"/>
      <c r="Y275" s="120"/>
      <c r="Z275" s="120"/>
      <c r="AA275" s="120"/>
      <c r="AB275" s="44">
        <f>IF(AA275=1,VLOOKUP(X275,Chantiers!$C$6:$D$95,2),IF(AA275=2,"Chauf",IF(AA275=3,VLOOKUP(X275,Chantiers!$C$6:$E$95,3),0)))</f>
        <v>0</v>
      </c>
      <c r="AC275" s="119"/>
      <c r="AD275" s="120"/>
      <c r="AE275" s="120"/>
      <c r="AF275" s="120"/>
      <c r="AG275" s="44">
        <f>IF(AF275=1,VLOOKUP(AC275,Chantiers!$C$6:$D$95,2),IF(AF275=2,"Chauf",IF(AF275=3,VLOOKUP(AC275,Chantiers!$C$6:$E$95,3),0)))</f>
        <v>0</v>
      </c>
      <c r="AH275" s="119"/>
      <c r="AI275" s="120"/>
      <c r="AJ275" s="120"/>
      <c r="AK275" s="120"/>
      <c r="AL275" s="44">
        <f>IF(AK275=1,VLOOKUP(AH275,Chantiers!$C$6:$D$95,2),IF(AK275=2,"Chauf",IF(AK275=3,VLOOKUP(AH275,Chantiers!$C$6:$E$95,3),0)))</f>
        <v>0</v>
      </c>
      <c r="AM275" s="119"/>
      <c r="AN275" s="120"/>
      <c r="AO275" s="120"/>
      <c r="AP275" s="120"/>
      <c r="AQ275" s="44">
        <f>IF(AP275=1,VLOOKUP(AM275,Chantiers!$C$6:$D$95,2),IF(AP275=2,"Chauf",IF(AP275=3,VLOOKUP(AM275,Chantiers!$C$6:$E$95,3),0)))</f>
        <v>0</v>
      </c>
      <c r="AR275" s="119"/>
      <c r="AS275" s="120"/>
      <c r="AT275" s="120"/>
      <c r="AU275" s="120"/>
      <c r="AV275" s="44">
        <f>IF(AU275=1,VLOOKUP(AR275,Chantiers!$C$6:$D$95,2),IF(AU275=2,"Chauf",IF(AU275=3,VLOOKUP(AR275,Chantiers!$C$6:$E$95,3),0)))</f>
        <v>0</v>
      </c>
      <c r="AW275" s="119"/>
      <c r="AX275" s="120"/>
      <c r="AY275" s="120"/>
      <c r="AZ275" s="120"/>
      <c r="BA275" s="44">
        <f>IF(AZ275=1,VLOOKUP(AW275,Chantiers!$C$6:$D$95,2),IF(AZ275=2,"Chauf",IF(AZ275=3,VLOOKUP(AW275,Chantiers!$C$6:$E$95,3),0)))</f>
        <v>0</v>
      </c>
      <c r="BB275" s="119"/>
      <c r="BC275" s="120"/>
      <c r="BD275" s="120"/>
      <c r="BE275" s="120"/>
      <c r="BF275" s="44">
        <f>IF(BE275=1,VLOOKUP(BB275,Chantiers!$C$6:$D$95,2),IF(BE275=2,"Chauf",IF(BE275=3,VLOOKUP(BB275,Chantiers!$C$6:$E$95,3),0)))</f>
        <v>0</v>
      </c>
      <c r="BG275" s="119"/>
      <c r="BH275" s="120"/>
      <c r="BI275" s="120"/>
      <c r="BJ275" s="120"/>
      <c r="BK275" s="44">
        <f>IF(BJ275=1,VLOOKUP(BG275,Chantiers!$C$6:$D$95,2),IF(BJ275=2,"Chauf",IF(BJ275=3,VLOOKUP(BG275,Chantiers!$C$6:$E$95,3),0)))</f>
        <v>0</v>
      </c>
      <c r="BL275" s="119"/>
      <c r="BM275" s="120"/>
      <c r="BN275" s="120"/>
      <c r="BO275" s="120"/>
      <c r="BP275" s="44">
        <f>IF(BO275=1,VLOOKUP(BL275,Chantiers!$C$6:$D$95,2),IF(BO275=2,"Chauf",IF(BO275=3,VLOOKUP(BL275,Chantiers!$C$6:$E$95,3),0)))</f>
        <v>0</v>
      </c>
      <c r="BQ275" s="119"/>
      <c r="BR275" s="120"/>
      <c r="BS275" s="120"/>
      <c r="BT275" s="120"/>
      <c r="BU275" s="44">
        <f>IF(BT275=1,VLOOKUP(BQ275,Chantiers!$C$6:$D$95,2),IF(BT275=2,"Chauf",IF(BT275=3,VLOOKUP(BQ275,Chantiers!$C$6:$E$95,3),0)))</f>
        <v>0</v>
      </c>
      <c r="BV275" s="119"/>
      <c r="BW275" s="120"/>
      <c r="BX275" s="120"/>
      <c r="BY275" s="120"/>
      <c r="BZ275" s="44">
        <f>IF(BY275=1,VLOOKUP(BV275,Chantiers!$C$6:$D$95,2),IF(BY275=2,"Chauf",IF(BY275=3,VLOOKUP(BV275,Chantiers!$C$6:$E$95,3),0)))</f>
        <v>0</v>
      </c>
      <c r="CA275" s="119"/>
      <c r="CB275" s="120"/>
      <c r="CC275" s="120"/>
      <c r="CD275" s="120">
        <f>IF(CC275=1,VLOOKUP(BZ275,Chantiers!$C$6:$D$95,2),0)</f>
        <v>0</v>
      </c>
      <c r="CE275" s="44">
        <f>IF(CD275=1,VLOOKUP(CA275,Chantiers!$C$6:$D$95,2),IF(CD275=2,"Chauf",IF(CD275=3,VLOOKUP(CA275,Chantiers!$C$6:$E$95,3),0)))</f>
        <v>0</v>
      </c>
    </row>
    <row r="276" spans="1:83" s="118" customFormat="1" x14ac:dyDescent="0.2">
      <c r="A276" s="39">
        <v>43371</v>
      </c>
      <c r="B276" s="140">
        <f t="shared" si="8"/>
        <v>28</v>
      </c>
      <c r="C276" s="141">
        <f t="shared" si="9"/>
        <v>9</v>
      </c>
      <c r="D276" s="119"/>
      <c r="E276" s="120"/>
      <c r="F276" s="120"/>
      <c r="G276" s="120"/>
      <c r="H276" s="44">
        <f>IF(G276=1,VLOOKUP(D276,Chantiers!$C$6:$D$95,2),IF(G276=2,"Chauf",IF(G276=3,VLOOKUP(D276,Chantiers!$C$6:$E$95,3),0)))</f>
        <v>0</v>
      </c>
      <c r="I276" s="119"/>
      <c r="J276" s="120"/>
      <c r="K276" s="120"/>
      <c r="L276" s="120"/>
      <c r="M276" s="44">
        <f>IF(L276=1,VLOOKUP(I276,Chantiers!$C$6:$D$95,2),IF(L276=2,"Chauf",IF(L276=3,VLOOKUP(I276,Chantiers!$C$6:$E$95,3),0)))</f>
        <v>0</v>
      </c>
      <c r="N276" s="119"/>
      <c r="O276" s="120"/>
      <c r="P276" s="120"/>
      <c r="Q276" s="120"/>
      <c r="R276" s="44">
        <f>IF(Q276=1,VLOOKUP(N276,Chantiers!$C$6:$D$95,2),IF(Q276=2,"Chauf",IF(Q276=3,VLOOKUP(N276,Chantiers!$C$6:$E$95,3),0)))</f>
        <v>0</v>
      </c>
      <c r="S276" s="119"/>
      <c r="T276" s="120"/>
      <c r="U276" s="120"/>
      <c r="V276" s="120"/>
      <c r="W276" s="44">
        <f>IF(V276=1,VLOOKUP(S276,Chantiers!$C$6:$D$95,2),IF(V276=2,"Chauf",IF(V276=3,VLOOKUP(S276,Chantiers!$C$6:$E$95,3),0)))</f>
        <v>0</v>
      </c>
      <c r="X276" s="119"/>
      <c r="Y276" s="120"/>
      <c r="Z276" s="120"/>
      <c r="AA276" s="120"/>
      <c r="AB276" s="44">
        <f>IF(AA276=1,VLOOKUP(X276,Chantiers!$C$6:$D$95,2),IF(AA276=2,"Chauf",IF(AA276=3,VLOOKUP(X276,Chantiers!$C$6:$E$95,3),0)))</f>
        <v>0</v>
      </c>
      <c r="AC276" s="119"/>
      <c r="AD276" s="120"/>
      <c r="AE276" s="120"/>
      <c r="AF276" s="120"/>
      <c r="AG276" s="44">
        <f>IF(AF276=1,VLOOKUP(AC276,Chantiers!$C$6:$D$95,2),IF(AF276=2,"Chauf",IF(AF276=3,VLOOKUP(AC276,Chantiers!$C$6:$E$95,3),0)))</f>
        <v>0</v>
      </c>
      <c r="AH276" s="119"/>
      <c r="AI276" s="120"/>
      <c r="AJ276" s="120"/>
      <c r="AK276" s="120"/>
      <c r="AL276" s="44">
        <f>IF(AK276=1,VLOOKUP(AH276,Chantiers!$C$6:$D$95,2),IF(AK276=2,"Chauf",IF(AK276=3,VLOOKUP(AH276,Chantiers!$C$6:$E$95,3),0)))</f>
        <v>0</v>
      </c>
      <c r="AM276" s="119"/>
      <c r="AN276" s="120"/>
      <c r="AO276" s="120"/>
      <c r="AP276" s="120"/>
      <c r="AQ276" s="44">
        <f>IF(AP276=1,VLOOKUP(AM276,Chantiers!$C$6:$D$95,2),IF(AP276=2,"Chauf",IF(AP276=3,VLOOKUP(AM276,Chantiers!$C$6:$E$95,3),0)))</f>
        <v>0</v>
      </c>
      <c r="AR276" s="119"/>
      <c r="AS276" s="120"/>
      <c r="AT276" s="120"/>
      <c r="AU276" s="120"/>
      <c r="AV276" s="44">
        <f>IF(AU276=1,VLOOKUP(AR276,Chantiers!$C$6:$D$95,2),IF(AU276=2,"Chauf",IF(AU276=3,VLOOKUP(AR276,Chantiers!$C$6:$E$95,3),0)))</f>
        <v>0</v>
      </c>
      <c r="AW276" s="119"/>
      <c r="AX276" s="120"/>
      <c r="AY276" s="120"/>
      <c r="AZ276" s="120"/>
      <c r="BA276" s="44">
        <f>IF(AZ276=1,VLOOKUP(AW276,Chantiers!$C$6:$D$95,2),IF(AZ276=2,"Chauf",IF(AZ276=3,VLOOKUP(AW276,Chantiers!$C$6:$E$95,3),0)))</f>
        <v>0</v>
      </c>
      <c r="BB276" s="119"/>
      <c r="BC276" s="120"/>
      <c r="BD276" s="120"/>
      <c r="BE276" s="120"/>
      <c r="BF276" s="44">
        <f>IF(BE276=1,VLOOKUP(BB276,Chantiers!$C$6:$D$95,2),IF(BE276=2,"Chauf",IF(BE276=3,VLOOKUP(BB276,Chantiers!$C$6:$E$95,3),0)))</f>
        <v>0</v>
      </c>
      <c r="BG276" s="119"/>
      <c r="BH276" s="120"/>
      <c r="BI276" s="120"/>
      <c r="BJ276" s="120"/>
      <c r="BK276" s="44">
        <f>IF(BJ276=1,VLOOKUP(BG276,Chantiers!$C$6:$D$95,2),IF(BJ276=2,"Chauf",IF(BJ276=3,VLOOKUP(BG276,Chantiers!$C$6:$E$95,3),0)))</f>
        <v>0</v>
      </c>
      <c r="BL276" s="119"/>
      <c r="BM276" s="120"/>
      <c r="BN276" s="120"/>
      <c r="BO276" s="120"/>
      <c r="BP276" s="44">
        <f>IF(BO276=1,VLOOKUP(BL276,Chantiers!$C$6:$D$95,2),IF(BO276=2,"Chauf",IF(BO276=3,VLOOKUP(BL276,Chantiers!$C$6:$E$95,3),0)))</f>
        <v>0</v>
      </c>
      <c r="BQ276" s="119"/>
      <c r="BR276" s="120"/>
      <c r="BS276" s="120"/>
      <c r="BT276" s="120"/>
      <c r="BU276" s="44">
        <f>IF(BT276=1,VLOOKUP(BQ276,Chantiers!$C$6:$D$95,2),IF(BT276=2,"Chauf",IF(BT276=3,VLOOKUP(BQ276,Chantiers!$C$6:$E$95,3),0)))</f>
        <v>0</v>
      </c>
      <c r="BV276" s="119"/>
      <c r="BW276" s="120"/>
      <c r="BX276" s="120"/>
      <c r="BY276" s="120"/>
      <c r="BZ276" s="44">
        <f>IF(BY276=1,VLOOKUP(BV276,Chantiers!$C$6:$D$95,2),IF(BY276=2,"Chauf",IF(BY276=3,VLOOKUP(BV276,Chantiers!$C$6:$E$95,3),0)))</f>
        <v>0</v>
      </c>
      <c r="CA276" s="119"/>
      <c r="CB276" s="120"/>
      <c r="CC276" s="120"/>
      <c r="CD276" s="120">
        <f>IF(CC276=1,VLOOKUP(BZ276,Chantiers!$C$6:$D$95,2),0)</f>
        <v>0</v>
      </c>
      <c r="CE276" s="44">
        <f>IF(CD276=1,VLOOKUP(CA276,Chantiers!$C$6:$D$95,2),IF(CD276=2,"Chauf",IF(CD276=3,VLOOKUP(CA276,Chantiers!$C$6:$E$95,3),0)))</f>
        <v>0</v>
      </c>
    </row>
    <row r="277" spans="1:83" s="118" customFormat="1" x14ac:dyDescent="0.2">
      <c r="A277" s="39">
        <v>43372</v>
      </c>
      <c r="B277" s="140">
        <f t="shared" si="8"/>
        <v>29</v>
      </c>
      <c r="C277" s="141">
        <f t="shared" si="9"/>
        <v>9</v>
      </c>
      <c r="D277" s="119"/>
      <c r="E277" s="120"/>
      <c r="F277" s="120"/>
      <c r="G277" s="120"/>
      <c r="H277" s="44">
        <f>IF(G277=1,VLOOKUP(D277,Chantiers!$C$6:$D$95,2),IF(G277=2,"Chauf",IF(G277=3,VLOOKUP(D277,Chantiers!$C$6:$E$95,3),0)))</f>
        <v>0</v>
      </c>
      <c r="I277" s="119"/>
      <c r="J277" s="120"/>
      <c r="K277" s="120"/>
      <c r="L277" s="120"/>
      <c r="M277" s="44">
        <f>IF(L277=1,VLOOKUP(I277,Chantiers!$C$6:$D$95,2),IF(L277=2,"Chauf",IF(L277=3,VLOOKUP(I277,Chantiers!$C$6:$E$95,3),0)))</f>
        <v>0</v>
      </c>
      <c r="N277" s="119"/>
      <c r="O277" s="120"/>
      <c r="P277" s="120"/>
      <c r="Q277" s="120"/>
      <c r="R277" s="44">
        <f>IF(Q277=1,VLOOKUP(N277,Chantiers!$C$6:$D$95,2),IF(Q277=2,"Chauf",IF(Q277=3,VLOOKUP(N277,Chantiers!$C$6:$E$95,3),0)))</f>
        <v>0</v>
      </c>
      <c r="S277" s="119"/>
      <c r="T277" s="120"/>
      <c r="U277" s="120"/>
      <c r="V277" s="120"/>
      <c r="W277" s="44">
        <f>IF(V277=1,VLOOKUP(S277,Chantiers!$C$6:$D$95,2),IF(V277=2,"Chauf",IF(V277=3,VLOOKUP(S277,Chantiers!$C$6:$E$95,3),0)))</f>
        <v>0</v>
      </c>
      <c r="X277" s="119"/>
      <c r="Y277" s="120"/>
      <c r="Z277" s="120"/>
      <c r="AA277" s="120"/>
      <c r="AB277" s="44">
        <f>IF(AA277=1,VLOOKUP(X277,Chantiers!$C$6:$D$95,2),IF(AA277=2,"Chauf",IF(AA277=3,VLOOKUP(X277,Chantiers!$C$6:$E$95,3),0)))</f>
        <v>0</v>
      </c>
      <c r="AC277" s="119"/>
      <c r="AD277" s="120"/>
      <c r="AE277" s="120"/>
      <c r="AF277" s="120"/>
      <c r="AG277" s="44">
        <f>IF(AF277=1,VLOOKUP(AC277,Chantiers!$C$6:$D$95,2),IF(AF277=2,"Chauf",IF(AF277=3,VLOOKUP(AC277,Chantiers!$C$6:$E$95,3),0)))</f>
        <v>0</v>
      </c>
      <c r="AH277" s="119"/>
      <c r="AI277" s="120"/>
      <c r="AJ277" s="120"/>
      <c r="AK277" s="120"/>
      <c r="AL277" s="44">
        <f>IF(AK277=1,VLOOKUP(AH277,Chantiers!$C$6:$D$95,2),IF(AK277=2,"Chauf",IF(AK277=3,VLOOKUP(AH277,Chantiers!$C$6:$E$95,3),0)))</f>
        <v>0</v>
      </c>
      <c r="AM277" s="119"/>
      <c r="AN277" s="120"/>
      <c r="AO277" s="120"/>
      <c r="AP277" s="120"/>
      <c r="AQ277" s="44">
        <f>IF(AP277=1,VLOOKUP(AM277,Chantiers!$C$6:$D$95,2),IF(AP277=2,"Chauf",IF(AP277=3,VLOOKUP(AM277,Chantiers!$C$6:$E$95,3),0)))</f>
        <v>0</v>
      </c>
      <c r="AR277" s="119"/>
      <c r="AS277" s="120"/>
      <c r="AT277" s="120"/>
      <c r="AU277" s="120"/>
      <c r="AV277" s="44">
        <f>IF(AU277=1,VLOOKUP(AR277,Chantiers!$C$6:$D$95,2),IF(AU277=2,"Chauf",IF(AU277=3,VLOOKUP(AR277,Chantiers!$C$6:$E$95,3),0)))</f>
        <v>0</v>
      </c>
      <c r="AW277" s="119"/>
      <c r="AX277" s="120"/>
      <c r="AY277" s="120"/>
      <c r="AZ277" s="120"/>
      <c r="BA277" s="44">
        <f>IF(AZ277=1,VLOOKUP(AW277,Chantiers!$C$6:$D$95,2),IF(AZ277=2,"Chauf",IF(AZ277=3,VLOOKUP(AW277,Chantiers!$C$6:$E$95,3),0)))</f>
        <v>0</v>
      </c>
      <c r="BB277" s="119"/>
      <c r="BC277" s="120"/>
      <c r="BD277" s="120"/>
      <c r="BE277" s="120"/>
      <c r="BF277" s="44">
        <f>IF(BE277=1,VLOOKUP(BB277,Chantiers!$C$6:$D$95,2),IF(BE277=2,"Chauf",IF(BE277=3,VLOOKUP(BB277,Chantiers!$C$6:$E$95,3),0)))</f>
        <v>0</v>
      </c>
      <c r="BG277" s="119"/>
      <c r="BH277" s="120"/>
      <c r="BI277" s="120"/>
      <c r="BJ277" s="120"/>
      <c r="BK277" s="44">
        <f>IF(BJ277=1,VLOOKUP(BG277,Chantiers!$C$6:$D$95,2),IF(BJ277=2,"Chauf",IF(BJ277=3,VLOOKUP(BG277,Chantiers!$C$6:$E$95,3),0)))</f>
        <v>0</v>
      </c>
      <c r="BL277" s="119"/>
      <c r="BM277" s="120"/>
      <c r="BN277" s="120"/>
      <c r="BO277" s="120"/>
      <c r="BP277" s="44">
        <f>IF(BO277=1,VLOOKUP(BL277,Chantiers!$C$6:$D$95,2),IF(BO277=2,"Chauf",IF(BO277=3,VLOOKUP(BL277,Chantiers!$C$6:$E$95,3),0)))</f>
        <v>0</v>
      </c>
      <c r="BQ277" s="119"/>
      <c r="BR277" s="120"/>
      <c r="BS277" s="120"/>
      <c r="BT277" s="120"/>
      <c r="BU277" s="44">
        <f>IF(BT277=1,VLOOKUP(BQ277,Chantiers!$C$6:$D$95,2),IF(BT277=2,"Chauf",IF(BT277=3,VLOOKUP(BQ277,Chantiers!$C$6:$E$95,3),0)))</f>
        <v>0</v>
      </c>
      <c r="BV277" s="119"/>
      <c r="BW277" s="120"/>
      <c r="BX277" s="120"/>
      <c r="BY277" s="120"/>
      <c r="BZ277" s="44">
        <f>IF(BY277=1,VLOOKUP(BV277,Chantiers!$C$6:$D$95,2),IF(BY277=2,"Chauf",IF(BY277=3,VLOOKUP(BV277,Chantiers!$C$6:$E$95,3),0)))</f>
        <v>0</v>
      </c>
      <c r="CA277" s="119"/>
      <c r="CB277" s="120"/>
      <c r="CC277" s="120"/>
      <c r="CD277" s="120">
        <f>IF(CC277=1,VLOOKUP(BZ277,Chantiers!$C$6:$D$95,2),0)</f>
        <v>0</v>
      </c>
      <c r="CE277" s="44">
        <f>IF(CD277=1,VLOOKUP(CA277,Chantiers!$C$6:$D$95,2),IF(CD277=2,"Chauf",IF(CD277=3,VLOOKUP(CA277,Chantiers!$C$6:$E$95,3),0)))</f>
        <v>0</v>
      </c>
    </row>
    <row r="278" spans="1:83" s="159" customFormat="1" x14ac:dyDescent="0.2">
      <c r="A278" s="153" t="s">
        <v>128</v>
      </c>
      <c r="B278" s="154"/>
      <c r="C278" s="155"/>
      <c r="D278" s="157"/>
      <c r="E278" s="158">
        <f>SUM(E272:E277)</f>
        <v>0</v>
      </c>
      <c r="F278" s="158">
        <f>SUM(F272:F277)</f>
        <v>0</v>
      </c>
      <c r="G278" s="158"/>
      <c r="H278" s="156"/>
      <c r="I278" s="157"/>
      <c r="J278" s="158">
        <f>SUM(J272:J277)</f>
        <v>0</v>
      </c>
      <c r="K278" s="158">
        <f>SUM(K272:K277)</f>
        <v>0</v>
      </c>
      <c r="L278" s="158"/>
      <c r="M278" s="156">
        <f>IF(L278=1,VLOOKUP(I278,Chantiers!$C$6:$D$95,2),IF(L278=2,"Chauf",IF(L278=3,VLOOKUP(I278,Chantiers!$C$6:$E$95,3),0)))</f>
        <v>0</v>
      </c>
      <c r="N278" s="157"/>
      <c r="O278" s="158">
        <f>SUM(O272:O277)</f>
        <v>0</v>
      </c>
      <c r="P278" s="158">
        <f>SUM(P272:P277)</f>
        <v>0</v>
      </c>
      <c r="Q278" s="158"/>
      <c r="R278" s="156">
        <f>IF(Q278=1,VLOOKUP(N278,Chantiers!$C$6:$D$95,2),IF(Q278=2,"Chauf",IF(Q278=3,VLOOKUP(N278,Chantiers!$C$6:$E$95,3),0)))</f>
        <v>0</v>
      </c>
      <c r="S278" s="157"/>
      <c r="T278" s="158">
        <f>SUM(T272:T277)</f>
        <v>0</v>
      </c>
      <c r="U278" s="158">
        <f>SUM(U272:U277)</f>
        <v>0</v>
      </c>
      <c r="V278" s="158"/>
      <c r="W278" s="156">
        <f>IF(V278=1,VLOOKUP(S278,Chantiers!$C$6:$D$95,2),IF(V278=2,"Chauf",IF(V278=3,VLOOKUP(S278,Chantiers!$C$6:$E$95,3),0)))</f>
        <v>0</v>
      </c>
      <c r="X278" s="157"/>
      <c r="Y278" s="158">
        <f>SUM(Y272:Y277)</f>
        <v>0</v>
      </c>
      <c r="Z278" s="158">
        <f>SUM(Z272:Z277)</f>
        <v>0</v>
      </c>
      <c r="AA278" s="158"/>
      <c r="AB278" s="156">
        <f>IF(AA278=1,VLOOKUP(X278,Chantiers!$C$6:$D$95,2),IF(AA278=2,"Chauf",IF(AA278=3,VLOOKUP(X278,Chantiers!$C$6:$E$95,3),0)))</f>
        <v>0</v>
      </c>
      <c r="AC278" s="157"/>
      <c r="AD278" s="158">
        <f>SUM(AD272:AD277)</f>
        <v>0</v>
      </c>
      <c r="AE278" s="158">
        <f>SUM(AE272:AE277)</f>
        <v>0</v>
      </c>
      <c r="AF278" s="158"/>
      <c r="AG278" s="156">
        <f>IF(AF278=1,VLOOKUP(AC278,Chantiers!$C$6:$D$95,2),IF(AF278=2,"Chauf",IF(AF278=3,VLOOKUP(AC278,Chantiers!$C$6:$E$95,3),0)))</f>
        <v>0</v>
      </c>
      <c r="AH278" s="157"/>
      <c r="AI278" s="158">
        <f>SUM(AI272:AI277)</f>
        <v>0</v>
      </c>
      <c r="AJ278" s="158">
        <f>SUM(AJ272:AJ277)</f>
        <v>0</v>
      </c>
      <c r="AK278" s="158"/>
      <c r="AL278" s="156">
        <f>IF(AK278=1,VLOOKUP(AH278,Chantiers!$C$6:$D$95,2),IF(AK278=2,"Chauf",IF(AK278=3,VLOOKUP(AH278,Chantiers!$C$6:$E$95,3),0)))</f>
        <v>0</v>
      </c>
      <c r="AM278" s="157"/>
      <c r="AN278" s="158">
        <f>SUM(AN272:AN277)</f>
        <v>0</v>
      </c>
      <c r="AO278" s="158">
        <f>SUM(AO272:AO277)</f>
        <v>0</v>
      </c>
      <c r="AP278" s="158"/>
      <c r="AQ278" s="156">
        <f>IF(AP278=1,VLOOKUP(AM278,Chantiers!$C$6:$D$95,2),IF(AP278=2,"Chauf",IF(AP278=3,VLOOKUP(AM278,Chantiers!$C$6:$E$95,3),0)))</f>
        <v>0</v>
      </c>
      <c r="AR278" s="157"/>
      <c r="AS278" s="158">
        <f>SUM(AS272:AS277)</f>
        <v>0</v>
      </c>
      <c r="AT278" s="158">
        <f>SUM(AT272:AT277)</f>
        <v>0</v>
      </c>
      <c r="AU278" s="158"/>
      <c r="AV278" s="156">
        <f>IF(AU278=1,VLOOKUP(AR278,Chantiers!$C$6:$D$95,2),IF(AU278=2,"Chauf",IF(AU278=3,VLOOKUP(AR278,Chantiers!$C$6:$E$95,3),0)))</f>
        <v>0</v>
      </c>
      <c r="AW278" s="157"/>
      <c r="AX278" s="158">
        <f>SUM(AX272:AX277)</f>
        <v>0</v>
      </c>
      <c r="AY278" s="158">
        <f>SUM(AY272:AY277)</f>
        <v>0</v>
      </c>
      <c r="AZ278" s="158"/>
      <c r="BA278" s="156">
        <f>IF(AZ278=1,VLOOKUP(AW278,Chantiers!$C$6:$D$95,2),IF(AZ278=2,"Chauf",IF(AZ278=3,VLOOKUP(AW278,Chantiers!$C$6:$E$95,3),0)))</f>
        <v>0</v>
      </c>
      <c r="BB278" s="157"/>
      <c r="BC278" s="158">
        <f>SUM(BC272:BC277)</f>
        <v>0</v>
      </c>
      <c r="BD278" s="158">
        <f>SUM(BD272:BD277)</f>
        <v>0</v>
      </c>
      <c r="BE278" s="158"/>
      <c r="BF278" s="156">
        <f>IF(BE278=1,VLOOKUP(BB278,Chantiers!$C$6:$D$95,2),IF(BE278=2,"Chauf",IF(BE278=3,VLOOKUP(BB278,Chantiers!$C$6:$E$95,3),0)))</f>
        <v>0</v>
      </c>
      <c r="BG278" s="157"/>
      <c r="BH278" s="158">
        <f>SUM(BH272:BH277)</f>
        <v>0</v>
      </c>
      <c r="BI278" s="158">
        <f>SUM(BI272:BI277)</f>
        <v>0</v>
      </c>
      <c r="BJ278" s="158"/>
      <c r="BK278" s="156">
        <f>IF(BJ278=1,VLOOKUP(BG278,Chantiers!$C$6:$D$95,2),IF(BJ278=2,"Chauf",IF(BJ278=3,VLOOKUP(BG278,Chantiers!$C$6:$E$95,3),0)))</f>
        <v>0</v>
      </c>
      <c r="BL278" s="157"/>
      <c r="BM278" s="158">
        <f>SUM(BM272:BM277)</f>
        <v>0</v>
      </c>
      <c r="BN278" s="158">
        <f>SUM(BN272:BN277)</f>
        <v>0</v>
      </c>
      <c r="BO278" s="158"/>
      <c r="BP278" s="156">
        <f>IF(BO278=1,VLOOKUP(BL278,Chantiers!$C$6:$D$95,2),IF(BO278=2,"Chauf",IF(BO278=3,VLOOKUP(BL278,Chantiers!$C$6:$E$95,3),0)))</f>
        <v>0</v>
      </c>
      <c r="BQ278" s="157"/>
      <c r="BR278" s="158">
        <f>SUM(BR272:BR277)</f>
        <v>0</v>
      </c>
      <c r="BS278" s="158">
        <f>SUM(BS272:BS277)</f>
        <v>0</v>
      </c>
      <c r="BT278" s="158"/>
      <c r="BU278" s="156">
        <f>IF(BT278=1,VLOOKUP(BQ278,Chantiers!$C$6:$D$95,2),IF(BT278=2,"Chauf",IF(BT278=3,VLOOKUP(BQ278,Chantiers!$C$6:$E$95,3),0)))</f>
        <v>0</v>
      </c>
      <c r="BV278" s="157"/>
      <c r="BW278" s="158">
        <f>SUM(BW272:BW277)</f>
        <v>0</v>
      </c>
      <c r="BX278" s="158">
        <f>SUM(BX272:BX277)</f>
        <v>0</v>
      </c>
      <c r="BY278" s="158"/>
      <c r="BZ278" s="156">
        <f>IF(BY278=1,VLOOKUP(BV278,Chantiers!$C$6:$D$95,2),IF(BY278=2,"Chauf",IF(BY278=3,VLOOKUP(BV278,Chantiers!$C$6:$E$95,3),0)))</f>
        <v>0</v>
      </c>
      <c r="CA278" s="157"/>
      <c r="CB278" s="158">
        <f>SUM(CB272:CB277)</f>
        <v>0</v>
      </c>
      <c r="CC278" s="158">
        <f>SUM(CC272:CC277)</f>
        <v>0</v>
      </c>
      <c r="CD278" s="158">
        <f>IF(CC278=1,VLOOKUP(BZ278,Chantiers!$C$6:$D$95,2),0)</f>
        <v>0</v>
      </c>
      <c r="CE278" s="156">
        <f>IF(CD278=1,VLOOKUP(CA278,Chantiers!$C$6:$D$95,2),IF(CD278=2,"Chauf",IF(CD278=3,VLOOKUP(CA278,Chantiers!$C$6:$E$95,3),0)))</f>
        <v>0</v>
      </c>
    </row>
    <row r="279" spans="1:83" s="118" customFormat="1" x14ac:dyDescent="0.2">
      <c r="A279" s="151">
        <v>43374</v>
      </c>
      <c r="B279" s="138">
        <f t="shared" si="8"/>
        <v>1</v>
      </c>
      <c r="C279" s="139">
        <f t="shared" si="9"/>
        <v>10</v>
      </c>
      <c r="D279" s="121"/>
      <c r="E279" s="122"/>
      <c r="F279" s="122"/>
      <c r="G279" s="122"/>
      <c r="H279" s="45">
        <f>IF(G279=1,VLOOKUP(D279,Chantiers!$C$6:$D$95,2),IF(G279=2,"Chauf",IF(G279=3,VLOOKUP(D279,Chantiers!$C$6:$E$95,3),0)))</f>
        <v>0</v>
      </c>
      <c r="I279" s="121"/>
      <c r="J279" s="122"/>
      <c r="K279" s="122"/>
      <c r="L279" s="122"/>
      <c r="M279" s="45">
        <f>IF(L279=1,VLOOKUP(I279,Chantiers!$C$6:$D$95,2),IF(L279=2,"Chauf",IF(L279=3,VLOOKUP(I279,Chantiers!$C$6:$E$95,3),0)))</f>
        <v>0</v>
      </c>
      <c r="N279" s="121"/>
      <c r="O279" s="122"/>
      <c r="P279" s="122"/>
      <c r="Q279" s="122"/>
      <c r="R279" s="45">
        <f>IF(Q279=1,VLOOKUP(N279,Chantiers!$C$6:$D$95,2),IF(Q279=2,"Chauf",IF(Q279=3,VLOOKUP(N279,Chantiers!$C$6:$E$95,3),0)))</f>
        <v>0</v>
      </c>
      <c r="S279" s="121"/>
      <c r="T279" s="122"/>
      <c r="U279" s="122"/>
      <c r="V279" s="122"/>
      <c r="W279" s="45">
        <f>IF(V279=1,VLOOKUP(S279,Chantiers!$C$6:$D$95,2),IF(V279=2,"Chauf",IF(V279=3,VLOOKUP(S279,Chantiers!$C$6:$E$95,3),0)))</f>
        <v>0</v>
      </c>
      <c r="X279" s="121"/>
      <c r="Y279" s="122"/>
      <c r="Z279" s="122"/>
      <c r="AA279" s="122"/>
      <c r="AB279" s="45">
        <f>IF(AA279=1,VLOOKUP(X279,Chantiers!$C$6:$D$95,2),IF(AA279=2,"Chauf",IF(AA279=3,VLOOKUP(X279,Chantiers!$C$6:$E$95,3),0)))</f>
        <v>0</v>
      </c>
      <c r="AC279" s="121"/>
      <c r="AD279" s="122"/>
      <c r="AE279" s="122"/>
      <c r="AF279" s="122"/>
      <c r="AG279" s="45">
        <f>IF(AF279=1,VLOOKUP(AC279,Chantiers!$C$6:$D$95,2),IF(AF279=2,"Chauf",IF(AF279=3,VLOOKUP(AC279,Chantiers!$C$6:$E$95,3),0)))</f>
        <v>0</v>
      </c>
      <c r="AH279" s="121"/>
      <c r="AI279" s="122"/>
      <c r="AJ279" s="122"/>
      <c r="AK279" s="122"/>
      <c r="AL279" s="45">
        <f>IF(AK279=1,VLOOKUP(AH279,Chantiers!$C$6:$D$95,2),IF(AK279=2,"Chauf",IF(AK279=3,VLOOKUP(AH279,Chantiers!$C$6:$E$95,3),0)))</f>
        <v>0</v>
      </c>
      <c r="AM279" s="121"/>
      <c r="AN279" s="122"/>
      <c r="AO279" s="122"/>
      <c r="AP279" s="122"/>
      <c r="AQ279" s="45">
        <f>IF(AP279=1,VLOOKUP(AM279,Chantiers!$C$6:$D$95,2),IF(AP279=2,"Chauf",IF(AP279=3,VLOOKUP(AM279,Chantiers!$C$6:$E$95,3),0)))</f>
        <v>0</v>
      </c>
      <c r="AR279" s="121"/>
      <c r="AS279" s="122"/>
      <c r="AT279" s="122"/>
      <c r="AU279" s="122"/>
      <c r="AV279" s="45">
        <f>IF(AU279=1,VLOOKUP(AR279,Chantiers!$C$6:$D$95,2),IF(AU279=2,"Chauf",IF(AU279=3,VLOOKUP(AR279,Chantiers!$C$6:$E$95,3),0)))</f>
        <v>0</v>
      </c>
      <c r="AW279" s="121"/>
      <c r="AX279" s="122"/>
      <c r="AY279" s="122"/>
      <c r="AZ279" s="122"/>
      <c r="BA279" s="45">
        <f>IF(AZ279=1,VLOOKUP(AW279,Chantiers!$C$6:$D$95,2),IF(AZ279=2,"Chauf",IF(AZ279=3,VLOOKUP(AW279,Chantiers!$C$6:$E$95,3),0)))</f>
        <v>0</v>
      </c>
      <c r="BB279" s="121"/>
      <c r="BC279" s="122"/>
      <c r="BD279" s="122"/>
      <c r="BE279" s="122"/>
      <c r="BF279" s="45">
        <f>IF(BE279=1,VLOOKUP(BB279,Chantiers!$C$6:$D$95,2),IF(BE279=2,"Chauf",IF(BE279=3,VLOOKUP(BB279,Chantiers!$C$6:$E$95,3),0)))</f>
        <v>0</v>
      </c>
      <c r="BG279" s="121"/>
      <c r="BH279" s="122"/>
      <c r="BI279" s="122"/>
      <c r="BJ279" s="122"/>
      <c r="BK279" s="45">
        <f>IF(BJ279=1,VLOOKUP(BG279,Chantiers!$C$6:$D$95,2),IF(BJ279=2,"Chauf",IF(BJ279=3,VLOOKUP(BG279,Chantiers!$C$6:$E$95,3),0)))</f>
        <v>0</v>
      </c>
      <c r="BL279" s="121"/>
      <c r="BM279" s="122"/>
      <c r="BN279" s="122"/>
      <c r="BO279" s="122"/>
      <c r="BP279" s="45">
        <f>IF(BO279=1,VLOOKUP(BL279,Chantiers!$C$6:$D$95,2),IF(BO279=2,"Chauf",IF(BO279=3,VLOOKUP(BL279,Chantiers!$C$6:$E$95,3),0)))</f>
        <v>0</v>
      </c>
      <c r="BQ279" s="121"/>
      <c r="BR279" s="122"/>
      <c r="BS279" s="122"/>
      <c r="BT279" s="122"/>
      <c r="BU279" s="45">
        <f>IF(BT279=1,VLOOKUP(BQ279,Chantiers!$C$6:$D$95,2),IF(BT279=2,"Chauf",IF(BT279=3,VLOOKUP(BQ279,Chantiers!$C$6:$E$95,3),0)))</f>
        <v>0</v>
      </c>
      <c r="BV279" s="121"/>
      <c r="BW279" s="122"/>
      <c r="BX279" s="122"/>
      <c r="BY279" s="122"/>
      <c r="BZ279" s="45">
        <f>IF(BY279=1,VLOOKUP(BV279,Chantiers!$C$6:$D$95,2),IF(BY279=2,"Chauf",IF(BY279=3,VLOOKUP(BV279,Chantiers!$C$6:$E$95,3),0)))</f>
        <v>0</v>
      </c>
      <c r="CA279" s="121"/>
      <c r="CB279" s="122"/>
      <c r="CC279" s="122"/>
      <c r="CD279" s="122">
        <f>IF(CC279=1,VLOOKUP(BZ279,Chantiers!$C$6:$D$95,2),0)</f>
        <v>0</v>
      </c>
      <c r="CE279" s="45">
        <f>IF(CD279=1,VLOOKUP(CA279,Chantiers!$C$6:$D$95,2),IF(CD279=2,"Chauf",IF(CD279=3,VLOOKUP(CA279,Chantiers!$C$6:$E$95,3),0)))</f>
        <v>0</v>
      </c>
    </row>
    <row r="280" spans="1:83" s="118" customFormat="1" x14ac:dyDescent="0.2">
      <c r="A280" s="152">
        <v>43375</v>
      </c>
      <c r="B280" s="140">
        <f t="shared" si="8"/>
        <v>2</v>
      </c>
      <c r="C280" s="141">
        <f t="shared" si="9"/>
        <v>10</v>
      </c>
      <c r="D280" s="123"/>
      <c r="E280" s="124"/>
      <c r="F280" s="124"/>
      <c r="G280" s="124"/>
      <c r="H280" s="46">
        <f>IF(G280=1,VLOOKUP(D280,Chantiers!$C$6:$D$95,2),IF(G280=2,"Chauf",IF(G280=3,VLOOKUP(D280,Chantiers!$C$6:$E$95,3),0)))</f>
        <v>0</v>
      </c>
      <c r="I280" s="123"/>
      <c r="J280" s="124"/>
      <c r="K280" s="124"/>
      <c r="L280" s="124"/>
      <c r="M280" s="46">
        <f>IF(L280=1,VLOOKUP(I280,Chantiers!$C$6:$D$95,2),IF(L280=2,"Chauf",IF(L280=3,VLOOKUP(I280,Chantiers!$C$6:$E$95,3),0)))</f>
        <v>0</v>
      </c>
      <c r="N280" s="123"/>
      <c r="O280" s="124"/>
      <c r="P280" s="124"/>
      <c r="Q280" s="124"/>
      <c r="R280" s="46">
        <f>IF(Q280=1,VLOOKUP(N280,Chantiers!$C$6:$D$95,2),IF(Q280=2,"Chauf",IF(Q280=3,VLOOKUP(N280,Chantiers!$C$6:$E$95,3),0)))</f>
        <v>0</v>
      </c>
      <c r="S280" s="123"/>
      <c r="T280" s="124"/>
      <c r="U280" s="124"/>
      <c r="V280" s="124"/>
      <c r="W280" s="46">
        <f>IF(V280=1,VLOOKUP(S280,Chantiers!$C$6:$D$95,2),IF(V280=2,"Chauf",IF(V280=3,VLOOKUP(S280,Chantiers!$C$6:$E$95,3),0)))</f>
        <v>0</v>
      </c>
      <c r="X280" s="123"/>
      <c r="Y280" s="124"/>
      <c r="Z280" s="124"/>
      <c r="AA280" s="124"/>
      <c r="AB280" s="46">
        <f>IF(AA280=1,VLOOKUP(X280,Chantiers!$C$6:$D$95,2),IF(AA280=2,"Chauf",IF(AA280=3,VLOOKUP(X280,Chantiers!$C$6:$E$95,3),0)))</f>
        <v>0</v>
      </c>
      <c r="AC280" s="123"/>
      <c r="AD280" s="124"/>
      <c r="AE280" s="124"/>
      <c r="AF280" s="124"/>
      <c r="AG280" s="46">
        <f>IF(AF280=1,VLOOKUP(AC280,Chantiers!$C$6:$D$95,2),IF(AF280=2,"Chauf",IF(AF280=3,VLOOKUP(AC280,Chantiers!$C$6:$E$95,3),0)))</f>
        <v>0</v>
      </c>
      <c r="AH280" s="123"/>
      <c r="AI280" s="124"/>
      <c r="AJ280" s="124"/>
      <c r="AK280" s="124"/>
      <c r="AL280" s="46">
        <f>IF(AK280=1,VLOOKUP(AH280,Chantiers!$C$6:$D$95,2),IF(AK280=2,"Chauf",IF(AK280=3,VLOOKUP(AH280,Chantiers!$C$6:$E$95,3),0)))</f>
        <v>0</v>
      </c>
      <c r="AM280" s="123"/>
      <c r="AN280" s="124"/>
      <c r="AO280" s="124"/>
      <c r="AP280" s="124"/>
      <c r="AQ280" s="46">
        <f>IF(AP280=1,VLOOKUP(AM280,Chantiers!$C$6:$D$95,2),IF(AP280=2,"Chauf",IF(AP280=3,VLOOKUP(AM280,Chantiers!$C$6:$E$95,3),0)))</f>
        <v>0</v>
      </c>
      <c r="AR280" s="123"/>
      <c r="AS280" s="124"/>
      <c r="AT280" s="124"/>
      <c r="AU280" s="124"/>
      <c r="AV280" s="46">
        <f>IF(AU280=1,VLOOKUP(AR280,Chantiers!$C$6:$D$95,2),IF(AU280=2,"Chauf",IF(AU280=3,VLOOKUP(AR280,Chantiers!$C$6:$E$95,3),0)))</f>
        <v>0</v>
      </c>
      <c r="AW280" s="123"/>
      <c r="AX280" s="124"/>
      <c r="AY280" s="124"/>
      <c r="AZ280" s="124"/>
      <c r="BA280" s="46">
        <f>IF(AZ280=1,VLOOKUP(AW280,Chantiers!$C$6:$D$95,2),IF(AZ280=2,"Chauf",IF(AZ280=3,VLOOKUP(AW280,Chantiers!$C$6:$E$95,3),0)))</f>
        <v>0</v>
      </c>
      <c r="BB280" s="123"/>
      <c r="BC280" s="124"/>
      <c r="BD280" s="124"/>
      <c r="BE280" s="124"/>
      <c r="BF280" s="46">
        <f>IF(BE280=1,VLOOKUP(BB280,Chantiers!$C$6:$D$95,2),IF(BE280=2,"Chauf",IF(BE280=3,VLOOKUP(BB280,Chantiers!$C$6:$E$95,3),0)))</f>
        <v>0</v>
      </c>
      <c r="BG280" s="123"/>
      <c r="BH280" s="124"/>
      <c r="BI280" s="124"/>
      <c r="BJ280" s="124"/>
      <c r="BK280" s="46">
        <f>IF(BJ280=1,VLOOKUP(BG280,Chantiers!$C$6:$D$95,2),IF(BJ280=2,"Chauf",IF(BJ280=3,VLOOKUP(BG280,Chantiers!$C$6:$E$95,3),0)))</f>
        <v>0</v>
      </c>
      <c r="BL280" s="123"/>
      <c r="BM280" s="124"/>
      <c r="BN280" s="124"/>
      <c r="BO280" s="124"/>
      <c r="BP280" s="46">
        <f>IF(BO280=1,VLOOKUP(BL280,Chantiers!$C$6:$D$95,2),IF(BO280=2,"Chauf",IF(BO280=3,VLOOKUP(BL280,Chantiers!$C$6:$E$95,3),0)))</f>
        <v>0</v>
      </c>
      <c r="BQ280" s="123"/>
      <c r="BR280" s="124"/>
      <c r="BS280" s="124"/>
      <c r="BT280" s="124"/>
      <c r="BU280" s="46">
        <f>IF(BT280=1,VLOOKUP(BQ280,Chantiers!$C$6:$D$95,2),IF(BT280=2,"Chauf",IF(BT280=3,VLOOKUP(BQ280,Chantiers!$C$6:$E$95,3),0)))</f>
        <v>0</v>
      </c>
      <c r="BV280" s="123"/>
      <c r="BW280" s="124"/>
      <c r="BX280" s="124"/>
      <c r="BY280" s="124"/>
      <c r="BZ280" s="46">
        <f>IF(BY280=1,VLOOKUP(BV280,Chantiers!$C$6:$D$95,2),IF(BY280=2,"Chauf",IF(BY280=3,VLOOKUP(BV280,Chantiers!$C$6:$E$95,3),0)))</f>
        <v>0</v>
      </c>
      <c r="CA280" s="123"/>
      <c r="CB280" s="124"/>
      <c r="CC280" s="124"/>
      <c r="CD280" s="124">
        <f>IF(CC280=1,VLOOKUP(BZ280,Chantiers!$C$6:$D$95,2),0)</f>
        <v>0</v>
      </c>
      <c r="CE280" s="46">
        <f>IF(CD280=1,VLOOKUP(CA280,Chantiers!$C$6:$D$95,2),IF(CD280=2,"Chauf",IF(CD280=3,VLOOKUP(CA280,Chantiers!$C$6:$E$95,3),0)))</f>
        <v>0</v>
      </c>
    </row>
    <row r="281" spans="1:83" s="118" customFormat="1" x14ac:dyDescent="0.2">
      <c r="A281" s="152">
        <v>43376</v>
      </c>
      <c r="B281" s="140">
        <f t="shared" si="8"/>
        <v>3</v>
      </c>
      <c r="C281" s="141">
        <f t="shared" si="9"/>
        <v>10</v>
      </c>
      <c r="D281" s="123"/>
      <c r="E281" s="124"/>
      <c r="F281" s="124"/>
      <c r="G281" s="124"/>
      <c r="H281" s="46">
        <f>IF(G281=1,VLOOKUP(D281,Chantiers!$C$6:$D$95,2),IF(G281=2,"Chauf",IF(G281=3,VLOOKUP(D281,Chantiers!$C$6:$E$95,3),0)))</f>
        <v>0</v>
      </c>
      <c r="I281" s="123"/>
      <c r="J281" s="124"/>
      <c r="K281" s="124"/>
      <c r="L281" s="124"/>
      <c r="M281" s="46">
        <f>IF(L281=1,VLOOKUP(I281,Chantiers!$C$6:$D$95,2),IF(L281=2,"Chauf",IF(L281=3,VLOOKUP(I281,Chantiers!$C$6:$E$95,3),0)))</f>
        <v>0</v>
      </c>
      <c r="N281" s="123"/>
      <c r="O281" s="124"/>
      <c r="P281" s="124"/>
      <c r="Q281" s="124"/>
      <c r="R281" s="46">
        <f>IF(Q281=1,VLOOKUP(N281,Chantiers!$C$6:$D$95,2),IF(Q281=2,"Chauf",IF(Q281=3,VLOOKUP(N281,Chantiers!$C$6:$E$95,3),0)))</f>
        <v>0</v>
      </c>
      <c r="S281" s="123"/>
      <c r="T281" s="124"/>
      <c r="U281" s="124"/>
      <c r="V281" s="124"/>
      <c r="W281" s="46">
        <f>IF(V281=1,VLOOKUP(S281,Chantiers!$C$6:$D$95,2),IF(V281=2,"Chauf",IF(V281=3,VLOOKUP(S281,Chantiers!$C$6:$E$95,3),0)))</f>
        <v>0</v>
      </c>
      <c r="X281" s="123"/>
      <c r="Y281" s="124"/>
      <c r="Z281" s="124"/>
      <c r="AA281" s="124"/>
      <c r="AB281" s="46">
        <f>IF(AA281=1,VLOOKUP(X281,Chantiers!$C$6:$D$95,2),IF(AA281=2,"Chauf",IF(AA281=3,VLOOKUP(X281,Chantiers!$C$6:$E$95,3),0)))</f>
        <v>0</v>
      </c>
      <c r="AC281" s="123"/>
      <c r="AD281" s="124"/>
      <c r="AE281" s="124"/>
      <c r="AF281" s="124"/>
      <c r="AG281" s="46">
        <f>IF(AF281=1,VLOOKUP(AC281,Chantiers!$C$6:$D$95,2),IF(AF281=2,"Chauf",IF(AF281=3,VLOOKUP(AC281,Chantiers!$C$6:$E$95,3),0)))</f>
        <v>0</v>
      </c>
      <c r="AH281" s="123"/>
      <c r="AI281" s="124"/>
      <c r="AJ281" s="124"/>
      <c r="AK281" s="124"/>
      <c r="AL281" s="46">
        <f>IF(AK281=1,VLOOKUP(AH281,Chantiers!$C$6:$D$95,2),IF(AK281=2,"Chauf",IF(AK281=3,VLOOKUP(AH281,Chantiers!$C$6:$E$95,3),0)))</f>
        <v>0</v>
      </c>
      <c r="AM281" s="123"/>
      <c r="AN281" s="124"/>
      <c r="AO281" s="124"/>
      <c r="AP281" s="124"/>
      <c r="AQ281" s="46">
        <f>IF(AP281=1,VLOOKUP(AM281,Chantiers!$C$6:$D$95,2),IF(AP281=2,"Chauf",IF(AP281=3,VLOOKUP(AM281,Chantiers!$C$6:$E$95,3),0)))</f>
        <v>0</v>
      </c>
      <c r="AR281" s="123"/>
      <c r="AS281" s="124"/>
      <c r="AT281" s="124"/>
      <c r="AU281" s="124"/>
      <c r="AV281" s="46">
        <f>IF(AU281=1,VLOOKUP(AR281,Chantiers!$C$6:$D$95,2),IF(AU281=2,"Chauf",IF(AU281=3,VLOOKUP(AR281,Chantiers!$C$6:$E$95,3),0)))</f>
        <v>0</v>
      </c>
      <c r="AW281" s="123"/>
      <c r="AX281" s="124"/>
      <c r="AY281" s="124"/>
      <c r="AZ281" s="124"/>
      <c r="BA281" s="46">
        <f>IF(AZ281=1,VLOOKUP(AW281,Chantiers!$C$6:$D$95,2),IF(AZ281=2,"Chauf",IF(AZ281=3,VLOOKUP(AW281,Chantiers!$C$6:$E$95,3),0)))</f>
        <v>0</v>
      </c>
      <c r="BB281" s="123"/>
      <c r="BC281" s="124"/>
      <c r="BD281" s="124"/>
      <c r="BE281" s="124"/>
      <c r="BF281" s="46">
        <f>IF(BE281=1,VLOOKUP(BB281,Chantiers!$C$6:$D$95,2),IF(BE281=2,"Chauf",IF(BE281=3,VLOOKUP(BB281,Chantiers!$C$6:$E$95,3),0)))</f>
        <v>0</v>
      </c>
      <c r="BG281" s="123"/>
      <c r="BH281" s="124"/>
      <c r="BI281" s="124"/>
      <c r="BJ281" s="124"/>
      <c r="BK281" s="46">
        <f>IF(BJ281=1,VLOOKUP(BG281,Chantiers!$C$6:$D$95,2),IF(BJ281=2,"Chauf",IF(BJ281=3,VLOOKUP(BG281,Chantiers!$C$6:$E$95,3),0)))</f>
        <v>0</v>
      </c>
      <c r="BL281" s="123"/>
      <c r="BM281" s="124"/>
      <c r="BN281" s="124"/>
      <c r="BO281" s="124"/>
      <c r="BP281" s="46">
        <f>IF(BO281=1,VLOOKUP(BL281,Chantiers!$C$6:$D$95,2),IF(BO281=2,"Chauf",IF(BO281=3,VLOOKUP(BL281,Chantiers!$C$6:$E$95,3),0)))</f>
        <v>0</v>
      </c>
      <c r="BQ281" s="123"/>
      <c r="BR281" s="124"/>
      <c r="BS281" s="124"/>
      <c r="BT281" s="124"/>
      <c r="BU281" s="46">
        <f>IF(BT281=1,VLOOKUP(BQ281,Chantiers!$C$6:$D$95,2),IF(BT281=2,"Chauf",IF(BT281=3,VLOOKUP(BQ281,Chantiers!$C$6:$E$95,3),0)))</f>
        <v>0</v>
      </c>
      <c r="BV281" s="123"/>
      <c r="BW281" s="124"/>
      <c r="BX281" s="124"/>
      <c r="BY281" s="124"/>
      <c r="BZ281" s="46">
        <f>IF(BY281=1,VLOOKUP(BV281,Chantiers!$C$6:$D$95,2),IF(BY281=2,"Chauf",IF(BY281=3,VLOOKUP(BV281,Chantiers!$C$6:$E$95,3),0)))</f>
        <v>0</v>
      </c>
      <c r="CA281" s="123"/>
      <c r="CB281" s="124"/>
      <c r="CC281" s="124"/>
      <c r="CD281" s="124">
        <f>IF(CC281=1,VLOOKUP(BZ281,Chantiers!$C$6:$D$95,2),0)</f>
        <v>0</v>
      </c>
      <c r="CE281" s="46">
        <f>IF(CD281=1,VLOOKUP(CA281,Chantiers!$C$6:$D$95,2),IF(CD281=2,"Chauf",IF(CD281=3,VLOOKUP(CA281,Chantiers!$C$6:$E$95,3),0)))</f>
        <v>0</v>
      </c>
    </row>
    <row r="282" spans="1:83" s="118" customFormat="1" x14ac:dyDescent="0.2">
      <c r="A282" s="152">
        <v>43377</v>
      </c>
      <c r="B282" s="140">
        <f t="shared" si="8"/>
        <v>4</v>
      </c>
      <c r="C282" s="141">
        <f t="shared" si="9"/>
        <v>10</v>
      </c>
      <c r="D282" s="123"/>
      <c r="E282" s="124"/>
      <c r="F282" s="124"/>
      <c r="G282" s="124"/>
      <c r="H282" s="46">
        <f>IF(G282=1,VLOOKUP(D282,Chantiers!$C$6:$D$95,2),IF(G282=2,"Chauf",IF(G282=3,VLOOKUP(D282,Chantiers!$C$6:$E$95,3),0)))</f>
        <v>0</v>
      </c>
      <c r="I282" s="123"/>
      <c r="J282" s="124"/>
      <c r="K282" s="124"/>
      <c r="L282" s="124"/>
      <c r="M282" s="46">
        <f>IF(L282=1,VLOOKUP(I282,Chantiers!$C$6:$D$95,2),IF(L282=2,"Chauf",IF(L282=3,VLOOKUP(I282,Chantiers!$C$6:$E$95,3),0)))</f>
        <v>0</v>
      </c>
      <c r="N282" s="123"/>
      <c r="O282" s="124"/>
      <c r="P282" s="124"/>
      <c r="Q282" s="124"/>
      <c r="R282" s="46">
        <f>IF(Q282=1,VLOOKUP(N282,Chantiers!$C$6:$D$95,2),IF(Q282=2,"Chauf",IF(Q282=3,VLOOKUP(N282,Chantiers!$C$6:$E$95,3),0)))</f>
        <v>0</v>
      </c>
      <c r="S282" s="123"/>
      <c r="T282" s="124"/>
      <c r="U282" s="124"/>
      <c r="V282" s="124"/>
      <c r="W282" s="46">
        <f>IF(V282=1,VLOOKUP(S282,Chantiers!$C$6:$D$95,2),IF(V282=2,"Chauf",IF(V282=3,VLOOKUP(S282,Chantiers!$C$6:$E$95,3),0)))</f>
        <v>0</v>
      </c>
      <c r="X282" s="123"/>
      <c r="Y282" s="124"/>
      <c r="Z282" s="124"/>
      <c r="AA282" s="124"/>
      <c r="AB282" s="46">
        <f>IF(AA282=1,VLOOKUP(X282,Chantiers!$C$6:$D$95,2),IF(AA282=2,"Chauf",IF(AA282=3,VLOOKUP(X282,Chantiers!$C$6:$E$95,3),0)))</f>
        <v>0</v>
      </c>
      <c r="AC282" s="123"/>
      <c r="AD282" s="124"/>
      <c r="AE282" s="124"/>
      <c r="AF282" s="124"/>
      <c r="AG282" s="46">
        <f>IF(AF282=1,VLOOKUP(AC282,Chantiers!$C$6:$D$95,2),IF(AF282=2,"Chauf",IF(AF282=3,VLOOKUP(AC282,Chantiers!$C$6:$E$95,3),0)))</f>
        <v>0</v>
      </c>
      <c r="AH282" s="123"/>
      <c r="AI282" s="124"/>
      <c r="AJ282" s="124"/>
      <c r="AK282" s="124"/>
      <c r="AL282" s="46">
        <f>IF(AK282=1,VLOOKUP(AH282,Chantiers!$C$6:$D$95,2),IF(AK282=2,"Chauf",IF(AK282=3,VLOOKUP(AH282,Chantiers!$C$6:$E$95,3),0)))</f>
        <v>0</v>
      </c>
      <c r="AM282" s="123"/>
      <c r="AN282" s="124"/>
      <c r="AO282" s="124"/>
      <c r="AP282" s="124"/>
      <c r="AQ282" s="46">
        <f>IF(AP282=1,VLOOKUP(AM282,Chantiers!$C$6:$D$95,2),IF(AP282=2,"Chauf",IF(AP282=3,VLOOKUP(AM282,Chantiers!$C$6:$E$95,3),0)))</f>
        <v>0</v>
      </c>
      <c r="AR282" s="123"/>
      <c r="AS282" s="124"/>
      <c r="AT282" s="124"/>
      <c r="AU282" s="124"/>
      <c r="AV282" s="46">
        <f>IF(AU282=1,VLOOKUP(AR282,Chantiers!$C$6:$D$95,2),IF(AU282=2,"Chauf",IF(AU282=3,VLOOKUP(AR282,Chantiers!$C$6:$E$95,3),0)))</f>
        <v>0</v>
      </c>
      <c r="AW282" s="123"/>
      <c r="AX282" s="124"/>
      <c r="AY282" s="124"/>
      <c r="AZ282" s="124"/>
      <c r="BA282" s="46">
        <f>IF(AZ282=1,VLOOKUP(AW282,Chantiers!$C$6:$D$95,2),IF(AZ282=2,"Chauf",IF(AZ282=3,VLOOKUP(AW282,Chantiers!$C$6:$E$95,3),0)))</f>
        <v>0</v>
      </c>
      <c r="BB282" s="123"/>
      <c r="BC282" s="124"/>
      <c r="BD282" s="124"/>
      <c r="BE282" s="124"/>
      <c r="BF282" s="46">
        <f>IF(BE282=1,VLOOKUP(BB282,Chantiers!$C$6:$D$95,2),IF(BE282=2,"Chauf",IF(BE282=3,VLOOKUP(BB282,Chantiers!$C$6:$E$95,3),0)))</f>
        <v>0</v>
      </c>
      <c r="BG282" s="123"/>
      <c r="BH282" s="124"/>
      <c r="BI282" s="124"/>
      <c r="BJ282" s="124"/>
      <c r="BK282" s="46">
        <f>IF(BJ282=1,VLOOKUP(BG282,Chantiers!$C$6:$D$95,2),IF(BJ282=2,"Chauf",IF(BJ282=3,VLOOKUP(BG282,Chantiers!$C$6:$E$95,3),0)))</f>
        <v>0</v>
      </c>
      <c r="BL282" s="123"/>
      <c r="BM282" s="124"/>
      <c r="BN282" s="124"/>
      <c r="BO282" s="124"/>
      <c r="BP282" s="46">
        <f>IF(BO282=1,VLOOKUP(BL282,Chantiers!$C$6:$D$95,2),IF(BO282=2,"Chauf",IF(BO282=3,VLOOKUP(BL282,Chantiers!$C$6:$E$95,3),0)))</f>
        <v>0</v>
      </c>
      <c r="BQ282" s="123"/>
      <c r="BR282" s="124"/>
      <c r="BS282" s="124"/>
      <c r="BT282" s="124"/>
      <c r="BU282" s="46">
        <f>IF(BT282=1,VLOOKUP(BQ282,Chantiers!$C$6:$D$95,2),IF(BT282=2,"Chauf",IF(BT282=3,VLOOKUP(BQ282,Chantiers!$C$6:$E$95,3),0)))</f>
        <v>0</v>
      </c>
      <c r="BV282" s="123"/>
      <c r="BW282" s="124"/>
      <c r="BX282" s="124"/>
      <c r="BY282" s="124"/>
      <c r="BZ282" s="46">
        <f>IF(BY282=1,VLOOKUP(BV282,Chantiers!$C$6:$D$95,2),IF(BY282=2,"Chauf",IF(BY282=3,VLOOKUP(BV282,Chantiers!$C$6:$E$95,3),0)))</f>
        <v>0</v>
      </c>
      <c r="CA282" s="123"/>
      <c r="CB282" s="124"/>
      <c r="CC282" s="124"/>
      <c r="CD282" s="124">
        <f>IF(CC282=1,VLOOKUP(BZ282,Chantiers!$C$6:$D$95,2),0)</f>
        <v>0</v>
      </c>
      <c r="CE282" s="46">
        <f>IF(CD282=1,VLOOKUP(CA282,Chantiers!$C$6:$D$95,2),IF(CD282=2,"Chauf",IF(CD282=3,VLOOKUP(CA282,Chantiers!$C$6:$E$95,3),0)))</f>
        <v>0</v>
      </c>
    </row>
    <row r="283" spans="1:83" s="118" customFormat="1" x14ac:dyDescent="0.2">
      <c r="A283" s="152">
        <v>43378</v>
      </c>
      <c r="B283" s="140">
        <f t="shared" si="8"/>
        <v>5</v>
      </c>
      <c r="C283" s="141">
        <f t="shared" si="9"/>
        <v>10</v>
      </c>
      <c r="D283" s="123"/>
      <c r="E283" s="124"/>
      <c r="F283" s="124"/>
      <c r="G283" s="124"/>
      <c r="H283" s="46">
        <f>IF(G283=1,VLOOKUP(D283,Chantiers!$C$6:$D$95,2),IF(G283=2,"Chauf",IF(G283=3,VLOOKUP(D283,Chantiers!$C$6:$E$95,3),0)))</f>
        <v>0</v>
      </c>
      <c r="I283" s="123"/>
      <c r="J283" s="124"/>
      <c r="K283" s="124"/>
      <c r="L283" s="124"/>
      <c r="M283" s="46">
        <f>IF(L283=1,VLOOKUP(I283,Chantiers!$C$6:$D$95,2),IF(L283=2,"Chauf",IF(L283=3,VLOOKUP(I283,Chantiers!$C$6:$E$95,3),0)))</f>
        <v>0</v>
      </c>
      <c r="N283" s="123"/>
      <c r="O283" s="124"/>
      <c r="P283" s="124"/>
      <c r="Q283" s="124"/>
      <c r="R283" s="46">
        <f>IF(Q283=1,VLOOKUP(N283,Chantiers!$C$6:$D$95,2),IF(Q283=2,"Chauf",IF(Q283=3,VLOOKUP(N283,Chantiers!$C$6:$E$95,3),0)))</f>
        <v>0</v>
      </c>
      <c r="S283" s="123"/>
      <c r="T283" s="124"/>
      <c r="U283" s="124"/>
      <c r="V283" s="124"/>
      <c r="W283" s="46">
        <f>IF(V283=1,VLOOKUP(S283,Chantiers!$C$6:$D$95,2),IF(V283=2,"Chauf",IF(V283=3,VLOOKUP(S283,Chantiers!$C$6:$E$95,3),0)))</f>
        <v>0</v>
      </c>
      <c r="X283" s="123"/>
      <c r="Y283" s="124"/>
      <c r="Z283" s="124"/>
      <c r="AA283" s="124"/>
      <c r="AB283" s="46">
        <f>IF(AA283=1,VLOOKUP(X283,Chantiers!$C$6:$D$95,2),IF(AA283=2,"Chauf",IF(AA283=3,VLOOKUP(X283,Chantiers!$C$6:$E$95,3),0)))</f>
        <v>0</v>
      </c>
      <c r="AC283" s="123"/>
      <c r="AD283" s="124"/>
      <c r="AE283" s="124"/>
      <c r="AF283" s="124"/>
      <c r="AG283" s="46">
        <f>IF(AF283=1,VLOOKUP(AC283,Chantiers!$C$6:$D$95,2),IF(AF283=2,"Chauf",IF(AF283=3,VLOOKUP(AC283,Chantiers!$C$6:$E$95,3),0)))</f>
        <v>0</v>
      </c>
      <c r="AH283" s="123"/>
      <c r="AI283" s="124"/>
      <c r="AJ283" s="124"/>
      <c r="AK283" s="124"/>
      <c r="AL283" s="46">
        <f>IF(AK283=1,VLOOKUP(AH283,Chantiers!$C$6:$D$95,2),IF(AK283=2,"Chauf",IF(AK283=3,VLOOKUP(AH283,Chantiers!$C$6:$E$95,3),0)))</f>
        <v>0</v>
      </c>
      <c r="AM283" s="123"/>
      <c r="AN283" s="124"/>
      <c r="AO283" s="124"/>
      <c r="AP283" s="124"/>
      <c r="AQ283" s="46">
        <f>IF(AP283=1,VLOOKUP(AM283,Chantiers!$C$6:$D$95,2),IF(AP283=2,"Chauf",IF(AP283=3,VLOOKUP(AM283,Chantiers!$C$6:$E$95,3),0)))</f>
        <v>0</v>
      </c>
      <c r="AR283" s="123"/>
      <c r="AS283" s="124"/>
      <c r="AT283" s="124"/>
      <c r="AU283" s="124"/>
      <c r="AV283" s="46">
        <f>IF(AU283=1,VLOOKUP(AR283,Chantiers!$C$6:$D$95,2),IF(AU283=2,"Chauf",IF(AU283=3,VLOOKUP(AR283,Chantiers!$C$6:$E$95,3),0)))</f>
        <v>0</v>
      </c>
      <c r="AW283" s="123"/>
      <c r="AX283" s="124"/>
      <c r="AY283" s="124"/>
      <c r="AZ283" s="124"/>
      <c r="BA283" s="46">
        <f>IF(AZ283=1,VLOOKUP(AW283,Chantiers!$C$6:$D$95,2),IF(AZ283=2,"Chauf",IF(AZ283=3,VLOOKUP(AW283,Chantiers!$C$6:$E$95,3),0)))</f>
        <v>0</v>
      </c>
      <c r="BB283" s="123"/>
      <c r="BC283" s="124"/>
      <c r="BD283" s="124"/>
      <c r="BE283" s="124"/>
      <c r="BF283" s="46">
        <f>IF(BE283=1,VLOOKUP(BB283,Chantiers!$C$6:$D$95,2),IF(BE283=2,"Chauf",IF(BE283=3,VLOOKUP(BB283,Chantiers!$C$6:$E$95,3),0)))</f>
        <v>0</v>
      </c>
      <c r="BG283" s="123"/>
      <c r="BH283" s="124"/>
      <c r="BI283" s="124"/>
      <c r="BJ283" s="124"/>
      <c r="BK283" s="46">
        <f>IF(BJ283=1,VLOOKUP(BG283,Chantiers!$C$6:$D$95,2),IF(BJ283=2,"Chauf",IF(BJ283=3,VLOOKUP(BG283,Chantiers!$C$6:$E$95,3),0)))</f>
        <v>0</v>
      </c>
      <c r="BL283" s="123"/>
      <c r="BM283" s="124"/>
      <c r="BN283" s="124"/>
      <c r="BO283" s="124"/>
      <c r="BP283" s="46">
        <f>IF(BO283=1,VLOOKUP(BL283,Chantiers!$C$6:$D$95,2),IF(BO283=2,"Chauf",IF(BO283=3,VLOOKUP(BL283,Chantiers!$C$6:$E$95,3),0)))</f>
        <v>0</v>
      </c>
      <c r="BQ283" s="123"/>
      <c r="BR283" s="124"/>
      <c r="BS283" s="124"/>
      <c r="BT283" s="124"/>
      <c r="BU283" s="46">
        <f>IF(BT283=1,VLOOKUP(BQ283,Chantiers!$C$6:$D$95,2),IF(BT283=2,"Chauf",IF(BT283=3,VLOOKUP(BQ283,Chantiers!$C$6:$E$95,3),0)))</f>
        <v>0</v>
      </c>
      <c r="BV283" s="123"/>
      <c r="BW283" s="124"/>
      <c r="BX283" s="124"/>
      <c r="BY283" s="124"/>
      <c r="BZ283" s="46">
        <f>IF(BY283=1,VLOOKUP(BV283,Chantiers!$C$6:$D$95,2),IF(BY283=2,"Chauf",IF(BY283=3,VLOOKUP(BV283,Chantiers!$C$6:$E$95,3),0)))</f>
        <v>0</v>
      </c>
      <c r="CA283" s="123"/>
      <c r="CB283" s="124"/>
      <c r="CC283" s="124"/>
      <c r="CD283" s="124">
        <f>IF(CC283=1,VLOOKUP(BZ283,Chantiers!$C$6:$D$95,2),0)</f>
        <v>0</v>
      </c>
      <c r="CE283" s="46">
        <f>IF(CD283=1,VLOOKUP(CA283,Chantiers!$C$6:$D$95,2),IF(CD283=2,"Chauf",IF(CD283=3,VLOOKUP(CA283,Chantiers!$C$6:$E$95,3),0)))</f>
        <v>0</v>
      </c>
    </row>
    <row r="284" spans="1:83" s="118" customFormat="1" x14ac:dyDescent="0.2">
      <c r="A284" s="152">
        <v>43379</v>
      </c>
      <c r="B284" s="140">
        <f t="shared" si="8"/>
        <v>6</v>
      </c>
      <c r="C284" s="141">
        <f t="shared" si="9"/>
        <v>10</v>
      </c>
      <c r="D284" s="123"/>
      <c r="E284" s="124"/>
      <c r="F284" s="124"/>
      <c r="G284" s="124"/>
      <c r="H284" s="46">
        <f>IF(G284=1,VLOOKUP(D284,Chantiers!$C$6:$D$95,2),IF(G284=2,"Chauf",IF(G284=3,VLOOKUP(D284,Chantiers!$C$6:$E$95,3),0)))</f>
        <v>0</v>
      </c>
      <c r="I284" s="123"/>
      <c r="J284" s="124"/>
      <c r="K284" s="124"/>
      <c r="L284" s="124"/>
      <c r="M284" s="46">
        <f>IF(L284=1,VLOOKUP(I284,Chantiers!$C$6:$D$95,2),IF(L284=2,"Chauf",IF(L284=3,VLOOKUP(I284,Chantiers!$C$6:$E$95,3),0)))</f>
        <v>0</v>
      </c>
      <c r="N284" s="123"/>
      <c r="O284" s="124"/>
      <c r="P284" s="124"/>
      <c r="Q284" s="124"/>
      <c r="R284" s="46">
        <f>IF(Q284=1,VLOOKUP(N284,Chantiers!$C$6:$D$95,2),IF(Q284=2,"Chauf",IF(Q284=3,VLOOKUP(N284,Chantiers!$C$6:$E$95,3),0)))</f>
        <v>0</v>
      </c>
      <c r="S284" s="123"/>
      <c r="T284" s="124"/>
      <c r="U284" s="124"/>
      <c r="V284" s="124"/>
      <c r="W284" s="46">
        <f>IF(V284=1,VLOOKUP(S284,Chantiers!$C$6:$D$95,2),IF(V284=2,"Chauf",IF(V284=3,VLOOKUP(S284,Chantiers!$C$6:$E$95,3),0)))</f>
        <v>0</v>
      </c>
      <c r="X284" s="123"/>
      <c r="Y284" s="124"/>
      <c r="Z284" s="124"/>
      <c r="AA284" s="124"/>
      <c r="AB284" s="46">
        <f>IF(AA284=1,VLOOKUP(X284,Chantiers!$C$6:$D$95,2),IF(AA284=2,"Chauf",IF(AA284=3,VLOOKUP(X284,Chantiers!$C$6:$E$95,3),0)))</f>
        <v>0</v>
      </c>
      <c r="AC284" s="123"/>
      <c r="AD284" s="124"/>
      <c r="AE284" s="124"/>
      <c r="AF284" s="124"/>
      <c r="AG284" s="46">
        <f>IF(AF284=1,VLOOKUP(AC284,Chantiers!$C$6:$D$95,2),IF(AF284=2,"Chauf",IF(AF284=3,VLOOKUP(AC284,Chantiers!$C$6:$E$95,3),0)))</f>
        <v>0</v>
      </c>
      <c r="AH284" s="123"/>
      <c r="AI284" s="124"/>
      <c r="AJ284" s="124"/>
      <c r="AK284" s="124"/>
      <c r="AL284" s="46">
        <f>IF(AK284=1,VLOOKUP(AH284,Chantiers!$C$6:$D$95,2),IF(AK284=2,"Chauf",IF(AK284=3,VLOOKUP(AH284,Chantiers!$C$6:$E$95,3),0)))</f>
        <v>0</v>
      </c>
      <c r="AM284" s="123"/>
      <c r="AN284" s="124"/>
      <c r="AO284" s="124"/>
      <c r="AP284" s="124"/>
      <c r="AQ284" s="46">
        <f>IF(AP284=1,VLOOKUP(AM284,Chantiers!$C$6:$D$95,2),IF(AP284=2,"Chauf",IF(AP284=3,VLOOKUP(AM284,Chantiers!$C$6:$E$95,3),0)))</f>
        <v>0</v>
      </c>
      <c r="AR284" s="123"/>
      <c r="AS284" s="124"/>
      <c r="AT284" s="124"/>
      <c r="AU284" s="124"/>
      <c r="AV284" s="46">
        <f>IF(AU284=1,VLOOKUP(AR284,Chantiers!$C$6:$D$95,2),IF(AU284=2,"Chauf",IF(AU284=3,VLOOKUP(AR284,Chantiers!$C$6:$E$95,3),0)))</f>
        <v>0</v>
      </c>
      <c r="AW284" s="123"/>
      <c r="AX284" s="124"/>
      <c r="AY284" s="124"/>
      <c r="AZ284" s="124"/>
      <c r="BA284" s="46">
        <f>IF(AZ284=1,VLOOKUP(AW284,Chantiers!$C$6:$D$95,2),IF(AZ284=2,"Chauf",IF(AZ284=3,VLOOKUP(AW284,Chantiers!$C$6:$E$95,3),0)))</f>
        <v>0</v>
      </c>
      <c r="BB284" s="123"/>
      <c r="BC284" s="124"/>
      <c r="BD284" s="124"/>
      <c r="BE284" s="124"/>
      <c r="BF284" s="46">
        <f>IF(BE284=1,VLOOKUP(BB284,Chantiers!$C$6:$D$95,2),IF(BE284=2,"Chauf",IF(BE284=3,VLOOKUP(BB284,Chantiers!$C$6:$E$95,3),0)))</f>
        <v>0</v>
      </c>
      <c r="BG284" s="123"/>
      <c r="BH284" s="124"/>
      <c r="BI284" s="124"/>
      <c r="BJ284" s="124"/>
      <c r="BK284" s="46">
        <f>IF(BJ284=1,VLOOKUP(BG284,Chantiers!$C$6:$D$95,2),IF(BJ284=2,"Chauf",IF(BJ284=3,VLOOKUP(BG284,Chantiers!$C$6:$E$95,3),0)))</f>
        <v>0</v>
      </c>
      <c r="BL284" s="123"/>
      <c r="BM284" s="124"/>
      <c r="BN284" s="124"/>
      <c r="BO284" s="124"/>
      <c r="BP284" s="46">
        <f>IF(BO284=1,VLOOKUP(BL284,Chantiers!$C$6:$D$95,2),IF(BO284=2,"Chauf",IF(BO284=3,VLOOKUP(BL284,Chantiers!$C$6:$E$95,3),0)))</f>
        <v>0</v>
      </c>
      <c r="BQ284" s="123"/>
      <c r="BR284" s="124"/>
      <c r="BS284" s="124"/>
      <c r="BT284" s="124"/>
      <c r="BU284" s="46">
        <f>IF(BT284=1,VLOOKUP(BQ284,Chantiers!$C$6:$D$95,2),IF(BT284=2,"Chauf",IF(BT284=3,VLOOKUP(BQ284,Chantiers!$C$6:$E$95,3),0)))</f>
        <v>0</v>
      </c>
      <c r="BV284" s="123"/>
      <c r="BW284" s="124"/>
      <c r="BX284" s="124"/>
      <c r="BY284" s="124"/>
      <c r="BZ284" s="46">
        <f>IF(BY284=1,VLOOKUP(BV284,Chantiers!$C$6:$D$95,2),IF(BY284=2,"Chauf",IF(BY284=3,VLOOKUP(BV284,Chantiers!$C$6:$E$95,3),0)))</f>
        <v>0</v>
      </c>
      <c r="CA284" s="123"/>
      <c r="CB284" s="124"/>
      <c r="CC284" s="124"/>
      <c r="CD284" s="124">
        <f>IF(CC284=1,VLOOKUP(BZ284,Chantiers!$C$6:$D$95,2),0)</f>
        <v>0</v>
      </c>
      <c r="CE284" s="46">
        <f>IF(CD284=1,VLOOKUP(CA284,Chantiers!$C$6:$D$95,2),IF(CD284=2,"Chauf",IF(CD284=3,VLOOKUP(CA284,Chantiers!$C$6:$E$95,3),0)))</f>
        <v>0</v>
      </c>
    </row>
    <row r="285" spans="1:83" s="159" customFormat="1" x14ac:dyDescent="0.2">
      <c r="A285" s="153" t="s">
        <v>128</v>
      </c>
      <c r="B285" s="154"/>
      <c r="C285" s="155"/>
      <c r="D285" s="157"/>
      <c r="E285" s="158">
        <f>SUM(E279:E284)</f>
        <v>0</v>
      </c>
      <c r="F285" s="158">
        <f>SUM(F279:F284)</f>
        <v>0</v>
      </c>
      <c r="G285" s="158"/>
      <c r="H285" s="156"/>
      <c r="I285" s="157"/>
      <c r="J285" s="158">
        <f>SUM(J279:J284)</f>
        <v>0</v>
      </c>
      <c r="K285" s="158">
        <f>SUM(K279:K284)</f>
        <v>0</v>
      </c>
      <c r="L285" s="158"/>
      <c r="M285" s="156">
        <f>IF(L285=1,VLOOKUP(I285,Chantiers!$C$6:$D$95,2),IF(L285=2,"Chauf",IF(L285=3,VLOOKUP(I285,Chantiers!$C$6:$E$95,3),0)))</f>
        <v>0</v>
      </c>
      <c r="N285" s="157"/>
      <c r="O285" s="158">
        <f>SUM(O279:O284)</f>
        <v>0</v>
      </c>
      <c r="P285" s="158">
        <f>SUM(P279:P284)</f>
        <v>0</v>
      </c>
      <c r="Q285" s="158"/>
      <c r="R285" s="156">
        <f>IF(Q285=1,VLOOKUP(N285,Chantiers!$C$6:$D$95,2),IF(Q285=2,"Chauf",IF(Q285=3,VLOOKUP(N285,Chantiers!$C$6:$E$95,3),0)))</f>
        <v>0</v>
      </c>
      <c r="S285" s="157"/>
      <c r="T285" s="158">
        <f>SUM(T279:T284)</f>
        <v>0</v>
      </c>
      <c r="U285" s="158">
        <f>SUM(U279:U284)</f>
        <v>0</v>
      </c>
      <c r="V285" s="158"/>
      <c r="W285" s="156">
        <f>IF(V285=1,VLOOKUP(S285,Chantiers!$C$6:$D$95,2),IF(V285=2,"Chauf",IF(V285=3,VLOOKUP(S285,Chantiers!$C$6:$E$95,3),0)))</f>
        <v>0</v>
      </c>
      <c r="X285" s="157"/>
      <c r="Y285" s="158">
        <f>SUM(Y279:Y284)</f>
        <v>0</v>
      </c>
      <c r="Z285" s="158">
        <f>SUM(Z279:Z284)</f>
        <v>0</v>
      </c>
      <c r="AA285" s="158"/>
      <c r="AB285" s="156">
        <f>IF(AA285=1,VLOOKUP(X285,Chantiers!$C$6:$D$95,2),IF(AA285=2,"Chauf",IF(AA285=3,VLOOKUP(X285,Chantiers!$C$6:$E$95,3),0)))</f>
        <v>0</v>
      </c>
      <c r="AC285" s="157"/>
      <c r="AD285" s="158">
        <f>SUM(AD279:AD284)</f>
        <v>0</v>
      </c>
      <c r="AE285" s="158">
        <f>SUM(AE279:AE284)</f>
        <v>0</v>
      </c>
      <c r="AF285" s="158"/>
      <c r="AG285" s="156">
        <f>IF(AF285=1,VLOOKUP(AC285,Chantiers!$C$6:$D$95,2),IF(AF285=2,"Chauf",IF(AF285=3,VLOOKUP(AC285,Chantiers!$C$6:$E$95,3),0)))</f>
        <v>0</v>
      </c>
      <c r="AH285" s="157"/>
      <c r="AI285" s="158">
        <f>SUM(AI279:AI284)</f>
        <v>0</v>
      </c>
      <c r="AJ285" s="158">
        <f>SUM(AJ279:AJ284)</f>
        <v>0</v>
      </c>
      <c r="AK285" s="158"/>
      <c r="AL285" s="156">
        <f>IF(AK285=1,VLOOKUP(AH285,Chantiers!$C$6:$D$95,2),IF(AK285=2,"Chauf",IF(AK285=3,VLOOKUP(AH285,Chantiers!$C$6:$E$95,3),0)))</f>
        <v>0</v>
      </c>
      <c r="AM285" s="157"/>
      <c r="AN285" s="158">
        <f>SUM(AN279:AN284)</f>
        <v>0</v>
      </c>
      <c r="AO285" s="158">
        <f>SUM(AO279:AO284)</f>
        <v>0</v>
      </c>
      <c r="AP285" s="158"/>
      <c r="AQ285" s="156">
        <f>IF(AP285=1,VLOOKUP(AM285,Chantiers!$C$6:$D$95,2),IF(AP285=2,"Chauf",IF(AP285=3,VLOOKUP(AM285,Chantiers!$C$6:$E$95,3),0)))</f>
        <v>0</v>
      </c>
      <c r="AR285" s="157"/>
      <c r="AS285" s="158">
        <f>SUM(AS279:AS284)</f>
        <v>0</v>
      </c>
      <c r="AT285" s="158">
        <f>SUM(AT279:AT284)</f>
        <v>0</v>
      </c>
      <c r="AU285" s="158"/>
      <c r="AV285" s="156">
        <f>IF(AU285=1,VLOOKUP(AR285,Chantiers!$C$6:$D$95,2),IF(AU285=2,"Chauf",IF(AU285=3,VLOOKUP(AR285,Chantiers!$C$6:$E$95,3),0)))</f>
        <v>0</v>
      </c>
      <c r="AW285" s="157"/>
      <c r="AX285" s="158">
        <f>SUM(AX279:AX284)</f>
        <v>0</v>
      </c>
      <c r="AY285" s="158">
        <f>SUM(AY279:AY284)</f>
        <v>0</v>
      </c>
      <c r="AZ285" s="158"/>
      <c r="BA285" s="156">
        <f>IF(AZ285=1,VLOOKUP(AW285,Chantiers!$C$6:$D$95,2),IF(AZ285=2,"Chauf",IF(AZ285=3,VLOOKUP(AW285,Chantiers!$C$6:$E$95,3),0)))</f>
        <v>0</v>
      </c>
      <c r="BB285" s="157"/>
      <c r="BC285" s="158">
        <f>SUM(BC279:BC284)</f>
        <v>0</v>
      </c>
      <c r="BD285" s="158">
        <f>SUM(BD279:BD284)</f>
        <v>0</v>
      </c>
      <c r="BE285" s="158"/>
      <c r="BF285" s="156">
        <f>IF(BE285=1,VLOOKUP(BB285,Chantiers!$C$6:$D$95,2),IF(BE285=2,"Chauf",IF(BE285=3,VLOOKUP(BB285,Chantiers!$C$6:$E$95,3),0)))</f>
        <v>0</v>
      </c>
      <c r="BG285" s="157"/>
      <c r="BH285" s="158">
        <f>SUM(BH279:BH284)</f>
        <v>0</v>
      </c>
      <c r="BI285" s="158">
        <f>SUM(BI279:BI284)</f>
        <v>0</v>
      </c>
      <c r="BJ285" s="158"/>
      <c r="BK285" s="156">
        <f>IF(BJ285=1,VLOOKUP(BG285,Chantiers!$C$6:$D$95,2),IF(BJ285=2,"Chauf",IF(BJ285=3,VLOOKUP(BG285,Chantiers!$C$6:$E$95,3),0)))</f>
        <v>0</v>
      </c>
      <c r="BL285" s="157"/>
      <c r="BM285" s="158">
        <f>SUM(BM279:BM284)</f>
        <v>0</v>
      </c>
      <c r="BN285" s="158">
        <f>SUM(BN279:BN284)</f>
        <v>0</v>
      </c>
      <c r="BO285" s="158"/>
      <c r="BP285" s="156">
        <f>IF(BO285=1,VLOOKUP(BL285,Chantiers!$C$6:$D$95,2),IF(BO285=2,"Chauf",IF(BO285=3,VLOOKUP(BL285,Chantiers!$C$6:$E$95,3),0)))</f>
        <v>0</v>
      </c>
      <c r="BQ285" s="157"/>
      <c r="BR285" s="158">
        <f>SUM(BR279:BR284)</f>
        <v>0</v>
      </c>
      <c r="BS285" s="158">
        <f>SUM(BS279:BS284)</f>
        <v>0</v>
      </c>
      <c r="BT285" s="158"/>
      <c r="BU285" s="156">
        <f>IF(BT285=1,VLOOKUP(BQ285,Chantiers!$C$6:$D$95,2),IF(BT285=2,"Chauf",IF(BT285=3,VLOOKUP(BQ285,Chantiers!$C$6:$E$95,3),0)))</f>
        <v>0</v>
      </c>
      <c r="BV285" s="157"/>
      <c r="BW285" s="158">
        <f>SUM(BW279:BW284)</f>
        <v>0</v>
      </c>
      <c r="BX285" s="158">
        <f>SUM(BX279:BX284)</f>
        <v>0</v>
      </c>
      <c r="BY285" s="158"/>
      <c r="BZ285" s="156">
        <f>IF(BY285=1,VLOOKUP(BV285,Chantiers!$C$6:$D$95,2),IF(BY285=2,"Chauf",IF(BY285=3,VLOOKUP(BV285,Chantiers!$C$6:$E$95,3),0)))</f>
        <v>0</v>
      </c>
      <c r="CA285" s="157"/>
      <c r="CB285" s="158">
        <f>SUM(CB279:CB284)</f>
        <v>0</v>
      </c>
      <c r="CC285" s="158">
        <f>SUM(CC279:CC284)</f>
        <v>0</v>
      </c>
      <c r="CD285" s="158">
        <f>IF(CC285=1,VLOOKUP(BZ285,Chantiers!$C$6:$D$95,2),0)</f>
        <v>0</v>
      </c>
      <c r="CE285" s="156">
        <f>IF(CD285=1,VLOOKUP(CA285,Chantiers!$C$6:$D$95,2),IF(CD285=2,"Chauf",IF(CD285=3,VLOOKUP(CA285,Chantiers!$C$6:$E$95,3),0)))</f>
        <v>0</v>
      </c>
    </row>
    <row r="286" spans="1:83" s="118" customFormat="1" x14ac:dyDescent="0.2">
      <c r="A286" s="37">
        <v>43381</v>
      </c>
      <c r="B286" s="138">
        <f t="shared" si="8"/>
        <v>8</v>
      </c>
      <c r="C286" s="139">
        <f t="shared" si="9"/>
        <v>10</v>
      </c>
      <c r="D286" s="116"/>
      <c r="E286" s="117"/>
      <c r="F286" s="117"/>
      <c r="G286" s="117"/>
      <c r="H286" s="38">
        <f>IF(G286=1,VLOOKUP(D286,Chantiers!$C$6:$D$95,2),IF(G286=2,"Chauf",IF(G286=3,VLOOKUP(D286,Chantiers!$C$6:$E$95,3),0)))</f>
        <v>0</v>
      </c>
      <c r="I286" s="116"/>
      <c r="J286" s="117"/>
      <c r="K286" s="117"/>
      <c r="L286" s="117"/>
      <c r="M286" s="38">
        <f>IF(L286=1,VLOOKUP(I286,Chantiers!$C$6:$D$95,2),IF(L286=2,"Chauf",IF(L286=3,VLOOKUP(I286,Chantiers!$C$6:$E$95,3),0)))</f>
        <v>0</v>
      </c>
      <c r="N286" s="116"/>
      <c r="O286" s="117"/>
      <c r="P286" s="117"/>
      <c r="Q286" s="117"/>
      <c r="R286" s="38">
        <f>IF(Q286=1,VLOOKUP(N286,Chantiers!$C$6:$D$95,2),IF(Q286=2,"Chauf",IF(Q286=3,VLOOKUP(N286,Chantiers!$C$6:$E$95,3),0)))</f>
        <v>0</v>
      </c>
      <c r="S286" s="116"/>
      <c r="T286" s="117"/>
      <c r="U286" s="117"/>
      <c r="V286" s="117"/>
      <c r="W286" s="38">
        <f>IF(V286=1,VLOOKUP(S286,Chantiers!$C$6:$D$95,2),IF(V286=2,"Chauf",IF(V286=3,VLOOKUP(S286,Chantiers!$C$6:$E$95,3),0)))</f>
        <v>0</v>
      </c>
      <c r="X286" s="116"/>
      <c r="Y286" s="117"/>
      <c r="Z286" s="117"/>
      <c r="AA286" s="117"/>
      <c r="AB286" s="38">
        <f>IF(AA286=1,VLOOKUP(X286,Chantiers!$C$6:$D$95,2),IF(AA286=2,"Chauf",IF(AA286=3,VLOOKUP(X286,Chantiers!$C$6:$E$95,3),0)))</f>
        <v>0</v>
      </c>
      <c r="AC286" s="116"/>
      <c r="AD286" s="117"/>
      <c r="AE286" s="117"/>
      <c r="AF286" s="117"/>
      <c r="AG286" s="38">
        <f>IF(AF286=1,VLOOKUP(AC286,Chantiers!$C$6:$D$95,2),IF(AF286=2,"Chauf",IF(AF286=3,VLOOKUP(AC286,Chantiers!$C$6:$E$95,3),0)))</f>
        <v>0</v>
      </c>
      <c r="AH286" s="116"/>
      <c r="AI286" s="117"/>
      <c r="AJ286" s="117"/>
      <c r="AK286" s="117"/>
      <c r="AL286" s="38">
        <f>IF(AK286=1,VLOOKUP(AH286,Chantiers!$C$6:$D$95,2),IF(AK286=2,"Chauf",IF(AK286=3,VLOOKUP(AH286,Chantiers!$C$6:$E$95,3),0)))</f>
        <v>0</v>
      </c>
      <c r="AM286" s="116"/>
      <c r="AN286" s="117"/>
      <c r="AO286" s="117"/>
      <c r="AP286" s="117"/>
      <c r="AQ286" s="38">
        <f>IF(AP286=1,VLOOKUP(AM286,Chantiers!$C$6:$D$95,2),IF(AP286=2,"Chauf",IF(AP286=3,VLOOKUP(AM286,Chantiers!$C$6:$E$95,3),0)))</f>
        <v>0</v>
      </c>
      <c r="AR286" s="116"/>
      <c r="AS286" s="117"/>
      <c r="AT286" s="117"/>
      <c r="AU286" s="117"/>
      <c r="AV286" s="38">
        <f>IF(AU286=1,VLOOKUP(AR286,Chantiers!$C$6:$D$95,2),IF(AU286=2,"Chauf",IF(AU286=3,VLOOKUP(AR286,Chantiers!$C$6:$E$95,3),0)))</f>
        <v>0</v>
      </c>
      <c r="AW286" s="116"/>
      <c r="AX286" s="117"/>
      <c r="AY286" s="117"/>
      <c r="AZ286" s="117"/>
      <c r="BA286" s="38">
        <f>IF(AZ286=1,VLOOKUP(AW286,Chantiers!$C$6:$D$95,2),IF(AZ286=2,"Chauf",IF(AZ286=3,VLOOKUP(AW286,Chantiers!$C$6:$E$95,3),0)))</f>
        <v>0</v>
      </c>
      <c r="BB286" s="116"/>
      <c r="BC286" s="117"/>
      <c r="BD286" s="117"/>
      <c r="BE286" s="117"/>
      <c r="BF286" s="38">
        <f>IF(BE286=1,VLOOKUP(BB286,Chantiers!$C$6:$D$95,2),IF(BE286=2,"Chauf",IF(BE286=3,VLOOKUP(BB286,Chantiers!$C$6:$E$95,3),0)))</f>
        <v>0</v>
      </c>
      <c r="BG286" s="116"/>
      <c r="BH286" s="117"/>
      <c r="BI286" s="117"/>
      <c r="BJ286" s="117"/>
      <c r="BK286" s="38">
        <f>IF(BJ286=1,VLOOKUP(BG286,Chantiers!$C$6:$D$95,2),IF(BJ286=2,"Chauf",IF(BJ286=3,VLOOKUP(BG286,Chantiers!$C$6:$E$95,3),0)))</f>
        <v>0</v>
      </c>
      <c r="BL286" s="116"/>
      <c r="BM286" s="117"/>
      <c r="BN286" s="117"/>
      <c r="BO286" s="117"/>
      <c r="BP286" s="38">
        <f>IF(BO286=1,VLOOKUP(BL286,Chantiers!$C$6:$D$95,2),IF(BO286=2,"Chauf",IF(BO286=3,VLOOKUP(BL286,Chantiers!$C$6:$E$95,3),0)))</f>
        <v>0</v>
      </c>
      <c r="BQ286" s="116"/>
      <c r="BR286" s="117"/>
      <c r="BS286" s="117"/>
      <c r="BT286" s="117"/>
      <c r="BU286" s="38">
        <f>IF(BT286=1,VLOOKUP(BQ286,Chantiers!$C$6:$D$95,2),IF(BT286=2,"Chauf",IF(BT286=3,VLOOKUP(BQ286,Chantiers!$C$6:$E$95,3),0)))</f>
        <v>0</v>
      </c>
      <c r="BV286" s="116"/>
      <c r="BW286" s="117"/>
      <c r="BX286" s="117"/>
      <c r="BY286" s="117"/>
      <c r="BZ286" s="38">
        <f>IF(BY286=1,VLOOKUP(BV286,Chantiers!$C$6:$D$95,2),IF(BY286=2,"Chauf",IF(BY286=3,VLOOKUP(BV286,Chantiers!$C$6:$E$95,3),0)))</f>
        <v>0</v>
      </c>
      <c r="CA286" s="116"/>
      <c r="CB286" s="117"/>
      <c r="CC286" s="117"/>
      <c r="CD286" s="117">
        <f>IF(CC286=1,VLOOKUP(BZ286,Chantiers!$C$6:$D$95,2),0)</f>
        <v>0</v>
      </c>
      <c r="CE286" s="38">
        <f>IF(CD286=1,VLOOKUP(CA286,Chantiers!$C$6:$D$95,2),IF(CD286=2,"Chauf",IF(CD286=3,VLOOKUP(CA286,Chantiers!$C$6:$E$95,3),0)))</f>
        <v>0</v>
      </c>
    </row>
    <row r="287" spans="1:83" s="118" customFormat="1" x14ac:dyDescent="0.2">
      <c r="A287" s="39">
        <v>43382</v>
      </c>
      <c r="B287" s="140">
        <f t="shared" si="8"/>
        <v>9</v>
      </c>
      <c r="C287" s="141">
        <f t="shared" si="9"/>
        <v>10</v>
      </c>
      <c r="D287" s="119"/>
      <c r="E287" s="120"/>
      <c r="F287" s="120"/>
      <c r="G287" s="120"/>
      <c r="H287" s="40">
        <f>IF(G287=1,VLOOKUP(D287,Chantiers!$C$6:$D$95,2),IF(G287=2,"Chauf",IF(G287=3,VLOOKUP(D287,Chantiers!$C$6:$E$95,3),0)))</f>
        <v>0</v>
      </c>
      <c r="I287" s="119"/>
      <c r="J287" s="120"/>
      <c r="K287" s="120"/>
      <c r="L287" s="120"/>
      <c r="M287" s="40">
        <f>IF(L287=1,VLOOKUP(I287,Chantiers!$C$6:$D$95,2),IF(L287=2,"Chauf",IF(L287=3,VLOOKUP(I287,Chantiers!$C$6:$E$95,3),0)))</f>
        <v>0</v>
      </c>
      <c r="N287" s="119"/>
      <c r="O287" s="120"/>
      <c r="P287" s="120"/>
      <c r="Q287" s="120"/>
      <c r="R287" s="40">
        <f>IF(Q287=1,VLOOKUP(N287,Chantiers!$C$6:$D$95,2),IF(Q287=2,"Chauf",IF(Q287=3,VLOOKUP(N287,Chantiers!$C$6:$E$95,3),0)))</f>
        <v>0</v>
      </c>
      <c r="S287" s="119"/>
      <c r="T287" s="120"/>
      <c r="U287" s="120"/>
      <c r="V287" s="120"/>
      <c r="W287" s="40">
        <f>IF(V287=1,VLOOKUP(S287,Chantiers!$C$6:$D$95,2),IF(V287=2,"Chauf",IF(V287=3,VLOOKUP(S287,Chantiers!$C$6:$E$95,3),0)))</f>
        <v>0</v>
      </c>
      <c r="X287" s="119"/>
      <c r="Y287" s="120"/>
      <c r="Z287" s="120"/>
      <c r="AA287" s="120"/>
      <c r="AB287" s="40">
        <f>IF(AA287=1,VLOOKUP(X287,Chantiers!$C$6:$D$95,2),IF(AA287=2,"Chauf",IF(AA287=3,VLOOKUP(X287,Chantiers!$C$6:$E$95,3),0)))</f>
        <v>0</v>
      </c>
      <c r="AC287" s="119"/>
      <c r="AD287" s="120"/>
      <c r="AE287" s="120"/>
      <c r="AF287" s="120"/>
      <c r="AG287" s="40">
        <f>IF(AF287=1,VLOOKUP(AC287,Chantiers!$C$6:$D$95,2),IF(AF287=2,"Chauf",IF(AF287=3,VLOOKUP(AC287,Chantiers!$C$6:$E$95,3),0)))</f>
        <v>0</v>
      </c>
      <c r="AH287" s="119"/>
      <c r="AI287" s="120"/>
      <c r="AJ287" s="120"/>
      <c r="AK287" s="120"/>
      <c r="AL287" s="40">
        <f>IF(AK287=1,VLOOKUP(AH287,Chantiers!$C$6:$D$95,2),IF(AK287=2,"Chauf",IF(AK287=3,VLOOKUP(AH287,Chantiers!$C$6:$E$95,3),0)))</f>
        <v>0</v>
      </c>
      <c r="AM287" s="119"/>
      <c r="AN287" s="120"/>
      <c r="AO287" s="120"/>
      <c r="AP287" s="120"/>
      <c r="AQ287" s="40">
        <f>IF(AP287=1,VLOOKUP(AM287,Chantiers!$C$6:$D$95,2),IF(AP287=2,"Chauf",IF(AP287=3,VLOOKUP(AM287,Chantiers!$C$6:$E$95,3),0)))</f>
        <v>0</v>
      </c>
      <c r="AR287" s="119"/>
      <c r="AS287" s="120"/>
      <c r="AT287" s="120"/>
      <c r="AU287" s="120"/>
      <c r="AV287" s="40">
        <f>IF(AU287=1,VLOOKUP(AR287,Chantiers!$C$6:$D$95,2),IF(AU287=2,"Chauf",IF(AU287=3,VLOOKUP(AR287,Chantiers!$C$6:$E$95,3),0)))</f>
        <v>0</v>
      </c>
      <c r="AW287" s="119"/>
      <c r="AX287" s="120"/>
      <c r="AY287" s="120"/>
      <c r="AZ287" s="120"/>
      <c r="BA287" s="40">
        <f>IF(AZ287=1,VLOOKUP(AW287,Chantiers!$C$6:$D$95,2),IF(AZ287=2,"Chauf",IF(AZ287=3,VLOOKUP(AW287,Chantiers!$C$6:$E$95,3),0)))</f>
        <v>0</v>
      </c>
      <c r="BB287" s="119"/>
      <c r="BC287" s="120"/>
      <c r="BD287" s="120"/>
      <c r="BE287" s="120"/>
      <c r="BF287" s="40">
        <f>IF(BE287=1,VLOOKUP(BB287,Chantiers!$C$6:$D$95,2),IF(BE287=2,"Chauf",IF(BE287=3,VLOOKUP(BB287,Chantiers!$C$6:$E$95,3),0)))</f>
        <v>0</v>
      </c>
      <c r="BG287" s="119"/>
      <c r="BH287" s="120"/>
      <c r="BI287" s="120"/>
      <c r="BJ287" s="120"/>
      <c r="BK287" s="40">
        <f>IF(BJ287=1,VLOOKUP(BG287,Chantiers!$C$6:$D$95,2),IF(BJ287=2,"Chauf",IF(BJ287=3,VLOOKUP(BG287,Chantiers!$C$6:$E$95,3),0)))</f>
        <v>0</v>
      </c>
      <c r="BL287" s="119"/>
      <c r="BM287" s="120"/>
      <c r="BN287" s="120"/>
      <c r="BO287" s="120"/>
      <c r="BP287" s="40">
        <f>IF(BO287=1,VLOOKUP(BL287,Chantiers!$C$6:$D$95,2),IF(BO287=2,"Chauf",IF(BO287=3,VLOOKUP(BL287,Chantiers!$C$6:$E$95,3),0)))</f>
        <v>0</v>
      </c>
      <c r="BQ287" s="119"/>
      <c r="BR287" s="120"/>
      <c r="BS287" s="120"/>
      <c r="BT287" s="120"/>
      <c r="BU287" s="40">
        <f>IF(BT287=1,VLOOKUP(BQ287,Chantiers!$C$6:$D$95,2),IF(BT287=2,"Chauf",IF(BT287=3,VLOOKUP(BQ287,Chantiers!$C$6:$E$95,3),0)))</f>
        <v>0</v>
      </c>
      <c r="BV287" s="119"/>
      <c r="BW287" s="120"/>
      <c r="BX287" s="120"/>
      <c r="BY287" s="120"/>
      <c r="BZ287" s="40">
        <f>IF(BY287=1,VLOOKUP(BV287,Chantiers!$C$6:$D$95,2),IF(BY287=2,"Chauf",IF(BY287=3,VLOOKUP(BV287,Chantiers!$C$6:$E$95,3),0)))</f>
        <v>0</v>
      </c>
      <c r="CA287" s="119"/>
      <c r="CB287" s="120"/>
      <c r="CC287" s="120"/>
      <c r="CD287" s="120">
        <f>IF(CC287=1,VLOOKUP(BZ287,Chantiers!$C$6:$D$95,2),0)</f>
        <v>0</v>
      </c>
      <c r="CE287" s="40">
        <f>IF(CD287=1,VLOOKUP(CA287,Chantiers!$C$6:$D$95,2),IF(CD287=2,"Chauf",IF(CD287=3,VLOOKUP(CA287,Chantiers!$C$6:$E$95,3),0)))</f>
        <v>0</v>
      </c>
    </row>
    <row r="288" spans="1:83" s="118" customFormat="1" x14ac:dyDescent="0.2">
      <c r="A288" s="39">
        <v>43383</v>
      </c>
      <c r="B288" s="140">
        <f t="shared" si="8"/>
        <v>10</v>
      </c>
      <c r="C288" s="141">
        <f t="shared" si="9"/>
        <v>10</v>
      </c>
      <c r="D288" s="119"/>
      <c r="E288" s="120"/>
      <c r="F288" s="120"/>
      <c r="G288" s="120"/>
      <c r="H288" s="40">
        <f>IF(G288=1,VLOOKUP(D288,Chantiers!$C$6:$D$95,2),IF(G288=2,"Chauf",IF(G288=3,VLOOKUP(D288,Chantiers!$C$6:$E$95,3),0)))</f>
        <v>0</v>
      </c>
      <c r="I288" s="119"/>
      <c r="J288" s="120"/>
      <c r="K288" s="120"/>
      <c r="L288" s="120"/>
      <c r="M288" s="40">
        <f>IF(L288=1,VLOOKUP(I288,Chantiers!$C$6:$D$95,2),IF(L288=2,"Chauf",IF(L288=3,VLOOKUP(I288,Chantiers!$C$6:$E$95,3),0)))</f>
        <v>0</v>
      </c>
      <c r="N288" s="119"/>
      <c r="O288" s="120"/>
      <c r="P288" s="120"/>
      <c r="Q288" s="120"/>
      <c r="R288" s="40">
        <f>IF(Q288=1,VLOOKUP(N288,Chantiers!$C$6:$D$95,2),IF(Q288=2,"Chauf",IF(Q288=3,VLOOKUP(N288,Chantiers!$C$6:$E$95,3),0)))</f>
        <v>0</v>
      </c>
      <c r="S288" s="119"/>
      <c r="T288" s="120"/>
      <c r="U288" s="120"/>
      <c r="V288" s="120"/>
      <c r="W288" s="40">
        <f>IF(V288=1,VLOOKUP(S288,Chantiers!$C$6:$D$95,2),IF(V288=2,"Chauf",IF(V288=3,VLOOKUP(S288,Chantiers!$C$6:$E$95,3),0)))</f>
        <v>0</v>
      </c>
      <c r="X288" s="119"/>
      <c r="Y288" s="120"/>
      <c r="Z288" s="120"/>
      <c r="AA288" s="120"/>
      <c r="AB288" s="40">
        <f>IF(AA288=1,VLOOKUP(X288,Chantiers!$C$6:$D$95,2),IF(AA288=2,"Chauf",IF(AA288=3,VLOOKUP(X288,Chantiers!$C$6:$E$95,3),0)))</f>
        <v>0</v>
      </c>
      <c r="AC288" s="119"/>
      <c r="AD288" s="120"/>
      <c r="AE288" s="120"/>
      <c r="AF288" s="120"/>
      <c r="AG288" s="40">
        <f>IF(AF288=1,VLOOKUP(AC288,Chantiers!$C$6:$D$95,2),IF(AF288=2,"Chauf",IF(AF288=3,VLOOKUP(AC288,Chantiers!$C$6:$E$95,3),0)))</f>
        <v>0</v>
      </c>
      <c r="AH288" s="119"/>
      <c r="AI288" s="120"/>
      <c r="AJ288" s="120"/>
      <c r="AK288" s="120"/>
      <c r="AL288" s="40">
        <f>IF(AK288=1,VLOOKUP(AH288,Chantiers!$C$6:$D$95,2),IF(AK288=2,"Chauf",IF(AK288=3,VLOOKUP(AH288,Chantiers!$C$6:$E$95,3),0)))</f>
        <v>0</v>
      </c>
      <c r="AM288" s="119"/>
      <c r="AN288" s="120"/>
      <c r="AO288" s="120"/>
      <c r="AP288" s="120"/>
      <c r="AQ288" s="40">
        <f>IF(AP288=1,VLOOKUP(AM288,Chantiers!$C$6:$D$95,2),IF(AP288=2,"Chauf",IF(AP288=3,VLOOKUP(AM288,Chantiers!$C$6:$E$95,3),0)))</f>
        <v>0</v>
      </c>
      <c r="AR288" s="119"/>
      <c r="AS288" s="120"/>
      <c r="AT288" s="120"/>
      <c r="AU288" s="120"/>
      <c r="AV288" s="40">
        <f>IF(AU288=1,VLOOKUP(AR288,Chantiers!$C$6:$D$95,2),IF(AU288=2,"Chauf",IF(AU288=3,VLOOKUP(AR288,Chantiers!$C$6:$E$95,3),0)))</f>
        <v>0</v>
      </c>
      <c r="AW288" s="119"/>
      <c r="AX288" s="120"/>
      <c r="AY288" s="120"/>
      <c r="AZ288" s="120"/>
      <c r="BA288" s="40">
        <f>IF(AZ288=1,VLOOKUP(AW288,Chantiers!$C$6:$D$95,2),IF(AZ288=2,"Chauf",IF(AZ288=3,VLOOKUP(AW288,Chantiers!$C$6:$E$95,3),0)))</f>
        <v>0</v>
      </c>
      <c r="BB288" s="119"/>
      <c r="BC288" s="120"/>
      <c r="BD288" s="120"/>
      <c r="BE288" s="120"/>
      <c r="BF288" s="40">
        <f>IF(BE288=1,VLOOKUP(BB288,Chantiers!$C$6:$D$95,2),IF(BE288=2,"Chauf",IF(BE288=3,VLOOKUP(BB288,Chantiers!$C$6:$E$95,3),0)))</f>
        <v>0</v>
      </c>
      <c r="BG288" s="119"/>
      <c r="BH288" s="120"/>
      <c r="BI288" s="120"/>
      <c r="BJ288" s="120"/>
      <c r="BK288" s="40">
        <f>IF(BJ288=1,VLOOKUP(BG288,Chantiers!$C$6:$D$95,2),IF(BJ288=2,"Chauf",IF(BJ288=3,VLOOKUP(BG288,Chantiers!$C$6:$E$95,3),0)))</f>
        <v>0</v>
      </c>
      <c r="BL288" s="119"/>
      <c r="BM288" s="120"/>
      <c r="BN288" s="120"/>
      <c r="BO288" s="120"/>
      <c r="BP288" s="40">
        <f>IF(BO288=1,VLOOKUP(BL288,Chantiers!$C$6:$D$95,2),IF(BO288=2,"Chauf",IF(BO288=3,VLOOKUP(BL288,Chantiers!$C$6:$E$95,3),0)))</f>
        <v>0</v>
      </c>
      <c r="BQ288" s="119"/>
      <c r="BR288" s="120"/>
      <c r="BS288" s="120"/>
      <c r="BT288" s="120"/>
      <c r="BU288" s="40">
        <f>IF(BT288=1,VLOOKUP(BQ288,Chantiers!$C$6:$D$95,2),IF(BT288=2,"Chauf",IF(BT288=3,VLOOKUP(BQ288,Chantiers!$C$6:$E$95,3),0)))</f>
        <v>0</v>
      </c>
      <c r="BV288" s="119"/>
      <c r="BW288" s="120"/>
      <c r="BX288" s="120"/>
      <c r="BY288" s="120"/>
      <c r="BZ288" s="40">
        <f>IF(BY288=1,VLOOKUP(BV288,Chantiers!$C$6:$D$95,2),IF(BY288=2,"Chauf",IF(BY288=3,VLOOKUP(BV288,Chantiers!$C$6:$E$95,3),0)))</f>
        <v>0</v>
      </c>
      <c r="CA288" s="119"/>
      <c r="CB288" s="120"/>
      <c r="CC288" s="120"/>
      <c r="CD288" s="120">
        <f>IF(CC288=1,VLOOKUP(BZ288,Chantiers!$C$6:$D$95,2),0)</f>
        <v>0</v>
      </c>
      <c r="CE288" s="40">
        <f>IF(CD288=1,VLOOKUP(CA288,Chantiers!$C$6:$D$95,2),IF(CD288=2,"Chauf",IF(CD288=3,VLOOKUP(CA288,Chantiers!$C$6:$E$95,3),0)))</f>
        <v>0</v>
      </c>
    </row>
    <row r="289" spans="1:83" s="118" customFormat="1" x14ac:dyDescent="0.2">
      <c r="A289" s="39">
        <v>43384</v>
      </c>
      <c r="B289" s="140">
        <f t="shared" si="8"/>
        <v>11</v>
      </c>
      <c r="C289" s="141">
        <f t="shared" si="9"/>
        <v>10</v>
      </c>
      <c r="D289" s="119"/>
      <c r="E289" s="120"/>
      <c r="F289" s="120"/>
      <c r="G289" s="120"/>
      <c r="H289" s="40">
        <f>IF(G289=1,VLOOKUP(D289,Chantiers!$C$6:$D$95,2),IF(G289=2,"Chauf",IF(G289=3,VLOOKUP(D289,Chantiers!$C$6:$E$95,3),0)))</f>
        <v>0</v>
      </c>
      <c r="I289" s="119"/>
      <c r="J289" s="120"/>
      <c r="K289" s="120"/>
      <c r="L289" s="120"/>
      <c r="M289" s="40">
        <f>IF(L289=1,VLOOKUP(I289,Chantiers!$C$6:$D$95,2),IF(L289=2,"Chauf",IF(L289=3,VLOOKUP(I289,Chantiers!$C$6:$E$95,3),0)))</f>
        <v>0</v>
      </c>
      <c r="N289" s="119"/>
      <c r="O289" s="120"/>
      <c r="P289" s="120"/>
      <c r="Q289" s="120"/>
      <c r="R289" s="40">
        <f>IF(Q289=1,VLOOKUP(N289,Chantiers!$C$6:$D$95,2),IF(Q289=2,"Chauf",IF(Q289=3,VLOOKUP(N289,Chantiers!$C$6:$E$95,3),0)))</f>
        <v>0</v>
      </c>
      <c r="S289" s="119"/>
      <c r="T289" s="120"/>
      <c r="U289" s="120"/>
      <c r="V289" s="120"/>
      <c r="W289" s="40">
        <f>IF(V289=1,VLOOKUP(S289,Chantiers!$C$6:$D$95,2),IF(V289=2,"Chauf",IF(V289=3,VLOOKUP(S289,Chantiers!$C$6:$E$95,3),0)))</f>
        <v>0</v>
      </c>
      <c r="X289" s="119"/>
      <c r="Y289" s="120"/>
      <c r="Z289" s="120"/>
      <c r="AA289" s="120"/>
      <c r="AB289" s="40">
        <f>IF(AA289=1,VLOOKUP(X289,Chantiers!$C$6:$D$95,2),IF(AA289=2,"Chauf",IF(AA289=3,VLOOKUP(X289,Chantiers!$C$6:$E$95,3),0)))</f>
        <v>0</v>
      </c>
      <c r="AC289" s="119"/>
      <c r="AD289" s="120"/>
      <c r="AE289" s="120"/>
      <c r="AF289" s="120"/>
      <c r="AG289" s="40">
        <f>IF(AF289=1,VLOOKUP(AC289,Chantiers!$C$6:$D$95,2),IF(AF289=2,"Chauf",IF(AF289=3,VLOOKUP(AC289,Chantiers!$C$6:$E$95,3),0)))</f>
        <v>0</v>
      </c>
      <c r="AH289" s="119"/>
      <c r="AI289" s="120"/>
      <c r="AJ289" s="120"/>
      <c r="AK289" s="120"/>
      <c r="AL289" s="40">
        <f>IF(AK289=1,VLOOKUP(AH289,Chantiers!$C$6:$D$95,2),IF(AK289=2,"Chauf",IF(AK289=3,VLOOKUP(AH289,Chantiers!$C$6:$E$95,3),0)))</f>
        <v>0</v>
      </c>
      <c r="AM289" s="119"/>
      <c r="AN289" s="120"/>
      <c r="AO289" s="120"/>
      <c r="AP289" s="120"/>
      <c r="AQ289" s="40">
        <f>IF(AP289=1,VLOOKUP(AM289,Chantiers!$C$6:$D$95,2),IF(AP289=2,"Chauf",IF(AP289=3,VLOOKUP(AM289,Chantiers!$C$6:$E$95,3),0)))</f>
        <v>0</v>
      </c>
      <c r="AR289" s="119"/>
      <c r="AS289" s="120"/>
      <c r="AT289" s="120"/>
      <c r="AU289" s="120"/>
      <c r="AV289" s="40">
        <f>IF(AU289=1,VLOOKUP(AR289,Chantiers!$C$6:$D$95,2),IF(AU289=2,"Chauf",IF(AU289=3,VLOOKUP(AR289,Chantiers!$C$6:$E$95,3),0)))</f>
        <v>0</v>
      </c>
      <c r="AW289" s="119"/>
      <c r="AX289" s="120"/>
      <c r="AY289" s="120"/>
      <c r="AZ289" s="120"/>
      <c r="BA289" s="40">
        <f>IF(AZ289=1,VLOOKUP(AW289,Chantiers!$C$6:$D$95,2),IF(AZ289=2,"Chauf",IF(AZ289=3,VLOOKUP(AW289,Chantiers!$C$6:$E$95,3),0)))</f>
        <v>0</v>
      </c>
      <c r="BB289" s="119"/>
      <c r="BC289" s="120"/>
      <c r="BD289" s="120"/>
      <c r="BE289" s="120"/>
      <c r="BF289" s="40">
        <f>IF(BE289=1,VLOOKUP(BB289,Chantiers!$C$6:$D$95,2),IF(BE289=2,"Chauf",IF(BE289=3,VLOOKUP(BB289,Chantiers!$C$6:$E$95,3),0)))</f>
        <v>0</v>
      </c>
      <c r="BG289" s="119"/>
      <c r="BH289" s="120"/>
      <c r="BI289" s="120"/>
      <c r="BJ289" s="120"/>
      <c r="BK289" s="40">
        <f>IF(BJ289=1,VLOOKUP(BG289,Chantiers!$C$6:$D$95,2),IF(BJ289=2,"Chauf",IF(BJ289=3,VLOOKUP(BG289,Chantiers!$C$6:$E$95,3),0)))</f>
        <v>0</v>
      </c>
      <c r="BL289" s="119"/>
      <c r="BM289" s="120"/>
      <c r="BN289" s="120"/>
      <c r="BO289" s="120"/>
      <c r="BP289" s="40">
        <f>IF(BO289=1,VLOOKUP(BL289,Chantiers!$C$6:$D$95,2),IF(BO289=2,"Chauf",IF(BO289=3,VLOOKUP(BL289,Chantiers!$C$6:$E$95,3),0)))</f>
        <v>0</v>
      </c>
      <c r="BQ289" s="119"/>
      <c r="BR289" s="120"/>
      <c r="BS289" s="120"/>
      <c r="BT289" s="120"/>
      <c r="BU289" s="40">
        <f>IF(BT289=1,VLOOKUP(BQ289,Chantiers!$C$6:$D$95,2),IF(BT289=2,"Chauf",IF(BT289=3,VLOOKUP(BQ289,Chantiers!$C$6:$E$95,3),0)))</f>
        <v>0</v>
      </c>
      <c r="BV289" s="119"/>
      <c r="BW289" s="120"/>
      <c r="BX289" s="120"/>
      <c r="BY289" s="120"/>
      <c r="BZ289" s="40">
        <f>IF(BY289=1,VLOOKUP(BV289,Chantiers!$C$6:$D$95,2),IF(BY289=2,"Chauf",IF(BY289=3,VLOOKUP(BV289,Chantiers!$C$6:$E$95,3),0)))</f>
        <v>0</v>
      </c>
      <c r="CA289" s="119"/>
      <c r="CB289" s="120"/>
      <c r="CC289" s="120"/>
      <c r="CD289" s="120">
        <f>IF(CC289=1,VLOOKUP(BZ289,Chantiers!$C$6:$D$95,2),0)</f>
        <v>0</v>
      </c>
      <c r="CE289" s="40">
        <f>IF(CD289=1,VLOOKUP(CA289,Chantiers!$C$6:$D$95,2),IF(CD289=2,"Chauf",IF(CD289=3,VLOOKUP(CA289,Chantiers!$C$6:$E$95,3),0)))</f>
        <v>0</v>
      </c>
    </row>
    <row r="290" spans="1:83" s="118" customFormat="1" x14ac:dyDescent="0.2">
      <c r="A290" s="39">
        <v>43385</v>
      </c>
      <c r="B290" s="140">
        <f t="shared" si="8"/>
        <v>12</v>
      </c>
      <c r="C290" s="141">
        <f t="shared" si="9"/>
        <v>10</v>
      </c>
      <c r="D290" s="119"/>
      <c r="E290" s="120"/>
      <c r="F290" s="120"/>
      <c r="G290" s="120"/>
      <c r="H290" s="40">
        <f>IF(G290=1,VLOOKUP(D290,Chantiers!$C$6:$D$95,2),IF(G290=2,"Chauf",IF(G290=3,VLOOKUP(D290,Chantiers!$C$6:$E$95,3),0)))</f>
        <v>0</v>
      </c>
      <c r="I290" s="119"/>
      <c r="J290" s="120"/>
      <c r="K290" s="120"/>
      <c r="L290" s="120"/>
      <c r="M290" s="40">
        <f>IF(L290=1,VLOOKUP(I290,Chantiers!$C$6:$D$95,2),IF(L290=2,"Chauf",IF(L290=3,VLOOKUP(I290,Chantiers!$C$6:$E$95,3),0)))</f>
        <v>0</v>
      </c>
      <c r="N290" s="119"/>
      <c r="O290" s="120"/>
      <c r="P290" s="120"/>
      <c r="Q290" s="120"/>
      <c r="R290" s="40">
        <f>IF(Q290=1,VLOOKUP(N290,Chantiers!$C$6:$D$95,2),IF(Q290=2,"Chauf",IF(Q290=3,VLOOKUP(N290,Chantiers!$C$6:$E$95,3),0)))</f>
        <v>0</v>
      </c>
      <c r="S290" s="119"/>
      <c r="T290" s="120"/>
      <c r="U290" s="120"/>
      <c r="V290" s="120"/>
      <c r="W290" s="40">
        <f>IF(V290=1,VLOOKUP(S290,Chantiers!$C$6:$D$95,2),IF(V290=2,"Chauf",IF(V290=3,VLOOKUP(S290,Chantiers!$C$6:$E$95,3),0)))</f>
        <v>0</v>
      </c>
      <c r="X290" s="119"/>
      <c r="Y290" s="120"/>
      <c r="Z290" s="120"/>
      <c r="AA290" s="120"/>
      <c r="AB290" s="40">
        <f>IF(AA290=1,VLOOKUP(X290,Chantiers!$C$6:$D$95,2),IF(AA290=2,"Chauf",IF(AA290=3,VLOOKUP(X290,Chantiers!$C$6:$E$95,3),0)))</f>
        <v>0</v>
      </c>
      <c r="AC290" s="119"/>
      <c r="AD290" s="120"/>
      <c r="AE290" s="120"/>
      <c r="AF290" s="120"/>
      <c r="AG290" s="40">
        <f>IF(AF290=1,VLOOKUP(AC290,Chantiers!$C$6:$D$95,2),IF(AF290=2,"Chauf",IF(AF290=3,VLOOKUP(AC290,Chantiers!$C$6:$E$95,3),0)))</f>
        <v>0</v>
      </c>
      <c r="AH290" s="119"/>
      <c r="AI290" s="120"/>
      <c r="AJ290" s="120"/>
      <c r="AK290" s="120"/>
      <c r="AL290" s="40">
        <f>IF(AK290=1,VLOOKUP(AH290,Chantiers!$C$6:$D$95,2),IF(AK290=2,"Chauf",IF(AK290=3,VLOOKUP(AH290,Chantiers!$C$6:$E$95,3),0)))</f>
        <v>0</v>
      </c>
      <c r="AM290" s="119"/>
      <c r="AN290" s="120"/>
      <c r="AO290" s="120"/>
      <c r="AP290" s="120"/>
      <c r="AQ290" s="40">
        <f>IF(AP290=1,VLOOKUP(AM290,Chantiers!$C$6:$D$95,2),IF(AP290=2,"Chauf",IF(AP290=3,VLOOKUP(AM290,Chantiers!$C$6:$E$95,3),0)))</f>
        <v>0</v>
      </c>
      <c r="AR290" s="119"/>
      <c r="AS290" s="120"/>
      <c r="AT290" s="120"/>
      <c r="AU290" s="120"/>
      <c r="AV290" s="40">
        <f>IF(AU290=1,VLOOKUP(AR290,Chantiers!$C$6:$D$95,2),IF(AU290=2,"Chauf",IF(AU290=3,VLOOKUP(AR290,Chantiers!$C$6:$E$95,3),0)))</f>
        <v>0</v>
      </c>
      <c r="AW290" s="119"/>
      <c r="AX290" s="120"/>
      <c r="AY290" s="120"/>
      <c r="AZ290" s="120"/>
      <c r="BA290" s="40">
        <f>IF(AZ290=1,VLOOKUP(AW290,Chantiers!$C$6:$D$95,2),IF(AZ290=2,"Chauf",IF(AZ290=3,VLOOKUP(AW290,Chantiers!$C$6:$E$95,3),0)))</f>
        <v>0</v>
      </c>
      <c r="BB290" s="119"/>
      <c r="BC290" s="120"/>
      <c r="BD290" s="120"/>
      <c r="BE290" s="120"/>
      <c r="BF290" s="40">
        <f>IF(BE290=1,VLOOKUP(BB290,Chantiers!$C$6:$D$95,2),IF(BE290=2,"Chauf",IF(BE290=3,VLOOKUP(BB290,Chantiers!$C$6:$E$95,3),0)))</f>
        <v>0</v>
      </c>
      <c r="BG290" s="119"/>
      <c r="BH290" s="120"/>
      <c r="BI290" s="120"/>
      <c r="BJ290" s="120"/>
      <c r="BK290" s="40">
        <f>IF(BJ290=1,VLOOKUP(BG290,Chantiers!$C$6:$D$95,2),IF(BJ290=2,"Chauf",IF(BJ290=3,VLOOKUP(BG290,Chantiers!$C$6:$E$95,3),0)))</f>
        <v>0</v>
      </c>
      <c r="BL290" s="119"/>
      <c r="BM290" s="120"/>
      <c r="BN290" s="120"/>
      <c r="BO290" s="120"/>
      <c r="BP290" s="40">
        <f>IF(BO290=1,VLOOKUP(BL290,Chantiers!$C$6:$D$95,2),IF(BO290=2,"Chauf",IF(BO290=3,VLOOKUP(BL290,Chantiers!$C$6:$E$95,3),0)))</f>
        <v>0</v>
      </c>
      <c r="BQ290" s="119"/>
      <c r="BR290" s="120"/>
      <c r="BS290" s="120"/>
      <c r="BT290" s="120"/>
      <c r="BU290" s="40">
        <f>IF(BT290=1,VLOOKUP(BQ290,Chantiers!$C$6:$D$95,2),IF(BT290=2,"Chauf",IF(BT290=3,VLOOKUP(BQ290,Chantiers!$C$6:$E$95,3),0)))</f>
        <v>0</v>
      </c>
      <c r="BV290" s="119"/>
      <c r="BW290" s="120"/>
      <c r="BX290" s="120"/>
      <c r="BY290" s="120"/>
      <c r="BZ290" s="40">
        <f>IF(BY290=1,VLOOKUP(BV290,Chantiers!$C$6:$D$95,2),IF(BY290=2,"Chauf",IF(BY290=3,VLOOKUP(BV290,Chantiers!$C$6:$E$95,3),0)))</f>
        <v>0</v>
      </c>
      <c r="CA290" s="119"/>
      <c r="CB290" s="120"/>
      <c r="CC290" s="120"/>
      <c r="CD290" s="120">
        <f>IF(CC290=1,VLOOKUP(BZ290,Chantiers!$C$6:$D$95,2),0)</f>
        <v>0</v>
      </c>
      <c r="CE290" s="40">
        <f>IF(CD290=1,VLOOKUP(CA290,Chantiers!$C$6:$D$95,2),IF(CD290=2,"Chauf",IF(CD290=3,VLOOKUP(CA290,Chantiers!$C$6:$E$95,3),0)))</f>
        <v>0</v>
      </c>
    </row>
    <row r="291" spans="1:83" s="118" customFormat="1" x14ac:dyDescent="0.2">
      <c r="A291" s="39">
        <v>43386</v>
      </c>
      <c r="B291" s="140">
        <f t="shared" si="8"/>
        <v>13</v>
      </c>
      <c r="C291" s="141">
        <f t="shared" si="9"/>
        <v>10</v>
      </c>
      <c r="D291" s="119"/>
      <c r="E291" s="120"/>
      <c r="F291" s="120"/>
      <c r="G291" s="120"/>
      <c r="H291" s="40">
        <f>IF(G291=1,VLOOKUP(D291,Chantiers!$C$6:$D$95,2),IF(G291=2,"Chauf",IF(G291=3,VLOOKUP(D291,Chantiers!$C$6:$E$95,3),0)))</f>
        <v>0</v>
      </c>
      <c r="I291" s="119"/>
      <c r="J291" s="120"/>
      <c r="K291" s="120"/>
      <c r="L291" s="120"/>
      <c r="M291" s="40">
        <f>IF(L291=1,VLOOKUP(I291,Chantiers!$C$6:$D$95,2),IF(L291=2,"Chauf",IF(L291=3,VLOOKUP(I291,Chantiers!$C$6:$E$95,3),0)))</f>
        <v>0</v>
      </c>
      <c r="N291" s="119"/>
      <c r="O291" s="120"/>
      <c r="P291" s="120"/>
      <c r="Q291" s="120"/>
      <c r="R291" s="40">
        <f>IF(Q291=1,VLOOKUP(N291,Chantiers!$C$6:$D$95,2),IF(Q291=2,"Chauf",IF(Q291=3,VLOOKUP(N291,Chantiers!$C$6:$E$95,3),0)))</f>
        <v>0</v>
      </c>
      <c r="S291" s="119"/>
      <c r="T291" s="120"/>
      <c r="U291" s="120"/>
      <c r="V291" s="120"/>
      <c r="W291" s="40">
        <f>IF(V291=1,VLOOKUP(S291,Chantiers!$C$6:$D$95,2),IF(V291=2,"Chauf",IF(V291=3,VLOOKUP(S291,Chantiers!$C$6:$E$95,3),0)))</f>
        <v>0</v>
      </c>
      <c r="X291" s="119"/>
      <c r="Y291" s="120"/>
      <c r="Z291" s="120"/>
      <c r="AA291" s="120"/>
      <c r="AB291" s="40">
        <f>IF(AA291=1,VLOOKUP(X291,Chantiers!$C$6:$D$95,2),IF(AA291=2,"Chauf",IF(AA291=3,VLOOKUP(X291,Chantiers!$C$6:$E$95,3),0)))</f>
        <v>0</v>
      </c>
      <c r="AC291" s="119"/>
      <c r="AD291" s="120"/>
      <c r="AE291" s="120"/>
      <c r="AF291" s="120"/>
      <c r="AG291" s="40">
        <f>IF(AF291=1,VLOOKUP(AC291,Chantiers!$C$6:$D$95,2),IF(AF291=2,"Chauf",IF(AF291=3,VLOOKUP(AC291,Chantiers!$C$6:$E$95,3),0)))</f>
        <v>0</v>
      </c>
      <c r="AH291" s="119"/>
      <c r="AI291" s="120"/>
      <c r="AJ291" s="120"/>
      <c r="AK291" s="120"/>
      <c r="AL291" s="40">
        <f>IF(AK291=1,VLOOKUP(AH291,Chantiers!$C$6:$D$95,2),IF(AK291=2,"Chauf",IF(AK291=3,VLOOKUP(AH291,Chantiers!$C$6:$E$95,3),0)))</f>
        <v>0</v>
      </c>
      <c r="AM291" s="119"/>
      <c r="AN291" s="120"/>
      <c r="AO291" s="120"/>
      <c r="AP291" s="120"/>
      <c r="AQ291" s="40">
        <f>IF(AP291=1,VLOOKUP(AM291,Chantiers!$C$6:$D$95,2),IF(AP291=2,"Chauf",IF(AP291=3,VLOOKUP(AM291,Chantiers!$C$6:$E$95,3),0)))</f>
        <v>0</v>
      </c>
      <c r="AR291" s="119"/>
      <c r="AS291" s="120"/>
      <c r="AT291" s="120"/>
      <c r="AU291" s="120"/>
      <c r="AV291" s="40">
        <f>IF(AU291=1,VLOOKUP(AR291,Chantiers!$C$6:$D$95,2),IF(AU291=2,"Chauf",IF(AU291=3,VLOOKUP(AR291,Chantiers!$C$6:$E$95,3),0)))</f>
        <v>0</v>
      </c>
      <c r="AW291" s="119"/>
      <c r="AX291" s="120"/>
      <c r="AY291" s="120"/>
      <c r="AZ291" s="120"/>
      <c r="BA291" s="40">
        <f>IF(AZ291=1,VLOOKUP(AW291,Chantiers!$C$6:$D$95,2),IF(AZ291=2,"Chauf",IF(AZ291=3,VLOOKUP(AW291,Chantiers!$C$6:$E$95,3),0)))</f>
        <v>0</v>
      </c>
      <c r="BB291" s="119"/>
      <c r="BC291" s="120"/>
      <c r="BD291" s="120"/>
      <c r="BE291" s="120"/>
      <c r="BF291" s="40">
        <f>IF(BE291=1,VLOOKUP(BB291,Chantiers!$C$6:$D$95,2),IF(BE291=2,"Chauf",IF(BE291=3,VLOOKUP(BB291,Chantiers!$C$6:$E$95,3),0)))</f>
        <v>0</v>
      </c>
      <c r="BG291" s="119"/>
      <c r="BH291" s="120"/>
      <c r="BI291" s="120"/>
      <c r="BJ291" s="120"/>
      <c r="BK291" s="40">
        <f>IF(BJ291=1,VLOOKUP(BG291,Chantiers!$C$6:$D$95,2),IF(BJ291=2,"Chauf",IF(BJ291=3,VLOOKUP(BG291,Chantiers!$C$6:$E$95,3),0)))</f>
        <v>0</v>
      </c>
      <c r="BL291" s="119"/>
      <c r="BM291" s="120"/>
      <c r="BN291" s="120"/>
      <c r="BO291" s="120"/>
      <c r="BP291" s="40">
        <f>IF(BO291=1,VLOOKUP(BL291,Chantiers!$C$6:$D$95,2),IF(BO291=2,"Chauf",IF(BO291=3,VLOOKUP(BL291,Chantiers!$C$6:$E$95,3),0)))</f>
        <v>0</v>
      </c>
      <c r="BQ291" s="119"/>
      <c r="BR291" s="120"/>
      <c r="BS291" s="120"/>
      <c r="BT291" s="120"/>
      <c r="BU291" s="40">
        <f>IF(BT291=1,VLOOKUP(BQ291,Chantiers!$C$6:$D$95,2),IF(BT291=2,"Chauf",IF(BT291=3,VLOOKUP(BQ291,Chantiers!$C$6:$E$95,3),0)))</f>
        <v>0</v>
      </c>
      <c r="BV291" s="119"/>
      <c r="BW291" s="120"/>
      <c r="BX291" s="120"/>
      <c r="BY291" s="120"/>
      <c r="BZ291" s="40">
        <f>IF(BY291=1,VLOOKUP(BV291,Chantiers!$C$6:$D$95,2),IF(BY291=2,"Chauf",IF(BY291=3,VLOOKUP(BV291,Chantiers!$C$6:$E$95,3),0)))</f>
        <v>0</v>
      </c>
      <c r="CA291" s="119"/>
      <c r="CB291" s="120"/>
      <c r="CC291" s="120"/>
      <c r="CD291" s="120">
        <f>IF(CC291=1,VLOOKUP(BZ291,Chantiers!$C$6:$D$95,2),0)</f>
        <v>0</v>
      </c>
      <c r="CE291" s="40">
        <f>IF(CD291=1,VLOOKUP(CA291,Chantiers!$C$6:$D$95,2),IF(CD291=2,"Chauf",IF(CD291=3,VLOOKUP(CA291,Chantiers!$C$6:$E$95,3),0)))</f>
        <v>0</v>
      </c>
    </row>
    <row r="292" spans="1:83" s="159" customFormat="1" x14ac:dyDescent="0.2">
      <c r="A292" s="153" t="s">
        <v>128</v>
      </c>
      <c r="B292" s="154"/>
      <c r="C292" s="155"/>
      <c r="D292" s="157"/>
      <c r="E292" s="158">
        <f>SUM(E286:E291)</f>
        <v>0</v>
      </c>
      <c r="F292" s="158">
        <f>SUM(F286:F291)</f>
        <v>0</v>
      </c>
      <c r="G292" s="158"/>
      <c r="H292" s="156"/>
      <c r="I292" s="157"/>
      <c r="J292" s="158">
        <f>SUM(J286:J291)</f>
        <v>0</v>
      </c>
      <c r="K292" s="158">
        <f>SUM(K286:K291)</f>
        <v>0</v>
      </c>
      <c r="L292" s="158"/>
      <c r="M292" s="156">
        <f>IF(L292=1,VLOOKUP(I292,Chantiers!$C$6:$D$95,2),IF(L292=2,"Chauf",IF(L292=3,VLOOKUP(I292,Chantiers!$C$6:$E$95,3),0)))</f>
        <v>0</v>
      </c>
      <c r="N292" s="157"/>
      <c r="O292" s="158">
        <f>SUM(O286:O291)</f>
        <v>0</v>
      </c>
      <c r="P292" s="158">
        <f>SUM(P286:P291)</f>
        <v>0</v>
      </c>
      <c r="Q292" s="158"/>
      <c r="R292" s="156">
        <f>IF(Q292=1,VLOOKUP(N292,Chantiers!$C$6:$D$95,2),IF(Q292=2,"Chauf",IF(Q292=3,VLOOKUP(N292,Chantiers!$C$6:$E$95,3),0)))</f>
        <v>0</v>
      </c>
      <c r="S292" s="157"/>
      <c r="T292" s="158">
        <f>SUM(T286:T291)</f>
        <v>0</v>
      </c>
      <c r="U292" s="158">
        <f>SUM(U286:U291)</f>
        <v>0</v>
      </c>
      <c r="V292" s="158"/>
      <c r="W292" s="156">
        <f>IF(V292=1,VLOOKUP(S292,Chantiers!$C$6:$D$95,2),IF(V292=2,"Chauf",IF(V292=3,VLOOKUP(S292,Chantiers!$C$6:$E$95,3),0)))</f>
        <v>0</v>
      </c>
      <c r="X292" s="157"/>
      <c r="Y292" s="158">
        <f>SUM(Y286:Y291)</f>
        <v>0</v>
      </c>
      <c r="Z292" s="158">
        <f>SUM(Z286:Z291)</f>
        <v>0</v>
      </c>
      <c r="AA292" s="158"/>
      <c r="AB292" s="156">
        <f>IF(AA292=1,VLOOKUP(X292,Chantiers!$C$6:$D$95,2),IF(AA292=2,"Chauf",IF(AA292=3,VLOOKUP(X292,Chantiers!$C$6:$E$95,3),0)))</f>
        <v>0</v>
      </c>
      <c r="AC292" s="157"/>
      <c r="AD292" s="158">
        <f>SUM(AD286:AD291)</f>
        <v>0</v>
      </c>
      <c r="AE292" s="158">
        <f>SUM(AE286:AE291)</f>
        <v>0</v>
      </c>
      <c r="AF292" s="158"/>
      <c r="AG292" s="156">
        <f>IF(AF292=1,VLOOKUP(AC292,Chantiers!$C$6:$D$95,2),IF(AF292=2,"Chauf",IF(AF292=3,VLOOKUP(AC292,Chantiers!$C$6:$E$95,3),0)))</f>
        <v>0</v>
      </c>
      <c r="AH292" s="157"/>
      <c r="AI292" s="158">
        <f>SUM(AI286:AI291)</f>
        <v>0</v>
      </c>
      <c r="AJ292" s="158">
        <f>SUM(AJ286:AJ291)</f>
        <v>0</v>
      </c>
      <c r="AK292" s="158"/>
      <c r="AL292" s="156">
        <f>IF(AK292=1,VLOOKUP(AH292,Chantiers!$C$6:$D$95,2),IF(AK292=2,"Chauf",IF(AK292=3,VLOOKUP(AH292,Chantiers!$C$6:$E$95,3),0)))</f>
        <v>0</v>
      </c>
      <c r="AM292" s="157"/>
      <c r="AN292" s="158">
        <f>SUM(AN286:AN291)</f>
        <v>0</v>
      </c>
      <c r="AO292" s="158">
        <f>SUM(AO286:AO291)</f>
        <v>0</v>
      </c>
      <c r="AP292" s="158"/>
      <c r="AQ292" s="156">
        <f>IF(AP292=1,VLOOKUP(AM292,Chantiers!$C$6:$D$95,2),IF(AP292=2,"Chauf",IF(AP292=3,VLOOKUP(AM292,Chantiers!$C$6:$E$95,3),0)))</f>
        <v>0</v>
      </c>
      <c r="AR292" s="157"/>
      <c r="AS292" s="158">
        <f>SUM(AS286:AS291)</f>
        <v>0</v>
      </c>
      <c r="AT292" s="158">
        <f>SUM(AT286:AT291)</f>
        <v>0</v>
      </c>
      <c r="AU292" s="158"/>
      <c r="AV292" s="156">
        <f>IF(AU292=1,VLOOKUP(AR292,Chantiers!$C$6:$D$95,2),IF(AU292=2,"Chauf",IF(AU292=3,VLOOKUP(AR292,Chantiers!$C$6:$E$95,3),0)))</f>
        <v>0</v>
      </c>
      <c r="AW292" s="157"/>
      <c r="AX292" s="158">
        <f>SUM(AX286:AX291)</f>
        <v>0</v>
      </c>
      <c r="AY292" s="158">
        <f>SUM(AY286:AY291)</f>
        <v>0</v>
      </c>
      <c r="AZ292" s="158"/>
      <c r="BA292" s="156">
        <f>IF(AZ292=1,VLOOKUP(AW292,Chantiers!$C$6:$D$95,2),IF(AZ292=2,"Chauf",IF(AZ292=3,VLOOKUP(AW292,Chantiers!$C$6:$E$95,3),0)))</f>
        <v>0</v>
      </c>
      <c r="BB292" s="157"/>
      <c r="BC292" s="158">
        <f>SUM(BC286:BC291)</f>
        <v>0</v>
      </c>
      <c r="BD292" s="158">
        <f>SUM(BD286:BD291)</f>
        <v>0</v>
      </c>
      <c r="BE292" s="158"/>
      <c r="BF292" s="156">
        <f>IF(BE292=1,VLOOKUP(BB292,Chantiers!$C$6:$D$95,2),IF(BE292=2,"Chauf",IF(BE292=3,VLOOKUP(BB292,Chantiers!$C$6:$E$95,3),0)))</f>
        <v>0</v>
      </c>
      <c r="BG292" s="157"/>
      <c r="BH292" s="158">
        <f>SUM(BH286:BH291)</f>
        <v>0</v>
      </c>
      <c r="BI292" s="158">
        <f>SUM(BI286:BI291)</f>
        <v>0</v>
      </c>
      <c r="BJ292" s="158"/>
      <c r="BK292" s="156">
        <f>IF(BJ292=1,VLOOKUP(BG292,Chantiers!$C$6:$D$95,2),IF(BJ292=2,"Chauf",IF(BJ292=3,VLOOKUP(BG292,Chantiers!$C$6:$E$95,3),0)))</f>
        <v>0</v>
      </c>
      <c r="BL292" s="157"/>
      <c r="BM292" s="158">
        <f>SUM(BM286:BM291)</f>
        <v>0</v>
      </c>
      <c r="BN292" s="158">
        <f>SUM(BN286:BN291)</f>
        <v>0</v>
      </c>
      <c r="BO292" s="158"/>
      <c r="BP292" s="156">
        <f>IF(BO292=1,VLOOKUP(BL292,Chantiers!$C$6:$D$95,2),IF(BO292=2,"Chauf",IF(BO292=3,VLOOKUP(BL292,Chantiers!$C$6:$E$95,3),0)))</f>
        <v>0</v>
      </c>
      <c r="BQ292" s="157"/>
      <c r="BR292" s="158">
        <f>SUM(BR286:BR291)</f>
        <v>0</v>
      </c>
      <c r="BS292" s="158">
        <f>SUM(BS286:BS291)</f>
        <v>0</v>
      </c>
      <c r="BT292" s="158"/>
      <c r="BU292" s="156">
        <f>IF(BT292=1,VLOOKUP(BQ292,Chantiers!$C$6:$D$95,2),IF(BT292=2,"Chauf",IF(BT292=3,VLOOKUP(BQ292,Chantiers!$C$6:$E$95,3),0)))</f>
        <v>0</v>
      </c>
      <c r="BV292" s="157"/>
      <c r="BW292" s="158">
        <f>SUM(BW286:BW291)</f>
        <v>0</v>
      </c>
      <c r="BX292" s="158">
        <f>SUM(BX286:BX291)</f>
        <v>0</v>
      </c>
      <c r="BY292" s="158"/>
      <c r="BZ292" s="156">
        <f>IF(BY292=1,VLOOKUP(BV292,Chantiers!$C$6:$D$95,2),IF(BY292=2,"Chauf",IF(BY292=3,VLOOKUP(BV292,Chantiers!$C$6:$E$95,3),0)))</f>
        <v>0</v>
      </c>
      <c r="CA292" s="157"/>
      <c r="CB292" s="158">
        <f>SUM(CB286:CB291)</f>
        <v>0</v>
      </c>
      <c r="CC292" s="158">
        <f>SUM(CC286:CC291)</f>
        <v>0</v>
      </c>
      <c r="CD292" s="158">
        <f>IF(CC292=1,VLOOKUP(BZ292,Chantiers!$C$6:$D$95,2),0)</f>
        <v>0</v>
      </c>
      <c r="CE292" s="156">
        <f>IF(CD292=1,VLOOKUP(CA292,Chantiers!$C$6:$D$95,2),IF(CD292=2,"Chauf",IF(CD292=3,VLOOKUP(CA292,Chantiers!$C$6:$E$95,3),0)))</f>
        <v>0</v>
      </c>
    </row>
    <row r="293" spans="1:83" s="118" customFormat="1" x14ac:dyDescent="0.2">
      <c r="A293" s="151">
        <v>43388</v>
      </c>
      <c r="B293" s="138">
        <f t="shared" si="8"/>
        <v>15</v>
      </c>
      <c r="C293" s="139">
        <f t="shared" si="9"/>
        <v>10</v>
      </c>
      <c r="D293" s="121"/>
      <c r="E293" s="122"/>
      <c r="F293" s="122"/>
      <c r="G293" s="122"/>
      <c r="H293" s="41">
        <f>IF(G293=1,VLOOKUP(D293,Chantiers!$C$6:$D$95,2),IF(G293=2,"Chauf",IF(G293=3,VLOOKUP(D293,Chantiers!$C$6:$E$95,3),0)))</f>
        <v>0</v>
      </c>
      <c r="I293" s="121"/>
      <c r="J293" s="122"/>
      <c r="K293" s="122"/>
      <c r="L293" s="122"/>
      <c r="M293" s="41">
        <f>IF(L293=1,VLOOKUP(I293,Chantiers!$C$6:$D$95,2),IF(L293=2,"Chauf",IF(L293=3,VLOOKUP(I293,Chantiers!$C$6:$E$95,3),0)))</f>
        <v>0</v>
      </c>
      <c r="N293" s="121"/>
      <c r="O293" s="122"/>
      <c r="P293" s="122"/>
      <c r="Q293" s="122"/>
      <c r="R293" s="41">
        <f>IF(Q293=1,VLOOKUP(N293,Chantiers!$C$6:$D$95,2),IF(Q293=2,"Chauf",IF(Q293=3,VLOOKUP(N293,Chantiers!$C$6:$E$95,3),0)))</f>
        <v>0</v>
      </c>
      <c r="S293" s="121"/>
      <c r="T293" s="122"/>
      <c r="U293" s="122"/>
      <c r="V293" s="122"/>
      <c r="W293" s="41">
        <f>IF(V293=1,VLOOKUP(S293,Chantiers!$C$6:$D$95,2),IF(V293=2,"Chauf",IF(V293=3,VLOOKUP(S293,Chantiers!$C$6:$E$95,3),0)))</f>
        <v>0</v>
      </c>
      <c r="X293" s="121"/>
      <c r="Y293" s="122"/>
      <c r="Z293" s="122"/>
      <c r="AA293" s="122"/>
      <c r="AB293" s="41">
        <f>IF(AA293=1,VLOOKUP(X293,Chantiers!$C$6:$D$95,2),IF(AA293=2,"Chauf",IF(AA293=3,VLOOKUP(X293,Chantiers!$C$6:$E$95,3),0)))</f>
        <v>0</v>
      </c>
      <c r="AC293" s="121"/>
      <c r="AD293" s="122"/>
      <c r="AE293" s="122"/>
      <c r="AF293" s="122"/>
      <c r="AG293" s="41">
        <f>IF(AF293=1,VLOOKUP(AC293,Chantiers!$C$6:$D$95,2),IF(AF293=2,"Chauf",IF(AF293=3,VLOOKUP(AC293,Chantiers!$C$6:$E$95,3),0)))</f>
        <v>0</v>
      </c>
      <c r="AH293" s="121"/>
      <c r="AI293" s="122"/>
      <c r="AJ293" s="122"/>
      <c r="AK293" s="122"/>
      <c r="AL293" s="41">
        <f>IF(AK293=1,VLOOKUP(AH293,Chantiers!$C$6:$D$95,2),IF(AK293=2,"Chauf",IF(AK293=3,VLOOKUP(AH293,Chantiers!$C$6:$E$95,3),0)))</f>
        <v>0</v>
      </c>
      <c r="AM293" s="121"/>
      <c r="AN293" s="122"/>
      <c r="AO293" s="122"/>
      <c r="AP293" s="122"/>
      <c r="AQ293" s="41">
        <f>IF(AP293=1,VLOOKUP(AM293,Chantiers!$C$6:$D$95,2),IF(AP293=2,"Chauf",IF(AP293=3,VLOOKUP(AM293,Chantiers!$C$6:$E$95,3),0)))</f>
        <v>0</v>
      </c>
      <c r="AR293" s="121"/>
      <c r="AS293" s="122"/>
      <c r="AT293" s="122"/>
      <c r="AU293" s="122"/>
      <c r="AV293" s="41">
        <f>IF(AU293=1,VLOOKUP(AR293,Chantiers!$C$6:$D$95,2),IF(AU293=2,"Chauf",IF(AU293=3,VLOOKUP(AR293,Chantiers!$C$6:$E$95,3),0)))</f>
        <v>0</v>
      </c>
      <c r="AW293" s="121"/>
      <c r="AX293" s="122"/>
      <c r="AY293" s="122"/>
      <c r="AZ293" s="122"/>
      <c r="BA293" s="41">
        <f>IF(AZ293=1,VLOOKUP(AW293,Chantiers!$C$6:$D$95,2),IF(AZ293=2,"Chauf",IF(AZ293=3,VLOOKUP(AW293,Chantiers!$C$6:$E$95,3),0)))</f>
        <v>0</v>
      </c>
      <c r="BB293" s="121"/>
      <c r="BC293" s="122"/>
      <c r="BD293" s="122"/>
      <c r="BE293" s="122"/>
      <c r="BF293" s="41">
        <f>IF(BE293=1,VLOOKUP(BB293,Chantiers!$C$6:$D$95,2),IF(BE293=2,"Chauf",IF(BE293=3,VLOOKUP(BB293,Chantiers!$C$6:$E$95,3),0)))</f>
        <v>0</v>
      </c>
      <c r="BG293" s="121"/>
      <c r="BH293" s="122"/>
      <c r="BI293" s="122"/>
      <c r="BJ293" s="122"/>
      <c r="BK293" s="41">
        <f>IF(BJ293=1,VLOOKUP(BG293,Chantiers!$C$6:$D$95,2),IF(BJ293=2,"Chauf",IF(BJ293=3,VLOOKUP(BG293,Chantiers!$C$6:$E$95,3),0)))</f>
        <v>0</v>
      </c>
      <c r="BL293" s="121"/>
      <c r="BM293" s="122"/>
      <c r="BN293" s="122"/>
      <c r="BO293" s="122"/>
      <c r="BP293" s="41">
        <f>IF(BO293=1,VLOOKUP(BL293,Chantiers!$C$6:$D$95,2),IF(BO293=2,"Chauf",IF(BO293=3,VLOOKUP(BL293,Chantiers!$C$6:$E$95,3),0)))</f>
        <v>0</v>
      </c>
      <c r="BQ293" s="121"/>
      <c r="BR293" s="122"/>
      <c r="BS293" s="122"/>
      <c r="BT293" s="122"/>
      <c r="BU293" s="41">
        <f>IF(BT293=1,VLOOKUP(BQ293,Chantiers!$C$6:$D$95,2),IF(BT293=2,"Chauf",IF(BT293=3,VLOOKUP(BQ293,Chantiers!$C$6:$E$95,3),0)))</f>
        <v>0</v>
      </c>
      <c r="BV293" s="121"/>
      <c r="BW293" s="122"/>
      <c r="BX293" s="122"/>
      <c r="BY293" s="122"/>
      <c r="BZ293" s="41">
        <f>IF(BY293=1,VLOOKUP(BV293,Chantiers!$C$6:$D$95,2),IF(BY293=2,"Chauf",IF(BY293=3,VLOOKUP(BV293,Chantiers!$C$6:$E$95,3),0)))</f>
        <v>0</v>
      </c>
      <c r="CA293" s="121"/>
      <c r="CB293" s="122"/>
      <c r="CC293" s="122"/>
      <c r="CD293" s="122">
        <f>IF(CC293=1,VLOOKUP(BZ293,Chantiers!$C$6:$D$95,2),0)</f>
        <v>0</v>
      </c>
      <c r="CE293" s="41">
        <f>IF(CD293=1,VLOOKUP(CA293,Chantiers!$C$6:$D$95,2),IF(CD293=2,"Chauf",IF(CD293=3,VLOOKUP(CA293,Chantiers!$C$6:$E$95,3),0)))</f>
        <v>0</v>
      </c>
    </row>
    <row r="294" spans="1:83" s="118" customFormat="1" x14ac:dyDescent="0.2">
      <c r="A294" s="152">
        <v>43389</v>
      </c>
      <c r="B294" s="140">
        <f t="shared" si="8"/>
        <v>16</v>
      </c>
      <c r="C294" s="141">
        <f t="shared" si="9"/>
        <v>10</v>
      </c>
      <c r="D294" s="123"/>
      <c r="E294" s="124"/>
      <c r="F294" s="124"/>
      <c r="G294" s="124"/>
      <c r="H294" s="42">
        <f>IF(G294=1,VLOOKUP(D294,Chantiers!$C$6:$D$95,2),IF(G294=2,"Chauf",IF(G294=3,VLOOKUP(D294,Chantiers!$C$6:$E$95,3),0)))</f>
        <v>0</v>
      </c>
      <c r="I294" s="123"/>
      <c r="J294" s="124"/>
      <c r="K294" s="124"/>
      <c r="L294" s="124"/>
      <c r="M294" s="42">
        <f>IF(L294=1,VLOOKUP(I294,Chantiers!$C$6:$D$95,2),IF(L294=2,"Chauf",IF(L294=3,VLOOKUP(I294,Chantiers!$C$6:$E$95,3),0)))</f>
        <v>0</v>
      </c>
      <c r="N294" s="123"/>
      <c r="O294" s="124"/>
      <c r="P294" s="124"/>
      <c r="Q294" s="124"/>
      <c r="R294" s="42">
        <f>IF(Q294=1,VLOOKUP(N294,Chantiers!$C$6:$D$95,2),IF(Q294=2,"Chauf",IF(Q294=3,VLOOKUP(N294,Chantiers!$C$6:$E$95,3),0)))</f>
        <v>0</v>
      </c>
      <c r="S294" s="123"/>
      <c r="T294" s="124"/>
      <c r="U294" s="124"/>
      <c r="V294" s="124"/>
      <c r="W294" s="42">
        <f>IF(V294=1,VLOOKUP(S294,Chantiers!$C$6:$D$95,2),IF(V294=2,"Chauf",IF(V294=3,VLOOKUP(S294,Chantiers!$C$6:$E$95,3),0)))</f>
        <v>0</v>
      </c>
      <c r="X294" s="123"/>
      <c r="Y294" s="124"/>
      <c r="Z294" s="124"/>
      <c r="AA294" s="124"/>
      <c r="AB294" s="42">
        <f>IF(AA294=1,VLOOKUP(X294,Chantiers!$C$6:$D$95,2),IF(AA294=2,"Chauf",IF(AA294=3,VLOOKUP(X294,Chantiers!$C$6:$E$95,3),0)))</f>
        <v>0</v>
      </c>
      <c r="AC294" s="123"/>
      <c r="AD294" s="124"/>
      <c r="AE294" s="124"/>
      <c r="AF294" s="124"/>
      <c r="AG294" s="42">
        <f>IF(AF294=1,VLOOKUP(AC294,Chantiers!$C$6:$D$95,2),IF(AF294=2,"Chauf",IF(AF294=3,VLOOKUP(AC294,Chantiers!$C$6:$E$95,3),0)))</f>
        <v>0</v>
      </c>
      <c r="AH294" s="123"/>
      <c r="AI294" s="124"/>
      <c r="AJ294" s="124"/>
      <c r="AK294" s="124"/>
      <c r="AL294" s="42">
        <f>IF(AK294=1,VLOOKUP(AH294,Chantiers!$C$6:$D$95,2),IF(AK294=2,"Chauf",IF(AK294=3,VLOOKUP(AH294,Chantiers!$C$6:$E$95,3),0)))</f>
        <v>0</v>
      </c>
      <c r="AM294" s="123"/>
      <c r="AN294" s="124"/>
      <c r="AO294" s="124"/>
      <c r="AP294" s="124"/>
      <c r="AQ294" s="42">
        <f>IF(AP294=1,VLOOKUP(AM294,Chantiers!$C$6:$D$95,2),IF(AP294=2,"Chauf",IF(AP294=3,VLOOKUP(AM294,Chantiers!$C$6:$E$95,3),0)))</f>
        <v>0</v>
      </c>
      <c r="AR294" s="123"/>
      <c r="AS294" s="124"/>
      <c r="AT294" s="124"/>
      <c r="AU294" s="124"/>
      <c r="AV294" s="42">
        <f>IF(AU294=1,VLOOKUP(AR294,Chantiers!$C$6:$D$95,2),IF(AU294=2,"Chauf",IF(AU294=3,VLOOKUP(AR294,Chantiers!$C$6:$E$95,3),0)))</f>
        <v>0</v>
      </c>
      <c r="AW294" s="123"/>
      <c r="AX294" s="124"/>
      <c r="AY294" s="124"/>
      <c r="AZ294" s="124"/>
      <c r="BA294" s="42">
        <f>IF(AZ294=1,VLOOKUP(AW294,Chantiers!$C$6:$D$95,2),IF(AZ294=2,"Chauf",IF(AZ294=3,VLOOKUP(AW294,Chantiers!$C$6:$E$95,3),0)))</f>
        <v>0</v>
      </c>
      <c r="BB294" s="123"/>
      <c r="BC294" s="124"/>
      <c r="BD294" s="124"/>
      <c r="BE294" s="124"/>
      <c r="BF294" s="42">
        <f>IF(BE294=1,VLOOKUP(BB294,Chantiers!$C$6:$D$95,2),IF(BE294=2,"Chauf",IF(BE294=3,VLOOKUP(BB294,Chantiers!$C$6:$E$95,3),0)))</f>
        <v>0</v>
      </c>
      <c r="BG294" s="123"/>
      <c r="BH294" s="124"/>
      <c r="BI294" s="124"/>
      <c r="BJ294" s="124"/>
      <c r="BK294" s="42">
        <f>IF(BJ294=1,VLOOKUP(BG294,Chantiers!$C$6:$D$95,2),IF(BJ294=2,"Chauf",IF(BJ294=3,VLOOKUP(BG294,Chantiers!$C$6:$E$95,3),0)))</f>
        <v>0</v>
      </c>
      <c r="BL294" s="123"/>
      <c r="BM294" s="124"/>
      <c r="BN294" s="124"/>
      <c r="BO294" s="124"/>
      <c r="BP294" s="42">
        <f>IF(BO294=1,VLOOKUP(BL294,Chantiers!$C$6:$D$95,2),IF(BO294=2,"Chauf",IF(BO294=3,VLOOKUP(BL294,Chantiers!$C$6:$E$95,3),0)))</f>
        <v>0</v>
      </c>
      <c r="BQ294" s="123"/>
      <c r="BR294" s="124"/>
      <c r="BS294" s="124"/>
      <c r="BT294" s="124"/>
      <c r="BU294" s="42">
        <f>IF(BT294=1,VLOOKUP(BQ294,Chantiers!$C$6:$D$95,2),IF(BT294=2,"Chauf",IF(BT294=3,VLOOKUP(BQ294,Chantiers!$C$6:$E$95,3),0)))</f>
        <v>0</v>
      </c>
      <c r="BV294" s="123"/>
      <c r="BW294" s="124"/>
      <c r="BX294" s="124"/>
      <c r="BY294" s="124"/>
      <c r="BZ294" s="42">
        <f>IF(BY294=1,VLOOKUP(BV294,Chantiers!$C$6:$D$95,2),IF(BY294=2,"Chauf",IF(BY294=3,VLOOKUP(BV294,Chantiers!$C$6:$E$95,3),0)))</f>
        <v>0</v>
      </c>
      <c r="CA294" s="123"/>
      <c r="CB294" s="124"/>
      <c r="CC294" s="124"/>
      <c r="CD294" s="124">
        <f>IF(CC294=1,VLOOKUP(BZ294,Chantiers!$C$6:$D$95,2),0)</f>
        <v>0</v>
      </c>
      <c r="CE294" s="42">
        <f>IF(CD294=1,VLOOKUP(CA294,Chantiers!$C$6:$D$95,2),IF(CD294=2,"Chauf",IF(CD294=3,VLOOKUP(CA294,Chantiers!$C$6:$E$95,3),0)))</f>
        <v>0</v>
      </c>
    </row>
    <row r="295" spans="1:83" s="118" customFormat="1" x14ac:dyDescent="0.2">
      <c r="A295" s="152">
        <v>43390</v>
      </c>
      <c r="B295" s="140">
        <f t="shared" si="8"/>
        <v>17</v>
      </c>
      <c r="C295" s="141">
        <f t="shared" si="9"/>
        <v>10</v>
      </c>
      <c r="D295" s="123"/>
      <c r="E295" s="124"/>
      <c r="F295" s="124"/>
      <c r="G295" s="124"/>
      <c r="H295" s="42">
        <f>IF(G295=1,VLOOKUP(D295,Chantiers!$C$6:$D$95,2),IF(G295=2,"Chauf",IF(G295=3,VLOOKUP(D295,Chantiers!$C$6:$E$95,3),0)))</f>
        <v>0</v>
      </c>
      <c r="I295" s="123"/>
      <c r="J295" s="124"/>
      <c r="K295" s="124"/>
      <c r="L295" s="124"/>
      <c r="M295" s="42">
        <f>IF(L295=1,VLOOKUP(I295,Chantiers!$C$6:$D$95,2),IF(L295=2,"Chauf",IF(L295=3,VLOOKUP(I295,Chantiers!$C$6:$E$95,3),0)))</f>
        <v>0</v>
      </c>
      <c r="N295" s="123"/>
      <c r="O295" s="124"/>
      <c r="P295" s="124"/>
      <c r="Q295" s="124"/>
      <c r="R295" s="42">
        <f>IF(Q295=1,VLOOKUP(N295,Chantiers!$C$6:$D$95,2),IF(Q295=2,"Chauf",IF(Q295=3,VLOOKUP(N295,Chantiers!$C$6:$E$95,3),0)))</f>
        <v>0</v>
      </c>
      <c r="S295" s="123"/>
      <c r="T295" s="124"/>
      <c r="U295" s="124"/>
      <c r="V295" s="124"/>
      <c r="W295" s="42">
        <f>IF(V295=1,VLOOKUP(S295,Chantiers!$C$6:$D$95,2),IF(V295=2,"Chauf",IF(V295=3,VLOOKUP(S295,Chantiers!$C$6:$E$95,3),0)))</f>
        <v>0</v>
      </c>
      <c r="X295" s="123"/>
      <c r="Y295" s="124"/>
      <c r="Z295" s="124"/>
      <c r="AA295" s="124"/>
      <c r="AB295" s="42">
        <f>IF(AA295=1,VLOOKUP(X295,Chantiers!$C$6:$D$95,2),IF(AA295=2,"Chauf",IF(AA295=3,VLOOKUP(X295,Chantiers!$C$6:$E$95,3),0)))</f>
        <v>0</v>
      </c>
      <c r="AC295" s="123"/>
      <c r="AD295" s="124"/>
      <c r="AE295" s="124"/>
      <c r="AF295" s="124"/>
      <c r="AG295" s="42">
        <f>IF(AF295=1,VLOOKUP(AC295,Chantiers!$C$6:$D$95,2),IF(AF295=2,"Chauf",IF(AF295=3,VLOOKUP(AC295,Chantiers!$C$6:$E$95,3),0)))</f>
        <v>0</v>
      </c>
      <c r="AH295" s="123"/>
      <c r="AI295" s="124"/>
      <c r="AJ295" s="124"/>
      <c r="AK295" s="124"/>
      <c r="AL295" s="42">
        <f>IF(AK295=1,VLOOKUP(AH295,Chantiers!$C$6:$D$95,2),IF(AK295=2,"Chauf",IF(AK295=3,VLOOKUP(AH295,Chantiers!$C$6:$E$95,3),0)))</f>
        <v>0</v>
      </c>
      <c r="AM295" s="123"/>
      <c r="AN295" s="124"/>
      <c r="AO295" s="124"/>
      <c r="AP295" s="124"/>
      <c r="AQ295" s="42">
        <f>IF(AP295=1,VLOOKUP(AM295,Chantiers!$C$6:$D$95,2),IF(AP295=2,"Chauf",IF(AP295=3,VLOOKUP(AM295,Chantiers!$C$6:$E$95,3),0)))</f>
        <v>0</v>
      </c>
      <c r="AR295" s="123"/>
      <c r="AS295" s="124"/>
      <c r="AT295" s="124"/>
      <c r="AU295" s="124"/>
      <c r="AV295" s="42">
        <f>IF(AU295=1,VLOOKUP(AR295,Chantiers!$C$6:$D$95,2),IF(AU295=2,"Chauf",IF(AU295=3,VLOOKUP(AR295,Chantiers!$C$6:$E$95,3),0)))</f>
        <v>0</v>
      </c>
      <c r="AW295" s="123"/>
      <c r="AX295" s="124"/>
      <c r="AY295" s="124"/>
      <c r="AZ295" s="124"/>
      <c r="BA295" s="42">
        <f>IF(AZ295=1,VLOOKUP(AW295,Chantiers!$C$6:$D$95,2),IF(AZ295=2,"Chauf",IF(AZ295=3,VLOOKUP(AW295,Chantiers!$C$6:$E$95,3),0)))</f>
        <v>0</v>
      </c>
      <c r="BB295" s="123"/>
      <c r="BC295" s="124"/>
      <c r="BD295" s="124"/>
      <c r="BE295" s="124"/>
      <c r="BF295" s="42">
        <f>IF(BE295=1,VLOOKUP(BB295,Chantiers!$C$6:$D$95,2),IF(BE295=2,"Chauf",IF(BE295=3,VLOOKUP(BB295,Chantiers!$C$6:$E$95,3),0)))</f>
        <v>0</v>
      </c>
      <c r="BG295" s="123"/>
      <c r="BH295" s="124"/>
      <c r="BI295" s="124"/>
      <c r="BJ295" s="124"/>
      <c r="BK295" s="42">
        <f>IF(BJ295=1,VLOOKUP(BG295,Chantiers!$C$6:$D$95,2),IF(BJ295=2,"Chauf",IF(BJ295=3,VLOOKUP(BG295,Chantiers!$C$6:$E$95,3),0)))</f>
        <v>0</v>
      </c>
      <c r="BL295" s="123"/>
      <c r="BM295" s="124"/>
      <c r="BN295" s="124"/>
      <c r="BO295" s="124"/>
      <c r="BP295" s="42">
        <f>IF(BO295=1,VLOOKUP(BL295,Chantiers!$C$6:$D$95,2),IF(BO295=2,"Chauf",IF(BO295=3,VLOOKUP(BL295,Chantiers!$C$6:$E$95,3),0)))</f>
        <v>0</v>
      </c>
      <c r="BQ295" s="123"/>
      <c r="BR295" s="124"/>
      <c r="BS295" s="124"/>
      <c r="BT295" s="124"/>
      <c r="BU295" s="42">
        <f>IF(BT295=1,VLOOKUP(BQ295,Chantiers!$C$6:$D$95,2),IF(BT295=2,"Chauf",IF(BT295=3,VLOOKUP(BQ295,Chantiers!$C$6:$E$95,3),0)))</f>
        <v>0</v>
      </c>
      <c r="BV295" s="123"/>
      <c r="BW295" s="124"/>
      <c r="BX295" s="124"/>
      <c r="BY295" s="124"/>
      <c r="BZ295" s="42">
        <f>IF(BY295=1,VLOOKUP(BV295,Chantiers!$C$6:$D$95,2),IF(BY295=2,"Chauf",IF(BY295=3,VLOOKUP(BV295,Chantiers!$C$6:$E$95,3),0)))</f>
        <v>0</v>
      </c>
      <c r="CA295" s="123"/>
      <c r="CB295" s="124"/>
      <c r="CC295" s="124"/>
      <c r="CD295" s="124">
        <f>IF(CC295=1,VLOOKUP(BZ295,Chantiers!$C$6:$D$95,2),0)</f>
        <v>0</v>
      </c>
      <c r="CE295" s="42">
        <f>IF(CD295=1,VLOOKUP(CA295,Chantiers!$C$6:$D$95,2),IF(CD295=2,"Chauf",IF(CD295=3,VLOOKUP(CA295,Chantiers!$C$6:$E$95,3),0)))</f>
        <v>0</v>
      </c>
    </row>
    <row r="296" spans="1:83" s="118" customFormat="1" x14ac:dyDescent="0.2">
      <c r="A296" s="152">
        <v>43391</v>
      </c>
      <c r="B296" s="140">
        <f t="shared" si="8"/>
        <v>18</v>
      </c>
      <c r="C296" s="141">
        <f t="shared" si="9"/>
        <v>10</v>
      </c>
      <c r="D296" s="123"/>
      <c r="E296" s="124"/>
      <c r="F296" s="124"/>
      <c r="G296" s="124"/>
      <c r="H296" s="42">
        <f>IF(G296=1,VLOOKUP(D296,Chantiers!$C$6:$D$95,2),IF(G296=2,"Chauf",IF(G296=3,VLOOKUP(D296,Chantiers!$C$6:$E$95,3),0)))</f>
        <v>0</v>
      </c>
      <c r="I296" s="123"/>
      <c r="J296" s="124"/>
      <c r="K296" s="124"/>
      <c r="L296" s="124"/>
      <c r="M296" s="42">
        <f>IF(L296=1,VLOOKUP(I296,Chantiers!$C$6:$D$95,2),IF(L296=2,"Chauf",IF(L296=3,VLOOKUP(I296,Chantiers!$C$6:$E$95,3),0)))</f>
        <v>0</v>
      </c>
      <c r="N296" s="123"/>
      <c r="O296" s="124"/>
      <c r="P296" s="124"/>
      <c r="Q296" s="124"/>
      <c r="R296" s="42">
        <f>IF(Q296=1,VLOOKUP(N296,Chantiers!$C$6:$D$95,2),IF(Q296=2,"Chauf",IF(Q296=3,VLOOKUP(N296,Chantiers!$C$6:$E$95,3),0)))</f>
        <v>0</v>
      </c>
      <c r="S296" s="123"/>
      <c r="T296" s="124"/>
      <c r="U296" s="124"/>
      <c r="V296" s="124"/>
      <c r="W296" s="42">
        <f>IF(V296=1,VLOOKUP(S296,Chantiers!$C$6:$D$95,2),IF(V296=2,"Chauf",IF(V296=3,VLOOKUP(S296,Chantiers!$C$6:$E$95,3),0)))</f>
        <v>0</v>
      </c>
      <c r="X296" s="123"/>
      <c r="Y296" s="124"/>
      <c r="Z296" s="124"/>
      <c r="AA296" s="124"/>
      <c r="AB296" s="42">
        <f>IF(AA296=1,VLOOKUP(X296,Chantiers!$C$6:$D$95,2),IF(AA296=2,"Chauf",IF(AA296=3,VLOOKUP(X296,Chantiers!$C$6:$E$95,3),0)))</f>
        <v>0</v>
      </c>
      <c r="AC296" s="123"/>
      <c r="AD296" s="124"/>
      <c r="AE296" s="124"/>
      <c r="AF296" s="124"/>
      <c r="AG296" s="42">
        <f>IF(AF296=1,VLOOKUP(AC296,Chantiers!$C$6:$D$95,2),IF(AF296=2,"Chauf",IF(AF296=3,VLOOKUP(AC296,Chantiers!$C$6:$E$95,3),0)))</f>
        <v>0</v>
      </c>
      <c r="AH296" s="123"/>
      <c r="AI296" s="124"/>
      <c r="AJ296" s="124"/>
      <c r="AK296" s="124"/>
      <c r="AL296" s="42">
        <f>IF(AK296=1,VLOOKUP(AH296,Chantiers!$C$6:$D$95,2),IF(AK296=2,"Chauf",IF(AK296=3,VLOOKUP(AH296,Chantiers!$C$6:$E$95,3),0)))</f>
        <v>0</v>
      </c>
      <c r="AM296" s="123"/>
      <c r="AN296" s="124"/>
      <c r="AO296" s="124"/>
      <c r="AP296" s="124"/>
      <c r="AQ296" s="42">
        <f>IF(AP296=1,VLOOKUP(AM296,Chantiers!$C$6:$D$95,2),IF(AP296=2,"Chauf",IF(AP296=3,VLOOKUP(AM296,Chantiers!$C$6:$E$95,3),0)))</f>
        <v>0</v>
      </c>
      <c r="AR296" s="123"/>
      <c r="AS296" s="124"/>
      <c r="AT296" s="124"/>
      <c r="AU296" s="124"/>
      <c r="AV296" s="42">
        <f>IF(AU296=1,VLOOKUP(AR296,Chantiers!$C$6:$D$95,2),IF(AU296=2,"Chauf",IF(AU296=3,VLOOKUP(AR296,Chantiers!$C$6:$E$95,3),0)))</f>
        <v>0</v>
      </c>
      <c r="AW296" s="123"/>
      <c r="AX296" s="124"/>
      <c r="AY296" s="124"/>
      <c r="AZ296" s="124"/>
      <c r="BA296" s="42">
        <f>IF(AZ296=1,VLOOKUP(AW296,Chantiers!$C$6:$D$95,2),IF(AZ296=2,"Chauf",IF(AZ296=3,VLOOKUP(AW296,Chantiers!$C$6:$E$95,3),0)))</f>
        <v>0</v>
      </c>
      <c r="BB296" s="123"/>
      <c r="BC296" s="124"/>
      <c r="BD296" s="124"/>
      <c r="BE296" s="124"/>
      <c r="BF296" s="42">
        <f>IF(BE296=1,VLOOKUP(BB296,Chantiers!$C$6:$D$95,2),IF(BE296=2,"Chauf",IF(BE296=3,VLOOKUP(BB296,Chantiers!$C$6:$E$95,3),0)))</f>
        <v>0</v>
      </c>
      <c r="BG296" s="123"/>
      <c r="BH296" s="124"/>
      <c r="BI296" s="124"/>
      <c r="BJ296" s="124"/>
      <c r="BK296" s="42">
        <f>IF(BJ296=1,VLOOKUP(BG296,Chantiers!$C$6:$D$95,2),IF(BJ296=2,"Chauf",IF(BJ296=3,VLOOKUP(BG296,Chantiers!$C$6:$E$95,3),0)))</f>
        <v>0</v>
      </c>
      <c r="BL296" s="123"/>
      <c r="BM296" s="124"/>
      <c r="BN296" s="124"/>
      <c r="BO296" s="124"/>
      <c r="BP296" s="42">
        <f>IF(BO296=1,VLOOKUP(BL296,Chantiers!$C$6:$D$95,2),IF(BO296=2,"Chauf",IF(BO296=3,VLOOKUP(BL296,Chantiers!$C$6:$E$95,3),0)))</f>
        <v>0</v>
      </c>
      <c r="BQ296" s="123"/>
      <c r="BR296" s="124"/>
      <c r="BS296" s="124"/>
      <c r="BT296" s="124"/>
      <c r="BU296" s="42">
        <f>IF(BT296=1,VLOOKUP(BQ296,Chantiers!$C$6:$D$95,2),IF(BT296=2,"Chauf",IF(BT296=3,VLOOKUP(BQ296,Chantiers!$C$6:$E$95,3),0)))</f>
        <v>0</v>
      </c>
      <c r="BV296" s="123"/>
      <c r="BW296" s="124"/>
      <c r="BX296" s="124"/>
      <c r="BY296" s="124"/>
      <c r="BZ296" s="42">
        <f>IF(BY296=1,VLOOKUP(BV296,Chantiers!$C$6:$D$95,2),IF(BY296=2,"Chauf",IF(BY296=3,VLOOKUP(BV296,Chantiers!$C$6:$E$95,3),0)))</f>
        <v>0</v>
      </c>
      <c r="CA296" s="123"/>
      <c r="CB296" s="124"/>
      <c r="CC296" s="124"/>
      <c r="CD296" s="124">
        <f>IF(CC296=1,VLOOKUP(BZ296,Chantiers!$C$6:$D$95,2),0)</f>
        <v>0</v>
      </c>
      <c r="CE296" s="42">
        <f>IF(CD296=1,VLOOKUP(CA296,Chantiers!$C$6:$D$95,2),IF(CD296=2,"Chauf",IF(CD296=3,VLOOKUP(CA296,Chantiers!$C$6:$E$95,3),0)))</f>
        <v>0</v>
      </c>
    </row>
    <row r="297" spans="1:83" s="118" customFormat="1" x14ac:dyDescent="0.2">
      <c r="A297" s="152">
        <v>43392</v>
      </c>
      <c r="B297" s="140">
        <f t="shared" si="8"/>
        <v>19</v>
      </c>
      <c r="C297" s="141">
        <f t="shared" si="9"/>
        <v>10</v>
      </c>
      <c r="D297" s="123"/>
      <c r="E297" s="124"/>
      <c r="F297" s="124"/>
      <c r="G297" s="124"/>
      <c r="H297" s="42">
        <f>IF(G297=1,VLOOKUP(D297,Chantiers!$C$6:$D$95,2),IF(G297=2,"Chauf",IF(G297=3,VLOOKUP(D297,Chantiers!$C$6:$E$95,3),0)))</f>
        <v>0</v>
      </c>
      <c r="I297" s="123"/>
      <c r="J297" s="124"/>
      <c r="K297" s="124"/>
      <c r="L297" s="124"/>
      <c r="M297" s="42">
        <f>IF(L297=1,VLOOKUP(I297,Chantiers!$C$6:$D$95,2),IF(L297=2,"Chauf",IF(L297=3,VLOOKUP(I297,Chantiers!$C$6:$E$95,3),0)))</f>
        <v>0</v>
      </c>
      <c r="N297" s="123"/>
      <c r="O297" s="124"/>
      <c r="P297" s="124"/>
      <c r="Q297" s="124"/>
      <c r="R297" s="42">
        <f>IF(Q297=1,VLOOKUP(N297,Chantiers!$C$6:$D$95,2),IF(Q297=2,"Chauf",IF(Q297=3,VLOOKUP(N297,Chantiers!$C$6:$E$95,3),0)))</f>
        <v>0</v>
      </c>
      <c r="S297" s="123"/>
      <c r="T297" s="124"/>
      <c r="U297" s="124"/>
      <c r="V297" s="124"/>
      <c r="W297" s="42">
        <f>IF(V297=1,VLOOKUP(S297,Chantiers!$C$6:$D$95,2),IF(V297=2,"Chauf",IF(V297=3,VLOOKUP(S297,Chantiers!$C$6:$E$95,3),0)))</f>
        <v>0</v>
      </c>
      <c r="X297" s="123"/>
      <c r="Y297" s="124"/>
      <c r="Z297" s="124"/>
      <c r="AA297" s="124"/>
      <c r="AB297" s="42">
        <f>IF(AA297=1,VLOOKUP(X297,Chantiers!$C$6:$D$95,2),IF(AA297=2,"Chauf",IF(AA297=3,VLOOKUP(X297,Chantiers!$C$6:$E$95,3),0)))</f>
        <v>0</v>
      </c>
      <c r="AC297" s="123"/>
      <c r="AD297" s="124"/>
      <c r="AE297" s="124"/>
      <c r="AF297" s="124"/>
      <c r="AG297" s="42">
        <f>IF(AF297=1,VLOOKUP(AC297,Chantiers!$C$6:$D$95,2),IF(AF297=2,"Chauf",IF(AF297=3,VLOOKUP(AC297,Chantiers!$C$6:$E$95,3),0)))</f>
        <v>0</v>
      </c>
      <c r="AH297" s="123"/>
      <c r="AI297" s="124"/>
      <c r="AJ297" s="124"/>
      <c r="AK297" s="124"/>
      <c r="AL297" s="42">
        <f>IF(AK297=1,VLOOKUP(AH297,Chantiers!$C$6:$D$95,2),IF(AK297=2,"Chauf",IF(AK297=3,VLOOKUP(AH297,Chantiers!$C$6:$E$95,3),0)))</f>
        <v>0</v>
      </c>
      <c r="AM297" s="123"/>
      <c r="AN297" s="124"/>
      <c r="AO297" s="124"/>
      <c r="AP297" s="124"/>
      <c r="AQ297" s="42">
        <f>IF(AP297=1,VLOOKUP(AM297,Chantiers!$C$6:$D$95,2),IF(AP297=2,"Chauf",IF(AP297=3,VLOOKUP(AM297,Chantiers!$C$6:$E$95,3),0)))</f>
        <v>0</v>
      </c>
      <c r="AR297" s="123"/>
      <c r="AS297" s="124"/>
      <c r="AT297" s="124"/>
      <c r="AU297" s="124"/>
      <c r="AV297" s="42">
        <f>IF(AU297=1,VLOOKUP(AR297,Chantiers!$C$6:$D$95,2),IF(AU297=2,"Chauf",IF(AU297=3,VLOOKUP(AR297,Chantiers!$C$6:$E$95,3),0)))</f>
        <v>0</v>
      </c>
      <c r="AW297" s="123"/>
      <c r="AX297" s="124"/>
      <c r="AY297" s="124"/>
      <c r="AZ297" s="124"/>
      <c r="BA297" s="42">
        <f>IF(AZ297=1,VLOOKUP(AW297,Chantiers!$C$6:$D$95,2),IF(AZ297=2,"Chauf",IF(AZ297=3,VLOOKUP(AW297,Chantiers!$C$6:$E$95,3),0)))</f>
        <v>0</v>
      </c>
      <c r="BB297" s="123"/>
      <c r="BC297" s="124"/>
      <c r="BD297" s="124"/>
      <c r="BE297" s="124"/>
      <c r="BF297" s="42">
        <f>IF(BE297=1,VLOOKUP(BB297,Chantiers!$C$6:$D$95,2),IF(BE297=2,"Chauf",IF(BE297=3,VLOOKUP(BB297,Chantiers!$C$6:$E$95,3),0)))</f>
        <v>0</v>
      </c>
      <c r="BG297" s="123"/>
      <c r="BH297" s="124"/>
      <c r="BI297" s="124"/>
      <c r="BJ297" s="124"/>
      <c r="BK297" s="42">
        <f>IF(BJ297=1,VLOOKUP(BG297,Chantiers!$C$6:$D$95,2),IF(BJ297=2,"Chauf",IF(BJ297=3,VLOOKUP(BG297,Chantiers!$C$6:$E$95,3),0)))</f>
        <v>0</v>
      </c>
      <c r="BL297" s="123"/>
      <c r="BM297" s="124"/>
      <c r="BN297" s="124"/>
      <c r="BO297" s="124"/>
      <c r="BP297" s="42">
        <f>IF(BO297=1,VLOOKUP(BL297,Chantiers!$C$6:$D$95,2),IF(BO297=2,"Chauf",IF(BO297=3,VLOOKUP(BL297,Chantiers!$C$6:$E$95,3),0)))</f>
        <v>0</v>
      </c>
      <c r="BQ297" s="123"/>
      <c r="BR297" s="124"/>
      <c r="BS297" s="124"/>
      <c r="BT297" s="124"/>
      <c r="BU297" s="42">
        <f>IF(BT297=1,VLOOKUP(BQ297,Chantiers!$C$6:$D$95,2),IF(BT297=2,"Chauf",IF(BT297=3,VLOOKUP(BQ297,Chantiers!$C$6:$E$95,3),0)))</f>
        <v>0</v>
      </c>
      <c r="BV297" s="123"/>
      <c r="BW297" s="124"/>
      <c r="BX297" s="124"/>
      <c r="BY297" s="124"/>
      <c r="BZ297" s="42">
        <f>IF(BY297=1,VLOOKUP(BV297,Chantiers!$C$6:$D$95,2),IF(BY297=2,"Chauf",IF(BY297=3,VLOOKUP(BV297,Chantiers!$C$6:$E$95,3),0)))</f>
        <v>0</v>
      </c>
      <c r="CA297" s="123"/>
      <c r="CB297" s="124"/>
      <c r="CC297" s="124"/>
      <c r="CD297" s="124">
        <f>IF(CC297=1,VLOOKUP(BZ297,Chantiers!$C$6:$D$95,2),0)</f>
        <v>0</v>
      </c>
      <c r="CE297" s="42">
        <f>IF(CD297=1,VLOOKUP(CA297,Chantiers!$C$6:$D$95,2),IF(CD297=2,"Chauf",IF(CD297=3,VLOOKUP(CA297,Chantiers!$C$6:$E$95,3),0)))</f>
        <v>0</v>
      </c>
    </row>
    <row r="298" spans="1:83" s="118" customFormat="1" x14ac:dyDescent="0.2">
      <c r="A298" s="152">
        <v>43393</v>
      </c>
      <c r="B298" s="140">
        <f t="shared" si="8"/>
        <v>20</v>
      </c>
      <c r="C298" s="141">
        <f t="shared" si="9"/>
        <v>10</v>
      </c>
      <c r="D298" s="123"/>
      <c r="E298" s="124"/>
      <c r="F298" s="124"/>
      <c r="G298" s="124"/>
      <c r="H298" s="42">
        <f>IF(G298=1,VLOOKUP(D298,Chantiers!$C$6:$D$95,2),IF(G298=2,"Chauf",IF(G298=3,VLOOKUP(D298,Chantiers!$C$6:$E$95,3),0)))</f>
        <v>0</v>
      </c>
      <c r="I298" s="123"/>
      <c r="J298" s="124"/>
      <c r="K298" s="124"/>
      <c r="L298" s="124"/>
      <c r="M298" s="42">
        <f>IF(L298=1,VLOOKUP(I298,Chantiers!$C$6:$D$95,2),IF(L298=2,"Chauf",IF(L298=3,VLOOKUP(I298,Chantiers!$C$6:$E$95,3),0)))</f>
        <v>0</v>
      </c>
      <c r="N298" s="123"/>
      <c r="O298" s="124"/>
      <c r="P298" s="124"/>
      <c r="Q298" s="124"/>
      <c r="R298" s="42">
        <f>IF(Q298=1,VLOOKUP(N298,Chantiers!$C$6:$D$95,2),IF(Q298=2,"Chauf",IF(Q298=3,VLOOKUP(N298,Chantiers!$C$6:$E$95,3),0)))</f>
        <v>0</v>
      </c>
      <c r="S298" s="123"/>
      <c r="T298" s="124"/>
      <c r="U298" s="124"/>
      <c r="V298" s="124"/>
      <c r="W298" s="42">
        <f>IF(V298=1,VLOOKUP(S298,Chantiers!$C$6:$D$95,2),IF(V298=2,"Chauf",IF(V298=3,VLOOKUP(S298,Chantiers!$C$6:$E$95,3),0)))</f>
        <v>0</v>
      </c>
      <c r="X298" s="123"/>
      <c r="Y298" s="124"/>
      <c r="Z298" s="124"/>
      <c r="AA298" s="124"/>
      <c r="AB298" s="42">
        <f>IF(AA298=1,VLOOKUP(X298,Chantiers!$C$6:$D$95,2),IF(AA298=2,"Chauf",IF(AA298=3,VLOOKUP(X298,Chantiers!$C$6:$E$95,3),0)))</f>
        <v>0</v>
      </c>
      <c r="AC298" s="123"/>
      <c r="AD298" s="124"/>
      <c r="AE298" s="124"/>
      <c r="AF298" s="124"/>
      <c r="AG298" s="42">
        <f>IF(AF298=1,VLOOKUP(AC298,Chantiers!$C$6:$D$95,2),IF(AF298=2,"Chauf",IF(AF298=3,VLOOKUP(AC298,Chantiers!$C$6:$E$95,3),0)))</f>
        <v>0</v>
      </c>
      <c r="AH298" s="123"/>
      <c r="AI298" s="124"/>
      <c r="AJ298" s="124"/>
      <c r="AK298" s="124"/>
      <c r="AL298" s="42">
        <f>IF(AK298=1,VLOOKUP(AH298,Chantiers!$C$6:$D$95,2),IF(AK298=2,"Chauf",IF(AK298=3,VLOOKUP(AH298,Chantiers!$C$6:$E$95,3),0)))</f>
        <v>0</v>
      </c>
      <c r="AM298" s="123"/>
      <c r="AN298" s="124"/>
      <c r="AO298" s="124"/>
      <c r="AP298" s="124"/>
      <c r="AQ298" s="42">
        <f>IF(AP298=1,VLOOKUP(AM298,Chantiers!$C$6:$D$95,2),IF(AP298=2,"Chauf",IF(AP298=3,VLOOKUP(AM298,Chantiers!$C$6:$E$95,3),0)))</f>
        <v>0</v>
      </c>
      <c r="AR298" s="123"/>
      <c r="AS298" s="124"/>
      <c r="AT298" s="124"/>
      <c r="AU298" s="124"/>
      <c r="AV298" s="42">
        <f>IF(AU298=1,VLOOKUP(AR298,Chantiers!$C$6:$D$95,2),IF(AU298=2,"Chauf",IF(AU298=3,VLOOKUP(AR298,Chantiers!$C$6:$E$95,3),0)))</f>
        <v>0</v>
      </c>
      <c r="AW298" s="123"/>
      <c r="AX298" s="124"/>
      <c r="AY298" s="124"/>
      <c r="AZ298" s="124"/>
      <c r="BA298" s="42">
        <f>IF(AZ298=1,VLOOKUP(AW298,Chantiers!$C$6:$D$95,2),IF(AZ298=2,"Chauf",IF(AZ298=3,VLOOKUP(AW298,Chantiers!$C$6:$E$95,3),0)))</f>
        <v>0</v>
      </c>
      <c r="BB298" s="123"/>
      <c r="BC298" s="124"/>
      <c r="BD298" s="124"/>
      <c r="BE298" s="124"/>
      <c r="BF298" s="42">
        <f>IF(BE298=1,VLOOKUP(BB298,Chantiers!$C$6:$D$95,2),IF(BE298=2,"Chauf",IF(BE298=3,VLOOKUP(BB298,Chantiers!$C$6:$E$95,3),0)))</f>
        <v>0</v>
      </c>
      <c r="BG298" s="123"/>
      <c r="BH298" s="124"/>
      <c r="BI298" s="124"/>
      <c r="BJ298" s="124"/>
      <c r="BK298" s="42">
        <f>IF(BJ298=1,VLOOKUP(BG298,Chantiers!$C$6:$D$95,2),IF(BJ298=2,"Chauf",IF(BJ298=3,VLOOKUP(BG298,Chantiers!$C$6:$E$95,3),0)))</f>
        <v>0</v>
      </c>
      <c r="BL298" s="123"/>
      <c r="BM298" s="124"/>
      <c r="BN298" s="124"/>
      <c r="BO298" s="124"/>
      <c r="BP298" s="42">
        <f>IF(BO298=1,VLOOKUP(BL298,Chantiers!$C$6:$D$95,2),IF(BO298=2,"Chauf",IF(BO298=3,VLOOKUP(BL298,Chantiers!$C$6:$E$95,3),0)))</f>
        <v>0</v>
      </c>
      <c r="BQ298" s="123"/>
      <c r="BR298" s="124"/>
      <c r="BS298" s="124"/>
      <c r="BT298" s="124"/>
      <c r="BU298" s="42">
        <f>IF(BT298=1,VLOOKUP(BQ298,Chantiers!$C$6:$D$95,2),IF(BT298=2,"Chauf",IF(BT298=3,VLOOKUP(BQ298,Chantiers!$C$6:$E$95,3),0)))</f>
        <v>0</v>
      </c>
      <c r="BV298" s="123"/>
      <c r="BW298" s="124"/>
      <c r="BX298" s="124"/>
      <c r="BY298" s="124"/>
      <c r="BZ298" s="42">
        <f>IF(BY298=1,VLOOKUP(BV298,Chantiers!$C$6:$D$95,2),IF(BY298=2,"Chauf",IF(BY298=3,VLOOKUP(BV298,Chantiers!$C$6:$E$95,3),0)))</f>
        <v>0</v>
      </c>
      <c r="CA298" s="123"/>
      <c r="CB298" s="124"/>
      <c r="CC298" s="124"/>
      <c r="CD298" s="124">
        <f>IF(CC298=1,VLOOKUP(BZ298,Chantiers!$C$6:$D$95,2),0)</f>
        <v>0</v>
      </c>
      <c r="CE298" s="42">
        <f>IF(CD298=1,VLOOKUP(CA298,Chantiers!$C$6:$D$95,2),IF(CD298=2,"Chauf",IF(CD298=3,VLOOKUP(CA298,Chantiers!$C$6:$E$95,3),0)))</f>
        <v>0</v>
      </c>
    </row>
    <row r="299" spans="1:83" s="159" customFormat="1" x14ac:dyDescent="0.2">
      <c r="A299" s="153" t="s">
        <v>128</v>
      </c>
      <c r="B299" s="154"/>
      <c r="C299" s="155"/>
      <c r="D299" s="157"/>
      <c r="E299" s="158">
        <f>SUM(E293:E298)</f>
        <v>0</v>
      </c>
      <c r="F299" s="158">
        <f>SUM(F293:F298)</f>
        <v>0</v>
      </c>
      <c r="G299" s="158"/>
      <c r="H299" s="156"/>
      <c r="I299" s="157"/>
      <c r="J299" s="158">
        <f>SUM(J293:J298)</f>
        <v>0</v>
      </c>
      <c r="K299" s="158">
        <f>SUM(K293:K298)</f>
        <v>0</v>
      </c>
      <c r="L299" s="158"/>
      <c r="M299" s="156">
        <f>IF(L299=1,VLOOKUP(I299,Chantiers!$C$6:$D$95,2),IF(L299=2,"Chauf",IF(L299=3,VLOOKUP(I299,Chantiers!$C$6:$E$95,3),0)))</f>
        <v>0</v>
      </c>
      <c r="N299" s="157"/>
      <c r="O299" s="158">
        <f>SUM(O293:O298)</f>
        <v>0</v>
      </c>
      <c r="P299" s="158">
        <f>SUM(P293:P298)</f>
        <v>0</v>
      </c>
      <c r="Q299" s="158"/>
      <c r="R299" s="156">
        <f>IF(Q299=1,VLOOKUP(N299,Chantiers!$C$6:$D$95,2),IF(Q299=2,"Chauf",IF(Q299=3,VLOOKUP(N299,Chantiers!$C$6:$E$95,3),0)))</f>
        <v>0</v>
      </c>
      <c r="S299" s="157"/>
      <c r="T299" s="158">
        <f>SUM(T293:T298)</f>
        <v>0</v>
      </c>
      <c r="U299" s="158">
        <f>SUM(U293:U298)</f>
        <v>0</v>
      </c>
      <c r="V299" s="158"/>
      <c r="W299" s="156">
        <f>IF(V299=1,VLOOKUP(S299,Chantiers!$C$6:$D$95,2),IF(V299=2,"Chauf",IF(V299=3,VLOOKUP(S299,Chantiers!$C$6:$E$95,3),0)))</f>
        <v>0</v>
      </c>
      <c r="X299" s="157"/>
      <c r="Y299" s="158">
        <f>SUM(Y293:Y298)</f>
        <v>0</v>
      </c>
      <c r="Z299" s="158">
        <f>SUM(Z293:Z298)</f>
        <v>0</v>
      </c>
      <c r="AA299" s="158"/>
      <c r="AB299" s="156">
        <f>IF(AA299=1,VLOOKUP(X299,Chantiers!$C$6:$D$95,2),IF(AA299=2,"Chauf",IF(AA299=3,VLOOKUP(X299,Chantiers!$C$6:$E$95,3),0)))</f>
        <v>0</v>
      </c>
      <c r="AC299" s="157"/>
      <c r="AD299" s="158">
        <f>SUM(AD293:AD298)</f>
        <v>0</v>
      </c>
      <c r="AE299" s="158">
        <f>SUM(AE293:AE298)</f>
        <v>0</v>
      </c>
      <c r="AF299" s="158"/>
      <c r="AG299" s="156">
        <f>IF(AF299=1,VLOOKUP(AC299,Chantiers!$C$6:$D$95,2),IF(AF299=2,"Chauf",IF(AF299=3,VLOOKUP(AC299,Chantiers!$C$6:$E$95,3),0)))</f>
        <v>0</v>
      </c>
      <c r="AH299" s="157"/>
      <c r="AI299" s="158">
        <f>SUM(AI293:AI298)</f>
        <v>0</v>
      </c>
      <c r="AJ299" s="158">
        <f>SUM(AJ293:AJ298)</f>
        <v>0</v>
      </c>
      <c r="AK299" s="158"/>
      <c r="AL299" s="156">
        <f>IF(AK299=1,VLOOKUP(AH299,Chantiers!$C$6:$D$95,2),IF(AK299=2,"Chauf",IF(AK299=3,VLOOKUP(AH299,Chantiers!$C$6:$E$95,3),0)))</f>
        <v>0</v>
      </c>
      <c r="AM299" s="157"/>
      <c r="AN299" s="158">
        <f>SUM(AN293:AN298)</f>
        <v>0</v>
      </c>
      <c r="AO299" s="158">
        <f>SUM(AO293:AO298)</f>
        <v>0</v>
      </c>
      <c r="AP299" s="158"/>
      <c r="AQ299" s="156">
        <f>IF(AP299=1,VLOOKUP(AM299,Chantiers!$C$6:$D$95,2),IF(AP299=2,"Chauf",IF(AP299=3,VLOOKUP(AM299,Chantiers!$C$6:$E$95,3),0)))</f>
        <v>0</v>
      </c>
      <c r="AR299" s="157"/>
      <c r="AS299" s="158">
        <f>SUM(AS293:AS298)</f>
        <v>0</v>
      </c>
      <c r="AT299" s="158">
        <f>SUM(AT293:AT298)</f>
        <v>0</v>
      </c>
      <c r="AU299" s="158"/>
      <c r="AV299" s="156">
        <f>IF(AU299=1,VLOOKUP(AR299,Chantiers!$C$6:$D$95,2),IF(AU299=2,"Chauf",IF(AU299=3,VLOOKUP(AR299,Chantiers!$C$6:$E$95,3),0)))</f>
        <v>0</v>
      </c>
      <c r="AW299" s="157"/>
      <c r="AX299" s="158">
        <f>SUM(AX293:AX298)</f>
        <v>0</v>
      </c>
      <c r="AY299" s="158">
        <f>SUM(AY293:AY298)</f>
        <v>0</v>
      </c>
      <c r="AZ299" s="158"/>
      <c r="BA299" s="156">
        <f>IF(AZ299=1,VLOOKUP(AW299,Chantiers!$C$6:$D$95,2),IF(AZ299=2,"Chauf",IF(AZ299=3,VLOOKUP(AW299,Chantiers!$C$6:$E$95,3),0)))</f>
        <v>0</v>
      </c>
      <c r="BB299" s="157"/>
      <c r="BC299" s="158">
        <f>SUM(BC293:BC298)</f>
        <v>0</v>
      </c>
      <c r="BD299" s="158">
        <f>SUM(BD293:BD298)</f>
        <v>0</v>
      </c>
      <c r="BE299" s="158"/>
      <c r="BF299" s="156">
        <f>IF(BE299=1,VLOOKUP(BB299,Chantiers!$C$6:$D$95,2),IF(BE299=2,"Chauf",IF(BE299=3,VLOOKUP(BB299,Chantiers!$C$6:$E$95,3),0)))</f>
        <v>0</v>
      </c>
      <c r="BG299" s="157"/>
      <c r="BH299" s="158">
        <f>SUM(BH293:BH298)</f>
        <v>0</v>
      </c>
      <c r="BI299" s="158">
        <f>SUM(BI293:BI298)</f>
        <v>0</v>
      </c>
      <c r="BJ299" s="158"/>
      <c r="BK299" s="156">
        <f>IF(BJ299=1,VLOOKUP(BG299,Chantiers!$C$6:$D$95,2),IF(BJ299=2,"Chauf",IF(BJ299=3,VLOOKUP(BG299,Chantiers!$C$6:$E$95,3),0)))</f>
        <v>0</v>
      </c>
      <c r="BL299" s="157"/>
      <c r="BM299" s="158">
        <f>SUM(BM293:BM298)</f>
        <v>0</v>
      </c>
      <c r="BN299" s="158">
        <f>SUM(BN293:BN298)</f>
        <v>0</v>
      </c>
      <c r="BO299" s="158"/>
      <c r="BP299" s="156">
        <f>IF(BO299=1,VLOOKUP(BL299,Chantiers!$C$6:$D$95,2),IF(BO299=2,"Chauf",IF(BO299=3,VLOOKUP(BL299,Chantiers!$C$6:$E$95,3),0)))</f>
        <v>0</v>
      </c>
      <c r="BQ299" s="157"/>
      <c r="BR299" s="158">
        <f>SUM(BR293:BR298)</f>
        <v>0</v>
      </c>
      <c r="BS299" s="158">
        <f>SUM(BS293:BS298)</f>
        <v>0</v>
      </c>
      <c r="BT299" s="158"/>
      <c r="BU299" s="156">
        <f>IF(BT299=1,VLOOKUP(BQ299,Chantiers!$C$6:$D$95,2),IF(BT299=2,"Chauf",IF(BT299=3,VLOOKUP(BQ299,Chantiers!$C$6:$E$95,3),0)))</f>
        <v>0</v>
      </c>
      <c r="BV299" s="157"/>
      <c r="BW299" s="158">
        <f>SUM(BW293:BW298)</f>
        <v>0</v>
      </c>
      <c r="BX299" s="158">
        <f>SUM(BX293:BX298)</f>
        <v>0</v>
      </c>
      <c r="BY299" s="158"/>
      <c r="BZ299" s="156">
        <f>IF(BY299=1,VLOOKUP(BV299,Chantiers!$C$6:$D$95,2),IF(BY299=2,"Chauf",IF(BY299=3,VLOOKUP(BV299,Chantiers!$C$6:$E$95,3),0)))</f>
        <v>0</v>
      </c>
      <c r="CA299" s="157"/>
      <c r="CB299" s="158">
        <f>SUM(CB293:CB298)</f>
        <v>0</v>
      </c>
      <c r="CC299" s="158">
        <f>SUM(CC293:CC298)</f>
        <v>0</v>
      </c>
      <c r="CD299" s="158">
        <f>IF(CC299=1,VLOOKUP(BZ299,Chantiers!$C$6:$D$95,2),0)</f>
        <v>0</v>
      </c>
      <c r="CE299" s="156">
        <f>IF(CD299=1,VLOOKUP(CA299,Chantiers!$C$6:$D$95,2),IF(CD299=2,"Chauf",IF(CD299=3,VLOOKUP(CA299,Chantiers!$C$6:$E$95,3),0)))</f>
        <v>0</v>
      </c>
    </row>
    <row r="300" spans="1:83" s="118" customFormat="1" x14ac:dyDescent="0.2">
      <c r="A300" s="37">
        <v>43395</v>
      </c>
      <c r="B300" s="138">
        <f t="shared" si="8"/>
        <v>22</v>
      </c>
      <c r="C300" s="139">
        <f t="shared" si="9"/>
        <v>10</v>
      </c>
      <c r="D300" s="116"/>
      <c r="E300" s="117"/>
      <c r="F300" s="117"/>
      <c r="G300" s="117"/>
      <c r="H300" s="43">
        <f>IF(G300=1,VLOOKUP(D300,Chantiers!$C$6:$D$95,2),IF(G300=2,"Chauf",IF(G300=3,VLOOKUP(D300,Chantiers!$C$6:$E$95,3),0)))</f>
        <v>0</v>
      </c>
      <c r="I300" s="116"/>
      <c r="J300" s="117"/>
      <c r="K300" s="117"/>
      <c r="L300" s="117"/>
      <c r="M300" s="43">
        <f>IF(L300=1,VLOOKUP(I300,Chantiers!$C$6:$D$95,2),IF(L300=2,"Chauf",IF(L300=3,VLOOKUP(I300,Chantiers!$C$6:$E$95,3),0)))</f>
        <v>0</v>
      </c>
      <c r="N300" s="116"/>
      <c r="O300" s="117"/>
      <c r="P300" s="117"/>
      <c r="Q300" s="117"/>
      <c r="R300" s="43">
        <f>IF(Q300=1,VLOOKUP(N300,Chantiers!$C$6:$D$95,2),IF(Q300=2,"Chauf",IF(Q300=3,VLOOKUP(N300,Chantiers!$C$6:$E$95,3),0)))</f>
        <v>0</v>
      </c>
      <c r="S300" s="116"/>
      <c r="T300" s="117"/>
      <c r="U300" s="117"/>
      <c r="V300" s="117"/>
      <c r="W300" s="43">
        <f>IF(V300=1,VLOOKUP(S300,Chantiers!$C$6:$D$95,2),IF(V300=2,"Chauf",IF(V300=3,VLOOKUP(S300,Chantiers!$C$6:$E$95,3),0)))</f>
        <v>0</v>
      </c>
      <c r="X300" s="116"/>
      <c r="Y300" s="117"/>
      <c r="Z300" s="117"/>
      <c r="AA300" s="117"/>
      <c r="AB300" s="43">
        <f>IF(AA300=1,VLOOKUP(X300,Chantiers!$C$6:$D$95,2),IF(AA300=2,"Chauf",IF(AA300=3,VLOOKUP(X300,Chantiers!$C$6:$E$95,3),0)))</f>
        <v>0</v>
      </c>
      <c r="AC300" s="116"/>
      <c r="AD300" s="117"/>
      <c r="AE300" s="117"/>
      <c r="AF300" s="117"/>
      <c r="AG300" s="43">
        <f>IF(AF300=1,VLOOKUP(AC300,Chantiers!$C$6:$D$95,2),IF(AF300=2,"Chauf",IF(AF300=3,VLOOKUP(AC300,Chantiers!$C$6:$E$95,3),0)))</f>
        <v>0</v>
      </c>
      <c r="AH300" s="116"/>
      <c r="AI300" s="117"/>
      <c r="AJ300" s="117"/>
      <c r="AK300" s="117"/>
      <c r="AL300" s="43">
        <f>IF(AK300=1,VLOOKUP(AH300,Chantiers!$C$6:$D$95,2),IF(AK300=2,"Chauf",IF(AK300=3,VLOOKUP(AH300,Chantiers!$C$6:$E$95,3),0)))</f>
        <v>0</v>
      </c>
      <c r="AM300" s="116"/>
      <c r="AN300" s="117"/>
      <c r="AO300" s="117"/>
      <c r="AP300" s="117"/>
      <c r="AQ300" s="43">
        <f>IF(AP300=1,VLOOKUP(AM300,Chantiers!$C$6:$D$95,2),IF(AP300=2,"Chauf",IF(AP300=3,VLOOKUP(AM300,Chantiers!$C$6:$E$95,3),0)))</f>
        <v>0</v>
      </c>
      <c r="AR300" s="116"/>
      <c r="AS300" s="117"/>
      <c r="AT300" s="117"/>
      <c r="AU300" s="117"/>
      <c r="AV300" s="43">
        <f>IF(AU300=1,VLOOKUP(AR300,Chantiers!$C$6:$D$95,2),IF(AU300=2,"Chauf",IF(AU300=3,VLOOKUP(AR300,Chantiers!$C$6:$E$95,3),0)))</f>
        <v>0</v>
      </c>
      <c r="AW300" s="116"/>
      <c r="AX300" s="117"/>
      <c r="AY300" s="117"/>
      <c r="AZ300" s="117"/>
      <c r="BA300" s="43">
        <f>IF(AZ300=1,VLOOKUP(AW300,Chantiers!$C$6:$D$95,2),IF(AZ300=2,"Chauf",IF(AZ300=3,VLOOKUP(AW300,Chantiers!$C$6:$E$95,3),0)))</f>
        <v>0</v>
      </c>
      <c r="BB300" s="116"/>
      <c r="BC300" s="117"/>
      <c r="BD300" s="117"/>
      <c r="BE300" s="117"/>
      <c r="BF300" s="43">
        <f>IF(BE300=1,VLOOKUP(BB300,Chantiers!$C$6:$D$95,2),IF(BE300=2,"Chauf",IF(BE300=3,VLOOKUP(BB300,Chantiers!$C$6:$E$95,3),0)))</f>
        <v>0</v>
      </c>
      <c r="BG300" s="116"/>
      <c r="BH300" s="117"/>
      <c r="BI300" s="117"/>
      <c r="BJ300" s="117"/>
      <c r="BK300" s="43">
        <f>IF(BJ300=1,VLOOKUP(BG300,Chantiers!$C$6:$D$95,2),IF(BJ300=2,"Chauf",IF(BJ300=3,VLOOKUP(BG300,Chantiers!$C$6:$E$95,3),0)))</f>
        <v>0</v>
      </c>
      <c r="BL300" s="116"/>
      <c r="BM300" s="117"/>
      <c r="BN300" s="117"/>
      <c r="BO300" s="117"/>
      <c r="BP300" s="43">
        <f>IF(BO300=1,VLOOKUP(BL300,Chantiers!$C$6:$D$95,2),IF(BO300=2,"Chauf",IF(BO300=3,VLOOKUP(BL300,Chantiers!$C$6:$E$95,3),0)))</f>
        <v>0</v>
      </c>
      <c r="BQ300" s="116"/>
      <c r="BR300" s="117"/>
      <c r="BS300" s="117"/>
      <c r="BT300" s="117"/>
      <c r="BU300" s="43">
        <f>IF(BT300=1,VLOOKUP(BQ300,Chantiers!$C$6:$D$95,2),IF(BT300=2,"Chauf",IF(BT300=3,VLOOKUP(BQ300,Chantiers!$C$6:$E$95,3),0)))</f>
        <v>0</v>
      </c>
      <c r="BV300" s="116"/>
      <c r="BW300" s="117"/>
      <c r="BX300" s="117"/>
      <c r="BY300" s="117"/>
      <c r="BZ300" s="43">
        <f>IF(BY300=1,VLOOKUP(BV300,Chantiers!$C$6:$D$95,2),IF(BY300=2,"Chauf",IF(BY300=3,VLOOKUP(BV300,Chantiers!$C$6:$E$95,3),0)))</f>
        <v>0</v>
      </c>
      <c r="CA300" s="116"/>
      <c r="CB300" s="117"/>
      <c r="CC300" s="117"/>
      <c r="CD300" s="117">
        <f>IF(CC300=1,VLOOKUP(BZ300,Chantiers!$C$6:$D$95,2),0)</f>
        <v>0</v>
      </c>
      <c r="CE300" s="43">
        <f>IF(CD300=1,VLOOKUP(CA300,Chantiers!$C$6:$D$95,2),IF(CD300=2,"Chauf",IF(CD300=3,VLOOKUP(CA300,Chantiers!$C$6:$E$95,3),0)))</f>
        <v>0</v>
      </c>
    </row>
    <row r="301" spans="1:83" s="118" customFormat="1" x14ac:dyDescent="0.2">
      <c r="A301" s="39">
        <v>43396</v>
      </c>
      <c r="B301" s="140">
        <f t="shared" si="8"/>
        <v>23</v>
      </c>
      <c r="C301" s="141">
        <f t="shared" si="9"/>
        <v>10</v>
      </c>
      <c r="D301" s="119"/>
      <c r="E301" s="120"/>
      <c r="F301" s="120"/>
      <c r="G301" s="120"/>
      <c r="H301" s="44">
        <f>IF(G301=1,VLOOKUP(D301,Chantiers!$C$6:$D$95,2),IF(G301=2,"Chauf",IF(G301=3,VLOOKUP(D301,Chantiers!$C$6:$E$95,3),0)))</f>
        <v>0</v>
      </c>
      <c r="I301" s="119"/>
      <c r="J301" s="120"/>
      <c r="K301" s="120"/>
      <c r="L301" s="120"/>
      <c r="M301" s="44">
        <f>IF(L301=1,VLOOKUP(I301,Chantiers!$C$6:$D$95,2),IF(L301=2,"Chauf",IF(L301=3,VLOOKUP(I301,Chantiers!$C$6:$E$95,3),0)))</f>
        <v>0</v>
      </c>
      <c r="N301" s="119"/>
      <c r="O301" s="120"/>
      <c r="P301" s="120"/>
      <c r="Q301" s="120"/>
      <c r="R301" s="44">
        <f>IF(Q301=1,VLOOKUP(N301,Chantiers!$C$6:$D$95,2),IF(Q301=2,"Chauf",IF(Q301=3,VLOOKUP(N301,Chantiers!$C$6:$E$95,3),0)))</f>
        <v>0</v>
      </c>
      <c r="S301" s="119"/>
      <c r="T301" s="120"/>
      <c r="U301" s="120"/>
      <c r="V301" s="120"/>
      <c r="W301" s="44">
        <f>IF(V301=1,VLOOKUP(S301,Chantiers!$C$6:$D$95,2),IF(V301=2,"Chauf",IF(V301=3,VLOOKUP(S301,Chantiers!$C$6:$E$95,3),0)))</f>
        <v>0</v>
      </c>
      <c r="X301" s="119"/>
      <c r="Y301" s="120"/>
      <c r="Z301" s="120"/>
      <c r="AA301" s="120"/>
      <c r="AB301" s="44">
        <f>IF(AA301=1,VLOOKUP(X301,Chantiers!$C$6:$D$95,2),IF(AA301=2,"Chauf",IF(AA301=3,VLOOKUP(X301,Chantiers!$C$6:$E$95,3),0)))</f>
        <v>0</v>
      </c>
      <c r="AC301" s="119"/>
      <c r="AD301" s="120"/>
      <c r="AE301" s="120"/>
      <c r="AF301" s="120"/>
      <c r="AG301" s="44">
        <f>IF(AF301=1,VLOOKUP(AC301,Chantiers!$C$6:$D$95,2),IF(AF301=2,"Chauf",IF(AF301=3,VLOOKUP(AC301,Chantiers!$C$6:$E$95,3),0)))</f>
        <v>0</v>
      </c>
      <c r="AH301" s="119"/>
      <c r="AI301" s="120"/>
      <c r="AJ301" s="120"/>
      <c r="AK301" s="120"/>
      <c r="AL301" s="44">
        <f>IF(AK301=1,VLOOKUP(AH301,Chantiers!$C$6:$D$95,2),IF(AK301=2,"Chauf",IF(AK301=3,VLOOKUP(AH301,Chantiers!$C$6:$E$95,3),0)))</f>
        <v>0</v>
      </c>
      <c r="AM301" s="119"/>
      <c r="AN301" s="120"/>
      <c r="AO301" s="120"/>
      <c r="AP301" s="120"/>
      <c r="AQ301" s="44">
        <f>IF(AP301=1,VLOOKUP(AM301,Chantiers!$C$6:$D$95,2),IF(AP301=2,"Chauf",IF(AP301=3,VLOOKUP(AM301,Chantiers!$C$6:$E$95,3),0)))</f>
        <v>0</v>
      </c>
      <c r="AR301" s="119"/>
      <c r="AS301" s="120"/>
      <c r="AT301" s="120"/>
      <c r="AU301" s="120"/>
      <c r="AV301" s="44">
        <f>IF(AU301=1,VLOOKUP(AR301,Chantiers!$C$6:$D$95,2),IF(AU301=2,"Chauf",IF(AU301=3,VLOOKUP(AR301,Chantiers!$C$6:$E$95,3),0)))</f>
        <v>0</v>
      </c>
      <c r="AW301" s="119"/>
      <c r="AX301" s="120"/>
      <c r="AY301" s="120"/>
      <c r="AZ301" s="120"/>
      <c r="BA301" s="44">
        <f>IF(AZ301=1,VLOOKUP(AW301,Chantiers!$C$6:$D$95,2),IF(AZ301=2,"Chauf",IF(AZ301=3,VLOOKUP(AW301,Chantiers!$C$6:$E$95,3),0)))</f>
        <v>0</v>
      </c>
      <c r="BB301" s="119"/>
      <c r="BC301" s="120"/>
      <c r="BD301" s="120"/>
      <c r="BE301" s="120"/>
      <c r="BF301" s="44">
        <f>IF(BE301=1,VLOOKUP(BB301,Chantiers!$C$6:$D$95,2),IF(BE301=2,"Chauf",IF(BE301=3,VLOOKUP(BB301,Chantiers!$C$6:$E$95,3),0)))</f>
        <v>0</v>
      </c>
      <c r="BG301" s="119"/>
      <c r="BH301" s="120"/>
      <c r="BI301" s="120"/>
      <c r="BJ301" s="120"/>
      <c r="BK301" s="44">
        <f>IF(BJ301=1,VLOOKUP(BG301,Chantiers!$C$6:$D$95,2),IF(BJ301=2,"Chauf",IF(BJ301=3,VLOOKUP(BG301,Chantiers!$C$6:$E$95,3),0)))</f>
        <v>0</v>
      </c>
      <c r="BL301" s="119"/>
      <c r="BM301" s="120"/>
      <c r="BN301" s="120"/>
      <c r="BO301" s="120"/>
      <c r="BP301" s="44">
        <f>IF(BO301=1,VLOOKUP(BL301,Chantiers!$C$6:$D$95,2),IF(BO301=2,"Chauf",IF(BO301=3,VLOOKUP(BL301,Chantiers!$C$6:$E$95,3),0)))</f>
        <v>0</v>
      </c>
      <c r="BQ301" s="119"/>
      <c r="BR301" s="120"/>
      <c r="BS301" s="120"/>
      <c r="BT301" s="120"/>
      <c r="BU301" s="44">
        <f>IF(BT301=1,VLOOKUP(BQ301,Chantiers!$C$6:$D$95,2),IF(BT301=2,"Chauf",IF(BT301=3,VLOOKUP(BQ301,Chantiers!$C$6:$E$95,3),0)))</f>
        <v>0</v>
      </c>
      <c r="BV301" s="119"/>
      <c r="BW301" s="120"/>
      <c r="BX301" s="120"/>
      <c r="BY301" s="120"/>
      <c r="BZ301" s="44">
        <f>IF(BY301=1,VLOOKUP(BV301,Chantiers!$C$6:$D$95,2),IF(BY301=2,"Chauf",IF(BY301=3,VLOOKUP(BV301,Chantiers!$C$6:$E$95,3),0)))</f>
        <v>0</v>
      </c>
      <c r="CA301" s="119"/>
      <c r="CB301" s="120"/>
      <c r="CC301" s="120"/>
      <c r="CD301" s="120">
        <f>IF(CC301=1,VLOOKUP(BZ301,Chantiers!$C$6:$D$95,2),0)</f>
        <v>0</v>
      </c>
      <c r="CE301" s="44">
        <f>IF(CD301=1,VLOOKUP(CA301,Chantiers!$C$6:$D$95,2),IF(CD301=2,"Chauf",IF(CD301=3,VLOOKUP(CA301,Chantiers!$C$6:$E$95,3),0)))</f>
        <v>0</v>
      </c>
    </row>
    <row r="302" spans="1:83" s="118" customFormat="1" x14ac:dyDescent="0.2">
      <c r="A302" s="39">
        <v>43397</v>
      </c>
      <c r="B302" s="140">
        <f t="shared" si="8"/>
        <v>24</v>
      </c>
      <c r="C302" s="141">
        <f t="shared" si="9"/>
        <v>10</v>
      </c>
      <c r="D302" s="119"/>
      <c r="E302" s="120"/>
      <c r="F302" s="120"/>
      <c r="G302" s="120"/>
      <c r="H302" s="44">
        <f>IF(G302=1,VLOOKUP(D302,Chantiers!$C$6:$D$95,2),IF(G302=2,"Chauf",IF(G302=3,VLOOKUP(D302,Chantiers!$C$6:$E$95,3),0)))</f>
        <v>0</v>
      </c>
      <c r="I302" s="119"/>
      <c r="J302" s="120"/>
      <c r="K302" s="120"/>
      <c r="L302" s="120"/>
      <c r="M302" s="44">
        <f>IF(L302=1,VLOOKUP(I302,Chantiers!$C$6:$D$95,2),IF(L302=2,"Chauf",IF(L302=3,VLOOKUP(I302,Chantiers!$C$6:$E$95,3),0)))</f>
        <v>0</v>
      </c>
      <c r="N302" s="119"/>
      <c r="O302" s="120"/>
      <c r="P302" s="120"/>
      <c r="Q302" s="120"/>
      <c r="R302" s="44">
        <f>IF(Q302=1,VLOOKUP(N302,Chantiers!$C$6:$D$95,2),IF(Q302=2,"Chauf",IF(Q302=3,VLOOKUP(N302,Chantiers!$C$6:$E$95,3),0)))</f>
        <v>0</v>
      </c>
      <c r="S302" s="119"/>
      <c r="T302" s="120"/>
      <c r="U302" s="120"/>
      <c r="V302" s="120"/>
      <c r="W302" s="44">
        <f>IF(V302=1,VLOOKUP(S302,Chantiers!$C$6:$D$95,2),IF(V302=2,"Chauf",IF(V302=3,VLOOKUP(S302,Chantiers!$C$6:$E$95,3),0)))</f>
        <v>0</v>
      </c>
      <c r="X302" s="119"/>
      <c r="Y302" s="120"/>
      <c r="Z302" s="120"/>
      <c r="AA302" s="120"/>
      <c r="AB302" s="44">
        <f>IF(AA302=1,VLOOKUP(X302,Chantiers!$C$6:$D$95,2),IF(AA302=2,"Chauf",IF(AA302=3,VLOOKUP(X302,Chantiers!$C$6:$E$95,3),0)))</f>
        <v>0</v>
      </c>
      <c r="AC302" s="119"/>
      <c r="AD302" s="120"/>
      <c r="AE302" s="120"/>
      <c r="AF302" s="120"/>
      <c r="AG302" s="44">
        <f>IF(AF302=1,VLOOKUP(AC302,Chantiers!$C$6:$D$95,2),IF(AF302=2,"Chauf",IF(AF302=3,VLOOKUP(AC302,Chantiers!$C$6:$E$95,3),0)))</f>
        <v>0</v>
      </c>
      <c r="AH302" s="119"/>
      <c r="AI302" s="120"/>
      <c r="AJ302" s="120"/>
      <c r="AK302" s="120"/>
      <c r="AL302" s="44">
        <f>IF(AK302=1,VLOOKUP(AH302,Chantiers!$C$6:$D$95,2),IF(AK302=2,"Chauf",IF(AK302=3,VLOOKUP(AH302,Chantiers!$C$6:$E$95,3),0)))</f>
        <v>0</v>
      </c>
      <c r="AM302" s="119"/>
      <c r="AN302" s="120"/>
      <c r="AO302" s="120"/>
      <c r="AP302" s="120"/>
      <c r="AQ302" s="44">
        <f>IF(AP302=1,VLOOKUP(AM302,Chantiers!$C$6:$D$95,2),IF(AP302=2,"Chauf",IF(AP302=3,VLOOKUP(AM302,Chantiers!$C$6:$E$95,3),0)))</f>
        <v>0</v>
      </c>
      <c r="AR302" s="119"/>
      <c r="AS302" s="120"/>
      <c r="AT302" s="120"/>
      <c r="AU302" s="120"/>
      <c r="AV302" s="44">
        <f>IF(AU302=1,VLOOKUP(AR302,Chantiers!$C$6:$D$95,2),IF(AU302=2,"Chauf",IF(AU302=3,VLOOKUP(AR302,Chantiers!$C$6:$E$95,3),0)))</f>
        <v>0</v>
      </c>
      <c r="AW302" s="119"/>
      <c r="AX302" s="120"/>
      <c r="AY302" s="120"/>
      <c r="AZ302" s="120"/>
      <c r="BA302" s="44">
        <f>IF(AZ302=1,VLOOKUP(AW302,Chantiers!$C$6:$D$95,2),IF(AZ302=2,"Chauf",IF(AZ302=3,VLOOKUP(AW302,Chantiers!$C$6:$E$95,3),0)))</f>
        <v>0</v>
      </c>
      <c r="BB302" s="119"/>
      <c r="BC302" s="120"/>
      <c r="BD302" s="120"/>
      <c r="BE302" s="120"/>
      <c r="BF302" s="44">
        <f>IF(BE302=1,VLOOKUP(BB302,Chantiers!$C$6:$D$95,2),IF(BE302=2,"Chauf",IF(BE302=3,VLOOKUP(BB302,Chantiers!$C$6:$E$95,3),0)))</f>
        <v>0</v>
      </c>
      <c r="BG302" s="119"/>
      <c r="BH302" s="120"/>
      <c r="BI302" s="120"/>
      <c r="BJ302" s="120"/>
      <c r="BK302" s="44">
        <f>IF(BJ302=1,VLOOKUP(BG302,Chantiers!$C$6:$D$95,2),IF(BJ302=2,"Chauf",IF(BJ302=3,VLOOKUP(BG302,Chantiers!$C$6:$E$95,3),0)))</f>
        <v>0</v>
      </c>
      <c r="BL302" s="119"/>
      <c r="BM302" s="120"/>
      <c r="BN302" s="120"/>
      <c r="BO302" s="120"/>
      <c r="BP302" s="44">
        <f>IF(BO302=1,VLOOKUP(BL302,Chantiers!$C$6:$D$95,2),IF(BO302=2,"Chauf",IF(BO302=3,VLOOKUP(BL302,Chantiers!$C$6:$E$95,3),0)))</f>
        <v>0</v>
      </c>
      <c r="BQ302" s="119"/>
      <c r="BR302" s="120"/>
      <c r="BS302" s="120"/>
      <c r="BT302" s="120"/>
      <c r="BU302" s="44">
        <f>IF(BT302=1,VLOOKUP(BQ302,Chantiers!$C$6:$D$95,2),IF(BT302=2,"Chauf",IF(BT302=3,VLOOKUP(BQ302,Chantiers!$C$6:$E$95,3),0)))</f>
        <v>0</v>
      </c>
      <c r="BV302" s="119"/>
      <c r="BW302" s="120"/>
      <c r="BX302" s="120"/>
      <c r="BY302" s="120"/>
      <c r="BZ302" s="44">
        <f>IF(BY302=1,VLOOKUP(BV302,Chantiers!$C$6:$D$95,2),IF(BY302=2,"Chauf",IF(BY302=3,VLOOKUP(BV302,Chantiers!$C$6:$E$95,3),0)))</f>
        <v>0</v>
      </c>
      <c r="CA302" s="119"/>
      <c r="CB302" s="120"/>
      <c r="CC302" s="120"/>
      <c r="CD302" s="120">
        <f>IF(CC302=1,VLOOKUP(BZ302,Chantiers!$C$6:$D$95,2),0)</f>
        <v>0</v>
      </c>
      <c r="CE302" s="44">
        <f>IF(CD302=1,VLOOKUP(CA302,Chantiers!$C$6:$D$95,2),IF(CD302=2,"Chauf",IF(CD302=3,VLOOKUP(CA302,Chantiers!$C$6:$E$95,3),0)))</f>
        <v>0</v>
      </c>
    </row>
    <row r="303" spans="1:83" s="118" customFormat="1" x14ac:dyDescent="0.2">
      <c r="A303" s="39">
        <v>43398</v>
      </c>
      <c r="B303" s="140">
        <f t="shared" si="8"/>
        <v>25</v>
      </c>
      <c r="C303" s="141">
        <f t="shared" si="9"/>
        <v>10</v>
      </c>
      <c r="D303" s="119"/>
      <c r="E303" s="120"/>
      <c r="F303" s="120"/>
      <c r="G303" s="120"/>
      <c r="H303" s="44">
        <f>IF(G303=1,VLOOKUP(D303,Chantiers!$C$6:$D$95,2),IF(G303=2,"Chauf",IF(G303=3,VLOOKUP(D303,Chantiers!$C$6:$E$95,3),0)))</f>
        <v>0</v>
      </c>
      <c r="I303" s="119"/>
      <c r="J303" s="120"/>
      <c r="K303" s="120"/>
      <c r="L303" s="120"/>
      <c r="M303" s="44">
        <f>IF(L303=1,VLOOKUP(I303,Chantiers!$C$6:$D$95,2),IF(L303=2,"Chauf",IF(L303=3,VLOOKUP(I303,Chantiers!$C$6:$E$95,3),0)))</f>
        <v>0</v>
      </c>
      <c r="N303" s="119"/>
      <c r="O303" s="120"/>
      <c r="P303" s="120"/>
      <c r="Q303" s="120"/>
      <c r="R303" s="44">
        <f>IF(Q303=1,VLOOKUP(N303,Chantiers!$C$6:$D$95,2),IF(Q303=2,"Chauf",IF(Q303=3,VLOOKUP(N303,Chantiers!$C$6:$E$95,3),0)))</f>
        <v>0</v>
      </c>
      <c r="S303" s="119"/>
      <c r="T303" s="120"/>
      <c r="U303" s="120"/>
      <c r="V303" s="120"/>
      <c r="W303" s="44">
        <f>IF(V303=1,VLOOKUP(S303,Chantiers!$C$6:$D$95,2),IF(V303=2,"Chauf",IF(V303=3,VLOOKUP(S303,Chantiers!$C$6:$E$95,3),0)))</f>
        <v>0</v>
      </c>
      <c r="X303" s="119"/>
      <c r="Y303" s="120"/>
      <c r="Z303" s="120"/>
      <c r="AA303" s="120"/>
      <c r="AB303" s="44">
        <f>IF(AA303=1,VLOOKUP(X303,Chantiers!$C$6:$D$95,2),IF(AA303=2,"Chauf",IF(AA303=3,VLOOKUP(X303,Chantiers!$C$6:$E$95,3),0)))</f>
        <v>0</v>
      </c>
      <c r="AC303" s="119"/>
      <c r="AD303" s="120"/>
      <c r="AE303" s="120"/>
      <c r="AF303" s="120"/>
      <c r="AG303" s="44">
        <f>IF(AF303=1,VLOOKUP(AC303,Chantiers!$C$6:$D$95,2),IF(AF303=2,"Chauf",IF(AF303=3,VLOOKUP(AC303,Chantiers!$C$6:$E$95,3),0)))</f>
        <v>0</v>
      </c>
      <c r="AH303" s="119"/>
      <c r="AI303" s="120"/>
      <c r="AJ303" s="120"/>
      <c r="AK303" s="120"/>
      <c r="AL303" s="44">
        <f>IF(AK303=1,VLOOKUP(AH303,Chantiers!$C$6:$D$95,2),IF(AK303=2,"Chauf",IF(AK303=3,VLOOKUP(AH303,Chantiers!$C$6:$E$95,3),0)))</f>
        <v>0</v>
      </c>
      <c r="AM303" s="119"/>
      <c r="AN303" s="120"/>
      <c r="AO303" s="120"/>
      <c r="AP303" s="120"/>
      <c r="AQ303" s="44">
        <f>IF(AP303=1,VLOOKUP(AM303,Chantiers!$C$6:$D$95,2),IF(AP303=2,"Chauf",IF(AP303=3,VLOOKUP(AM303,Chantiers!$C$6:$E$95,3),0)))</f>
        <v>0</v>
      </c>
      <c r="AR303" s="119"/>
      <c r="AS303" s="120"/>
      <c r="AT303" s="120"/>
      <c r="AU303" s="120"/>
      <c r="AV303" s="44">
        <f>IF(AU303=1,VLOOKUP(AR303,Chantiers!$C$6:$D$95,2),IF(AU303=2,"Chauf",IF(AU303=3,VLOOKUP(AR303,Chantiers!$C$6:$E$95,3),0)))</f>
        <v>0</v>
      </c>
      <c r="AW303" s="119"/>
      <c r="AX303" s="120"/>
      <c r="AY303" s="120"/>
      <c r="AZ303" s="120"/>
      <c r="BA303" s="44">
        <f>IF(AZ303=1,VLOOKUP(AW303,Chantiers!$C$6:$D$95,2),IF(AZ303=2,"Chauf",IF(AZ303=3,VLOOKUP(AW303,Chantiers!$C$6:$E$95,3),0)))</f>
        <v>0</v>
      </c>
      <c r="BB303" s="119"/>
      <c r="BC303" s="120"/>
      <c r="BD303" s="120"/>
      <c r="BE303" s="120"/>
      <c r="BF303" s="44">
        <f>IF(BE303=1,VLOOKUP(BB303,Chantiers!$C$6:$D$95,2),IF(BE303=2,"Chauf",IF(BE303=3,VLOOKUP(BB303,Chantiers!$C$6:$E$95,3),0)))</f>
        <v>0</v>
      </c>
      <c r="BG303" s="119"/>
      <c r="BH303" s="120"/>
      <c r="BI303" s="120"/>
      <c r="BJ303" s="120"/>
      <c r="BK303" s="44">
        <f>IF(BJ303=1,VLOOKUP(BG303,Chantiers!$C$6:$D$95,2),IF(BJ303=2,"Chauf",IF(BJ303=3,VLOOKUP(BG303,Chantiers!$C$6:$E$95,3),0)))</f>
        <v>0</v>
      </c>
      <c r="BL303" s="119"/>
      <c r="BM303" s="120"/>
      <c r="BN303" s="120"/>
      <c r="BO303" s="120"/>
      <c r="BP303" s="44">
        <f>IF(BO303=1,VLOOKUP(BL303,Chantiers!$C$6:$D$95,2),IF(BO303=2,"Chauf",IF(BO303=3,VLOOKUP(BL303,Chantiers!$C$6:$E$95,3),0)))</f>
        <v>0</v>
      </c>
      <c r="BQ303" s="119"/>
      <c r="BR303" s="120"/>
      <c r="BS303" s="120"/>
      <c r="BT303" s="120"/>
      <c r="BU303" s="44">
        <f>IF(BT303=1,VLOOKUP(BQ303,Chantiers!$C$6:$D$95,2),IF(BT303=2,"Chauf",IF(BT303=3,VLOOKUP(BQ303,Chantiers!$C$6:$E$95,3),0)))</f>
        <v>0</v>
      </c>
      <c r="BV303" s="119"/>
      <c r="BW303" s="120"/>
      <c r="BX303" s="120"/>
      <c r="BY303" s="120"/>
      <c r="BZ303" s="44">
        <f>IF(BY303=1,VLOOKUP(BV303,Chantiers!$C$6:$D$95,2),IF(BY303=2,"Chauf",IF(BY303=3,VLOOKUP(BV303,Chantiers!$C$6:$E$95,3),0)))</f>
        <v>0</v>
      </c>
      <c r="CA303" s="119"/>
      <c r="CB303" s="120"/>
      <c r="CC303" s="120"/>
      <c r="CD303" s="120">
        <f>IF(CC303=1,VLOOKUP(BZ303,Chantiers!$C$6:$D$95,2),0)</f>
        <v>0</v>
      </c>
      <c r="CE303" s="44">
        <f>IF(CD303=1,VLOOKUP(CA303,Chantiers!$C$6:$D$95,2),IF(CD303=2,"Chauf",IF(CD303=3,VLOOKUP(CA303,Chantiers!$C$6:$E$95,3),0)))</f>
        <v>0</v>
      </c>
    </row>
    <row r="304" spans="1:83" s="118" customFormat="1" x14ac:dyDescent="0.2">
      <c r="A304" s="39">
        <v>43399</v>
      </c>
      <c r="B304" s="140">
        <f t="shared" si="8"/>
        <v>26</v>
      </c>
      <c r="C304" s="141">
        <f t="shared" si="9"/>
        <v>10</v>
      </c>
      <c r="D304" s="119"/>
      <c r="E304" s="120"/>
      <c r="F304" s="120"/>
      <c r="G304" s="120"/>
      <c r="H304" s="44">
        <f>IF(G304=1,VLOOKUP(D304,Chantiers!$C$6:$D$95,2),IF(G304=2,"Chauf",IF(G304=3,VLOOKUP(D304,Chantiers!$C$6:$E$95,3),0)))</f>
        <v>0</v>
      </c>
      <c r="I304" s="119"/>
      <c r="J304" s="120"/>
      <c r="K304" s="120"/>
      <c r="L304" s="120"/>
      <c r="M304" s="44">
        <f>IF(L304=1,VLOOKUP(I304,Chantiers!$C$6:$D$95,2),IF(L304=2,"Chauf",IF(L304=3,VLOOKUP(I304,Chantiers!$C$6:$E$95,3),0)))</f>
        <v>0</v>
      </c>
      <c r="N304" s="119"/>
      <c r="O304" s="120"/>
      <c r="P304" s="120"/>
      <c r="Q304" s="120"/>
      <c r="R304" s="44">
        <f>IF(Q304=1,VLOOKUP(N304,Chantiers!$C$6:$D$95,2),IF(Q304=2,"Chauf",IF(Q304=3,VLOOKUP(N304,Chantiers!$C$6:$E$95,3),0)))</f>
        <v>0</v>
      </c>
      <c r="S304" s="119"/>
      <c r="T304" s="120"/>
      <c r="U304" s="120"/>
      <c r="V304" s="120"/>
      <c r="W304" s="44">
        <f>IF(V304=1,VLOOKUP(S304,Chantiers!$C$6:$D$95,2),IF(V304=2,"Chauf",IF(V304=3,VLOOKUP(S304,Chantiers!$C$6:$E$95,3),0)))</f>
        <v>0</v>
      </c>
      <c r="X304" s="119"/>
      <c r="Y304" s="120"/>
      <c r="Z304" s="120"/>
      <c r="AA304" s="120"/>
      <c r="AB304" s="44">
        <f>IF(AA304=1,VLOOKUP(X304,Chantiers!$C$6:$D$95,2),IF(AA304=2,"Chauf",IF(AA304=3,VLOOKUP(X304,Chantiers!$C$6:$E$95,3),0)))</f>
        <v>0</v>
      </c>
      <c r="AC304" s="119"/>
      <c r="AD304" s="120"/>
      <c r="AE304" s="120"/>
      <c r="AF304" s="120"/>
      <c r="AG304" s="44">
        <f>IF(AF304=1,VLOOKUP(AC304,Chantiers!$C$6:$D$95,2),IF(AF304=2,"Chauf",IF(AF304=3,VLOOKUP(AC304,Chantiers!$C$6:$E$95,3),0)))</f>
        <v>0</v>
      </c>
      <c r="AH304" s="119"/>
      <c r="AI304" s="120"/>
      <c r="AJ304" s="120"/>
      <c r="AK304" s="120"/>
      <c r="AL304" s="44">
        <f>IF(AK304=1,VLOOKUP(AH304,Chantiers!$C$6:$D$95,2),IF(AK304=2,"Chauf",IF(AK304=3,VLOOKUP(AH304,Chantiers!$C$6:$E$95,3),0)))</f>
        <v>0</v>
      </c>
      <c r="AM304" s="119"/>
      <c r="AN304" s="120"/>
      <c r="AO304" s="120"/>
      <c r="AP304" s="120"/>
      <c r="AQ304" s="44">
        <f>IF(AP304=1,VLOOKUP(AM304,Chantiers!$C$6:$D$95,2),IF(AP304=2,"Chauf",IF(AP304=3,VLOOKUP(AM304,Chantiers!$C$6:$E$95,3),0)))</f>
        <v>0</v>
      </c>
      <c r="AR304" s="119"/>
      <c r="AS304" s="120"/>
      <c r="AT304" s="120"/>
      <c r="AU304" s="120"/>
      <c r="AV304" s="44">
        <f>IF(AU304=1,VLOOKUP(AR304,Chantiers!$C$6:$D$95,2),IF(AU304=2,"Chauf",IF(AU304=3,VLOOKUP(AR304,Chantiers!$C$6:$E$95,3),0)))</f>
        <v>0</v>
      </c>
      <c r="AW304" s="119"/>
      <c r="AX304" s="120"/>
      <c r="AY304" s="120"/>
      <c r="AZ304" s="120"/>
      <c r="BA304" s="44">
        <f>IF(AZ304=1,VLOOKUP(AW304,Chantiers!$C$6:$D$95,2),IF(AZ304=2,"Chauf",IF(AZ304=3,VLOOKUP(AW304,Chantiers!$C$6:$E$95,3),0)))</f>
        <v>0</v>
      </c>
      <c r="BB304" s="119"/>
      <c r="BC304" s="120"/>
      <c r="BD304" s="120"/>
      <c r="BE304" s="120"/>
      <c r="BF304" s="44">
        <f>IF(BE304=1,VLOOKUP(BB304,Chantiers!$C$6:$D$95,2),IF(BE304=2,"Chauf",IF(BE304=3,VLOOKUP(BB304,Chantiers!$C$6:$E$95,3),0)))</f>
        <v>0</v>
      </c>
      <c r="BG304" s="119"/>
      <c r="BH304" s="120"/>
      <c r="BI304" s="120"/>
      <c r="BJ304" s="120"/>
      <c r="BK304" s="44">
        <f>IF(BJ304=1,VLOOKUP(BG304,Chantiers!$C$6:$D$95,2),IF(BJ304=2,"Chauf",IF(BJ304=3,VLOOKUP(BG304,Chantiers!$C$6:$E$95,3),0)))</f>
        <v>0</v>
      </c>
      <c r="BL304" s="119"/>
      <c r="BM304" s="120"/>
      <c r="BN304" s="120"/>
      <c r="BO304" s="120"/>
      <c r="BP304" s="44">
        <f>IF(BO304=1,VLOOKUP(BL304,Chantiers!$C$6:$D$95,2),IF(BO304=2,"Chauf",IF(BO304=3,VLOOKUP(BL304,Chantiers!$C$6:$E$95,3),0)))</f>
        <v>0</v>
      </c>
      <c r="BQ304" s="119"/>
      <c r="BR304" s="120"/>
      <c r="BS304" s="120"/>
      <c r="BT304" s="120"/>
      <c r="BU304" s="44">
        <f>IF(BT304=1,VLOOKUP(BQ304,Chantiers!$C$6:$D$95,2),IF(BT304=2,"Chauf",IF(BT304=3,VLOOKUP(BQ304,Chantiers!$C$6:$E$95,3),0)))</f>
        <v>0</v>
      </c>
      <c r="BV304" s="119"/>
      <c r="BW304" s="120"/>
      <c r="BX304" s="120"/>
      <c r="BY304" s="120"/>
      <c r="BZ304" s="44">
        <f>IF(BY304=1,VLOOKUP(BV304,Chantiers!$C$6:$D$95,2),IF(BY304=2,"Chauf",IF(BY304=3,VLOOKUP(BV304,Chantiers!$C$6:$E$95,3),0)))</f>
        <v>0</v>
      </c>
      <c r="CA304" s="119"/>
      <c r="CB304" s="120"/>
      <c r="CC304" s="120"/>
      <c r="CD304" s="120">
        <f>IF(CC304=1,VLOOKUP(BZ304,Chantiers!$C$6:$D$95,2),0)</f>
        <v>0</v>
      </c>
      <c r="CE304" s="44">
        <f>IF(CD304=1,VLOOKUP(CA304,Chantiers!$C$6:$D$95,2),IF(CD304=2,"Chauf",IF(CD304=3,VLOOKUP(CA304,Chantiers!$C$6:$E$95,3),0)))</f>
        <v>0</v>
      </c>
    </row>
    <row r="305" spans="1:83" s="118" customFormat="1" x14ac:dyDescent="0.2">
      <c r="A305" s="39">
        <v>43400</v>
      </c>
      <c r="B305" s="140">
        <f t="shared" si="8"/>
        <v>27</v>
      </c>
      <c r="C305" s="141">
        <f t="shared" si="9"/>
        <v>10</v>
      </c>
      <c r="D305" s="119"/>
      <c r="E305" s="120"/>
      <c r="F305" s="120"/>
      <c r="G305" s="120"/>
      <c r="H305" s="44">
        <f>IF(G305=1,VLOOKUP(D305,Chantiers!$C$6:$D$95,2),IF(G305=2,"Chauf",IF(G305=3,VLOOKUP(D305,Chantiers!$C$6:$E$95,3),0)))</f>
        <v>0</v>
      </c>
      <c r="I305" s="119"/>
      <c r="J305" s="120"/>
      <c r="K305" s="120"/>
      <c r="L305" s="120"/>
      <c r="M305" s="44">
        <f>IF(L305=1,VLOOKUP(I305,Chantiers!$C$6:$D$95,2),IF(L305=2,"Chauf",IF(L305=3,VLOOKUP(I305,Chantiers!$C$6:$E$95,3),0)))</f>
        <v>0</v>
      </c>
      <c r="N305" s="119"/>
      <c r="O305" s="120"/>
      <c r="P305" s="120"/>
      <c r="Q305" s="120"/>
      <c r="R305" s="44">
        <f>IF(Q305=1,VLOOKUP(N305,Chantiers!$C$6:$D$95,2),IF(Q305=2,"Chauf",IF(Q305=3,VLOOKUP(N305,Chantiers!$C$6:$E$95,3),0)))</f>
        <v>0</v>
      </c>
      <c r="S305" s="119"/>
      <c r="T305" s="120"/>
      <c r="U305" s="120"/>
      <c r="V305" s="120"/>
      <c r="W305" s="44">
        <f>IF(V305=1,VLOOKUP(S305,Chantiers!$C$6:$D$95,2),IF(V305=2,"Chauf",IF(V305=3,VLOOKUP(S305,Chantiers!$C$6:$E$95,3),0)))</f>
        <v>0</v>
      </c>
      <c r="X305" s="119"/>
      <c r="Y305" s="120"/>
      <c r="Z305" s="120"/>
      <c r="AA305" s="120"/>
      <c r="AB305" s="44">
        <f>IF(AA305=1,VLOOKUP(X305,Chantiers!$C$6:$D$95,2),IF(AA305=2,"Chauf",IF(AA305=3,VLOOKUP(X305,Chantiers!$C$6:$E$95,3),0)))</f>
        <v>0</v>
      </c>
      <c r="AC305" s="119"/>
      <c r="AD305" s="120"/>
      <c r="AE305" s="120"/>
      <c r="AF305" s="120"/>
      <c r="AG305" s="44">
        <f>IF(AF305=1,VLOOKUP(AC305,Chantiers!$C$6:$D$95,2),IF(AF305=2,"Chauf",IF(AF305=3,VLOOKUP(AC305,Chantiers!$C$6:$E$95,3),0)))</f>
        <v>0</v>
      </c>
      <c r="AH305" s="119"/>
      <c r="AI305" s="120"/>
      <c r="AJ305" s="120"/>
      <c r="AK305" s="120"/>
      <c r="AL305" s="44">
        <f>IF(AK305=1,VLOOKUP(AH305,Chantiers!$C$6:$D$95,2),IF(AK305=2,"Chauf",IF(AK305=3,VLOOKUP(AH305,Chantiers!$C$6:$E$95,3),0)))</f>
        <v>0</v>
      </c>
      <c r="AM305" s="119"/>
      <c r="AN305" s="120"/>
      <c r="AO305" s="120"/>
      <c r="AP305" s="120"/>
      <c r="AQ305" s="44">
        <f>IF(AP305=1,VLOOKUP(AM305,Chantiers!$C$6:$D$95,2),IF(AP305=2,"Chauf",IF(AP305=3,VLOOKUP(AM305,Chantiers!$C$6:$E$95,3),0)))</f>
        <v>0</v>
      </c>
      <c r="AR305" s="119"/>
      <c r="AS305" s="120"/>
      <c r="AT305" s="120"/>
      <c r="AU305" s="120"/>
      <c r="AV305" s="44">
        <f>IF(AU305=1,VLOOKUP(AR305,Chantiers!$C$6:$D$95,2),IF(AU305=2,"Chauf",IF(AU305=3,VLOOKUP(AR305,Chantiers!$C$6:$E$95,3),0)))</f>
        <v>0</v>
      </c>
      <c r="AW305" s="119"/>
      <c r="AX305" s="120"/>
      <c r="AY305" s="120"/>
      <c r="AZ305" s="120"/>
      <c r="BA305" s="44">
        <f>IF(AZ305=1,VLOOKUP(AW305,Chantiers!$C$6:$D$95,2),IF(AZ305=2,"Chauf",IF(AZ305=3,VLOOKUP(AW305,Chantiers!$C$6:$E$95,3),0)))</f>
        <v>0</v>
      </c>
      <c r="BB305" s="119"/>
      <c r="BC305" s="120"/>
      <c r="BD305" s="120"/>
      <c r="BE305" s="120"/>
      <c r="BF305" s="44">
        <f>IF(BE305=1,VLOOKUP(BB305,Chantiers!$C$6:$D$95,2),IF(BE305=2,"Chauf",IF(BE305=3,VLOOKUP(BB305,Chantiers!$C$6:$E$95,3),0)))</f>
        <v>0</v>
      </c>
      <c r="BG305" s="119"/>
      <c r="BH305" s="120"/>
      <c r="BI305" s="120"/>
      <c r="BJ305" s="120"/>
      <c r="BK305" s="44">
        <f>IF(BJ305=1,VLOOKUP(BG305,Chantiers!$C$6:$D$95,2),IF(BJ305=2,"Chauf",IF(BJ305=3,VLOOKUP(BG305,Chantiers!$C$6:$E$95,3),0)))</f>
        <v>0</v>
      </c>
      <c r="BL305" s="119"/>
      <c r="BM305" s="120"/>
      <c r="BN305" s="120"/>
      <c r="BO305" s="120"/>
      <c r="BP305" s="44">
        <f>IF(BO305=1,VLOOKUP(BL305,Chantiers!$C$6:$D$95,2),IF(BO305=2,"Chauf",IF(BO305=3,VLOOKUP(BL305,Chantiers!$C$6:$E$95,3),0)))</f>
        <v>0</v>
      </c>
      <c r="BQ305" s="119"/>
      <c r="BR305" s="120"/>
      <c r="BS305" s="120"/>
      <c r="BT305" s="120"/>
      <c r="BU305" s="44">
        <f>IF(BT305=1,VLOOKUP(BQ305,Chantiers!$C$6:$D$95,2),IF(BT305=2,"Chauf",IF(BT305=3,VLOOKUP(BQ305,Chantiers!$C$6:$E$95,3),0)))</f>
        <v>0</v>
      </c>
      <c r="BV305" s="119"/>
      <c r="BW305" s="120"/>
      <c r="BX305" s="120"/>
      <c r="BY305" s="120"/>
      <c r="BZ305" s="44">
        <f>IF(BY305=1,VLOOKUP(BV305,Chantiers!$C$6:$D$95,2),IF(BY305=2,"Chauf",IF(BY305=3,VLOOKUP(BV305,Chantiers!$C$6:$E$95,3),0)))</f>
        <v>0</v>
      </c>
      <c r="CA305" s="119"/>
      <c r="CB305" s="120"/>
      <c r="CC305" s="120"/>
      <c r="CD305" s="120">
        <f>IF(CC305=1,VLOOKUP(BZ305,Chantiers!$C$6:$D$95,2),0)</f>
        <v>0</v>
      </c>
      <c r="CE305" s="44">
        <f>IF(CD305=1,VLOOKUP(CA305,Chantiers!$C$6:$D$95,2),IF(CD305=2,"Chauf",IF(CD305=3,VLOOKUP(CA305,Chantiers!$C$6:$E$95,3),0)))</f>
        <v>0</v>
      </c>
    </row>
    <row r="306" spans="1:83" s="159" customFormat="1" x14ac:dyDescent="0.2">
      <c r="A306" s="153" t="s">
        <v>128</v>
      </c>
      <c r="B306" s="154"/>
      <c r="C306" s="155"/>
      <c r="D306" s="157"/>
      <c r="E306" s="158">
        <f>SUM(E300:E305)</f>
        <v>0</v>
      </c>
      <c r="F306" s="158">
        <f>SUM(F300:F305)</f>
        <v>0</v>
      </c>
      <c r="G306" s="158"/>
      <c r="H306" s="156"/>
      <c r="I306" s="157"/>
      <c r="J306" s="158">
        <f>SUM(J300:J305)</f>
        <v>0</v>
      </c>
      <c r="K306" s="158">
        <f>SUM(K300:K305)</f>
        <v>0</v>
      </c>
      <c r="L306" s="158"/>
      <c r="M306" s="156">
        <f>IF(L306=1,VLOOKUP(I306,Chantiers!$C$6:$D$95,2),IF(L306=2,"Chauf",IF(L306=3,VLOOKUP(I306,Chantiers!$C$6:$E$95,3),0)))</f>
        <v>0</v>
      </c>
      <c r="N306" s="157"/>
      <c r="O306" s="158">
        <f>SUM(O300:O305)</f>
        <v>0</v>
      </c>
      <c r="P306" s="158">
        <f>SUM(P300:P305)</f>
        <v>0</v>
      </c>
      <c r="Q306" s="158"/>
      <c r="R306" s="156">
        <f>IF(Q306=1,VLOOKUP(N306,Chantiers!$C$6:$D$95,2),IF(Q306=2,"Chauf",IF(Q306=3,VLOOKUP(N306,Chantiers!$C$6:$E$95,3),0)))</f>
        <v>0</v>
      </c>
      <c r="S306" s="157"/>
      <c r="T306" s="158">
        <f>SUM(T300:T305)</f>
        <v>0</v>
      </c>
      <c r="U306" s="158">
        <f>SUM(U300:U305)</f>
        <v>0</v>
      </c>
      <c r="V306" s="158"/>
      <c r="W306" s="156">
        <f>IF(V306=1,VLOOKUP(S306,Chantiers!$C$6:$D$95,2),IF(V306=2,"Chauf",IF(V306=3,VLOOKUP(S306,Chantiers!$C$6:$E$95,3),0)))</f>
        <v>0</v>
      </c>
      <c r="X306" s="157"/>
      <c r="Y306" s="158">
        <f>SUM(Y300:Y305)</f>
        <v>0</v>
      </c>
      <c r="Z306" s="158">
        <f>SUM(Z300:Z305)</f>
        <v>0</v>
      </c>
      <c r="AA306" s="158"/>
      <c r="AB306" s="156">
        <f>IF(AA306=1,VLOOKUP(X306,Chantiers!$C$6:$D$95,2),IF(AA306=2,"Chauf",IF(AA306=3,VLOOKUP(X306,Chantiers!$C$6:$E$95,3),0)))</f>
        <v>0</v>
      </c>
      <c r="AC306" s="157"/>
      <c r="AD306" s="158">
        <f>SUM(AD300:AD305)</f>
        <v>0</v>
      </c>
      <c r="AE306" s="158">
        <f>SUM(AE300:AE305)</f>
        <v>0</v>
      </c>
      <c r="AF306" s="158"/>
      <c r="AG306" s="156">
        <f>IF(AF306=1,VLOOKUP(AC306,Chantiers!$C$6:$D$95,2),IF(AF306=2,"Chauf",IF(AF306=3,VLOOKUP(AC306,Chantiers!$C$6:$E$95,3),0)))</f>
        <v>0</v>
      </c>
      <c r="AH306" s="157"/>
      <c r="AI306" s="158">
        <f>SUM(AI300:AI305)</f>
        <v>0</v>
      </c>
      <c r="AJ306" s="158">
        <f>SUM(AJ300:AJ305)</f>
        <v>0</v>
      </c>
      <c r="AK306" s="158"/>
      <c r="AL306" s="156">
        <f>IF(AK306=1,VLOOKUP(AH306,Chantiers!$C$6:$D$95,2),IF(AK306=2,"Chauf",IF(AK306=3,VLOOKUP(AH306,Chantiers!$C$6:$E$95,3),0)))</f>
        <v>0</v>
      </c>
      <c r="AM306" s="157"/>
      <c r="AN306" s="158">
        <f>SUM(AN300:AN305)</f>
        <v>0</v>
      </c>
      <c r="AO306" s="158">
        <f>SUM(AO300:AO305)</f>
        <v>0</v>
      </c>
      <c r="AP306" s="158"/>
      <c r="AQ306" s="156">
        <f>IF(AP306=1,VLOOKUP(AM306,Chantiers!$C$6:$D$95,2),IF(AP306=2,"Chauf",IF(AP306=3,VLOOKUP(AM306,Chantiers!$C$6:$E$95,3),0)))</f>
        <v>0</v>
      </c>
      <c r="AR306" s="157"/>
      <c r="AS306" s="158">
        <f>SUM(AS300:AS305)</f>
        <v>0</v>
      </c>
      <c r="AT306" s="158">
        <f>SUM(AT300:AT305)</f>
        <v>0</v>
      </c>
      <c r="AU306" s="158"/>
      <c r="AV306" s="156">
        <f>IF(AU306=1,VLOOKUP(AR306,Chantiers!$C$6:$D$95,2),IF(AU306=2,"Chauf",IF(AU306=3,VLOOKUP(AR306,Chantiers!$C$6:$E$95,3),0)))</f>
        <v>0</v>
      </c>
      <c r="AW306" s="157"/>
      <c r="AX306" s="158">
        <f>SUM(AX300:AX305)</f>
        <v>0</v>
      </c>
      <c r="AY306" s="158">
        <f>SUM(AY300:AY305)</f>
        <v>0</v>
      </c>
      <c r="AZ306" s="158"/>
      <c r="BA306" s="156">
        <f>IF(AZ306=1,VLOOKUP(AW306,Chantiers!$C$6:$D$95,2),IF(AZ306=2,"Chauf",IF(AZ306=3,VLOOKUP(AW306,Chantiers!$C$6:$E$95,3),0)))</f>
        <v>0</v>
      </c>
      <c r="BB306" s="157"/>
      <c r="BC306" s="158">
        <f>SUM(BC300:BC305)</f>
        <v>0</v>
      </c>
      <c r="BD306" s="158">
        <f>SUM(BD300:BD305)</f>
        <v>0</v>
      </c>
      <c r="BE306" s="158"/>
      <c r="BF306" s="156">
        <f>IF(BE306=1,VLOOKUP(BB306,Chantiers!$C$6:$D$95,2),IF(BE306=2,"Chauf",IF(BE306=3,VLOOKUP(BB306,Chantiers!$C$6:$E$95,3),0)))</f>
        <v>0</v>
      </c>
      <c r="BG306" s="157"/>
      <c r="BH306" s="158">
        <f>SUM(BH300:BH305)</f>
        <v>0</v>
      </c>
      <c r="BI306" s="158">
        <f>SUM(BI300:BI305)</f>
        <v>0</v>
      </c>
      <c r="BJ306" s="158"/>
      <c r="BK306" s="156">
        <f>IF(BJ306=1,VLOOKUP(BG306,Chantiers!$C$6:$D$95,2),IF(BJ306=2,"Chauf",IF(BJ306=3,VLOOKUP(BG306,Chantiers!$C$6:$E$95,3),0)))</f>
        <v>0</v>
      </c>
      <c r="BL306" s="157"/>
      <c r="BM306" s="158">
        <f>SUM(BM300:BM305)</f>
        <v>0</v>
      </c>
      <c r="BN306" s="158">
        <f>SUM(BN300:BN305)</f>
        <v>0</v>
      </c>
      <c r="BO306" s="158"/>
      <c r="BP306" s="156">
        <f>IF(BO306=1,VLOOKUP(BL306,Chantiers!$C$6:$D$95,2),IF(BO306=2,"Chauf",IF(BO306=3,VLOOKUP(BL306,Chantiers!$C$6:$E$95,3),0)))</f>
        <v>0</v>
      </c>
      <c r="BQ306" s="157"/>
      <c r="BR306" s="158">
        <f>SUM(BR300:BR305)</f>
        <v>0</v>
      </c>
      <c r="BS306" s="158">
        <f>SUM(BS300:BS305)</f>
        <v>0</v>
      </c>
      <c r="BT306" s="158"/>
      <c r="BU306" s="156">
        <f>IF(BT306=1,VLOOKUP(BQ306,Chantiers!$C$6:$D$95,2),IF(BT306=2,"Chauf",IF(BT306=3,VLOOKUP(BQ306,Chantiers!$C$6:$E$95,3),0)))</f>
        <v>0</v>
      </c>
      <c r="BV306" s="157"/>
      <c r="BW306" s="158">
        <f>SUM(BW300:BW305)</f>
        <v>0</v>
      </c>
      <c r="BX306" s="158">
        <f>SUM(BX300:BX305)</f>
        <v>0</v>
      </c>
      <c r="BY306" s="158"/>
      <c r="BZ306" s="156">
        <f>IF(BY306=1,VLOOKUP(BV306,Chantiers!$C$6:$D$95,2),IF(BY306=2,"Chauf",IF(BY306=3,VLOOKUP(BV306,Chantiers!$C$6:$E$95,3),0)))</f>
        <v>0</v>
      </c>
      <c r="CA306" s="157"/>
      <c r="CB306" s="158">
        <f>SUM(CB300:CB305)</f>
        <v>0</v>
      </c>
      <c r="CC306" s="158">
        <f>SUM(CC300:CC305)</f>
        <v>0</v>
      </c>
      <c r="CD306" s="158">
        <f>IF(CC306=1,VLOOKUP(BZ306,Chantiers!$C$6:$D$95,2),0)</f>
        <v>0</v>
      </c>
      <c r="CE306" s="156">
        <f>IF(CD306=1,VLOOKUP(CA306,Chantiers!$C$6:$D$95,2),IF(CD306=2,"Chauf",IF(CD306=3,VLOOKUP(CA306,Chantiers!$C$6:$E$95,3),0)))</f>
        <v>0</v>
      </c>
    </row>
    <row r="307" spans="1:83" s="118" customFormat="1" x14ac:dyDescent="0.2">
      <c r="A307" s="151">
        <v>43402</v>
      </c>
      <c r="B307" s="138">
        <f t="shared" si="8"/>
        <v>29</v>
      </c>
      <c r="C307" s="139">
        <f t="shared" si="9"/>
        <v>10</v>
      </c>
      <c r="D307" s="121"/>
      <c r="E307" s="122"/>
      <c r="F307" s="122"/>
      <c r="G307" s="122"/>
      <c r="H307" s="45">
        <f>IF(G307=1,VLOOKUP(D307,Chantiers!$C$6:$D$95,2),IF(G307=2,"Chauf",IF(G307=3,VLOOKUP(D307,Chantiers!$C$6:$E$95,3),0)))</f>
        <v>0</v>
      </c>
      <c r="I307" s="121"/>
      <c r="J307" s="122"/>
      <c r="K307" s="122"/>
      <c r="L307" s="122"/>
      <c r="M307" s="45">
        <f>IF(L307=1,VLOOKUP(I307,Chantiers!$C$6:$D$95,2),IF(L307=2,"Chauf",IF(L307=3,VLOOKUP(I307,Chantiers!$C$6:$E$95,3),0)))</f>
        <v>0</v>
      </c>
      <c r="N307" s="121"/>
      <c r="O307" s="122"/>
      <c r="P307" s="122"/>
      <c r="Q307" s="122"/>
      <c r="R307" s="45">
        <f>IF(Q307=1,VLOOKUP(N307,Chantiers!$C$6:$D$95,2),IF(Q307=2,"Chauf",IF(Q307=3,VLOOKUP(N307,Chantiers!$C$6:$E$95,3),0)))</f>
        <v>0</v>
      </c>
      <c r="S307" s="121"/>
      <c r="T307" s="122"/>
      <c r="U307" s="122"/>
      <c r="V307" s="122"/>
      <c r="W307" s="45">
        <f>IF(V307=1,VLOOKUP(S307,Chantiers!$C$6:$D$95,2),IF(V307=2,"Chauf",IF(V307=3,VLOOKUP(S307,Chantiers!$C$6:$E$95,3),0)))</f>
        <v>0</v>
      </c>
      <c r="X307" s="121"/>
      <c r="Y307" s="122"/>
      <c r="Z307" s="122"/>
      <c r="AA307" s="122"/>
      <c r="AB307" s="45">
        <f>IF(AA307=1,VLOOKUP(X307,Chantiers!$C$6:$D$95,2),IF(AA307=2,"Chauf",IF(AA307=3,VLOOKUP(X307,Chantiers!$C$6:$E$95,3),0)))</f>
        <v>0</v>
      </c>
      <c r="AC307" s="121"/>
      <c r="AD307" s="122"/>
      <c r="AE307" s="122"/>
      <c r="AF307" s="122"/>
      <c r="AG307" s="45">
        <f>IF(AF307=1,VLOOKUP(AC307,Chantiers!$C$6:$D$95,2),IF(AF307=2,"Chauf",IF(AF307=3,VLOOKUP(AC307,Chantiers!$C$6:$E$95,3),0)))</f>
        <v>0</v>
      </c>
      <c r="AH307" s="121"/>
      <c r="AI307" s="122"/>
      <c r="AJ307" s="122"/>
      <c r="AK307" s="122"/>
      <c r="AL307" s="45">
        <f>IF(AK307=1,VLOOKUP(AH307,Chantiers!$C$6:$D$95,2),IF(AK307=2,"Chauf",IF(AK307=3,VLOOKUP(AH307,Chantiers!$C$6:$E$95,3),0)))</f>
        <v>0</v>
      </c>
      <c r="AM307" s="121"/>
      <c r="AN307" s="122"/>
      <c r="AO307" s="122"/>
      <c r="AP307" s="122"/>
      <c r="AQ307" s="45">
        <f>IF(AP307=1,VLOOKUP(AM307,Chantiers!$C$6:$D$95,2),IF(AP307=2,"Chauf",IF(AP307=3,VLOOKUP(AM307,Chantiers!$C$6:$E$95,3),0)))</f>
        <v>0</v>
      </c>
      <c r="AR307" s="121"/>
      <c r="AS307" s="122"/>
      <c r="AT307" s="122"/>
      <c r="AU307" s="122"/>
      <c r="AV307" s="45">
        <f>IF(AU307=1,VLOOKUP(AR307,Chantiers!$C$6:$D$95,2),IF(AU307=2,"Chauf",IF(AU307=3,VLOOKUP(AR307,Chantiers!$C$6:$E$95,3),0)))</f>
        <v>0</v>
      </c>
      <c r="AW307" s="121"/>
      <c r="AX307" s="122"/>
      <c r="AY307" s="122"/>
      <c r="AZ307" s="122"/>
      <c r="BA307" s="45">
        <f>IF(AZ307=1,VLOOKUP(AW307,Chantiers!$C$6:$D$95,2),IF(AZ307=2,"Chauf",IF(AZ307=3,VLOOKUP(AW307,Chantiers!$C$6:$E$95,3),0)))</f>
        <v>0</v>
      </c>
      <c r="BB307" s="121"/>
      <c r="BC307" s="122"/>
      <c r="BD307" s="122"/>
      <c r="BE307" s="122"/>
      <c r="BF307" s="45">
        <f>IF(BE307=1,VLOOKUP(BB307,Chantiers!$C$6:$D$95,2),IF(BE307=2,"Chauf",IF(BE307=3,VLOOKUP(BB307,Chantiers!$C$6:$E$95,3),0)))</f>
        <v>0</v>
      </c>
      <c r="BG307" s="121"/>
      <c r="BH307" s="122"/>
      <c r="BI307" s="122"/>
      <c r="BJ307" s="122"/>
      <c r="BK307" s="45">
        <f>IF(BJ307=1,VLOOKUP(BG307,Chantiers!$C$6:$D$95,2),IF(BJ307=2,"Chauf",IF(BJ307=3,VLOOKUP(BG307,Chantiers!$C$6:$E$95,3),0)))</f>
        <v>0</v>
      </c>
      <c r="BL307" s="121"/>
      <c r="BM307" s="122"/>
      <c r="BN307" s="122"/>
      <c r="BO307" s="122"/>
      <c r="BP307" s="45">
        <f>IF(BO307=1,VLOOKUP(BL307,Chantiers!$C$6:$D$95,2),IF(BO307=2,"Chauf",IF(BO307=3,VLOOKUP(BL307,Chantiers!$C$6:$E$95,3),0)))</f>
        <v>0</v>
      </c>
      <c r="BQ307" s="121"/>
      <c r="BR307" s="122"/>
      <c r="BS307" s="122"/>
      <c r="BT307" s="122"/>
      <c r="BU307" s="45">
        <f>IF(BT307=1,VLOOKUP(BQ307,Chantiers!$C$6:$D$95,2),IF(BT307=2,"Chauf",IF(BT307=3,VLOOKUP(BQ307,Chantiers!$C$6:$E$95,3),0)))</f>
        <v>0</v>
      </c>
      <c r="BV307" s="121"/>
      <c r="BW307" s="122"/>
      <c r="BX307" s="122"/>
      <c r="BY307" s="122"/>
      <c r="BZ307" s="45">
        <f>IF(BY307=1,VLOOKUP(BV307,Chantiers!$C$6:$D$95,2),IF(BY307=2,"Chauf",IF(BY307=3,VLOOKUP(BV307,Chantiers!$C$6:$E$95,3),0)))</f>
        <v>0</v>
      </c>
      <c r="CA307" s="121"/>
      <c r="CB307" s="122"/>
      <c r="CC307" s="122"/>
      <c r="CD307" s="122">
        <f>IF(CC307=1,VLOOKUP(BZ307,Chantiers!$C$6:$D$95,2),0)</f>
        <v>0</v>
      </c>
      <c r="CE307" s="45">
        <f>IF(CD307=1,VLOOKUP(CA307,Chantiers!$C$6:$D$95,2),IF(CD307=2,"Chauf",IF(CD307=3,VLOOKUP(CA307,Chantiers!$C$6:$E$95,3),0)))</f>
        <v>0</v>
      </c>
    </row>
    <row r="308" spans="1:83" s="118" customFormat="1" x14ac:dyDescent="0.2">
      <c r="A308" s="152">
        <v>43403</v>
      </c>
      <c r="B308" s="140">
        <f t="shared" si="8"/>
        <v>30</v>
      </c>
      <c r="C308" s="141">
        <f t="shared" si="9"/>
        <v>10</v>
      </c>
      <c r="D308" s="123"/>
      <c r="E308" s="124"/>
      <c r="F308" s="124"/>
      <c r="G308" s="124"/>
      <c r="H308" s="46">
        <f>IF(G308=1,VLOOKUP(D308,Chantiers!$C$6:$D$95,2),IF(G308=2,"Chauf",IF(G308=3,VLOOKUP(D308,Chantiers!$C$6:$E$95,3),0)))</f>
        <v>0</v>
      </c>
      <c r="I308" s="123"/>
      <c r="J308" s="124"/>
      <c r="K308" s="124"/>
      <c r="L308" s="124"/>
      <c r="M308" s="46">
        <f>IF(L308=1,VLOOKUP(I308,Chantiers!$C$6:$D$95,2),IF(L308=2,"Chauf",IF(L308=3,VLOOKUP(I308,Chantiers!$C$6:$E$95,3),0)))</f>
        <v>0</v>
      </c>
      <c r="N308" s="123"/>
      <c r="O308" s="124"/>
      <c r="P308" s="124"/>
      <c r="Q308" s="124"/>
      <c r="R308" s="46">
        <f>IF(Q308=1,VLOOKUP(N308,Chantiers!$C$6:$D$95,2),IF(Q308=2,"Chauf",IF(Q308=3,VLOOKUP(N308,Chantiers!$C$6:$E$95,3),0)))</f>
        <v>0</v>
      </c>
      <c r="S308" s="123"/>
      <c r="T308" s="124"/>
      <c r="U308" s="124"/>
      <c r="V308" s="124"/>
      <c r="W308" s="46">
        <f>IF(V308=1,VLOOKUP(S308,Chantiers!$C$6:$D$95,2),IF(V308=2,"Chauf",IF(V308=3,VLOOKUP(S308,Chantiers!$C$6:$E$95,3),0)))</f>
        <v>0</v>
      </c>
      <c r="X308" s="123"/>
      <c r="Y308" s="124"/>
      <c r="Z308" s="124"/>
      <c r="AA308" s="124"/>
      <c r="AB308" s="46">
        <f>IF(AA308=1,VLOOKUP(X308,Chantiers!$C$6:$D$95,2),IF(AA308=2,"Chauf",IF(AA308=3,VLOOKUP(X308,Chantiers!$C$6:$E$95,3),0)))</f>
        <v>0</v>
      </c>
      <c r="AC308" s="123"/>
      <c r="AD308" s="124"/>
      <c r="AE308" s="124"/>
      <c r="AF308" s="124"/>
      <c r="AG308" s="46">
        <f>IF(AF308=1,VLOOKUP(AC308,Chantiers!$C$6:$D$95,2),IF(AF308=2,"Chauf",IF(AF308=3,VLOOKUP(AC308,Chantiers!$C$6:$E$95,3),0)))</f>
        <v>0</v>
      </c>
      <c r="AH308" s="123"/>
      <c r="AI308" s="124"/>
      <c r="AJ308" s="124"/>
      <c r="AK308" s="124"/>
      <c r="AL308" s="46">
        <f>IF(AK308=1,VLOOKUP(AH308,Chantiers!$C$6:$D$95,2),IF(AK308=2,"Chauf",IF(AK308=3,VLOOKUP(AH308,Chantiers!$C$6:$E$95,3),0)))</f>
        <v>0</v>
      </c>
      <c r="AM308" s="123"/>
      <c r="AN308" s="124"/>
      <c r="AO308" s="124"/>
      <c r="AP308" s="124"/>
      <c r="AQ308" s="46">
        <f>IF(AP308=1,VLOOKUP(AM308,Chantiers!$C$6:$D$95,2),IF(AP308=2,"Chauf",IF(AP308=3,VLOOKUP(AM308,Chantiers!$C$6:$E$95,3),0)))</f>
        <v>0</v>
      </c>
      <c r="AR308" s="123"/>
      <c r="AS308" s="124"/>
      <c r="AT308" s="124"/>
      <c r="AU308" s="124"/>
      <c r="AV308" s="46">
        <f>IF(AU308=1,VLOOKUP(AR308,Chantiers!$C$6:$D$95,2),IF(AU308=2,"Chauf",IF(AU308=3,VLOOKUP(AR308,Chantiers!$C$6:$E$95,3),0)))</f>
        <v>0</v>
      </c>
      <c r="AW308" s="123"/>
      <c r="AX308" s="124"/>
      <c r="AY308" s="124"/>
      <c r="AZ308" s="124"/>
      <c r="BA308" s="46">
        <f>IF(AZ308=1,VLOOKUP(AW308,Chantiers!$C$6:$D$95,2),IF(AZ308=2,"Chauf",IF(AZ308=3,VLOOKUP(AW308,Chantiers!$C$6:$E$95,3),0)))</f>
        <v>0</v>
      </c>
      <c r="BB308" s="123"/>
      <c r="BC308" s="124"/>
      <c r="BD308" s="124"/>
      <c r="BE308" s="124"/>
      <c r="BF308" s="46">
        <f>IF(BE308=1,VLOOKUP(BB308,Chantiers!$C$6:$D$95,2),IF(BE308=2,"Chauf",IF(BE308=3,VLOOKUP(BB308,Chantiers!$C$6:$E$95,3),0)))</f>
        <v>0</v>
      </c>
      <c r="BG308" s="123"/>
      <c r="BH308" s="124"/>
      <c r="BI308" s="124"/>
      <c r="BJ308" s="124"/>
      <c r="BK308" s="46">
        <f>IF(BJ308=1,VLOOKUP(BG308,Chantiers!$C$6:$D$95,2),IF(BJ308=2,"Chauf",IF(BJ308=3,VLOOKUP(BG308,Chantiers!$C$6:$E$95,3),0)))</f>
        <v>0</v>
      </c>
      <c r="BL308" s="123"/>
      <c r="BM308" s="124"/>
      <c r="BN308" s="124"/>
      <c r="BO308" s="124"/>
      <c r="BP308" s="46">
        <f>IF(BO308=1,VLOOKUP(BL308,Chantiers!$C$6:$D$95,2),IF(BO308=2,"Chauf",IF(BO308=3,VLOOKUP(BL308,Chantiers!$C$6:$E$95,3),0)))</f>
        <v>0</v>
      </c>
      <c r="BQ308" s="123"/>
      <c r="BR308" s="124"/>
      <c r="BS308" s="124"/>
      <c r="BT308" s="124"/>
      <c r="BU308" s="46">
        <f>IF(BT308=1,VLOOKUP(BQ308,Chantiers!$C$6:$D$95,2),IF(BT308=2,"Chauf",IF(BT308=3,VLOOKUP(BQ308,Chantiers!$C$6:$E$95,3),0)))</f>
        <v>0</v>
      </c>
      <c r="BV308" s="123"/>
      <c r="BW308" s="124"/>
      <c r="BX308" s="124"/>
      <c r="BY308" s="124"/>
      <c r="BZ308" s="46">
        <f>IF(BY308=1,VLOOKUP(BV308,Chantiers!$C$6:$D$95,2),IF(BY308=2,"Chauf",IF(BY308=3,VLOOKUP(BV308,Chantiers!$C$6:$E$95,3),0)))</f>
        <v>0</v>
      </c>
      <c r="CA308" s="123"/>
      <c r="CB308" s="124"/>
      <c r="CC308" s="124"/>
      <c r="CD308" s="124">
        <f>IF(CC308=1,VLOOKUP(BZ308,Chantiers!$C$6:$D$95,2),0)</f>
        <v>0</v>
      </c>
      <c r="CE308" s="46">
        <f>IF(CD308=1,VLOOKUP(CA308,Chantiers!$C$6:$D$95,2),IF(CD308=2,"Chauf",IF(CD308=3,VLOOKUP(CA308,Chantiers!$C$6:$E$95,3),0)))</f>
        <v>0</v>
      </c>
    </row>
    <row r="309" spans="1:83" s="118" customFormat="1" x14ac:dyDescent="0.2">
      <c r="A309" s="152">
        <v>43404</v>
      </c>
      <c r="B309" s="140">
        <f t="shared" si="8"/>
        <v>31</v>
      </c>
      <c r="C309" s="141">
        <f t="shared" si="9"/>
        <v>10</v>
      </c>
      <c r="D309" s="123"/>
      <c r="E309" s="124"/>
      <c r="F309" s="124"/>
      <c r="G309" s="124"/>
      <c r="H309" s="46">
        <f>IF(G309=1,VLOOKUP(D309,Chantiers!$C$6:$D$95,2),IF(G309=2,"Chauf",IF(G309=3,VLOOKUP(D309,Chantiers!$C$6:$E$95,3),0)))</f>
        <v>0</v>
      </c>
      <c r="I309" s="123"/>
      <c r="J309" s="124"/>
      <c r="K309" s="124"/>
      <c r="L309" s="124"/>
      <c r="M309" s="46">
        <f>IF(L309=1,VLOOKUP(I309,Chantiers!$C$6:$D$95,2),IF(L309=2,"Chauf",IF(L309=3,VLOOKUP(I309,Chantiers!$C$6:$E$95,3),0)))</f>
        <v>0</v>
      </c>
      <c r="N309" s="123"/>
      <c r="O309" s="124"/>
      <c r="P309" s="124"/>
      <c r="Q309" s="124"/>
      <c r="R309" s="46">
        <f>IF(Q309=1,VLOOKUP(N309,Chantiers!$C$6:$D$95,2),IF(Q309=2,"Chauf",IF(Q309=3,VLOOKUP(N309,Chantiers!$C$6:$E$95,3),0)))</f>
        <v>0</v>
      </c>
      <c r="S309" s="123"/>
      <c r="T309" s="124"/>
      <c r="U309" s="124"/>
      <c r="V309" s="124"/>
      <c r="W309" s="46">
        <f>IF(V309=1,VLOOKUP(S309,Chantiers!$C$6:$D$95,2),IF(V309=2,"Chauf",IF(V309=3,VLOOKUP(S309,Chantiers!$C$6:$E$95,3),0)))</f>
        <v>0</v>
      </c>
      <c r="X309" s="123"/>
      <c r="Y309" s="124"/>
      <c r="Z309" s="124"/>
      <c r="AA309" s="124"/>
      <c r="AB309" s="46">
        <f>IF(AA309=1,VLOOKUP(X309,Chantiers!$C$6:$D$95,2),IF(AA309=2,"Chauf",IF(AA309=3,VLOOKUP(X309,Chantiers!$C$6:$E$95,3),0)))</f>
        <v>0</v>
      </c>
      <c r="AC309" s="123"/>
      <c r="AD309" s="124"/>
      <c r="AE309" s="124"/>
      <c r="AF309" s="124"/>
      <c r="AG309" s="46">
        <f>IF(AF309=1,VLOOKUP(AC309,Chantiers!$C$6:$D$95,2),IF(AF309=2,"Chauf",IF(AF309=3,VLOOKUP(AC309,Chantiers!$C$6:$E$95,3),0)))</f>
        <v>0</v>
      </c>
      <c r="AH309" s="123"/>
      <c r="AI309" s="124"/>
      <c r="AJ309" s="124"/>
      <c r="AK309" s="124"/>
      <c r="AL309" s="46">
        <f>IF(AK309=1,VLOOKUP(AH309,Chantiers!$C$6:$D$95,2),IF(AK309=2,"Chauf",IF(AK309=3,VLOOKUP(AH309,Chantiers!$C$6:$E$95,3),0)))</f>
        <v>0</v>
      </c>
      <c r="AM309" s="123"/>
      <c r="AN309" s="124"/>
      <c r="AO309" s="124"/>
      <c r="AP309" s="124"/>
      <c r="AQ309" s="46">
        <f>IF(AP309=1,VLOOKUP(AM309,Chantiers!$C$6:$D$95,2),IF(AP309=2,"Chauf",IF(AP309=3,VLOOKUP(AM309,Chantiers!$C$6:$E$95,3),0)))</f>
        <v>0</v>
      </c>
      <c r="AR309" s="123"/>
      <c r="AS309" s="124"/>
      <c r="AT309" s="124"/>
      <c r="AU309" s="124"/>
      <c r="AV309" s="46">
        <f>IF(AU309=1,VLOOKUP(AR309,Chantiers!$C$6:$D$95,2),IF(AU309=2,"Chauf",IF(AU309=3,VLOOKUP(AR309,Chantiers!$C$6:$E$95,3),0)))</f>
        <v>0</v>
      </c>
      <c r="AW309" s="123"/>
      <c r="AX309" s="124"/>
      <c r="AY309" s="124"/>
      <c r="AZ309" s="124"/>
      <c r="BA309" s="46">
        <f>IF(AZ309=1,VLOOKUP(AW309,Chantiers!$C$6:$D$95,2),IF(AZ309=2,"Chauf",IF(AZ309=3,VLOOKUP(AW309,Chantiers!$C$6:$E$95,3),0)))</f>
        <v>0</v>
      </c>
      <c r="BB309" s="123"/>
      <c r="BC309" s="124"/>
      <c r="BD309" s="124"/>
      <c r="BE309" s="124"/>
      <c r="BF309" s="46">
        <f>IF(BE309=1,VLOOKUP(BB309,Chantiers!$C$6:$D$95,2),IF(BE309=2,"Chauf",IF(BE309=3,VLOOKUP(BB309,Chantiers!$C$6:$E$95,3),0)))</f>
        <v>0</v>
      </c>
      <c r="BG309" s="123"/>
      <c r="BH309" s="124"/>
      <c r="BI309" s="124"/>
      <c r="BJ309" s="124"/>
      <c r="BK309" s="46">
        <f>IF(BJ309=1,VLOOKUP(BG309,Chantiers!$C$6:$D$95,2),IF(BJ309=2,"Chauf",IF(BJ309=3,VLOOKUP(BG309,Chantiers!$C$6:$E$95,3),0)))</f>
        <v>0</v>
      </c>
      <c r="BL309" s="123"/>
      <c r="BM309" s="124"/>
      <c r="BN309" s="124"/>
      <c r="BO309" s="124"/>
      <c r="BP309" s="46">
        <f>IF(BO309=1,VLOOKUP(BL309,Chantiers!$C$6:$D$95,2),IF(BO309=2,"Chauf",IF(BO309=3,VLOOKUP(BL309,Chantiers!$C$6:$E$95,3),0)))</f>
        <v>0</v>
      </c>
      <c r="BQ309" s="123"/>
      <c r="BR309" s="124"/>
      <c r="BS309" s="124"/>
      <c r="BT309" s="124"/>
      <c r="BU309" s="46">
        <f>IF(BT309=1,VLOOKUP(BQ309,Chantiers!$C$6:$D$95,2),IF(BT309=2,"Chauf",IF(BT309=3,VLOOKUP(BQ309,Chantiers!$C$6:$E$95,3),0)))</f>
        <v>0</v>
      </c>
      <c r="BV309" s="123"/>
      <c r="BW309" s="124"/>
      <c r="BX309" s="124"/>
      <c r="BY309" s="124"/>
      <c r="BZ309" s="46">
        <f>IF(BY309=1,VLOOKUP(BV309,Chantiers!$C$6:$D$95,2),IF(BY309=2,"Chauf",IF(BY309=3,VLOOKUP(BV309,Chantiers!$C$6:$E$95,3),0)))</f>
        <v>0</v>
      </c>
      <c r="CA309" s="123"/>
      <c r="CB309" s="124"/>
      <c r="CC309" s="124"/>
      <c r="CD309" s="124">
        <f>IF(CC309=1,VLOOKUP(BZ309,Chantiers!$C$6:$D$95,2),0)</f>
        <v>0</v>
      </c>
      <c r="CE309" s="46">
        <f>IF(CD309=1,VLOOKUP(CA309,Chantiers!$C$6:$D$95,2),IF(CD309=2,"Chauf",IF(CD309=3,VLOOKUP(CA309,Chantiers!$C$6:$E$95,3),0)))</f>
        <v>0</v>
      </c>
    </row>
    <row r="310" spans="1:83" s="118" customFormat="1" x14ac:dyDescent="0.2">
      <c r="A310" s="152">
        <v>43405</v>
      </c>
      <c r="B310" s="140">
        <f t="shared" si="8"/>
        <v>1</v>
      </c>
      <c r="C310" s="141">
        <f t="shared" si="9"/>
        <v>11</v>
      </c>
      <c r="D310" s="123"/>
      <c r="E310" s="124"/>
      <c r="F310" s="124"/>
      <c r="G310" s="124"/>
      <c r="H310" s="46">
        <f>IF(G310=1,VLOOKUP(D310,Chantiers!$C$6:$D$95,2),IF(G310=2,"Chauf",IF(G310=3,VLOOKUP(D310,Chantiers!$C$6:$E$95,3),0)))</f>
        <v>0</v>
      </c>
      <c r="I310" s="123"/>
      <c r="J310" s="124"/>
      <c r="K310" s="124"/>
      <c r="L310" s="124"/>
      <c r="M310" s="46">
        <f>IF(L310=1,VLOOKUP(I310,Chantiers!$C$6:$D$95,2),IF(L310=2,"Chauf",IF(L310=3,VLOOKUP(I310,Chantiers!$C$6:$E$95,3),0)))</f>
        <v>0</v>
      </c>
      <c r="N310" s="123"/>
      <c r="O310" s="124"/>
      <c r="P310" s="124"/>
      <c r="Q310" s="124"/>
      <c r="R310" s="46">
        <f>IF(Q310=1,VLOOKUP(N310,Chantiers!$C$6:$D$95,2),IF(Q310=2,"Chauf",IF(Q310=3,VLOOKUP(N310,Chantiers!$C$6:$E$95,3),0)))</f>
        <v>0</v>
      </c>
      <c r="S310" s="123"/>
      <c r="T310" s="124"/>
      <c r="U310" s="124"/>
      <c r="V310" s="124"/>
      <c r="W310" s="46">
        <f>IF(V310=1,VLOOKUP(S310,Chantiers!$C$6:$D$95,2),IF(V310=2,"Chauf",IF(V310=3,VLOOKUP(S310,Chantiers!$C$6:$E$95,3),0)))</f>
        <v>0</v>
      </c>
      <c r="X310" s="123"/>
      <c r="Y310" s="124"/>
      <c r="Z310" s="124"/>
      <c r="AA310" s="124"/>
      <c r="AB310" s="46">
        <f>IF(AA310=1,VLOOKUP(X310,Chantiers!$C$6:$D$95,2),IF(AA310=2,"Chauf",IF(AA310=3,VLOOKUP(X310,Chantiers!$C$6:$E$95,3),0)))</f>
        <v>0</v>
      </c>
      <c r="AC310" s="123"/>
      <c r="AD310" s="124"/>
      <c r="AE310" s="124"/>
      <c r="AF310" s="124"/>
      <c r="AG310" s="46">
        <f>IF(AF310=1,VLOOKUP(AC310,Chantiers!$C$6:$D$95,2),IF(AF310=2,"Chauf",IF(AF310=3,VLOOKUP(AC310,Chantiers!$C$6:$E$95,3),0)))</f>
        <v>0</v>
      </c>
      <c r="AH310" s="123"/>
      <c r="AI310" s="124"/>
      <c r="AJ310" s="124"/>
      <c r="AK310" s="124"/>
      <c r="AL310" s="46">
        <f>IF(AK310=1,VLOOKUP(AH310,Chantiers!$C$6:$D$95,2),IF(AK310=2,"Chauf",IF(AK310=3,VLOOKUP(AH310,Chantiers!$C$6:$E$95,3),0)))</f>
        <v>0</v>
      </c>
      <c r="AM310" s="123"/>
      <c r="AN310" s="124"/>
      <c r="AO310" s="124"/>
      <c r="AP310" s="124"/>
      <c r="AQ310" s="46">
        <f>IF(AP310=1,VLOOKUP(AM310,Chantiers!$C$6:$D$95,2),IF(AP310=2,"Chauf",IF(AP310=3,VLOOKUP(AM310,Chantiers!$C$6:$E$95,3),0)))</f>
        <v>0</v>
      </c>
      <c r="AR310" s="123"/>
      <c r="AS310" s="124"/>
      <c r="AT310" s="124"/>
      <c r="AU310" s="124"/>
      <c r="AV310" s="46">
        <f>IF(AU310=1,VLOOKUP(AR310,Chantiers!$C$6:$D$95,2),IF(AU310=2,"Chauf",IF(AU310=3,VLOOKUP(AR310,Chantiers!$C$6:$E$95,3),0)))</f>
        <v>0</v>
      </c>
      <c r="AW310" s="123"/>
      <c r="AX310" s="124"/>
      <c r="AY310" s="124"/>
      <c r="AZ310" s="124"/>
      <c r="BA310" s="46">
        <f>IF(AZ310=1,VLOOKUP(AW310,Chantiers!$C$6:$D$95,2),IF(AZ310=2,"Chauf",IF(AZ310=3,VLOOKUP(AW310,Chantiers!$C$6:$E$95,3),0)))</f>
        <v>0</v>
      </c>
      <c r="BB310" s="123"/>
      <c r="BC310" s="124"/>
      <c r="BD310" s="124"/>
      <c r="BE310" s="124"/>
      <c r="BF310" s="46">
        <f>IF(BE310=1,VLOOKUP(BB310,Chantiers!$C$6:$D$95,2),IF(BE310=2,"Chauf",IF(BE310=3,VLOOKUP(BB310,Chantiers!$C$6:$E$95,3),0)))</f>
        <v>0</v>
      </c>
      <c r="BG310" s="123"/>
      <c r="BH310" s="124"/>
      <c r="BI310" s="124"/>
      <c r="BJ310" s="124"/>
      <c r="BK310" s="46">
        <f>IF(BJ310=1,VLOOKUP(BG310,Chantiers!$C$6:$D$95,2),IF(BJ310=2,"Chauf",IF(BJ310=3,VLOOKUP(BG310,Chantiers!$C$6:$E$95,3),0)))</f>
        <v>0</v>
      </c>
      <c r="BL310" s="123"/>
      <c r="BM310" s="124"/>
      <c r="BN310" s="124"/>
      <c r="BO310" s="124"/>
      <c r="BP310" s="46">
        <f>IF(BO310=1,VLOOKUP(BL310,Chantiers!$C$6:$D$95,2),IF(BO310=2,"Chauf",IF(BO310=3,VLOOKUP(BL310,Chantiers!$C$6:$E$95,3),0)))</f>
        <v>0</v>
      </c>
      <c r="BQ310" s="123"/>
      <c r="BR310" s="124"/>
      <c r="BS310" s="124"/>
      <c r="BT310" s="124"/>
      <c r="BU310" s="46">
        <f>IF(BT310=1,VLOOKUP(BQ310,Chantiers!$C$6:$D$95,2),IF(BT310=2,"Chauf",IF(BT310=3,VLOOKUP(BQ310,Chantiers!$C$6:$E$95,3),0)))</f>
        <v>0</v>
      </c>
      <c r="BV310" s="123"/>
      <c r="BW310" s="124"/>
      <c r="BX310" s="124"/>
      <c r="BY310" s="124"/>
      <c r="BZ310" s="46">
        <f>IF(BY310=1,VLOOKUP(BV310,Chantiers!$C$6:$D$95,2),IF(BY310=2,"Chauf",IF(BY310=3,VLOOKUP(BV310,Chantiers!$C$6:$E$95,3),0)))</f>
        <v>0</v>
      </c>
      <c r="CA310" s="123"/>
      <c r="CB310" s="124"/>
      <c r="CC310" s="124"/>
      <c r="CD310" s="124">
        <f>IF(CC310=1,VLOOKUP(BZ310,Chantiers!$C$6:$D$95,2),0)</f>
        <v>0</v>
      </c>
      <c r="CE310" s="46">
        <f>IF(CD310=1,VLOOKUP(CA310,Chantiers!$C$6:$D$95,2),IF(CD310=2,"Chauf",IF(CD310=3,VLOOKUP(CA310,Chantiers!$C$6:$E$95,3),0)))</f>
        <v>0</v>
      </c>
    </row>
    <row r="311" spans="1:83" s="118" customFormat="1" x14ac:dyDescent="0.2">
      <c r="A311" s="152">
        <v>43406</v>
      </c>
      <c r="B311" s="140">
        <f t="shared" si="8"/>
        <v>2</v>
      </c>
      <c r="C311" s="141">
        <f t="shared" si="9"/>
        <v>11</v>
      </c>
      <c r="D311" s="123"/>
      <c r="E311" s="124"/>
      <c r="F311" s="124"/>
      <c r="G311" s="124"/>
      <c r="H311" s="46">
        <f>IF(G311=1,VLOOKUP(D311,Chantiers!$C$6:$D$95,2),IF(G311=2,"Chauf",IF(G311=3,VLOOKUP(D311,Chantiers!$C$6:$E$95,3),0)))</f>
        <v>0</v>
      </c>
      <c r="I311" s="123"/>
      <c r="J311" s="124"/>
      <c r="K311" s="124"/>
      <c r="L311" s="124"/>
      <c r="M311" s="46">
        <f>IF(L311=1,VLOOKUP(I311,Chantiers!$C$6:$D$95,2),IF(L311=2,"Chauf",IF(L311=3,VLOOKUP(I311,Chantiers!$C$6:$E$95,3),0)))</f>
        <v>0</v>
      </c>
      <c r="N311" s="123"/>
      <c r="O311" s="124"/>
      <c r="P311" s="124"/>
      <c r="Q311" s="124"/>
      <c r="R311" s="46">
        <f>IF(Q311=1,VLOOKUP(N311,Chantiers!$C$6:$D$95,2),IF(Q311=2,"Chauf",IF(Q311=3,VLOOKUP(N311,Chantiers!$C$6:$E$95,3),0)))</f>
        <v>0</v>
      </c>
      <c r="S311" s="123"/>
      <c r="T311" s="124"/>
      <c r="U311" s="124"/>
      <c r="V311" s="124"/>
      <c r="W311" s="46">
        <f>IF(V311=1,VLOOKUP(S311,Chantiers!$C$6:$D$95,2),IF(V311=2,"Chauf",IF(V311=3,VLOOKUP(S311,Chantiers!$C$6:$E$95,3),0)))</f>
        <v>0</v>
      </c>
      <c r="X311" s="123"/>
      <c r="Y311" s="124"/>
      <c r="Z311" s="124"/>
      <c r="AA311" s="124"/>
      <c r="AB311" s="46">
        <f>IF(AA311=1,VLOOKUP(X311,Chantiers!$C$6:$D$95,2),IF(AA311=2,"Chauf",IF(AA311=3,VLOOKUP(X311,Chantiers!$C$6:$E$95,3),0)))</f>
        <v>0</v>
      </c>
      <c r="AC311" s="123"/>
      <c r="AD311" s="124"/>
      <c r="AE311" s="124"/>
      <c r="AF311" s="124"/>
      <c r="AG311" s="46">
        <f>IF(AF311=1,VLOOKUP(AC311,Chantiers!$C$6:$D$95,2),IF(AF311=2,"Chauf",IF(AF311=3,VLOOKUP(AC311,Chantiers!$C$6:$E$95,3),0)))</f>
        <v>0</v>
      </c>
      <c r="AH311" s="123"/>
      <c r="AI311" s="124"/>
      <c r="AJ311" s="124"/>
      <c r="AK311" s="124"/>
      <c r="AL311" s="46">
        <f>IF(AK311=1,VLOOKUP(AH311,Chantiers!$C$6:$D$95,2),IF(AK311=2,"Chauf",IF(AK311=3,VLOOKUP(AH311,Chantiers!$C$6:$E$95,3),0)))</f>
        <v>0</v>
      </c>
      <c r="AM311" s="123"/>
      <c r="AN311" s="124"/>
      <c r="AO311" s="124"/>
      <c r="AP311" s="124"/>
      <c r="AQ311" s="46">
        <f>IF(AP311=1,VLOOKUP(AM311,Chantiers!$C$6:$D$95,2),IF(AP311=2,"Chauf",IF(AP311=3,VLOOKUP(AM311,Chantiers!$C$6:$E$95,3),0)))</f>
        <v>0</v>
      </c>
      <c r="AR311" s="123"/>
      <c r="AS311" s="124"/>
      <c r="AT311" s="124"/>
      <c r="AU311" s="124"/>
      <c r="AV311" s="46">
        <f>IF(AU311=1,VLOOKUP(AR311,Chantiers!$C$6:$D$95,2),IF(AU311=2,"Chauf",IF(AU311=3,VLOOKUP(AR311,Chantiers!$C$6:$E$95,3),0)))</f>
        <v>0</v>
      </c>
      <c r="AW311" s="123"/>
      <c r="AX311" s="124"/>
      <c r="AY311" s="124"/>
      <c r="AZ311" s="124"/>
      <c r="BA311" s="46">
        <f>IF(AZ311=1,VLOOKUP(AW311,Chantiers!$C$6:$D$95,2),IF(AZ311=2,"Chauf",IF(AZ311=3,VLOOKUP(AW311,Chantiers!$C$6:$E$95,3),0)))</f>
        <v>0</v>
      </c>
      <c r="BB311" s="123"/>
      <c r="BC311" s="124"/>
      <c r="BD311" s="124"/>
      <c r="BE311" s="124"/>
      <c r="BF311" s="46">
        <f>IF(BE311=1,VLOOKUP(BB311,Chantiers!$C$6:$D$95,2),IF(BE311=2,"Chauf",IF(BE311=3,VLOOKUP(BB311,Chantiers!$C$6:$E$95,3),0)))</f>
        <v>0</v>
      </c>
      <c r="BG311" s="123"/>
      <c r="BH311" s="124"/>
      <c r="BI311" s="124"/>
      <c r="BJ311" s="124"/>
      <c r="BK311" s="46">
        <f>IF(BJ311=1,VLOOKUP(BG311,Chantiers!$C$6:$D$95,2),IF(BJ311=2,"Chauf",IF(BJ311=3,VLOOKUP(BG311,Chantiers!$C$6:$E$95,3),0)))</f>
        <v>0</v>
      </c>
      <c r="BL311" s="123"/>
      <c r="BM311" s="124"/>
      <c r="BN311" s="124"/>
      <c r="BO311" s="124"/>
      <c r="BP311" s="46">
        <f>IF(BO311=1,VLOOKUP(BL311,Chantiers!$C$6:$D$95,2),IF(BO311=2,"Chauf",IF(BO311=3,VLOOKUP(BL311,Chantiers!$C$6:$E$95,3),0)))</f>
        <v>0</v>
      </c>
      <c r="BQ311" s="123"/>
      <c r="BR311" s="124"/>
      <c r="BS311" s="124"/>
      <c r="BT311" s="124"/>
      <c r="BU311" s="46">
        <f>IF(BT311=1,VLOOKUP(BQ311,Chantiers!$C$6:$D$95,2),IF(BT311=2,"Chauf",IF(BT311=3,VLOOKUP(BQ311,Chantiers!$C$6:$E$95,3),0)))</f>
        <v>0</v>
      </c>
      <c r="BV311" s="123"/>
      <c r="BW311" s="124"/>
      <c r="BX311" s="124"/>
      <c r="BY311" s="124"/>
      <c r="BZ311" s="46">
        <f>IF(BY311=1,VLOOKUP(BV311,Chantiers!$C$6:$D$95,2),IF(BY311=2,"Chauf",IF(BY311=3,VLOOKUP(BV311,Chantiers!$C$6:$E$95,3),0)))</f>
        <v>0</v>
      </c>
      <c r="CA311" s="123"/>
      <c r="CB311" s="124"/>
      <c r="CC311" s="124"/>
      <c r="CD311" s="124">
        <f>IF(CC311=1,VLOOKUP(BZ311,Chantiers!$C$6:$D$95,2),0)</f>
        <v>0</v>
      </c>
      <c r="CE311" s="46">
        <f>IF(CD311=1,VLOOKUP(CA311,Chantiers!$C$6:$D$95,2),IF(CD311=2,"Chauf",IF(CD311=3,VLOOKUP(CA311,Chantiers!$C$6:$E$95,3),0)))</f>
        <v>0</v>
      </c>
    </row>
    <row r="312" spans="1:83" s="118" customFormat="1" x14ac:dyDescent="0.2">
      <c r="A312" s="152">
        <v>43407</v>
      </c>
      <c r="B312" s="140">
        <f t="shared" si="8"/>
        <v>3</v>
      </c>
      <c r="C312" s="141">
        <f t="shared" si="9"/>
        <v>11</v>
      </c>
      <c r="D312" s="123"/>
      <c r="E312" s="124"/>
      <c r="F312" s="124"/>
      <c r="G312" s="124"/>
      <c r="H312" s="46">
        <f>IF(G312=1,VLOOKUP(D312,Chantiers!$C$6:$D$95,2),IF(G312=2,"Chauf",IF(G312=3,VLOOKUP(D312,Chantiers!$C$6:$E$95,3),0)))</f>
        <v>0</v>
      </c>
      <c r="I312" s="123"/>
      <c r="J312" s="124"/>
      <c r="K312" s="124"/>
      <c r="L312" s="124"/>
      <c r="M312" s="46">
        <f>IF(L312=1,VLOOKUP(I312,Chantiers!$C$6:$D$95,2),IF(L312=2,"Chauf",IF(L312=3,VLOOKUP(I312,Chantiers!$C$6:$E$95,3),0)))</f>
        <v>0</v>
      </c>
      <c r="N312" s="123"/>
      <c r="O312" s="124"/>
      <c r="P312" s="124"/>
      <c r="Q312" s="124"/>
      <c r="R312" s="46">
        <f>IF(Q312=1,VLOOKUP(N312,Chantiers!$C$6:$D$95,2),IF(Q312=2,"Chauf",IF(Q312=3,VLOOKUP(N312,Chantiers!$C$6:$E$95,3),0)))</f>
        <v>0</v>
      </c>
      <c r="S312" s="123"/>
      <c r="T312" s="124"/>
      <c r="U312" s="124"/>
      <c r="V312" s="124"/>
      <c r="W312" s="46">
        <f>IF(V312=1,VLOOKUP(S312,Chantiers!$C$6:$D$95,2),IF(V312=2,"Chauf",IF(V312=3,VLOOKUP(S312,Chantiers!$C$6:$E$95,3),0)))</f>
        <v>0</v>
      </c>
      <c r="X312" s="123"/>
      <c r="Y312" s="124"/>
      <c r="Z312" s="124"/>
      <c r="AA312" s="124"/>
      <c r="AB312" s="46">
        <f>IF(AA312=1,VLOOKUP(X312,Chantiers!$C$6:$D$95,2),IF(AA312=2,"Chauf",IF(AA312=3,VLOOKUP(X312,Chantiers!$C$6:$E$95,3),0)))</f>
        <v>0</v>
      </c>
      <c r="AC312" s="123"/>
      <c r="AD312" s="124"/>
      <c r="AE312" s="124"/>
      <c r="AF312" s="124"/>
      <c r="AG312" s="46">
        <f>IF(AF312=1,VLOOKUP(AC312,Chantiers!$C$6:$D$95,2),IF(AF312=2,"Chauf",IF(AF312=3,VLOOKUP(AC312,Chantiers!$C$6:$E$95,3),0)))</f>
        <v>0</v>
      </c>
      <c r="AH312" s="123"/>
      <c r="AI312" s="124"/>
      <c r="AJ312" s="124"/>
      <c r="AK312" s="124"/>
      <c r="AL312" s="46">
        <f>IF(AK312=1,VLOOKUP(AH312,Chantiers!$C$6:$D$95,2),IF(AK312=2,"Chauf",IF(AK312=3,VLOOKUP(AH312,Chantiers!$C$6:$E$95,3),0)))</f>
        <v>0</v>
      </c>
      <c r="AM312" s="123"/>
      <c r="AN312" s="124"/>
      <c r="AO312" s="124"/>
      <c r="AP312" s="124"/>
      <c r="AQ312" s="46">
        <f>IF(AP312=1,VLOOKUP(AM312,Chantiers!$C$6:$D$95,2),IF(AP312=2,"Chauf",IF(AP312=3,VLOOKUP(AM312,Chantiers!$C$6:$E$95,3),0)))</f>
        <v>0</v>
      </c>
      <c r="AR312" s="123"/>
      <c r="AS312" s="124"/>
      <c r="AT312" s="124"/>
      <c r="AU312" s="124"/>
      <c r="AV312" s="46">
        <f>IF(AU312=1,VLOOKUP(AR312,Chantiers!$C$6:$D$95,2),IF(AU312=2,"Chauf",IF(AU312=3,VLOOKUP(AR312,Chantiers!$C$6:$E$95,3),0)))</f>
        <v>0</v>
      </c>
      <c r="AW312" s="123"/>
      <c r="AX312" s="124"/>
      <c r="AY312" s="124"/>
      <c r="AZ312" s="124"/>
      <c r="BA312" s="46">
        <f>IF(AZ312=1,VLOOKUP(AW312,Chantiers!$C$6:$D$95,2),IF(AZ312=2,"Chauf",IF(AZ312=3,VLOOKUP(AW312,Chantiers!$C$6:$E$95,3),0)))</f>
        <v>0</v>
      </c>
      <c r="BB312" s="123"/>
      <c r="BC312" s="124"/>
      <c r="BD312" s="124"/>
      <c r="BE312" s="124"/>
      <c r="BF312" s="46">
        <f>IF(BE312=1,VLOOKUP(BB312,Chantiers!$C$6:$D$95,2),IF(BE312=2,"Chauf",IF(BE312=3,VLOOKUP(BB312,Chantiers!$C$6:$E$95,3),0)))</f>
        <v>0</v>
      </c>
      <c r="BG312" s="123"/>
      <c r="BH312" s="124"/>
      <c r="BI312" s="124"/>
      <c r="BJ312" s="124"/>
      <c r="BK312" s="46">
        <f>IF(BJ312=1,VLOOKUP(BG312,Chantiers!$C$6:$D$95,2),IF(BJ312=2,"Chauf",IF(BJ312=3,VLOOKUP(BG312,Chantiers!$C$6:$E$95,3),0)))</f>
        <v>0</v>
      </c>
      <c r="BL312" s="123"/>
      <c r="BM312" s="124"/>
      <c r="BN312" s="124"/>
      <c r="BO312" s="124"/>
      <c r="BP312" s="46">
        <f>IF(BO312=1,VLOOKUP(BL312,Chantiers!$C$6:$D$95,2),IF(BO312=2,"Chauf",IF(BO312=3,VLOOKUP(BL312,Chantiers!$C$6:$E$95,3),0)))</f>
        <v>0</v>
      </c>
      <c r="BQ312" s="123"/>
      <c r="BR312" s="124"/>
      <c r="BS312" s="124"/>
      <c r="BT312" s="124"/>
      <c r="BU312" s="46">
        <f>IF(BT312=1,VLOOKUP(BQ312,Chantiers!$C$6:$D$95,2),IF(BT312=2,"Chauf",IF(BT312=3,VLOOKUP(BQ312,Chantiers!$C$6:$E$95,3),0)))</f>
        <v>0</v>
      </c>
      <c r="BV312" s="123"/>
      <c r="BW312" s="124"/>
      <c r="BX312" s="124"/>
      <c r="BY312" s="124"/>
      <c r="BZ312" s="46">
        <f>IF(BY312=1,VLOOKUP(BV312,Chantiers!$C$6:$D$95,2),IF(BY312=2,"Chauf",IF(BY312=3,VLOOKUP(BV312,Chantiers!$C$6:$E$95,3),0)))</f>
        <v>0</v>
      </c>
      <c r="CA312" s="123"/>
      <c r="CB312" s="124"/>
      <c r="CC312" s="124"/>
      <c r="CD312" s="124">
        <f>IF(CC312=1,VLOOKUP(BZ312,Chantiers!$C$6:$D$95,2),0)</f>
        <v>0</v>
      </c>
      <c r="CE312" s="46">
        <f>IF(CD312=1,VLOOKUP(CA312,Chantiers!$C$6:$D$95,2),IF(CD312=2,"Chauf",IF(CD312=3,VLOOKUP(CA312,Chantiers!$C$6:$E$95,3),0)))</f>
        <v>0</v>
      </c>
    </row>
    <row r="313" spans="1:83" s="159" customFormat="1" x14ac:dyDescent="0.2">
      <c r="A313" s="153" t="s">
        <v>128</v>
      </c>
      <c r="B313" s="154"/>
      <c r="C313" s="155"/>
      <c r="D313" s="157"/>
      <c r="E313" s="158">
        <f>SUM(E307:E312)</f>
        <v>0</v>
      </c>
      <c r="F313" s="158">
        <f>SUM(F307:F312)</f>
        <v>0</v>
      </c>
      <c r="G313" s="158"/>
      <c r="H313" s="156"/>
      <c r="I313" s="157"/>
      <c r="J313" s="158">
        <f>SUM(J307:J312)</f>
        <v>0</v>
      </c>
      <c r="K313" s="158">
        <f>SUM(K307:K312)</f>
        <v>0</v>
      </c>
      <c r="L313" s="158"/>
      <c r="M313" s="156">
        <f>IF(L313=1,VLOOKUP(I313,Chantiers!$C$6:$D$95,2),IF(L313=2,"Chauf",IF(L313=3,VLOOKUP(I313,Chantiers!$C$6:$E$95,3),0)))</f>
        <v>0</v>
      </c>
      <c r="N313" s="157"/>
      <c r="O313" s="158">
        <f>SUM(O307:O312)</f>
        <v>0</v>
      </c>
      <c r="P313" s="158">
        <f>SUM(P307:P312)</f>
        <v>0</v>
      </c>
      <c r="Q313" s="158"/>
      <c r="R313" s="156">
        <f>IF(Q313=1,VLOOKUP(N313,Chantiers!$C$6:$D$95,2),IF(Q313=2,"Chauf",IF(Q313=3,VLOOKUP(N313,Chantiers!$C$6:$E$95,3),0)))</f>
        <v>0</v>
      </c>
      <c r="S313" s="157"/>
      <c r="T313" s="158">
        <f>SUM(T307:T312)</f>
        <v>0</v>
      </c>
      <c r="U313" s="158">
        <f>SUM(U307:U312)</f>
        <v>0</v>
      </c>
      <c r="V313" s="158"/>
      <c r="W313" s="156">
        <f>IF(V313=1,VLOOKUP(S313,Chantiers!$C$6:$D$95,2),IF(V313=2,"Chauf",IF(V313=3,VLOOKUP(S313,Chantiers!$C$6:$E$95,3),0)))</f>
        <v>0</v>
      </c>
      <c r="X313" s="157"/>
      <c r="Y313" s="158">
        <f>SUM(Y307:Y312)</f>
        <v>0</v>
      </c>
      <c r="Z313" s="158">
        <f>SUM(Z307:Z312)</f>
        <v>0</v>
      </c>
      <c r="AA313" s="158"/>
      <c r="AB313" s="156">
        <f>IF(AA313=1,VLOOKUP(X313,Chantiers!$C$6:$D$95,2),IF(AA313=2,"Chauf",IF(AA313=3,VLOOKUP(X313,Chantiers!$C$6:$E$95,3),0)))</f>
        <v>0</v>
      </c>
      <c r="AC313" s="157"/>
      <c r="AD313" s="158">
        <f>SUM(AD307:AD312)</f>
        <v>0</v>
      </c>
      <c r="AE313" s="158">
        <f>SUM(AE307:AE312)</f>
        <v>0</v>
      </c>
      <c r="AF313" s="158"/>
      <c r="AG313" s="156">
        <f>IF(AF313=1,VLOOKUP(AC313,Chantiers!$C$6:$D$95,2),IF(AF313=2,"Chauf",IF(AF313=3,VLOOKUP(AC313,Chantiers!$C$6:$E$95,3),0)))</f>
        <v>0</v>
      </c>
      <c r="AH313" s="157"/>
      <c r="AI313" s="158">
        <f>SUM(AI307:AI312)</f>
        <v>0</v>
      </c>
      <c r="AJ313" s="158">
        <f>SUM(AJ307:AJ312)</f>
        <v>0</v>
      </c>
      <c r="AK313" s="158"/>
      <c r="AL313" s="156">
        <f>IF(AK313=1,VLOOKUP(AH313,Chantiers!$C$6:$D$95,2),IF(AK313=2,"Chauf",IF(AK313=3,VLOOKUP(AH313,Chantiers!$C$6:$E$95,3),0)))</f>
        <v>0</v>
      </c>
      <c r="AM313" s="157"/>
      <c r="AN313" s="158">
        <f>SUM(AN307:AN312)</f>
        <v>0</v>
      </c>
      <c r="AO313" s="158">
        <f>SUM(AO307:AO312)</f>
        <v>0</v>
      </c>
      <c r="AP313" s="158"/>
      <c r="AQ313" s="156">
        <f>IF(AP313=1,VLOOKUP(AM313,Chantiers!$C$6:$D$95,2),IF(AP313=2,"Chauf",IF(AP313=3,VLOOKUP(AM313,Chantiers!$C$6:$E$95,3),0)))</f>
        <v>0</v>
      </c>
      <c r="AR313" s="157"/>
      <c r="AS313" s="158">
        <f>SUM(AS307:AS312)</f>
        <v>0</v>
      </c>
      <c r="AT313" s="158">
        <f>SUM(AT307:AT312)</f>
        <v>0</v>
      </c>
      <c r="AU313" s="158"/>
      <c r="AV313" s="156">
        <f>IF(AU313=1,VLOOKUP(AR313,Chantiers!$C$6:$D$95,2),IF(AU313=2,"Chauf",IF(AU313=3,VLOOKUP(AR313,Chantiers!$C$6:$E$95,3),0)))</f>
        <v>0</v>
      </c>
      <c r="AW313" s="157"/>
      <c r="AX313" s="158">
        <f>SUM(AX307:AX312)</f>
        <v>0</v>
      </c>
      <c r="AY313" s="158">
        <f>SUM(AY307:AY312)</f>
        <v>0</v>
      </c>
      <c r="AZ313" s="158"/>
      <c r="BA313" s="156">
        <f>IF(AZ313=1,VLOOKUP(AW313,Chantiers!$C$6:$D$95,2),IF(AZ313=2,"Chauf",IF(AZ313=3,VLOOKUP(AW313,Chantiers!$C$6:$E$95,3),0)))</f>
        <v>0</v>
      </c>
      <c r="BB313" s="157"/>
      <c r="BC313" s="158">
        <f>SUM(BC307:BC312)</f>
        <v>0</v>
      </c>
      <c r="BD313" s="158">
        <f>SUM(BD307:BD312)</f>
        <v>0</v>
      </c>
      <c r="BE313" s="158"/>
      <c r="BF313" s="156">
        <f>IF(BE313=1,VLOOKUP(BB313,Chantiers!$C$6:$D$95,2),IF(BE313=2,"Chauf",IF(BE313=3,VLOOKUP(BB313,Chantiers!$C$6:$E$95,3),0)))</f>
        <v>0</v>
      </c>
      <c r="BG313" s="157"/>
      <c r="BH313" s="158">
        <f>SUM(BH307:BH312)</f>
        <v>0</v>
      </c>
      <c r="BI313" s="158">
        <f>SUM(BI307:BI312)</f>
        <v>0</v>
      </c>
      <c r="BJ313" s="158"/>
      <c r="BK313" s="156">
        <f>IF(BJ313=1,VLOOKUP(BG313,Chantiers!$C$6:$D$95,2),IF(BJ313=2,"Chauf",IF(BJ313=3,VLOOKUP(BG313,Chantiers!$C$6:$E$95,3),0)))</f>
        <v>0</v>
      </c>
      <c r="BL313" s="157"/>
      <c r="BM313" s="158">
        <f>SUM(BM307:BM312)</f>
        <v>0</v>
      </c>
      <c r="BN313" s="158">
        <f>SUM(BN307:BN312)</f>
        <v>0</v>
      </c>
      <c r="BO313" s="158"/>
      <c r="BP313" s="156">
        <f>IF(BO313=1,VLOOKUP(BL313,Chantiers!$C$6:$D$95,2),IF(BO313=2,"Chauf",IF(BO313=3,VLOOKUP(BL313,Chantiers!$C$6:$E$95,3),0)))</f>
        <v>0</v>
      </c>
      <c r="BQ313" s="157"/>
      <c r="BR313" s="158">
        <f>SUM(BR307:BR312)</f>
        <v>0</v>
      </c>
      <c r="BS313" s="158">
        <f>SUM(BS307:BS312)</f>
        <v>0</v>
      </c>
      <c r="BT313" s="158"/>
      <c r="BU313" s="156">
        <f>IF(BT313=1,VLOOKUP(BQ313,Chantiers!$C$6:$D$95,2),IF(BT313=2,"Chauf",IF(BT313=3,VLOOKUP(BQ313,Chantiers!$C$6:$E$95,3),0)))</f>
        <v>0</v>
      </c>
      <c r="BV313" s="157"/>
      <c r="BW313" s="158">
        <f>SUM(BW307:BW312)</f>
        <v>0</v>
      </c>
      <c r="BX313" s="158">
        <f>SUM(BX307:BX312)</f>
        <v>0</v>
      </c>
      <c r="BY313" s="158"/>
      <c r="BZ313" s="156">
        <f>IF(BY313=1,VLOOKUP(BV313,Chantiers!$C$6:$D$95,2),IF(BY313=2,"Chauf",IF(BY313=3,VLOOKUP(BV313,Chantiers!$C$6:$E$95,3),0)))</f>
        <v>0</v>
      </c>
      <c r="CA313" s="157"/>
      <c r="CB313" s="158">
        <f>SUM(CB307:CB312)</f>
        <v>0</v>
      </c>
      <c r="CC313" s="158">
        <f>SUM(CC307:CC312)</f>
        <v>0</v>
      </c>
      <c r="CD313" s="158">
        <f>IF(CC313=1,VLOOKUP(BZ313,Chantiers!$C$6:$D$95,2),0)</f>
        <v>0</v>
      </c>
      <c r="CE313" s="156">
        <f>IF(CD313=1,VLOOKUP(CA313,Chantiers!$C$6:$D$95,2),IF(CD313=2,"Chauf",IF(CD313=3,VLOOKUP(CA313,Chantiers!$C$6:$E$95,3),0)))</f>
        <v>0</v>
      </c>
    </row>
    <row r="314" spans="1:83" s="118" customFormat="1" x14ac:dyDescent="0.2">
      <c r="A314" s="37">
        <v>43409</v>
      </c>
      <c r="B314" s="138">
        <f t="shared" si="8"/>
        <v>5</v>
      </c>
      <c r="C314" s="139">
        <f t="shared" si="9"/>
        <v>11</v>
      </c>
      <c r="D314" s="116"/>
      <c r="E314" s="117"/>
      <c r="F314" s="117"/>
      <c r="G314" s="117"/>
      <c r="H314" s="38">
        <f>IF(G314=1,VLOOKUP(D314,Chantiers!$C$6:$D$95,2),IF(G314=2,"Chauf",IF(G314=3,VLOOKUP(D314,Chantiers!$C$6:$E$95,3),0)))</f>
        <v>0</v>
      </c>
      <c r="I314" s="116"/>
      <c r="J314" s="117"/>
      <c r="K314" s="117"/>
      <c r="L314" s="117"/>
      <c r="M314" s="38">
        <f>IF(L314=1,VLOOKUP(I314,Chantiers!$C$6:$D$95,2),IF(L314=2,"Chauf",IF(L314=3,VLOOKUP(I314,Chantiers!$C$6:$E$95,3),0)))</f>
        <v>0</v>
      </c>
      <c r="N314" s="116"/>
      <c r="O314" s="117"/>
      <c r="P314" s="117"/>
      <c r="Q314" s="117"/>
      <c r="R314" s="38">
        <f>IF(Q314=1,VLOOKUP(N314,Chantiers!$C$6:$D$95,2),IF(Q314=2,"Chauf",IF(Q314=3,VLOOKUP(N314,Chantiers!$C$6:$E$95,3),0)))</f>
        <v>0</v>
      </c>
      <c r="S314" s="116"/>
      <c r="T314" s="117"/>
      <c r="U314" s="117"/>
      <c r="V314" s="117"/>
      <c r="W314" s="38">
        <f>IF(V314=1,VLOOKUP(S314,Chantiers!$C$6:$D$95,2),IF(V314=2,"Chauf",IF(V314=3,VLOOKUP(S314,Chantiers!$C$6:$E$95,3),0)))</f>
        <v>0</v>
      </c>
      <c r="X314" s="116"/>
      <c r="Y314" s="117"/>
      <c r="Z314" s="117"/>
      <c r="AA314" s="117"/>
      <c r="AB314" s="38">
        <f>IF(AA314=1,VLOOKUP(X314,Chantiers!$C$6:$D$95,2),IF(AA314=2,"Chauf",IF(AA314=3,VLOOKUP(X314,Chantiers!$C$6:$E$95,3),0)))</f>
        <v>0</v>
      </c>
      <c r="AC314" s="116"/>
      <c r="AD314" s="117"/>
      <c r="AE314" s="117"/>
      <c r="AF314" s="117"/>
      <c r="AG314" s="38">
        <f>IF(AF314=1,VLOOKUP(AC314,Chantiers!$C$6:$D$95,2),IF(AF314=2,"Chauf",IF(AF314=3,VLOOKUP(AC314,Chantiers!$C$6:$E$95,3),0)))</f>
        <v>0</v>
      </c>
      <c r="AH314" s="116"/>
      <c r="AI314" s="117"/>
      <c r="AJ314" s="117"/>
      <c r="AK314" s="117"/>
      <c r="AL314" s="38">
        <f>IF(AK314=1,VLOOKUP(AH314,Chantiers!$C$6:$D$95,2),IF(AK314=2,"Chauf",IF(AK314=3,VLOOKUP(AH314,Chantiers!$C$6:$E$95,3),0)))</f>
        <v>0</v>
      </c>
      <c r="AM314" s="116"/>
      <c r="AN314" s="117"/>
      <c r="AO314" s="117"/>
      <c r="AP314" s="117"/>
      <c r="AQ314" s="38">
        <f>IF(AP314=1,VLOOKUP(AM314,Chantiers!$C$6:$D$95,2),IF(AP314=2,"Chauf",IF(AP314=3,VLOOKUP(AM314,Chantiers!$C$6:$E$95,3),0)))</f>
        <v>0</v>
      </c>
      <c r="AR314" s="116"/>
      <c r="AS314" s="117"/>
      <c r="AT314" s="117"/>
      <c r="AU314" s="117"/>
      <c r="AV314" s="38">
        <f>IF(AU314=1,VLOOKUP(AR314,Chantiers!$C$6:$D$95,2),IF(AU314=2,"Chauf",IF(AU314=3,VLOOKUP(AR314,Chantiers!$C$6:$E$95,3),0)))</f>
        <v>0</v>
      </c>
      <c r="AW314" s="116"/>
      <c r="AX314" s="117"/>
      <c r="AY314" s="117"/>
      <c r="AZ314" s="117"/>
      <c r="BA314" s="38">
        <f>IF(AZ314=1,VLOOKUP(AW314,Chantiers!$C$6:$D$95,2),IF(AZ314=2,"Chauf",IF(AZ314=3,VLOOKUP(AW314,Chantiers!$C$6:$E$95,3),0)))</f>
        <v>0</v>
      </c>
      <c r="BB314" s="116"/>
      <c r="BC314" s="117"/>
      <c r="BD314" s="117"/>
      <c r="BE314" s="117"/>
      <c r="BF314" s="38">
        <f>IF(BE314=1,VLOOKUP(BB314,Chantiers!$C$6:$D$95,2),IF(BE314=2,"Chauf",IF(BE314=3,VLOOKUP(BB314,Chantiers!$C$6:$E$95,3),0)))</f>
        <v>0</v>
      </c>
      <c r="BG314" s="116"/>
      <c r="BH314" s="117"/>
      <c r="BI314" s="117"/>
      <c r="BJ314" s="117"/>
      <c r="BK314" s="38">
        <f>IF(BJ314=1,VLOOKUP(BG314,Chantiers!$C$6:$D$95,2),IF(BJ314=2,"Chauf",IF(BJ314=3,VLOOKUP(BG314,Chantiers!$C$6:$E$95,3),0)))</f>
        <v>0</v>
      </c>
      <c r="BL314" s="116"/>
      <c r="BM314" s="117"/>
      <c r="BN314" s="117"/>
      <c r="BO314" s="117"/>
      <c r="BP314" s="38">
        <f>IF(BO314=1,VLOOKUP(BL314,Chantiers!$C$6:$D$95,2),IF(BO314=2,"Chauf",IF(BO314=3,VLOOKUP(BL314,Chantiers!$C$6:$E$95,3),0)))</f>
        <v>0</v>
      </c>
      <c r="BQ314" s="116"/>
      <c r="BR314" s="117"/>
      <c r="BS314" s="117"/>
      <c r="BT314" s="117"/>
      <c r="BU314" s="38">
        <f>IF(BT314=1,VLOOKUP(BQ314,Chantiers!$C$6:$D$95,2),IF(BT314=2,"Chauf",IF(BT314=3,VLOOKUP(BQ314,Chantiers!$C$6:$E$95,3),0)))</f>
        <v>0</v>
      </c>
      <c r="BV314" s="116"/>
      <c r="BW314" s="117"/>
      <c r="BX314" s="117"/>
      <c r="BY314" s="117"/>
      <c r="BZ314" s="38">
        <f>IF(BY314=1,VLOOKUP(BV314,Chantiers!$C$6:$D$95,2),IF(BY314=2,"Chauf",IF(BY314=3,VLOOKUP(BV314,Chantiers!$C$6:$E$95,3),0)))</f>
        <v>0</v>
      </c>
      <c r="CA314" s="116"/>
      <c r="CB314" s="117"/>
      <c r="CC314" s="117"/>
      <c r="CD314" s="117">
        <f>IF(CC314=1,VLOOKUP(BZ314,Chantiers!$C$6:$D$95,2),0)</f>
        <v>0</v>
      </c>
      <c r="CE314" s="38">
        <f>IF(CD314=1,VLOOKUP(CA314,Chantiers!$C$6:$D$95,2),IF(CD314=2,"Chauf",IF(CD314=3,VLOOKUP(CA314,Chantiers!$C$6:$E$95,3),0)))</f>
        <v>0</v>
      </c>
    </row>
    <row r="315" spans="1:83" s="118" customFormat="1" x14ac:dyDescent="0.2">
      <c r="A315" s="39">
        <v>43410</v>
      </c>
      <c r="B315" s="140">
        <f t="shared" si="8"/>
        <v>6</v>
      </c>
      <c r="C315" s="141">
        <f t="shared" si="9"/>
        <v>11</v>
      </c>
      <c r="D315" s="119"/>
      <c r="E315" s="120"/>
      <c r="F315" s="120"/>
      <c r="G315" s="120"/>
      <c r="H315" s="40">
        <f>IF(G315=1,VLOOKUP(D315,Chantiers!$C$6:$D$95,2),IF(G315=2,"Chauf",IF(G315=3,VLOOKUP(D315,Chantiers!$C$6:$E$95,3),0)))</f>
        <v>0</v>
      </c>
      <c r="I315" s="119"/>
      <c r="J315" s="120"/>
      <c r="K315" s="120"/>
      <c r="L315" s="120"/>
      <c r="M315" s="40">
        <f>IF(L315=1,VLOOKUP(I315,Chantiers!$C$6:$D$95,2),IF(L315=2,"Chauf",IF(L315=3,VLOOKUP(I315,Chantiers!$C$6:$E$95,3),0)))</f>
        <v>0</v>
      </c>
      <c r="N315" s="119"/>
      <c r="O315" s="120"/>
      <c r="P315" s="120"/>
      <c r="Q315" s="120"/>
      <c r="R315" s="40">
        <f>IF(Q315=1,VLOOKUP(N315,Chantiers!$C$6:$D$95,2),IF(Q315=2,"Chauf",IF(Q315=3,VLOOKUP(N315,Chantiers!$C$6:$E$95,3),0)))</f>
        <v>0</v>
      </c>
      <c r="S315" s="119"/>
      <c r="T315" s="120"/>
      <c r="U315" s="120"/>
      <c r="V315" s="120"/>
      <c r="W315" s="40">
        <f>IF(V315=1,VLOOKUP(S315,Chantiers!$C$6:$D$95,2),IF(V315=2,"Chauf",IF(V315=3,VLOOKUP(S315,Chantiers!$C$6:$E$95,3),0)))</f>
        <v>0</v>
      </c>
      <c r="X315" s="119"/>
      <c r="Y315" s="120"/>
      <c r="Z315" s="120"/>
      <c r="AA315" s="120"/>
      <c r="AB315" s="40">
        <f>IF(AA315=1,VLOOKUP(X315,Chantiers!$C$6:$D$95,2),IF(AA315=2,"Chauf",IF(AA315=3,VLOOKUP(X315,Chantiers!$C$6:$E$95,3),0)))</f>
        <v>0</v>
      </c>
      <c r="AC315" s="119"/>
      <c r="AD315" s="120"/>
      <c r="AE315" s="120"/>
      <c r="AF315" s="120"/>
      <c r="AG315" s="40">
        <f>IF(AF315=1,VLOOKUP(AC315,Chantiers!$C$6:$D$95,2),IF(AF315=2,"Chauf",IF(AF315=3,VLOOKUP(AC315,Chantiers!$C$6:$E$95,3),0)))</f>
        <v>0</v>
      </c>
      <c r="AH315" s="119"/>
      <c r="AI315" s="120"/>
      <c r="AJ315" s="120"/>
      <c r="AK315" s="120"/>
      <c r="AL315" s="40">
        <f>IF(AK315=1,VLOOKUP(AH315,Chantiers!$C$6:$D$95,2),IF(AK315=2,"Chauf",IF(AK315=3,VLOOKUP(AH315,Chantiers!$C$6:$E$95,3),0)))</f>
        <v>0</v>
      </c>
      <c r="AM315" s="119"/>
      <c r="AN315" s="120"/>
      <c r="AO315" s="120"/>
      <c r="AP315" s="120"/>
      <c r="AQ315" s="40">
        <f>IF(AP315=1,VLOOKUP(AM315,Chantiers!$C$6:$D$95,2),IF(AP315=2,"Chauf",IF(AP315=3,VLOOKUP(AM315,Chantiers!$C$6:$E$95,3),0)))</f>
        <v>0</v>
      </c>
      <c r="AR315" s="119"/>
      <c r="AS315" s="120"/>
      <c r="AT315" s="120"/>
      <c r="AU315" s="120"/>
      <c r="AV315" s="40">
        <f>IF(AU315=1,VLOOKUP(AR315,Chantiers!$C$6:$D$95,2),IF(AU315=2,"Chauf",IF(AU315=3,VLOOKUP(AR315,Chantiers!$C$6:$E$95,3),0)))</f>
        <v>0</v>
      </c>
      <c r="AW315" s="119"/>
      <c r="AX315" s="120"/>
      <c r="AY315" s="120"/>
      <c r="AZ315" s="120"/>
      <c r="BA315" s="40">
        <f>IF(AZ315=1,VLOOKUP(AW315,Chantiers!$C$6:$D$95,2),IF(AZ315=2,"Chauf",IF(AZ315=3,VLOOKUP(AW315,Chantiers!$C$6:$E$95,3),0)))</f>
        <v>0</v>
      </c>
      <c r="BB315" s="119"/>
      <c r="BC315" s="120"/>
      <c r="BD315" s="120"/>
      <c r="BE315" s="120"/>
      <c r="BF315" s="40">
        <f>IF(BE315=1,VLOOKUP(BB315,Chantiers!$C$6:$D$95,2),IF(BE315=2,"Chauf",IF(BE315=3,VLOOKUP(BB315,Chantiers!$C$6:$E$95,3),0)))</f>
        <v>0</v>
      </c>
      <c r="BG315" s="119"/>
      <c r="BH315" s="120"/>
      <c r="BI315" s="120"/>
      <c r="BJ315" s="120"/>
      <c r="BK315" s="40">
        <f>IF(BJ315=1,VLOOKUP(BG315,Chantiers!$C$6:$D$95,2),IF(BJ315=2,"Chauf",IF(BJ315=3,VLOOKUP(BG315,Chantiers!$C$6:$E$95,3),0)))</f>
        <v>0</v>
      </c>
      <c r="BL315" s="119"/>
      <c r="BM315" s="120"/>
      <c r="BN315" s="120"/>
      <c r="BO315" s="120"/>
      <c r="BP315" s="40">
        <f>IF(BO315=1,VLOOKUP(BL315,Chantiers!$C$6:$D$95,2),IF(BO315=2,"Chauf",IF(BO315=3,VLOOKUP(BL315,Chantiers!$C$6:$E$95,3),0)))</f>
        <v>0</v>
      </c>
      <c r="BQ315" s="119"/>
      <c r="BR315" s="120"/>
      <c r="BS315" s="120"/>
      <c r="BT315" s="120"/>
      <c r="BU315" s="40">
        <f>IF(BT315=1,VLOOKUP(BQ315,Chantiers!$C$6:$D$95,2),IF(BT315=2,"Chauf",IF(BT315=3,VLOOKUP(BQ315,Chantiers!$C$6:$E$95,3),0)))</f>
        <v>0</v>
      </c>
      <c r="BV315" s="119"/>
      <c r="BW315" s="120"/>
      <c r="BX315" s="120"/>
      <c r="BY315" s="120"/>
      <c r="BZ315" s="40">
        <f>IF(BY315=1,VLOOKUP(BV315,Chantiers!$C$6:$D$95,2),IF(BY315=2,"Chauf",IF(BY315=3,VLOOKUP(BV315,Chantiers!$C$6:$E$95,3),0)))</f>
        <v>0</v>
      </c>
      <c r="CA315" s="119"/>
      <c r="CB315" s="120"/>
      <c r="CC315" s="120"/>
      <c r="CD315" s="120">
        <f>IF(CC315=1,VLOOKUP(BZ315,Chantiers!$C$6:$D$95,2),0)</f>
        <v>0</v>
      </c>
      <c r="CE315" s="40">
        <f>IF(CD315=1,VLOOKUP(CA315,Chantiers!$C$6:$D$95,2),IF(CD315=2,"Chauf",IF(CD315=3,VLOOKUP(CA315,Chantiers!$C$6:$E$95,3),0)))</f>
        <v>0</v>
      </c>
    </row>
    <row r="316" spans="1:83" s="118" customFormat="1" x14ac:dyDescent="0.2">
      <c r="A316" s="39">
        <v>43411</v>
      </c>
      <c r="B316" s="140">
        <f t="shared" si="8"/>
        <v>7</v>
      </c>
      <c r="C316" s="141">
        <f t="shared" si="9"/>
        <v>11</v>
      </c>
      <c r="D316" s="119"/>
      <c r="E316" s="120"/>
      <c r="F316" s="120"/>
      <c r="G316" s="120"/>
      <c r="H316" s="40">
        <f>IF(G316=1,VLOOKUP(D316,Chantiers!$C$6:$D$95,2),IF(G316=2,"Chauf",IF(G316=3,VLOOKUP(D316,Chantiers!$C$6:$E$95,3),0)))</f>
        <v>0</v>
      </c>
      <c r="I316" s="119"/>
      <c r="J316" s="120"/>
      <c r="K316" s="120"/>
      <c r="L316" s="120"/>
      <c r="M316" s="40">
        <f>IF(L316=1,VLOOKUP(I316,Chantiers!$C$6:$D$95,2),IF(L316=2,"Chauf",IF(L316=3,VLOOKUP(I316,Chantiers!$C$6:$E$95,3),0)))</f>
        <v>0</v>
      </c>
      <c r="N316" s="119"/>
      <c r="O316" s="120"/>
      <c r="P316" s="120"/>
      <c r="Q316" s="120"/>
      <c r="R316" s="40">
        <f>IF(Q316=1,VLOOKUP(N316,Chantiers!$C$6:$D$95,2),IF(Q316=2,"Chauf",IF(Q316=3,VLOOKUP(N316,Chantiers!$C$6:$E$95,3),0)))</f>
        <v>0</v>
      </c>
      <c r="S316" s="119"/>
      <c r="T316" s="120"/>
      <c r="U316" s="120"/>
      <c r="V316" s="120"/>
      <c r="W316" s="40">
        <f>IF(V316=1,VLOOKUP(S316,Chantiers!$C$6:$D$95,2),IF(V316=2,"Chauf",IF(V316=3,VLOOKUP(S316,Chantiers!$C$6:$E$95,3),0)))</f>
        <v>0</v>
      </c>
      <c r="X316" s="119"/>
      <c r="Y316" s="120"/>
      <c r="Z316" s="120"/>
      <c r="AA316" s="120"/>
      <c r="AB316" s="40">
        <f>IF(AA316=1,VLOOKUP(X316,Chantiers!$C$6:$D$95,2),IF(AA316=2,"Chauf",IF(AA316=3,VLOOKUP(X316,Chantiers!$C$6:$E$95,3),0)))</f>
        <v>0</v>
      </c>
      <c r="AC316" s="119"/>
      <c r="AD316" s="120"/>
      <c r="AE316" s="120"/>
      <c r="AF316" s="120"/>
      <c r="AG316" s="40">
        <f>IF(AF316=1,VLOOKUP(AC316,Chantiers!$C$6:$D$95,2),IF(AF316=2,"Chauf",IF(AF316=3,VLOOKUP(AC316,Chantiers!$C$6:$E$95,3),0)))</f>
        <v>0</v>
      </c>
      <c r="AH316" s="119"/>
      <c r="AI316" s="120"/>
      <c r="AJ316" s="120"/>
      <c r="AK316" s="120"/>
      <c r="AL316" s="40">
        <f>IF(AK316=1,VLOOKUP(AH316,Chantiers!$C$6:$D$95,2),IF(AK316=2,"Chauf",IF(AK316=3,VLOOKUP(AH316,Chantiers!$C$6:$E$95,3),0)))</f>
        <v>0</v>
      </c>
      <c r="AM316" s="119"/>
      <c r="AN316" s="120"/>
      <c r="AO316" s="120"/>
      <c r="AP316" s="120"/>
      <c r="AQ316" s="40">
        <f>IF(AP316=1,VLOOKUP(AM316,Chantiers!$C$6:$D$95,2),IF(AP316=2,"Chauf",IF(AP316=3,VLOOKUP(AM316,Chantiers!$C$6:$E$95,3),0)))</f>
        <v>0</v>
      </c>
      <c r="AR316" s="119"/>
      <c r="AS316" s="120"/>
      <c r="AT316" s="120"/>
      <c r="AU316" s="120"/>
      <c r="AV316" s="40">
        <f>IF(AU316=1,VLOOKUP(AR316,Chantiers!$C$6:$D$95,2),IF(AU316=2,"Chauf",IF(AU316=3,VLOOKUP(AR316,Chantiers!$C$6:$E$95,3),0)))</f>
        <v>0</v>
      </c>
      <c r="AW316" s="119"/>
      <c r="AX316" s="120"/>
      <c r="AY316" s="120"/>
      <c r="AZ316" s="120"/>
      <c r="BA316" s="40">
        <f>IF(AZ316=1,VLOOKUP(AW316,Chantiers!$C$6:$D$95,2),IF(AZ316=2,"Chauf",IF(AZ316=3,VLOOKUP(AW316,Chantiers!$C$6:$E$95,3),0)))</f>
        <v>0</v>
      </c>
      <c r="BB316" s="119"/>
      <c r="BC316" s="120"/>
      <c r="BD316" s="120"/>
      <c r="BE316" s="120"/>
      <c r="BF316" s="40">
        <f>IF(BE316=1,VLOOKUP(BB316,Chantiers!$C$6:$D$95,2),IF(BE316=2,"Chauf",IF(BE316=3,VLOOKUP(BB316,Chantiers!$C$6:$E$95,3),0)))</f>
        <v>0</v>
      </c>
      <c r="BG316" s="119"/>
      <c r="BH316" s="120"/>
      <c r="BI316" s="120"/>
      <c r="BJ316" s="120"/>
      <c r="BK316" s="40">
        <f>IF(BJ316=1,VLOOKUP(BG316,Chantiers!$C$6:$D$95,2),IF(BJ316=2,"Chauf",IF(BJ316=3,VLOOKUP(BG316,Chantiers!$C$6:$E$95,3),0)))</f>
        <v>0</v>
      </c>
      <c r="BL316" s="119"/>
      <c r="BM316" s="120"/>
      <c r="BN316" s="120"/>
      <c r="BO316" s="120"/>
      <c r="BP316" s="40">
        <f>IF(BO316=1,VLOOKUP(BL316,Chantiers!$C$6:$D$95,2),IF(BO316=2,"Chauf",IF(BO316=3,VLOOKUP(BL316,Chantiers!$C$6:$E$95,3),0)))</f>
        <v>0</v>
      </c>
      <c r="BQ316" s="119"/>
      <c r="BR316" s="120"/>
      <c r="BS316" s="120"/>
      <c r="BT316" s="120"/>
      <c r="BU316" s="40">
        <f>IF(BT316=1,VLOOKUP(BQ316,Chantiers!$C$6:$D$95,2),IF(BT316=2,"Chauf",IF(BT316=3,VLOOKUP(BQ316,Chantiers!$C$6:$E$95,3),0)))</f>
        <v>0</v>
      </c>
      <c r="BV316" s="119"/>
      <c r="BW316" s="120"/>
      <c r="BX316" s="120"/>
      <c r="BY316" s="120"/>
      <c r="BZ316" s="40">
        <f>IF(BY316=1,VLOOKUP(BV316,Chantiers!$C$6:$D$95,2),IF(BY316=2,"Chauf",IF(BY316=3,VLOOKUP(BV316,Chantiers!$C$6:$E$95,3),0)))</f>
        <v>0</v>
      </c>
      <c r="CA316" s="119"/>
      <c r="CB316" s="120"/>
      <c r="CC316" s="120"/>
      <c r="CD316" s="120">
        <f>IF(CC316=1,VLOOKUP(BZ316,Chantiers!$C$6:$D$95,2),0)</f>
        <v>0</v>
      </c>
      <c r="CE316" s="40">
        <f>IF(CD316=1,VLOOKUP(CA316,Chantiers!$C$6:$D$95,2),IF(CD316=2,"Chauf",IF(CD316=3,VLOOKUP(CA316,Chantiers!$C$6:$E$95,3),0)))</f>
        <v>0</v>
      </c>
    </row>
    <row r="317" spans="1:83" s="118" customFormat="1" x14ac:dyDescent="0.2">
      <c r="A317" s="39">
        <v>43412</v>
      </c>
      <c r="B317" s="140">
        <f t="shared" si="8"/>
        <v>8</v>
      </c>
      <c r="C317" s="141">
        <f t="shared" si="9"/>
        <v>11</v>
      </c>
      <c r="D317" s="119"/>
      <c r="E317" s="120"/>
      <c r="F317" s="120"/>
      <c r="G317" s="120"/>
      <c r="H317" s="40">
        <f>IF(G317=1,VLOOKUP(D317,Chantiers!$C$6:$D$95,2),IF(G317=2,"Chauf",IF(G317=3,VLOOKUP(D317,Chantiers!$C$6:$E$95,3),0)))</f>
        <v>0</v>
      </c>
      <c r="I317" s="119"/>
      <c r="J317" s="120"/>
      <c r="K317" s="120"/>
      <c r="L317" s="120"/>
      <c r="M317" s="40">
        <f>IF(L317=1,VLOOKUP(I317,Chantiers!$C$6:$D$95,2),IF(L317=2,"Chauf",IF(L317=3,VLOOKUP(I317,Chantiers!$C$6:$E$95,3),0)))</f>
        <v>0</v>
      </c>
      <c r="N317" s="119"/>
      <c r="O317" s="120"/>
      <c r="P317" s="120"/>
      <c r="Q317" s="120"/>
      <c r="R317" s="40">
        <f>IF(Q317=1,VLOOKUP(N317,Chantiers!$C$6:$D$95,2),IF(Q317=2,"Chauf",IF(Q317=3,VLOOKUP(N317,Chantiers!$C$6:$E$95,3),0)))</f>
        <v>0</v>
      </c>
      <c r="S317" s="119"/>
      <c r="T317" s="120"/>
      <c r="U317" s="120"/>
      <c r="V317" s="120"/>
      <c r="W317" s="40">
        <f>IF(V317=1,VLOOKUP(S317,Chantiers!$C$6:$D$95,2),IF(V317=2,"Chauf",IF(V317=3,VLOOKUP(S317,Chantiers!$C$6:$E$95,3),0)))</f>
        <v>0</v>
      </c>
      <c r="X317" s="119"/>
      <c r="Y317" s="120"/>
      <c r="Z317" s="120"/>
      <c r="AA317" s="120"/>
      <c r="AB317" s="40">
        <f>IF(AA317=1,VLOOKUP(X317,Chantiers!$C$6:$D$95,2),IF(AA317=2,"Chauf",IF(AA317=3,VLOOKUP(X317,Chantiers!$C$6:$E$95,3),0)))</f>
        <v>0</v>
      </c>
      <c r="AC317" s="119"/>
      <c r="AD317" s="120"/>
      <c r="AE317" s="120"/>
      <c r="AF317" s="120"/>
      <c r="AG317" s="40">
        <f>IF(AF317=1,VLOOKUP(AC317,Chantiers!$C$6:$D$95,2),IF(AF317=2,"Chauf",IF(AF317=3,VLOOKUP(AC317,Chantiers!$C$6:$E$95,3),0)))</f>
        <v>0</v>
      </c>
      <c r="AH317" s="119"/>
      <c r="AI317" s="120"/>
      <c r="AJ317" s="120"/>
      <c r="AK317" s="120"/>
      <c r="AL317" s="40">
        <f>IF(AK317=1,VLOOKUP(AH317,Chantiers!$C$6:$D$95,2),IF(AK317=2,"Chauf",IF(AK317=3,VLOOKUP(AH317,Chantiers!$C$6:$E$95,3),0)))</f>
        <v>0</v>
      </c>
      <c r="AM317" s="119"/>
      <c r="AN317" s="120"/>
      <c r="AO317" s="120"/>
      <c r="AP317" s="120"/>
      <c r="AQ317" s="40">
        <f>IF(AP317=1,VLOOKUP(AM317,Chantiers!$C$6:$D$95,2),IF(AP317=2,"Chauf",IF(AP317=3,VLOOKUP(AM317,Chantiers!$C$6:$E$95,3),0)))</f>
        <v>0</v>
      </c>
      <c r="AR317" s="119"/>
      <c r="AS317" s="120"/>
      <c r="AT317" s="120"/>
      <c r="AU317" s="120"/>
      <c r="AV317" s="40">
        <f>IF(AU317=1,VLOOKUP(AR317,Chantiers!$C$6:$D$95,2),IF(AU317=2,"Chauf",IF(AU317=3,VLOOKUP(AR317,Chantiers!$C$6:$E$95,3),0)))</f>
        <v>0</v>
      </c>
      <c r="AW317" s="119"/>
      <c r="AX317" s="120"/>
      <c r="AY317" s="120"/>
      <c r="AZ317" s="120"/>
      <c r="BA317" s="40">
        <f>IF(AZ317=1,VLOOKUP(AW317,Chantiers!$C$6:$D$95,2),IF(AZ317=2,"Chauf",IF(AZ317=3,VLOOKUP(AW317,Chantiers!$C$6:$E$95,3),0)))</f>
        <v>0</v>
      </c>
      <c r="BB317" s="119"/>
      <c r="BC317" s="120"/>
      <c r="BD317" s="120"/>
      <c r="BE317" s="120"/>
      <c r="BF317" s="40">
        <f>IF(BE317=1,VLOOKUP(BB317,Chantiers!$C$6:$D$95,2),IF(BE317=2,"Chauf",IF(BE317=3,VLOOKUP(BB317,Chantiers!$C$6:$E$95,3),0)))</f>
        <v>0</v>
      </c>
      <c r="BG317" s="119"/>
      <c r="BH317" s="120"/>
      <c r="BI317" s="120"/>
      <c r="BJ317" s="120"/>
      <c r="BK317" s="40">
        <f>IF(BJ317=1,VLOOKUP(BG317,Chantiers!$C$6:$D$95,2),IF(BJ317=2,"Chauf",IF(BJ317=3,VLOOKUP(BG317,Chantiers!$C$6:$E$95,3),0)))</f>
        <v>0</v>
      </c>
      <c r="BL317" s="119"/>
      <c r="BM317" s="120"/>
      <c r="BN317" s="120"/>
      <c r="BO317" s="120"/>
      <c r="BP317" s="40">
        <f>IF(BO317=1,VLOOKUP(BL317,Chantiers!$C$6:$D$95,2),IF(BO317=2,"Chauf",IF(BO317=3,VLOOKUP(BL317,Chantiers!$C$6:$E$95,3),0)))</f>
        <v>0</v>
      </c>
      <c r="BQ317" s="119"/>
      <c r="BR317" s="120"/>
      <c r="BS317" s="120"/>
      <c r="BT317" s="120"/>
      <c r="BU317" s="40">
        <f>IF(BT317=1,VLOOKUP(BQ317,Chantiers!$C$6:$D$95,2),IF(BT317=2,"Chauf",IF(BT317=3,VLOOKUP(BQ317,Chantiers!$C$6:$E$95,3),0)))</f>
        <v>0</v>
      </c>
      <c r="BV317" s="119"/>
      <c r="BW317" s="120"/>
      <c r="BX317" s="120"/>
      <c r="BY317" s="120"/>
      <c r="BZ317" s="40">
        <f>IF(BY317=1,VLOOKUP(BV317,Chantiers!$C$6:$D$95,2),IF(BY317=2,"Chauf",IF(BY317=3,VLOOKUP(BV317,Chantiers!$C$6:$E$95,3),0)))</f>
        <v>0</v>
      </c>
      <c r="CA317" s="119"/>
      <c r="CB317" s="120"/>
      <c r="CC317" s="120"/>
      <c r="CD317" s="120">
        <f>IF(CC317=1,VLOOKUP(BZ317,Chantiers!$C$6:$D$95,2),0)</f>
        <v>0</v>
      </c>
      <c r="CE317" s="40">
        <f>IF(CD317=1,VLOOKUP(CA317,Chantiers!$C$6:$D$95,2),IF(CD317=2,"Chauf",IF(CD317=3,VLOOKUP(CA317,Chantiers!$C$6:$E$95,3),0)))</f>
        <v>0</v>
      </c>
    </row>
    <row r="318" spans="1:83" s="118" customFormat="1" x14ac:dyDescent="0.2">
      <c r="A318" s="39">
        <v>43413</v>
      </c>
      <c r="B318" s="140">
        <f t="shared" si="8"/>
        <v>9</v>
      </c>
      <c r="C318" s="141">
        <f t="shared" si="9"/>
        <v>11</v>
      </c>
      <c r="D318" s="119"/>
      <c r="E318" s="120"/>
      <c r="F318" s="120"/>
      <c r="G318" s="120"/>
      <c r="H318" s="40">
        <f>IF(G318=1,VLOOKUP(D318,Chantiers!$C$6:$D$95,2),IF(G318=2,"Chauf",IF(G318=3,VLOOKUP(D318,Chantiers!$C$6:$E$95,3),0)))</f>
        <v>0</v>
      </c>
      <c r="I318" s="119"/>
      <c r="J318" s="120"/>
      <c r="K318" s="120"/>
      <c r="L318" s="120"/>
      <c r="M318" s="40">
        <f>IF(L318=1,VLOOKUP(I318,Chantiers!$C$6:$D$95,2),IF(L318=2,"Chauf",IF(L318=3,VLOOKUP(I318,Chantiers!$C$6:$E$95,3),0)))</f>
        <v>0</v>
      </c>
      <c r="N318" s="119"/>
      <c r="O318" s="120"/>
      <c r="P318" s="120"/>
      <c r="Q318" s="120"/>
      <c r="R318" s="40">
        <f>IF(Q318=1,VLOOKUP(N318,Chantiers!$C$6:$D$95,2),IF(Q318=2,"Chauf",IF(Q318=3,VLOOKUP(N318,Chantiers!$C$6:$E$95,3),0)))</f>
        <v>0</v>
      </c>
      <c r="S318" s="119"/>
      <c r="T318" s="120"/>
      <c r="U318" s="120"/>
      <c r="V318" s="120"/>
      <c r="W318" s="40">
        <f>IF(V318=1,VLOOKUP(S318,Chantiers!$C$6:$D$95,2),IF(V318=2,"Chauf",IF(V318=3,VLOOKUP(S318,Chantiers!$C$6:$E$95,3),0)))</f>
        <v>0</v>
      </c>
      <c r="X318" s="119"/>
      <c r="Y318" s="120"/>
      <c r="Z318" s="120"/>
      <c r="AA318" s="120"/>
      <c r="AB318" s="40">
        <f>IF(AA318=1,VLOOKUP(X318,Chantiers!$C$6:$D$95,2),IF(AA318=2,"Chauf",IF(AA318=3,VLOOKUP(X318,Chantiers!$C$6:$E$95,3),0)))</f>
        <v>0</v>
      </c>
      <c r="AC318" s="119"/>
      <c r="AD318" s="120"/>
      <c r="AE318" s="120"/>
      <c r="AF318" s="120"/>
      <c r="AG318" s="40">
        <f>IF(AF318=1,VLOOKUP(AC318,Chantiers!$C$6:$D$95,2),IF(AF318=2,"Chauf",IF(AF318=3,VLOOKUP(AC318,Chantiers!$C$6:$E$95,3),0)))</f>
        <v>0</v>
      </c>
      <c r="AH318" s="119"/>
      <c r="AI318" s="120"/>
      <c r="AJ318" s="120"/>
      <c r="AK318" s="120"/>
      <c r="AL318" s="40">
        <f>IF(AK318=1,VLOOKUP(AH318,Chantiers!$C$6:$D$95,2),IF(AK318=2,"Chauf",IF(AK318=3,VLOOKUP(AH318,Chantiers!$C$6:$E$95,3),0)))</f>
        <v>0</v>
      </c>
      <c r="AM318" s="119"/>
      <c r="AN318" s="120"/>
      <c r="AO318" s="120"/>
      <c r="AP318" s="120"/>
      <c r="AQ318" s="40">
        <f>IF(AP318=1,VLOOKUP(AM318,Chantiers!$C$6:$D$95,2),IF(AP318=2,"Chauf",IF(AP318=3,VLOOKUP(AM318,Chantiers!$C$6:$E$95,3),0)))</f>
        <v>0</v>
      </c>
      <c r="AR318" s="119"/>
      <c r="AS318" s="120"/>
      <c r="AT318" s="120"/>
      <c r="AU318" s="120"/>
      <c r="AV318" s="40">
        <f>IF(AU318=1,VLOOKUP(AR318,Chantiers!$C$6:$D$95,2),IF(AU318=2,"Chauf",IF(AU318=3,VLOOKUP(AR318,Chantiers!$C$6:$E$95,3),0)))</f>
        <v>0</v>
      </c>
      <c r="AW318" s="119"/>
      <c r="AX318" s="120"/>
      <c r="AY318" s="120"/>
      <c r="AZ318" s="120"/>
      <c r="BA318" s="40">
        <f>IF(AZ318=1,VLOOKUP(AW318,Chantiers!$C$6:$D$95,2),IF(AZ318=2,"Chauf",IF(AZ318=3,VLOOKUP(AW318,Chantiers!$C$6:$E$95,3),0)))</f>
        <v>0</v>
      </c>
      <c r="BB318" s="119"/>
      <c r="BC318" s="120"/>
      <c r="BD318" s="120"/>
      <c r="BE318" s="120"/>
      <c r="BF318" s="40">
        <f>IF(BE318=1,VLOOKUP(BB318,Chantiers!$C$6:$D$95,2),IF(BE318=2,"Chauf",IF(BE318=3,VLOOKUP(BB318,Chantiers!$C$6:$E$95,3),0)))</f>
        <v>0</v>
      </c>
      <c r="BG318" s="119"/>
      <c r="BH318" s="120"/>
      <c r="BI318" s="120"/>
      <c r="BJ318" s="120"/>
      <c r="BK318" s="40">
        <f>IF(BJ318=1,VLOOKUP(BG318,Chantiers!$C$6:$D$95,2),IF(BJ318=2,"Chauf",IF(BJ318=3,VLOOKUP(BG318,Chantiers!$C$6:$E$95,3),0)))</f>
        <v>0</v>
      </c>
      <c r="BL318" s="119"/>
      <c r="BM318" s="120"/>
      <c r="BN318" s="120"/>
      <c r="BO318" s="120"/>
      <c r="BP318" s="40">
        <f>IF(BO318=1,VLOOKUP(BL318,Chantiers!$C$6:$D$95,2),IF(BO318=2,"Chauf",IF(BO318=3,VLOOKUP(BL318,Chantiers!$C$6:$E$95,3),0)))</f>
        <v>0</v>
      </c>
      <c r="BQ318" s="119"/>
      <c r="BR318" s="120"/>
      <c r="BS318" s="120"/>
      <c r="BT318" s="120"/>
      <c r="BU318" s="40">
        <f>IF(BT318=1,VLOOKUP(BQ318,Chantiers!$C$6:$D$95,2),IF(BT318=2,"Chauf",IF(BT318=3,VLOOKUP(BQ318,Chantiers!$C$6:$E$95,3),0)))</f>
        <v>0</v>
      </c>
      <c r="BV318" s="119"/>
      <c r="BW318" s="120"/>
      <c r="BX318" s="120"/>
      <c r="BY318" s="120"/>
      <c r="BZ318" s="40">
        <f>IF(BY318=1,VLOOKUP(BV318,Chantiers!$C$6:$D$95,2),IF(BY318=2,"Chauf",IF(BY318=3,VLOOKUP(BV318,Chantiers!$C$6:$E$95,3),0)))</f>
        <v>0</v>
      </c>
      <c r="CA318" s="119"/>
      <c r="CB318" s="120"/>
      <c r="CC318" s="120"/>
      <c r="CD318" s="120">
        <f>IF(CC318=1,VLOOKUP(BZ318,Chantiers!$C$6:$D$95,2),0)</f>
        <v>0</v>
      </c>
      <c r="CE318" s="40">
        <f>IF(CD318=1,VLOOKUP(CA318,Chantiers!$C$6:$D$95,2),IF(CD318=2,"Chauf",IF(CD318=3,VLOOKUP(CA318,Chantiers!$C$6:$E$95,3),0)))</f>
        <v>0</v>
      </c>
    </row>
    <row r="319" spans="1:83" s="118" customFormat="1" x14ac:dyDescent="0.2">
      <c r="A319" s="39">
        <v>43414</v>
      </c>
      <c r="B319" s="140">
        <f t="shared" si="8"/>
        <v>10</v>
      </c>
      <c r="C319" s="141">
        <f t="shared" si="9"/>
        <v>11</v>
      </c>
      <c r="D319" s="119"/>
      <c r="E319" s="120"/>
      <c r="F319" s="120"/>
      <c r="G319" s="120"/>
      <c r="H319" s="40">
        <f>IF(G319=1,VLOOKUP(D319,Chantiers!$C$6:$D$95,2),IF(G319=2,"Chauf",IF(G319=3,VLOOKUP(D319,Chantiers!$C$6:$E$95,3),0)))</f>
        <v>0</v>
      </c>
      <c r="I319" s="119"/>
      <c r="J319" s="120"/>
      <c r="K319" s="120"/>
      <c r="L319" s="120"/>
      <c r="M319" s="40">
        <f>IF(L319=1,VLOOKUP(I319,Chantiers!$C$6:$D$95,2),IF(L319=2,"Chauf",IF(L319=3,VLOOKUP(I319,Chantiers!$C$6:$E$95,3),0)))</f>
        <v>0</v>
      </c>
      <c r="N319" s="119"/>
      <c r="O319" s="120"/>
      <c r="P319" s="120"/>
      <c r="Q319" s="120"/>
      <c r="R319" s="40">
        <f>IF(Q319=1,VLOOKUP(N319,Chantiers!$C$6:$D$95,2),IF(Q319=2,"Chauf",IF(Q319=3,VLOOKUP(N319,Chantiers!$C$6:$E$95,3),0)))</f>
        <v>0</v>
      </c>
      <c r="S319" s="119"/>
      <c r="T319" s="120"/>
      <c r="U319" s="120"/>
      <c r="V319" s="120"/>
      <c r="W319" s="40">
        <f>IF(V319=1,VLOOKUP(S319,Chantiers!$C$6:$D$95,2),IF(V319=2,"Chauf",IF(V319=3,VLOOKUP(S319,Chantiers!$C$6:$E$95,3),0)))</f>
        <v>0</v>
      </c>
      <c r="X319" s="119"/>
      <c r="Y319" s="120"/>
      <c r="Z319" s="120"/>
      <c r="AA319" s="120"/>
      <c r="AB319" s="40">
        <f>IF(AA319=1,VLOOKUP(X319,Chantiers!$C$6:$D$95,2),IF(AA319=2,"Chauf",IF(AA319=3,VLOOKUP(X319,Chantiers!$C$6:$E$95,3),0)))</f>
        <v>0</v>
      </c>
      <c r="AC319" s="119"/>
      <c r="AD319" s="120"/>
      <c r="AE319" s="120"/>
      <c r="AF319" s="120"/>
      <c r="AG319" s="40">
        <f>IF(AF319=1,VLOOKUP(AC319,Chantiers!$C$6:$D$95,2),IF(AF319=2,"Chauf",IF(AF319=3,VLOOKUP(AC319,Chantiers!$C$6:$E$95,3),0)))</f>
        <v>0</v>
      </c>
      <c r="AH319" s="119"/>
      <c r="AI319" s="120"/>
      <c r="AJ319" s="120"/>
      <c r="AK319" s="120"/>
      <c r="AL319" s="40">
        <f>IF(AK319=1,VLOOKUP(AH319,Chantiers!$C$6:$D$95,2),IF(AK319=2,"Chauf",IF(AK319=3,VLOOKUP(AH319,Chantiers!$C$6:$E$95,3),0)))</f>
        <v>0</v>
      </c>
      <c r="AM319" s="119"/>
      <c r="AN319" s="120"/>
      <c r="AO319" s="120"/>
      <c r="AP319" s="120"/>
      <c r="AQ319" s="40">
        <f>IF(AP319=1,VLOOKUP(AM319,Chantiers!$C$6:$D$95,2),IF(AP319=2,"Chauf",IF(AP319=3,VLOOKUP(AM319,Chantiers!$C$6:$E$95,3),0)))</f>
        <v>0</v>
      </c>
      <c r="AR319" s="119"/>
      <c r="AS319" s="120"/>
      <c r="AT319" s="120"/>
      <c r="AU319" s="120"/>
      <c r="AV319" s="40">
        <f>IF(AU319=1,VLOOKUP(AR319,Chantiers!$C$6:$D$95,2),IF(AU319=2,"Chauf",IF(AU319=3,VLOOKUP(AR319,Chantiers!$C$6:$E$95,3),0)))</f>
        <v>0</v>
      </c>
      <c r="AW319" s="119"/>
      <c r="AX319" s="120"/>
      <c r="AY319" s="120"/>
      <c r="AZ319" s="120"/>
      <c r="BA319" s="40">
        <f>IF(AZ319=1,VLOOKUP(AW319,Chantiers!$C$6:$D$95,2),IF(AZ319=2,"Chauf",IF(AZ319=3,VLOOKUP(AW319,Chantiers!$C$6:$E$95,3),0)))</f>
        <v>0</v>
      </c>
      <c r="BB319" s="119"/>
      <c r="BC319" s="120"/>
      <c r="BD319" s="120"/>
      <c r="BE319" s="120"/>
      <c r="BF319" s="40">
        <f>IF(BE319=1,VLOOKUP(BB319,Chantiers!$C$6:$D$95,2),IF(BE319=2,"Chauf",IF(BE319=3,VLOOKUP(BB319,Chantiers!$C$6:$E$95,3),0)))</f>
        <v>0</v>
      </c>
      <c r="BG319" s="119"/>
      <c r="BH319" s="120"/>
      <c r="BI319" s="120"/>
      <c r="BJ319" s="120"/>
      <c r="BK319" s="40">
        <f>IF(BJ319=1,VLOOKUP(BG319,Chantiers!$C$6:$D$95,2),IF(BJ319=2,"Chauf",IF(BJ319=3,VLOOKUP(BG319,Chantiers!$C$6:$E$95,3),0)))</f>
        <v>0</v>
      </c>
      <c r="BL319" s="119"/>
      <c r="BM319" s="120"/>
      <c r="BN319" s="120"/>
      <c r="BO319" s="120"/>
      <c r="BP319" s="40">
        <f>IF(BO319=1,VLOOKUP(BL319,Chantiers!$C$6:$D$95,2),IF(BO319=2,"Chauf",IF(BO319=3,VLOOKUP(BL319,Chantiers!$C$6:$E$95,3),0)))</f>
        <v>0</v>
      </c>
      <c r="BQ319" s="119"/>
      <c r="BR319" s="120"/>
      <c r="BS319" s="120"/>
      <c r="BT319" s="120"/>
      <c r="BU319" s="40">
        <f>IF(BT319=1,VLOOKUP(BQ319,Chantiers!$C$6:$D$95,2),IF(BT319=2,"Chauf",IF(BT319=3,VLOOKUP(BQ319,Chantiers!$C$6:$E$95,3),0)))</f>
        <v>0</v>
      </c>
      <c r="BV319" s="119"/>
      <c r="BW319" s="120"/>
      <c r="BX319" s="120"/>
      <c r="BY319" s="120"/>
      <c r="BZ319" s="40">
        <f>IF(BY319=1,VLOOKUP(BV319,Chantiers!$C$6:$D$95,2),IF(BY319=2,"Chauf",IF(BY319=3,VLOOKUP(BV319,Chantiers!$C$6:$E$95,3),0)))</f>
        <v>0</v>
      </c>
      <c r="CA319" s="119"/>
      <c r="CB319" s="120"/>
      <c r="CC319" s="120"/>
      <c r="CD319" s="120">
        <f>IF(CC319=1,VLOOKUP(BZ319,Chantiers!$C$6:$D$95,2),0)</f>
        <v>0</v>
      </c>
      <c r="CE319" s="40">
        <f>IF(CD319=1,VLOOKUP(CA319,Chantiers!$C$6:$D$95,2),IF(CD319=2,"Chauf",IF(CD319=3,VLOOKUP(CA319,Chantiers!$C$6:$E$95,3),0)))</f>
        <v>0</v>
      </c>
    </row>
    <row r="320" spans="1:83" s="159" customFormat="1" x14ac:dyDescent="0.2">
      <c r="A320" s="153" t="s">
        <v>128</v>
      </c>
      <c r="B320" s="154"/>
      <c r="C320" s="155"/>
      <c r="D320" s="157"/>
      <c r="E320" s="158">
        <f>SUM(E314:E319)</f>
        <v>0</v>
      </c>
      <c r="F320" s="158">
        <f>SUM(F314:F319)</f>
        <v>0</v>
      </c>
      <c r="G320" s="158"/>
      <c r="H320" s="156"/>
      <c r="I320" s="157"/>
      <c r="J320" s="158">
        <f>SUM(J314:J319)</f>
        <v>0</v>
      </c>
      <c r="K320" s="158">
        <f>SUM(K314:K319)</f>
        <v>0</v>
      </c>
      <c r="L320" s="158"/>
      <c r="M320" s="156">
        <f>IF(L320=1,VLOOKUP(I320,Chantiers!$C$6:$D$95,2),IF(L320=2,"Chauf",IF(L320=3,VLOOKUP(I320,Chantiers!$C$6:$E$95,3),0)))</f>
        <v>0</v>
      </c>
      <c r="N320" s="157"/>
      <c r="O320" s="158">
        <f>SUM(O314:O319)</f>
        <v>0</v>
      </c>
      <c r="P320" s="158">
        <f>SUM(P314:P319)</f>
        <v>0</v>
      </c>
      <c r="Q320" s="158"/>
      <c r="R320" s="156">
        <f>IF(Q320=1,VLOOKUP(N320,Chantiers!$C$6:$D$95,2),IF(Q320=2,"Chauf",IF(Q320=3,VLOOKUP(N320,Chantiers!$C$6:$E$95,3),0)))</f>
        <v>0</v>
      </c>
      <c r="S320" s="157"/>
      <c r="T320" s="158">
        <f>SUM(T314:T319)</f>
        <v>0</v>
      </c>
      <c r="U320" s="158">
        <f>SUM(U314:U319)</f>
        <v>0</v>
      </c>
      <c r="V320" s="158"/>
      <c r="W320" s="156">
        <f>IF(V320=1,VLOOKUP(S320,Chantiers!$C$6:$D$95,2),IF(V320=2,"Chauf",IF(V320=3,VLOOKUP(S320,Chantiers!$C$6:$E$95,3),0)))</f>
        <v>0</v>
      </c>
      <c r="X320" s="157"/>
      <c r="Y320" s="158">
        <f>SUM(Y314:Y319)</f>
        <v>0</v>
      </c>
      <c r="Z320" s="158">
        <f>SUM(Z314:Z319)</f>
        <v>0</v>
      </c>
      <c r="AA320" s="158"/>
      <c r="AB320" s="156">
        <f>IF(AA320=1,VLOOKUP(X320,Chantiers!$C$6:$D$95,2),IF(AA320=2,"Chauf",IF(AA320=3,VLOOKUP(X320,Chantiers!$C$6:$E$95,3),0)))</f>
        <v>0</v>
      </c>
      <c r="AC320" s="157"/>
      <c r="AD320" s="158">
        <f>SUM(AD314:AD319)</f>
        <v>0</v>
      </c>
      <c r="AE320" s="158">
        <f>SUM(AE314:AE319)</f>
        <v>0</v>
      </c>
      <c r="AF320" s="158"/>
      <c r="AG320" s="156">
        <f>IF(AF320=1,VLOOKUP(AC320,Chantiers!$C$6:$D$95,2),IF(AF320=2,"Chauf",IF(AF320=3,VLOOKUP(AC320,Chantiers!$C$6:$E$95,3),0)))</f>
        <v>0</v>
      </c>
      <c r="AH320" s="157"/>
      <c r="AI320" s="158">
        <f>SUM(AI314:AI319)</f>
        <v>0</v>
      </c>
      <c r="AJ320" s="158">
        <f>SUM(AJ314:AJ319)</f>
        <v>0</v>
      </c>
      <c r="AK320" s="158"/>
      <c r="AL320" s="156">
        <f>IF(AK320=1,VLOOKUP(AH320,Chantiers!$C$6:$D$95,2),IF(AK320=2,"Chauf",IF(AK320=3,VLOOKUP(AH320,Chantiers!$C$6:$E$95,3),0)))</f>
        <v>0</v>
      </c>
      <c r="AM320" s="157"/>
      <c r="AN320" s="158">
        <f>SUM(AN314:AN319)</f>
        <v>0</v>
      </c>
      <c r="AO320" s="158">
        <f>SUM(AO314:AO319)</f>
        <v>0</v>
      </c>
      <c r="AP320" s="158"/>
      <c r="AQ320" s="156">
        <f>IF(AP320=1,VLOOKUP(AM320,Chantiers!$C$6:$D$95,2),IF(AP320=2,"Chauf",IF(AP320=3,VLOOKUP(AM320,Chantiers!$C$6:$E$95,3),0)))</f>
        <v>0</v>
      </c>
      <c r="AR320" s="157"/>
      <c r="AS320" s="158">
        <f>SUM(AS314:AS319)</f>
        <v>0</v>
      </c>
      <c r="AT320" s="158">
        <f>SUM(AT314:AT319)</f>
        <v>0</v>
      </c>
      <c r="AU320" s="158"/>
      <c r="AV320" s="156">
        <f>IF(AU320=1,VLOOKUP(AR320,Chantiers!$C$6:$D$95,2),IF(AU320=2,"Chauf",IF(AU320=3,VLOOKUP(AR320,Chantiers!$C$6:$E$95,3),0)))</f>
        <v>0</v>
      </c>
      <c r="AW320" s="157"/>
      <c r="AX320" s="158">
        <f>SUM(AX314:AX319)</f>
        <v>0</v>
      </c>
      <c r="AY320" s="158">
        <f>SUM(AY314:AY319)</f>
        <v>0</v>
      </c>
      <c r="AZ320" s="158"/>
      <c r="BA320" s="156">
        <f>IF(AZ320=1,VLOOKUP(AW320,Chantiers!$C$6:$D$95,2),IF(AZ320=2,"Chauf",IF(AZ320=3,VLOOKUP(AW320,Chantiers!$C$6:$E$95,3),0)))</f>
        <v>0</v>
      </c>
      <c r="BB320" s="157"/>
      <c r="BC320" s="158">
        <f>SUM(BC314:BC319)</f>
        <v>0</v>
      </c>
      <c r="BD320" s="158">
        <f>SUM(BD314:BD319)</f>
        <v>0</v>
      </c>
      <c r="BE320" s="158"/>
      <c r="BF320" s="156">
        <f>IF(BE320=1,VLOOKUP(BB320,Chantiers!$C$6:$D$95,2),IF(BE320=2,"Chauf",IF(BE320=3,VLOOKUP(BB320,Chantiers!$C$6:$E$95,3),0)))</f>
        <v>0</v>
      </c>
      <c r="BG320" s="157"/>
      <c r="BH320" s="158">
        <f>SUM(BH314:BH319)</f>
        <v>0</v>
      </c>
      <c r="BI320" s="158">
        <f>SUM(BI314:BI319)</f>
        <v>0</v>
      </c>
      <c r="BJ320" s="158"/>
      <c r="BK320" s="156">
        <f>IF(BJ320=1,VLOOKUP(BG320,Chantiers!$C$6:$D$95,2),IF(BJ320=2,"Chauf",IF(BJ320=3,VLOOKUP(BG320,Chantiers!$C$6:$E$95,3),0)))</f>
        <v>0</v>
      </c>
      <c r="BL320" s="157"/>
      <c r="BM320" s="158">
        <f>SUM(BM314:BM319)</f>
        <v>0</v>
      </c>
      <c r="BN320" s="158">
        <f>SUM(BN314:BN319)</f>
        <v>0</v>
      </c>
      <c r="BO320" s="158"/>
      <c r="BP320" s="156">
        <f>IF(BO320=1,VLOOKUP(BL320,Chantiers!$C$6:$D$95,2),IF(BO320=2,"Chauf",IF(BO320=3,VLOOKUP(BL320,Chantiers!$C$6:$E$95,3),0)))</f>
        <v>0</v>
      </c>
      <c r="BQ320" s="157"/>
      <c r="BR320" s="158">
        <f>SUM(BR314:BR319)</f>
        <v>0</v>
      </c>
      <c r="BS320" s="158">
        <f>SUM(BS314:BS319)</f>
        <v>0</v>
      </c>
      <c r="BT320" s="158"/>
      <c r="BU320" s="156">
        <f>IF(BT320=1,VLOOKUP(BQ320,Chantiers!$C$6:$D$95,2),IF(BT320=2,"Chauf",IF(BT320=3,VLOOKUP(BQ320,Chantiers!$C$6:$E$95,3),0)))</f>
        <v>0</v>
      </c>
      <c r="BV320" s="157"/>
      <c r="BW320" s="158">
        <f>SUM(BW314:BW319)</f>
        <v>0</v>
      </c>
      <c r="BX320" s="158">
        <f>SUM(BX314:BX319)</f>
        <v>0</v>
      </c>
      <c r="BY320" s="158"/>
      <c r="BZ320" s="156">
        <f>IF(BY320=1,VLOOKUP(BV320,Chantiers!$C$6:$D$95,2),IF(BY320=2,"Chauf",IF(BY320=3,VLOOKUP(BV320,Chantiers!$C$6:$E$95,3),0)))</f>
        <v>0</v>
      </c>
      <c r="CA320" s="157"/>
      <c r="CB320" s="158">
        <f>SUM(CB314:CB319)</f>
        <v>0</v>
      </c>
      <c r="CC320" s="158">
        <f>SUM(CC314:CC319)</f>
        <v>0</v>
      </c>
      <c r="CD320" s="158">
        <f>IF(CC320=1,VLOOKUP(BZ320,Chantiers!$C$6:$D$95,2),0)</f>
        <v>0</v>
      </c>
      <c r="CE320" s="156">
        <f>IF(CD320=1,VLOOKUP(CA320,Chantiers!$C$6:$D$95,2),IF(CD320=2,"Chauf",IF(CD320=3,VLOOKUP(CA320,Chantiers!$C$6:$E$95,3),0)))</f>
        <v>0</v>
      </c>
    </row>
    <row r="321" spans="1:83" s="118" customFormat="1" x14ac:dyDescent="0.2">
      <c r="A321" s="151">
        <v>43416</v>
      </c>
      <c r="B321" s="138">
        <f t="shared" si="8"/>
        <v>12</v>
      </c>
      <c r="C321" s="139">
        <f t="shared" si="9"/>
        <v>11</v>
      </c>
      <c r="D321" s="121"/>
      <c r="E321" s="122"/>
      <c r="F321" s="122"/>
      <c r="G321" s="122"/>
      <c r="H321" s="41">
        <f>IF(G321=1,VLOOKUP(D321,Chantiers!$C$6:$D$95,2),IF(G321=2,"Chauf",IF(G321=3,VLOOKUP(D321,Chantiers!$C$6:$E$95,3),0)))</f>
        <v>0</v>
      </c>
      <c r="I321" s="121"/>
      <c r="J321" s="122"/>
      <c r="K321" s="122"/>
      <c r="L321" s="122"/>
      <c r="M321" s="41">
        <f>IF(L321=1,VLOOKUP(I321,Chantiers!$C$6:$D$95,2),IF(L321=2,"Chauf",IF(L321=3,VLOOKUP(I321,Chantiers!$C$6:$E$95,3),0)))</f>
        <v>0</v>
      </c>
      <c r="N321" s="121"/>
      <c r="O321" s="122"/>
      <c r="P321" s="122"/>
      <c r="Q321" s="122"/>
      <c r="R321" s="41">
        <f>IF(Q321=1,VLOOKUP(N321,Chantiers!$C$6:$D$95,2),IF(Q321=2,"Chauf",IF(Q321=3,VLOOKUP(N321,Chantiers!$C$6:$E$95,3),0)))</f>
        <v>0</v>
      </c>
      <c r="S321" s="121"/>
      <c r="T321" s="122"/>
      <c r="U321" s="122"/>
      <c r="V321" s="122"/>
      <c r="W321" s="41">
        <f>IF(V321=1,VLOOKUP(S321,Chantiers!$C$6:$D$95,2),IF(V321=2,"Chauf",IF(V321=3,VLOOKUP(S321,Chantiers!$C$6:$E$95,3),0)))</f>
        <v>0</v>
      </c>
      <c r="X321" s="121"/>
      <c r="Y321" s="122"/>
      <c r="Z321" s="122"/>
      <c r="AA321" s="122"/>
      <c r="AB321" s="41">
        <f>IF(AA321=1,VLOOKUP(X321,Chantiers!$C$6:$D$95,2),IF(AA321=2,"Chauf",IF(AA321=3,VLOOKUP(X321,Chantiers!$C$6:$E$95,3),0)))</f>
        <v>0</v>
      </c>
      <c r="AC321" s="121"/>
      <c r="AD321" s="122"/>
      <c r="AE321" s="122"/>
      <c r="AF321" s="122"/>
      <c r="AG321" s="41">
        <f>IF(AF321=1,VLOOKUP(AC321,Chantiers!$C$6:$D$95,2),IF(AF321=2,"Chauf",IF(AF321=3,VLOOKUP(AC321,Chantiers!$C$6:$E$95,3),0)))</f>
        <v>0</v>
      </c>
      <c r="AH321" s="121"/>
      <c r="AI321" s="122"/>
      <c r="AJ321" s="122"/>
      <c r="AK321" s="122"/>
      <c r="AL321" s="41">
        <f>IF(AK321=1,VLOOKUP(AH321,Chantiers!$C$6:$D$95,2),IF(AK321=2,"Chauf",IF(AK321=3,VLOOKUP(AH321,Chantiers!$C$6:$E$95,3),0)))</f>
        <v>0</v>
      </c>
      <c r="AM321" s="121"/>
      <c r="AN321" s="122"/>
      <c r="AO321" s="122"/>
      <c r="AP321" s="122"/>
      <c r="AQ321" s="41">
        <f>IF(AP321=1,VLOOKUP(AM321,Chantiers!$C$6:$D$95,2),IF(AP321=2,"Chauf",IF(AP321=3,VLOOKUP(AM321,Chantiers!$C$6:$E$95,3),0)))</f>
        <v>0</v>
      </c>
      <c r="AR321" s="121"/>
      <c r="AS321" s="122"/>
      <c r="AT321" s="122"/>
      <c r="AU321" s="122"/>
      <c r="AV321" s="41">
        <f>IF(AU321=1,VLOOKUP(AR321,Chantiers!$C$6:$D$95,2),IF(AU321=2,"Chauf",IF(AU321=3,VLOOKUP(AR321,Chantiers!$C$6:$E$95,3),0)))</f>
        <v>0</v>
      </c>
      <c r="AW321" s="121"/>
      <c r="AX321" s="122"/>
      <c r="AY321" s="122"/>
      <c r="AZ321" s="122"/>
      <c r="BA321" s="41">
        <f>IF(AZ321=1,VLOOKUP(AW321,Chantiers!$C$6:$D$95,2),IF(AZ321=2,"Chauf",IF(AZ321=3,VLOOKUP(AW321,Chantiers!$C$6:$E$95,3),0)))</f>
        <v>0</v>
      </c>
      <c r="BB321" s="121"/>
      <c r="BC321" s="122"/>
      <c r="BD321" s="122"/>
      <c r="BE321" s="122"/>
      <c r="BF321" s="41">
        <f>IF(BE321=1,VLOOKUP(BB321,Chantiers!$C$6:$D$95,2),IF(BE321=2,"Chauf",IF(BE321=3,VLOOKUP(BB321,Chantiers!$C$6:$E$95,3),0)))</f>
        <v>0</v>
      </c>
      <c r="BG321" s="121"/>
      <c r="BH321" s="122"/>
      <c r="BI321" s="122"/>
      <c r="BJ321" s="122"/>
      <c r="BK321" s="41">
        <f>IF(BJ321=1,VLOOKUP(BG321,Chantiers!$C$6:$D$95,2),IF(BJ321=2,"Chauf",IF(BJ321=3,VLOOKUP(BG321,Chantiers!$C$6:$E$95,3),0)))</f>
        <v>0</v>
      </c>
      <c r="BL321" s="121"/>
      <c r="BM321" s="122"/>
      <c r="BN321" s="122"/>
      <c r="BO321" s="122"/>
      <c r="BP321" s="41">
        <f>IF(BO321=1,VLOOKUP(BL321,Chantiers!$C$6:$D$95,2),IF(BO321=2,"Chauf",IF(BO321=3,VLOOKUP(BL321,Chantiers!$C$6:$E$95,3),0)))</f>
        <v>0</v>
      </c>
      <c r="BQ321" s="121"/>
      <c r="BR321" s="122"/>
      <c r="BS321" s="122"/>
      <c r="BT321" s="122"/>
      <c r="BU321" s="41">
        <f>IF(BT321=1,VLOOKUP(BQ321,Chantiers!$C$6:$D$95,2),IF(BT321=2,"Chauf",IF(BT321=3,VLOOKUP(BQ321,Chantiers!$C$6:$E$95,3),0)))</f>
        <v>0</v>
      </c>
      <c r="BV321" s="121"/>
      <c r="BW321" s="122"/>
      <c r="BX321" s="122"/>
      <c r="BY321" s="122"/>
      <c r="BZ321" s="41">
        <f>IF(BY321=1,VLOOKUP(BV321,Chantiers!$C$6:$D$95,2),IF(BY321=2,"Chauf",IF(BY321=3,VLOOKUP(BV321,Chantiers!$C$6:$E$95,3),0)))</f>
        <v>0</v>
      </c>
      <c r="CA321" s="121"/>
      <c r="CB321" s="122"/>
      <c r="CC321" s="122"/>
      <c r="CD321" s="122">
        <f>IF(CC321=1,VLOOKUP(BZ321,Chantiers!$C$6:$D$95,2),0)</f>
        <v>0</v>
      </c>
      <c r="CE321" s="41">
        <f>IF(CD321=1,VLOOKUP(CA321,Chantiers!$C$6:$D$95,2),IF(CD321=2,"Chauf",IF(CD321=3,VLOOKUP(CA321,Chantiers!$C$6:$E$95,3),0)))</f>
        <v>0</v>
      </c>
    </row>
    <row r="322" spans="1:83" s="118" customFormat="1" x14ac:dyDescent="0.2">
      <c r="A322" s="152">
        <v>43417</v>
      </c>
      <c r="B322" s="140">
        <f t="shared" si="8"/>
        <v>13</v>
      </c>
      <c r="C322" s="141">
        <f t="shared" si="9"/>
        <v>11</v>
      </c>
      <c r="D322" s="123"/>
      <c r="E322" s="124"/>
      <c r="F322" s="124"/>
      <c r="G322" s="124"/>
      <c r="H322" s="42">
        <f>IF(G322=1,VLOOKUP(D322,Chantiers!$C$6:$D$95,2),IF(G322=2,"Chauf",IF(G322=3,VLOOKUP(D322,Chantiers!$C$6:$E$95,3),0)))</f>
        <v>0</v>
      </c>
      <c r="I322" s="123"/>
      <c r="J322" s="124"/>
      <c r="K322" s="124"/>
      <c r="L322" s="124"/>
      <c r="M322" s="42">
        <f>IF(L322=1,VLOOKUP(I322,Chantiers!$C$6:$D$95,2),IF(L322=2,"Chauf",IF(L322=3,VLOOKUP(I322,Chantiers!$C$6:$E$95,3),0)))</f>
        <v>0</v>
      </c>
      <c r="N322" s="123"/>
      <c r="O322" s="124"/>
      <c r="P322" s="124"/>
      <c r="Q322" s="124"/>
      <c r="R322" s="42">
        <f>IF(Q322=1,VLOOKUP(N322,Chantiers!$C$6:$D$95,2),IF(Q322=2,"Chauf",IF(Q322=3,VLOOKUP(N322,Chantiers!$C$6:$E$95,3),0)))</f>
        <v>0</v>
      </c>
      <c r="S322" s="123"/>
      <c r="T322" s="124"/>
      <c r="U322" s="124"/>
      <c r="V322" s="124"/>
      <c r="W322" s="42">
        <f>IF(V322=1,VLOOKUP(S322,Chantiers!$C$6:$D$95,2),IF(V322=2,"Chauf",IF(V322=3,VLOOKUP(S322,Chantiers!$C$6:$E$95,3),0)))</f>
        <v>0</v>
      </c>
      <c r="X322" s="123"/>
      <c r="Y322" s="124"/>
      <c r="Z322" s="124"/>
      <c r="AA322" s="124"/>
      <c r="AB322" s="42">
        <f>IF(AA322=1,VLOOKUP(X322,Chantiers!$C$6:$D$95,2),IF(AA322=2,"Chauf",IF(AA322=3,VLOOKUP(X322,Chantiers!$C$6:$E$95,3),0)))</f>
        <v>0</v>
      </c>
      <c r="AC322" s="123"/>
      <c r="AD322" s="124"/>
      <c r="AE322" s="124"/>
      <c r="AF322" s="124"/>
      <c r="AG322" s="42">
        <f>IF(AF322=1,VLOOKUP(AC322,Chantiers!$C$6:$D$95,2),IF(AF322=2,"Chauf",IF(AF322=3,VLOOKUP(AC322,Chantiers!$C$6:$E$95,3),0)))</f>
        <v>0</v>
      </c>
      <c r="AH322" s="123"/>
      <c r="AI322" s="124"/>
      <c r="AJ322" s="124"/>
      <c r="AK322" s="124"/>
      <c r="AL322" s="42">
        <f>IF(AK322=1,VLOOKUP(AH322,Chantiers!$C$6:$D$95,2),IF(AK322=2,"Chauf",IF(AK322=3,VLOOKUP(AH322,Chantiers!$C$6:$E$95,3),0)))</f>
        <v>0</v>
      </c>
      <c r="AM322" s="123"/>
      <c r="AN322" s="124"/>
      <c r="AO322" s="124"/>
      <c r="AP322" s="124"/>
      <c r="AQ322" s="42">
        <f>IF(AP322=1,VLOOKUP(AM322,Chantiers!$C$6:$D$95,2),IF(AP322=2,"Chauf",IF(AP322=3,VLOOKUP(AM322,Chantiers!$C$6:$E$95,3),0)))</f>
        <v>0</v>
      </c>
      <c r="AR322" s="123"/>
      <c r="AS322" s="124"/>
      <c r="AT322" s="124"/>
      <c r="AU322" s="124"/>
      <c r="AV322" s="42">
        <f>IF(AU322=1,VLOOKUP(AR322,Chantiers!$C$6:$D$95,2),IF(AU322=2,"Chauf",IF(AU322=3,VLOOKUP(AR322,Chantiers!$C$6:$E$95,3),0)))</f>
        <v>0</v>
      </c>
      <c r="AW322" s="123"/>
      <c r="AX322" s="124"/>
      <c r="AY322" s="124"/>
      <c r="AZ322" s="124"/>
      <c r="BA322" s="42">
        <f>IF(AZ322=1,VLOOKUP(AW322,Chantiers!$C$6:$D$95,2),IF(AZ322=2,"Chauf",IF(AZ322=3,VLOOKUP(AW322,Chantiers!$C$6:$E$95,3),0)))</f>
        <v>0</v>
      </c>
      <c r="BB322" s="123"/>
      <c r="BC322" s="124"/>
      <c r="BD322" s="124"/>
      <c r="BE322" s="124"/>
      <c r="BF322" s="42">
        <f>IF(BE322=1,VLOOKUP(BB322,Chantiers!$C$6:$D$95,2),IF(BE322=2,"Chauf",IF(BE322=3,VLOOKUP(BB322,Chantiers!$C$6:$E$95,3),0)))</f>
        <v>0</v>
      </c>
      <c r="BG322" s="123"/>
      <c r="BH322" s="124"/>
      <c r="BI322" s="124"/>
      <c r="BJ322" s="124"/>
      <c r="BK322" s="42">
        <f>IF(BJ322=1,VLOOKUP(BG322,Chantiers!$C$6:$D$95,2),IF(BJ322=2,"Chauf",IF(BJ322=3,VLOOKUP(BG322,Chantiers!$C$6:$E$95,3),0)))</f>
        <v>0</v>
      </c>
      <c r="BL322" s="123"/>
      <c r="BM322" s="124"/>
      <c r="BN322" s="124"/>
      <c r="BO322" s="124"/>
      <c r="BP322" s="42">
        <f>IF(BO322=1,VLOOKUP(BL322,Chantiers!$C$6:$D$95,2),IF(BO322=2,"Chauf",IF(BO322=3,VLOOKUP(BL322,Chantiers!$C$6:$E$95,3),0)))</f>
        <v>0</v>
      </c>
      <c r="BQ322" s="123"/>
      <c r="BR322" s="124"/>
      <c r="BS322" s="124"/>
      <c r="BT322" s="124"/>
      <c r="BU322" s="42">
        <f>IF(BT322=1,VLOOKUP(BQ322,Chantiers!$C$6:$D$95,2),IF(BT322=2,"Chauf",IF(BT322=3,VLOOKUP(BQ322,Chantiers!$C$6:$E$95,3),0)))</f>
        <v>0</v>
      </c>
      <c r="BV322" s="123"/>
      <c r="BW322" s="124"/>
      <c r="BX322" s="124"/>
      <c r="BY322" s="124"/>
      <c r="BZ322" s="42">
        <f>IF(BY322=1,VLOOKUP(BV322,Chantiers!$C$6:$D$95,2),IF(BY322=2,"Chauf",IF(BY322=3,VLOOKUP(BV322,Chantiers!$C$6:$E$95,3),0)))</f>
        <v>0</v>
      </c>
      <c r="CA322" s="123"/>
      <c r="CB322" s="124"/>
      <c r="CC322" s="124"/>
      <c r="CD322" s="124">
        <f>IF(CC322=1,VLOOKUP(BZ322,Chantiers!$C$6:$D$95,2),0)</f>
        <v>0</v>
      </c>
      <c r="CE322" s="42">
        <f>IF(CD322=1,VLOOKUP(CA322,Chantiers!$C$6:$D$95,2),IF(CD322=2,"Chauf",IF(CD322=3,VLOOKUP(CA322,Chantiers!$C$6:$E$95,3),0)))</f>
        <v>0</v>
      </c>
    </row>
    <row r="323" spans="1:83" s="118" customFormat="1" x14ac:dyDescent="0.2">
      <c r="A323" s="152">
        <v>43418</v>
      </c>
      <c r="B323" s="140">
        <f t="shared" si="8"/>
        <v>14</v>
      </c>
      <c r="C323" s="141">
        <f t="shared" si="9"/>
        <v>11</v>
      </c>
      <c r="D323" s="123"/>
      <c r="E323" s="124"/>
      <c r="F323" s="124"/>
      <c r="G323" s="124"/>
      <c r="H323" s="42">
        <f>IF(G323=1,VLOOKUP(D323,Chantiers!$C$6:$D$95,2),IF(G323=2,"Chauf",IF(G323=3,VLOOKUP(D323,Chantiers!$C$6:$E$95,3),0)))</f>
        <v>0</v>
      </c>
      <c r="I323" s="123"/>
      <c r="J323" s="124"/>
      <c r="K323" s="124"/>
      <c r="L323" s="124"/>
      <c r="M323" s="42">
        <f>IF(L323=1,VLOOKUP(I323,Chantiers!$C$6:$D$95,2),IF(L323=2,"Chauf",IF(L323=3,VLOOKUP(I323,Chantiers!$C$6:$E$95,3),0)))</f>
        <v>0</v>
      </c>
      <c r="N323" s="123"/>
      <c r="O323" s="124"/>
      <c r="P323" s="124"/>
      <c r="Q323" s="124"/>
      <c r="R323" s="42">
        <f>IF(Q323=1,VLOOKUP(N323,Chantiers!$C$6:$D$95,2),IF(Q323=2,"Chauf",IF(Q323=3,VLOOKUP(N323,Chantiers!$C$6:$E$95,3),0)))</f>
        <v>0</v>
      </c>
      <c r="S323" s="123"/>
      <c r="T323" s="124"/>
      <c r="U323" s="124"/>
      <c r="V323" s="124"/>
      <c r="W323" s="42">
        <f>IF(V323=1,VLOOKUP(S323,Chantiers!$C$6:$D$95,2),IF(V323=2,"Chauf",IF(V323=3,VLOOKUP(S323,Chantiers!$C$6:$E$95,3),0)))</f>
        <v>0</v>
      </c>
      <c r="X323" s="123"/>
      <c r="Y323" s="124"/>
      <c r="Z323" s="124"/>
      <c r="AA323" s="124"/>
      <c r="AB323" s="42">
        <f>IF(AA323=1,VLOOKUP(X323,Chantiers!$C$6:$D$95,2),IF(AA323=2,"Chauf",IF(AA323=3,VLOOKUP(X323,Chantiers!$C$6:$E$95,3),0)))</f>
        <v>0</v>
      </c>
      <c r="AC323" s="123"/>
      <c r="AD323" s="124"/>
      <c r="AE323" s="124"/>
      <c r="AF323" s="124"/>
      <c r="AG323" s="42">
        <f>IF(AF323=1,VLOOKUP(AC323,Chantiers!$C$6:$D$95,2),IF(AF323=2,"Chauf",IF(AF323=3,VLOOKUP(AC323,Chantiers!$C$6:$E$95,3),0)))</f>
        <v>0</v>
      </c>
      <c r="AH323" s="123"/>
      <c r="AI323" s="124"/>
      <c r="AJ323" s="124"/>
      <c r="AK323" s="124"/>
      <c r="AL323" s="42">
        <f>IF(AK323=1,VLOOKUP(AH323,Chantiers!$C$6:$D$95,2),IF(AK323=2,"Chauf",IF(AK323=3,VLOOKUP(AH323,Chantiers!$C$6:$E$95,3),0)))</f>
        <v>0</v>
      </c>
      <c r="AM323" s="123"/>
      <c r="AN323" s="124"/>
      <c r="AO323" s="124"/>
      <c r="AP323" s="124"/>
      <c r="AQ323" s="42">
        <f>IF(AP323=1,VLOOKUP(AM323,Chantiers!$C$6:$D$95,2),IF(AP323=2,"Chauf",IF(AP323=3,VLOOKUP(AM323,Chantiers!$C$6:$E$95,3),0)))</f>
        <v>0</v>
      </c>
      <c r="AR323" s="123"/>
      <c r="AS323" s="124"/>
      <c r="AT323" s="124"/>
      <c r="AU323" s="124"/>
      <c r="AV323" s="42">
        <f>IF(AU323=1,VLOOKUP(AR323,Chantiers!$C$6:$D$95,2),IF(AU323=2,"Chauf",IF(AU323=3,VLOOKUP(AR323,Chantiers!$C$6:$E$95,3),0)))</f>
        <v>0</v>
      </c>
      <c r="AW323" s="123"/>
      <c r="AX323" s="124"/>
      <c r="AY323" s="124"/>
      <c r="AZ323" s="124"/>
      <c r="BA323" s="42">
        <f>IF(AZ323=1,VLOOKUP(AW323,Chantiers!$C$6:$D$95,2),IF(AZ323=2,"Chauf",IF(AZ323=3,VLOOKUP(AW323,Chantiers!$C$6:$E$95,3),0)))</f>
        <v>0</v>
      </c>
      <c r="BB323" s="123"/>
      <c r="BC323" s="124"/>
      <c r="BD323" s="124"/>
      <c r="BE323" s="124"/>
      <c r="BF323" s="42">
        <f>IF(BE323=1,VLOOKUP(BB323,Chantiers!$C$6:$D$95,2),IF(BE323=2,"Chauf",IF(BE323=3,VLOOKUP(BB323,Chantiers!$C$6:$E$95,3),0)))</f>
        <v>0</v>
      </c>
      <c r="BG323" s="123"/>
      <c r="BH323" s="124"/>
      <c r="BI323" s="124"/>
      <c r="BJ323" s="124"/>
      <c r="BK323" s="42">
        <f>IF(BJ323=1,VLOOKUP(BG323,Chantiers!$C$6:$D$95,2),IF(BJ323=2,"Chauf",IF(BJ323=3,VLOOKUP(BG323,Chantiers!$C$6:$E$95,3),0)))</f>
        <v>0</v>
      </c>
      <c r="BL323" s="123"/>
      <c r="BM323" s="124"/>
      <c r="BN323" s="124"/>
      <c r="BO323" s="124"/>
      <c r="BP323" s="42">
        <f>IF(BO323=1,VLOOKUP(BL323,Chantiers!$C$6:$D$95,2),IF(BO323=2,"Chauf",IF(BO323=3,VLOOKUP(BL323,Chantiers!$C$6:$E$95,3),0)))</f>
        <v>0</v>
      </c>
      <c r="BQ323" s="123"/>
      <c r="BR323" s="124"/>
      <c r="BS323" s="124"/>
      <c r="BT323" s="124"/>
      <c r="BU323" s="42">
        <f>IF(BT323=1,VLOOKUP(BQ323,Chantiers!$C$6:$D$95,2),IF(BT323=2,"Chauf",IF(BT323=3,VLOOKUP(BQ323,Chantiers!$C$6:$E$95,3),0)))</f>
        <v>0</v>
      </c>
      <c r="BV323" s="123"/>
      <c r="BW323" s="124"/>
      <c r="BX323" s="124"/>
      <c r="BY323" s="124"/>
      <c r="BZ323" s="42">
        <f>IF(BY323=1,VLOOKUP(BV323,Chantiers!$C$6:$D$95,2),IF(BY323=2,"Chauf",IF(BY323=3,VLOOKUP(BV323,Chantiers!$C$6:$E$95,3),0)))</f>
        <v>0</v>
      </c>
      <c r="CA323" s="123"/>
      <c r="CB323" s="124"/>
      <c r="CC323" s="124"/>
      <c r="CD323" s="124">
        <f>IF(CC323=1,VLOOKUP(BZ323,Chantiers!$C$6:$D$95,2),0)</f>
        <v>0</v>
      </c>
      <c r="CE323" s="42">
        <f>IF(CD323=1,VLOOKUP(CA323,Chantiers!$C$6:$D$95,2),IF(CD323=2,"Chauf",IF(CD323=3,VLOOKUP(CA323,Chantiers!$C$6:$E$95,3),0)))</f>
        <v>0</v>
      </c>
    </row>
    <row r="324" spans="1:83" s="118" customFormat="1" x14ac:dyDescent="0.2">
      <c r="A324" s="152">
        <v>43419</v>
      </c>
      <c r="B324" s="140">
        <f t="shared" si="8"/>
        <v>15</v>
      </c>
      <c r="C324" s="141">
        <f t="shared" si="9"/>
        <v>11</v>
      </c>
      <c r="D324" s="123"/>
      <c r="E324" s="124"/>
      <c r="F324" s="124"/>
      <c r="G324" s="124"/>
      <c r="H324" s="42">
        <f>IF(G324=1,VLOOKUP(D324,Chantiers!$C$6:$D$95,2),IF(G324=2,"Chauf",IF(G324=3,VLOOKUP(D324,Chantiers!$C$6:$E$95,3),0)))</f>
        <v>0</v>
      </c>
      <c r="I324" s="123"/>
      <c r="J324" s="124"/>
      <c r="K324" s="124"/>
      <c r="L324" s="124"/>
      <c r="M324" s="42">
        <f>IF(L324=1,VLOOKUP(I324,Chantiers!$C$6:$D$95,2),IF(L324=2,"Chauf",IF(L324=3,VLOOKUP(I324,Chantiers!$C$6:$E$95,3),0)))</f>
        <v>0</v>
      </c>
      <c r="N324" s="123"/>
      <c r="O324" s="124"/>
      <c r="P324" s="124"/>
      <c r="Q324" s="124"/>
      <c r="R324" s="42">
        <f>IF(Q324=1,VLOOKUP(N324,Chantiers!$C$6:$D$95,2),IF(Q324=2,"Chauf",IF(Q324=3,VLOOKUP(N324,Chantiers!$C$6:$E$95,3),0)))</f>
        <v>0</v>
      </c>
      <c r="S324" s="123"/>
      <c r="T324" s="124"/>
      <c r="U324" s="124"/>
      <c r="V324" s="124"/>
      <c r="W324" s="42">
        <f>IF(V324=1,VLOOKUP(S324,Chantiers!$C$6:$D$95,2),IF(V324=2,"Chauf",IF(V324=3,VLOOKUP(S324,Chantiers!$C$6:$E$95,3),0)))</f>
        <v>0</v>
      </c>
      <c r="X324" s="123"/>
      <c r="Y324" s="124"/>
      <c r="Z324" s="124"/>
      <c r="AA324" s="124"/>
      <c r="AB324" s="42">
        <f>IF(AA324=1,VLOOKUP(X324,Chantiers!$C$6:$D$95,2),IF(AA324=2,"Chauf",IF(AA324=3,VLOOKUP(X324,Chantiers!$C$6:$E$95,3),0)))</f>
        <v>0</v>
      </c>
      <c r="AC324" s="123"/>
      <c r="AD324" s="124"/>
      <c r="AE324" s="124"/>
      <c r="AF324" s="124"/>
      <c r="AG324" s="42">
        <f>IF(AF324=1,VLOOKUP(AC324,Chantiers!$C$6:$D$95,2),IF(AF324=2,"Chauf",IF(AF324=3,VLOOKUP(AC324,Chantiers!$C$6:$E$95,3),0)))</f>
        <v>0</v>
      </c>
      <c r="AH324" s="123"/>
      <c r="AI324" s="124"/>
      <c r="AJ324" s="124"/>
      <c r="AK324" s="124"/>
      <c r="AL324" s="42">
        <f>IF(AK324=1,VLOOKUP(AH324,Chantiers!$C$6:$D$95,2),IF(AK324=2,"Chauf",IF(AK324=3,VLOOKUP(AH324,Chantiers!$C$6:$E$95,3),0)))</f>
        <v>0</v>
      </c>
      <c r="AM324" s="123"/>
      <c r="AN324" s="124"/>
      <c r="AO324" s="124"/>
      <c r="AP324" s="124"/>
      <c r="AQ324" s="42">
        <f>IF(AP324=1,VLOOKUP(AM324,Chantiers!$C$6:$D$95,2),IF(AP324=2,"Chauf",IF(AP324=3,VLOOKUP(AM324,Chantiers!$C$6:$E$95,3),0)))</f>
        <v>0</v>
      </c>
      <c r="AR324" s="123"/>
      <c r="AS324" s="124"/>
      <c r="AT324" s="124"/>
      <c r="AU324" s="124"/>
      <c r="AV324" s="42">
        <f>IF(AU324=1,VLOOKUP(AR324,Chantiers!$C$6:$D$95,2),IF(AU324=2,"Chauf",IF(AU324=3,VLOOKUP(AR324,Chantiers!$C$6:$E$95,3),0)))</f>
        <v>0</v>
      </c>
      <c r="AW324" s="123"/>
      <c r="AX324" s="124"/>
      <c r="AY324" s="124"/>
      <c r="AZ324" s="124"/>
      <c r="BA324" s="42">
        <f>IF(AZ324=1,VLOOKUP(AW324,Chantiers!$C$6:$D$95,2),IF(AZ324=2,"Chauf",IF(AZ324=3,VLOOKUP(AW324,Chantiers!$C$6:$E$95,3),0)))</f>
        <v>0</v>
      </c>
      <c r="BB324" s="123"/>
      <c r="BC324" s="124"/>
      <c r="BD324" s="124"/>
      <c r="BE324" s="124"/>
      <c r="BF324" s="42">
        <f>IF(BE324=1,VLOOKUP(BB324,Chantiers!$C$6:$D$95,2),IF(BE324=2,"Chauf",IF(BE324=3,VLOOKUP(BB324,Chantiers!$C$6:$E$95,3),0)))</f>
        <v>0</v>
      </c>
      <c r="BG324" s="123"/>
      <c r="BH324" s="124"/>
      <c r="BI324" s="124"/>
      <c r="BJ324" s="124"/>
      <c r="BK324" s="42">
        <f>IF(BJ324=1,VLOOKUP(BG324,Chantiers!$C$6:$D$95,2),IF(BJ324=2,"Chauf",IF(BJ324=3,VLOOKUP(BG324,Chantiers!$C$6:$E$95,3),0)))</f>
        <v>0</v>
      </c>
      <c r="BL324" s="123"/>
      <c r="BM324" s="124"/>
      <c r="BN324" s="124"/>
      <c r="BO324" s="124"/>
      <c r="BP324" s="42">
        <f>IF(BO324=1,VLOOKUP(BL324,Chantiers!$C$6:$D$95,2),IF(BO324=2,"Chauf",IF(BO324=3,VLOOKUP(BL324,Chantiers!$C$6:$E$95,3),0)))</f>
        <v>0</v>
      </c>
      <c r="BQ324" s="123"/>
      <c r="BR324" s="124"/>
      <c r="BS324" s="124"/>
      <c r="BT324" s="124"/>
      <c r="BU324" s="42">
        <f>IF(BT324=1,VLOOKUP(BQ324,Chantiers!$C$6:$D$95,2),IF(BT324=2,"Chauf",IF(BT324=3,VLOOKUP(BQ324,Chantiers!$C$6:$E$95,3),0)))</f>
        <v>0</v>
      </c>
      <c r="BV324" s="123"/>
      <c r="BW324" s="124"/>
      <c r="BX324" s="124"/>
      <c r="BY324" s="124"/>
      <c r="BZ324" s="42">
        <f>IF(BY324=1,VLOOKUP(BV324,Chantiers!$C$6:$D$95,2),IF(BY324=2,"Chauf",IF(BY324=3,VLOOKUP(BV324,Chantiers!$C$6:$E$95,3),0)))</f>
        <v>0</v>
      </c>
      <c r="CA324" s="123"/>
      <c r="CB324" s="124"/>
      <c r="CC324" s="124"/>
      <c r="CD324" s="124">
        <f>IF(CC324=1,VLOOKUP(BZ324,Chantiers!$C$6:$D$95,2),0)</f>
        <v>0</v>
      </c>
      <c r="CE324" s="42">
        <f>IF(CD324=1,VLOOKUP(CA324,Chantiers!$C$6:$D$95,2),IF(CD324=2,"Chauf",IF(CD324=3,VLOOKUP(CA324,Chantiers!$C$6:$E$95,3),0)))</f>
        <v>0</v>
      </c>
    </row>
    <row r="325" spans="1:83" s="118" customFormat="1" x14ac:dyDescent="0.2">
      <c r="A325" s="152">
        <v>43420</v>
      </c>
      <c r="B325" s="140">
        <f t="shared" si="8"/>
        <v>16</v>
      </c>
      <c r="C325" s="141">
        <f t="shared" si="9"/>
        <v>11</v>
      </c>
      <c r="D325" s="123"/>
      <c r="E325" s="124"/>
      <c r="F325" s="124"/>
      <c r="G325" s="124"/>
      <c r="H325" s="42">
        <f>IF(G325=1,VLOOKUP(D325,Chantiers!$C$6:$D$95,2),IF(G325=2,"Chauf",IF(G325=3,VLOOKUP(D325,Chantiers!$C$6:$E$95,3),0)))</f>
        <v>0</v>
      </c>
      <c r="I325" s="123"/>
      <c r="J325" s="124"/>
      <c r="K325" s="124"/>
      <c r="L325" s="124"/>
      <c r="M325" s="42">
        <f>IF(L325=1,VLOOKUP(I325,Chantiers!$C$6:$D$95,2),IF(L325=2,"Chauf",IF(L325=3,VLOOKUP(I325,Chantiers!$C$6:$E$95,3),0)))</f>
        <v>0</v>
      </c>
      <c r="N325" s="123"/>
      <c r="O325" s="124"/>
      <c r="P325" s="124"/>
      <c r="Q325" s="124"/>
      <c r="R325" s="42">
        <f>IF(Q325=1,VLOOKUP(N325,Chantiers!$C$6:$D$95,2),IF(Q325=2,"Chauf",IF(Q325=3,VLOOKUP(N325,Chantiers!$C$6:$E$95,3),0)))</f>
        <v>0</v>
      </c>
      <c r="S325" s="123"/>
      <c r="T325" s="124"/>
      <c r="U325" s="124"/>
      <c r="V325" s="124"/>
      <c r="W325" s="42">
        <f>IF(V325=1,VLOOKUP(S325,Chantiers!$C$6:$D$95,2),IF(V325=2,"Chauf",IF(V325=3,VLOOKUP(S325,Chantiers!$C$6:$E$95,3),0)))</f>
        <v>0</v>
      </c>
      <c r="X325" s="123"/>
      <c r="Y325" s="124"/>
      <c r="Z325" s="124"/>
      <c r="AA325" s="124"/>
      <c r="AB325" s="42">
        <f>IF(AA325=1,VLOOKUP(X325,Chantiers!$C$6:$D$95,2),IF(AA325=2,"Chauf",IF(AA325=3,VLOOKUP(X325,Chantiers!$C$6:$E$95,3),0)))</f>
        <v>0</v>
      </c>
      <c r="AC325" s="123"/>
      <c r="AD325" s="124"/>
      <c r="AE325" s="124"/>
      <c r="AF325" s="124"/>
      <c r="AG325" s="42">
        <f>IF(AF325=1,VLOOKUP(AC325,Chantiers!$C$6:$D$95,2),IF(AF325=2,"Chauf",IF(AF325=3,VLOOKUP(AC325,Chantiers!$C$6:$E$95,3),0)))</f>
        <v>0</v>
      </c>
      <c r="AH325" s="123"/>
      <c r="AI325" s="124"/>
      <c r="AJ325" s="124"/>
      <c r="AK325" s="124"/>
      <c r="AL325" s="42">
        <f>IF(AK325=1,VLOOKUP(AH325,Chantiers!$C$6:$D$95,2),IF(AK325=2,"Chauf",IF(AK325=3,VLOOKUP(AH325,Chantiers!$C$6:$E$95,3),0)))</f>
        <v>0</v>
      </c>
      <c r="AM325" s="123"/>
      <c r="AN325" s="124"/>
      <c r="AO325" s="124"/>
      <c r="AP325" s="124"/>
      <c r="AQ325" s="42">
        <f>IF(AP325=1,VLOOKUP(AM325,Chantiers!$C$6:$D$95,2),IF(AP325=2,"Chauf",IF(AP325=3,VLOOKUP(AM325,Chantiers!$C$6:$E$95,3),0)))</f>
        <v>0</v>
      </c>
      <c r="AR325" s="123"/>
      <c r="AS325" s="124"/>
      <c r="AT325" s="124"/>
      <c r="AU325" s="124"/>
      <c r="AV325" s="42">
        <f>IF(AU325=1,VLOOKUP(AR325,Chantiers!$C$6:$D$95,2),IF(AU325=2,"Chauf",IF(AU325=3,VLOOKUP(AR325,Chantiers!$C$6:$E$95,3),0)))</f>
        <v>0</v>
      </c>
      <c r="AW325" s="123"/>
      <c r="AX325" s="124"/>
      <c r="AY325" s="124"/>
      <c r="AZ325" s="124"/>
      <c r="BA325" s="42">
        <f>IF(AZ325=1,VLOOKUP(AW325,Chantiers!$C$6:$D$95,2),IF(AZ325=2,"Chauf",IF(AZ325=3,VLOOKUP(AW325,Chantiers!$C$6:$E$95,3),0)))</f>
        <v>0</v>
      </c>
      <c r="BB325" s="123"/>
      <c r="BC325" s="124"/>
      <c r="BD325" s="124"/>
      <c r="BE325" s="124"/>
      <c r="BF325" s="42">
        <f>IF(BE325=1,VLOOKUP(BB325,Chantiers!$C$6:$D$95,2),IF(BE325=2,"Chauf",IF(BE325=3,VLOOKUP(BB325,Chantiers!$C$6:$E$95,3),0)))</f>
        <v>0</v>
      </c>
      <c r="BG325" s="123"/>
      <c r="BH325" s="124"/>
      <c r="BI325" s="124"/>
      <c r="BJ325" s="124"/>
      <c r="BK325" s="42">
        <f>IF(BJ325=1,VLOOKUP(BG325,Chantiers!$C$6:$D$95,2),IF(BJ325=2,"Chauf",IF(BJ325=3,VLOOKUP(BG325,Chantiers!$C$6:$E$95,3),0)))</f>
        <v>0</v>
      </c>
      <c r="BL325" s="123"/>
      <c r="BM325" s="124"/>
      <c r="BN325" s="124"/>
      <c r="BO325" s="124"/>
      <c r="BP325" s="42">
        <f>IF(BO325=1,VLOOKUP(BL325,Chantiers!$C$6:$D$95,2),IF(BO325=2,"Chauf",IF(BO325=3,VLOOKUP(BL325,Chantiers!$C$6:$E$95,3),0)))</f>
        <v>0</v>
      </c>
      <c r="BQ325" s="123"/>
      <c r="BR325" s="124"/>
      <c r="BS325" s="124"/>
      <c r="BT325" s="124"/>
      <c r="BU325" s="42">
        <f>IF(BT325=1,VLOOKUP(BQ325,Chantiers!$C$6:$D$95,2),IF(BT325=2,"Chauf",IF(BT325=3,VLOOKUP(BQ325,Chantiers!$C$6:$E$95,3),0)))</f>
        <v>0</v>
      </c>
      <c r="BV325" s="123"/>
      <c r="BW325" s="124"/>
      <c r="BX325" s="124"/>
      <c r="BY325" s="124"/>
      <c r="BZ325" s="42">
        <f>IF(BY325=1,VLOOKUP(BV325,Chantiers!$C$6:$D$95,2),IF(BY325=2,"Chauf",IF(BY325=3,VLOOKUP(BV325,Chantiers!$C$6:$E$95,3),0)))</f>
        <v>0</v>
      </c>
      <c r="CA325" s="123"/>
      <c r="CB325" s="124"/>
      <c r="CC325" s="124"/>
      <c r="CD325" s="124">
        <f>IF(CC325=1,VLOOKUP(BZ325,Chantiers!$C$6:$D$95,2),0)</f>
        <v>0</v>
      </c>
      <c r="CE325" s="42">
        <f>IF(CD325=1,VLOOKUP(CA325,Chantiers!$C$6:$D$95,2),IF(CD325=2,"Chauf",IF(CD325=3,VLOOKUP(CA325,Chantiers!$C$6:$E$95,3),0)))</f>
        <v>0</v>
      </c>
    </row>
    <row r="326" spans="1:83" s="118" customFormat="1" x14ac:dyDescent="0.2">
      <c r="A326" s="152">
        <v>43421</v>
      </c>
      <c r="B326" s="140">
        <f t="shared" si="8"/>
        <v>17</v>
      </c>
      <c r="C326" s="141">
        <f t="shared" si="9"/>
        <v>11</v>
      </c>
      <c r="D326" s="123"/>
      <c r="E326" s="124"/>
      <c r="F326" s="124"/>
      <c r="G326" s="124"/>
      <c r="H326" s="42">
        <f>IF(G326=1,VLOOKUP(D326,Chantiers!$C$6:$D$95,2),IF(G326=2,"Chauf",IF(G326=3,VLOOKUP(D326,Chantiers!$C$6:$E$95,3),0)))</f>
        <v>0</v>
      </c>
      <c r="I326" s="123"/>
      <c r="J326" s="124"/>
      <c r="K326" s="124"/>
      <c r="L326" s="124"/>
      <c r="M326" s="42">
        <f>IF(L326=1,VLOOKUP(I326,Chantiers!$C$6:$D$95,2),IF(L326=2,"Chauf",IF(L326=3,VLOOKUP(I326,Chantiers!$C$6:$E$95,3),0)))</f>
        <v>0</v>
      </c>
      <c r="N326" s="123"/>
      <c r="O326" s="124"/>
      <c r="P326" s="124"/>
      <c r="Q326" s="124"/>
      <c r="R326" s="42">
        <f>IF(Q326=1,VLOOKUP(N326,Chantiers!$C$6:$D$95,2),IF(Q326=2,"Chauf",IF(Q326=3,VLOOKUP(N326,Chantiers!$C$6:$E$95,3),0)))</f>
        <v>0</v>
      </c>
      <c r="S326" s="123"/>
      <c r="T326" s="124"/>
      <c r="U326" s="124"/>
      <c r="V326" s="124"/>
      <c r="W326" s="42">
        <f>IF(V326=1,VLOOKUP(S326,Chantiers!$C$6:$D$95,2),IF(V326=2,"Chauf",IF(V326=3,VLOOKUP(S326,Chantiers!$C$6:$E$95,3),0)))</f>
        <v>0</v>
      </c>
      <c r="X326" s="123"/>
      <c r="Y326" s="124"/>
      <c r="Z326" s="124"/>
      <c r="AA326" s="124"/>
      <c r="AB326" s="42">
        <f>IF(AA326=1,VLOOKUP(X326,Chantiers!$C$6:$D$95,2),IF(AA326=2,"Chauf",IF(AA326=3,VLOOKUP(X326,Chantiers!$C$6:$E$95,3),0)))</f>
        <v>0</v>
      </c>
      <c r="AC326" s="123"/>
      <c r="AD326" s="124"/>
      <c r="AE326" s="124"/>
      <c r="AF326" s="124"/>
      <c r="AG326" s="42">
        <f>IF(AF326=1,VLOOKUP(AC326,Chantiers!$C$6:$D$95,2),IF(AF326=2,"Chauf",IF(AF326=3,VLOOKUP(AC326,Chantiers!$C$6:$E$95,3),0)))</f>
        <v>0</v>
      </c>
      <c r="AH326" s="123"/>
      <c r="AI326" s="124"/>
      <c r="AJ326" s="124"/>
      <c r="AK326" s="124"/>
      <c r="AL326" s="42">
        <f>IF(AK326=1,VLOOKUP(AH326,Chantiers!$C$6:$D$95,2),IF(AK326=2,"Chauf",IF(AK326=3,VLOOKUP(AH326,Chantiers!$C$6:$E$95,3),0)))</f>
        <v>0</v>
      </c>
      <c r="AM326" s="123"/>
      <c r="AN326" s="124"/>
      <c r="AO326" s="124"/>
      <c r="AP326" s="124"/>
      <c r="AQ326" s="42">
        <f>IF(AP326=1,VLOOKUP(AM326,Chantiers!$C$6:$D$95,2),IF(AP326=2,"Chauf",IF(AP326=3,VLOOKUP(AM326,Chantiers!$C$6:$E$95,3),0)))</f>
        <v>0</v>
      </c>
      <c r="AR326" s="123"/>
      <c r="AS326" s="124"/>
      <c r="AT326" s="124"/>
      <c r="AU326" s="124"/>
      <c r="AV326" s="42">
        <f>IF(AU326=1,VLOOKUP(AR326,Chantiers!$C$6:$D$95,2),IF(AU326=2,"Chauf",IF(AU326=3,VLOOKUP(AR326,Chantiers!$C$6:$E$95,3),0)))</f>
        <v>0</v>
      </c>
      <c r="AW326" s="123"/>
      <c r="AX326" s="124"/>
      <c r="AY326" s="124"/>
      <c r="AZ326" s="124"/>
      <c r="BA326" s="42">
        <f>IF(AZ326=1,VLOOKUP(AW326,Chantiers!$C$6:$D$95,2),IF(AZ326=2,"Chauf",IF(AZ326=3,VLOOKUP(AW326,Chantiers!$C$6:$E$95,3),0)))</f>
        <v>0</v>
      </c>
      <c r="BB326" s="123"/>
      <c r="BC326" s="124"/>
      <c r="BD326" s="124"/>
      <c r="BE326" s="124"/>
      <c r="BF326" s="42">
        <f>IF(BE326=1,VLOOKUP(BB326,Chantiers!$C$6:$D$95,2),IF(BE326=2,"Chauf",IF(BE326=3,VLOOKUP(BB326,Chantiers!$C$6:$E$95,3),0)))</f>
        <v>0</v>
      </c>
      <c r="BG326" s="123"/>
      <c r="BH326" s="124"/>
      <c r="BI326" s="124"/>
      <c r="BJ326" s="124"/>
      <c r="BK326" s="42">
        <f>IF(BJ326=1,VLOOKUP(BG326,Chantiers!$C$6:$D$95,2),IF(BJ326=2,"Chauf",IF(BJ326=3,VLOOKUP(BG326,Chantiers!$C$6:$E$95,3),0)))</f>
        <v>0</v>
      </c>
      <c r="BL326" s="123"/>
      <c r="BM326" s="124"/>
      <c r="BN326" s="124"/>
      <c r="BO326" s="124"/>
      <c r="BP326" s="42">
        <f>IF(BO326=1,VLOOKUP(BL326,Chantiers!$C$6:$D$95,2),IF(BO326=2,"Chauf",IF(BO326=3,VLOOKUP(BL326,Chantiers!$C$6:$E$95,3),0)))</f>
        <v>0</v>
      </c>
      <c r="BQ326" s="123"/>
      <c r="BR326" s="124"/>
      <c r="BS326" s="124"/>
      <c r="BT326" s="124"/>
      <c r="BU326" s="42">
        <f>IF(BT326=1,VLOOKUP(BQ326,Chantiers!$C$6:$D$95,2),IF(BT326=2,"Chauf",IF(BT326=3,VLOOKUP(BQ326,Chantiers!$C$6:$E$95,3),0)))</f>
        <v>0</v>
      </c>
      <c r="BV326" s="123"/>
      <c r="BW326" s="124"/>
      <c r="BX326" s="124"/>
      <c r="BY326" s="124"/>
      <c r="BZ326" s="42">
        <f>IF(BY326=1,VLOOKUP(BV326,Chantiers!$C$6:$D$95,2),IF(BY326=2,"Chauf",IF(BY326=3,VLOOKUP(BV326,Chantiers!$C$6:$E$95,3),0)))</f>
        <v>0</v>
      </c>
      <c r="CA326" s="123"/>
      <c r="CB326" s="124"/>
      <c r="CC326" s="124"/>
      <c r="CD326" s="124">
        <f>IF(CC326=1,VLOOKUP(BZ326,Chantiers!$C$6:$D$95,2),0)</f>
        <v>0</v>
      </c>
      <c r="CE326" s="42">
        <f>IF(CD326=1,VLOOKUP(CA326,Chantiers!$C$6:$D$95,2),IF(CD326=2,"Chauf",IF(CD326=3,VLOOKUP(CA326,Chantiers!$C$6:$E$95,3),0)))</f>
        <v>0</v>
      </c>
    </row>
    <row r="327" spans="1:83" s="159" customFormat="1" x14ac:dyDescent="0.2">
      <c r="A327" s="153" t="s">
        <v>128</v>
      </c>
      <c r="B327" s="154"/>
      <c r="C327" s="155"/>
      <c r="D327" s="157"/>
      <c r="E327" s="158">
        <f>SUM(E321:E326)</f>
        <v>0</v>
      </c>
      <c r="F327" s="158">
        <f>SUM(F321:F326)</f>
        <v>0</v>
      </c>
      <c r="G327" s="158"/>
      <c r="H327" s="156"/>
      <c r="I327" s="157"/>
      <c r="J327" s="158">
        <f>SUM(J321:J326)</f>
        <v>0</v>
      </c>
      <c r="K327" s="158">
        <f>SUM(K321:K326)</f>
        <v>0</v>
      </c>
      <c r="L327" s="158"/>
      <c r="M327" s="156">
        <f>IF(L327=1,VLOOKUP(I327,Chantiers!$C$6:$D$95,2),IF(L327=2,"Chauf",IF(L327=3,VLOOKUP(I327,Chantiers!$C$6:$E$95,3),0)))</f>
        <v>0</v>
      </c>
      <c r="N327" s="157"/>
      <c r="O327" s="158">
        <f>SUM(O321:O326)</f>
        <v>0</v>
      </c>
      <c r="P327" s="158">
        <f>SUM(P321:P326)</f>
        <v>0</v>
      </c>
      <c r="Q327" s="158"/>
      <c r="R327" s="156">
        <f>IF(Q327=1,VLOOKUP(N327,Chantiers!$C$6:$D$95,2),IF(Q327=2,"Chauf",IF(Q327=3,VLOOKUP(N327,Chantiers!$C$6:$E$95,3),0)))</f>
        <v>0</v>
      </c>
      <c r="S327" s="157"/>
      <c r="T327" s="158">
        <f>SUM(T321:T326)</f>
        <v>0</v>
      </c>
      <c r="U327" s="158">
        <f>SUM(U321:U326)</f>
        <v>0</v>
      </c>
      <c r="V327" s="158"/>
      <c r="W327" s="156">
        <f>IF(V327=1,VLOOKUP(S327,Chantiers!$C$6:$D$95,2),IF(V327=2,"Chauf",IF(V327=3,VLOOKUP(S327,Chantiers!$C$6:$E$95,3),0)))</f>
        <v>0</v>
      </c>
      <c r="X327" s="157"/>
      <c r="Y327" s="158">
        <f>SUM(Y321:Y326)</f>
        <v>0</v>
      </c>
      <c r="Z327" s="158">
        <f>SUM(Z321:Z326)</f>
        <v>0</v>
      </c>
      <c r="AA327" s="158"/>
      <c r="AB327" s="156">
        <f>IF(AA327=1,VLOOKUP(X327,Chantiers!$C$6:$D$95,2),IF(AA327=2,"Chauf",IF(AA327=3,VLOOKUP(X327,Chantiers!$C$6:$E$95,3),0)))</f>
        <v>0</v>
      </c>
      <c r="AC327" s="157"/>
      <c r="AD327" s="158">
        <f>SUM(AD321:AD326)</f>
        <v>0</v>
      </c>
      <c r="AE327" s="158">
        <f>SUM(AE321:AE326)</f>
        <v>0</v>
      </c>
      <c r="AF327" s="158"/>
      <c r="AG327" s="156">
        <f>IF(AF327=1,VLOOKUP(AC327,Chantiers!$C$6:$D$95,2),IF(AF327=2,"Chauf",IF(AF327=3,VLOOKUP(AC327,Chantiers!$C$6:$E$95,3),0)))</f>
        <v>0</v>
      </c>
      <c r="AH327" s="157"/>
      <c r="AI327" s="158">
        <f>SUM(AI321:AI326)</f>
        <v>0</v>
      </c>
      <c r="AJ327" s="158">
        <f>SUM(AJ321:AJ326)</f>
        <v>0</v>
      </c>
      <c r="AK327" s="158"/>
      <c r="AL327" s="156">
        <f>IF(AK327=1,VLOOKUP(AH327,Chantiers!$C$6:$D$95,2),IF(AK327=2,"Chauf",IF(AK327=3,VLOOKUP(AH327,Chantiers!$C$6:$E$95,3),0)))</f>
        <v>0</v>
      </c>
      <c r="AM327" s="157"/>
      <c r="AN327" s="158">
        <f>SUM(AN321:AN326)</f>
        <v>0</v>
      </c>
      <c r="AO327" s="158">
        <f>SUM(AO321:AO326)</f>
        <v>0</v>
      </c>
      <c r="AP327" s="158"/>
      <c r="AQ327" s="156">
        <f>IF(AP327=1,VLOOKUP(AM327,Chantiers!$C$6:$D$95,2),IF(AP327=2,"Chauf",IF(AP327=3,VLOOKUP(AM327,Chantiers!$C$6:$E$95,3),0)))</f>
        <v>0</v>
      </c>
      <c r="AR327" s="157"/>
      <c r="AS327" s="158">
        <f>SUM(AS321:AS326)</f>
        <v>0</v>
      </c>
      <c r="AT327" s="158">
        <f>SUM(AT321:AT326)</f>
        <v>0</v>
      </c>
      <c r="AU327" s="158"/>
      <c r="AV327" s="156">
        <f>IF(AU327=1,VLOOKUP(AR327,Chantiers!$C$6:$D$95,2),IF(AU327=2,"Chauf",IF(AU327=3,VLOOKUP(AR327,Chantiers!$C$6:$E$95,3),0)))</f>
        <v>0</v>
      </c>
      <c r="AW327" s="157"/>
      <c r="AX327" s="158">
        <f>SUM(AX321:AX326)</f>
        <v>0</v>
      </c>
      <c r="AY327" s="158">
        <f>SUM(AY321:AY326)</f>
        <v>0</v>
      </c>
      <c r="AZ327" s="158"/>
      <c r="BA327" s="156">
        <f>IF(AZ327=1,VLOOKUP(AW327,Chantiers!$C$6:$D$95,2),IF(AZ327=2,"Chauf",IF(AZ327=3,VLOOKUP(AW327,Chantiers!$C$6:$E$95,3),0)))</f>
        <v>0</v>
      </c>
      <c r="BB327" s="157"/>
      <c r="BC327" s="158">
        <f>SUM(BC321:BC326)</f>
        <v>0</v>
      </c>
      <c r="BD327" s="158">
        <f>SUM(BD321:BD326)</f>
        <v>0</v>
      </c>
      <c r="BE327" s="158"/>
      <c r="BF327" s="156">
        <f>IF(BE327=1,VLOOKUP(BB327,Chantiers!$C$6:$D$95,2),IF(BE327=2,"Chauf",IF(BE327=3,VLOOKUP(BB327,Chantiers!$C$6:$E$95,3),0)))</f>
        <v>0</v>
      </c>
      <c r="BG327" s="157"/>
      <c r="BH327" s="158">
        <f>SUM(BH321:BH326)</f>
        <v>0</v>
      </c>
      <c r="BI327" s="158">
        <f>SUM(BI321:BI326)</f>
        <v>0</v>
      </c>
      <c r="BJ327" s="158"/>
      <c r="BK327" s="156">
        <f>IF(BJ327=1,VLOOKUP(BG327,Chantiers!$C$6:$D$95,2),IF(BJ327=2,"Chauf",IF(BJ327=3,VLOOKUP(BG327,Chantiers!$C$6:$E$95,3),0)))</f>
        <v>0</v>
      </c>
      <c r="BL327" s="157"/>
      <c r="BM327" s="158">
        <f>SUM(BM321:BM326)</f>
        <v>0</v>
      </c>
      <c r="BN327" s="158">
        <f>SUM(BN321:BN326)</f>
        <v>0</v>
      </c>
      <c r="BO327" s="158"/>
      <c r="BP327" s="156">
        <f>IF(BO327=1,VLOOKUP(BL327,Chantiers!$C$6:$D$95,2),IF(BO327=2,"Chauf",IF(BO327=3,VLOOKUP(BL327,Chantiers!$C$6:$E$95,3),0)))</f>
        <v>0</v>
      </c>
      <c r="BQ327" s="157"/>
      <c r="BR327" s="158">
        <f>SUM(BR321:BR326)</f>
        <v>0</v>
      </c>
      <c r="BS327" s="158">
        <f>SUM(BS321:BS326)</f>
        <v>0</v>
      </c>
      <c r="BT327" s="158"/>
      <c r="BU327" s="156">
        <f>IF(BT327=1,VLOOKUP(BQ327,Chantiers!$C$6:$D$95,2),IF(BT327=2,"Chauf",IF(BT327=3,VLOOKUP(BQ327,Chantiers!$C$6:$E$95,3),0)))</f>
        <v>0</v>
      </c>
      <c r="BV327" s="157"/>
      <c r="BW327" s="158">
        <f>SUM(BW321:BW326)</f>
        <v>0</v>
      </c>
      <c r="BX327" s="158">
        <f>SUM(BX321:BX326)</f>
        <v>0</v>
      </c>
      <c r="BY327" s="158"/>
      <c r="BZ327" s="156">
        <f>IF(BY327=1,VLOOKUP(BV327,Chantiers!$C$6:$D$95,2),IF(BY327=2,"Chauf",IF(BY327=3,VLOOKUP(BV327,Chantiers!$C$6:$E$95,3),0)))</f>
        <v>0</v>
      </c>
      <c r="CA327" s="157"/>
      <c r="CB327" s="158">
        <f>SUM(CB321:CB326)</f>
        <v>0</v>
      </c>
      <c r="CC327" s="158">
        <f>SUM(CC321:CC326)</f>
        <v>0</v>
      </c>
      <c r="CD327" s="158">
        <f>IF(CC327=1,VLOOKUP(BZ327,Chantiers!$C$6:$D$95,2),0)</f>
        <v>0</v>
      </c>
      <c r="CE327" s="156">
        <f>IF(CD327=1,VLOOKUP(CA327,Chantiers!$C$6:$D$95,2),IF(CD327=2,"Chauf",IF(CD327=3,VLOOKUP(CA327,Chantiers!$C$6:$E$95,3),0)))</f>
        <v>0</v>
      </c>
    </row>
    <row r="328" spans="1:83" s="118" customFormat="1" x14ac:dyDescent="0.2">
      <c r="A328" s="37">
        <v>43423</v>
      </c>
      <c r="B328" s="138">
        <f t="shared" ref="B328:B370" si="10">DAY(A328)</f>
        <v>19</v>
      </c>
      <c r="C328" s="139">
        <f t="shared" ref="C328:C370" si="11">MONTH(A328)</f>
        <v>11</v>
      </c>
      <c r="D328" s="116"/>
      <c r="E328" s="117"/>
      <c r="F328" s="117"/>
      <c r="G328" s="117"/>
      <c r="H328" s="43">
        <f>IF(G328=1,VLOOKUP(D328,Chantiers!$C$6:$D$95,2),IF(G328=2,"Chauf",IF(G328=3,VLOOKUP(D328,Chantiers!$C$6:$E$95,3),0)))</f>
        <v>0</v>
      </c>
      <c r="I328" s="116"/>
      <c r="J328" s="117"/>
      <c r="K328" s="117"/>
      <c r="L328" s="117"/>
      <c r="M328" s="43">
        <f>IF(L328=1,VLOOKUP(I328,Chantiers!$C$6:$D$95,2),IF(L328=2,"Chauf",IF(L328=3,VLOOKUP(I328,Chantiers!$C$6:$E$95,3),0)))</f>
        <v>0</v>
      </c>
      <c r="N328" s="116"/>
      <c r="O328" s="117"/>
      <c r="P328" s="117"/>
      <c r="Q328" s="117"/>
      <c r="R328" s="43">
        <f>IF(Q328=1,VLOOKUP(N328,Chantiers!$C$6:$D$95,2),IF(Q328=2,"Chauf",IF(Q328=3,VLOOKUP(N328,Chantiers!$C$6:$E$95,3),0)))</f>
        <v>0</v>
      </c>
      <c r="S328" s="116"/>
      <c r="T328" s="117"/>
      <c r="U328" s="117"/>
      <c r="V328" s="117"/>
      <c r="W328" s="43">
        <f>IF(V328=1,VLOOKUP(S328,Chantiers!$C$6:$D$95,2),IF(V328=2,"Chauf",IF(V328=3,VLOOKUP(S328,Chantiers!$C$6:$E$95,3),0)))</f>
        <v>0</v>
      </c>
      <c r="X328" s="116"/>
      <c r="Y328" s="117"/>
      <c r="Z328" s="117"/>
      <c r="AA328" s="117"/>
      <c r="AB328" s="43">
        <f>IF(AA328=1,VLOOKUP(X328,Chantiers!$C$6:$D$95,2),IF(AA328=2,"Chauf",IF(AA328=3,VLOOKUP(X328,Chantiers!$C$6:$E$95,3),0)))</f>
        <v>0</v>
      </c>
      <c r="AC328" s="116"/>
      <c r="AD328" s="117"/>
      <c r="AE328" s="117"/>
      <c r="AF328" s="117"/>
      <c r="AG328" s="43">
        <f>IF(AF328=1,VLOOKUP(AC328,Chantiers!$C$6:$D$95,2),IF(AF328=2,"Chauf",IF(AF328=3,VLOOKUP(AC328,Chantiers!$C$6:$E$95,3),0)))</f>
        <v>0</v>
      </c>
      <c r="AH328" s="116"/>
      <c r="AI328" s="117"/>
      <c r="AJ328" s="117"/>
      <c r="AK328" s="117"/>
      <c r="AL328" s="43">
        <f>IF(AK328=1,VLOOKUP(AH328,Chantiers!$C$6:$D$95,2),IF(AK328=2,"Chauf",IF(AK328=3,VLOOKUP(AH328,Chantiers!$C$6:$E$95,3),0)))</f>
        <v>0</v>
      </c>
      <c r="AM328" s="116"/>
      <c r="AN328" s="117"/>
      <c r="AO328" s="117"/>
      <c r="AP328" s="117"/>
      <c r="AQ328" s="43">
        <f>IF(AP328=1,VLOOKUP(AM328,Chantiers!$C$6:$D$95,2),IF(AP328=2,"Chauf",IF(AP328=3,VLOOKUP(AM328,Chantiers!$C$6:$E$95,3),0)))</f>
        <v>0</v>
      </c>
      <c r="AR328" s="116"/>
      <c r="AS328" s="117"/>
      <c r="AT328" s="117"/>
      <c r="AU328" s="117"/>
      <c r="AV328" s="43">
        <f>IF(AU328=1,VLOOKUP(AR328,Chantiers!$C$6:$D$95,2),IF(AU328=2,"Chauf",IF(AU328=3,VLOOKUP(AR328,Chantiers!$C$6:$E$95,3),0)))</f>
        <v>0</v>
      </c>
      <c r="AW328" s="116"/>
      <c r="AX328" s="117"/>
      <c r="AY328" s="117"/>
      <c r="AZ328" s="117"/>
      <c r="BA328" s="43">
        <f>IF(AZ328=1,VLOOKUP(AW328,Chantiers!$C$6:$D$95,2),IF(AZ328=2,"Chauf",IF(AZ328=3,VLOOKUP(AW328,Chantiers!$C$6:$E$95,3),0)))</f>
        <v>0</v>
      </c>
      <c r="BB328" s="116"/>
      <c r="BC328" s="117"/>
      <c r="BD328" s="117"/>
      <c r="BE328" s="117"/>
      <c r="BF328" s="43">
        <f>IF(BE328=1,VLOOKUP(BB328,Chantiers!$C$6:$D$95,2),IF(BE328=2,"Chauf",IF(BE328=3,VLOOKUP(BB328,Chantiers!$C$6:$E$95,3),0)))</f>
        <v>0</v>
      </c>
      <c r="BG328" s="116"/>
      <c r="BH328" s="117"/>
      <c r="BI328" s="117"/>
      <c r="BJ328" s="117"/>
      <c r="BK328" s="43">
        <f>IF(BJ328=1,VLOOKUP(BG328,Chantiers!$C$6:$D$95,2),IF(BJ328=2,"Chauf",IF(BJ328=3,VLOOKUP(BG328,Chantiers!$C$6:$E$95,3),0)))</f>
        <v>0</v>
      </c>
      <c r="BL328" s="116"/>
      <c r="BM328" s="117"/>
      <c r="BN328" s="117"/>
      <c r="BO328" s="117"/>
      <c r="BP328" s="43">
        <f>IF(BO328=1,VLOOKUP(BL328,Chantiers!$C$6:$D$95,2),IF(BO328=2,"Chauf",IF(BO328=3,VLOOKUP(BL328,Chantiers!$C$6:$E$95,3),0)))</f>
        <v>0</v>
      </c>
      <c r="BQ328" s="116"/>
      <c r="BR328" s="117"/>
      <c r="BS328" s="117"/>
      <c r="BT328" s="117"/>
      <c r="BU328" s="43">
        <f>IF(BT328=1,VLOOKUP(BQ328,Chantiers!$C$6:$D$95,2),IF(BT328=2,"Chauf",IF(BT328=3,VLOOKUP(BQ328,Chantiers!$C$6:$E$95,3),0)))</f>
        <v>0</v>
      </c>
      <c r="BV328" s="116"/>
      <c r="BW328" s="117"/>
      <c r="BX328" s="117"/>
      <c r="BY328" s="117"/>
      <c r="BZ328" s="43">
        <f>IF(BY328=1,VLOOKUP(BV328,Chantiers!$C$6:$D$95,2),IF(BY328=2,"Chauf",IF(BY328=3,VLOOKUP(BV328,Chantiers!$C$6:$E$95,3),0)))</f>
        <v>0</v>
      </c>
      <c r="CA328" s="116"/>
      <c r="CB328" s="117"/>
      <c r="CC328" s="117"/>
      <c r="CD328" s="117">
        <f>IF(CC328=1,VLOOKUP(BZ328,Chantiers!$C$6:$D$95,2),0)</f>
        <v>0</v>
      </c>
      <c r="CE328" s="43">
        <f>IF(CD328=1,VLOOKUP(CA328,Chantiers!$C$6:$D$95,2),IF(CD328=2,"Chauf",IF(CD328=3,VLOOKUP(CA328,Chantiers!$C$6:$E$95,3),0)))</f>
        <v>0</v>
      </c>
    </row>
    <row r="329" spans="1:83" s="118" customFormat="1" x14ac:dyDescent="0.2">
      <c r="A329" s="39">
        <v>43424</v>
      </c>
      <c r="B329" s="140">
        <f t="shared" si="10"/>
        <v>20</v>
      </c>
      <c r="C329" s="141">
        <f t="shared" si="11"/>
        <v>11</v>
      </c>
      <c r="D329" s="119"/>
      <c r="E329" s="120"/>
      <c r="F329" s="120"/>
      <c r="G329" s="120"/>
      <c r="H329" s="44">
        <f>IF(G329=1,VLOOKUP(D329,Chantiers!$C$6:$D$95,2),IF(G329=2,"Chauf",IF(G329=3,VLOOKUP(D329,Chantiers!$C$6:$E$95,3),0)))</f>
        <v>0</v>
      </c>
      <c r="I329" s="119"/>
      <c r="J329" s="120"/>
      <c r="K329" s="120"/>
      <c r="L329" s="120"/>
      <c r="M329" s="44">
        <f>IF(L329=1,VLOOKUP(I329,Chantiers!$C$6:$D$95,2),IF(L329=2,"Chauf",IF(L329=3,VLOOKUP(I329,Chantiers!$C$6:$E$95,3),0)))</f>
        <v>0</v>
      </c>
      <c r="N329" s="119"/>
      <c r="O329" s="120"/>
      <c r="P329" s="120"/>
      <c r="Q329" s="120"/>
      <c r="R329" s="44">
        <f>IF(Q329=1,VLOOKUP(N329,Chantiers!$C$6:$D$95,2),IF(Q329=2,"Chauf",IF(Q329=3,VLOOKUP(N329,Chantiers!$C$6:$E$95,3),0)))</f>
        <v>0</v>
      </c>
      <c r="S329" s="119"/>
      <c r="T329" s="120"/>
      <c r="U329" s="120"/>
      <c r="V329" s="120"/>
      <c r="W329" s="44">
        <f>IF(V329=1,VLOOKUP(S329,Chantiers!$C$6:$D$95,2),IF(V329=2,"Chauf",IF(V329=3,VLOOKUP(S329,Chantiers!$C$6:$E$95,3),0)))</f>
        <v>0</v>
      </c>
      <c r="X329" s="119"/>
      <c r="Y329" s="120"/>
      <c r="Z329" s="120"/>
      <c r="AA329" s="120"/>
      <c r="AB329" s="44">
        <f>IF(AA329=1,VLOOKUP(X329,Chantiers!$C$6:$D$95,2),IF(AA329=2,"Chauf",IF(AA329=3,VLOOKUP(X329,Chantiers!$C$6:$E$95,3),0)))</f>
        <v>0</v>
      </c>
      <c r="AC329" s="119"/>
      <c r="AD329" s="120"/>
      <c r="AE329" s="120"/>
      <c r="AF329" s="120"/>
      <c r="AG329" s="44">
        <f>IF(AF329=1,VLOOKUP(AC329,Chantiers!$C$6:$D$95,2),IF(AF329=2,"Chauf",IF(AF329=3,VLOOKUP(AC329,Chantiers!$C$6:$E$95,3),0)))</f>
        <v>0</v>
      </c>
      <c r="AH329" s="119"/>
      <c r="AI329" s="120"/>
      <c r="AJ329" s="120"/>
      <c r="AK329" s="120"/>
      <c r="AL329" s="44">
        <f>IF(AK329=1,VLOOKUP(AH329,Chantiers!$C$6:$D$95,2),IF(AK329=2,"Chauf",IF(AK329=3,VLOOKUP(AH329,Chantiers!$C$6:$E$95,3),0)))</f>
        <v>0</v>
      </c>
      <c r="AM329" s="119"/>
      <c r="AN329" s="120"/>
      <c r="AO329" s="120"/>
      <c r="AP329" s="120"/>
      <c r="AQ329" s="44">
        <f>IF(AP329=1,VLOOKUP(AM329,Chantiers!$C$6:$D$95,2),IF(AP329=2,"Chauf",IF(AP329=3,VLOOKUP(AM329,Chantiers!$C$6:$E$95,3),0)))</f>
        <v>0</v>
      </c>
      <c r="AR329" s="119"/>
      <c r="AS329" s="120"/>
      <c r="AT329" s="120"/>
      <c r="AU329" s="120"/>
      <c r="AV329" s="44">
        <f>IF(AU329=1,VLOOKUP(AR329,Chantiers!$C$6:$D$95,2),IF(AU329=2,"Chauf",IF(AU329=3,VLOOKUP(AR329,Chantiers!$C$6:$E$95,3),0)))</f>
        <v>0</v>
      </c>
      <c r="AW329" s="119"/>
      <c r="AX329" s="120"/>
      <c r="AY329" s="120"/>
      <c r="AZ329" s="120"/>
      <c r="BA329" s="44">
        <f>IF(AZ329=1,VLOOKUP(AW329,Chantiers!$C$6:$D$95,2),IF(AZ329=2,"Chauf",IF(AZ329=3,VLOOKUP(AW329,Chantiers!$C$6:$E$95,3),0)))</f>
        <v>0</v>
      </c>
      <c r="BB329" s="119"/>
      <c r="BC329" s="120"/>
      <c r="BD329" s="120"/>
      <c r="BE329" s="120"/>
      <c r="BF329" s="44">
        <f>IF(BE329=1,VLOOKUP(BB329,Chantiers!$C$6:$D$95,2),IF(BE329=2,"Chauf",IF(BE329=3,VLOOKUP(BB329,Chantiers!$C$6:$E$95,3),0)))</f>
        <v>0</v>
      </c>
      <c r="BG329" s="119"/>
      <c r="BH329" s="120"/>
      <c r="BI329" s="120"/>
      <c r="BJ329" s="120"/>
      <c r="BK329" s="44">
        <f>IF(BJ329=1,VLOOKUP(BG329,Chantiers!$C$6:$D$95,2),IF(BJ329=2,"Chauf",IF(BJ329=3,VLOOKUP(BG329,Chantiers!$C$6:$E$95,3),0)))</f>
        <v>0</v>
      </c>
      <c r="BL329" s="119"/>
      <c r="BM329" s="120"/>
      <c r="BN329" s="120"/>
      <c r="BO329" s="120"/>
      <c r="BP329" s="44">
        <f>IF(BO329=1,VLOOKUP(BL329,Chantiers!$C$6:$D$95,2),IF(BO329=2,"Chauf",IF(BO329=3,VLOOKUP(BL329,Chantiers!$C$6:$E$95,3),0)))</f>
        <v>0</v>
      </c>
      <c r="BQ329" s="119"/>
      <c r="BR329" s="120"/>
      <c r="BS329" s="120"/>
      <c r="BT329" s="120"/>
      <c r="BU329" s="44">
        <f>IF(BT329=1,VLOOKUP(BQ329,Chantiers!$C$6:$D$95,2),IF(BT329=2,"Chauf",IF(BT329=3,VLOOKUP(BQ329,Chantiers!$C$6:$E$95,3),0)))</f>
        <v>0</v>
      </c>
      <c r="BV329" s="119"/>
      <c r="BW329" s="120"/>
      <c r="BX329" s="120"/>
      <c r="BY329" s="120"/>
      <c r="BZ329" s="44">
        <f>IF(BY329=1,VLOOKUP(BV329,Chantiers!$C$6:$D$95,2),IF(BY329=2,"Chauf",IF(BY329=3,VLOOKUP(BV329,Chantiers!$C$6:$E$95,3),0)))</f>
        <v>0</v>
      </c>
      <c r="CA329" s="119"/>
      <c r="CB329" s="120"/>
      <c r="CC329" s="120"/>
      <c r="CD329" s="120">
        <f>IF(CC329=1,VLOOKUP(BZ329,Chantiers!$C$6:$D$95,2),0)</f>
        <v>0</v>
      </c>
      <c r="CE329" s="44">
        <f>IF(CD329=1,VLOOKUP(CA329,Chantiers!$C$6:$D$95,2),IF(CD329=2,"Chauf",IF(CD329=3,VLOOKUP(CA329,Chantiers!$C$6:$E$95,3),0)))</f>
        <v>0</v>
      </c>
    </row>
    <row r="330" spans="1:83" s="118" customFormat="1" x14ac:dyDescent="0.2">
      <c r="A330" s="39">
        <v>43425</v>
      </c>
      <c r="B330" s="140">
        <f t="shared" si="10"/>
        <v>21</v>
      </c>
      <c r="C330" s="141">
        <f t="shared" si="11"/>
        <v>11</v>
      </c>
      <c r="D330" s="119"/>
      <c r="E330" s="120"/>
      <c r="F330" s="120"/>
      <c r="G330" s="120"/>
      <c r="H330" s="44">
        <f>IF(G330=1,VLOOKUP(D330,Chantiers!$C$6:$D$95,2),IF(G330=2,"Chauf",IF(G330=3,VLOOKUP(D330,Chantiers!$C$6:$E$95,3),0)))</f>
        <v>0</v>
      </c>
      <c r="I330" s="119"/>
      <c r="J330" s="120"/>
      <c r="K330" s="120"/>
      <c r="L330" s="120"/>
      <c r="M330" s="44">
        <f>IF(L330=1,VLOOKUP(I330,Chantiers!$C$6:$D$95,2),IF(L330=2,"Chauf",IF(L330=3,VLOOKUP(I330,Chantiers!$C$6:$E$95,3),0)))</f>
        <v>0</v>
      </c>
      <c r="N330" s="119"/>
      <c r="O330" s="120"/>
      <c r="P330" s="120"/>
      <c r="Q330" s="120"/>
      <c r="R330" s="44">
        <f>IF(Q330=1,VLOOKUP(N330,Chantiers!$C$6:$D$95,2),IF(Q330=2,"Chauf",IF(Q330=3,VLOOKUP(N330,Chantiers!$C$6:$E$95,3),0)))</f>
        <v>0</v>
      </c>
      <c r="S330" s="119"/>
      <c r="T330" s="120"/>
      <c r="U330" s="120"/>
      <c r="V330" s="120"/>
      <c r="W330" s="44">
        <f>IF(V330=1,VLOOKUP(S330,Chantiers!$C$6:$D$95,2),IF(V330=2,"Chauf",IF(V330=3,VLOOKUP(S330,Chantiers!$C$6:$E$95,3),0)))</f>
        <v>0</v>
      </c>
      <c r="X330" s="119"/>
      <c r="Y330" s="120"/>
      <c r="Z330" s="120"/>
      <c r="AA330" s="120"/>
      <c r="AB330" s="44">
        <f>IF(AA330=1,VLOOKUP(X330,Chantiers!$C$6:$D$95,2),IF(AA330=2,"Chauf",IF(AA330=3,VLOOKUP(X330,Chantiers!$C$6:$E$95,3),0)))</f>
        <v>0</v>
      </c>
      <c r="AC330" s="119"/>
      <c r="AD330" s="120"/>
      <c r="AE330" s="120"/>
      <c r="AF330" s="120"/>
      <c r="AG330" s="44">
        <f>IF(AF330=1,VLOOKUP(AC330,Chantiers!$C$6:$D$95,2),IF(AF330=2,"Chauf",IF(AF330=3,VLOOKUP(AC330,Chantiers!$C$6:$E$95,3),0)))</f>
        <v>0</v>
      </c>
      <c r="AH330" s="119"/>
      <c r="AI330" s="120"/>
      <c r="AJ330" s="120"/>
      <c r="AK330" s="120"/>
      <c r="AL330" s="44">
        <f>IF(AK330=1,VLOOKUP(AH330,Chantiers!$C$6:$D$95,2),IF(AK330=2,"Chauf",IF(AK330=3,VLOOKUP(AH330,Chantiers!$C$6:$E$95,3),0)))</f>
        <v>0</v>
      </c>
      <c r="AM330" s="119"/>
      <c r="AN330" s="120"/>
      <c r="AO330" s="120"/>
      <c r="AP330" s="120"/>
      <c r="AQ330" s="44">
        <f>IF(AP330=1,VLOOKUP(AM330,Chantiers!$C$6:$D$95,2),IF(AP330=2,"Chauf",IF(AP330=3,VLOOKUP(AM330,Chantiers!$C$6:$E$95,3),0)))</f>
        <v>0</v>
      </c>
      <c r="AR330" s="119"/>
      <c r="AS330" s="120"/>
      <c r="AT330" s="120"/>
      <c r="AU330" s="120"/>
      <c r="AV330" s="44">
        <f>IF(AU330=1,VLOOKUP(AR330,Chantiers!$C$6:$D$95,2),IF(AU330=2,"Chauf",IF(AU330=3,VLOOKUP(AR330,Chantiers!$C$6:$E$95,3),0)))</f>
        <v>0</v>
      </c>
      <c r="AW330" s="119"/>
      <c r="AX330" s="120"/>
      <c r="AY330" s="120"/>
      <c r="AZ330" s="120"/>
      <c r="BA330" s="44">
        <f>IF(AZ330=1,VLOOKUP(AW330,Chantiers!$C$6:$D$95,2),IF(AZ330=2,"Chauf",IF(AZ330=3,VLOOKUP(AW330,Chantiers!$C$6:$E$95,3),0)))</f>
        <v>0</v>
      </c>
      <c r="BB330" s="119"/>
      <c r="BC330" s="120"/>
      <c r="BD330" s="120"/>
      <c r="BE330" s="120"/>
      <c r="BF330" s="44">
        <f>IF(BE330=1,VLOOKUP(BB330,Chantiers!$C$6:$D$95,2),IF(BE330=2,"Chauf",IF(BE330=3,VLOOKUP(BB330,Chantiers!$C$6:$E$95,3),0)))</f>
        <v>0</v>
      </c>
      <c r="BG330" s="119"/>
      <c r="BH330" s="120"/>
      <c r="BI330" s="120"/>
      <c r="BJ330" s="120"/>
      <c r="BK330" s="44">
        <f>IF(BJ330=1,VLOOKUP(BG330,Chantiers!$C$6:$D$95,2),IF(BJ330=2,"Chauf",IF(BJ330=3,VLOOKUP(BG330,Chantiers!$C$6:$E$95,3),0)))</f>
        <v>0</v>
      </c>
      <c r="BL330" s="119"/>
      <c r="BM330" s="120"/>
      <c r="BN330" s="120"/>
      <c r="BO330" s="120"/>
      <c r="BP330" s="44">
        <f>IF(BO330=1,VLOOKUP(BL330,Chantiers!$C$6:$D$95,2),IF(BO330=2,"Chauf",IF(BO330=3,VLOOKUP(BL330,Chantiers!$C$6:$E$95,3),0)))</f>
        <v>0</v>
      </c>
      <c r="BQ330" s="119"/>
      <c r="BR330" s="120"/>
      <c r="BS330" s="120"/>
      <c r="BT330" s="120"/>
      <c r="BU330" s="44">
        <f>IF(BT330=1,VLOOKUP(BQ330,Chantiers!$C$6:$D$95,2),IF(BT330=2,"Chauf",IF(BT330=3,VLOOKUP(BQ330,Chantiers!$C$6:$E$95,3),0)))</f>
        <v>0</v>
      </c>
      <c r="BV330" s="119"/>
      <c r="BW330" s="120"/>
      <c r="BX330" s="120"/>
      <c r="BY330" s="120"/>
      <c r="BZ330" s="44">
        <f>IF(BY330=1,VLOOKUP(BV330,Chantiers!$C$6:$D$95,2),IF(BY330=2,"Chauf",IF(BY330=3,VLOOKUP(BV330,Chantiers!$C$6:$E$95,3),0)))</f>
        <v>0</v>
      </c>
      <c r="CA330" s="119"/>
      <c r="CB330" s="120"/>
      <c r="CC330" s="120"/>
      <c r="CD330" s="120">
        <f>IF(CC330=1,VLOOKUP(BZ330,Chantiers!$C$6:$D$95,2),0)</f>
        <v>0</v>
      </c>
      <c r="CE330" s="44">
        <f>IF(CD330=1,VLOOKUP(CA330,Chantiers!$C$6:$D$95,2),IF(CD330=2,"Chauf",IF(CD330=3,VLOOKUP(CA330,Chantiers!$C$6:$E$95,3),0)))</f>
        <v>0</v>
      </c>
    </row>
    <row r="331" spans="1:83" s="118" customFormat="1" x14ac:dyDescent="0.2">
      <c r="A331" s="39">
        <v>43426</v>
      </c>
      <c r="B331" s="140">
        <f t="shared" si="10"/>
        <v>22</v>
      </c>
      <c r="C331" s="141">
        <f t="shared" si="11"/>
        <v>11</v>
      </c>
      <c r="D331" s="119"/>
      <c r="E331" s="120"/>
      <c r="F331" s="120"/>
      <c r="G331" s="120"/>
      <c r="H331" s="44">
        <f>IF(G331=1,VLOOKUP(D331,Chantiers!$C$6:$D$95,2),IF(G331=2,"Chauf",IF(G331=3,VLOOKUP(D331,Chantiers!$C$6:$E$95,3),0)))</f>
        <v>0</v>
      </c>
      <c r="I331" s="119"/>
      <c r="J331" s="120"/>
      <c r="K331" s="120"/>
      <c r="L331" s="120"/>
      <c r="M331" s="44">
        <f>IF(L331=1,VLOOKUP(I331,Chantiers!$C$6:$D$95,2),IF(L331=2,"Chauf",IF(L331=3,VLOOKUP(I331,Chantiers!$C$6:$E$95,3),0)))</f>
        <v>0</v>
      </c>
      <c r="N331" s="119"/>
      <c r="O331" s="120"/>
      <c r="P331" s="120"/>
      <c r="Q331" s="120"/>
      <c r="R331" s="44">
        <f>IF(Q331=1,VLOOKUP(N331,Chantiers!$C$6:$D$95,2),IF(Q331=2,"Chauf",IF(Q331=3,VLOOKUP(N331,Chantiers!$C$6:$E$95,3),0)))</f>
        <v>0</v>
      </c>
      <c r="S331" s="119"/>
      <c r="T331" s="120"/>
      <c r="U331" s="120"/>
      <c r="V331" s="120"/>
      <c r="W331" s="44">
        <f>IF(V331=1,VLOOKUP(S331,Chantiers!$C$6:$D$95,2),IF(V331=2,"Chauf",IF(V331=3,VLOOKUP(S331,Chantiers!$C$6:$E$95,3),0)))</f>
        <v>0</v>
      </c>
      <c r="X331" s="119"/>
      <c r="Y331" s="120"/>
      <c r="Z331" s="120"/>
      <c r="AA331" s="120"/>
      <c r="AB331" s="44">
        <f>IF(AA331=1,VLOOKUP(X331,Chantiers!$C$6:$D$95,2),IF(AA331=2,"Chauf",IF(AA331=3,VLOOKUP(X331,Chantiers!$C$6:$E$95,3),0)))</f>
        <v>0</v>
      </c>
      <c r="AC331" s="119"/>
      <c r="AD331" s="120"/>
      <c r="AE331" s="120"/>
      <c r="AF331" s="120"/>
      <c r="AG331" s="44">
        <f>IF(AF331=1,VLOOKUP(AC331,Chantiers!$C$6:$D$95,2),IF(AF331=2,"Chauf",IF(AF331=3,VLOOKUP(AC331,Chantiers!$C$6:$E$95,3),0)))</f>
        <v>0</v>
      </c>
      <c r="AH331" s="119"/>
      <c r="AI331" s="120"/>
      <c r="AJ331" s="120"/>
      <c r="AK331" s="120"/>
      <c r="AL331" s="44">
        <f>IF(AK331=1,VLOOKUP(AH331,Chantiers!$C$6:$D$95,2),IF(AK331=2,"Chauf",IF(AK331=3,VLOOKUP(AH331,Chantiers!$C$6:$E$95,3),0)))</f>
        <v>0</v>
      </c>
      <c r="AM331" s="119"/>
      <c r="AN331" s="120"/>
      <c r="AO331" s="120"/>
      <c r="AP331" s="120"/>
      <c r="AQ331" s="44">
        <f>IF(AP331=1,VLOOKUP(AM331,Chantiers!$C$6:$D$95,2),IF(AP331=2,"Chauf",IF(AP331=3,VLOOKUP(AM331,Chantiers!$C$6:$E$95,3),0)))</f>
        <v>0</v>
      </c>
      <c r="AR331" s="119"/>
      <c r="AS331" s="120"/>
      <c r="AT331" s="120"/>
      <c r="AU331" s="120"/>
      <c r="AV331" s="44">
        <f>IF(AU331=1,VLOOKUP(AR331,Chantiers!$C$6:$D$95,2),IF(AU331=2,"Chauf",IF(AU331=3,VLOOKUP(AR331,Chantiers!$C$6:$E$95,3),0)))</f>
        <v>0</v>
      </c>
      <c r="AW331" s="119"/>
      <c r="AX331" s="120"/>
      <c r="AY331" s="120"/>
      <c r="AZ331" s="120"/>
      <c r="BA331" s="44">
        <f>IF(AZ331=1,VLOOKUP(AW331,Chantiers!$C$6:$D$95,2),IF(AZ331=2,"Chauf",IF(AZ331=3,VLOOKUP(AW331,Chantiers!$C$6:$E$95,3),0)))</f>
        <v>0</v>
      </c>
      <c r="BB331" s="119"/>
      <c r="BC331" s="120"/>
      <c r="BD331" s="120"/>
      <c r="BE331" s="120"/>
      <c r="BF331" s="44">
        <f>IF(BE331=1,VLOOKUP(BB331,Chantiers!$C$6:$D$95,2),IF(BE331=2,"Chauf",IF(BE331=3,VLOOKUP(BB331,Chantiers!$C$6:$E$95,3),0)))</f>
        <v>0</v>
      </c>
      <c r="BG331" s="119"/>
      <c r="BH331" s="120"/>
      <c r="BI331" s="120"/>
      <c r="BJ331" s="120"/>
      <c r="BK331" s="44">
        <f>IF(BJ331=1,VLOOKUP(BG331,Chantiers!$C$6:$D$95,2),IF(BJ331=2,"Chauf",IF(BJ331=3,VLOOKUP(BG331,Chantiers!$C$6:$E$95,3),0)))</f>
        <v>0</v>
      </c>
      <c r="BL331" s="119"/>
      <c r="BM331" s="120"/>
      <c r="BN331" s="120"/>
      <c r="BO331" s="120"/>
      <c r="BP331" s="44">
        <f>IF(BO331=1,VLOOKUP(BL331,Chantiers!$C$6:$D$95,2),IF(BO331=2,"Chauf",IF(BO331=3,VLOOKUP(BL331,Chantiers!$C$6:$E$95,3),0)))</f>
        <v>0</v>
      </c>
      <c r="BQ331" s="119"/>
      <c r="BR331" s="120"/>
      <c r="BS331" s="120"/>
      <c r="BT331" s="120"/>
      <c r="BU331" s="44">
        <f>IF(BT331=1,VLOOKUP(BQ331,Chantiers!$C$6:$D$95,2),IF(BT331=2,"Chauf",IF(BT331=3,VLOOKUP(BQ331,Chantiers!$C$6:$E$95,3),0)))</f>
        <v>0</v>
      </c>
      <c r="BV331" s="119"/>
      <c r="BW331" s="120"/>
      <c r="BX331" s="120"/>
      <c r="BY331" s="120"/>
      <c r="BZ331" s="44">
        <f>IF(BY331=1,VLOOKUP(BV331,Chantiers!$C$6:$D$95,2),IF(BY331=2,"Chauf",IF(BY331=3,VLOOKUP(BV331,Chantiers!$C$6:$E$95,3),0)))</f>
        <v>0</v>
      </c>
      <c r="CA331" s="119"/>
      <c r="CB331" s="120"/>
      <c r="CC331" s="120"/>
      <c r="CD331" s="120">
        <f>IF(CC331=1,VLOOKUP(BZ331,Chantiers!$C$6:$D$95,2),0)</f>
        <v>0</v>
      </c>
      <c r="CE331" s="44">
        <f>IF(CD331=1,VLOOKUP(CA331,Chantiers!$C$6:$D$95,2),IF(CD331=2,"Chauf",IF(CD331=3,VLOOKUP(CA331,Chantiers!$C$6:$E$95,3),0)))</f>
        <v>0</v>
      </c>
    </row>
    <row r="332" spans="1:83" s="118" customFormat="1" x14ac:dyDescent="0.2">
      <c r="A332" s="39">
        <v>43427</v>
      </c>
      <c r="B332" s="140">
        <f t="shared" si="10"/>
        <v>23</v>
      </c>
      <c r="C332" s="141">
        <f t="shared" si="11"/>
        <v>11</v>
      </c>
      <c r="D332" s="119"/>
      <c r="E332" s="120"/>
      <c r="F332" s="120"/>
      <c r="G332" s="120"/>
      <c r="H332" s="44">
        <f>IF(G332=1,VLOOKUP(D332,Chantiers!$C$6:$D$95,2),IF(G332=2,"Chauf",IF(G332=3,VLOOKUP(D332,Chantiers!$C$6:$E$95,3),0)))</f>
        <v>0</v>
      </c>
      <c r="I332" s="119"/>
      <c r="J332" s="120"/>
      <c r="K332" s="120"/>
      <c r="L332" s="120"/>
      <c r="M332" s="44">
        <f>IF(L332=1,VLOOKUP(I332,Chantiers!$C$6:$D$95,2),IF(L332=2,"Chauf",IF(L332=3,VLOOKUP(I332,Chantiers!$C$6:$E$95,3),0)))</f>
        <v>0</v>
      </c>
      <c r="N332" s="119"/>
      <c r="O332" s="120"/>
      <c r="P332" s="120"/>
      <c r="Q332" s="120"/>
      <c r="R332" s="44">
        <f>IF(Q332=1,VLOOKUP(N332,Chantiers!$C$6:$D$95,2),IF(Q332=2,"Chauf",IF(Q332=3,VLOOKUP(N332,Chantiers!$C$6:$E$95,3),0)))</f>
        <v>0</v>
      </c>
      <c r="S332" s="119"/>
      <c r="T332" s="120"/>
      <c r="U332" s="120"/>
      <c r="V332" s="120"/>
      <c r="W332" s="44">
        <f>IF(V332=1,VLOOKUP(S332,Chantiers!$C$6:$D$95,2),IF(V332=2,"Chauf",IF(V332=3,VLOOKUP(S332,Chantiers!$C$6:$E$95,3),0)))</f>
        <v>0</v>
      </c>
      <c r="X332" s="119"/>
      <c r="Y332" s="120"/>
      <c r="Z332" s="120"/>
      <c r="AA332" s="120"/>
      <c r="AB332" s="44">
        <f>IF(AA332=1,VLOOKUP(X332,Chantiers!$C$6:$D$95,2),IF(AA332=2,"Chauf",IF(AA332=3,VLOOKUP(X332,Chantiers!$C$6:$E$95,3),0)))</f>
        <v>0</v>
      </c>
      <c r="AC332" s="119"/>
      <c r="AD332" s="120"/>
      <c r="AE332" s="120"/>
      <c r="AF332" s="120"/>
      <c r="AG332" s="44">
        <f>IF(AF332=1,VLOOKUP(AC332,Chantiers!$C$6:$D$95,2),IF(AF332=2,"Chauf",IF(AF332=3,VLOOKUP(AC332,Chantiers!$C$6:$E$95,3),0)))</f>
        <v>0</v>
      </c>
      <c r="AH332" s="119"/>
      <c r="AI332" s="120"/>
      <c r="AJ332" s="120"/>
      <c r="AK332" s="120"/>
      <c r="AL332" s="44">
        <f>IF(AK332=1,VLOOKUP(AH332,Chantiers!$C$6:$D$95,2),IF(AK332=2,"Chauf",IF(AK332=3,VLOOKUP(AH332,Chantiers!$C$6:$E$95,3),0)))</f>
        <v>0</v>
      </c>
      <c r="AM332" s="119"/>
      <c r="AN332" s="120"/>
      <c r="AO332" s="120"/>
      <c r="AP332" s="120"/>
      <c r="AQ332" s="44">
        <f>IF(AP332=1,VLOOKUP(AM332,Chantiers!$C$6:$D$95,2),IF(AP332=2,"Chauf",IF(AP332=3,VLOOKUP(AM332,Chantiers!$C$6:$E$95,3),0)))</f>
        <v>0</v>
      </c>
      <c r="AR332" s="119"/>
      <c r="AS332" s="120"/>
      <c r="AT332" s="120"/>
      <c r="AU332" s="120"/>
      <c r="AV332" s="44">
        <f>IF(AU332=1,VLOOKUP(AR332,Chantiers!$C$6:$D$95,2),IF(AU332=2,"Chauf",IF(AU332=3,VLOOKUP(AR332,Chantiers!$C$6:$E$95,3),0)))</f>
        <v>0</v>
      </c>
      <c r="AW332" s="119"/>
      <c r="AX332" s="120"/>
      <c r="AY332" s="120"/>
      <c r="AZ332" s="120"/>
      <c r="BA332" s="44">
        <f>IF(AZ332=1,VLOOKUP(AW332,Chantiers!$C$6:$D$95,2),IF(AZ332=2,"Chauf",IF(AZ332=3,VLOOKUP(AW332,Chantiers!$C$6:$E$95,3),0)))</f>
        <v>0</v>
      </c>
      <c r="BB332" s="119"/>
      <c r="BC332" s="120"/>
      <c r="BD332" s="120"/>
      <c r="BE332" s="120"/>
      <c r="BF332" s="44">
        <f>IF(BE332=1,VLOOKUP(BB332,Chantiers!$C$6:$D$95,2),IF(BE332=2,"Chauf",IF(BE332=3,VLOOKUP(BB332,Chantiers!$C$6:$E$95,3),0)))</f>
        <v>0</v>
      </c>
      <c r="BG332" s="119"/>
      <c r="BH332" s="120"/>
      <c r="BI332" s="120"/>
      <c r="BJ332" s="120"/>
      <c r="BK332" s="44">
        <f>IF(BJ332=1,VLOOKUP(BG332,Chantiers!$C$6:$D$95,2),IF(BJ332=2,"Chauf",IF(BJ332=3,VLOOKUP(BG332,Chantiers!$C$6:$E$95,3),0)))</f>
        <v>0</v>
      </c>
      <c r="BL332" s="119"/>
      <c r="BM332" s="120"/>
      <c r="BN332" s="120"/>
      <c r="BO332" s="120"/>
      <c r="BP332" s="44">
        <f>IF(BO332=1,VLOOKUP(BL332,Chantiers!$C$6:$D$95,2),IF(BO332=2,"Chauf",IF(BO332=3,VLOOKUP(BL332,Chantiers!$C$6:$E$95,3),0)))</f>
        <v>0</v>
      </c>
      <c r="BQ332" s="119"/>
      <c r="BR332" s="120"/>
      <c r="BS332" s="120"/>
      <c r="BT332" s="120"/>
      <c r="BU332" s="44">
        <f>IF(BT332=1,VLOOKUP(BQ332,Chantiers!$C$6:$D$95,2),IF(BT332=2,"Chauf",IF(BT332=3,VLOOKUP(BQ332,Chantiers!$C$6:$E$95,3),0)))</f>
        <v>0</v>
      </c>
      <c r="BV332" s="119"/>
      <c r="BW332" s="120"/>
      <c r="BX332" s="120"/>
      <c r="BY332" s="120"/>
      <c r="BZ332" s="44">
        <f>IF(BY332=1,VLOOKUP(BV332,Chantiers!$C$6:$D$95,2),IF(BY332=2,"Chauf",IF(BY332=3,VLOOKUP(BV332,Chantiers!$C$6:$E$95,3),0)))</f>
        <v>0</v>
      </c>
      <c r="CA332" s="119"/>
      <c r="CB332" s="120"/>
      <c r="CC332" s="120"/>
      <c r="CD332" s="120">
        <f>IF(CC332=1,VLOOKUP(BZ332,Chantiers!$C$6:$D$95,2),0)</f>
        <v>0</v>
      </c>
      <c r="CE332" s="44">
        <f>IF(CD332=1,VLOOKUP(CA332,Chantiers!$C$6:$D$95,2),IF(CD332=2,"Chauf",IF(CD332=3,VLOOKUP(CA332,Chantiers!$C$6:$E$95,3),0)))</f>
        <v>0</v>
      </c>
    </row>
    <row r="333" spans="1:83" s="118" customFormat="1" x14ac:dyDescent="0.2">
      <c r="A333" s="39">
        <v>43428</v>
      </c>
      <c r="B333" s="140">
        <f t="shared" si="10"/>
        <v>24</v>
      </c>
      <c r="C333" s="141">
        <f t="shared" si="11"/>
        <v>11</v>
      </c>
      <c r="D333" s="119"/>
      <c r="E333" s="120"/>
      <c r="F333" s="120"/>
      <c r="G333" s="120"/>
      <c r="H333" s="44">
        <f>IF(G333=1,VLOOKUP(D333,Chantiers!$C$6:$D$95,2),IF(G333=2,"Chauf",IF(G333=3,VLOOKUP(D333,Chantiers!$C$6:$E$95,3),0)))</f>
        <v>0</v>
      </c>
      <c r="I333" s="119"/>
      <c r="J333" s="120"/>
      <c r="K333" s="120"/>
      <c r="L333" s="120"/>
      <c r="M333" s="44">
        <f>IF(L333=1,VLOOKUP(I333,Chantiers!$C$6:$D$95,2),IF(L333=2,"Chauf",IF(L333=3,VLOOKUP(I333,Chantiers!$C$6:$E$95,3),0)))</f>
        <v>0</v>
      </c>
      <c r="N333" s="119"/>
      <c r="O333" s="120"/>
      <c r="P333" s="120"/>
      <c r="Q333" s="120"/>
      <c r="R333" s="44">
        <f>IF(Q333=1,VLOOKUP(N333,Chantiers!$C$6:$D$95,2),IF(Q333=2,"Chauf",IF(Q333=3,VLOOKUP(N333,Chantiers!$C$6:$E$95,3),0)))</f>
        <v>0</v>
      </c>
      <c r="S333" s="119"/>
      <c r="T333" s="120"/>
      <c r="U333" s="120"/>
      <c r="V333" s="120"/>
      <c r="W333" s="44">
        <f>IF(V333=1,VLOOKUP(S333,Chantiers!$C$6:$D$95,2),IF(V333=2,"Chauf",IF(V333=3,VLOOKUP(S333,Chantiers!$C$6:$E$95,3),0)))</f>
        <v>0</v>
      </c>
      <c r="X333" s="119"/>
      <c r="Y333" s="120"/>
      <c r="Z333" s="120"/>
      <c r="AA333" s="120"/>
      <c r="AB333" s="44">
        <f>IF(AA333=1,VLOOKUP(X333,Chantiers!$C$6:$D$95,2),IF(AA333=2,"Chauf",IF(AA333=3,VLOOKUP(X333,Chantiers!$C$6:$E$95,3),0)))</f>
        <v>0</v>
      </c>
      <c r="AC333" s="119"/>
      <c r="AD333" s="120"/>
      <c r="AE333" s="120"/>
      <c r="AF333" s="120"/>
      <c r="AG333" s="44">
        <f>IF(AF333=1,VLOOKUP(AC333,Chantiers!$C$6:$D$95,2),IF(AF333=2,"Chauf",IF(AF333=3,VLOOKUP(AC333,Chantiers!$C$6:$E$95,3),0)))</f>
        <v>0</v>
      </c>
      <c r="AH333" s="119"/>
      <c r="AI333" s="120"/>
      <c r="AJ333" s="120"/>
      <c r="AK333" s="120"/>
      <c r="AL333" s="44">
        <f>IF(AK333=1,VLOOKUP(AH333,Chantiers!$C$6:$D$95,2),IF(AK333=2,"Chauf",IF(AK333=3,VLOOKUP(AH333,Chantiers!$C$6:$E$95,3),0)))</f>
        <v>0</v>
      </c>
      <c r="AM333" s="119"/>
      <c r="AN333" s="120"/>
      <c r="AO333" s="120"/>
      <c r="AP333" s="120"/>
      <c r="AQ333" s="44">
        <f>IF(AP333=1,VLOOKUP(AM333,Chantiers!$C$6:$D$95,2),IF(AP333=2,"Chauf",IF(AP333=3,VLOOKUP(AM333,Chantiers!$C$6:$E$95,3),0)))</f>
        <v>0</v>
      </c>
      <c r="AR333" s="119"/>
      <c r="AS333" s="120"/>
      <c r="AT333" s="120"/>
      <c r="AU333" s="120"/>
      <c r="AV333" s="44">
        <f>IF(AU333=1,VLOOKUP(AR333,Chantiers!$C$6:$D$95,2),IF(AU333=2,"Chauf",IF(AU333=3,VLOOKUP(AR333,Chantiers!$C$6:$E$95,3),0)))</f>
        <v>0</v>
      </c>
      <c r="AW333" s="119"/>
      <c r="AX333" s="120"/>
      <c r="AY333" s="120"/>
      <c r="AZ333" s="120"/>
      <c r="BA333" s="44">
        <f>IF(AZ333=1,VLOOKUP(AW333,Chantiers!$C$6:$D$95,2),IF(AZ333=2,"Chauf",IF(AZ333=3,VLOOKUP(AW333,Chantiers!$C$6:$E$95,3),0)))</f>
        <v>0</v>
      </c>
      <c r="BB333" s="119"/>
      <c r="BC333" s="120"/>
      <c r="BD333" s="120"/>
      <c r="BE333" s="120"/>
      <c r="BF333" s="44">
        <f>IF(BE333=1,VLOOKUP(BB333,Chantiers!$C$6:$D$95,2),IF(BE333=2,"Chauf",IF(BE333=3,VLOOKUP(BB333,Chantiers!$C$6:$E$95,3),0)))</f>
        <v>0</v>
      </c>
      <c r="BG333" s="119"/>
      <c r="BH333" s="120"/>
      <c r="BI333" s="120"/>
      <c r="BJ333" s="120"/>
      <c r="BK333" s="44">
        <f>IF(BJ333=1,VLOOKUP(BG333,Chantiers!$C$6:$D$95,2),IF(BJ333=2,"Chauf",IF(BJ333=3,VLOOKUP(BG333,Chantiers!$C$6:$E$95,3),0)))</f>
        <v>0</v>
      </c>
      <c r="BL333" s="119"/>
      <c r="BM333" s="120"/>
      <c r="BN333" s="120"/>
      <c r="BO333" s="120"/>
      <c r="BP333" s="44">
        <f>IF(BO333=1,VLOOKUP(BL333,Chantiers!$C$6:$D$95,2),IF(BO333=2,"Chauf",IF(BO333=3,VLOOKUP(BL333,Chantiers!$C$6:$E$95,3),0)))</f>
        <v>0</v>
      </c>
      <c r="BQ333" s="119"/>
      <c r="BR333" s="120"/>
      <c r="BS333" s="120"/>
      <c r="BT333" s="120"/>
      <c r="BU333" s="44">
        <f>IF(BT333=1,VLOOKUP(BQ333,Chantiers!$C$6:$D$95,2),IF(BT333=2,"Chauf",IF(BT333=3,VLOOKUP(BQ333,Chantiers!$C$6:$E$95,3),0)))</f>
        <v>0</v>
      </c>
      <c r="BV333" s="119"/>
      <c r="BW333" s="120"/>
      <c r="BX333" s="120"/>
      <c r="BY333" s="120"/>
      <c r="BZ333" s="44">
        <f>IF(BY333=1,VLOOKUP(BV333,Chantiers!$C$6:$D$95,2),IF(BY333=2,"Chauf",IF(BY333=3,VLOOKUP(BV333,Chantiers!$C$6:$E$95,3),0)))</f>
        <v>0</v>
      </c>
      <c r="CA333" s="119"/>
      <c r="CB333" s="120"/>
      <c r="CC333" s="120"/>
      <c r="CD333" s="120">
        <f>IF(CC333=1,VLOOKUP(BZ333,Chantiers!$C$6:$D$95,2),0)</f>
        <v>0</v>
      </c>
      <c r="CE333" s="44">
        <f>IF(CD333=1,VLOOKUP(CA333,Chantiers!$C$6:$D$95,2),IF(CD333=2,"Chauf",IF(CD333=3,VLOOKUP(CA333,Chantiers!$C$6:$E$95,3),0)))</f>
        <v>0</v>
      </c>
    </row>
    <row r="334" spans="1:83" s="159" customFormat="1" x14ac:dyDescent="0.2">
      <c r="A334" s="153" t="s">
        <v>128</v>
      </c>
      <c r="B334" s="154"/>
      <c r="C334" s="155"/>
      <c r="D334" s="157"/>
      <c r="E334" s="158">
        <f>SUM(E328:E333)</f>
        <v>0</v>
      </c>
      <c r="F334" s="158">
        <f>SUM(F328:F333)</f>
        <v>0</v>
      </c>
      <c r="G334" s="158"/>
      <c r="H334" s="156"/>
      <c r="I334" s="157"/>
      <c r="J334" s="158">
        <f>SUM(J328:J333)</f>
        <v>0</v>
      </c>
      <c r="K334" s="158">
        <f>SUM(K328:K333)</f>
        <v>0</v>
      </c>
      <c r="L334" s="158"/>
      <c r="M334" s="156">
        <f>IF(L334=1,VLOOKUP(I334,Chantiers!$C$6:$D$95,2),IF(L334=2,"Chauf",IF(L334=3,VLOOKUP(I334,Chantiers!$C$6:$E$95,3),0)))</f>
        <v>0</v>
      </c>
      <c r="N334" s="157"/>
      <c r="O334" s="158">
        <f>SUM(O328:O333)</f>
        <v>0</v>
      </c>
      <c r="P334" s="158">
        <f>SUM(P328:P333)</f>
        <v>0</v>
      </c>
      <c r="Q334" s="158"/>
      <c r="R334" s="156">
        <f>IF(Q334=1,VLOOKUP(N334,Chantiers!$C$6:$D$95,2),IF(Q334=2,"Chauf",IF(Q334=3,VLOOKUP(N334,Chantiers!$C$6:$E$95,3),0)))</f>
        <v>0</v>
      </c>
      <c r="S334" s="157"/>
      <c r="T334" s="158">
        <f>SUM(T328:T333)</f>
        <v>0</v>
      </c>
      <c r="U334" s="158">
        <f>SUM(U328:U333)</f>
        <v>0</v>
      </c>
      <c r="V334" s="158"/>
      <c r="W334" s="156">
        <f>IF(V334=1,VLOOKUP(S334,Chantiers!$C$6:$D$95,2),IF(V334=2,"Chauf",IF(V334=3,VLOOKUP(S334,Chantiers!$C$6:$E$95,3),0)))</f>
        <v>0</v>
      </c>
      <c r="X334" s="157"/>
      <c r="Y334" s="158">
        <f>SUM(Y328:Y333)</f>
        <v>0</v>
      </c>
      <c r="Z334" s="158">
        <f>SUM(Z328:Z333)</f>
        <v>0</v>
      </c>
      <c r="AA334" s="158"/>
      <c r="AB334" s="156">
        <f>IF(AA334=1,VLOOKUP(X334,Chantiers!$C$6:$D$95,2),IF(AA334=2,"Chauf",IF(AA334=3,VLOOKUP(X334,Chantiers!$C$6:$E$95,3),0)))</f>
        <v>0</v>
      </c>
      <c r="AC334" s="157"/>
      <c r="AD334" s="158">
        <f>SUM(AD328:AD333)</f>
        <v>0</v>
      </c>
      <c r="AE334" s="158">
        <f>SUM(AE328:AE333)</f>
        <v>0</v>
      </c>
      <c r="AF334" s="158"/>
      <c r="AG334" s="156">
        <f>IF(AF334=1,VLOOKUP(AC334,Chantiers!$C$6:$D$95,2),IF(AF334=2,"Chauf",IF(AF334=3,VLOOKUP(AC334,Chantiers!$C$6:$E$95,3),0)))</f>
        <v>0</v>
      </c>
      <c r="AH334" s="157"/>
      <c r="AI334" s="158">
        <f>SUM(AI328:AI333)</f>
        <v>0</v>
      </c>
      <c r="AJ334" s="158">
        <f>SUM(AJ328:AJ333)</f>
        <v>0</v>
      </c>
      <c r="AK334" s="158"/>
      <c r="AL334" s="156">
        <f>IF(AK334=1,VLOOKUP(AH334,Chantiers!$C$6:$D$95,2),IF(AK334=2,"Chauf",IF(AK334=3,VLOOKUP(AH334,Chantiers!$C$6:$E$95,3),0)))</f>
        <v>0</v>
      </c>
      <c r="AM334" s="157"/>
      <c r="AN334" s="158">
        <f>SUM(AN328:AN333)</f>
        <v>0</v>
      </c>
      <c r="AO334" s="158">
        <f>SUM(AO328:AO333)</f>
        <v>0</v>
      </c>
      <c r="AP334" s="158"/>
      <c r="AQ334" s="156">
        <f>IF(AP334=1,VLOOKUP(AM334,Chantiers!$C$6:$D$95,2),IF(AP334=2,"Chauf",IF(AP334=3,VLOOKUP(AM334,Chantiers!$C$6:$E$95,3),0)))</f>
        <v>0</v>
      </c>
      <c r="AR334" s="157"/>
      <c r="AS334" s="158">
        <f>SUM(AS328:AS333)</f>
        <v>0</v>
      </c>
      <c r="AT334" s="158">
        <f>SUM(AT328:AT333)</f>
        <v>0</v>
      </c>
      <c r="AU334" s="158"/>
      <c r="AV334" s="156">
        <f>IF(AU334=1,VLOOKUP(AR334,Chantiers!$C$6:$D$95,2),IF(AU334=2,"Chauf",IF(AU334=3,VLOOKUP(AR334,Chantiers!$C$6:$E$95,3),0)))</f>
        <v>0</v>
      </c>
      <c r="AW334" s="157"/>
      <c r="AX334" s="158">
        <f>SUM(AX328:AX333)</f>
        <v>0</v>
      </c>
      <c r="AY334" s="158">
        <f>SUM(AY328:AY333)</f>
        <v>0</v>
      </c>
      <c r="AZ334" s="158"/>
      <c r="BA334" s="156">
        <f>IF(AZ334=1,VLOOKUP(AW334,Chantiers!$C$6:$D$95,2),IF(AZ334=2,"Chauf",IF(AZ334=3,VLOOKUP(AW334,Chantiers!$C$6:$E$95,3),0)))</f>
        <v>0</v>
      </c>
      <c r="BB334" s="157"/>
      <c r="BC334" s="158">
        <f>SUM(BC328:BC333)</f>
        <v>0</v>
      </c>
      <c r="BD334" s="158">
        <f>SUM(BD328:BD333)</f>
        <v>0</v>
      </c>
      <c r="BE334" s="158"/>
      <c r="BF334" s="156">
        <f>IF(BE334=1,VLOOKUP(BB334,Chantiers!$C$6:$D$95,2),IF(BE334=2,"Chauf",IF(BE334=3,VLOOKUP(BB334,Chantiers!$C$6:$E$95,3),0)))</f>
        <v>0</v>
      </c>
      <c r="BG334" s="157"/>
      <c r="BH334" s="158">
        <f>SUM(BH328:BH333)</f>
        <v>0</v>
      </c>
      <c r="BI334" s="158">
        <f>SUM(BI328:BI333)</f>
        <v>0</v>
      </c>
      <c r="BJ334" s="158"/>
      <c r="BK334" s="156">
        <f>IF(BJ334=1,VLOOKUP(BG334,Chantiers!$C$6:$D$95,2),IF(BJ334=2,"Chauf",IF(BJ334=3,VLOOKUP(BG334,Chantiers!$C$6:$E$95,3),0)))</f>
        <v>0</v>
      </c>
      <c r="BL334" s="157"/>
      <c r="BM334" s="158">
        <f>SUM(BM328:BM333)</f>
        <v>0</v>
      </c>
      <c r="BN334" s="158">
        <f>SUM(BN328:BN333)</f>
        <v>0</v>
      </c>
      <c r="BO334" s="158"/>
      <c r="BP334" s="156">
        <f>IF(BO334=1,VLOOKUP(BL334,Chantiers!$C$6:$D$95,2),IF(BO334=2,"Chauf",IF(BO334=3,VLOOKUP(BL334,Chantiers!$C$6:$E$95,3),0)))</f>
        <v>0</v>
      </c>
      <c r="BQ334" s="157"/>
      <c r="BR334" s="158">
        <f>SUM(BR328:BR333)</f>
        <v>0</v>
      </c>
      <c r="BS334" s="158">
        <f>SUM(BS328:BS333)</f>
        <v>0</v>
      </c>
      <c r="BT334" s="158"/>
      <c r="BU334" s="156">
        <f>IF(BT334=1,VLOOKUP(BQ334,Chantiers!$C$6:$D$95,2),IF(BT334=2,"Chauf",IF(BT334=3,VLOOKUP(BQ334,Chantiers!$C$6:$E$95,3),0)))</f>
        <v>0</v>
      </c>
      <c r="BV334" s="157"/>
      <c r="BW334" s="158">
        <f>SUM(BW328:BW333)</f>
        <v>0</v>
      </c>
      <c r="BX334" s="158">
        <f>SUM(BX328:BX333)</f>
        <v>0</v>
      </c>
      <c r="BY334" s="158"/>
      <c r="BZ334" s="156">
        <f>IF(BY334=1,VLOOKUP(BV334,Chantiers!$C$6:$D$95,2),IF(BY334=2,"Chauf",IF(BY334=3,VLOOKUP(BV334,Chantiers!$C$6:$E$95,3),0)))</f>
        <v>0</v>
      </c>
      <c r="CA334" s="157"/>
      <c r="CB334" s="158">
        <f>SUM(CB328:CB333)</f>
        <v>0</v>
      </c>
      <c r="CC334" s="158">
        <f>SUM(CC328:CC333)</f>
        <v>0</v>
      </c>
      <c r="CD334" s="158">
        <f>IF(CC334=1,VLOOKUP(BZ334,Chantiers!$C$6:$D$95,2),0)</f>
        <v>0</v>
      </c>
      <c r="CE334" s="156">
        <f>IF(CD334=1,VLOOKUP(CA334,Chantiers!$C$6:$D$95,2),IF(CD334=2,"Chauf",IF(CD334=3,VLOOKUP(CA334,Chantiers!$C$6:$E$95,3),0)))</f>
        <v>0</v>
      </c>
    </row>
    <row r="335" spans="1:83" s="118" customFormat="1" x14ac:dyDescent="0.2">
      <c r="A335" s="151">
        <v>43430</v>
      </c>
      <c r="B335" s="138">
        <f t="shared" si="10"/>
        <v>26</v>
      </c>
      <c r="C335" s="139">
        <f t="shared" si="11"/>
        <v>11</v>
      </c>
      <c r="D335" s="121"/>
      <c r="E335" s="122"/>
      <c r="F335" s="122"/>
      <c r="G335" s="122"/>
      <c r="H335" s="45">
        <f>IF(G335=1,VLOOKUP(D335,Chantiers!$C$6:$D$95,2),IF(G335=2,"Chauf",IF(G335=3,VLOOKUP(D335,Chantiers!$C$6:$E$95,3),0)))</f>
        <v>0</v>
      </c>
      <c r="I335" s="121"/>
      <c r="J335" s="122"/>
      <c r="K335" s="122"/>
      <c r="L335" s="122"/>
      <c r="M335" s="45">
        <f>IF(L335=1,VLOOKUP(I335,Chantiers!$C$6:$D$95,2),IF(L335=2,"Chauf",IF(L335=3,VLOOKUP(I335,Chantiers!$C$6:$E$95,3),0)))</f>
        <v>0</v>
      </c>
      <c r="N335" s="121"/>
      <c r="O335" s="122"/>
      <c r="P335" s="122"/>
      <c r="Q335" s="122"/>
      <c r="R335" s="45">
        <f>IF(Q335=1,VLOOKUP(N335,Chantiers!$C$6:$D$95,2),IF(Q335=2,"Chauf",IF(Q335=3,VLOOKUP(N335,Chantiers!$C$6:$E$95,3),0)))</f>
        <v>0</v>
      </c>
      <c r="S335" s="121"/>
      <c r="T335" s="122"/>
      <c r="U335" s="122"/>
      <c r="V335" s="122"/>
      <c r="W335" s="45">
        <f>IF(V335=1,VLOOKUP(S335,Chantiers!$C$6:$D$95,2),IF(V335=2,"Chauf",IF(V335=3,VLOOKUP(S335,Chantiers!$C$6:$E$95,3),0)))</f>
        <v>0</v>
      </c>
      <c r="X335" s="121"/>
      <c r="Y335" s="122"/>
      <c r="Z335" s="122"/>
      <c r="AA335" s="122"/>
      <c r="AB335" s="45">
        <f>IF(AA335=1,VLOOKUP(X335,Chantiers!$C$6:$D$95,2),IF(AA335=2,"Chauf",IF(AA335=3,VLOOKUP(X335,Chantiers!$C$6:$E$95,3),0)))</f>
        <v>0</v>
      </c>
      <c r="AC335" s="121"/>
      <c r="AD335" s="122"/>
      <c r="AE335" s="122"/>
      <c r="AF335" s="122"/>
      <c r="AG335" s="45">
        <f>IF(AF335=1,VLOOKUP(AC335,Chantiers!$C$6:$D$95,2),IF(AF335=2,"Chauf",IF(AF335=3,VLOOKUP(AC335,Chantiers!$C$6:$E$95,3),0)))</f>
        <v>0</v>
      </c>
      <c r="AH335" s="121"/>
      <c r="AI335" s="122"/>
      <c r="AJ335" s="122"/>
      <c r="AK335" s="122"/>
      <c r="AL335" s="45">
        <f>IF(AK335=1,VLOOKUP(AH335,Chantiers!$C$6:$D$95,2),IF(AK335=2,"Chauf",IF(AK335=3,VLOOKUP(AH335,Chantiers!$C$6:$E$95,3),0)))</f>
        <v>0</v>
      </c>
      <c r="AM335" s="121"/>
      <c r="AN335" s="122"/>
      <c r="AO335" s="122"/>
      <c r="AP335" s="122"/>
      <c r="AQ335" s="45">
        <f>IF(AP335=1,VLOOKUP(AM335,Chantiers!$C$6:$D$95,2),IF(AP335=2,"Chauf",IF(AP335=3,VLOOKUP(AM335,Chantiers!$C$6:$E$95,3),0)))</f>
        <v>0</v>
      </c>
      <c r="AR335" s="121"/>
      <c r="AS335" s="122"/>
      <c r="AT335" s="122"/>
      <c r="AU335" s="122"/>
      <c r="AV335" s="45">
        <f>IF(AU335=1,VLOOKUP(AR335,Chantiers!$C$6:$D$95,2),IF(AU335=2,"Chauf",IF(AU335=3,VLOOKUP(AR335,Chantiers!$C$6:$E$95,3),0)))</f>
        <v>0</v>
      </c>
      <c r="AW335" s="121"/>
      <c r="AX335" s="122"/>
      <c r="AY335" s="122"/>
      <c r="AZ335" s="122"/>
      <c r="BA335" s="45">
        <f>IF(AZ335=1,VLOOKUP(AW335,Chantiers!$C$6:$D$95,2),IF(AZ335=2,"Chauf",IF(AZ335=3,VLOOKUP(AW335,Chantiers!$C$6:$E$95,3),0)))</f>
        <v>0</v>
      </c>
      <c r="BB335" s="121"/>
      <c r="BC335" s="122"/>
      <c r="BD335" s="122"/>
      <c r="BE335" s="122"/>
      <c r="BF335" s="45">
        <f>IF(BE335=1,VLOOKUP(BB335,Chantiers!$C$6:$D$95,2),IF(BE335=2,"Chauf",IF(BE335=3,VLOOKUP(BB335,Chantiers!$C$6:$E$95,3),0)))</f>
        <v>0</v>
      </c>
      <c r="BG335" s="121"/>
      <c r="BH335" s="122"/>
      <c r="BI335" s="122"/>
      <c r="BJ335" s="122"/>
      <c r="BK335" s="45">
        <f>IF(BJ335=1,VLOOKUP(BG335,Chantiers!$C$6:$D$95,2),IF(BJ335=2,"Chauf",IF(BJ335=3,VLOOKUP(BG335,Chantiers!$C$6:$E$95,3),0)))</f>
        <v>0</v>
      </c>
      <c r="BL335" s="121"/>
      <c r="BM335" s="122"/>
      <c r="BN335" s="122"/>
      <c r="BO335" s="122"/>
      <c r="BP335" s="45">
        <f>IF(BO335=1,VLOOKUP(BL335,Chantiers!$C$6:$D$95,2),IF(BO335=2,"Chauf",IF(BO335=3,VLOOKUP(BL335,Chantiers!$C$6:$E$95,3),0)))</f>
        <v>0</v>
      </c>
      <c r="BQ335" s="121"/>
      <c r="BR335" s="122"/>
      <c r="BS335" s="122"/>
      <c r="BT335" s="122"/>
      <c r="BU335" s="45">
        <f>IF(BT335=1,VLOOKUP(BQ335,Chantiers!$C$6:$D$95,2),IF(BT335=2,"Chauf",IF(BT335=3,VLOOKUP(BQ335,Chantiers!$C$6:$E$95,3),0)))</f>
        <v>0</v>
      </c>
      <c r="BV335" s="121"/>
      <c r="BW335" s="122"/>
      <c r="BX335" s="122"/>
      <c r="BY335" s="122"/>
      <c r="BZ335" s="45">
        <f>IF(BY335=1,VLOOKUP(BV335,Chantiers!$C$6:$D$95,2),IF(BY335=2,"Chauf",IF(BY335=3,VLOOKUP(BV335,Chantiers!$C$6:$E$95,3),0)))</f>
        <v>0</v>
      </c>
      <c r="CA335" s="121"/>
      <c r="CB335" s="122"/>
      <c r="CC335" s="122"/>
      <c r="CD335" s="122">
        <f>IF(CC335=1,VLOOKUP(BZ335,Chantiers!$C$6:$D$95,2),0)</f>
        <v>0</v>
      </c>
      <c r="CE335" s="45">
        <f>IF(CD335=1,VLOOKUP(CA335,Chantiers!$C$6:$D$95,2),IF(CD335=2,"Chauf",IF(CD335=3,VLOOKUP(CA335,Chantiers!$C$6:$E$95,3),0)))</f>
        <v>0</v>
      </c>
    </row>
    <row r="336" spans="1:83" s="118" customFormat="1" x14ac:dyDescent="0.2">
      <c r="A336" s="152">
        <v>43431</v>
      </c>
      <c r="B336" s="140">
        <f t="shared" si="10"/>
        <v>27</v>
      </c>
      <c r="C336" s="141">
        <f t="shared" si="11"/>
        <v>11</v>
      </c>
      <c r="D336" s="123"/>
      <c r="E336" s="124"/>
      <c r="F336" s="124"/>
      <c r="G336" s="124"/>
      <c r="H336" s="46">
        <f>IF(G336=1,VLOOKUP(D336,Chantiers!$C$6:$D$95,2),IF(G336=2,"Chauf",IF(G336=3,VLOOKUP(D336,Chantiers!$C$6:$E$95,3),0)))</f>
        <v>0</v>
      </c>
      <c r="I336" s="123"/>
      <c r="J336" s="124"/>
      <c r="K336" s="124"/>
      <c r="L336" s="124"/>
      <c r="M336" s="46">
        <f>IF(L336=1,VLOOKUP(I336,Chantiers!$C$6:$D$95,2),IF(L336=2,"Chauf",IF(L336=3,VLOOKUP(I336,Chantiers!$C$6:$E$95,3),0)))</f>
        <v>0</v>
      </c>
      <c r="N336" s="123"/>
      <c r="O336" s="124"/>
      <c r="P336" s="124"/>
      <c r="Q336" s="124"/>
      <c r="R336" s="46">
        <f>IF(Q336=1,VLOOKUP(N336,Chantiers!$C$6:$D$95,2),IF(Q336=2,"Chauf",IF(Q336=3,VLOOKUP(N336,Chantiers!$C$6:$E$95,3),0)))</f>
        <v>0</v>
      </c>
      <c r="S336" s="123"/>
      <c r="T336" s="124"/>
      <c r="U336" s="124"/>
      <c r="V336" s="124"/>
      <c r="W336" s="46">
        <f>IF(V336=1,VLOOKUP(S336,Chantiers!$C$6:$D$95,2),IF(V336=2,"Chauf",IF(V336=3,VLOOKUP(S336,Chantiers!$C$6:$E$95,3),0)))</f>
        <v>0</v>
      </c>
      <c r="X336" s="123"/>
      <c r="Y336" s="124"/>
      <c r="Z336" s="124"/>
      <c r="AA336" s="124"/>
      <c r="AB336" s="46">
        <f>IF(AA336=1,VLOOKUP(X336,Chantiers!$C$6:$D$95,2),IF(AA336=2,"Chauf",IF(AA336=3,VLOOKUP(X336,Chantiers!$C$6:$E$95,3),0)))</f>
        <v>0</v>
      </c>
      <c r="AC336" s="123"/>
      <c r="AD336" s="124"/>
      <c r="AE336" s="124"/>
      <c r="AF336" s="124"/>
      <c r="AG336" s="46">
        <f>IF(AF336=1,VLOOKUP(AC336,Chantiers!$C$6:$D$95,2),IF(AF336=2,"Chauf",IF(AF336=3,VLOOKUP(AC336,Chantiers!$C$6:$E$95,3),0)))</f>
        <v>0</v>
      </c>
      <c r="AH336" s="123"/>
      <c r="AI336" s="124"/>
      <c r="AJ336" s="124"/>
      <c r="AK336" s="124"/>
      <c r="AL336" s="46">
        <f>IF(AK336=1,VLOOKUP(AH336,Chantiers!$C$6:$D$95,2),IF(AK336=2,"Chauf",IF(AK336=3,VLOOKUP(AH336,Chantiers!$C$6:$E$95,3),0)))</f>
        <v>0</v>
      </c>
      <c r="AM336" s="123"/>
      <c r="AN336" s="124"/>
      <c r="AO336" s="124"/>
      <c r="AP336" s="124"/>
      <c r="AQ336" s="46">
        <f>IF(AP336=1,VLOOKUP(AM336,Chantiers!$C$6:$D$95,2),IF(AP336=2,"Chauf",IF(AP336=3,VLOOKUP(AM336,Chantiers!$C$6:$E$95,3),0)))</f>
        <v>0</v>
      </c>
      <c r="AR336" s="123"/>
      <c r="AS336" s="124"/>
      <c r="AT336" s="124"/>
      <c r="AU336" s="124"/>
      <c r="AV336" s="46">
        <f>IF(AU336=1,VLOOKUP(AR336,Chantiers!$C$6:$D$95,2),IF(AU336=2,"Chauf",IF(AU336=3,VLOOKUP(AR336,Chantiers!$C$6:$E$95,3),0)))</f>
        <v>0</v>
      </c>
      <c r="AW336" s="123"/>
      <c r="AX336" s="124"/>
      <c r="AY336" s="124"/>
      <c r="AZ336" s="124"/>
      <c r="BA336" s="46">
        <f>IF(AZ336=1,VLOOKUP(AW336,Chantiers!$C$6:$D$95,2),IF(AZ336=2,"Chauf",IF(AZ336=3,VLOOKUP(AW336,Chantiers!$C$6:$E$95,3),0)))</f>
        <v>0</v>
      </c>
      <c r="BB336" s="123"/>
      <c r="BC336" s="124"/>
      <c r="BD336" s="124"/>
      <c r="BE336" s="124"/>
      <c r="BF336" s="46">
        <f>IF(BE336=1,VLOOKUP(BB336,Chantiers!$C$6:$D$95,2),IF(BE336=2,"Chauf",IF(BE336=3,VLOOKUP(BB336,Chantiers!$C$6:$E$95,3),0)))</f>
        <v>0</v>
      </c>
      <c r="BG336" s="123"/>
      <c r="BH336" s="124"/>
      <c r="BI336" s="124"/>
      <c r="BJ336" s="124"/>
      <c r="BK336" s="46">
        <f>IF(BJ336=1,VLOOKUP(BG336,Chantiers!$C$6:$D$95,2),IF(BJ336=2,"Chauf",IF(BJ336=3,VLOOKUP(BG336,Chantiers!$C$6:$E$95,3),0)))</f>
        <v>0</v>
      </c>
      <c r="BL336" s="123"/>
      <c r="BM336" s="124"/>
      <c r="BN336" s="124"/>
      <c r="BO336" s="124"/>
      <c r="BP336" s="46">
        <f>IF(BO336=1,VLOOKUP(BL336,Chantiers!$C$6:$D$95,2),IF(BO336=2,"Chauf",IF(BO336=3,VLOOKUP(BL336,Chantiers!$C$6:$E$95,3),0)))</f>
        <v>0</v>
      </c>
      <c r="BQ336" s="123"/>
      <c r="BR336" s="124"/>
      <c r="BS336" s="124"/>
      <c r="BT336" s="124"/>
      <c r="BU336" s="46">
        <f>IF(BT336=1,VLOOKUP(BQ336,Chantiers!$C$6:$D$95,2),IF(BT336=2,"Chauf",IF(BT336=3,VLOOKUP(BQ336,Chantiers!$C$6:$E$95,3),0)))</f>
        <v>0</v>
      </c>
      <c r="BV336" s="123"/>
      <c r="BW336" s="124"/>
      <c r="BX336" s="124"/>
      <c r="BY336" s="124"/>
      <c r="BZ336" s="46">
        <f>IF(BY336=1,VLOOKUP(BV336,Chantiers!$C$6:$D$95,2),IF(BY336=2,"Chauf",IF(BY336=3,VLOOKUP(BV336,Chantiers!$C$6:$E$95,3),0)))</f>
        <v>0</v>
      </c>
      <c r="CA336" s="123"/>
      <c r="CB336" s="124"/>
      <c r="CC336" s="124"/>
      <c r="CD336" s="124">
        <f>IF(CC336=1,VLOOKUP(BZ336,Chantiers!$C$6:$D$95,2),0)</f>
        <v>0</v>
      </c>
      <c r="CE336" s="46">
        <f>IF(CD336=1,VLOOKUP(CA336,Chantiers!$C$6:$D$95,2),IF(CD336=2,"Chauf",IF(CD336=3,VLOOKUP(CA336,Chantiers!$C$6:$E$95,3),0)))</f>
        <v>0</v>
      </c>
    </row>
    <row r="337" spans="1:83" s="118" customFormat="1" x14ac:dyDescent="0.2">
      <c r="A337" s="152">
        <v>43432</v>
      </c>
      <c r="B337" s="140">
        <f t="shared" si="10"/>
        <v>28</v>
      </c>
      <c r="C337" s="141">
        <f t="shared" si="11"/>
        <v>11</v>
      </c>
      <c r="D337" s="123"/>
      <c r="E337" s="124"/>
      <c r="F337" s="124"/>
      <c r="G337" s="124"/>
      <c r="H337" s="46">
        <f>IF(G337=1,VLOOKUP(D337,Chantiers!$C$6:$D$95,2),IF(G337=2,"Chauf",IF(G337=3,VLOOKUP(D337,Chantiers!$C$6:$E$95,3),0)))</f>
        <v>0</v>
      </c>
      <c r="I337" s="123"/>
      <c r="J337" s="124"/>
      <c r="K337" s="124"/>
      <c r="L337" s="124"/>
      <c r="M337" s="46">
        <f>IF(L337=1,VLOOKUP(I337,Chantiers!$C$6:$D$95,2),IF(L337=2,"Chauf",IF(L337=3,VLOOKUP(I337,Chantiers!$C$6:$E$95,3),0)))</f>
        <v>0</v>
      </c>
      <c r="N337" s="123"/>
      <c r="O337" s="124"/>
      <c r="P337" s="124"/>
      <c r="Q337" s="124"/>
      <c r="R337" s="46">
        <f>IF(Q337=1,VLOOKUP(N337,Chantiers!$C$6:$D$95,2),IF(Q337=2,"Chauf",IF(Q337=3,VLOOKUP(N337,Chantiers!$C$6:$E$95,3),0)))</f>
        <v>0</v>
      </c>
      <c r="S337" s="123"/>
      <c r="T337" s="124"/>
      <c r="U337" s="124"/>
      <c r="V337" s="124"/>
      <c r="W337" s="46">
        <f>IF(V337=1,VLOOKUP(S337,Chantiers!$C$6:$D$95,2),IF(V337=2,"Chauf",IF(V337=3,VLOOKUP(S337,Chantiers!$C$6:$E$95,3),0)))</f>
        <v>0</v>
      </c>
      <c r="X337" s="123"/>
      <c r="Y337" s="124"/>
      <c r="Z337" s="124"/>
      <c r="AA337" s="124"/>
      <c r="AB337" s="46">
        <f>IF(AA337=1,VLOOKUP(X337,Chantiers!$C$6:$D$95,2),IF(AA337=2,"Chauf",IF(AA337=3,VLOOKUP(X337,Chantiers!$C$6:$E$95,3),0)))</f>
        <v>0</v>
      </c>
      <c r="AC337" s="123"/>
      <c r="AD337" s="124"/>
      <c r="AE337" s="124"/>
      <c r="AF337" s="124"/>
      <c r="AG337" s="46">
        <f>IF(AF337=1,VLOOKUP(AC337,Chantiers!$C$6:$D$95,2),IF(AF337=2,"Chauf",IF(AF337=3,VLOOKUP(AC337,Chantiers!$C$6:$E$95,3),0)))</f>
        <v>0</v>
      </c>
      <c r="AH337" s="123"/>
      <c r="AI337" s="124"/>
      <c r="AJ337" s="124"/>
      <c r="AK337" s="124"/>
      <c r="AL337" s="46">
        <f>IF(AK337=1,VLOOKUP(AH337,Chantiers!$C$6:$D$95,2),IF(AK337=2,"Chauf",IF(AK337=3,VLOOKUP(AH337,Chantiers!$C$6:$E$95,3),0)))</f>
        <v>0</v>
      </c>
      <c r="AM337" s="123"/>
      <c r="AN337" s="124"/>
      <c r="AO337" s="124"/>
      <c r="AP337" s="124"/>
      <c r="AQ337" s="46">
        <f>IF(AP337=1,VLOOKUP(AM337,Chantiers!$C$6:$D$95,2),IF(AP337=2,"Chauf",IF(AP337=3,VLOOKUP(AM337,Chantiers!$C$6:$E$95,3),0)))</f>
        <v>0</v>
      </c>
      <c r="AR337" s="123"/>
      <c r="AS337" s="124"/>
      <c r="AT337" s="124"/>
      <c r="AU337" s="124"/>
      <c r="AV337" s="46">
        <f>IF(AU337=1,VLOOKUP(AR337,Chantiers!$C$6:$D$95,2),IF(AU337=2,"Chauf",IF(AU337=3,VLOOKUP(AR337,Chantiers!$C$6:$E$95,3),0)))</f>
        <v>0</v>
      </c>
      <c r="AW337" s="123"/>
      <c r="AX337" s="124"/>
      <c r="AY337" s="124"/>
      <c r="AZ337" s="124"/>
      <c r="BA337" s="46">
        <f>IF(AZ337=1,VLOOKUP(AW337,Chantiers!$C$6:$D$95,2),IF(AZ337=2,"Chauf",IF(AZ337=3,VLOOKUP(AW337,Chantiers!$C$6:$E$95,3),0)))</f>
        <v>0</v>
      </c>
      <c r="BB337" s="123"/>
      <c r="BC337" s="124"/>
      <c r="BD337" s="124"/>
      <c r="BE337" s="124"/>
      <c r="BF337" s="46">
        <f>IF(BE337=1,VLOOKUP(BB337,Chantiers!$C$6:$D$95,2),IF(BE337=2,"Chauf",IF(BE337=3,VLOOKUP(BB337,Chantiers!$C$6:$E$95,3),0)))</f>
        <v>0</v>
      </c>
      <c r="BG337" s="123"/>
      <c r="BH337" s="124"/>
      <c r="BI337" s="124"/>
      <c r="BJ337" s="124"/>
      <c r="BK337" s="46">
        <f>IF(BJ337=1,VLOOKUP(BG337,Chantiers!$C$6:$D$95,2),IF(BJ337=2,"Chauf",IF(BJ337=3,VLOOKUP(BG337,Chantiers!$C$6:$E$95,3),0)))</f>
        <v>0</v>
      </c>
      <c r="BL337" s="123"/>
      <c r="BM337" s="124"/>
      <c r="BN337" s="124"/>
      <c r="BO337" s="124"/>
      <c r="BP337" s="46">
        <f>IF(BO337=1,VLOOKUP(BL337,Chantiers!$C$6:$D$95,2),IF(BO337=2,"Chauf",IF(BO337=3,VLOOKUP(BL337,Chantiers!$C$6:$E$95,3),0)))</f>
        <v>0</v>
      </c>
      <c r="BQ337" s="123"/>
      <c r="BR337" s="124"/>
      <c r="BS337" s="124"/>
      <c r="BT337" s="124"/>
      <c r="BU337" s="46">
        <f>IF(BT337=1,VLOOKUP(BQ337,Chantiers!$C$6:$D$95,2),IF(BT337=2,"Chauf",IF(BT337=3,VLOOKUP(BQ337,Chantiers!$C$6:$E$95,3),0)))</f>
        <v>0</v>
      </c>
      <c r="BV337" s="123"/>
      <c r="BW337" s="124"/>
      <c r="BX337" s="124"/>
      <c r="BY337" s="124"/>
      <c r="BZ337" s="46">
        <f>IF(BY337=1,VLOOKUP(BV337,Chantiers!$C$6:$D$95,2),IF(BY337=2,"Chauf",IF(BY337=3,VLOOKUP(BV337,Chantiers!$C$6:$E$95,3),0)))</f>
        <v>0</v>
      </c>
      <c r="CA337" s="123"/>
      <c r="CB337" s="124"/>
      <c r="CC337" s="124"/>
      <c r="CD337" s="124">
        <f>IF(CC337=1,VLOOKUP(BZ337,Chantiers!$C$6:$D$95,2),0)</f>
        <v>0</v>
      </c>
      <c r="CE337" s="46">
        <f>IF(CD337=1,VLOOKUP(CA337,Chantiers!$C$6:$D$95,2),IF(CD337=2,"Chauf",IF(CD337=3,VLOOKUP(CA337,Chantiers!$C$6:$E$95,3),0)))</f>
        <v>0</v>
      </c>
    </row>
    <row r="338" spans="1:83" s="118" customFormat="1" x14ac:dyDescent="0.2">
      <c r="A338" s="152">
        <v>43433</v>
      </c>
      <c r="B338" s="140">
        <f t="shared" si="10"/>
        <v>29</v>
      </c>
      <c r="C338" s="141">
        <f t="shared" si="11"/>
        <v>11</v>
      </c>
      <c r="D338" s="123"/>
      <c r="E338" s="124"/>
      <c r="F338" s="124"/>
      <c r="G338" s="124"/>
      <c r="H338" s="46">
        <f>IF(G338=1,VLOOKUP(D338,Chantiers!$C$6:$D$95,2),IF(G338=2,"Chauf",IF(G338=3,VLOOKUP(D338,Chantiers!$C$6:$E$95,3),0)))</f>
        <v>0</v>
      </c>
      <c r="I338" s="123"/>
      <c r="J338" s="124"/>
      <c r="K338" s="124"/>
      <c r="L338" s="124"/>
      <c r="M338" s="46">
        <f>IF(L338=1,VLOOKUP(I338,Chantiers!$C$6:$D$95,2),IF(L338=2,"Chauf",IF(L338=3,VLOOKUP(I338,Chantiers!$C$6:$E$95,3),0)))</f>
        <v>0</v>
      </c>
      <c r="N338" s="123"/>
      <c r="O338" s="124"/>
      <c r="P338" s="124"/>
      <c r="Q338" s="124"/>
      <c r="R338" s="46">
        <f>IF(Q338=1,VLOOKUP(N338,Chantiers!$C$6:$D$95,2),IF(Q338=2,"Chauf",IF(Q338=3,VLOOKUP(N338,Chantiers!$C$6:$E$95,3),0)))</f>
        <v>0</v>
      </c>
      <c r="S338" s="123"/>
      <c r="T338" s="124"/>
      <c r="U338" s="124"/>
      <c r="V338" s="124"/>
      <c r="W338" s="46">
        <f>IF(V338=1,VLOOKUP(S338,Chantiers!$C$6:$D$95,2),IF(V338=2,"Chauf",IF(V338=3,VLOOKUP(S338,Chantiers!$C$6:$E$95,3),0)))</f>
        <v>0</v>
      </c>
      <c r="X338" s="123"/>
      <c r="Y338" s="124"/>
      <c r="Z338" s="124"/>
      <c r="AA338" s="124"/>
      <c r="AB338" s="46">
        <f>IF(AA338=1,VLOOKUP(X338,Chantiers!$C$6:$D$95,2),IF(AA338=2,"Chauf",IF(AA338=3,VLOOKUP(X338,Chantiers!$C$6:$E$95,3),0)))</f>
        <v>0</v>
      </c>
      <c r="AC338" s="123"/>
      <c r="AD338" s="124"/>
      <c r="AE338" s="124"/>
      <c r="AF338" s="124"/>
      <c r="AG338" s="46">
        <f>IF(AF338=1,VLOOKUP(AC338,Chantiers!$C$6:$D$95,2),IF(AF338=2,"Chauf",IF(AF338=3,VLOOKUP(AC338,Chantiers!$C$6:$E$95,3),0)))</f>
        <v>0</v>
      </c>
      <c r="AH338" s="123"/>
      <c r="AI338" s="124"/>
      <c r="AJ338" s="124"/>
      <c r="AK338" s="124"/>
      <c r="AL338" s="46">
        <f>IF(AK338=1,VLOOKUP(AH338,Chantiers!$C$6:$D$95,2),IF(AK338=2,"Chauf",IF(AK338=3,VLOOKUP(AH338,Chantiers!$C$6:$E$95,3),0)))</f>
        <v>0</v>
      </c>
      <c r="AM338" s="123"/>
      <c r="AN338" s="124"/>
      <c r="AO338" s="124"/>
      <c r="AP338" s="124"/>
      <c r="AQ338" s="46">
        <f>IF(AP338=1,VLOOKUP(AM338,Chantiers!$C$6:$D$95,2),IF(AP338=2,"Chauf",IF(AP338=3,VLOOKUP(AM338,Chantiers!$C$6:$E$95,3),0)))</f>
        <v>0</v>
      </c>
      <c r="AR338" s="123"/>
      <c r="AS338" s="124"/>
      <c r="AT338" s="124"/>
      <c r="AU338" s="124"/>
      <c r="AV338" s="46">
        <f>IF(AU338=1,VLOOKUP(AR338,Chantiers!$C$6:$D$95,2),IF(AU338=2,"Chauf",IF(AU338=3,VLOOKUP(AR338,Chantiers!$C$6:$E$95,3),0)))</f>
        <v>0</v>
      </c>
      <c r="AW338" s="123"/>
      <c r="AX338" s="124"/>
      <c r="AY338" s="124"/>
      <c r="AZ338" s="124"/>
      <c r="BA338" s="46">
        <f>IF(AZ338=1,VLOOKUP(AW338,Chantiers!$C$6:$D$95,2),IF(AZ338=2,"Chauf",IF(AZ338=3,VLOOKUP(AW338,Chantiers!$C$6:$E$95,3),0)))</f>
        <v>0</v>
      </c>
      <c r="BB338" s="123"/>
      <c r="BC338" s="124"/>
      <c r="BD338" s="124"/>
      <c r="BE338" s="124"/>
      <c r="BF338" s="46">
        <f>IF(BE338=1,VLOOKUP(BB338,Chantiers!$C$6:$D$95,2),IF(BE338=2,"Chauf",IF(BE338=3,VLOOKUP(BB338,Chantiers!$C$6:$E$95,3),0)))</f>
        <v>0</v>
      </c>
      <c r="BG338" s="123"/>
      <c r="BH338" s="124"/>
      <c r="BI338" s="124"/>
      <c r="BJ338" s="124"/>
      <c r="BK338" s="46">
        <f>IF(BJ338=1,VLOOKUP(BG338,Chantiers!$C$6:$D$95,2),IF(BJ338=2,"Chauf",IF(BJ338=3,VLOOKUP(BG338,Chantiers!$C$6:$E$95,3),0)))</f>
        <v>0</v>
      </c>
      <c r="BL338" s="123"/>
      <c r="BM338" s="124"/>
      <c r="BN338" s="124"/>
      <c r="BO338" s="124"/>
      <c r="BP338" s="46">
        <f>IF(BO338=1,VLOOKUP(BL338,Chantiers!$C$6:$D$95,2),IF(BO338=2,"Chauf",IF(BO338=3,VLOOKUP(BL338,Chantiers!$C$6:$E$95,3),0)))</f>
        <v>0</v>
      </c>
      <c r="BQ338" s="123"/>
      <c r="BR338" s="124"/>
      <c r="BS338" s="124"/>
      <c r="BT338" s="124"/>
      <c r="BU338" s="46">
        <f>IF(BT338=1,VLOOKUP(BQ338,Chantiers!$C$6:$D$95,2),IF(BT338=2,"Chauf",IF(BT338=3,VLOOKUP(BQ338,Chantiers!$C$6:$E$95,3),0)))</f>
        <v>0</v>
      </c>
      <c r="BV338" s="123"/>
      <c r="BW338" s="124"/>
      <c r="BX338" s="124"/>
      <c r="BY338" s="124"/>
      <c r="BZ338" s="46">
        <f>IF(BY338=1,VLOOKUP(BV338,Chantiers!$C$6:$D$95,2),IF(BY338=2,"Chauf",IF(BY338=3,VLOOKUP(BV338,Chantiers!$C$6:$E$95,3),0)))</f>
        <v>0</v>
      </c>
      <c r="CA338" s="123"/>
      <c r="CB338" s="124"/>
      <c r="CC338" s="124"/>
      <c r="CD338" s="124">
        <f>IF(CC338=1,VLOOKUP(BZ338,Chantiers!$C$6:$D$95,2),0)</f>
        <v>0</v>
      </c>
      <c r="CE338" s="46">
        <f>IF(CD338=1,VLOOKUP(CA338,Chantiers!$C$6:$D$95,2),IF(CD338=2,"Chauf",IF(CD338=3,VLOOKUP(CA338,Chantiers!$C$6:$E$95,3),0)))</f>
        <v>0</v>
      </c>
    </row>
    <row r="339" spans="1:83" s="118" customFormat="1" x14ac:dyDescent="0.2">
      <c r="A339" s="152">
        <v>43434</v>
      </c>
      <c r="B339" s="140">
        <f t="shared" si="10"/>
        <v>30</v>
      </c>
      <c r="C339" s="141">
        <f t="shared" si="11"/>
        <v>11</v>
      </c>
      <c r="D339" s="123"/>
      <c r="E339" s="124"/>
      <c r="F339" s="124"/>
      <c r="G339" s="124"/>
      <c r="H339" s="46">
        <f>IF(G339=1,VLOOKUP(D339,Chantiers!$C$6:$D$95,2),IF(G339=2,"Chauf",IF(G339=3,VLOOKUP(D339,Chantiers!$C$6:$E$95,3),0)))</f>
        <v>0</v>
      </c>
      <c r="I339" s="123"/>
      <c r="J339" s="124"/>
      <c r="K339" s="124"/>
      <c r="L339" s="124"/>
      <c r="M339" s="46">
        <f>IF(L339=1,VLOOKUP(I339,Chantiers!$C$6:$D$95,2),IF(L339=2,"Chauf",IF(L339=3,VLOOKUP(I339,Chantiers!$C$6:$E$95,3),0)))</f>
        <v>0</v>
      </c>
      <c r="N339" s="123"/>
      <c r="O339" s="124"/>
      <c r="P339" s="124"/>
      <c r="Q339" s="124"/>
      <c r="R339" s="46">
        <f>IF(Q339=1,VLOOKUP(N339,Chantiers!$C$6:$D$95,2),IF(Q339=2,"Chauf",IF(Q339=3,VLOOKUP(N339,Chantiers!$C$6:$E$95,3),0)))</f>
        <v>0</v>
      </c>
      <c r="S339" s="123"/>
      <c r="T339" s="124"/>
      <c r="U339" s="124"/>
      <c r="V339" s="124"/>
      <c r="W339" s="46">
        <f>IF(V339=1,VLOOKUP(S339,Chantiers!$C$6:$D$95,2),IF(V339=2,"Chauf",IF(V339=3,VLOOKUP(S339,Chantiers!$C$6:$E$95,3),0)))</f>
        <v>0</v>
      </c>
      <c r="X339" s="123"/>
      <c r="Y339" s="124"/>
      <c r="Z339" s="124"/>
      <c r="AA339" s="124"/>
      <c r="AB339" s="46">
        <f>IF(AA339=1,VLOOKUP(X339,Chantiers!$C$6:$D$95,2),IF(AA339=2,"Chauf",IF(AA339=3,VLOOKUP(X339,Chantiers!$C$6:$E$95,3),0)))</f>
        <v>0</v>
      </c>
      <c r="AC339" s="123"/>
      <c r="AD339" s="124"/>
      <c r="AE339" s="124"/>
      <c r="AF339" s="124"/>
      <c r="AG339" s="46">
        <f>IF(AF339=1,VLOOKUP(AC339,Chantiers!$C$6:$D$95,2),IF(AF339=2,"Chauf",IF(AF339=3,VLOOKUP(AC339,Chantiers!$C$6:$E$95,3),0)))</f>
        <v>0</v>
      </c>
      <c r="AH339" s="123"/>
      <c r="AI339" s="124"/>
      <c r="AJ339" s="124"/>
      <c r="AK339" s="124"/>
      <c r="AL339" s="46">
        <f>IF(AK339=1,VLOOKUP(AH339,Chantiers!$C$6:$D$95,2),IF(AK339=2,"Chauf",IF(AK339=3,VLOOKUP(AH339,Chantiers!$C$6:$E$95,3),0)))</f>
        <v>0</v>
      </c>
      <c r="AM339" s="123"/>
      <c r="AN339" s="124"/>
      <c r="AO339" s="124"/>
      <c r="AP339" s="124"/>
      <c r="AQ339" s="46">
        <f>IF(AP339=1,VLOOKUP(AM339,Chantiers!$C$6:$D$95,2),IF(AP339=2,"Chauf",IF(AP339=3,VLOOKUP(AM339,Chantiers!$C$6:$E$95,3),0)))</f>
        <v>0</v>
      </c>
      <c r="AR339" s="123"/>
      <c r="AS339" s="124"/>
      <c r="AT339" s="124"/>
      <c r="AU339" s="124"/>
      <c r="AV339" s="46">
        <f>IF(AU339=1,VLOOKUP(AR339,Chantiers!$C$6:$D$95,2),IF(AU339=2,"Chauf",IF(AU339=3,VLOOKUP(AR339,Chantiers!$C$6:$E$95,3),0)))</f>
        <v>0</v>
      </c>
      <c r="AW339" s="123"/>
      <c r="AX339" s="124"/>
      <c r="AY339" s="124"/>
      <c r="AZ339" s="124"/>
      <c r="BA339" s="46">
        <f>IF(AZ339=1,VLOOKUP(AW339,Chantiers!$C$6:$D$95,2),IF(AZ339=2,"Chauf",IF(AZ339=3,VLOOKUP(AW339,Chantiers!$C$6:$E$95,3),0)))</f>
        <v>0</v>
      </c>
      <c r="BB339" s="123"/>
      <c r="BC339" s="124"/>
      <c r="BD339" s="124"/>
      <c r="BE339" s="124"/>
      <c r="BF339" s="46">
        <f>IF(BE339=1,VLOOKUP(BB339,Chantiers!$C$6:$D$95,2),IF(BE339=2,"Chauf",IF(BE339=3,VLOOKUP(BB339,Chantiers!$C$6:$E$95,3),0)))</f>
        <v>0</v>
      </c>
      <c r="BG339" s="123"/>
      <c r="BH339" s="124"/>
      <c r="BI339" s="124"/>
      <c r="BJ339" s="124"/>
      <c r="BK339" s="46">
        <f>IF(BJ339=1,VLOOKUP(BG339,Chantiers!$C$6:$D$95,2),IF(BJ339=2,"Chauf",IF(BJ339=3,VLOOKUP(BG339,Chantiers!$C$6:$E$95,3),0)))</f>
        <v>0</v>
      </c>
      <c r="BL339" s="123"/>
      <c r="BM339" s="124"/>
      <c r="BN339" s="124"/>
      <c r="BO339" s="124"/>
      <c r="BP339" s="46">
        <f>IF(BO339=1,VLOOKUP(BL339,Chantiers!$C$6:$D$95,2),IF(BO339=2,"Chauf",IF(BO339=3,VLOOKUP(BL339,Chantiers!$C$6:$E$95,3),0)))</f>
        <v>0</v>
      </c>
      <c r="BQ339" s="123"/>
      <c r="BR339" s="124"/>
      <c r="BS339" s="124"/>
      <c r="BT339" s="124"/>
      <c r="BU339" s="46">
        <f>IF(BT339=1,VLOOKUP(BQ339,Chantiers!$C$6:$D$95,2),IF(BT339=2,"Chauf",IF(BT339=3,VLOOKUP(BQ339,Chantiers!$C$6:$E$95,3),0)))</f>
        <v>0</v>
      </c>
      <c r="BV339" s="123"/>
      <c r="BW339" s="124"/>
      <c r="BX339" s="124"/>
      <c r="BY339" s="124"/>
      <c r="BZ339" s="46">
        <f>IF(BY339=1,VLOOKUP(BV339,Chantiers!$C$6:$D$95,2),IF(BY339=2,"Chauf",IF(BY339=3,VLOOKUP(BV339,Chantiers!$C$6:$E$95,3),0)))</f>
        <v>0</v>
      </c>
      <c r="CA339" s="123"/>
      <c r="CB339" s="124"/>
      <c r="CC339" s="124"/>
      <c r="CD339" s="124">
        <f>IF(CC339=1,VLOOKUP(BZ339,Chantiers!$C$6:$D$95,2),0)</f>
        <v>0</v>
      </c>
      <c r="CE339" s="46">
        <f>IF(CD339=1,VLOOKUP(CA339,Chantiers!$C$6:$D$95,2),IF(CD339=2,"Chauf",IF(CD339=3,VLOOKUP(CA339,Chantiers!$C$6:$E$95,3),0)))</f>
        <v>0</v>
      </c>
    </row>
    <row r="340" spans="1:83" s="118" customFormat="1" x14ac:dyDescent="0.2">
      <c r="A340" s="152">
        <v>43435</v>
      </c>
      <c r="B340" s="140">
        <f t="shared" si="10"/>
        <v>1</v>
      </c>
      <c r="C340" s="141">
        <f t="shared" si="11"/>
        <v>12</v>
      </c>
      <c r="D340" s="123"/>
      <c r="E340" s="124"/>
      <c r="F340" s="124"/>
      <c r="G340" s="124"/>
      <c r="H340" s="46">
        <f>IF(G340=1,VLOOKUP(D340,Chantiers!$C$6:$D$95,2),IF(G340=2,"Chauf",IF(G340=3,VLOOKUP(D340,Chantiers!$C$6:$E$95,3),0)))</f>
        <v>0</v>
      </c>
      <c r="I340" s="123"/>
      <c r="J340" s="124"/>
      <c r="K340" s="124"/>
      <c r="L340" s="124"/>
      <c r="M340" s="46">
        <f>IF(L340=1,VLOOKUP(I340,Chantiers!$C$6:$D$95,2),IF(L340=2,"Chauf",IF(L340=3,VLOOKUP(I340,Chantiers!$C$6:$E$95,3),0)))</f>
        <v>0</v>
      </c>
      <c r="N340" s="123"/>
      <c r="O340" s="124"/>
      <c r="P340" s="124"/>
      <c r="Q340" s="124"/>
      <c r="R340" s="46">
        <f>IF(Q340=1,VLOOKUP(N340,Chantiers!$C$6:$D$95,2),IF(Q340=2,"Chauf",IF(Q340=3,VLOOKUP(N340,Chantiers!$C$6:$E$95,3),0)))</f>
        <v>0</v>
      </c>
      <c r="S340" s="123"/>
      <c r="T340" s="124"/>
      <c r="U340" s="124"/>
      <c r="V340" s="124"/>
      <c r="W340" s="46">
        <f>IF(V340=1,VLOOKUP(S340,Chantiers!$C$6:$D$95,2),IF(V340=2,"Chauf",IF(V340=3,VLOOKUP(S340,Chantiers!$C$6:$E$95,3),0)))</f>
        <v>0</v>
      </c>
      <c r="X340" s="123"/>
      <c r="Y340" s="124"/>
      <c r="Z340" s="124"/>
      <c r="AA340" s="124"/>
      <c r="AB340" s="46">
        <f>IF(AA340=1,VLOOKUP(X340,Chantiers!$C$6:$D$95,2),IF(AA340=2,"Chauf",IF(AA340=3,VLOOKUP(X340,Chantiers!$C$6:$E$95,3),0)))</f>
        <v>0</v>
      </c>
      <c r="AC340" s="123"/>
      <c r="AD340" s="124"/>
      <c r="AE340" s="124"/>
      <c r="AF340" s="124"/>
      <c r="AG340" s="46">
        <f>IF(AF340=1,VLOOKUP(AC340,Chantiers!$C$6:$D$95,2),IF(AF340=2,"Chauf",IF(AF340=3,VLOOKUP(AC340,Chantiers!$C$6:$E$95,3),0)))</f>
        <v>0</v>
      </c>
      <c r="AH340" s="123"/>
      <c r="AI340" s="124"/>
      <c r="AJ340" s="124"/>
      <c r="AK340" s="124"/>
      <c r="AL340" s="46">
        <f>IF(AK340=1,VLOOKUP(AH340,Chantiers!$C$6:$D$95,2),IF(AK340=2,"Chauf",IF(AK340=3,VLOOKUP(AH340,Chantiers!$C$6:$E$95,3),0)))</f>
        <v>0</v>
      </c>
      <c r="AM340" s="123"/>
      <c r="AN340" s="124"/>
      <c r="AO340" s="124"/>
      <c r="AP340" s="124"/>
      <c r="AQ340" s="46">
        <f>IF(AP340=1,VLOOKUP(AM340,Chantiers!$C$6:$D$95,2),IF(AP340=2,"Chauf",IF(AP340=3,VLOOKUP(AM340,Chantiers!$C$6:$E$95,3),0)))</f>
        <v>0</v>
      </c>
      <c r="AR340" s="123"/>
      <c r="AS340" s="124"/>
      <c r="AT340" s="124"/>
      <c r="AU340" s="124"/>
      <c r="AV340" s="46">
        <f>IF(AU340=1,VLOOKUP(AR340,Chantiers!$C$6:$D$95,2),IF(AU340=2,"Chauf",IF(AU340=3,VLOOKUP(AR340,Chantiers!$C$6:$E$95,3),0)))</f>
        <v>0</v>
      </c>
      <c r="AW340" s="123"/>
      <c r="AX340" s="124"/>
      <c r="AY340" s="124"/>
      <c r="AZ340" s="124"/>
      <c r="BA340" s="46">
        <f>IF(AZ340=1,VLOOKUP(AW340,Chantiers!$C$6:$D$95,2),IF(AZ340=2,"Chauf",IF(AZ340=3,VLOOKUP(AW340,Chantiers!$C$6:$E$95,3),0)))</f>
        <v>0</v>
      </c>
      <c r="BB340" s="123"/>
      <c r="BC340" s="124"/>
      <c r="BD340" s="124"/>
      <c r="BE340" s="124"/>
      <c r="BF340" s="46">
        <f>IF(BE340=1,VLOOKUP(BB340,Chantiers!$C$6:$D$95,2),IF(BE340=2,"Chauf",IF(BE340=3,VLOOKUP(BB340,Chantiers!$C$6:$E$95,3),0)))</f>
        <v>0</v>
      </c>
      <c r="BG340" s="123"/>
      <c r="BH340" s="124"/>
      <c r="BI340" s="124"/>
      <c r="BJ340" s="124"/>
      <c r="BK340" s="46">
        <f>IF(BJ340=1,VLOOKUP(BG340,Chantiers!$C$6:$D$95,2),IF(BJ340=2,"Chauf",IF(BJ340=3,VLOOKUP(BG340,Chantiers!$C$6:$E$95,3),0)))</f>
        <v>0</v>
      </c>
      <c r="BL340" s="123"/>
      <c r="BM340" s="124"/>
      <c r="BN340" s="124"/>
      <c r="BO340" s="124"/>
      <c r="BP340" s="46">
        <f>IF(BO340=1,VLOOKUP(BL340,Chantiers!$C$6:$D$95,2),IF(BO340=2,"Chauf",IF(BO340=3,VLOOKUP(BL340,Chantiers!$C$6:$E$95,3),0)))</f>
        <v>0</v>
      </c>
      <c r="BQ340" s="123"/>
      <c r="BR340" s="124"/>
      <c r="BS340" s="124"/>
      <c r="BT340" s="124"/>
      <c r="BU340" s="46">
        <f>IF(BT340=1,VLOOKUP(BQ340,Chantiers!$C$6:$D$95,2),IF(BT340=2,"Chauf",IF(BT340=3,VLOOKUP(BQ340,Chantiers!$C$6:$E$95,3),0)))</f>
        <v>0</v>
      </c>
      <c r="BV340" s="123"/>
      <c r="BW340" s="124"/>
      <c r="BX340" s="124"/>
      <c r="BY340" s="124"/>
      <c r="BZ340" s="46">
        <f>IF(BY340=1,VLOOKUP(BV340,Chantiers!$C$6:$D$95,2),IF(BY340=2,"Chauf",IF(BY340=3,VLOOKUP(BV340,Chantiers!$C$6:$E$95,3),0)))</f>
        <v>0</v>
      </c>
      <c r="CA340" s="123"/>
      <c r="CB340" s="124"/>
      <c r="CC340" s="124"/>
      <c r="CD340" s="124">
        <f>IF(CC340=1,VLOOKUP(BZ340,Chantiers!$C$6:$D$95,2),0)</f>
        <v>0</v>
      </c>
      <c r="CE340" s="46">
        <f>IF(CD340=1,VLOOKUP(CA340,Chantiers!$C$6:$D$95,2),IF(CD340=2,"Chauf",IF(CD340=3,VLOOKUP(CA340,Chantiers!$C$6:$E$95,3),0)))</f>
        <v>0</v>
      </c>
    </row>
    <row r="341" spans="1:83" s="159" customFormat="1" x14ac:dyDescent="0.2">
      <c r="A341" s="153" t="s">
        <v>128</v>
      </c>
      <c r="B341" s="154"/>
      <c r="C341" s="155"/>
      <c r="D341" s="157"/>
      <c r="E341" s="158">
        <f>SUM(E335:E340)</f>
        <v>0</v>
      </c>
      <c r="F341" s="158">
        <f>SUM(F335:F340)</f>
        <v>0</v>
      </c>
      <c r="G341" s="158"/>
      <c r="H341" s="156"/>
      <c r="I341" s="157"/>
      <c r="J341" s="158">
        <f>SUM(J335:J340)</f>
        <v>0</v>
      </c>
      <c r="K341" s="158">
        <f>SUM(K335:K340)</f>
        <v>0</v>
      </c>
      <c r="L341" s="158"/>
      <c r="M341" s="156">
        <f>IF(L341=1,VLOOKUP(I341,Chantiers!$C$6:$D$95,2),IF(L341=2,"Chauf",IF(L341=3,VLOOKUP(I341,Chantiers!$C$6:$E$95,3),0)))</f>
        <v>0</v>
      </c>
      <c r="N341" s="157"/>
      <c r="O341" s="158">
        <f>SUM(O335:O340)</f>
        <v>0</v>
      </c>
      <c r="P341" s="158">
        <f>SUM(P335:P340)</f>
        <v>0</v>
      </c>
      <c r="Q341" s="158"/>
      <c r="R341" s="156">
        <f>IF(Q341=1,VLOOKUP(N341,Chantiers!$C$6:$D$95,2),IF(Q341=2,"Chauf",IF(Q341=3,VLOOKUP(N341,Chantiers!$C$6:$E$95,3),0)))</f>
        <v>0</v>
      </c>
      <c r="S341" s="157"/>
      <c r="T341" s="158">
        <f>SUM(T335:T340)</f>
        <v>0</v>
      </c>
      <c r="U341" s="158">
        <f>SUM(U335:U340)</f>
        <v>0</v>
      </c>
      <c r="V341" s="158"/>
      <c r="W341" s="156">
        <f>IF(V341=1,VLOOKUP(S341,Chantiers!$C$6:$D$95,2),IF(V341=2,"Chauf",IF(V341=3,VLOOKUP(S341,Chantiers!$C$6:$E$95,3),0)))</f>
        <v>0</v>
      </c>
      <c r="X341" s="157"/>
      <c r="Y341" s="158">
        <f>SUM(Y335:Y340)</f>
        <v>0</v>
      </c>
      <c r="Z341" s="158">
        <f>SUM(Z335:Z340)</f>
        <v>0</v>
      </c>
      <c r="AA341" s="158"/>
      <c r="AB341" s="156">
        <f>IF(AA341=1,VLOOKUP(X341,Chantiers!$C$6:$D$95,2),IF(AA341=2,"Chauf",IF(AA341=3,VLOOKUP(X341,Chantiers!$C$6:$E$95,3),0)))</f>
        <v>0</v>
      </c>
      <c r="AC341" s="157"/>
      <c r="AD341" s="158">
        <f>SUM(AD335:AD340)</f>
        <v>0</v>
      </c>
      <c r="AE341" s="158">
        <f>SUM(AE335:AE340)</f>
        <v>0</v>
      </c>
      <c r="AF341" s="158"/>
      <c r="AG341" s="156">
        <f>IF(AF341=1,VLOOKUP(AC341,Chantiers!$C$6:$D$95,2),IF(AF341=2,"Chauf",IF(AF341=3,VLOOKUP(AC341,Chantiers!$C$6:$E$95,3),0)))</f>
        <v>0</v>
      </c>
      <c r="AH341" s="157"/>
      <c r="AI341" s="158">
        <f>SUM(AI335:AI340)</f>
        <v>0</v>
      </c>
      <c r="AJ341" s="158">
        <f>SUM(AJ335:AJ340)</f>
        <v>0</v>
      </c>
      <c r="AK341" s="158"/>
      <c r="AL341" s="156">
        <f>IF(AK341=1,VLOOKUP(AH341,Chantiers!$C$6:$D$95,2),IF(AK341=2,"Chauf",IF(AK341=3,VLOOKUP(AH341,Chantiers!$C$6:$E$95,3),0)))</f>
        <v>0</v>
      </c>
      <c r="AM341" s="157"/>
      <c r="AN341" s="158">
        <f>SUM(AN335:AN340)</f>
        <v>0</v>
      </c>
      <c r="AO341" s="158">
        <f>SUM(AO335:AO340)</f>
        <v>0</v>
      </c>
      <c r="AP341" s="158"/>
      <c r="AQ341" s="156">
        <f>IF(AP341=1,VLOOKUP(AM341,Chantiers!$C$6:$D$95,2),IF(AP341=2,"Chauf",IF(AP341=3,VLOOKUP(AM341,Chantiers!$C$6:$E$95,3),0)))</f>
        <v>0</v>
      </c>
      <c r="AR341" s="157"/>
      <c r="AS341" s="158">
        <f>SUM(AS335:AS340)</f>
        <v>0</v>
      </c>
      <c r="AT341" s="158">
        <f>SUM(AT335:AT340)</f>
        <v>0</v>
      </c>
      <c r="AU341" s="158"/>
      <c r="AV341" s="156">
        <f>IF(AU341=1,VLOOKUP(AR341,Chantiers!$C$6:$D$95,2),IF(AU341=2,"Chauf",IF(AU341=3,VLOOKUP(AR341,Chantiers!$C$6:$E$95,3),0)))</f>
        <v>0</v>
      </c>
      <c r="AW341" s="157"/>
      <c r="AX341" s="158">
        <f>SUM(AX335:AX340)</f>
        <v>0</v>
      </c>
      <c r="AY341" s="158">
        <f>SUM(AY335:AY340)</f>
        <v>0</v>
      </c>
      <c r="AZ341" s="158"/>
      <c r="BA341" s="156">
        <f>IF(AZ341=1,VLOOKUP(AW341,Chantiers!$C$6:$D$95,2),IF(AZ341=2,"Chauf",IF(AZ341=3,VLOOKUP(AW341,Chantiers!$C$6:$E$95,3),0)))</f>
        <v>0</v>
      </c>
      <c r="BB341" s="157"/>
      <c r="BC341" s="158">
        <f>SUM(BC335:BC340)</f>
        <v>0</v>
      </c>
      <c r="BD341" s="158">
        <f>SUM(BD335:BD340)</f>
        <v>0</v>
      </c>
      <c r="BE341" s="158"/>
      <c r="BF341" s="156">
        <f>IF(BE341=1,VLOOKUP(BB341,Chantiers!$C$6:$D$95,2),IF(BE341=2,"Chauf",IF(BE341=3,VLOOKUP(BB341,Chantiers!$C$6:$E$95,3),0)))</f>
        <v>0</v>
      </c>
      <c r="BG341" s="157"/>
      <c r="BH341" s="158">
        <f>SUM(BH335:BH340)</f>
        <v>0</v>
      </c>
      <c r="BI341" s="158">
        <f>SUM(BI335:BI340)</f>
        <v>0</v>
      </c>
      <c r="BJ341" s="158"/>
      <c r="BK341" s="156">
        <f>IF(BJ341=1,VLOOKUP(BG341,Chantiers!$C$6:$D$95,2),IF(BJ341=2,"Chauf",IF(BJ341=3,VLOOKUP(BG341,Chantiers!$C$6:$E$95,3),0)))</f>
        <v>0</v>
      </c>
      <c r="BL341" s="157"/>
      <c r="BM341" s="158">
        <f>SUM(BM335:BM340)</f>
        <v>0</v>
      </c>
      <c r="BN341" s="158">
        <f>SUM(BN335:BN340)</f>
        <v>0</v>
      </c>
      <c r="BO341" s="158"/>
      <c r="BP341" s="156">
        <f>IF(BO341=1,VLOOKUP(BL341,Chantiers!$C$6:$D$95,2),IF(BO341=2,"Chauf",IF(BO341=3,VLOOKUP(BL341,Chantiers!$C$6:$E$95,3),0)))</f>
        <v>0</v>
      </c>
      <c r="BQ341" s="157"/>
      <c r="BR341" s="158">
        <f>SUM(BR335:BR340)</f>
        <v>0</v>
      </c>
      <c r="BS341" s="158">
        <f>SUM(BS335:BS340)</f>
        <v>0</v>
      </c>
      <c r="BT341" s="158"/>
      <c r="BU341" s="156">
        <f>IF(BT341=1,VLOOKUP(BQ341,Chantiers!$C$6:$D$95,2),IF(BT341=2,"Chauf",IF(BT341=3,VLOOKUP(BQ341,Chantiers!$C$6:$E$95,3),0)))</f>
        <v>0</v>
      </c>
      <c r="BV341" s="157"/>
      <c r="BW341" s="158">
        <f>SUM(BW335:BW340)</f>
        <v>0</v>
      </c>
      <c r="BX341" s="158">
        <f>SUM(BX335:BX340)</f>
        <v>0</v>
      </c>
      <c r="BY341" s="158"/>
      <c r="BZ341" s="156">
        <f>IF(BY341=1,VLOOKUP(BV341,Chantiers!$C$6:$D$95,2),IF(BY341=2,"Chauf",IF(BY341=3,VLOOKUP(BV341,Chantiers!$C$6:$E$95,3),0)))</f>
        <v>0</v>
      </c>
      <c r="CA341" s="157"/>
      <c r="CB341" s="158">
        <f>SUM(CB335:CB340)</f>
        <v>0</v>
      </c>
      <c r="CC341" s="158">
        <f>SUM(CC335:CC340)</f>
        <v>0</v>
      </c>
      <c r="CD341" s="158">
        <f>IF(CC341=1,VLOOKUP(BZ341,Chantiers!$C$6:$D$95,2),0)</f>
        <v>0</v>
      </c>
      <c r="CE341" s="156">
        <f>IF(CD341=1,VLOOKUP(CA341,Chantiers!$C$6:$D$95,2),IF(CD341=2,"Chauf",IF(CD341=3,VLOOKUP(CA341,Chantiers!$C$6:$E$95,3),0)))</f>
        <v>0</v>
      </c>
    </row>
    <row r="342" spans="1:83" s="118" customFormat="1" x14ac:dyDescent="0.2">
      <c r="A342" s="37">
        <v>43437</v>
      </c>
      <c r="B342" s="138">
        <f t="shared" si="10"/>
        <v>3</v>
      </c>
      <c r="C342" s="139">
        <f t="shared" si="11"/>
        <v>12</v>
      </c>
      <c r="D342" s="116"/>
      <c r="E342" s="117"/>
      <c r="F342" s="117"/>
      <c r="G342" s="117"/>
      <c r="H342" s="38">
        <f>IF(G342=1,VLOOKUP(D342,Chantiers!$C$6:$D$95,2),IF(G342=2,"Chauf",IF(G342=3,VLOOKUP(D342,Chantiers!$C$6:$E$95,3),0)))</f>
        <v>0</v>
      </c>
      <c r="I342" s="116"/>
      <c r="J342" s="117"/>
      <c r="K342" s="117"/>
      <c r="L342" s="117"/>
      <c r="M342" s="38">
        <f>IF(L342=1,VLOOKUP(I342,Chantiers!$C$6:$D$95,2),IF(L342=2,"Chauf",IF(L342=3,VLOOKUP(I342,Chantiers!$C$6:$E$95,3),0)))</f>
        <v>0</v>
      </c>
      <c r="N342" s="116"/>
      <c r="O342" s="117"/>
      <c r="P342" s="117"/>
      <c r="Q342" s="117"/>
      <c r="R342" s="38">
        <f>IF(Q342=1,VLOOKUP(N342,Chantiers!$C$6:$D$95,2),IF(Q342=2,"Chauf",IF(Q342=3,VLOOKUP(N342,Chantiers!$C$6:$E$95,3),0)))</f>
        <v>0</v>
      </c>
      <c r="S342" s="116"/>
      <c r="T342" s="117"/>
      <c r="U342" s="117"/>
      <c r="V342" s="117"/>
      <c r="W342" s="38">
        <f>IF(V342=1,VLOOKUP(S342,Chantiers!$C$6:$D$95,2),IF(V342=2,"Chauf",IF(V342=3,VLOOKUP(S342,Chantiers!$C$6:$E$95,3),0)))</f>
        <v>0</v>
      </c>
      <c r="X342" s="116"/>
      <c r="Y342" s="117"/>
      <c r="Z342" s="117"/>
      <c r="AA342" s="117"/>
      <c r="AB342" s="38">
        <f>IF(AA342=1,VLOOKUP(X342,Chantiers!$C$6:$D$95,2),IF(AA342=2,"Chauf",IF(AA342=3,VLOOKUP(X342,Chantiers!$C$6:$E$95,3),0)))</f>
        <v>0</v>
      </c>
      <c r="AC342" s="116"/>
      <c r="AD342" s="117"/>
      <c r="AE342" s="117"/>
      <c r="AF342" s="117"/>
      <c r="AG342" s="38">
        <f>IF(AF342=1,VLOOKUP(AC342,Chantiers!$C$6:$D$95,2),IF(AF342=2,"Chauf",IF(AF342=3,VLOOKUP(AC342,Chantiers!$C$6:$E$95,3),0)))</f>
        <v>0</v>
      </c>
      <c r="AH342" s="116"/>
      <c r="AI342" s="117"/>
      <c r="AJ342" s="117"/>
      <c r="AK342" s="117"/>
      <c r="AL342" s="38">
        <f>IF(AK342=1,VLOOKUP(AH342,Chantiers!$C$6:$D$95,2),IF(AK342=2,"Chauf",IF(AK342=3,VLOOKUP(AH342,Chantiers!$C$6:$E$95,3),0)))</f>
        <v>0</v>
      </c>
      <c r="AM342" s="116"/>
      <c r="AN342" s="117"/>
      <c r="AO342" s="117"/>
      <c r="AP342" s="117"/>
      <c r="AQ342" s="38">
        <f>IF(AP342=1,VLOOKUP(AM342,Chantiers!$C$6:$D$95,2),IF(AP342=2,"Chauf",IF(AP342=3,VLOOKUP(AM342,Chantiers!$C$6:$E$95,3),0)))</f>
        <v>0</v>
      </c>
      <c r="AR342" s="116"/>
      <c r="AS342" s="117"/>
      <c r="AT342" s="117"/>
      <c r="AU342" s="117"/>
      <c r="AV342" s="38">
        <f>IF(AU342=1,VLOOKUP(AR342,Chantiers!$C$6:$D$95,2),IF(AU342=2,"Chauf",IF(AU342=3,VLOOKUP(AR342,Chantiers!$C$6:$E$95,3),0)))</f>
        <v>0</v>
      </c>
      <c r="AW342" s="116"/>
      <c r="AX342" s="117"/>
      <c r="AY342" s="117"/>
      <c r="AZ342" s="117"/>
      <c r="BA342" s="38">
        <f>IF(AZ342=1,VLOOKUP(AW342,Chantiers!$C$6:$D$95,2),IF(AZ342=2,"Chauf",IF(AZ342=3,VLOOKUP(AW342,Chantiers!$C$6:$E$95,3),0)))</f>
        <v>0</v>
      </c>
      <c r="BB342" s="116"/>
      <c r="BC342" s="117"/>
      <c r="BD342" s="117"/>
      <c r="BE342" s="117"/>
      <c r="BF342" s="38">
        <f>IF(BE342=1,VLOOKUP(BB342,Chantiers!$C$6:$D$95,2),IF(BE342=2,"Chauf",IF(BE342=3,VLOOKUP(BB342,Chantiers!$C$6:$E$95,3),0)))</f>
        <v>0</v>
      </c>
      <c r="BG342" s="116"/>
      <c r="BH342" s="117"/>
      <c r="BI342" s="117"/>
      <c r="BJ342" s="117"/>
      <c r="BK342" s="38">
        <f>IF(BJ342=1,VLOOKUP(BG342,Chantiers!$C$6:$D$95,2),IF(BJ342=2,"Chauf",IF(BJ342=3,VLOOKUP(BG342,Chantiers!$C$6:$E$95,3),0)))</f>
        <v>0</v>
      </c>
      <c r="BL342" s="116"/>
      <c r="BM342" s="117"/>
      <c r="BN342" s="117"/>
      <c r="BO342" s="117"/>
      <c r="BP342" s="38">
        <f>IF(BO342=1,VLOOKUP(BL342,Chantiers!$C$6:$D$95,2),IF(BO342=2,"Chauf",IF(BO342=3,VLOOKUP(BL342,Chantiers!$C$6:$E$95,3),0)))</f>
        <v>0</v>
      </c>
      <c r="BQ342" s="116"/>
      <c r="BR342" s="117"/>
      <c r="BS342" s="117"/>
      <c r="BT342" s="117"/>
      <c r="BU342" s="38">
        <f>IF(BT342=1,VLOOKUP(BQ342,Chantiers!$C$6:$D$95,2),IF(BT342=2,"Chauf",IF(BT342=3,VLOOKUP(BQ342,Chantiers!$C$6:$E$95,3),0)))</f>
        <v>0</v>
      </c>
      <c r="BV342" s="116"/>
      <c r="BW342" s="117"/>
      <c r="BX342" s="117"/>
      <c r="BY342" s="117"/>
      <c r="BZ342" s="38">
        <f>IF(BY342=1,VLOOKUP(BV342,Chantiers!$C$6:$D$95,2),IF(BY342=2,"Chauf",IF(BY342=3,VLOOKUP(BV342,Chantiers!$C$6:$E$95,3),0)))</f>
        <v>0</v>
      </c>
      <c r="CA342" s="116"/>
      <c r="CB342" s="117"/>
      <c r="CC342" s="117"/>
      <c r="CD342" s="117">
        <f>IF(CC342=1,VLOOKUP(BZ342,Chantiers!$C$6:$D$95,2),0)</f>
        <v>0</v>
      </c>
      <c r="CE342" s="38">
        <f>IF(CD342=1,VLOOKUP(CA342,Chantiers!$C$6:$D$95,2),IF(CD342=2,"Chauf",IF(CD342=3,VLOOKUP(CA342,Chantiers!$C$6:$E$95,3),0)))</f>
        <v>0</v>
      </c>
    </row>
    <row r="343" spans="1:83" s="118" customFormat="1" x14ac:dyDescent="0.2">
      <c r="A343" s="39">
        <v>43438</v>
      </c>
      <c r="B343" s="140">
        <f t="shared" si="10"/>
        <v>4</v>
      </c>
      <c r="C343" s="141">
        <f t="shared" si="11"/>
        <v>12</v>
      </c>
      <c r="D343" s="119"/>
      <c r="E343" s="120"/>
      <c r="F343" s="120"/>
      <c r="G343" s="120"/>
      <c r="H343" s="40">
        <f>IF(G343=1,VLOOKUP(D343,Chantiers!$C$6:$D$95,2),IF(G343=2,"Chauf",IF(G343=3,VLOOKUP(D343,Chantiers!$C$6:$E$95,3),0)))</f>
        <v>0</v>
      </c>
      <c r="I343" s="119"/>
      <c r="J343" s="120"/>
      <c r="K343" s="120"/>
      <c r="L343" s="120"/>
      <c r="M343" s="40">
        <f>IF(L343=1,VLOOKUP(I343,Chantiers!$C$6:$D$95,2),IF(L343=2,"Chauf",IF(L343=3,VLOOKUP(I343,Chantiers!$C$6:$E$95,3),0)))</f>
        <v>0</v>
      </c>
      <c r="N343" s="119"/>
      <c r="O343" s="120"/>
      <c r="P343" s="120"/>
      <c r="Q343" s="120"/>
      <c r="R343" s="40">
        <f>IF(Q343=1,VLOOKUP(N343,Chantiers!$C$6:$D$95,2),IF(Q343=2,"Chauf",IF(Q343=3,VLOOKUP(N343,Chantiers!$C$6:$E$95,3),0)))</f>
        <v>0</v>
      </c>
      <c r="S343" s="119"/>
      <c r="T343" s="120"/>
      <c r="U343" s="120"/>
      <c r="V343" s="120"/>
      <c r="W343" s="40">
        <f>IF(V343=1,VLOOKUP(S343,Chantiers!$C$6:$D$95,2),IF(V343=2,"Chauf",IF(V343=3,VLOOKUP(S343,Chantiers!$C$6:$E$95,3),0)))</f>
        <v>0</v>
      </c>
      <c r="X343" s="119"/>
      <c r="Y343" s="120"/>
      <c r="Z343" s="120"/>
      <c r="AA343" s="120"/>
      <c r="AB343" s="40">
        <f>IF(AA343=1,VLOOKUP(X343,Chantiers!$C$6:$D$95,2),IF(AA343=2,"Chauf",IF(AA343=3,VLOOKUP(X343,Chantiers!$C$6:$E$95,3),0)))</f>
        <v>0</v>
      </c>
      <c r="AC343" s="119"/>
      <c r="AD343" s="120"/>
      <c r="AE343" s="120"/>
      <c r="AF343" s="120"/>
      <c r="AG343" s="40">
        <f>IF(AF343=1,VLOOKUP(AC343,Chantiers!$C$6:$D$95,2),IF(AF343=2,"Chauf",IF(AF343=3,VLOOKUP(AC343,Chantiers!$C$6:$E$95,3),0)))</f>
        <v>0</v>
      </c>
      <c r="AH343" s="119"/>
      <c r="AI343" s="120"/>
      <c r="AJ343" s="120"/>
      <c r="AK343" s="120"/>
      <c r="AL343" s="40">
        <f>IF(AK343=1,VLOOKUP(AH343,Chantiers!$C$6:$D$95,2),IF(AK343=2,"Chauf",IF(AK343=3,VLOOKUP(AH343,Chantiers!$C$6:$E$95,3),0)))</f>
        <v>0</v>
      </c>
      <c r="AM343" s="119"/>
      <c r="AN343" s="120"/>
      <c r="AO343" s="120"/>
      <c r="AP343" s="120"/>
      <c r="AQ343" s="40">
        <f>IF(AP343=1,VLOOKUP(AM343,Chantiers!$C$6:$D$95,2),IF(AP343=2,"Chauf",IF(AP343=3,VLOOKUP(AM343,Chantiers!$C$6:$E$95,3),0)))</f>
        <v>0</v>
      </c>
      <c r="AR343" s="119"/>
      <c r="AS343" s="120"/>
      <c r="AT343" s="120"/>
      <c r="AU343" s="120"/>
      <c r="AV343" s="40">
        <f>IF(AU343=1,VLOOKUP(AR343,Chantiers!$C$6:$D$95,2),IF(AU343=2,"Chauf",IF(AU343=3,VLOOKUP(AR343,Chantiers!$C$6:$E$95,3),0)))</f>
        <v>0</v>
      </c>
      <c r="AW343" s="119"/>
      <c r="AX343" s="120"/>
      <c r="AY343" s="120"/>
      <c r="AZ343" s="120"/>
      <c r="BA343" s="40">
        <f>IF(AZ343=1,VLOOKUP(AW343,Chantiers!$C$6:$D$95,2),IF(AZ343=2,"Chauf",IF(AZ343=3,VLOOKUP(AW343,Chantiers!$C$6:$E$95,3),0)))</f>
        <v>0</v>
      </c>
      <c r="BB343" s="119"/>
      <c r="BC343" s="120"/>
      <c r="BD343" s="120"/>
      <c r="BE343" s="120"/>
      <c r="BF343" s="40">
        <f>IF(BE343=1,VLOOKUP(BB343,Chantiers!$C$6:$D$95,2),IF(BE343=2,"Chauf",IF(BE343=3,VLOOKUP(BB343,Chantiers!$C$6:$E$95,3),0)))</f>
        <v>0</v>
      </c>
      <c r="BG343" s="119"/>
      <c r="BH343" s="120"/>
      <c r="BI343" s="120"/>
      <c r="BJ343" s="120"/>
      <c r="BK343" s="40">
        <f>IF(BJ343=1,VLOOKUP(BG343,Chantiers!$C$6:$D$95,2),IF(BJ343=2,"Chauf",IF(BJ343=3,VLOOKUP(BG343,Chantiers!$C$6:$E$95,3),0)))</f>
        <v>0</v>
      </c>
      <c r="BL343" s="119"/>
      <c r="BM343" s="120"/>
      <c r="BN343" s="120"/>
      <c r="BO343" s="120"/>
      <c r="BP343" s="40">
        <f>IF(BO343=1,VLOOKUP(BL343,Chantiers!$C$6:$D$95,2),IF(BO343=2,"Chauf",IF(BO343=3,VLOOKUP(BL343,Chantiers!$C$6:$E$95,3),0)))</f>
        <v>0</v>
      </c>
      <c r="BQ343" s="119"/>
      <c r="BR343" s="120"/>
      <c r="BS343" s="120"/>
      <c r="BT343" s="120"/>
      <c r="BU343" s="40">
        <f>IF(BT343=1,VLOOKUP(BQ343,Chantiers!$C$6:$D$95,2),IF(BT343=2,"Chauf",IF(BT343=3,VLOOKUP(BQ343,Chantiers!$C$6:$E$95,3),0)))</f>
        <v>0</v>
      </c>
      <c r="BV343" s="119"/>
      <c r="BW343" s="120"/>
      <c r="BX343" s="120"/>
      <c r="BY343" s="120"/>
      <c r="BZ343" s="40">
        <f>IF(BY343=1,VLOOKUP(BV343,Chantiers!$C$6:$D$95,2),IF(BY343=2,"Chauf",IF(BY343=3,VLOOKUP(BV343,Chantiers!$C$6:$E$95,3),0)))</f>
        <v>0</v>
      </c>
      <c r="CA343" s="119"/>
      <c r="CB343" s="120"/>
      <c r="CC343" s="120"/>
      <c r="CD343" s="120">
        <f>IF(CC343=1,VLOOKUP(BZ343,Chantiers!$C$6:$D$95,2),0)</f>
        <v>0</v>
      </c>
      <c r="CE343" s="40">
        <f>IF(CD343=1,VLOOKUP(CA343,Chantiers!$C$6:$D$95,2),IF(CD343=2,"Chauf",IF(CD343=3,VLOOKUP(CA343,Chantiers!$C$6:$E$95,3),0)))</f>
        <v>0</v>
      </c>
    </row>
    <row r="344" spans="1:83" s="118" customFormat="1" x14ac:dyDescent="0.2">
      <c r="A344" s="39">
        <v>43439</v>
      </c>
      <c r="B344" s="140">
        <f t="shared" si="10"/>
        <v>5</v>
      </c>
      <c r="C344" s="141">
        <f t="shared" si="11"/>
        <v>12</v>
      </c>
      <c r="D344" s="119"/>
      <c r="E344" s="120"/>
      <c r="F344" s="120"/>
      <c r="G344" s="120"/>
      <c r="H344" s="40">
        <f>IF(G344=1,VLOOKUP(D344,Chantiers!$C$6:$D$95,2),IF(G344=2,"Chauf",IF(G344=3,VLOOKUP(D344,Chantiers!$C$6:$E$95,3),0)))</f>
        <v>0</v>
      </c>
      <c r="I344" s="119"/>
      <c r="J344" s="120"/>
      <c r="K344" s="120"/>
      <c r="L344" s="120"/>
      <c r="M344" s="40">
        <f>IF(L344=1,VLOOKUP(I344,Chantiers!$C$6:$D$95,2),IF(L344=2,"Chauf",IF(L344=3,VLOOKUP(I344,Chantiers!$C$6:$E$95,3),0)))</f>
        <v>0</v>
      </c>
      <c r="N344" s="119"/>
      <c r="O344" s="120"/>
      <c r="P344" s="120"/>
      <c r="Q344" s="120"/>
      <c r="R344" s="40">
        <f>IF(Q344=1,VLOOKUP(N344,Chantiers!$C$6:$D$95,2),IF(Q344=2,"Chauf",IF(Q344=3,VLOOKUP(N344,Chantiers!$C$6:$E$95,3),0)))</f>
        <v>0</v>
      </c>
      <c r="S344" s="119"/>
      <c r="T344" s="120"/>
      <c r="U344" s="120"/>
      <c r="V344" s="120"/>
      <c r="W344" s="40">
        <f>IF(V344=1,VLOOKUP(S344,Chantiers!$C$6:$D$95,2),IF(V344=2,"Chauf",IF(V344=3,VLOOKUP(S344,Chantiers!$C$6:$E$95,3),0)))</f>
        <v>0</v>
      </c>
      <c r="X344" s="119"/>
      <c r="Y344" s="120"/>
      <c r="Z344" s="120"/>
      <c r="AA344" s="120"/>
      <c r="AB344" s="40">
        <f>IF(AA344=1,VLOOKUP(X344,Chantiers!$C$6:$D$95,2),IF(AA344=2,"Chauf",IF(AA344=3,VLOOKUP(X344,Chantiers!$C$6:$E$95,3),0)))</f>
        <v>0</v>
      </c>
      <c r="AC344" s="119"/>
      <c r="AD344" s="120"/>
      <c r="AE344" s="120"/>
      <c r="AF344" s="120"/>
      <c r="AG344" s="40">
        <f>IF(AF344=1,VLOOKUP(AC344,Chantiers!$C$6:$D$95,2),IF(AF344=2,"Chauf",IF(AF344=3,VLOOKUP(AC344,Chantiers!$C$6:$E$95,3),0)))</f>
        <v>0</v>
      </c>
      <c r="AH344" s="119"/>
      <c r="AI344" s="120"/>
      <c r="AJ344" s="120"/>
      <c r="AK344" s="120"/>
      <c r="AL344" s="40">
        <f>IF(AK344=1,VLOOKUP(AH344,Chantiers!$C$6:$D$95,2),IF(AK344=2,"Chauf",IF(AK344=3,VLOOKUP(AH344,Chantiers!$C$6:$E$95,3),0)))</f>
        <v>0</v>
      </c>
      <c r="AM344" s="119"/>
      <c r="AN344" s="120"/>
      <c r="AO344" s="120"/>
      <c r="AP344" s="120"/>
      <c r="AQ344" s="40">
        <f>IF(AP344=1,VLOOKUP(AM344,Chantiers!$C$6:$D$95,2),IF(AP344=2,"Chauf",IF(AP344=3,VLOOKUP(AM344,Chantiers!$C$6:$E$95,3),0)))</f>
        <v>0</v>
      </c>
      <c r="AR344" s="119"/>
      <c r="AS344" s="120"/>
      <c r="AT344" s="120"/>
      <c r="AU344" s="120"/>
      <c r="AV344" s="40">
        <f>IF(AU344=1,VLOOKUP(AR344,Chantiers!$C$6:$D$95,2),IF(AU344=2,"Chauf",IF(AU344=3,VLOOKUP(AR344,Chantiers!$C$6:$E$95,3),0)))</f>
        <v>0</v>
      </c>
      <c r="AW344" s="119"/>
      <c r="AX344" s="120"/>
      <c r="AY344" s="120"/>
      <c r="AZ344" s="120"/>
      <c r="BA344" s="40">
        <f>IF(AZ344=1,VLOOKUP(AW344,Chantiers!$C$6:$D$95,2),IF(AZ344=2,"Chauf",IF(AZ344=3,VLOOKUP(AW344,Chantiers!$C$6:$E$95,3),0)))</f>
        <v>0</v>
      </c>
      <c r="BB344" s="119"/>
      <c r="BC344" s="120"/>
      <c r="BD344" s="120"/>
      <c r="BE344" s="120"/>
      <c r="BF344" s="40">
        <f>IF(BE344=1,VLOOKUP(BB344,Chantiers!$C$6:$D$95,2),IF(BE344=2,"Chauf",IF(BE344=3,VLOOKUP(BB344,Chantiers!$C$6:$E$95,3),0)))</f>
        <v>0</v>
      </c>
      <c r="BG344" s="119"/>
      <c r="BH344" s="120"/>
      <c r="BI344" s="120"/>
      <c r="BJ344" s="120"/>
      <c r="BK344" s="40">
        <f>IF(BJ344=1,VLOOKUP(BG344,Chantiers!$C$6:$D$95,2),IF(BJ344=2,"Chauf",IF(BJ344=3,VLOOKUP(BG344,Chantiers!$C$6:$E$95,3),0)))</f>
        <v>0</v>
      </c>
      <c r="BL344" s="119"/>
      <c r="BM344" s="120"/>
      <c r="BN344" s="120"/>
      <c r="BO344" s="120"/>
      <c r="BP344" s="40">
        <f>IF(BO344=1,VLOOKUP(BL344,Chantiers!$C$6:$D$95,2),IF(BO344=2,"Chauf",IF(BO344=3,VLOOKUP(BL344,Chantiers!$C$6:$E$95,3),0)))</f>
        <v>0</v>
      </c>
      <c r="BQ344" s="119"/>
      <c r="BR344" s="120"/>
      <c r="BS344" s="120"/>
      <c r="BT344" s="120"/>
      <c r="BU344" s="40">
        <f>IF(BT344=1,VLOOKUP(BQ344,Chantiers!$C$6:$D$95,2),IF(BT344=2,"Chauf",IF(BT344=3,VLOOKUP(BQ344,Chantiers!$C$6:$E$95,3),0)))</f>
        <v>0</v>
      </c>
      <c r="BV344" s="119"/>
      <c r="BW344" s="120"/>
      <c r="BX344" s="120"/>
      <c r="BY344" s="120"/>
      <c r="BZ344" s="40">
        <f>IF(BY344=1,VLOOKUP(BV344,Chantiers!$C$6:$D$95,2),IF(BY344=2,"Chauf",IF(BY344=3,VLOOKUP(BV344,Chantiers!$C$6:$E$95,3),0)))</f>
        <v>0</v>
      </c>
      <c r="CA344" s="119"/>
      <c r="CB344" s="120"/>
      <c r="CC344" s="120"/>
      <c r="CD344" s="120">
        <f>IF(CC344=1,VLOOKUP(BZ344,Chantiers!$C$6:$D$95,2),0)</f>
        <v>0</v>
      </c>
      <c r="CE344" s="40">
        <f>IF(CD344=1,VLOOKUP(CA344,Chantiers!$C$6:$D$95,2),IF(CD344=2,"Chauf",IF(CD344=3,VLOOKUP(CA344,Chantiers!$C$6:$E$95,3),0)))</f>
        <v>0</v>
      </c>
    </row>
    <row r="345" spans="1:83" s="118" customFormat="1" x14ac:dyDescent="0.2">
      <c r="A345" s="39">
        <v>43440</v>
      </c>
      <c r="B345" s="140">
        <f t="shared" si="10"/>
        <v>6</v>
      </c>
      <c r="C345" s="141">
        <f t="shared" si="11"/>
        <v>12</v>
      </c>
      <c r="D345" s="119"/>
      <c r="E345" s="120"/>
      <c r="F345" s="120"/>
      <c r="G345" s="120"/>
      <c r="H345" s="40">
        <f>IF(G345=1,VLOOKUP(D345,Chantiers!$C$6:$D$95,2),IF(G345=2,"Chauf",IF(G345=3,VLOOKUP(D345,Chantiers!$C$6:$E$95,3),0)))</f>
        <v>0</v>
      </c>
      <c r="I345" s="119"/>
      <c r="J345" s="120"/>
      <c r="K345" s="120"/>
      <c r="L345" s="120"/>
      <c r="M345" s="40">
        <f>IF(L345=1,VLOOKUP(I345,Chantiers!$C$6:$D$95,2),IF(L345=2,"Chauf",IF(L345=3,VLOOKUP(I345,Chantiers!$C$6:$E$95,3),0)))</f>
        <v>0</v>
      </c>
      <c r="N345" s="119"/>
      <c r="O345" s="120"/>
      <c r="P345" s="120"/>
      <c r="Q345" s="120"/>
      <c r="R345" s="40">
        <f>IF(Q345=1,VLOOKUP(N345,Chantiers!$C$6:$D$95,2),IF(Q345=2,"Chauf",IF(Q345=3,VLOOKUP(N345,Chantiers!$C$6:$E$95,3),0)))</f>
        <v>0</v>
      </c>
      <c r="S345" s="119"/>
      <c r="T345" s="120"/>
      <c r="U345" s="120"/>
      <c r="V345" s="120"/>
      <c r="W345" s="40">
        <f>IF(V345=1,VLOOKUP(S345,Chantiers!$C$6:$D$95,2),IF(V345=2,"Chauf",IF(V345=3,VLOOKUP(S345,Chantiers!$C$6:$E$95,3),0)))</f>
        <v>0</v>
      </c>
      <c r="X345" s="119"/>
      <c r="Y345" s="120"/>
      <c r="Z345" s="120"/>
      <c r="AA345" s="120"/>
      <c r="AB345" s="40">
        <f>IF(AA345=1,VLOOKUP(X345,Chantiers!$C$6:$D$95,2),IF(AA345=2,"Chauf",IF(AA345=3,VLOOKUP(X345,Chantiers!$C$6:$E$95,3),0)))</f>
        <v>0</v>
      </c>
      <c r="AC345" s="119"/>
      <c r="AD345" s="120"/>
      <c r="AE345" s="120"/>
      <c r="AF345" s="120"/>
      <c r="AG345" s="40">
        <f>IF(AF345=1,VLOOKUP(AC345,Chantiers!$C$6:$D$95,2),IF(AF345=2,"Chauf",IF(AF345=3,VLOOKUP(AC345,Chantiers!$C$6:$E$95,3),0)))</f>
        <v>0</v>
      </c>
      <c r="AH345" s="119"/>
      <c r="AI345" s="120"/>
      <c r="AJ345" s="120"/>
      <c r="AK345" s="120"/>
      <c r="AL345" s="40">
        <f>IF(AK345=1,VLOOKUP(AH345,Chantiers!$C$6:$D$95,2),IF(AK345=2,"Chauf",IF(AK345=3,VLOOKUP(AH345,Chantiers!$C$6:$E$95,3),0)))</f>
        <v>0</v>
      </c>
      <c r="AM345" s="119"/>
      <c r="AN345" s="120"/>
      <c r="AO345" s="120"/>
      <c r="AP345" s="120"/>
      <c r="AQ345" s="40">
        <f>IF(AP345=1,VLOOKUP(AM345,Chantiers!$C$6:$D$95,2),IF(AP345=2,"Chauf",IF(AP345=3,VLOOKUP(AM345,Chantiers!$C$6:$E$95,3),0)))</f>
        <v>0</v>
      </c>
      <c r="AR345" s="119"/>
      <c r="AS345" s="120"/>
      <c r="AT345" s="120"/>
      <c r="AU345" s="120"/>
      <c r="AV345" s="40">
        <f>IF(AU345=1,VLOOKUP(AR345,Chantiers!$C$6:$D$95,2),IF(AU345=2,"Chauf",IF(AU345=3,VLOOKUP(AR345,Chantiers!$C$6:$E$95,3),0)))</f>
        <v>0</v>
      </c>
      <c r="AW345" s="119"/>
      <c r="AX345" s="120"/>
      <c r="AY345" s="120"/>
      <c r="AZ345" s="120"/>
      <c r="BA345" s="40">
        <f>IF(AZ345=1,VLOOKUP(AW345,Chantiers!$C$6:$D$95,2),IF(AZ345=2,"Chauf",IF(AZ345=3,VLOOKUP(AW345,Chantiers!$C$6:$E$95,3),0)))</f>
        <v>0</v>
      </c>
      <c r="BB345" s="119"/>
      <c r="BC345" s="120"/>
      <c r="BD345" s="120"/>
      <c r="BE345" s="120"/>
      <c r="BF345" s="40">
        <f>IF(BE345=1,VLOOKUP(BB345,Chantiers!$C$6:$D$95,2),IF(BE345=2,"Chauf",IF(BE345=3,VLOOKUP(BB345,Chantiers!$C$6:$E$95,3),0)))</f>
        <v>0</v>
      </c>
      <c r="BG345" s="119"/>
      <c r="BH345" s="120"/>
      <c r="BI345" s="120"/>
      <c r="BJ345" s="120"/>
      <c r="BK345" s="40">
        <f>IF(BJ345=1,VLOOKUP(BG345,Chantiers!$C$6:$D$95,2),IF(BJ345=2,"Chauf",IF(BJ345=3,VLOOKUP(BG345,Chantiers!$C$6:$E$95,3),0)))</f>
        <v>0</v>
      </c>
      <c r="BL345" s="119"/>
      <c r="BM345" s="120"/>
      <c r="BN345" s="120"/>
      <c r="BO345" s="120"/>
      <c r="BP345" s="40">
        <f>IF(BO345=1,VLOOKUP(BL345,Chantiers!$C$6:$D$95,2),IF(BO345=2,"Chauf",IF(BO345=3,VLOOKUP(BL345,Chantiers!$C$6:$E$95,3),0)))</f>
        <v>0</v>
      </c>
      <c r="BQ345" s="119"/>
      <c r="BR345" s="120"/>
      <c r="BS345" s="120"/>
      <c r="BT345" s="120"/>
      <c r="BU345" s="40">
        <f>IF(BT345=1,VLOOKUP(BQ345,Chantiers!$C$6:$D$95,2),IF(BT345=2,"Chauf",IF(BT345=3,VLOOKUP(BQ345,Chantiers!$C$6:$E$95,3),0)))</f>
        <v>0</v>
      </c>
      <c r="BV345" s="119"/>
      <c r="BW345" s="120"/>
      <c r="BX345" s="120"/>
      <c r="BY345" s="120"/>
      <c r="BZ345" s="40">
        <f>IF(BY345=1,VLOOKUP(BV345,Chantiers!$C$6:$D$95,2),IF(BY345=2,"Chauf",IF(BY345=3,VLOOKUP(BV345,Chantiers!$C$6:$E$95,3),0)))</f>
        <v>0</v>
      </c>
      <c r="CA345" s="119"/>
      <c r="CB345" s="120"/>
      <c r="CC345" s="120"/>
      <c r="CD345" s="120">
        <f>IF(CC345=1,VLOOKUP(BZ345,Chantiers!$C$6:$D$95,2),0)</f>
        <v>0</v>
      </c>
      <c r="CE345" s="40">
        <f>IF(CD345=1,VLOOKUP(CA345,Chantiers!$C$6:$D$95,2),IF(CD345=2,"Chauf",IF(CD345=3,VLOOKUP(CA345,Chantiers!$C$6:$E$95,3),0)))</f>
        <v>0</v>
      </c>
    </row>
    <row r="346" spans="1:83" s="118" customFormat="1" x14ac:dyDescent="0.2">
      <c r="A346" s="39">
        <v>43441</v>
      </c>
      <c r="B346" s="140">
        <f t="shared" si="10"/>
        <v>7</v>
      </c>
      <c r="C346" s="141">
        <f t="shared" si="11"/>
        <v>12</v>
      </c>
      <c r="D346" s="119"/>
      <c r="E346" s="120"/>
      <c r="F346" s="120"/>
      <c r="G346" s="120"/>
      <c r="H346" s="40">
        <f>IF(G346=1,VLOOKUP(D346,Chantiers!$C$6:$D$95,2),IF(G346=2,"Chauf",IF(G346=3,VLOOKUP(D346,Chantiers!$C$6:$E$95,3),0)))</f>
        <v>0</v>
      </c>
      <c r="I346" s="119"/>
      <c r="J346" s="120"/>
      <c r="K346" s="120"/>
      <c r="L346" s="120"/>
      <c r="M346" s="40">
        <f>IF(L346=1,VLOOKUP(I346,Chantiers!$C$6:$D$95,2),IF(L346=2,"Chauf",IF(L346=3,VLOOKUP(I346,Chantiers!$C$6:$E$95,3),0)))</f>
        <v>0</v>
      </c>
      <c r="N346" s="119"/>
      <c r="O346" s="120"/>
      <c r="P346" s="120"/>
      <c r="Q346" s="120"/>
      <c r="R346" s="40">
        <f>IF(Q346=1,VLOOKUP(N346,Chantiers!$C$6:$D$95,2),IF(Q346=2,"Chauf",IF(Q346=3,VLOOKUP(N346,Chantiers!$C$6:$E$95,3),0)))</f>
        <v>0</v>
      </c>
      <c r="S346" s="119"/>
      <c r="T346" s="120"/>
      <c r="U346" s="120"/>
      <c r="V346" s="120"/>
      <c r="W346" s="40">
        <f>IF(V346=1,VLOOKUP(S346,Chantiers!$C$6:$D$95,2),IF(V346=2,"Chauf",IF(V346=3,VLOOKUP(S346,Chantiers!$C$6:$E$95,3),0)))</f>
        <v>0</v>
      </c>
      <c r="X346" s="119"/>
      <c r="Y346" s="120"/>
      <c r="Z346" s="120"/>
      <c r="AA346" s="120"/>
      <c r="AB346" s="40">
        <f>IF(AA346=1,VLOOKUP(X346,Chantiers!$C$6:$D$95,2),IF(AA346=2,"Chauf",IF(AA346=3,VLOOKUP(X346,Chantiers!$C$6:$E$95,3),0)))</f>
        <v>0</v>
      </c>
      <c r="AC346" s="119"/>
      <c r="AD346" s="120"/>
      <c r="AE346" s="120"/>
      <c r="AF346" s="120"/>
      <c r="AG346" s="40">
        <f>IF(AF346=1,VLOOKUP(AC346,Chantiers!$C$6:$D$95,2),IF(AF346=2,"Chauf",IF(AF346=3,VLOOKUP(AC346,Chantiers!$C$6:$E$95,3),0)))</f>
        <v>0</v>
      </c>
      <c r="AH346" s="119"/>
      <c r="AI346" s="120"/>
      <c r="AJ346" s="120"/>
      <c r="AK346" s="120"/>
      <c r="AL346" s="40">
        <f>IF(AK346=1,VLOOKUP(AH346,Chantiers!$C$6:$D$95,2),IF(AK346=2,"Chauf",IF(AK346=3,VLOOKUP(AH346,Chantiers!$C$6:$E$95,3),0)))</f>
        <v>0</v>
      </c>
      <c r="AM346" s="119"/>
      <c r="AN346" s="120"/>
      <c r="AO346" s="120"/>
      <c r="AP346" s="120"/>
      <c r="AQ346" s="40">
        <f>IF(AP346=1,VLOOKUP(AM346,Chantiers!$C$6:$D$95,2),IF(AP346=2,"Chauf",IF(AP346=3,VLOOKUP(AM346,Chantiers!$C$6:$E$95,3),0)))</f>
        <v>0</v>
      </c>
      <c r="AR346" s="119"/>
      <c r="AS346" s="120"/>
      <c r="AT346" s="120"/>
      <c r="AU346" s="120"/>
      <c r="AV346" s="40">
        <f>IF(AU346=1,VLOOKUP(AR346,Chantiers!$C$6:$D$95,2),IF(AU346=2,"Chauf",IF(AU346=3,VLOOKUP(AR346,Chantiers!$C$6:$E$95,3),0)))</f>
        <v>0</v>
      </c>
      <c r="AW346" s="119"/>
      <c r="AX346" s="120"/>
      <c r="AY346" s="120"/>
      <c r="AZ346" s="120"/>
      <c r="BA346" s="40">
        <f>IF(AZ346=1,VLOOKUP(AW346,Chantiers!$C$6:$D$95,2),IF(AZ346=2,"Chauf",IF(AZ346=3,VLOOKUP(AW346,Chantiers!$C$6:$E$95,3),0)))</f>
        <v>0</v>
      </c>
      <c r="BB346" s="119"/>
      <c r="BC346" s="120"/>
      <c r="BD346" s="120"/>
      <c r="BE346" s="120"/>
      <c r="BF346" s="40">
        <f>IF(BE346=1,VLOOKUP(BB346,Chantiers!$C$6:$D$95,2),IF(BE346=2,"Chauf",IF(BE346=3,VLOOKUP(BB346,Chantiers!$C$6:$E$95,3),0)))</f>
        <v>0</v>
      </c>
      <c r="BG346" s="119"/>
      <c r="BH346" s="120"/>
      <c r="BI346" s="120"/>
      <c r="BJ346" s="120"/>
      <c r="BK346" s="40">
        <f>IF(BJ346=1,VLOOKUP(BG346,Chantiers!$C$6:$D$95,2),IF(BJ346=2,"Chauf",IF(BJ346=3,VLOOKUP(BG346,Chantiers!$C$6:$E$95,3),0)))</f>
        <v>0</v>
      </c>
      <c r="BL346" s="119"/>
      <c r="BM346" s="120"/>
      <c r="BN346" s="120"/>
      <c r="BO346" s="120"/>
      <c r="BP346" s="40">
        <f>IF(BO346=1,VLOOKUP(BL346,Chantiers!$C$6:$D$95,2),IF(BO346=2,"Chauf",IF(BO346=3,VLOOKUP(BL346,Chantiers!$C$6:$E$95,3),0)))</f>
        <v>0</v>
      </c>
      <c r="BQ346" s="119"/>
      <c r="BR346" s="120"/>
      <c r="BS346" s="120"/>
      <c r="BT346" s="120"/>
      <c r="BU346" s="40">
        <f>IF(BT346=1,VLOOKUP(BQ346,Chantiers!$C$6:$D$95,2),IF(BT346=2,"Chauf",IF(BT346=3,VLOOKUP(BQ346,Chantiers!$C$6:$E$95,3),0)))</f>
        <v>0</v>
      </c>
      <c r="BV346" s="119"/>
      <c r="BW346" s="120"/>
      <c r="BX346" s="120"/>
      <c r="BY346" s="120"/>
      <c r="BZ346" s="40">
        <f>IF(BY346=1,VLOOKUP(BV346,Chantiers!$C$6:$D$95,2),IF(BY346=2,"Chauf",IF(BY346=3,VLOOKUP(BV346,Chantiers!$C$6:$E$95,3),0)))</f>
        <v>0</v>
      </c>
      <c r="CA346" s="119"/>
      <c r="CB346" s="120"/>
      <c r="CC346" s="120"/>
      <c r="CD346" s="120">
        <f>IF(CC346=1,VLOOKUP(BZ346,Chantiers!$C$6:$D$95,2),0)</f>
        <v>0</v>
      </c>
      <c r="CE346" s="40">
        <f>IF(CD346=1,VLOOKUP(CA346,Chantiers!$C$6:$D$95,2),IF(CD346=2,"Chauf",IF(CD346=3,VLOOKUP(CA346,Chantiers!$C$6:$E$95,3),0)))</f>
        <v>0</v>
      </c>
    </row>
    <row r="347" spans="1:83" s="118" customFormat="1" x14ac:dyDescent="0.2">
      <c r="A347" s="39">
        <v>43442</v>
      </c>
      <c r="B347" s="140">
        <f t="shared" si="10"/>
        <v>8</v>
      </c>
      <c r="C347" s="141">
        <f t="shared" si="11"/>
        <v>12</v>
      </c>
      <c r="D347" s="119"/>
      <c r="E347" s="120"/>
      <c r="F347" s="120"/>
      <c r="G347" s="120"/>
      <c r="H347" s="40">
        <f>IF(G347=1,VLOOKUP(D347,Chantiers!$C$6:$D$95,2),IF(G347=2,"Chauf",IF(G347=3,VLOOKUP(D347,Chantiers!$C$6:$E$95,3),0)))</f>
        <v>0</v>
      </c>
      <c r="I347" s="119"/>
      <c r="J347" s="120"/>
      <c r="K347" s="120"/>
      <c r="L347" s="120"/>
      <c r="M347" s="40">
        <f>IF(L347=1,VLOOKUP(I347,Chantiers!$C$6:$D$95,2),IF(L347=2,"Chauf",IF(L347=3,VLOOKUP(I347,Chantiers!$C$6:$E$95,3),0)))</f>
        <v>0</v>
      </c>
      <c r="N347" s="119"/>
      <c r="O347" s="120"/>
      <c r="P347" s="120"/>
      <c r="Q347" s="120"/>
      <c r="R347" s="40">
        <f>IF(Q347=1,VLOOKUP(N347,Chantiers!$C$6:$D$95,2),IF(Q347=2,"Chauf",IF(Q347=3,VLOOKUP(N347,Chantiers!$C$6:$E$95,3),0)))</f>
        <v>0</v>
      </c>
      <c r="S347" s="119"/>
      <c r="T347" s="120"/>
      <c r="U347" s="120"/>
      <c r="V347" s="120"/>
      <c r="W347" s="40">
        <f>IF(V347=1,VLOOKUP(S347,Chantiers!$C$6:$D$95,2),IF(V347=2,"Chauf",IF(V347=3,VLOOKUP(S347,Chantiers!$C$6:$E$95,3),0)))</f>
        <v>0</v>
      </c>
      <c r="X347" s="119"/>
      <c r="Y347" s="120"/>
      <c r="Z347" s="120"/>
      <c r="AA347" s="120"/>
      <c r="AB347" s="40">
        <f>IF(AA347=1,VLOOKUP(X347,Chantiers!$C$6:$D$95,2),IF(AA347=2,"Chauf",IF(AA347=3,VLOOKUP(X347,Chantiers!$C$6:$E$95,3),0)))</f>
        <v>0</v>
      </c>
      <c r="AC347" s="119"/>
      <c r="AD347" s="120"/>
      <c r="AE347" s="120"/>
      <c r="AF347" s="120"/>
      <c r="AG347" s="40">
        <f>IF(AF347=1,VLOOKUP(AC347,Chantiers!$C$6:$D$95,2),IF(AF347=2,"Chauf",IF(AF347=3,VLOOKUP(AC347,Chantiers!$C$6:$E$95,3),0)))</f>
        <v>0</v>
      </c>
      <c r="AH347" s="119"/>
      <c r="AI347" s="120"/>
      <c r="AJ347" s="120"/>
      <c r="AK347" s="120"/>
      <c r="AL347" s="40">
        <f>IF(AK347=1,VLOOKUP(AH347,Chantiers!$C$6:$D$95,2),IF(AK347=2,"Chauf",IF(AK347=3,VLOOKUP(AH347,Chantiers!$C$6:$E$95,3),0)))</f>
        <v>0</v>
      </c>
      <c r="AM347" s="119"/>
      <c r="AN347" s="120"/>
      <c r="AO347" s="120"/>
      <c r="AP347" s="120"/>
      <c r="AQ347" s="40">
        <f>IF(AP347=1,VLOOKUP(AM347,Chantiers!$C$6:$D$95,2),IF(AP347=2,"Chauf",IF(AP347=3,VLOOKUP(AM347,Chantiers!$C$6:$E$95,3),0)))</f>
        <v>0</v>
      </c>
      <c r="AR347" s="119"/>
      <c r="AS347" s="120"/>
      <c r="AT347" s="120"/>
      <c r="AU347" s="120"/>
      <c r="AV347" s="40">
        <f>IF(AU347=1,VLOOKUP(AR347,Chantiers!$C$6:$D$95,2),IF(AU347=2,"Chauf",IF(AU347=3,VLOOKUP(AR347,Chantiers!$C$6:$E$95,3),0)))</f>
        <v>0</v>
      </c>
      <c r="AW347" s="119"/>
      <c r="AX347" s="120"/>
      <c r="AY347" s="120"/>
      <c r="AZ347" s="120"/>
      <c r="BA347" s="40">
        <f>IF(AZ347=1,VLOOKUP(AW347,Chantiers!$C$6:$D$95,2),IF(AZ347=2,"Chauf",IF(AZ347=3,VLOOKUP(AW347,Chantiers!$C$6:$E$95,3),0)))</f>
        <v>0</v>
      </c>
      <c r="BB347" s="119"/>
      <c r="BC347" s="120"/>
      <c r="BD347" s="120"/>
      <c r="BE347" s="120"/>
      <c r="BF347" s="40">
        <f>IF(BE347=1,VLOOKUP(BB347,Chantiers!$C$6:$D$95,2),IF(BE347=2,"Chauf",IF(BE347=3,VLOOKUP(BB347,Chantiers!$C$6:$E$95,3),0)))</f>
        <v>0</v>
      </c>
      <c r="BG347" s="119"/>
      <c r="BH347" s="120"/>
      <c r="BI347" s="120"/>
      <c r="BJ347" s="120"/>
      <c r="BK347" s="40">
        <f>IF(BJ347=1,VLOOKUP(BG347,Chantiers!$C$6:$D$95,2),IF(BJ347=2,"Chauf",IF(BJ347=3,VLOOKUP(BG347,Chantiers!$C$6:$E$95,3),0)))</f>
        <v>0</v>
      </c>
      <c r="BL347" s="119"/>
      <c r="BM347" s="120"/>
      <c r="BN347" s="120"/>
      <c r="BO347" s="120"/>
      <c r="BP347" s="40">
        <f>IF(BO347=1,VLOOKUP(BL347,Chantiers!$C$6:$D$95,2),IF(BO347=2,"Chauf",IF(BO347=3,VLOOKUP(BL347,Chantiers!$C$6:$E$95,3),0)))</f>
        <v>0</v>
      </c>
      <c r="BQ347" s="119"/>
      <c r="BR347" s="120"/>
      <c r="BS347" s="120"/>
      <c r="BT347" s="120"/>
      <c r="BU347" s="40">
        <f>IF(BT347=1,VLOOKUP(BQ347,Chantiers!$C$6:$D$95,2),IF(BT347=2,"Chauf",IF(BT347=3,VLOOKUP(BQ347,Chantiers!$C$6:$E$95,3),0)))</f>
        <v>0</v>
      </c>
      <c r="BV347" s="119"/>
      <c r="BW347" s="120"/>
      <c r="BX347" s="120"/>
      <c r="BY347" s="120"/>
      <c r="BZ347" s="40">
        <f>IF(BY347=1,VLOOKUP(BV347,Chantiers!$C$6:$D$95,2),IF(BY347=2,"Chauf",IF(BY347=3,VLOOKUP(BV347,Chantiers!$C$6:$E$95,3),0)))</f>
        <v>0</v>
      </c>
      <c r="CA347" s="119"/>
      <c r="CB347" s="120"/>
      <c r="CC347" s="120"/>
      <c r="CD347" s="120">
        <f>IF(CC347=1,VLOOKUP(BZ347,Chantiers!$C$6:$D$95,2),0)</f>
        <v>0</v>
      </c>
      <c r="CE347" s="40">
        <f>IF(CD347=1,VLOOKUP(CA347,Chantiers!$C$6:$D$95,2),IF(CD347=2,"Chauf",IF(CD347=3,VLOOKUP(CA347,Chantiers!$C$6:$E$95,3),0)))</f>
        <v>0</v>
      </c>
    </row>
    <row r="348" spans="1:83" s="159" customFormat="1" x14ac:dyDescent="0.2">
      <c r="A348" s="153" t="s">
        <v>128</v>
      </c>
      <c r="B348" s="154"/>
      <c r="C348" s="155"/>
      <c r="D348" s="157"/>
      <c r="E348" s="158">
        <f>SUM(E342:E347)</f>
        <v>0</v>
      </c>
      <c r="F348" s="158">
        <f>SUM(F342:F347)</f>
        <v>0</v>
      </c>
      <c r="G348" s="158"/>
      <c r="H348" s="156"/>
      <c r="I348" s="157"/>
      <c r="J348" s="158">
        <f>SUM(J342:J347)</f>
        <v>0</v>
      </c>
      <c r="K348" s="158">
        <f>SUM(K342:K347)</f>
        <v>0</v>
      </c>
      <c r="L348" s="158"/>
      <c r="M348" s="156">
        <f>IF(L348=1,VLOOKUP(I348,Chantiers!$C$6:$D$95,2),IF(L348=2,"Chauf",IF(L348=3,VLOOKUP(I348,Chantiers!$C$6:$E$95,3),0)))</f>
        <v>0</v>
      </c>
      <c r="N348" s="157"/>
      <c r="O348" s="158">
        <f>SUM(O342:O347)</f>
        <v>0</v>
      </c>
      <c r="P348" s="158">
        <f>SUM(P342:P347)</f>
        <v>0</v>
      </c>
      <c r="Q348" s="158"/>
      <c r="R348" s="156">
        <f>IF(Q348=1,VLOOKUP(N348,Chantiers!$C$6:$D$95,2),IF(Q348=2,"Chauf",IF(Q348=3,VLOOKUP(N348,Chantiers!$C$6:$E$95,3),0)))</f>
        <v>0</v>
      </c>
      <c r="S348" s="157"/>
      <c r="T348" s="158">
        <f>SUM(T342:T347)</f>
        <v>0</v>
      </c>
      <c r="U348" s="158">
        <f>SUM(U342:U347)</f>
        <v>0</v>
      </c>
      <c r="V348" s="158"/>
      <c r="W348" s="156">
        <f>IF(V348=1,VLOOKUP(S348,Chantiers!$C$6:$D$95,2),IF(V348=2,"Chauf",IF(V348=3,VLOOKUP(S348,Chantiers!$C$6:$E$95,3),0)))</f>
        <v>0</v>
      </c>
      <c r="X348" s="157"/>
      <c r="Y348" s="158">
        <f>SUM(Y342:Y347)</f>
        <v>0</v>
      </c>
      <c r="Z348" s="158">
        <f>SUM(Z342:Z347)</f>
        <v>0</v>
      </c>
      <c r="AA348" s="158"/>
      <c r="AB348" s="156">
        <f>IF(AA348=1,VLOOKUP(X348,Chantiers!$C$6:$D$95,2),IF(AA348=2,"Chauf",IF(AA348=3,VLOOKUP(X348,Chantiers!$C$6:$E$95,3),0)))</f>
        <v>0</v>
      </c>
      <c r="AC348" s="157"/>
      <c r="AD348" s="158">
        <f>SUM(AD342:AD347)</f>
        <v>0</v>
      </c>
      <c r="AE348" s="158">
        <f>SUM(AE342:AE347)</f>
        <v>0</v>
      </c>
      <c r="AF348" s="158"/>
      <c r="AG348" s="156">
        <f>IF(AF348=1,VLOOKUP(AC348,Chantiers!$C$6:$D$95,2),IF(AF348=2,"Chauf",IF(AF348=3,VLOOKUP(AC348,Chantiers!$C$6:$E$95,3),0)))</f>
        <v>0</v>
      </c>
      <c r="AH348" s="157"/>
      <c r="AI348" s="158">
        <f>SUM(AI342:AI347)</f>
        <v>0</v>
      </c>
      <c r="AJ348" s="158">
        <f>SUM(AJ342:AJ347)</f>
        <v>0</v>
      </c>
      <c r="AK348" s="158"/>
      <c r="AL348" s="156">
        <f>IF(AK348=1,VLOOKUP(AH348,Chantiers!$C$6:$D$95,2),IF(AK348=2,"Chauf",IF(AK348=3,VLOOKUP(AH348,Chantiers!$C$6:$E$95,3),0)))</f>
        <v>0</v>
      </c>
      <c r="AM348" s="157"/>
      <c r="AN348" s="158">
        <f>SUM(AN342:AN347)</f>
        <v>0</v>
      </c>
      <c r="AO348" s="158">
        <f>SUM(AO342:AO347)</f>
        <v>0</v>
      </c>
      <c r="AP348" s="158"/>
      <c r="AQ348" s="156">
        <f>IF(AP348=1,VLOOKUP(AM348,Chantiers!$C$6:$D$95,2),IF(AP348=2,"Chauf",IF(AP348=3,VLOOKUP(AM348,Chantiers!$C$6:$E$95,3),0)))</f>
        <v>0</v>
      </c>
      <c r="AR348" s="157"/>
      <c r="AS348" s="158">
        <f>SUM(AS342:AS347)</f>
        <v>0</v>
      </c>
      <c r="AT348" s="158">
        <f>SUM(AT342:AT347)</f>
        <v>0</v>
      </c>
      <c r="AU348" s="158"/>
      <c r="AV348" s="156">
        <f>IF(AU348=1,VLOOKUP(AR348,Chantiers!$C$6:$D$95,2),IF(AU348=2,"Chauf",IF(AU348=3,VLOOKUP(AR348,Chantiers!$C$6:$E$95,3),0)))</f>
        <v>0</v>
      </c>
      <c r="AW348" s="157"/>
      <c r="AX348" s="158">
        <f>SUM(AX342:AX347)</f>
        <v>0</v>
      </c>
      <c r="AY348" s="158">
        <f>SUM(AY342:AY347)</f>
        <v>0</v>
      </c>
      <c r="AZ348" s="158"/>
      <c r="BA348" s="156">
        <f>IF(AZ348=1,VLOOKUP(AW348,Chantiers!$C$6:$D$95,2),IF(AZ348=2,"Chauf",IF(AZ348=3,VLOOKUP(AW348,Chantiers!$C$6:$E$95,3),0)))</f>
        <v>0</v>
      </c>
      <c r="BB348" s="157"/>
      <c r="BC348" s="158">
        <f>SUM(BC342:BC347)</f>
        <v>0</v>
      </c>
      <c r="BD348" s="158">
        <f>SUM(BD342:BD347)</f>
        <v>0</v>
      </c>
      <c r="BE348" s="158"/>
      <c r="BF348" s="156">
        <f>IF(BE348=1,VLOOKUP(BB348,Chantiers!$C$6:$D$95,2),IF(BE348=2,"Chauf",IF(BE348=3,VLOOKUP(BB348,Chantiers!$C$6:$E$95,3),0)))</f>
        <v>0</v>
      </c>
      <c r="BG348" s="157"/>
      <c r="BH348" s="158">
        <f>SUM(BH342:BH347)</f>
        <v>0</v>
      </c>
      <c r="BI348" s="158">
        <f>SUM(BI342:BI347)</f>
        <v>0</v>
      </c>
      <c r="BJ348" s="158"/>
      <c r="BK348" s="156">
        <f>IF(BJ348=1,VLOOKUP(BG348,Chantiers!$C$6:$D$95,2),IF(BJ348=2,"Chauf",IF(BJ348=3,VLOOKUP(BG348,Chantiers!$C$6:$E$95,3),0)))</f>
        <v>0</v>
      </c>
      <c r="BL348" s="157"/>
      <c r="BM348" s="158">
        <f>SUM(BM342:BM347)</f>
        <v>0</v>
      </c>
      <c r="BN348" s="158">
        <f>SUM(BN342:BN347)</f>
        <v>0</v>
      </c>
      <c r="BO348" s="158"/>
      <c r="BP348" s="156">
        <f>IF(BO348=1,VLOOKUP(BL348,Chantiers!$C$6:$D$95,2),IF(BO348=2,"Chauf",IF(BO348=3,VLOOKUP(BL348,Chantiers!$C$6:$E$95,3),0)))</f>
        <v>0</v>
      </c>
      <c r="BQ348" s="157"/>
      <c r="BR348" s="158">
        <f>SUM(BR342:BR347)</f>
        <v>0</v>
      </c>
      <c r="BS348" s="158">
        <f>SUM(BS342:BS347)</f>
        <v>0</v>
      </c>
      <c r="BT348" s="158"/>
      <c r="BU348" s="156">
        <f>IF(BT348=1,VLOOKUP(BQ348,Chantiers!$C$6:$D$95,2),IF(BT348=2,"Chauf",IF(BT348=3,VLOOKUP(BQ348,Chantiers!$C$6:$E$95,3),0)))</f>
        <v>0</v>
      </c>
      <c r="BV348" s="157"/>
      <c r="BW348" s="158">
        <f>SUM(BW342:BW347)</f>
        <v>0</v>
      </c>
      <c r="BX348" s="158">
        <f>SUM(BX342:BX347)</f>
        <v>0</v>
      </c>
      <c r="BY348" s="158"/>
      <c r="BZ348" s="156">
        <f>IF(BY348=1,VLOOKUP(BV348,Chantiers!$C$6:$D$95,2),IF(BY348=2,"Chauf",IF(BY348=3,VLOOKUP(BV348,Chantiers!$C$6:$E$95,3),0)))</f>
        <v>0</v>
      </c>
      <c r="CA348" s="157"/>
      <c r="CB348" s="158">
        <f>SUM(CB342:CB347)</f>
        <v>0</v>
      </c>
      <c r="CC348" s="158">
        <f>SUM(CC342:CC347)</f>
        <v>0</v>
      </c>
      <c r="CD348" s="158">
        <f>IF(CC348=1,VLOOKUP(BZ348,Chantiers!$C$6:$D$95,2),0)</f>
        <v>0</v>
      </c>
      <c r="CE348" s="156">
        <f>IF(CD348=1,VLOOKUP(CA348,Chantiers!$C$6:$D$95,2),IF(CD348=2,"Chauf",IF(CD348=3,VLOOKUP(CA348,Chantiers!$C$6:$E$95,3),0)))</f>
        <v>0</v>
      </c>
    </row>
    <row r="349" spans="1:83" s="118" customFormat="1" x14ac:dyDescent="0.2">
      <c r="A349" s="151">
        <v>43444</v>
      </c>
      <c r="B349" s="138">
        <f t="shared" si="10"/>
        <v>10</v>
      </c>
      <c r="C349" s="139">
        <f t="shared" si="11"/>
        <v>12</v>
      </c>
      <c r="D349" s="121"/>
      <c r="E349" s="122"/>
      <c r="F349" s="122"/>
      <c r="G349" s="122"/>
      <c r="H349" s="41">
        <f>IF(G349=1,VLOOKUP(D349,Chantiers!$C$6:$D$95,2),IF(G349=2,"Chauf",IF(G349=3,VLOOKUP(D349,Chantiers!$C$6:$E$95,3),0)))</f>
        <v>0</v>
      </c>
      <c r="I349" s="121"/>
      <c r="J349" s="122"/>
      <c r="K349" s="122"/>
      <c r="L349" s="122"/>
      <c r="M349" s="41">
        <f>IF(L349=1,VLOOKUP(I349,Chantiers!$C$6:$D$95,2),IF(L349=2,"Chauf",IF(L349=3,VLOOKUP(I349,Chantiers!$C$6:$E$95,3),0)))</f>
        <v>0</v>
      </c>
      <c r="N349" s="121"/>
      <c r="O349" s="122"/>
      <c r="P349" s="122"/>
      <c r="Q349" s="122"/>
      <c r="R349" s="41">
        <f>IF(Q349=1,VLOOKUP(N349,Chantiers!$C$6:$D$95,2),IF(Q349=2,"Chauf",IF(Q349=3,VLOOKUP(N349,Chantiers!$C$6:$E$95,3),0)))</f>
        <v>0</v>
      </c>
      <c r="S349" s="121"/>
      <c r="T349" s="122"/>
      <c r="U349" s="122"/>
      <c r="V349" s="122"/>
      <c r="W349" s="41">
        <f>IF(V349=1,VLOOKUP(S349,Chantiers!$C$6:$D$95,2),IF(V349=2,"Chauf",IF(V349=3,VLOOKUP(S349,Chantiers!$C$6:$E$95,3),0)))</f>
        <v>0</v>
      </c>
      <c r="X349" s="121"/>
      <c r="Y349" s="122"/>
      <c r="Z349" s="122"/>
      <c r="AA349" s="122"/>
      <c r="AB349" s="41">
        <f>IF(AA349=1,VLOOKUP(X349,Chantiers!$C$6:$D$95,2),IF(AA349=2,"Chauf",IF(AA349=3,VLOOKUP(X349,Chantiers!$C$6:$E$95,3),0)))</f>
        <v>0</v>
      </c>
      <c r="AC349" s="121"/>
      <c r="AD349" s="122"/>
      <c r="AE349" s="122"/>
      <c r="AF349" s="122"/>
      <c r="AG349" s="41">
        <f>IF(AF349=1,VLOOKUP(AC349,Chantiers!$C$6:$D$95,2),IF(AF349=2,"Chauf",IF(AF349=3,VLOOKUP(AC349,Chantiers!$C$6:$E$95,3),0)))</f>
        <v>0</v>
      </c>
      <c r="AH349" s="121"/>
      <c r="AI349" s="122"/>
      <c r="AJ349" s="122"/>
      <c r="AK349" s="122"/>
      <c r="AL349" s="41">
        <f>IF(AK349=1,VLOOKUP(AH349,Chantiers!$C$6:$D$95,2),IF(AK349=2,"Chauf",IF(AK349=3,VLOOKUP(AH349,Chantiers!$C$6:$E$95,3),0)))</f>
        <v>0</v>
      </c>
      <c r="AM349" s="121"/>
      <c r="AN349" s="122"/>
      <c r="AO349" s="122"/>
      <c r="AP349" s="122"/>
      <c r="AQ349" s="41">
        <f>IF(AP349=1,VLOOKUP(AM349,Chantiers!$C$6:$D$95,2),IF(AP349=2,"Chauf",IF(AP349=3,VLOOKUP(AM349,Chantiers!$C$6:$E$95,3),0)))</f>
        <v>0</v>
      </c>
      <c r="AR349" s="121"/>
      <c r="AS349" s="122"/>
      <c r="AT349" s="122"/>
      <c r="AU349" s="122"/>
      <c r="AV349" s="41">
        <f>IF(AU349=1,VLOOKUP(AR349,Chantiers!$C$6:$D$95,2),IF(AU349=2,"Chauf",IF(AU349=3,VLOOKUP(AR349,Chantiers!$C$6:$E$95,3),0)))</f>
        <v>0</v>
      </c>
      <c r="AW349" s="121"/>
      <c r="AX349" s="122"/>
      <c r="AY349" s="122"/>
      <c r="AZ349" s="122"/>
      <c r="BA349" s="41">
        <f>IF(AZ349=1,VLOOKUP(AW349,Chantiers!$C$6:$D$95,2),IF(AZ349=2,"Chauf",IF(AZ349=3,VLOOKUP(AW349,Chantiers!$C$6:$E$95,3),0)))</f>
        <v>0</v>
      </c>
      <c r="BB349" s="121"/>
      <c r="BC349" s="122"/>
      <c r="BD349" s="122"/>
      <c r="BE349" s="122"/>
      <c r="BF349" s="41">
        <f>IF(BE349=1,VLOOKUP(BB349,Chantiers!$C$6:$D$95,2),IF(BE349=2,"Chauf",IF(BE349=3,VLOOKUP(BB349,Chantiers!$C$6:$E$95,3),0)))</f>
        <v>0</v>
      </c>
      <c r="BG349" s="121"/>
      <c r="BH349" s="122"/>
      <c r="BI349" s="122"/>
      <c r="BJ349" s="122"/>
      <c r="BK349" s="41">
        <f>IF(BJ349=1,VLOOKUP(BG349,Chantiers!$C$6:$D$95,2),IF(BJ349=2,"Chauf",IF(BJ349=3,VLOOKUP(BG349,Chantiers!$C$6:$E$95,3),0)))</f>
        <v>0</v>
      </c>
      <c r="BL349" s="121"/>
      <c r="BM349" s="122"/>
      <c r="BN349" s="122"/>
      <c r="BO349" s="122"/>
      <c r="BP349" s="41">
        <f>IF(BO349=1,VLOOKUP(BL349,Chantiers!$C$6:$D$95,2),IF(BO349=2,"Chauf",IF(BO349=3,VLOOKUP(BL349,Chantiers!$C$6:$E$95,3),0)))</f>
        <v>0</v>
      </c>
      <c r="BQ349" s="121"/>
      <c r="BR349" s="122"/>
      <c r="BS349" s="122"/>
      <c r="BT349" s="122"/>
      <c r="BU349" s="41">
        <f>IF(BT349=1,VLOOKUP(BQ349,Chantiers!$C$6:$D$95,2),IF(BT349=2,"Chauf",IF(BT349=3,VLOOKUP(BQ349,Chantiers!$C$6:$E$95,3),0)))</f>
        <v>0</v>
      </c>
      <c r="BV349" s="121"/>
      <c r="BW349" s="122"/>
      <c r="BX349" s="122"/>
      <c r="BY349" s="122"/>
      <c r="BZ349" s="41">
        <f>IF(BY349=1,VLOOKUP(BV349,Chantiers!$C$6:$D$95,2),IF(BY349=2,"Chauf",IF(BY349=3,VLOOKUP(BV349,Chantiers!$C$6:$E$95,3),0)))</f>
        <v>0</v>
      </c>
      <c r="CA349" s="121"/>
      <c r="CB349" s="122"/>
      <c r="CC349" s="122"/>
      <c r="CD349" s="122">
        <f>IF(CC349=1,VLOOKUP(BZ349,Chantiers!$C$6:$D$95,2),0)</f>
        <v>0</v>
      </c>
      <c r="CE349" s="41">
        <f>IF(CD349=1,VLOOKUP(CA349,Chantiers!$C$6:$D$95,2),IF(CD349=2,"Chauf",IF(CD349=3,VLOOKUP(CA349,Chantiers!$C$6:$E$95,3),0)))</f>
        <v>0</v>
      </c>
    </row>
    <row r="350" spans="1:83" s="118" customFormat="1" x14ac:dyDescent="0.2">
      <c r="A350" s="152">
        <v>43445</v>
      </c>
      <c r="B350" s="140">
        <f t="shared" si="10"/>
        <v>11</v>
      </c>
      <c r="C350" s="141">
        <f t="shared" si="11"/>
        <v>12</v>
      </c>
      <c r="D350" s="123"/>
      <c r="E350" s="124"/>
      <c r="F350" s="124"/>
      <c r="G350" s="124"/>
      <c r="H350" s="42">
        <f>IF(G350=1,VLOOKUP(D350,Chantiers!$C$6:$D$95,2),IF(G350=2,"Chauf",IF(G350=3,VLOOKUP(D350,Chantiers!$C$6:$E$95,3),0)))</f>
        <v>0</v>
      </c>
      <c r="I350" s="123"/>
      <c r="J350" s="124"/>
      <c r="K350" s="124"/>
      <c r="L350" s="124"/>
      <c r="M350" s="42">
        <f>IF(L350=1,VLOOKUP(I350,Chantiers!$C$6:$D$95,2),IF(L350=2,"Chauf",IF(L350=3,VLOOKUP(I350,Chantiers!$C$6:$E$95,3),0)))</f>
        <v>0</v>
      </c>
      <c r="N350" s="123"/>
      <c r="O350" s="124"/>
      <c r="P350" s="124"/>
      <c r="Q350" s="124"/>
      <c r="R350" s="42">
        <f>IF(Q350=1,VLOOKUP(N350,Chantiers!$C$6:$D$95,2),IF(Q350=2,"Chauf",IF(Q350=3,VLOOKUP(N350,Chantiers!$C$6:$E$95,3),0)))</f>
        <v>0</v>
      </c>
      <c r="S350" s="123"/>
      <c r="T350" s="124"/>
      <c r="U350" s="124"/>
      <c r="V350" s="124"/>
      <c r="W350" s="42">
        <f>IF(V350=1,VLOOKUP(S350,Chantiers!$C$6:$D$95,2),IF(V350=2,"Chauf",IF(V350=3,VLOOKUP(S350,Chantiers!$C$6:$E$95,3),0)))</f>
        <v>0</v>
      </c>
      <c r="X350" s="123"/>
      <c r="Y350" s="124"/>
      <c r="Z350" s="124"/>
      <c r="AA350" s="124"/>
      <c r="AB350" s="42">
        <f>IF(AA350=1,VLOOKUP(X350,Chantiers!$C$6:$D$95,2),IF(AA350=2,"Chauf",IF(AA350=3,VLOOKUP(X350,Chantiers!$C$6:$E$95,3),0)))</f>
        <v>0</v>
      </c>
      <c r="AC350" s="123"/>
      <c r="AD350" s="124"/>
      <c r="AE350" s="124"/>
      <c r="AF350" s="124"/>
      <c r="AG350" s="42">
        <f>IF(AF350=1,VLOOKUP(AC350,Chantiers!$C$6:$D$95,2),IF(AF350=2,"Chauf",IF(AF350=3,VLOOKUP(AC350,Chantiers!$C$6:$E$95,3),0)))</f>
        <v>0</v>
      </c>
      <c r="AH350" s="123"/>
      <c r="AI350" s="124"/>
      <c r="AJ350" s="124"/>
      <c r="AK350" s="124"/>
      <c r="AL350" s="42">
        <f>IF(AK350=1,VLOOKUP(AH350,Chantiers!$C$6:$D$95,2),IF(AK350=2,"Chauf",IF(AK350=3,VLOOKUP(AH350,Chantiers!$C$6:$E$95,3),0)))</f>
        <v>0</v>
      </c>
      <c r="AM350" s="123"/>
      <c r="AN350" s="124"/>
      <c r="AO350" s="124"/>
      <c r="AP350" s="124"/>
      <c r="AQ350" s="42">
        <f>IF(AP350=1,VLOOKUP(AM350,Chantiers!$C$6:$D$95,2),IF(AP350=2,"Chauf",IF(AP350=3,VLOOKUP(AM350,Chantiers!$C$6:$E$95,3),0)))</f>
        <v>0</v>
      </c>
      <c r="AR350" s="123"/>
      <c r="AS350" s="124"/>
      <c r="AT350" s="124"/>
      <c r="AU350" s="124"/>
      <c r="AV350" s="42">
        <f>IF(AU350=1,VLOOKUP(AR350,Chantiers!$C$6:$D$95,2),IF(AU350=2,"Chauf",IF(AU350=3,VLOOKUP(AR350,Chantiers!$C$6:$E$95,3),0)))</f>
        <v>0</v>
      </c>
      <c r="AW350" s="123"/>
      <c r="AX350" s="124"/>
      <c r="AY350" s="124"/>
      <c r="AZ350" s="124"/>
      <c r="BA350" s="42">
        <f>IF(AZ350=1,VLOOKUP(AW350,Chantiers!$C$6:$D$95,2),IF(AZ350=2,"Chauf",IF(AZ350=3,VLOOKUP(AW350,Chantiers!$C$6:$E$95,3),0)))</f>
        <v>0</v>
      </c>
      <c r="BB350" s="123"/>
      <c r="BC350" s="124"/>
      <c r="BD350" s="124"/>
      <c r="BE350" s="124"/>
      <c r="BF350" s="42">
        <f>IF(BE350=1,VLOOKUP(BB350,Chantiers!$C$6:$D$95,2),IF(BE350=2,"Chauf",IF(BE350=3,VLOOKUP(BB350,Chantiers!$C$6:$E$95,3),0)))</f>
        <v>0</v>
      </c>
      <c r="BG350" s="123"/>
      <c r="BH350" s="124"/>
      <c r="BI350" s="124"/>
      <c r="BJ350" s="124"/>
      <c r="BK350" s="42">
        <f>IF(BJ350=1,VLOOKUP(BG350,Chantiers!$C$6:$D$95,2),IF(BJ350=2,"Chauf",IF(BJ350=3,VLOOKUP(BG350,Chantiers!$C$6:$E$95,3),0)))</f>
        <v>0</v>
      </c>
      <c r="BL350" s="123"/>
      <c r="BM350" s="124"/>
      <c r="BN350" s="124"/>
      <c r="BO350" s="124"/>
      <c r="BP350" s="42">
        <f>IF(BO350=1,VLOOKUP(BL350,Chantiers!$C$6:$D$95,2),IF(BO350=2,"Chauf",IF(BO350=3,VLOOKUP(BL350,Chantiers!$C$6:$E$95,3),0)))</f>
        <v>0</v>
      </c>
      <c r="BQ350" s="123"/>
      <c r="BR350" s="124"/>
      <c r="BS350" s="124"/>
      <c r="BT350" s="124"/>
      <c r="BU350" s="42">
        <f>IF(BT350=1,VLOOKUP(BQ350,Chantiers!$C$6:$D$95,2),IF(BT350=2,"Chauf",IF(BT350=3,VLOOKUP(BQ350,Chantiers!$C$6:$E$95,3),0)))</f>
        <v>0</v>
      </c>
      <c r="BV350" s="123"/>
      <c r="BW350" s="124"/>
      <c r="BX350" s="124"/>
      <c r="BY350" s="124"/>
      <c r="BZ350" s="42">
        <f>IF(BY350=1,VLOOKUP(BV350,Chantiers!$C$6:$D$95,2),IF(BY350=2,"Chauf",IF(BY350=3,VLOOKUP(BV350,Chantiers!$C$6:$E$95,3),0)))</f>
        <v>0</v>
      </c>
      <c r="CA350" s="123"/>
      <c r="CB350" s="124"/>
      <c r="CC350" s="124"/>
      <c r="CD350" s="124">
        <f>IF(CC350=1,VLOOKUP(BZ350,Chantiers!$C$6:$D$95,2),0)</f>
        <v>0</v>
      </c>
      <c r="CE350" s="42">
        <f>IF(CD350=1,VLOOKUP(CA350,Chantiers!$C$6:$D$95,2),IF(CD350=2,"Chauf",IF(CD350=3,VLOOKUP(CA350,Chantiers!$C$6:$E$95,3),0)))</f>
        <v>0</v>
      </c>
    </row>
    <row r="351" spans="1:83" s="118" customFormat="1" x14ac:dyDescent="0.2">
      <c r="A351" s="152">
        <v>43446</v>
      </c>
      <c r="B351" s="140">
        <f t="shared" si="10"/>
        <v>12</v>
      </c>
      <c r="C351" s="141">
        <f t="shared" si="11"/>
        <v>12</v>
      </c>
      <c r="D351" s="123"/>
      <c r="E351" s="124"/>
      <c r="F351" s="124"/>
      <c r="G351" s="124"/>
      <c r="H351" s="42">
        <f>IF(G351=1,VLOOKUP(D351,Chantiers!$C$6:$D$95,2),IF(G351=2,"Chauf",IF(G351=3,VLOOKUP(D351,Chantiers!$C$6:$E$95,3),0)))</f>
        <v>0</v>
      </c>
      <c r="I351" s="123"/>
      <c r="J351" s="124"/>
      <c r="K351" s="124"/>
      <c r="L351" s="124"/>
      <c r="M351" s="42">
        <f>IF(L351=1,VLOOKUP(I351,Chantiers!$C$6:$D$95,2),IF(L351=2,"Chauf",IF(L351=3,VLOOKUP(I351,Chantiers!$C$6:$E$95,3),0)))</f>
        <v>0</v>
      </c>
      <c r="N351" s="123"/>
      <c r="O351" s="124"/>
      <c r="P351" s="124"/>
      <c r="Q351" s="124"/>
      <c r="R351" s="42">
        <f>IF(Q351=1,VLOOKUP(N351,Chantiers!$C$6:$D$95,2),IF(Q351=2,"Chauf",IF(Q351=3,VLOOKUP(N351,Chantiers!$C$6:$E$95,3),0)))</f>
        <v>0</v>
      </c>
      <c r="S351" s="123"/>
      <c r="T351" s="124"/>
      <c r="U351" s="124"/>
      <c r="V351" s="124"/>
      <c r="W351" s="42">
        <f>IF(V351=1,VLOOKUP(S351,Chantiers!$C$6:$D$95,2),IF(V351=2,"Chauf",IF(V351=3,VLOOKUP(S351,Chantiers!$C$6:$E$95,3),0)))</f>
        <v>0</v>
      </c>
      <c r="X351" s="123"/>
      <c r="Y351" s="124"/>
      <c r="Z351" s="124"/>
      <c r="AA351" s="124"/>
      <c r="AB351" s="42">
        <f>IF(AA351=1,VLOOKUP(X351,Chantiers!$C$6:$D$95,2),IF(AA351=2,"Chauf",IF(AA351=3,VLOOKUP(X351,Chantiers!$C$6:$E$95,3),0)))</f>
        <v>0</v>
      </c>
      <c r="AC351" s="123"/>
      <c r="AD351" s="124"/>
      <c r="AE351" s="124"/>
      <c r="AF351" s="124"/>
      <c r="AG351" s="42">
        <f>IF(AF351=1,VLOOKUP(AC351,Chantiers!$C$6:$D$95,2),IF(AF351=2,"Chauf",IF(AF351=3,VLOOKUP(AC351,Chantiers!$C$6:$E$95,3),0)))</f>
        <v>0</v>
      </c>
      <c r="AH351" s="123"/>
      <c r="AI351" s="124"/>
      <c r="AJ351" s="124"/>
      <c r="AK351" s="124"/>
      <c r="AL351" s="42">
        <f>IF(AK351=1,VLOOKUP(AH351,Chantiers!$C$6:$D$95,2),IF(AK351=2,"Chauf",IF(AK351=3,VLOOKUP(AH351,Chantiers!$C$6:$E$95,3),0)))</f>
        <v>0</v>
      </c>
      <c r="AM351" s="123"/>
      <c r="AN351" s="124"/>
      <c r="AO351" s="124"/>
      <c r="AP351" s="124"/>
      <c r="AQ351" s="42">
        <f>IF(AP351=1,VLOOKUP(AM351,Chantiers!$C$6:$D$95,2),IF(AP351=2,"Chauf",IF(AP351=3,VLOOKUP(AM351,Chantiers!$C$6:$E$95,3),0)))</f>
        <v>0</v>
      </c>
      <c r="AR351" s="123"/>
      <c r="AS351" s="124"/>
      <c r="AT351" s="124"/>
      <c r="AU351" s="124"/>
      <c r="AV351" s="42">
        <f>IF(AU351=1,VLOOKUP(AR351,Chantiers!$C$6:$D$95,2),IF(AU351=2,"Chauf",IF(AU351=3,VLOOKUP(AR351,Chantiers!$C$6:$E$95,3),0)))</f>
        <v>0</v>
      </c>
      <c r="AW351" s="123"/>
      <c r="AX351" s="124"/>
      <c r="AY351" s="124"/>
      <c r="AZ351" s="124"/>
      <c r="BA351" s="42">
        <f>IF(AZ351=1,VLOOKUP(AW351,Chantiers!$C$6:$D$95,2),IF(AZ351=2,"Chauf",IF(AZ351=3,VLOOKUP(AW351,Chantiers!$C$6:$E$95,3),0)))</f>
        <v>0</v>
      </c>
      <c r="BB351" s="123"/>
      <c r="BC351" s="124"/>
      <c r="BD351" s="124"/>
      <c r="BE351" s="124"/>
      <c r="BF351" s="42">
        <f>IF(BE351=1,VLOOKUP(BB351,Chantiers!$C$6:$D$95,2),IF(BE351=2,"Chauf",IF(BE351=3,VLOOKUP(BB351,Chantiers!$C$6:$E$95,3),0)))</f>
        <v>0</v>
      </c>
      <c r="BG351" s="123"/>
      <c r="BH351" s="124"/>
      <c r="BI351" s="124"/>
      <c r="BJ351" s="124"/>
      <c r="BK351" s="42">
        <f>IF(BJ351=1,VLOOKUP(BG351,Chantiers!$C$6:$D$95,2),IF(BJ351=2,"Chauf",IF(BJ351=3,VLOOKUP(BG351,Chantiers!$C$6:$E$95,3),0)))</f>
        <v>0</v>
      </c>
      <c r="BL351" s="123"/>
      <c r="BM351" s="124"/>
      <c r="BN351" s="124"/>
      <c r="BO351" s="124"/>
      <c r="BP351" s="42">
        <f>IF(BO351=1,VLOOKUP(BL351,Chantiers!$C$6:$D$95,2),IF(BO351=2,"Chauf",IF(BO351=3,VLOOKUP(BL351,Chantiers!$C$6:$E$95,3),0)))</f>
        <v>0</v>
      </c>
      <c r="BQ351" s="123"/>
      <c r="BR351" s="124"/>
      <c r="BS351" s="124"/>
      <c r="BT351" s="124"/>
      <c r="BU351" s="42">
        <f>IF(BT351=1,VLOOKUP(BQ351,Chantiers!$C$6:$D$95,2),IF(BT351=2,"Chauf",IF(BT351=3,VLOOKUP(BQ351,Chantiers!$C$6:$E$95,3),0)))</f>
        <v>0</v>
      </c>
      <c r="BV351" s="123"/>
      <c r="BW351" s="124"/>
      <c r="BX351" s="124"/>
      <c r="BY351" s="124"/>
      <c r="BZ351" s="42">
        <f>IF(BY351=1,VLOOKUP(BV351,Chantiers!$C$6:$D$95,2),IF(BY351=2,"Chauf",IF(BY351=3,VLOOKUP(BV351,Chantiers!$C$6:$E$95,3),0)))</f>
        <v>0</v>
      </c>
      <c r="CA351" s="123"/>
      <c r="CB351" s="124"/>
      <c r="CC351" s="124"/>
      <c r="CD351" s="124">
        <f>IF(CC351=1,VLOOKUP(BZ351,Chantiers!$C$6:$D$95,2),0)</f>
        <v>0</v>
      </c>
      <c r="CE351" s="42">
        <f>IF(CD351=1,VLOOKUP(CA351,Chantiers!$C$6:$D$95,2),IF(CD351=2,"Chauf",IF(CD351=3,VLOOKUP(CA351,Chantiers!$C$6:$E$95,3),0)))</f>
        <v>0</v>
      </c>
    </row>
    <row r="352" spans="1:83" s="118" customFormat="1" x14ac:dyDescent="0.2">
      <c r="A352" s="152">
        <v>43447</v>
      </c>
      <c r="B352" s="140">
        <f t="shared" si="10"/>
        <v>13</v>
      </c>
      <c r="C352" s="141">
        <f t="shared" si="11"/>
        <v>12</v>
      </c>
      <c r="D352" s="123"/>
      <c r="E352" s="124"/>
      <c r="F352" s="124"/>
      <c r="G352" s="124"/>
      <c r="H352" s="42">
        <f>IF(G352=1,VLOOKUP(D352,Chantiers!$C$6:$D$95,2),IF(G352=2,"Chauf",IF(G352=3,VLOOKUP(D352,Chantiers!$C$6:$E$95,3),0)))</f>
        <v>0</v>
      </c>
      <c r="I352" s="123"/>
      <c r="J352" s="124"/>
      <c r="K352" s="124"/>
      <c r="L352" s="124"/>
      <c r="M352" s="42">
        <f>IF(L352=1,VLOOKUP(I352,Chantiers!$C$6:$D$95,2),IF(L352=2,"Chauf",IF(L352=3,VLOOKUP(I352,Chantiers!$C$6:$E$95,3),0)))</f>
        <v>0</v>
      </c>
      <c r="N352" s="123"/>
      <c r="O352" s="124"/>
      <c r="P352" s="124"/>
      <c r="Q352" s="124"/>
      <c r="R352" s="42">
        <f>IF(Q352=1,VLOOKUP(N352,Chantiers!$C$6:$D$95,2),IF(Q352=2,"Chauf",IF(Q352=3,VLOOKUP(N352,Chantiers!$C$6:$E$95,3),0)))</f>
        <v>0</v>
      </c>
      <c r="S352" s="123"/>
      <c r="T352" s="124"/>
      <c r="U352" s="124"/>
      <c r="V352" s="124"/>
      <c r="W352" s="42">
        <f>IF(V352=1,VLOOKUP(S352,Chantiers!$C$6:$D$95,2),IF(V352=2,"Chauf",IF(V352=3,VLOOKUP(S352,Chantiers!$C$6:$E$95,3),0)))</f>
        <v>0</v>
      </c>
      <c r="X352" s="123"/>
      <c r="Y352" s="124"/>
      <c r="Z352" s="124"/>
      <c r="AA352" s="124"/>
      <c r="AB352" s="42">
        <f>IF(AA352=1,VLOOKUP(X352,Chantiers!$C$6:$D$95,2),IF(AA352=2,"Chauf",IF(AA352=3,VLOOKUP(X352,Chantiers!$C$6:$E$95,3),0)))</f>
        <v>0</v>
      </c>
      <c r="AC352" s="123"/>
      <c r="AD352" s="124"/>
      <c r="AE352" s="124"/>
      <c r="AF352" s="124"/>
      <c r="AG352" s="42">
        <f>IF(AF352=1,VLOOKUP(AC352,Chantiers!$C$6:$D$95,2),IF(AF352=2,"Chauf",IF(AF352=3,VLOOKUP(AC352,Chantiers!$C$6:$E$95,3),0)))</f>
        <v>0</v>
      </c>
      <c r="AH352" s="123"/>
      <c r="AI352" s="124"/>
      <c r="AJ352" s="124"/>
      <c r="AK352" s="124"/>
      <c r="AL352" s="42">
        <f>IF(AK352=1,VLOOKUP(AH352,Chantiers!$C$6:$D$95,2),IF(AK352=2,"Chauf",IF(AK352=3,VLOOKUP(AH352,Chantiers!$C$6:$E$95,3),0)))</f>
        <v>0</v>
      </c>
      <c r="AM352" s="123"/>
      <c r="AN352" s="124"/>
      <c r="AO352" s="124"/>
      <c r="AP352" s="124"/>
      <c r="AQ352" s="42">
        <f>IF(AP352=1,VLOOKUP(AM352,Chantiers!$C$6:$D$95,2),IF(AP352=2,"Chauf",IF(AP352=3,VLOOKUP(AM352,Chantiers!$C$6:$E$95,3),0)))</f>
        <v>0</v>
      </c>
      <c r="AR352" s="123"/>
      <c r="AS352" s="124"/>
      <c r="AT352" s="124"/>
      <c r="AU352" s="124"/>
      <c r="AV352" s="42">
        <f>IF(AU352=1,VLOOKUP(AR352,Chantiers!$C$6:$D$95,2),IF(AU352=2,"Chauf",IF(AU352=3,VLOOKUP(AR352,Chantiers!$C$6:$E$95,3),0)))</f>
        <v>0</v>
      </c>
      <c r="AW352" s="123"/>
      <c r="AX352" s="124"/>
      <c r="AY352" s="124"/>
      <c r="AZ352" s="124"/>
      <c r="BA352" s="42">
        <f>IF(AZ352=1,VLOOKUP(AW352,Chantiers!$C$6:$D$95,2),IF(AZ352=2,"Chauf",IF(AZ352=3,VLOOKUP(AW352,Chantiers!$C$6:$E$95,3),0)))</f>
        <v>0</v>
      </c>
      <c r="BB352" s="123"/>
      <c r="BC352" s="124"/>
      <c r="BD352" s="124"/>
      <c r="BE352" s="124"/>
      <c r="BF352" s="42">
        <f>IF(BE352=1,VLOOKUP(BB352,Chantiers!$C$6:$D$95,2),IF(BE352=2,"Chauf",IF(BE352=3,VLOOKUP(BB352,Chantiers!$C$6:$E$95,3),0)))</f>
        <v>0</v>
      </c>
      <c r="BG352" s="123"/>
      <c r="BH352" s="124"/>
      <c r="BI352" s="124"/>
      <c r="BJ352" s="124"/>
      <c r="BK352" s="42">
        <f>IF(BJ352=1,VLOOKUP(BG352,Chantiers!$C$6:$D$95,2),IF(BJ352=2,"Chauf",IF(BJ352=3,VLOOKUP(BG352,Chantiers!$C$6:$E$95,3),0)))</f>
        <v>0</v>
      </c>
      <c r="BL352" s="123"/>
      <c r="BM352" s="124"/>
      <c r="BN352" s="124"/>
      <c r="BO352" s="124"/>
      <c r="BP352" s="42">
        <f>IF(BO352=1,VLOOKUP(BL352,Chantiers!$C$6:$D$95,2),IF(BO352=2,"Chauf",IF(BO352=3,VLOOKUP(BL352,Chantiers!$C$6:$E$95,3),0)))</f>
        <v>0</v>
      </c>
      <c r="BQ352" s="123"/>
      <c r="BR352" s="124"/>
      <c r="BS352" s="124"/>
      <c r="BT352" s="124"/>
      <c r="BU352" s="42">
        <f>IF(BT352=1,VLOOKUP(BQ352,Chantiers!$C$6:$D$95,2),IF(BT352=2,"Chauf",IF(BT352=3,VLOOKUP(BQ352,Chantiers!$C$6:$E$95,3),0)))</f>
        <v>0</v>
      </c>
      <c r="BV352" s="123"/>
      <c r="BW352" s="124"/>
      <c r="BX352" s="124"/>
      <c r="BY352" s="124"/>
      <c r="BZ352" s="42">
        <f>IF(BY352=1,VLOOKUP(BV352,Chantiers!$C$6:$D$95,2),IF(BY352=2,"Chauf",IF(BY352=3,VLOOKUP(BV352,Chantiers!$C$6:$E$95,3),0)))</f>
        <v>0</v>
      </c>
      <c r="CA352" s="123"/>
      <c r="CB352" s="124"/>
      <c r="CC352" s="124"/>
      <c r="CD352" s="124">
        <f>IF(CC352=1,VLOOKUP(BZ352,Chantiers!$C$6:$D$95,2),0)</f>
        <v>0</v>
      </c>
      <c r="CE352" s="42">
        <f>IF(CD352=1,VLOOKUP(CA352,Chantiers!$C$6:$D$95,2),IF(CD352=2,"Chauf",IF(CD352=3,VLOOKUP(CA352,Chantiers!$C$6:$E$95,3),0)))</f>
        <v>0</v>
      </c>
    </row>
    <row r="353" spans="1:83" s="118" customFormat="1" x14ac:dyDescent="0.2">
      <c r="A353" s="152">
        <v>43448</v>
      </c>
      <c r="B353" s="140">
        <f t="shared" si="10"/>
        <v>14</v>
      </c>
      <c r="C353" s="141">
        <f t="shared" si="11"/>
        <v>12</v>
      </c>
      <c r="D353" s="123"/>
      <c r="E353" s="124"/>
      <c r="F353" s="124"/>
      <c r="G353" s="124"/>
      <c r="H353" s="42">
        <f>IF(G353=1,VLOOKUP(D353,Chantiers!$C$6:$D$95,2),IF(G353=2,"Chauf",IF(G353=3,VLOOKUP(D353,Chantiers!$C$6:$E$95,3),0)))</f>
        <v>0</v>
      </c>
      <c r="I353" s="123"/>
      <c r="J353" s="124"/>
      <c r="K353" s="124"/>
      <c r="L353" s="124"/>
      <c r="M353" s="42">
        <f>IF(L353=1,VLOOKUP(I353,Chantiers!$C$6:$D$95,2),IF(L353=2,"Chauf",IF(L353=3,VLOOKUP(I353,Chantiers!$C$6:$E$95,3),0)))</f>
        <v>0</v>
      </c>
      <c r="N353" s="123"/>
      <c r="O353" s="124"/>
      <c r="P353" s="124"/>
      <c r="Q353" s="124"/>
      <c r="R353" s="42">
        <f>IF(Q353=1,VLOOKUP(N353,Chantiers!$C$6:$D$95,2),IF(Q353=2,"Chauf",IF(Q353=3,VLOOKUP(N353,Chantiers!$C$6:$E$95,3),0)))</f>
        <v>0</v>
      </c>
      <c r="S353" s="123"/>
      <c r="T353" s="124"/>
      <c r="U353" s="124"/>
      <c r="V353" s="124"/>
      <c r="W353" s="42">
        <f>IF(V353=1,VLOOKUP(S353,Chantiers!$C$6:$D$95,2),IF(V353=2,"Chauf",IF(V353=3,VLOOKUP(S353,Chantiers!$C$6:$E$95,3),0)))</f>
        <v>0</v>
      </c>
      <c r="X353" s="123"/>
      <c r="Y353" s="124"/>
      <c r="Z353" s="124"/>
      <c r="AA353" s="124"/>
      <c r="AB353" s="42">
        <f>IF(AA353=1,VLOOKUP(X353,Chantiers!$C$6:$D$95,2),IF(AA353=2,"Chauf",IF(AA353=3,VLOOKUP(X353,Chantiers!$C$6:$E$95,3),0)))</f>
        <v>0</v>
      </c>
      <c r="AC353" s="123"/>
      <c r="AD353" s="124"/>
      <c r="AE353" s="124"/>
      <c r="AF353" s="124"/>
      <c r="AG353" s="42">
        <f>IF(AF353=1,VLOOKUP(AC353,Chantiers!$C$6:$D$95,2),IF(AF353=2,"Chauf",IF(AF353=3,VLOOKUP(AC353,Chantiers!$C$6:$E$95,3),0)))</f>
        <v>0</v>
      </c>
      <c r="AH353" s="123"/>
      <c r="AI353" s="124"/>
      <c r="AJ353" s="124"/>
      <c r="AK353" s="124"/>
      <c r="AL353" s="42">
        <f>IF(AK353=1,VLOOKUP(AH353,Chantiers!$C$6:$D$95,2),IF(AK353=2,"Chauf",IF(AK353=3,VLOOKUP(AH353,Chantiers!$C$6:$E$95,3),0)))</f>
        <v>0</v>
      </c>
      <c r="AM353" s="123"/>
      <c r="AN353" s="124"/>
      <c r="AO353" s="124"/>
      <c r="AP353" s="124"/>
      <c r="AQ353" s="42">
        <f>IF(AP353=1,VLOOKUP(AM353,Chantiers!$C$6:$D$95,2),IF(AP353=2,"Chauf",IF(AP353=3,VLOOKUP(AM353,Chantiers!$C$6:$E$95,3),0)))</f>
        <v>0</v>
      </c>
      <c r="AR353" s="123"/>
      <c r="AS353" s="124"/>
      <c r="AT353" s="124"/>
      <c r="AU353" s="124"/>
      <c r="AV353" s="42">
        <f>IF(AU353=1,VLOOKUP(AR353,Chantiers!$C$6:$D$95,2),IF(AU353=2,"Chauf",IF(AU353=3,VLOOKUP(AR353,Chantiers!$C$6:$E$95,3),0)))</f>
        <v>0</v>
      </c>
      <c r="AW353" s="123"/>
      <c r="AX353" s="124"/>
      <c r="AY353" s="124"/>
      <c r="AZ353" s="124"/>
      <c r="BA353" s="42">
        <f>IF(AZ353=1,VLOOKUP(AW353,Chantiers!$C$6:$D$95,2),IF(AZ353=2,"Chauf",IF(AZ353=3,VLOOKUP(AW353,Chantiers!$C$6:$E$95,3),0)))</f>
        <v>0</v>
      </c>
      <c r="BB353" s="123"/>
      <c r="BC353" s="124"/>
      <c r="BD353" s="124"/>
      <c r="BE353" s="124"/>
      <c r="BF353" s="42">
        <f>IF(BE353=1,VLOOKUP(BB353,Chantiers!$C$6:$D$95,2),IF(BE353=2,"Chauf",IF(BE353=3,VLOOKUP(BB353,Chantiers!$C$6:$E$95,3),0)))</f>
        <v>0</v>
      </c>
      <c r="BG353" s="123"/>
      <c r="BH353" s="124"/>
      <c r="BI353" s="124"/>
      <c r="BJ353" s="124"/>
      <c r="BK353" s="42">
        <f>IF(BJ353=1,VLOOKUP(BG353,Chantiers!$C$6:$D$95,2),IF(BJ353=2,"Chauf",IF(BJ353=3,VLOOKUP(BG353,Chantiers!$C$6:$E$95,3),0)))</f>
        <v>0</v>
      </c>
      <c r="BL353" s="123"/>
      <c r="BM353" s="124"/>
      <c r="BN353" s="124"/>
      <c r="BO353" s="124"/>
      <c r="BP353" s="42">
        <f>IF(BO353=1,VLOOKUP(BL353,Chantiers!$C$6:$D$95,2),IF(BO353=2,"Chauf",IF(BO353=3,VLOOKUP(BL353,Chantiers!$C$6:$E$95,3),0)))</f>
        <v>0</v>
      </c>
      <c r="BQ353" s="123"/>
      <c r="BR353" s="124"/>
      <c r="BS353" s="124"/>
      <c r="BT353" s="124"/>
      <c r="BU353" s="42">
        <f>IF(BT353=1,VLOOKUP(BQ353,Chantiers!$C$6:$D$95,2),IF(BT353=2,"Chauf",IF(BT353=3,VLOOKUP(BQ353,Chantiers!$C$6:$E$95,3),0)))</f>
        <v>0</v>
      </c>
      <c r="BV353" s="123"/>
      <c r="BW353" s="124"/>
      <c r="BX353" s="124"/>
      <c r="BY353" s="124"/>
      <c r="BZ353" s="42">
        <f>IF(BY353=1,VLOOKUP(BV353,Chantiers!$C$6:$D$95,2),IF(BY353=2,"Chauf",IF(BY353=3,VLOOKUP(BV353,Chantiers!$C$6:$E$95,3),0)))</f>
        <v>0</v>
      </c>
      <c r="CA353" s="123"/>
      <c r="CB353" s="124"/>
      <c r="CC353" s="124"/>
      <c r="CD353" s="124">
        <f>IF(CC353=1,VLOOKUP(BZ353,Chantiers!$C$6:$D$95,2),0)</f>
        <v>0</v>
      </c>
      <c r="CE353" s="42">
        <f>IF(CD353=1,VLOOKUP(CA353,Chantiers!$C$6:$D$95,2),IF(CD353=2,"Chauf",IF(CD353=3,VLOOKUP(CA353,Chantiers!$C$6:$E$95,3),0)))</f>
        <v>0</v>
      </c>
    </row>
    <row r="354" spans="1:83" s="118" customFormat="1" x14ac:dyDescent="0.2">
      <c r="A354" s="152">
        <v>43449</v>
      </c>
      <c r="B354" s="140">
        <f t="shared" si="10"/>
        <v>15</v>
      </c>
      <c r="C354" s="141">
        <f t="shared" si="11"/>
        <v>12</v>
      </c>
      <c r="D354" s="123"/>
      <c r="E354" s="124"/>
      <c r="F354" s="124"/>
      <c r="G354" s="124"/>
      <c r="H354" s="42">
        <f>IF(G354=1,VLOOKUP(D354,Chantiers!$C$6:$D$95,2),IF(G354=2,"Chauf",IF(G354=3,VLOOKUP(D354,Chantiers!$C$6:$E$95,3),0)))</f>
        <v>0</v>
      </c>
      <c r="I354" s="123"/>
      <c r="J354" s="124"/>
      <c r="K354" s="124"/>
      <c r="L354" s="124"/>
      <c r="M354" s="42">
        <f>IF(L354=1,VLOOKUP(I354,Chantiers!$C$6:$D$95,2),IF(L354=2,"Chauf",IF(L354=3,VLOOKUP(I354,Chantiers!$C$6:$E$95,3),0)))</f>
        <v>0</v>
      </c>
      <c r="N354" s="123"/>
      <c r="O354" s="124"/>
      <c r="P354" s="124"/>
      <c r="Q354" s="124"/>
      <c r="R354" s="42">
        <f>IF(Q354=1,VLOOKUP(N354,Chantiers!$C$6:$D$95,2),IF(Q354=2,"Chauf",IF(Q354=3,VLOOKUP(N354,Chantiers!$C$6:$E$95,3),0)))</f>
        <v>0</v>
      </c>
      <c r="S354" s="123"/>
      <c r="T354" s="124"/>
      <c r="U354" s="124"/>
      <c r="V354" s="124"/>
      <c r="W354" s="42">
        <f>IF(V354=1,VLOOKUP(S354,Chantiers!$C$6:$D$95,2),IF(V354=2,"Chauf",IF(V354=3,VLOOKUP(S354,Chantiers!$C$6:$E$95,3),0)))</f>
        <v>0</v>
      </c>
      <c r="X354" s="123"/>
      <c r="Y354" s="124"/>
      <c r="Z354" s="124"/>
      <c r="AA354" s="124"/>
      <c r="AB354" s="42">
        <f>IF(AA354=1,VLOOKUP(X354,Chantiers!$C$6:$D$95,2),IF(AA354=2,"Chauf",IF(AA354=3,VLOOKUP(X354,Chantiers!$C$6:$E$95,3),0)))</f>
        <v>0</v>
      </c>
      <c r="AC354" s="123"/>
      <c r="AD354" s="124"/>
      <c r="AE354" s="124"/>
      <c r="AF354" s="124"/>
      <c r="AG354" s="42">
        <f>IF(AF354=1,VLOOKUP(AC354,Chantiers!$C$6:$D$95,2),IF(AF354=2,"Chauf",IF(AF354=3,VLOOKUP(AC354,Chantiers!$C$6:$E$95,3),0)))</f>
        <v>0</v>
      </c>
      <c r="AH354" s="123"/>
      <c r="AI354" s="124"/>
      <c r="AJ354" s="124"/>
      <c r="AK354" s="124"/>
      <c r="AL354" s="42">
        <f>IF(AK354=1,VLOOKUP(AH354,Chantiers!$C$6:$D$95,2),IF(AK354=2,"Chauf",IF(AK354=3,VLOOKUP(AH354,Chantiers!$C$6:$E$95,3),0)))</f>
        <v>0</v>
      </c>
      <c r="AM354" s="123"/>
      <c r="AN354" s="124"/>
      <c r="AO354" s="124"/>
      <c r="AP354" s="124"/>
      <c r="AQ354" s="42">
        <f>IF(AP354=1,VLOOKUP(AM354,Chantiers!$C$6:$D$95,2),IF(AP354=2,"Chauf",IF(AP354=3,VLOOKUP(AM354,Chantiers!$C$6:$E$95,3),0)))</f>
        <v>0</v>
      </c>
      <c r="AR354" s="123"/>
      <c r="AS354" s="124"/>
      <c r="AT354" s="124"/>
      <c r="AU354" s="124"/>
      <c r="AV354" s="42">
        <f>IF(AU354=1,VLOOKUP(AR354,Chantiers!$C$6:$D$95,2),IF(AU354=2,"Chauf",IF(AU354=3,VLOOKUP(AR354,Chantiers!$C$6:$E$95,3),0)))</f>
        <v>0</v>
      </c>
      <c r="AW354" s="123"/>
      <c r="AX354" s="124"/>
      <c r="AY354" s="124"/>
      <c r="AZ354" s="124"/>
      <c r="BA354" s="42">
        <f>IF(AZ354=1,VLOOKUP(AW354,Chantiers!$C$6:$D$95,2),IF(AZ354=2,"Chauf",IF(AZ354=3,VLOOKUP(AW354,Chantiers!$C$6:$E$95,3),0)))</f>
        <v>0</v>
      </c>
      <c r="BB354" s="123"/>
      <c r="BC354" s="124"/>
      <c r="BD354" s="124"/>
      <c r="BE354" s="124"/>
      <c r="BF354" s="42">
        <f>IF(BE354=1,VLOOKUP(BB354,Chantiers!$C$6:$D$95,2),IF(BE354=2,"Chauf",IF(BE354=3,VLOOKUP(BB354,Chantiers!$C$6:$E$95,3),0)))</f>
        <v>0</v>
      </c>
      <c r="BG354" s="123"/>
      <c r="BH354" s="124"/>
      <c r="BI354" s="124"/>
      <c r="BJ354" s="124"/>
      <c r="BK354" s="42">
        <f>IF(BJ354=1,VLOOKUP(BG354,Chantiers!$C$6:$D$95,2),IF(BJ354=2,"Chauf",IF(BJ354=3,VLOOKUP(BG354,Chantiers!$C$6:$E$95,3),0)))</f>
        <v>0</v>
      </c>
      <c r="BL354" s="123"/>
      <c r="BM354" s="124"/>
      <c r="BN354" s="124"/>
      <c r="BO354" s="124"/>
      <c r="BP354" s="42">
        <f>IF(BO354=1,VLOOKUP(BL354,Chantiers!$C$6:$D$95,2),IF(BO354=2,"Chauf",IF(BO354=3,VLOOKUP(BL354,Chantiers!$C$6:$E$95,3),0)))</f>
        <v>0</v>
      </c>
      <c r="BQ354" s="123"/>
      <c r="BR354" s="124"/>
      <c r="BS354" s="124"/>
      <c r="BT354" s="124"/>
      <c r="BU354" s="42">
        <f>IF(BT354=1,VLOOKUP(BQ354,Chantiers!$C$6:$D$95,2),IF(BT354=2,"Chauf",IF(BT354=3,VLOOKUP(BQ354,Chantiers!$C$6:$E$95,3),0)))</f>
        <v>0</v>
      </c>
      <c r="BV354" s="123"/>
      <c r="BW354" s="124"/>
      <c r="BX354" s="124"/>
      <c r="BY354" s="124"/>
      <c r="BZ354" s="42">
        <f>IF(BY354=1,VLOOKUP(BV354,Chantiers!$C$6:$D$95,2),IF(BY354=2,"Chauf",IF(BY354=3,VLOOKUP(BV354,Chantiers!$C$6:$E$95,3),0)))</f>
        <v>0</v>
      </c>
      <c r="CA354" s="123"/>
      <c r="CB354" s="124"/>
      <c r="CC354" s="124"/>
      <c r="CD354" s="124">
        <f>IF(CC354=1,VLOOKUP(BZ354,Chantiers!$C$6:$D$95,2),0)</f>
        <v>0</v>
      </c>
      <c r="CE354" s="42">
        <f>IF(CD354=1,VLOOKUP(CA354,Chantiers!$C$6:$D$95,2),IF(CD354=2,"Chauf",IF(CD354=3,VLOOKUP(CA354,Chantiers!$C$6:$E$95,3),0)))</f>
        <v>0</v>
      </c>
    </row>
    <row r="355" spans="1:83" s="159" customFormat="1" x14ac:dyDescent="0.2">
      <c r="A355" s="153" t="s">
        <v>128</v>
      </c>
      <c r="B355" s="154"/>
      <c r="C355" s="155"/>
      <c r="D355" s="157"/>
      <c r="E355" s="158">
        <f>SUM(E349:E354)</f>
        <v>0</v>
      </c>
      <c r="F355" s="158">
        <f>SUM(F349:F354)</f>
        <v>0</v>
      </c>
      <c r="G355" s="158"/>
      <c r="H355" s="156"/>
      <c r="I355" s="157"/>
      <c r="J355" s="158">
        <f>SUM(J349:J354)</f>
        <v>0</v>
      </c>
      <c r="K355" s="158">
        <f>SUM(K349:K354)</f>
        <v>0</v>
      </c>
      <c r="L355" s="158"/>
      <c r="M355" s="156">
        <f>IF(L355=1,VLOOKUP(I355,Chantiers!$C$6:$D$95,2),IF(L355=2,"Chauf",IF(L355=3,VLOOKUP(I355,Chantiers!$C$6:$E$95,3),0)))</f>
        <v>0</v>
      </c>
      <c r="N355" s="157"/>
      <c r="O355" s="158">
        <f>SUM(O349:O354)</f>
        <v>0</v>
      </c>
      <c r="P355" s="158">
        <f>SUM(P349:P354)</f>
        <v>0</v>
      </c>
      <c r="Q355" s="158"/>
      <c r="R355" s="156">
        <f>IF(Q355=1,VLOOKUP(N355,Chantiers!$C$6:$D$95,2),IF(Q355=2,"Chauf",IF(Q355=3,VLOOKUP(N355,Chantiers!$C$6:$E$95,3),0)))</f>
        <v>0</v>
      </c>
      <c r="S355" s="157"/>
      <c r="T355" s="158">
        <f>SUM(T349:T354)</f>
        <v>0</v>
      </c>
      <c r="U355" s="158">
        <f>SUM(U349:U354)</f>
        <v>0</v>
      </c>
      <c r="V355" s="158"/>
      <c r="W355" s="156">
        <f>IF(V355=1,VLOOKUP(S355,Chantiers!$C$6:$D$95,2),IF(V355=2,"Chauf",IF(V355=3,VLOOKUP(S355,Chantiers!$C$6:$E$95,3),0)))</f>
        <v>0</v>
      </c>
      <c r="X355" s="157"/>
      <c r="Y355" s="158">
        <f>SUM(Y349:Y354)</f>
        <v>0</v>
      </c>
      <c r="Z355" s="158">
        <f>SUM(Z349:Z354)</f>
        <v>0</v>
      </c>
      <c r="AA355" s="158"/>
      <c r="AB355" s="156">
        <f>IF(AA355=1,VLOOKUP(X355,Chantiers!$C$6:$D$95,2),IF(AA355=2,"Chauf",IF(AA355=3,VLOOKUP(X355,Chantiers!$C$6:$E$95,3),0)))</f>
        <v>0</v>
      </c>
      <c r="AC355" s="157"/>
      <c r="AD355" s="158">
        <f>SUM(AD349:AD354)</f>
        <v>0</v>
      </c>
      <c r="AE355" s="158">
        <f>SUM(AE349:AE354)</f>
        <v>0</v>
      </c>
      <c r="AF355" s="158"/>
      <c r="AG355" s="156">
        <f>IF(AF355=1,VLOOKUP(AC355,Chantiers!$C$6:$D$95,2),IF(AF355=2,"Chauf",IF(AF355=3,VLOOKUP(AC355,Chantiers!$C$6:$E$95,3),0)))</f>
        <v>0</v>
      </c>
      <c r="AH355" s="157"/>
      <c r="AI355" s="158">
        <f>SUM(AI349:AI354)</f>
        <v>0</v>
      </c>
      <c r="AJ355" s="158">
        <f>SUM(AJ349:AJ354)</f>
        <v>0</v>
      </c>
      <c r="AK355" s="158"/>
      <c r="AL355" s="156">
        <f>IF(AK355=1,VLOOKUP(AH355,Chantiers!$C$6:$D$95,2),IF(AK355=2,"Chauf",IF(AK355=3,VLOOKUP(AH355,Chantiers!$C$6:$E$95,3),0)))</f>
        <v>0</v>
      </c>
      <c r="AM355" s="157"/>
      <c r="AN355" s="158">
        <f>SUM(AN349:AN354)</f>
        <v>0</v>
      </c>
      <c r="AO355" s="158">
        <f>SUM(AO349:AO354)</f>
        <v>0</v>
      </c>
      <c r="AP355" s="158"/>
      <c r="AQ355" s="156">
        <f>IF(AP355=1,VLOOKUP(AM355,Chantiers!$C$6:$D$95,2),IF(AP355=2,"Chauf",IF(AP355=3,VLOOKUP(AM355,Chantiers!$C$6:$E$95,3),0)))</f>
        <v>0</v>
      </c>
      <c r="AR355" s="157"/>
      <c r="AS355" s="158">
        <f>SUM(AS349:AS354)</f>
        <v>0</v>
      </c>
      <c r="AT355" s="158">
        <f>SUM(AT349:AT354)</f>
        <v>0</v>
      </c>
      <c r="AU355" s="158"/>
      <c r="AV355" s="156">
        <f>IF(AU355=1,VLOOKUP(AR355,Chantiers!$C$6:$D$95,2),IF(AU355=2,"Chauf",IF(AU355=3,VLOOKUP(AR355,Chantiers!$C$6:$E$95,3),0)))</f>
        <v>0</v>
      </c>
      <c r="AW355" s="157"/>
      <c r="AX355" s="158">
        <f>SUM(AX349:AX354)</f>
        <v>0</v>
      </c>
      <c r="AY355" s="158">
        <f>SUM(AY349:AY354)</f>
        <v>0</v>
      </c>
      <c r="AZ355" s="158"/>
      <c r="BA355" s="156">
        <f>IF(AZ355=1,VLOOKUP(AW355,Chantiers!$C$6:$D$95,2),IF(AZ355=2,"Chauf",IF(AZ355=3,VLOOKUP(AW355,Chantiers!$C$6:$E$95,3),0)))</f>
        <v>0</v>
      </c>
      <c r="BB355" s="157"/>
      <c r="BC355" s="158">
        <f>SUM(BC349:BC354)</f>
        <v>0</v>
      </c>
      <c r="BD355" s="158">
        <f>SUM(BD349:BD354)</f>
        <v>0</v>
      </c>
      <c r="BE355" s="158"/>
      <c r="BF355" s="156">
        <f>IF(BE355=1,VLOOKUP(BB355,Chantiers!$C$6:$D$95,2),IF(BE355=2,"Chauf",IF(BE355=3,VLOOKUP(BB355,Chantiers!$C$6:$E$95,3),0)))</f>
        <v>0</v>
      </c>
      <c r="BG355" s="157"/>
      <c r="BH355" s="158">
        <f>SUM(BH349:BH354)</f>
        <v>0</v>
      </c>
      <c r="BI355" s="158">
        <f>SUM(BI349:BI354)</f>
        <v>0</v>
      </c>
      <c r="BJ355" s="158"/>
      <c r="BK355" s="156">
        <f>IF(BJ355=1,VLOOKUP(BG355,Chantiers!$C$6:$D$95,2),IF(BJ355=2,"Chauf",IF(BJ355=3,VLOOKUP(BG355,Chantiers!$C$6:$E$95,3),0)))</f>
        <v>0</v>
      </c>
      <c r="BL355" s="157"/>
      <c r="BM355" s="158">
        <f>SUM(BM349:BM354)</f>
        <v>0</v>
      </c>
      <c r="BN355" s="158">
        <f>SUM(BN349:BN354)</f>
        <v>0</v>
      </c>
      <c r="BO355" s="158"/>
      <c r="BP355" s="156">
        <f>IF(BO355=1,VLOOKUP(BL355,Chantiers!$C$6:$D$95,2),IF(BO355=2,"Chauf",IF(BO355=3,VLOOKUP(BL355,Chantiers!$C$6:$E$95,3),0)))</f>
        <v>0</v>
      </c>
      <c r="BQ355" s="157"/>
      <c r="BR355" s="158">
        <f>SUM(BR349:BR354)</f>
        <v>0</v>
      </c>
      <c r="BS355" s="158">
        <f>SUM(BS349:BS354)</f>
        <v>0</v>
      </c>
      <c r="BT355" s="158"/>
      <c r="BU355" s="156">
        <f>IF(BT355=1,VLOOKUP(BQ355,Chantiers!$C$6:$D$95,2),IF(BT355=2,"Chauf",IF(BT355=3,VLOOKUP(BQ355,Chantiers!$C$6:$E$95,3),0)))</f>
        <v>0</v>
      </c>
      <c r="BV355" s="157"/>
      <c r="BW355" s="158">
        <f>SUM(BW349:BW354)</f>
        <v>0</v>
      </c>
      <c r="BX355" s="158">
        <f>SUM(BX349:BX354)</f>
        <v>0</v>
      </c>
      <c r="BY355" s="158"/>
      <c r="BZ355" s="156">
        <f>IF(BY355=1,VLOOKUP(BV355,Chantiers!$C$6:$D$95,2),IF(BY355=2,"Chauf",IF(BY355=3,VLOOKUP(BV355,Chantiers!$C$6:$E$95,3),0)))</f>
        <v>0</v>
      </c>
      <c r="CA355" s="157"/>
      <c r="CB355" s="158">
        <f>SUM(CB349:CB354)</f>
        <v>0</v>
      </c>
      <c r="CC355" s="158">
        <f>SUM(CC349:CC354)</f>
        <v>0</v>
      </c>
      <c r="CD355" s="158">
        <f>IF(CC355=1,VLOOKUP(BZ355,Chantiers!$C$6:$D$95,2),0)</f>
        <v>0</v>
      </c>
      <c r="CE355" s="156">
        <f>IF(CD355=1,VLOOKUP(CA355,Chantiers!$C$6:$D$95,2),IF(CD355=2,"Chauf",IF(CD355=3,VLOOKUP(CA355,Chantiers!$C$6:$E$95,3),0)))</f>
        <v>0</v>
      </c>
    </row>
    <row r="356" spans="1:83" s="118" customFormat="1" x14ac:dyDescent="0.2">
      <c r="A356" s="37">
        <v>43451</v>
      </c>
      <c r="B356" s="138">
        <f t="shared" si="10"/>
        <v>17</v>
      </c>
      <c r="C356" s="139">
        <f t="shared" si="11"/>
        <v>12</v>
      </c>
      <c r="D356" s="116"/>
      <c r="E356" s="117"/>
      <c r="F356" s="117"/>
      <c r="G356" s="117"/>
      <c r="H356" s="43">
        <f>IF(G356=1,VLOOKUP(D356,Chantiers!$C$6:$D$95,2),IF(G356=2,"Chauf",IF(G356=3,VLOOKUP(D356,Chantiers!$C$6:$E$95,3),0)))</f>
        <v>0</v>
      </c>
      <c r="I356" s="116"/>
      <c r="J356" s="117"/>
      <c r="K356" s="117"/>
      <c r="L356" s="117"/>
      <c r="M356" s="43">
        <f>IF(L356=1,VLOOKUP(I356,Chantiers!$C$6:$D$95,2),IF(L356=2,"Chauf",IF(L356=3,VLOOKUP(I356,Chantiers!$C$6:$E$95,3),0)))</f>
        <v>0</v>
      </c>
      <c r="N356" s="116"/>
      <c r="O356" s="117"/>
      <c r="P356" s="117"/>
      <c r="Q356" s="117"/>
      <c r="R356" s="43">
        <f>IF(Q356=1,VLOOKUP(N356,Chantiers!$C$6:$D$95,2),IF(Q356=2,"Chauf",IF(Q356=3,VLOOKUP(N356,Chantiers!$C$6:$E$95,3),0)))</f>
        <v>0</v>
      </c>
      <c r="S356" s="116"/>
      <c r="T356" s="117"/>
      <c r="U356" s="117"/>
      <c r="V356" s="117"/>
      <c r="W356" s="43">
        <f>IF(V356=1,VLOOKUP(S356,Chantiers!$C$6:$D$95,2),IF(V356=2,"Chauf",IF(V356=3,VLOOKUP(S356,Chantiers!$C$6:$E$95,3),0)))</f>
        <v>0</v>
      </c>
      <c r="X356" s="116"/>
      <c r="Y356" s="117"/>
      <c r="Z356" s="117"/>
      <c r="AA356" s="117"/>
      <c r="AB356" s="43">
        <f>IF(AA356=1,VLOOKUP(X356,Chantiers!$C$6:$D$95,2),IF(AA356=2,"Chauf",IF(AA356=3,VLOOKUP(X356,Chantiers!$C$6:$E$95,3),0)))</f>
        <v>0</v>
      </c>
      <c r="AC356" s="116"/>
      <c r="AD356" s="117"/>
      <c r="AE356" s="117"/>
      <c r="AF356" s="117"/>
      <c r="AG356" s="43">
        <f>IF(AF356=1,VLOOKUP(AC356,Chantiers!$C$6:$D$95,2),IF(AF356=2,"Chauf",IF(AF356=3,VLOOKUP(AC356,Chantiers!$C$6:$E$95,3),0)))</f>
        <v>0</v>
      </c>
      <c r="AH356" s="116"/>
      <c r="AI356" s="117"/>
      <c r="AJ356" s="117"/>
      <c r="AK356" s="117"/>
      <c r="AL356" s="43">
        <f>IF(AK356=1,VLOOKUP(AH356,Chantiers!$C$6:$D$95,2),IF(AK356=2,"Chauf",IF(AK356=3,VLOOKUP(AH356,Chantiers!$C$6:$E$95,3),0)))</f>
        <v>0</v>
      </c>
      <c r="AM356" s="116"/>
      <c r="AN356" s="117"/>
      <c r="AO356" s="117"/>
      <c r="AP356" s="117"/>
      <c r="AQ356" s="43">
        <f>IF(AP356=1,VLOOKUP(AM356,Chantiers!$C$6:$D$95,2),IF(AP356=2,"Chauf",IF(AP356=3,VLOOKUP(AM356,Chantiers!$C$6:$E$95,3),0)))</f>
        <v>0</v>
      </c>
      <c r="AR356" s="116"/>
      <c r="AS356" s="117"/>
      <c r="AT356" s="117"/>
      <c r="AU356" s="117"/>
      <c r="AV356" s="43">
        <f>IF(AU356=1,VLOOKUP(AR356,Chantiers!$C$6:$D$95,2),IF(AU356=2,"Chauf",IF(AU356=3,VLOOKUP(AR356,Chantiers!$C$6:$E$95,3),0)))</f>
        <v>0</v>
      </c>
      <c r="AW356" s="116"/>
      <c r="AX356" s="117"/>
      <c r="AY356" s="117"/>
      <c r="AZ356" s="117"/>
      <c r="BA356" s="43">
        <f>IF(AZ356=1,VLOOKUP(AW356,Chantiers!$C$6:$D$95,2),IF(AZ356=2,"Chauf",IF(AZ356=3,VLOOKUP(AW356,Chantiers!$C$6:$E$95,3),0)))</f>
        <v>0</v>
      </c>
      <c r="BB356" s="116"/>
      <c r="BC356" s="117"/>
      <c r="BD356" s="117"/>
      <c r="BE356" s="117"/>
      <c r="BF356" s="43">
        <f>IF(BE356=1,VLOOKUP(BB356,Chantiers!$C$6:$D$95,2),IF(BE356=2,"Chauf",IF(BE356=3,VLOOKUP(BB356,Chantiers!$C$6:$E$95,3),0)))</f>
        <v>0</v>
      </c>
      <c r="BG356" s="116"/>
      <c r="BH356" s="117"/>
      <c r="BI356" s="117"/>
      <c r="BJ356" s="117"/>
      <c r="BK356" s="43">
        <f>IF(BJ356=1,VLOOKUP(BG356,Chantiers!$C$6:$D$95,2),IF(BJ356=2,"Chauf",IF(BJ356=3,VLOOKUP(BG356,Chantiers!$C$6:$E$95,3),0)))</f>
        <v>0</v>
      </c>
      <c r="BL356" s="116"/>
      <c r="BM356" s="117"/>
      <c r="BN356" s="117"/>
      <c r="BO356" s="117"/>
      <c r="BP356" s="43">
        <f>IF(BO356=1,VLOOKUP(BL356,Chantiers!$C$6:$D$95,2),IF(BO356=2,"Chauf",IF(BO356=3,VLOOKUP(BL356,Chantiers!$C$6:$E$95,3),0)))</f>
        <v>0</v>
      </c>
      <c r="BQ356" s="116"/>
      <c r="BR356" s="117"/>
      <c r="BS356" s="117"/>
      <c r="BT356" s="117"/>
      <c r="BU356" s="43">
        <f>IF(BT356=1,VLOOKUP(BQ356,Chantiers!$C$6:$D$95,2),IF(BT356=2,"Chauf",IF(BT356=3,VLOOKUP(BQ356,Chantiers!$C$6:$E$95,3),0)))</f>
        <v>0</v>
      </c>
      <c r="BV356" s="116"/>
      <c r="BW356" s="117"/>
      <c r="BX356" s="117"/>
      <c r="BY356" s="117"/>
      <c r="BZ356" s="43">
        <f>IF(BY356=1,VLOOKUP(BV356,Chantiers!$C$6:$D$95,2),IF(BY356=2,"Chauf",IF(BY356=3,VLOOKUP(BV356,Chantiers!$C$6:$E$95,3),0)))</f>
        <v>0</v>
      </c>
      <c r="CA356" s="116"/>
      <c r="CB356" s="117"/>
      <c r="CC356" s="117"/>
      <c r="CD356" s="117">
        <f>IF(CC356=1,VLOOKUP(BZ356,Chantiers!$C$6:$D$95,2),0)</f>
        <v>0</v>
      </c>
      <c r="CE356" s="43">
        <f>IF(CD356=1,VLOOKUP(CA356,Chantiers!$C$6:$D$95,2),IF(CD356=2,"Chauf",IF(CD356=3,VLOOKUP(CA356,Chantiers!$C$6:$E$95,3),0)))</f>
        <v>0</v>
      </c>
    </row>
    <row r="357" spans="1:83" s="118" customFormat="1" x14ac:dyDescent="0.2">
      <c r="A357" s="39">
        <v>43452</v>
      </c>
      <c r="B357" s="140">
        <f t="shared" si="10"/>
        <v>18</v>
      </c>
      <c r="C357" s="141">
        <f t="shared" si="11"/>
        <v>12</v>
      </c>
      <c r="D357" s="119"/>
      <c r="E357" s="120"/>
      <c r="F357" s="120"/>
      <c r="G357" s="120"/>
      <c r="H357" s="44">
        <f>IF(G357=1,VLOOKUP(D357,Chantiers!$C$6:$D$95,2),IF(G357=2,"Chauf",IF(G357=3,VLOOKUP(D357,Chantiers!$C$6:$E$95,3),0)))</f>
        <v>0</v>
      </c>
      <c r="I357" s="119"/>
      <c r="J357" s="120"/>
      <c r="K357" s="120"/>
      <c r="L357" s="120"/>
      <c r="M357" s="44">
        <f>IF(L357=1,VLOOKUP(I357,Chantiers!$C$6:$D$95,2),IF(L357=2,"Chauf",IF(L357=3,VLOOKUP(I357,Chantiers!$C$6:$E$95,3),0)))</f>
        <v>0</v>
      </c>
      <c r="N357" s="119"/>
      <c r="O357" s="120"/>
      <c r="P357" s="120"/>
      <c r="Q357" s="120"/>
      <c r="R357" s="44">
        <f>IF(Q357=1,VLOOKUP(N357,Chantiers!$C$6:$D$95,2),IF(Q357=2,"Chauf",IF(Q357=3,VLOOKUP(N357,Chantiers!$C$6:$E$95,3),0)))</f>
        <v>0</v>
      </c>
      <c r="S357" s="119"/>
      <c r="T357" s="120"/>
      <c r="U357" s="120"/>
      <c r="V357" s="120"/>
      <c r="W357" s="44">
        <f>IF(V357=1,VLOOKUP(S357,Chantiers!$C$6:$D$95,2),IF(V357=2,"Chauf",IF(V357=3,VLOOKUP(S357,Chantiers!$C$6:$E$95,3),0)))</f>
        <v>0</v>
      </c>
      <c r="X357" s="119"/>
      <c r="Y357" s="120"/>
      <c r="Z357" s="120"/>
      <c r="AA357" s="120"/>
      <c r="AB357" s="44">
        <f>IF(AA357=1,VLOOKUP(X357,Chantiers!$C$6:$D$95,2),IF(AA357=2,"Chauf",IF(AA357=3,VLOOKUP(X357,Chantiers!$C$6:$E$95,3),0)))</f>
        <v>0</v>
      </c>
      <c r="AC357" s="119"/>
      <c r="AD357" s="120"/>
      <c r="AE357" s="120"/>
      <c r="AF357" s="120"/>
      <c r="AG357" s="44">
        <f>IF(AF357=1,VLOOKUP(AC357,Chantiers!$C$6:$D$95,2),IF(AF357=2,"Chauf",IF(AF357=3,VLOOKUP(AC357,Chantiers!$C$6:$E$95,3),0)))</f>
        <v>0</v>
      </c>
      <c r="AH357" s="119"/>
      <c r="AI357" s="120"/>
      <c r="AJ357" s="120"/>
      <c r="AK357" s="120"/>
      <c r="AL357" s="44">
        <f>IF(AK357=1,VLOOKUP(AH357,Chantiers!$C$6:$D$95,2),IF(AK357=2,"Chauf",IF(AK357=3,VLOOKUP(AH357,Chantiers!$C$6:$E$95,3),0)))</f>
        <v>0</v>
      </c>
      <c r="AM357" s="119"/>
      <c r="AN357" s="120"/>
      <c r="AO357" s="120"/>
      <c r="AP357" s="120"/>
      <c r="AQ357" s="44">
        <f>IF(AP357=1,VLOOKUP(AM357,Chantiers!$C$6:$D$95,2),IF(AP357=2,"Chauf",IF(AP357=3,VLOOKUP(AM357,Chantiers!$C$6:$E$95,3),0)))</f>
        <v>0</v>
      </c>
      <c r="AR357" s="119"/>
      <c r="AS357" s="120"/>
      <c r="AT357" s="120"/>
      <c r="AU357" s="120"/>
      <c r="AV357" s="44">
        <f>IF(AU357=1,VLOOKUP(AR357,Chantiers!$C$6:$D$95,2),IF(AU357=2,"Chauf",IF(AU357=3,VLOOKUP(AR357,Chantiers!$C$6:$E$95,3),0)))</f>
        <v>0</v>
      </c>
      <c r="AW357" s="119"/>
      <c r="AX357" s="120"/>
      <c r="AY357" s="120"/>
      <c r="AZ357" s="120"/>
      <c r="BA357" s="44">
        <f>IF(AZ357=1,VLOOKUP(AW357,Chantiers!$C$6:$D$95,2),IF(AZ357=2,"Chauf",IF(AZ357=3,VLOOKUP(AW357,Chantiers!$C$6:$E$95,3),0)))</f>
        <v>0</v>
      </c>
      <c r="BB357" s="119"/>
      <c r="BC357" s="120"/>
      <c r="BD357" s="120"/>
      <c r="BE357" s="120"/>
      <c r="BF357" s="44">
        <f>IF(BE357=1,VLOOKUP(BB357,Chantiers!$C$6:$D$95,2),IF(BE357=2,"Chauf",IF(BE357=3,VLOOKUP(BB357,Chantiers!$C$6:$E$95,3),0)))</f>
        <v>0</v>
      </c>
      <c r="BG357" s="119"/>
      <c r="BH357" s="120"/>
      <c r="BI357" s="120"/>
      <c r="BJ357" s="120"/>
      <c r="BK357" s="44">
        <f>IF(BJ357=1,VLOOKUP(BG357,Chantiers!$C$6:$D$95,2),IF(BJ357=2,"Chauf",IF(BJ357=3,VLOOKUP(BG357,Chantiers!$C$6:$E$95,3),0)))</f>
        <v>0</v>
      </c>
      <c r="BL357" s="119"/>
      <c r="BM357" s="120"/>
      <c r="BN357" s="120"/>
      <c r="BO357" s="120"/>
      <c r="BP357" s="44">
        <f>IF(BO357=1,VLOOKUP(BL357,Chantiers!$C$6:$D$95,2),IF(BO357=2,"Chauf",IF(BO357=3,VLOOKUP(BL357,Chantiers!$C$6:$E$95,3),0)))</f>
        <v>0</v>
      </c>
      <c r="BQ357" s="119"/>
      <c r="BR357" s="120"/>
      <c r="BS357" s="120"/>
      <c r="BT357" s="120"/>
      <c r="BU357" s="44">
        <f>IF(BT357=1,VLOOKUP(BQ357,Chantiers!$C$6:$D$95,2),IF(BT357=2,"Chauf",IF(BT357=3,VLOOKUP(BQ357,Chantiers!$C$6:$E$95,3),0)))</f>
        <v>0</v>
      </c>
      <c r="BV357" s="119"/>
      <c r="BW357" s="120"/>
      <c r="BX357" s="120"/>
      <c r="BY357" s="120"/>
      <c r="BZ357" s="44">
        <f>IF(BY357=1,VLOOKUP(BV357,Chantiers!$C$6:$D$95,2),IF(BY357=2,"Chauf",IF(BY357=3,VLOOKUP(BV357,Chantiers!$C$6:$E$95,3),0)))</f>
        <v>0</v>
      </c>
      <c r="CA357" s="119"/>
      <c r="CB357" s="120"/>
      <c r="CC357" s="120"/>
      <c r="CD357" s="120">
        <f>IF(CC357=1,VLOOKUP(BZ357,Chantiers!$C$6:$D$95,2),0)</f>
        <v>0</v>
      </c>
      <c r="CE357" s="44">
        <f>IF(CD357=1,VLOOKUP(CA357,Chantiers!$C$6:$D$95,2),IF(CD357=2,"Chauf",IF(CD357=3,VLOOKUP(CA357,Chantiers!$C$6:$E$95,3),0)))</f>
        <v>0</v>
      </c>
    </row>
    <row r="358" spans="1:83" s="118" customFormat="1" x14ac:dyDescent="0.2">
      <c r="A358" s="39">
        <v>43453</v>
      </c>
      <c r="B358" s="140">
        <f t="shared" si="10"/>
        <v>19</v>
      </c>
      <c r="C358" s="141">
        <f t="shared" si="11"/>
        <v>12</v>
      </c>
      <c r="D358" s="119"/>
      <c r="E358" s="120"/>
      <c r="F358" s="120"/>
      <c r="G358" s="120"/>
      <c r="H358" s="44">
        <f>IF(G358=1,VLOOKUP(D358,Chantiers!$C$6:$D$95,2),IF(G358=2,"Chauf",IF(G358=3,VLOOKUP(D358,Chantiers!$C$6:$E$95,3),0)))</f>
        <v>0</v>
      </c>
      <c r="I358" s="119"/>
      <c r="J358" s="120"/>
      <c r="K358" s="120"/>
      <c r="L358" s="120"/>
      <c r="M358" s="44">
        <f>IF(L358=1,VLOOKUP(I358,Chantiers!$C$6:$D$95,2),IF(L358=2,"Chauf",IF(L358=3,VLOOKUP(I358,Chantiers!$C$6:$E$95,3),0)))</f>
        <v>0</v>
      </c>
      <c r="N358" s="119"/>
      <c r="O358" s="120"/>
      <c r="P358" s="120"/>
      <c r="Q358" s="120"/>
      <c r="R358" s="44">
        <f>IF(Q358=1,VLOOKUP(N358,Chantiers!$C$6:$D$95,2),IF(Q358=2,"Chauf",IF(Q358=3,VLOOKUP(N358,Chantiers!$C$6:$E$95,3),0)))</f>
        <v>0</v>
      </c>
      <c r="S358" s="119"/>
      <c r="T358" s="120"/>
      <c r="U358" s="120"/>
      <c r="V358" s="120"/>
      <c r="W358" s="44">
        <f>IF(V358=1,VLOOKUP(S358,Chantiers!$C$6:$D$95,2),IF(V358=2,"Chauf",IF(V358=3,VLOOKUP(S358,Chantiers!$C$6:$E$95,3),0)))</f>
        <v>0</v>
      </c>
      <c r="X358" s="119"/>
      <c r="Y358" s="120"/>
      <c r="Z358" s="120"/>
      <c r="AA358" s="120"/>
      <c r="AB358" s="44">
        <f>IF(AA358=1,VLOOKUP(X358,Chantiers!$C$6:$D$95,2),IF(AA358=2,"Chauf",IF(AA358=3,VLOOKUP(X358,Chantiers!$C$6:$E$95,3),0)))</f>
        <v>0</v>
      </c>
      <c r="AC358" s="119"/>
      <c r="AD358" s="120"/>
      <c r="AE358" s="120"/>
      <c r="AF358" s="120"/>
      <c r="AG358" s="44">
        <f>IF(AF358=1,VLOOKUP(AC358,Chantiers!$C$6:$D$95,2),IF(AF358=2,"Chauf",IF(AF358=3,VLOOKUP(AC358,Chantiers!$C$6:$E$95,3),0)))</f>
        <v>0</v>
      </c>
      <c r="AH358" s="119"/>
      <c r="AI358" s="120"/>
      <c r="AJ358" s="120"/>
      <c r="AK358" s="120"/>
      <c r="AL358" s="44">
        <f>IF(AK358=1,VLOOKUP(AH358,Chantiers!$C$6:$D$95,2),IF(AK358=2,"Chauf",IF(AK358=3,VLOOKUP(AH358,Chantiers!$C$6:$E$95,3),0)))</f>
        <v>0</v>
      </c>
      <c r="AM358" s="119"/>
      <c r="AN358" s="120"/>
      <c r="AO358" s="120"/>
      <c r="AP358" s="120"/>
      <c r="AQ358" s="44">
        <f>IF(AP358=1,VLOOKUP(AM358,Chantiers!$C$6:$D$95,2),IF(AP358=2,"Chauf",IF(AP358=3,VLOOKUP(AM358,Chantiers!$C$6:$E$95,3),0)))</f>
        <v>0</v>
      </c>
      <c r="AR358" s="119"/>
      <c r="AS358" s="120"/>
      <c r="AT358" s="120"/>
      <c r="AU358" s="120"/>
      <c r="AV358" s="44">
        <f>IF(AU358=1,VLOOKUP(AR358,Chantiers!$C$6:$D$95,2),IF(AU358=2,"Chauf",IF(AU358=3,VLOOKUP(AR358,Chantiers!$C$6:$E$95,3),0)))</f>
        <v>0</v>
      </c>
      <c r="AW358" s="119"/>
      <c r="AX358" s="120"/>
      <c r="AY358" s="120"/>
      <c r="AZ358" s="120"/>
      <c r="BA358" s="44">
        <f>IF(AZ358=1,VLOOKUP(AW358,Chantiers!$C$6:$D$95,2),IF(AZ358=2,"Chauf",IF(AZ358=3,VLOOKUP(AW358,Chantiers!$C$6:$E$95,3),0)))</f>
        <v>0</v>
      </c>
      <c r="BB358" s="119"/>
      <c r="BC358" s="120"/>
      <c r="BD358" s="120"/>
      <c r="BE358" s="120"/>
      <c r="BF358" s="44">
        <f>IF(BE358=1,VLOOKUP(BB358,Chantiers!$C$6:$D$95,2),IF(BE358=2,"Chauf",IF(BE358=3,VLOOKUP(BB358,Chantiers!$C$6:$E$95,3),0)))</f>
        <v>0</v>
      </c>
      <c r="BG358" s="119"/>
      <c r="BH358" s="120"/>
      <c r="BI358" s="120"/>
      <c r="BJ358" s="120"/>
      <c r="BK358" s="44">
        <f>IF(BJ358=1,VLOOKUP(BG358,Chantiers!$C$6:$D$95,2),IF(BJ358=2,"Chauf",IF(BJ358=3,VLOOKUP(BG358,Chantiers!$C$6:$E$95,3),0)))</f>
        <v>0</v>
      </c>
      <c r="BL358" s="119"/>
      <c r="BM358" s="120"/>
      <c r="BN358" s="120"/>
      <c r="BO358" s="120"/>
      <c r="BP358" s="44">
        <f>IF(BO358=1,VLOOKUP(BL358,Chantiers!$C$6:$D$95,2),IF(BO358=2,"Chauf",IF(BO358=3,VLOOKUP(BL358,Chantiers!$C$6:$E$95,3),0)))</f>
        <v>0</v>
      </c>
      <c r="BQ358" s="119"/>
      <c r="BR358" s="120"/>
      <c r="BS358" s="120"/>
      <c r="BT358" s="120"/>
      <c r="BU358" s="44">
        <f>IF(BT358=1,VLOOKUP(BQ358,Chantiers!$C$6:$D$95,2),IF(BT358=2,"Chauf",IF(BT358=3,VLOOKUP(BQ358,Chantiers!$C$6:$E$95,3),0)))</f>
        <v>0</v>
      </c>
      <c r="BV358" s="119"/>
      <c r="BW358" s="120"/>
      <c r="BX358" s="120"/>
      <c r="BY358" s="120"/>
      <c r="BZ358" s="44">
        <f>IF(BY358=1,VLOOKUP(BV358,Chantiers!$C$6:$D$95,2),IF(BY358=2,"Chauf",IF(BY358=3,VLOOKUP(BV358,Chantiers!$C$6:$E$95,3),0)))</f>
        <v>0</v>
      </c>
      <c r="CA358" s="119"/>
      <c r="CB358" s="120"/>
      <c r="CC358" s="120"/>
      <c r="CD358" s="120">
        <f>IF(CC358=1,VLOOKUP(BZ358,Chantiers!$C$6:$D$95,2),0)</f>
        <v>0</v>
      </c>
      <c r="CE358" s="44">
        <f>IF(CD358=1,VLOOKUP(CA358,Chantiers!$C$6:$D$95,2),IF(CD358=2,"Chauf",IF(CD358=3,VLOOKUP(CA358,Chantiers!$C$6:$E$95,3),0)))</f>
        <v>0</v>
      </c>
    </row>
    <row r="359" spans="1:83" s="118" customFormat="1" x14ac:dyDescent="0.2">
      <c r="A359" s="39">
        <v>43454</v>
      </c>
      <c r="B359" s="140">
        <f t="shared" si="10"/>
        <v>20</v>
      </c>
      <c r="C359" s="141">
        <f t="shared" si="11"/>
        <v>12</v>
      </c>
      <c r="D359" s="119"/>
      <c r="E359" s="120"/>
      <c r="F359" s="120"/>
      <c r="G359" s="120"/>
      <c r="H359" s="44">
        <f>IF(G359=1,VLOOKUP(D359,Chantiers!$C$6:$D$95,2),IF(G359=2,"Chauf",IF(G359=3,VLOOKUP(D359,Chantiers!$C$6:$E$95,3),0)))</f>
        <v>0</v>
      </c>
      <c r="I359" s="119"/>
      <c r="J359" s="120"/>
      <c r="K359" s="120"/>
      <c r="L359" s="120"/>
      <c r="M359" s="44">
        <f>IF(L359=1,VLOOKUP(I359,Chantiers!$C$6:$D$95,2),IF(L359=2,"Chauf",IF(L359=3,VLOOKUP(I359,Chantiers!$C$6:$E$95,3),0)))</f>
        <v>0</v>
      </c>
      <c r="N359" s="119"/>
      <c r="O359" s="120"/>
      <c r="P359" s="120"/>
      <c r="Q359" s="120"/>
      <c r="R359" s="44">
        <f>IF(Q359=1,VLOOKUP(N359,Chantiers!$C$6:$D$95,2),IF(Q359=2,"Chauf",IF(Q359=3,VLOOKUP(N359,Chantiers!$C$6:$E$95,3),0)))</f>
        <v>0</v>
      </c>
      <c r="S359" s="119"/>
      <c r="T359" s="120"/>
      <c r="U359" s="120"/>
      <c r="V359" s="120"/>
      <c r="W359" s="44">
        <f>IF(V359=1,VLOOKUP(S359,Chantiers!$C$6:$D$95,2),IF(V359=2,"Chauf",IF(V359=3,VLOOKUP(S359,Chantiers!$C$6:$E$95,3),0)))</f>
        <v>0</v>
      </c>
      <c r="X359" s="119"/>
      <c r="Y359" s="120"/>
      <c r="Z359" s="120"/>
      <c r="AA359" s="120"/>
      <c r="AB359" s="44">
        <f>IF(AA359=1,VLOOKUP(X359,Chantiers!$C$6:$D$95,2),IF(AA359=2,"Chauf",IF(AA359=3,VLOOKUP(X359,Chantiers!$C$6:$E$95,3),0)))</f>
        <v>0</v>
      </c>
      <c r="AC359" s="119"/>
      <c r="AD359" s="120"/>
      <c r="AE359" s="120"/>
      <c r="AF359" s="120"/>
      <c r="AG359" s="44">
        <f>IF(AF359=1,VLOOKUP(AC359,Chantiers!$C$6:$D$95,2),IF(AF359=2,"Chauf",IF(AF359=3,VLOOKUP(AC359,Chantiers!$C$6:$E$95,3),0)))</f>
        <v>0</v>
      </c>
      <c r="AH359" s="119"/>
      <c r="AI359" s="120"/>
      <c r="AJ359" s="120"/>
      <c r="AK359" s="120"/>
      <c r="AL359" s="44">
        <f>IF(AK359=1,VLOOKUP(AH359,Chantiers!$C$6:$D$95,2),IF(AK359=2,"Chauf",IF(AK359=3,VLOOKUP(AH359,Chantiers!$C$6:$E$95,3),0)))</f>
        <v>0</v>
      </c>
      <c r="AM359" s="119"/>
      <c r="AN359" s="120"/>
      <c r="AO359" s="120"/>
      <c r="AP359" s="120"/>
      <c r="AQ359" s="44">
        <f>IF(AP359=1,VLOOKUP(AM359,Chantiers!$C$6:$D$95,2),IF(AP359=2,"Chauf",IF(AP359=3,VLOOKUP(AM359,Chantiers!$C$6:$E$95,3),0)))</f>
        <v>0</v>
      </c>
      <c r="AR359" s="119"/>
      <c r="AS359" s="120"/>
      <c r="AT359" s="120"/>
      <c r="AU359" s="120"/>
      <c r="AV359" s="44">
        <f>IF(AU359=1,VLOOKUP(AR359,Chantiers!$C$6:$D$95,2),IF(AU359=2,"Chauf",IF(AU359=3,VLOOKUP(AR359,Chantiers!$C$6:$E$95,3),0)))</f>
        <v>0</v>
      </c>
      <c r="AW359" s="119"/>
      <c r="AX359" s="120"/>
      <c r="AY359" s="120"/>
      <c r="AZ359" s="120"/>
      <c r="BA359" s="44">
        <f>IF(AZ359=1,VLOOKUP(AW359,Chantiers!$C$6:$D$95,2),IF(AZ359=2,"Chauf",IF(AZ359=3,VLOOKUP(AW359,Chantiers!$C$6:$E$95,3),0)))</f>
        <v>0</v>
      </c>
      <c r="BB359" s="119"/>
      <c r="BC359" s="120"/>
      <c r="BD359" s="120"/>
      <c r="BE359" s="120"/>
      <c r="BF359" s="44">
        <f>IF(BE359=1,VLOOKUP(BB359,Chantiers!$C$6:$D$95,2),IF(BE359=2,"Chauf",IF(BE359=3,VLOOKUP(BB359,Chantiers!$C$6:$E$95,3),0)))</f>
        <v>0</v>
      </c>
      <c r="BG359" s="119"/>
      <c r="BH359" s="120"/>
      <c r="BI359" s="120"/>
      <c r="BJ359" s="120"/>
      <c r="BK359" s="44">
        <f>IF(BJ359=1,VLOOKUP(BG359,Chantiers!$C$6:$D$95,2),IF(BJ359=2,"Chauf",IF(BJ359=3,VLOOKUP(BG359,Chantiers!$C$6:$E$95,3),0)))</f>
        <v>0</v>
      </c>
      <c r="BL359" s="119"/>
      <c r="BM359" s="120"/>
      <c r="BN359" s="120"/>
      <c r="BO359" s="120"/>
      <c r="BP359" s="44">
        <f>IF(BO359=1,VLOOKUP(BL359,Chantiers!$C$6:$D$95,2),IF(BO359=2,"Chauf",IF(BO359=3,VLOOKUP(BL359,Chantiers!$C$6:$E$95,3),0)))</f>
        <v>0</v>
      </c>
      <c r="BQ359" s="119"/>
      <c r="BR359" s="120"/>
      <c r="BS359" s="120"/>
      <c r="BT359" s="120"/>
      <c r="BU359" s="44">
        <f>IF(BT359=1,VLOOKUP(BQ359,Chantiers!$C$6:$D$95,2),IF(BT359=2,"Chauf",IF(BT359=3,VLOOKUP(BQ359,Chantiers!$C$6:$E$95,3),0)))</f>
        <v>0</v>
      </c>
      <c r="BV359" s="119"/>
      <c r="BW359" s="120"/>
      <c r="BX359" s="120"/>
      <c r="BY359" s="120"/>
      <c r="BZ359" s="44">
        <f>IF(BY359=1,VLOOKUP(BV359,Chantiers!$C$6:$D$95,2),IF(BY359=2,"Chauf",IF(BY359=3,VLOOKUP(BV359,Chantiers!$C$6:$E$95,3),0)))</f>
        <v>0</v>
      </c>
      <c r="CA359" s="119"/>
      <c r="CB359" s="120"/>
      <c r="CC359" s="120"/>
      <c r="CD359" s="120">
        <f>IF(CC359=1,VLOOKUP(BZ359,Chantiers!$C$6:$D$95,2),0)</f>
        <v>0</v>
      </c>
      <c r="CE359" s="44">
        <f>IF(CD359=1,VLOOKUP(CA359,Chantiers!$C$6:$D$95,2),IF(CD359=2,"Chauf",IF(CD359=3,VLOOKUP(CA359,Chantiers!$C$6:$E$95,3),0)))</f>
        <v>0</v>
      </c>
    </row>
    <row r="360" spans="1:83" s="118" customFormat="1" x14ac:dyDescent="0.2">
      <c r="A360" s="39">
        <v>43455</v>
      </c>
      <c r="B360" s="140">
        <f t="shared" si="10"/>
        <v>21</v>
      </c>
      <c r="C360" s="141">
        <f t="shared" si="11"/>
        <v>12</v>
      </c>
      <c r="D360" s="119"/>
      <c r="E360" s="120"/>
      <c r="F360" s="120"/>
      <c r="G360" s="120"/>
      <c r="H360" s="44">
        <f>IF(G360=1,VLOOKUP(D360,Chantiers!$C$6:$D$95,2),IF(G360=2,"Chauf",IF(G360=3,VLOOKUP(D360,Chantiers!$C$6:$E$95,3),0)))</f>
        <v>0</v>
      </c>
      <c r="I360" s="119"/>
      <c r="J360" s="120"/>
      <c r="K360" s="120"/>
      <c r="L360" s="120"/>
      <c r="M360" s="44">
        <f>IF(L360=1,VLOOKUP(I360,Chantiers!$C$6:$D$95,2),IF(L360=2,"Chauf",IF(L360=3,VLOOKUP(I360,Chantiers!$C$6:$E$95,3),0)))</f>
        <v>0</v>
      </c>
      <c r="N360" s="119"/>
      <c r="O360" s="120"/>
      <c r="P360" s="120"/>
      <c r="Q360" s="120"/>
      <c r="R360" s="44">
        <f>IF(Q360=1,VLOOKUP(N360,Chantiers!$C$6:$D$95,2),IF(Q360=2,"Chauf",IF(Q360=3,VLOOKUP(N360,Chantiers!$C$6:$E$95,3),0)))</f>
        <v>0</v>
      </c>
      <c r="S360" s="119"/>
      <c r="T360" s="120"/>
      <c r="U360" s="120"/>
      <c r="V360" s="120"/>
      <c r="W360" s="44">
        <f>IF(V360=1,VLOOKUP(S360,Chantiers!$C$6:$D$95,2),IF(V360=2,"Chauf",IF(V360=3,VLOOKUP(S360,Chantiers!$C$6:$E$95,3),0)))</f>
        <v>0</v>
      </c>
      <c r="X360" s="119"/>
      <c r="Y360" s="120"/>
      <c r="Z360" s="120"/>
      <c r="AA360" s="120"/>
      <c r="AB360" s="44">
        <f>IF(AA360=1,VLOOKUP(X360,Chantiers!$C$6:$D$95,2),IF(AA360=2,"Chauf",IF(AA360=3,VLOOKUP(X360,Chantiers!$C$6:$E$95,3),0)))</f>
        <v>0</v>
      </c>
      <c r="AC360" s="119"/>
      <c r="AD360" s="120"/>
      <c r="AE360" s="120"/>
      <c r="AF360" s="120"/>
      <c r="AG360" s="44">
        <f>IF(AF360=1,VLOOKUP(AC360,Chantiers!$C$6:$D$95,2),IF(AF360=2,"Chauf",IF(AF360=3,VLOOKUP(AC360,Chantiers!$C$6:$E$95,3),0)))</f>
        <v>0</v>
      </c>
      <c r="AH360" s="119"/>
      <c r="AI360" s="120"/>
      <c r="AJ360" s="120"/>
      <c r="AK360" s="120"/>
      <c r="AL360" s="44">
        <f>IF(AK360=1,VLOOKUP(AH360,Chantiers!$C$6:$D$95,2),IF(AK360=2,"Chauf",IF(AK360=3,VLOOKUP(AH360,Chantiers!$C$6:$E$95,3),0)))</f>
        <v>0</v>
      </c>
      <c r="AM360" s="119"/>
      <c r="AN360" s="120"/>
      <c r="AO360" s="120"/>
      <c r="AP360" s="120"/>
      <c r="AQ360" s="44">
        <f>IF(AP360=1,VLOOKUP(AM360,Chantiers!$C$6:$D$95,2),IF(AP360=2,"Chauf",IF(AP360=3,VLOOKUP(AM360,Chantiers!$C$6:$E$95,3),0)))</f>
        <v>0</v>
      </c>
      <c r="AR360" s="119"/>
      <c r="AS360" s="120"/>
      <c r="AT360" s="120"/>
      <c r="AU360" s="120"/>
      <c r="AV360" s="44">
        <f>IF(AU360=1,VLOOKUP(AR360,Chantiers!$C$6:$D$95,2),IF(AU360=2,"Chauf",IF(AU360=3,VLOOKUP(AR360,Chantiers!$C$6:$E$95,3),0)))</f>
        <v>0</v>
      </c>
      <c r="AW360" s="119"/>
      <c r="AX360" s="120"/>
      <c r="AY360" s="120"/>
      <c r="AZ360" s="120"/>
      <c r="BA360" s="44">
        <f>IF(AZ360=1,VLOOKUP(AW360,Chantiers!$C$6:$D$95,2),IF(AZ360=2,"Chauf",IF(AZ360=3,VLOOKUP(AW360,Chantiers!$C$6:$E$95,3),0)))</f>
        <v>0</v>
      </c>
      <c r="BB360" s="119"/>
      <c r="BC360" s="120"/>
      <c r="BD360" s="120"/>
      <c r="BE360" s="120"/>
      <c r="BF360" s="44">
        <f>IF(BE360=1,VLOOKUP(BB360,Chantiers!$C$6:$D$95,2),IF(BE360=2,"Chauf",IF(BE360=3,VLOOKUP(BB360,Chantiers!$C$6:$E$95,3),0)))</f>
        <v>0</v>
      </c>
      <c r="BG360" s="119"/>
      <c r="BH360" s="120"/>
      <c r="BI360" s="120"/>
      <c r="BJ360" s="120"/>
      <c r="BK360" s="44">
        <f>IF(BJ360=1,VLOOKUP(BG360,Chantiers!$C$6:$D$95,2),IF(BJ360=2,"Chauf",IF(BJ360=3,VLOOKUP(BG360,Chantiers!$C$6:$E$95,3),0)))</f>
        <v>0</v>
      </c>
      <c r="BL360" s="119"/>
      <c r="BM360" s="120"/>
      <c r="BN360" s="120"/>
      <c r="BO360" s="120"/>
      <c r="BP360" s="44">
        <f>IF(BO360=1,VLOOKUP(BL360,Chantiers!$C$6:$D$95,2),IF(BO360=2,"Chauf",IF(BO360=3,VLOOKUP(BL360,Chantiers!$C$6:$E$95,3),0)))</f>
        <v>0</v>
      </c>
      <c r="BQ360" s="119"/>
      <c r="BR360" s="120"/>
      <c r="BS360" s="120"/>
      <c r="BT360" s="120"/>
      <c r="BU360" s="44">
        <f>IF(BT360=1,VLOOKUP(BQ360,Chantiers!$C$6:$D$95,2),IF(BT360=2,"Chauf",IF(BT360=3,VLOOKUP(BQ360,Chantiers!$C$6:$E$95,3),0)))</f>
        <v>0</v>
      </c>
      <c r="BV360" s="119"/>
      <c r="BW360" s="120"/>
      <c r="BX360" s="120"/>
      <c r="BY360" s="120"/>
      <c r="BZ360" s="44">
        <f>IF(BY360=1,VLOOKUP(BV360,Chantiers!$C$6:$D$95,2),IF(BY360=2,"Chauf",IF(BY360=3,VLOOKUP(BV360,Chantiers!$C$6:$E$95,3),0)))</f>
        <v>0</v>
      </c>
      <c r="CA360" s="119"/>
      <c r="CB360" s="120"/>
      <c r="CC360" s="120"/>
      <c r="CD360" s="120">
        <f>IF(CC360=1,VLOOKUP(BZ360,Chantiers!$C$6:$D$95,2),0)</f>
        <v>0</v>
      </c>
      <c r="CE360" s="44">
        <f>IF(CD360=1,VLOOKUP(CA360,Chantiers!$C$6:$D$95,2),IF(CD360=2,"Chauf",IF(CD360=3,VLOOKUP(CA360,Chantiers!$C$6:$E$95,3),0)))</f>
        <v>0</v>
      </c>
    </row>
    <row r="361" spans="1:83" s="118" customFormat="1" x14ac:dyDescent="0.2">
      <c r="A361" s="39">
        <v>43456</v>
      </c>
      <c r="B361" s="140">
        <f t="shared" si="10"/>
        <v>22</v>
      </c>
      <c r="C361" s="141">
        <f t="shared" si="11"/>
        <v>12</v>
      </c>
      <c r="D361" s="119"/>
      <c r="E361" s="120"/>
      <c r="F361" s="120"/>
      <c r="G361" s="120"/>
      <c r="H361" s="44">
        <f>IF(G361=1,VLOOKUP(D361,Chantiers!$C$6:$D$95,2),IF(G361=2,"Chauf",IF(G361=3,VLOOKUP(D361,Chantiers!$C$6:$E$95,3),0)))</f>
        <v>0</v>
      </c>
      <c r="I361" s="119"/>
      <c r="J361" s="120"/>
      <c r="K361" s="120"/>
      <c r="L361" s="120"/>
      <c r="M361" s="44">
        <f>IF(L361=1,VLOOKUP(I361,Chantiers!$C$6:$D$95,2),IF(L361=2,"Chauf",IF(L361=3,VLOOKUP(I361,Chantiers!$C$6:$E$95,3),0)))</f>
        <v>0</v>
      </c>
      <c r="N361" s="119"/>
      <c r="O361" s="120"/>
      <c r="P361" s="120"/>
      <c r="Q361" s="120"/>
      <c r="R361" s="44">
        <f>IF(Q361=1,VLOOKUP(N361,Chantiers!$C$6:$D$95,2),IF(Q361=2,"Chauf",IF(Q361=3,VLOOKUP(N361,Chantiers!$C$6:$E$95,3),0)))</f>
        <v>0</v>
      </c>
      <c r="S361" s="119"/>
      <c r="T361" s="120"/>
      <c r="U361" s="120"/>
      <c r="V361" s="120"/>
      <c r="W361" s="44">
        <f>IF(V361=1,VLOOKUP(S361,Chantiers!$C$6:$D$95,2),IF(V361=2,"Chauf",IF(V361=3,VLOOKUP(S361,Chantiers!$C$6:$E$95,3),0)))</f>
        <v>0</v>
      </c>
      <c r="X361" s="119"/>
      <c r="Y361" s="120"/>
      <c r="Z361" s="120"/>
      <c r="AA361" s="120"/>
      <c r="AB361" s="44">
        <f>IF(AA361=1,VLOOKUP(X361,Chantiers!$C$6:$D$95,2),IF(AA361=2,"Chauf",IF(AA361=3,VLOOKUP(X361,Chantiers!$C$6:$E$95,3),0)))</f>
        <v>0</v>
      </c>
      <c r="AC361" s="119"/>
      <c r="AD361" s="120"/>
      <c r="AE361" s="120"/>
      <c r="AF361" s="120"/>
      <c r="AG361" s="44">
        <f>IF(AF361=1,VLOOKUP(AC361,Chantiers!$C$6:$D$95,2),IF(AF361=2,"Chauf",IF(AF361=3,VLOOKUP(AC361,Chantiers!$C$6:$E$95,3),0)))</f>
        <v>0</v>
      </c>
      <c r="AH361" s="119"/>
      <c r="AI361" s="120"/>
      <c r="AJ361" s="120"/>
      <c r="AK361" s="120"/>
      <c r="AL361" s="44">
        <f>IF(AK361=1,VLOOKUP(AH361,Chantiers!$C$6:$D$95,2),IF(AK361=2,"Chauf",IF(AK361=3,VLOOKUP(AH361,Chantiers!$C$6:$E$95,3),0)))</f>
        <v>0</v>
      </c>
      <c r="AM361" s="119"/>
      <c r="AN361" s="120"/>
      <c r="AO361" s="120"/>
      <c r="AP361" s="120"/>
      <c r="AQ361" s="44">
        <f>IF(AP361=1,VLOOKUP(AM361,Chantiers!$C$6:$D$95,2),IF(AP361=2,"Chauf",IF(AP361=3,VLOOKUP(AM361,Chantiers!$C$6:$E$95,3),0)))</f>
        <v>0</v>
      </c>
      <c r="AR361" s="119"/>
      <c r="AS361" s="120"/>
      <c r="AT361" s="120"/>
      <c r="AU361" s="120"/>
      <c r="AV361" s="44">
        <f>IF(AU361=1,VLOOKUP(AR361,Chantiers!$C$6:$D$95,2),IF(AU361=2,"Chauf",IF(AU361=3,VLOOKUP(AR361,Chantiers!$C$6:$E$95,3),0)))</f>
        <v>0</v>
      </c>
      <c r="AW361" s="119"/>
      <c r="AX361" s="120"/>
      <c r="AY361" s="120"/>
      <c r="AZ361" s="120"/>
      <c r="BA361" s="44">
        <f>IF(AZ361=1,VLOOKUP(AW361,Chantiers!$C$6:$D$95,2),IF(AZ361=2,"Chauf",IF(AZ361=3,VLOOKUP(AW361,Chantiers!$C$6:$E$95,3),0)))</f>
        <v>0</v>
      </c>
      <c r="BB361" s="119"/>
      <c r="BC361" s="120"/>
      <c r="BD361" s="120"/>
      <c r="BE361" s="120"/>
      <c r="BF361" s="44">
        <f>IF(BE361=1,VLOOKUP(BB361,Chantiers!$C$6:$D$95,2),IF(BE361=2,"Chauf",IF(BE361=3,VLOOKUP(BB361,Chantiers!$C$6:$E$95,3),0)))</f>
        <v>0</v>
      </c>
      <c r="BG361" s="119"/>
      <c r="BH361" s="120"/>
      <c r="BI361" s="120"/>
      <c r="BJ361" s="120"/>
      <c r="BK361" s="44">
        <f>IF(BJ361=1,VLOOKUP(BG361,Chantiers!$C$6:$D$95,2),IF(BJ361=2,"Chauf",IF(BJ361=3,VLOOKUP(BG361,Chantiers!$C$6:$E$95,3),0)))</f>
        <v>0</v>
      </c>
      <c r="BL361" s="119"/>
      <c r="BM361" s="120"/>
      <c r="BN361" s="120"/>
      <c r="BO361" s="120"/>
      <c r="BP361" s="44">
        <f>IF(BO361=1,VLOOKUP(BL361,Chantiers!$C$6:$D$95,2),IF(BO361=2,"Chauf",IF(BO361=3,VLOOKUP(BL361,Chantiers!$C$6:$E$95,3),0)))</f>
        <v>0</v>
      </c>
      <c r="BQ361" s="119"/>
      <c r="BR361" s="120"/>
      <c r="BS361" s="120"/>
      <c r="BT361" s="120"/>
      <c r="BU361" s="44">
        <f>IF(BT361=1,VLOOKUP(BQ361,Chantiers!$C$6:$D$95,2),IF(BT361=2,"Chauf",IF(BT361=3,VLOOKUP(BQ361,Chantiers!$C$6:$E$95,3),0)))</f>
        <v>0</v>
      </c>
      <c r="BV361" s="119"/>
      <c r="BW361" s="120"/>
      <c r="BX361" s="120"/>
      <c r="BY361" s="120"/>
      <c r="BZ361" s="44">
        <f>IF(BY361=1,VLOOKUP(BV361,Chantiers!$C$6:$D$95,2),IF(BY361=2,"Chauf",IF(BY361=3,VLOOKUP(BV361,Chantiers!$C$6:$E$95,3),0)))</f>
        <v>0</v>
      </c>
      <c r="CA361" s="119"/>
      <c r="CB361" s="120"/>
      <c r="CC361" s="120"/>
      <c r="CD361" s="120">
        <f>IF(CC361=1,VLOOKUP(BZ361,Chantiers!$C$6:$D$95,2),0)</f>
        <v>0</v>
      </c>
      <c r="CE361" s="44">
        <f>IF(CD361=1,VLOOKUP(CA361,Chantiers!$C$6:$D$95,2),IF(CD361=2,"Chauf",IF(CD361=3,VLOOKUP(CA361,Chantiers!$C$6:$E$95,3),0)))</f>
        <v>0</v>
      </c>
    </row>
    <row r="362" spans="1:83" s="159" customFormat="1" x14ac:dyDescent="0.2">
      <c r="A362" s="153" t="s">
        <v>128</v>
      </c>
      <c r="B362" s="154"/>
      <c r="C362" s="155"/>
      <c r="D362" s="157"/>
      <c r="E362" s="158">
        <f>SUM(E356:E361)</f>
        <v>0</v>
      </c>
      <c r="F362" s="158">
        <f>SUM(F356:F361)</f>
        <v>0</v>
      </c>
      <c r="G362" s="158"/>
      <c r="H362" s="156"/>
      <c r="I362" s="157"/>
      <c r="J362" s="158">
        <f>SUM(J356:J361)</f>
        <v>0</v>
      </c>
      <c r="K362" s="158">
        <f>SUM(K356:K361)</f>
        <v>0</v>
      </c>
      <c r="L362" s="158"/>
      <c r="M362" s="156">
        <f>IF(L362=1,VLOOKUP(I362,Chantiers!$C$6:$D$95,2),IF(L362=2,"Chauf",IF(L362=3,VLOOKUP(I362,Chantiers!$C$6:$E$95,3),0)))</f>
        <v>0</v>
      </c>
      <c r="N362" s="157"/>
      <c r="O362" s="158">
        <f>SUM(O356:O361)</f>
        <v>0</v>
      </c>
      <c r="P362" s="158">
        <f>SUM(P356:P361)</f>
        <v>0</v>
      </c>
      <c r="Q362" s="158"/>
      <c r="R362" s="156">
        <f>IF(Q362=1,VLOOKUP(N362,Chantiers!$C$6:$D$95,2),IF(Q362=2,"Chauf",IF(Q362=3,VLOOKUP(N362,Chantiers!$C$6:$E$95,3),0)))</f>
        <v>0</v>
      </c>
      <c r="S362" s="157"/>
      <c r="T362" s="158">
        <f>SUM(T356:T361)</f>
        <v>0</v>
      </c>
      <c r="U362" s="158">
        <f>SUM(U356:U361)</f>
        <v>0</v>
      </c>
      <c r="V362" s="158"/>
      <c r="W362" s="156">
        <f>IF(V362=1,VLOOKUP(S362,Chantiers!$C$6:$D$95,2),IF(V362=2,"Chauf",IF(V362=3,VLOOKUP(S362,Chantiers!$C$6:$E$95,3),0)))</f>
        <v>0</v>
      </c>
      <c r="X362" s="157"/>
      <c r="Y362" s="158">
        <f>SUM(Y356:Y361)</f>
        <v>0</v>
      </c>
      <c r="Z362" s="158">
        <f>SUM(Z356:Z361)</f>
        <v>0</v>
      </c>
      <c r="AA362" s="158"/>
      <c r="AB362" s="156">
        <f>IF(AA362=1,VLOOKUP(X362,Chantiers!$C$6:$D$95,2),IF(AA362=2,"Chauf",IF(AA362=3,VLOOKUP(X362,Chantiers!$C$6:$E$95,3),0)))</f>
        <v>0</v>
      </c>
      <c r="AC362" s="157"/>
      <c r="AD362" s="158">
        <f>SUM(AD356:AD361)</f>
        <v>0</v>
      </c>
      <c r="AE362" s="158">
        <f>SUM(AE356:AE361)</f>
        <v>0</v>
      </c>
      <c r="AF362" s="158"/>
      <c r="AG362" s="156">
        <f>IF(AF362=1,VLOOKUP(AC362,Chantiers!$C$6:$D$95,2),IF(AF362=2,"Chauf",IF(AF362=3,VLOOKUP(AC362,Chantiers!$C$6:$E$95,3),0)))</f>
        <v>0</v>
      </c>
      <c r="AH362" s="157"/>
      <c r="AI362" s="158">
        <f>SUM(AI356:AI361)</f>
        <v>0</v>
      </c>
      <c r="AJ362" s="158">
        <f>SUM(AJ356:AJ361)</f>
        <v>0</v>
      </c>
      <c r="AK362" s="158"/>
      <c r="AL362" s="156">
        <f>IF(AK362=1,VLOOKUP(AH362,Chantiers!$C$6:$D$95,2),IF(AK362=2,"Chauf",IF(AK362=3,VLOOKUP(AH362,Chantiers!$C$6:$E$95,3),0)))</f>
        <v>0</v>
      </c>
      <c r="AM362" s="157"/>
      <c r="AN362" s="158">
        <f>SUM(AN356:AN361)</f>
        <v>0</v>
      </c>
      <c r="AO362" s="158">
        <f>SUM(AO356:AO361)</f>
        <v>0</v>
      </c>
      <c r="AP362" s="158"/>
      <c r="AQ362" s="156">
        <f>IF(AP362=1,VLOOKUP(AM362,Chantiers!$C$6:$D$95,2),IF(AP362=2,"Chauf",IF(AP362=3,VLOOKUP(AM362,Chantiers!$C$6:$E$95,3),0)))</f>
        <v>0</v>
      </c>
      <c r="AR362" s="157"/>
      <c r="AS362" s="158">
        <f>SUM(AS356:AS361)</f>
        <v>0</v>
      </c>
      <c r="AT362" s="158">
        <f>SUM(AT356:AT361)</f>
        <v>0</v>
      </c>
      <c r="AU362" s="158"/>
      <c r="AV362" s="156">
        <f>IF(AU362=1,VLOOKUP(AR362,Chantiers!$C$6:$D$95,2),IF(AU362=2,"Chauf",IF(AU362=3,VLOOKUP(AR362,Chantiers!$C$6:$E$95,3),0)))</f>
        <v>0</v>
      </c>
      <c r="AW362" s="157"/>
      <c r="AX362" s="158">
        <f>SUM(AX356:AX361)</f>
        <v>0</v>
      </c>
      <c r="AY362" s="158">
        <f>SUM(AY356:AY361)</f>
        <v>0</v>
      </c>
      <c r="AZ362" s="158"/>
      <c r="BA362" s="156">
        <f>IF(AZ362=1,VLOOKUP(AW362,Chantiers!$C$6:$D$95,2),IF(AZ362=2,"Chauf",IF(AZ362=3,VLOOKUP(AW362,Chantiers!$C$6:$E$95,3),0)))</f>
        <v>0</v>
      </c>
      <c r="BB362" s="157"/>
      <c r="BC362" s="158">
        <f>SUM(BC356:BC361)</f>
        <v>0</v>
      </c>
      <c r="BD362" s="158">
        <f>SUM(BD356:BD361)</f>
        <v>0</v>
      </c>
      <c r="BE362" s="158"/>
      <c r="BF362" s="156">
        <f>IF(BE362=1,VLOOKUP(BB362,Chantiers!$C$6:$D$95,2),IF(BE362=2,"Chauf",IF(BE362=3,VLOOKUP(BB362,Chantiers!$C$6:$E$95,3),0)))</f>
        <v>0</v>
      </c>
      <c r="BG362" s="157"/>
      <c r="BH362" s="158">
        <f>SUM(BH356:BH361)</f>
        <v>0</v>
      </c>
      <c r="BI362" s="158">
        <f>SUM(BI356:BI361)</f>
        <v>0</v>
      </c>
      <c r="BJ362" s="158"/>
      <c r="BK362" s="156">
        <f>IF(BJ362=1,VLOOKUP(BG362,Chantiers!$C$6:$D$95,2),IF(BJ362=2,"Chauf",IF(BJ362=3,VLOOKUP(BG362,Chantiers!$C$6:$E$95,3),0)))</f>
        <v>0</v>
      </c>
      <c r="BL362" s="157"/>
      <c r="BM362" s="158">
        <f>SUM(BM356:BM361)</f>
        <v>0</v>
      </c>
      <c r="BN362" s="158">
        <f>SUM(BN356:BN361)</f>
        <v>0</v>
      </c>
      <c r="BO362" s="158"/>
      <c r="BP362" s="156">
        <f>IF(BO362=1,VLOOKUP(BL362,Chantiers!$C$6:$D$95,2),IF(BO362=2,"Chauf",IF(BO362=3,VLOOKUP(BL362,Chantiers!$C$6:$E$95,3),0)))</f>
        <v>0</v>
      </c>
      <c r="BQ362" s="157"/>
      <c r="BR362" s="158">
        <f>SUM(BR356:BR361)</f>
        <v>0</v>
      </c>
      <c r="BS362" s="158">
        <f>SUM(BS356:BS361)</f>
        <v>0</v>
      </c>
      <c r="BT362" s="158"/>
      <c r="BU362" s="156">
        <f>IF(BT362=1,VLOOKUP(BQ362,Chantiers!$C$6:$D$95,2),IF(BT362=2,"Chauf",IF(BT362=3,VLOOKUP(BQ362,Chantiers!$C$6:$E$95,3),0)))</f>
        <v>0</v>
      </c>
      <c r="BV362" s="157"/>
      <c r="BW362" s="158">
        <f>SUM(BW356:BW361)</f>
        <v>0</v>
      </c>
      <c r="BX362" s="158">
        <f>SUM(BX356:BX361)</f>
        <v>0</v>
      </c>
      <c r="BY362" s="158"/>
      <c r="BZ362" s="156">
        <f>IF(BY362=1,VLOOKUP(BV362,Chantiers!$C$6:$D$95,2),IF(BY362=2,"Chauf",IF(BY362=3,VLOOKUP(BV362,Chantiers!$C$6:$E$95,3),0)))</f>
        <v>0</v>
      </c>
      <c r="CA362" s="157"/>
      <c r="CB362" s="158">
        <f>SUM(CB356:CB361)</f>
        <v>0</v>
      </c>
      <c r="CC362" s="158">
        <f>SUM(CC356:CC361)</f>
        <v>0</v>
      </c>
      <c r="CD362" s="158">
        <f>IF(CC362=1,VLOOKUP(BZ362,Chantiers!$C$6:$D$95,2),0)</f>
        <v>0</v>
      </c>
      <c r="CE362" s="156">
        <f>IF(CD362=1,VLOOKUP(CA362,Chantiers!$C$6:$D$95,2),IF(CD362=2,"Chauf",IF(CD362=3,VLOOKUP(CA362,Chantiers!$C$6:$E$95,3),0)))</f>
        <v>0</v>
      </c>
    </row>
    <row r="363" spans="1:83" s="118" customFormat="1" x14ac:dyDescent="0.2">
      <c r="A363" s="151">
        <v>43458</v>
      </c>
      <c r="B363" s="138">
        <f t="shared" si="10"/>
        <v>24</v>
      </c>
      <c r="C363" s="139">
        <f t="shared" si="11"/>
        <v>12</v>
      </c>
      <c r="D363" s="121"/>
      <c r="E363" s="122"/>
      <c r="F363" s="122"/>
      <c r="G363" s="122"/>
      <c r="H363" s="45">
        <f>IF(G363=1,VLOOKUP(D363,Chantiers!$C$6:$D$95,2),IF(G363=2,"Chauf",IF(G363=3,VLOOKUP(D363,Chantiers!$C$6:$E$95,3),0)))</f>
        <v>0</v>
      </c>
      <c r="I363" s="121"/>
      <c r="J363" s="122"/>
      <c r="K363" s="122"/>
      <c r="L363" s="122"/>
      <c r="M363" s="45">
        <f>IF(L363=1,VLOOKUP(I363,Chantiers!$C$6:$D$95,2),IF(L363=2,"Chauf",IF(L363=3,VLOOKUP(I363,Chantiers!$C$6:$E$95,3),0)))</f>
        <v>0</v>
      </c>
      <c r="N363" s="121"/>
      <c r="O363" s="122"/>
      <c r="P363" s="122"/>
      <c r="Q363" s="122"/>
      <c r="R363" s="45">
        <f>IF(Q363=1,VLOOKUP(N363,Chantiers!$C$6:$D$95,2),IF(Q363=2,"Chauf",IF(Q363=3,VLOOKUP(N363,Chantiers!$C$6:$E$95,3),0)))</f>
        <v>0</v>
      </c>
      <c r="S363" s="121"/>
      <c r="T363" s="122"/>
      <c r="U363" s="122"/>
      <c r="V363" s="122"/>
      <c r="W363" s="45">
        <f>IF(V363=1,VLOOKUP(S363,Chantiers!$C$6:$D$95,2),IF(V363=2,"Chauf",IF(V363=3,VLOOKUP(S363,Chantiers!$C$6:$E$95,3),0)))</f>
        <v>0</v>
      </c>
      <c r="X363" s="121"/>
      <c r="Y363" s="122"/>
      <c r="Z363" s="122"/>
      <c r="AA363" s="122"/>
      <c r="AB363" s="45">
        <f>IF(AA363=1,VLOOKUP(X363,Chantiers!$C$6:$D$95,2),IF(AA363=2,"Chauf",IF(AA363=3,VLOOKUP(X363,Chantiers!$C$6:$E$95,3),0)))</f>
        <v>0</v>
      </c>
      <c r="AC363" s="121"/>
      <c r="AD363" s="122"/>
      <c r="AE363" s="122"/>
      <c r="AF363" s="122"/>
      <c r="AG363" s="45">
        <f>IF(AF363=1,VLOOKUP(AC363,Chantiers!$C$6:$D$95,2),IF(AF363=2,"Chauf",IF(AF363=3,VLOOKUP(AC363,Chantiers!$C$6:$E$95,3),0)))</f>
        <v>0</v>
      </c>
      <c r="AH363" s="121"/>
      <c r="AI363" s="122"/>
      <c r="AJ363" s="122"/>
      <c r="AK363" s="122"/>
      <c r="AL363" s="45">
        <f>IF(AK363=1,VLOOKUP(AH363,Chantiers!$C$6:$D$95,2),IF(AK363=2,"Chauf",IF(AK363=3,VLOOKUP(AH363,Chantiers!$C$6:$E$95,3),0)))</f>
        <v>0</v>
      </c>
      <c r="AM363" s="121"/>
      <c r="AN363" s="122"/>
      <c r="AO363" s="122"/>
      <c r="AP363" s="122"/>
      <c r="AQ363" s="45">
        <f>IF(AP363=1,VLOOKUP(AM363,Chantiers!$C$6:$D$95,2),IF(AP363=2,"Chauf",IF(AP363=3,VLOOKUP(AM363,Chantiers!$C$6:$E$95,3),0)))</f>
        <v>0</v>
      </c>
      <c r="AR363" s="121"/>
      <c r="AS363" s="122"/>
      <c r="AT363" s="122"/>
      <c r="AU363" s="122"/>
      <c r="AV363" s="45">
        <f>IF(AU363=1,VLOOKUP(AR363,Chantiers!$C$6:$D$95,2),IF(AU363=2,"Chauf",IF(AU363=3,VLOOKUP(AR363,Chantiers!$C$6:$E$95,3),0)))</f>
        <v>0</v>
      </c>
      <c r="AW363" s="121"/>
      <c r="AX363" s="122"/>
      <c r="AY363" s="122"/>
      <c r="AZ363" s="122"/>
      <c r="BA363" s="45">
        <f>IF(AZ363=1,VLOOKUP(AW363,Chantiers!$C$6:$D$95,2),IF(AZ363=2,"Chauf",IF(AZ363=3,VLOOKUP(AW363,Chantiers!$C$6:$E$95,3),0)))</f>
        <v>0</v>
      </c>
      <c r="BB363" s="121"/>
      <c r="BC363" s="122"/>
      <c r="BD363" s="122"/>
      <c r="BE363" s="122"/>
      <c r="BF363" s="45">
        <f>IF(BE363=1,VLOOKUP(BB363,Chantiers!$C$6:$D$95,2),IF(BE363=2,"Chauf",IF(BE363=3,VLOOKUP(BB363,Chantiers!$C$6:$E$95,3),0)))</f>
        <v>0</v>
      </c>
      <c r="BG363" s="121"/>
      <c r="BH363" s="122"/>
      <c r="BI363" s="122"/>
      <c r="BJ363" s="122"/>
      <c r="BK363" s="45">
        <f>IF(BJ363=1,VLOOKUP(BG363,Chantiers!$C$6:$D$95,2),IF(BJ363=2,"Chauf",IF(BJ363=3,VLOOKUP(BG363,Chantiers!$C$6:$E$95,3),0)))</f>
        <v>0</v>
      </c>
      <c r="BL363" s="121"/>
      <c r="BM363" s="122"/>
      <c r="BN363" s="122"/>
      <c r="BO363" s="122"/>
      <c r="BP363" s="45">
        <f>IF(BO363=1,VLOOKUP(BL363,Chantiers!$C$6:$D$95,2),IF(BO363=2,"Chauf",IF(BO363=3,VLOOKUP(BL363,Chantiers!$C$6:$E$95,3),0)))</f>
        <v>0</v>
      </c>
      <c r="BQ363" s="121"/>
      <c r="BR363" s="122"/>
      <c r="BS363" s="122"/>
      <c r="BT363" s="122"/>
      <c r="BU363" s="45">
        <f>IF(BT363=1,VLOOKUP(BQ363,Chantiers!$C$6:$D$95,2),IF(BT363=2,"Chauf",IF(BT363=3,VLOOKUP(BQ363,Chantiers!$C$6:$E$95,3),0)))</f>
        <v>0</v>
      </c>
      <c r="BV363" s="121"/>
      <c r="BW363" s="122"/>
      <c r="BX363" s="122"/>
      <c r="BY363" s="122"/>
      <c r="BZ363" s="45">
        <f>IF(BY363=1,VLOOKUP(BV363,Chantiers!$C$6:$D$95,2),IF(BY363=2,"Chauf",IF(BY363=3,VLOOKUP(BV363,Chantiers!$C$6:$E$95,3),0)))</f>
        <v>0</v>
      </c>
      <c r="CA363" s="121"/>
      <c r="CB363" s="122"/>
      <c r="CC363" s="122"/>
      <c r="CD363" s="122">
        <f>IF(CC363=1,VLOOKUP(BZ363,Chantiers!$C$6:$D$95,2),0)</f>
        <v>0</v>
      </c>
      <c r="CE363" s="45">
        <f>IF(CD363=1,VLOOKUP(CA363,Chantiers!$C$6:$D$95,2),IF(CD363=2,"Chauf",IF(CD363=3,VLOOKUP(CA363,Chantiers!$C$6:$E$95,3),0)))</f>
        <v>0</v>
      </c>
    </row>
    <row r="364" spans="1:83" s="118" customFormat="1" x14ac:dyDescent="0.2">
      <c r="A364" s="152">
        <v>43459</v>
      </c>
      <c r="B364" s="140">
        <f t="shared" si="10"/>
        <v>25</v>
      </c>
      <c r="C364" s="141">
        <f t="shared" si="11"/>
        <v>12</v>
      </c>
      <c r="D364" s="123"/>
      <c r="E364" s="124"/>
      <c r="F364" s="124"/>
      <c r="G364" s="124"/>
      <c r="H364" s="46">
        <f>IF(G364=1,VLOOKUP(D364,Chantiers!$C$6:$D$95,2),IF(G364=2,"Chauf",IF(G364=3,VLOOKUP(D364,Chantiers!$C$6:$E$95,3),0)))</f>
        <v>0</v>
      </c>
      <c r="I364" s="123"/>
      <c r="J364" s="124"/>
      <c r="K364" s="124"/>
      <c r="L364" s="124"/>
      <c r="M364" s="46">
        <f>IF(L364=1,VLOOKUP(I364,Chantiers!$C$6:$D$95,2),IF(L364=2,"Chauf",IF(L364=3,VLOOKUP(I364,Chantiers!$C$6:$E$95,3),0)))</f>
        <v>0</v>
      </c>
      <c r="N364" s="123"/>
      <c r="O364" s="124"/>
      <c r="P364" s="124"/>
      <c r="Q364" s="124"/>
      <c r="R364" s="46">
        <f>IF(Q364=1,VLOOKUP(N364,Chantiers!$C$6:$D$95,2),IF(Q364=2,"Chauf",IF(Q364=3,VLOOKUP(N364,Chantiers!$C$6:$E$95,3),0)))</f>
        <v>0</v>
      </c>
      <c r="S364" s="123"/>
      <c r="T364" s="124"/>
      <c r="U364" s="124"/>
      <c r="V364" s="124"/>
      <c r="W364" s="46">
        <f>IF(V364=1,VLOOKUP(S364,Chantiers!$C$6:$D$95,2),IF(V364=2,"Chauf",IF(V364=3,VLOOKUP(S364,Chantiers!$C$6:$E$95,3),0)))</f>
        <v>0</v>
      </c>
      <c r="X364" s="123"/>
      <c r="Y364" s="124"/>
      <c r="Z364" s="124"/>
      <c r="AA364" s="124"/>
      <c r="AB364" s="46">
        <f>IF(AA364=1,VLOOKUP(X364,Chantiers!$C$6:$D$95,2),IF(AA364=2,"Chauf",IF(AA364=3,VLOOKUP(X364,Chantiers!$C$6:$E$95,3),0)))</f>
        <v>0</v>
      </c>
      <c r="AC364" s="123"/>
      <c r="AD364" s="124"/>
      <c r="AE364" s="124"/>
      <c r="AF364" s="124"/>
      <c r="AG364" s="46">
        <f>IF(AF364=1,VLOOKUP(AC364,Chantiers!$C$6:$D$95,2),IF(AF364=2,"Chauf",IF(AF364=3,VLOOKUP(AC364,Chantiers!$C$6:$E$95,3),0)))</f>
        <v>0</v>
      </c>
      <c r="AH364" s="123"/>
      <c r="AI364" s="124"/>
      <c r="AJ364" s="124"/>
      <c r="AK364" s="124"/>
      <c r="AL364" s="46">
        <f>IF(AK364=1,VLOOKUP(AH364,Chantiers!$C$6:$D$95,2),IF(AK364=2,"Chauf",IF(AK364=3,VLOOKUP(AH364,Chantiers!$C$6:$E$95,3),0)))</f>
        <v>0</v>
      </c>
      <c r="AM364" s="123"/>
      <c r="AN364" s="124"/>
      <c r="AO364" s="124"/>
      <c r="AP364" s="124"/>
      <c r="AQ364" s="46">
        <f>IF(AP364=1,VLOOKUP(AM364,Chantiers!$C$6:$D$95,2),IF(AP364=2,"Chauf",IF(AP364=3,VLOOKUP(AM364,Chantiers!$C$6:$E$95,3),0)))</f>
        <v>0</v>
      </c>
      <c r="AR364" s="123"/>
      <c r="AS364" s="124"/>
      <c r="AT364" s="124"/>
      <c r="AU364" s="124"/>
      <c r="AV364" s="46">
        <f>IF(AU364=1,VLOOKUP(AR364,Chantiers!$C$6:$D$95,2),IF(AU364=2,"Chauf",IF(AU364=3,VLOOKUP(AR364,Chantiers!$C$6:$E$95,3),0)))</f>
        <v>0</v>
      </c>
      <c r="AW364" s="123"/>
      <c r="AX364" s="124"/>
      <c r="AY364" s="124"/>
      <c r="AZ364" s="124"/>
      <c r="BA364" s="46">
        <f>IF(AZ364=1,VLOOKUP(AW364,Chantiers!$C$6:$D$95,2),IF(AZ364=2,"Chauf",IF(AZ364=3,VLOOKUP(AW364,Chantiers!$C$6:$E$95,3),0)))</f>
        <v>0</v>
      </c>
      <c r="BB364" s="123"/>
      <c r="BC364" s="124"/>
      <c r="BD364" s="124"/>
      <c r="BE364" s="124"/>
      <c r="BF364" s="46">
        <f>IF(BE364=1,VLOOKUP(BB364,Chantiers!$C$6:$D$95,2),IF(BE364=2,"Chauf",IF(BE364=3,VLOOKUP(BB364,Chantiers!$C$6:$E$95,3),0)))</f>
        <v>0</v>
      </c>
      <c r="BG364" s="123"/>
      <c r="BH364" s="124"/>
      <c r="BI364" s="124"/>
      <c r="BJ364" s="124"/>
      <c r="BK364" s="46">
        <f>IF(BJ364=1,VLOOKUP(BG364,Chantiers!$C$6:$D$95,2),IF(BJ364=2,"Chauf",IF(BJ364=3,VLOOKUP(BG364,Chantiers!$C$6:$E$95,3),0)))</f>
        <v>0</v>
      </c>
      <c r="BL364" s="123"/>
      <c r="BM364" s="124"/>
      <c r="BN364" s="124"/>
      <c r="BO364" s="124"/>
      <c r="BP364" s="46">
        <f>IF(BO364=1,VLOOKUP(BL364,Chantiers!$C$6:$D$95,2),IF(BO364=2,"Chauf",IF(BO364=3,VLOOKUP(BL364,Chantiers!$C$6:$E$95,3),0)))</f>
        <v>0</v>
      </c>
      <c r="BQ364" s="123"/>
      <c r="BR364" s="124"/>
      <c r="BS364" s="124"/>
      <c r="BT364" s="124"/>
      <c r="BU364" s="46">
        <f>IF(BT364=1,VLOOKUP(BQ364,Chantiers!$C$6:$D$95,2),IF(BT364=2,"Chauf",IF(BT364=3,VLOOKUP(BQ364,Chantiers!$C$6:$E$95,3),0)))</f>
        <v>0</v>
      </c>
      <c r="BV364" s="123"/>
      <c r="BW364" s="124"/>
      <c r="BX364" s="124"/>
      <c r="BY364" s="124"/>
      <c r="BZ364" s="46">
        <f>IF(BY364=1,VLOOKUP(BV364,Chantiers!$C$6:$D$95,2),IF(BY364=2,"Chauf",IF(BY364=3,VLOOKUP(BV364,Chantiers!$C$6:$E$95,3),0)))</f>
        <v>0</v>
      </c>
      <c r="CA364" s="123"/>
      <c r="CB364" s="124"/>
      <c r="CC364" s="124"/>
      <c r="CD364" s="124">
        <f>IF(CC364=1,VLOOKUP(BZ364,Chantiers!$C$6:$D$95,2),0)</f>
        <v>0</v>
      </c>
      <c r="CE364" s="46">
        <f>IF(CD364=1,VLOOKUP(CA364,Chantiers!$C$6:$D$95,2),IF(CD364=2,"Chauf",IF(CD364=3,VLOOKUP(CA364,Chantiers!$C$6:$E$95,3),0)))</f>
        <v>0</v>
      </c>
    </row>
    <row r="365" spans="1:83" s="118" customFormat="1" x14ac:dyDescent="0.2">
      <c r="A365" s="152">
        <v>43460</v>
      </c>
      <c r="B365" s="140">
        <f t="shared" si="10"/>
        <v>26</v>
      </c>
      <c r="C365" s="141">
        <f t="shared" si="11"/>
        <v>12</v>
      </c>
      <c r="D365" s="123"/>
      <c r="E365" s="124"/>
      <c r="F365" s="124"/>
      <c r="G365" s="124"/>
      <c r="H365" s="46">
        <f>IF(G365=1,VLOOKUP(D365,Chantiers!$C$6:$D$95,2),IF(G365=2,"Chauf",IF(G365=3,VLOOKUP(D365,Chantiers!$C$6:$E$95,3),0)))</f>
        <v>0</v>
      </c>
      <c r="I365" s="123"/>
      <c r="J365" s="124"/>
      <c r="K365" s="124"/>
      <c r="L365" s="124"/>
      <c r="M365" s="46">
        <f>IF(L365=1,VLOOKUP(I365,Chantiers!$C$6:$D$95,2),IF(L365=2,"Chauf",IF(L365=3,VLOOKUP(I365,Chantiers!$C$6:$E$95,3),0)))</f>
        <v>0</v>
      </c>
      <c r="N365" s="123"/>
      <c r="O365" s="124"/>
      <c r="P365" s="124"/>
      <c r="Q365" s="124"/>
      <c r="R365" s="46">
        <f>IF(Q365=1,VLOOKUP(N365,Chantiers!$C$6:$D$95,2),IF(Q365=2,"Chauf",IF(Q365=3,VLOOKUP(N365,Chantiers!$C$6:$E$95,3),0)))</f>
        <v>0</v>
      </c>
      <c r="S365" s="123"/>
      <c r="T365" s="124"/>
      <c r="U365" s="124"/>
      <c r="V365" s="124"/>
      <c r="W365" s="46">
        <f>IF(V365=1,VLOOKUP(S365,Chantiers!$C$6:$D$95,2),IF(V365=2,"Chauf",IF(V365=3,VLOOKUP(S365,Chantiers!$C$6:$E$95,3),0)))</f>
        <v>0</v>
      </c>
      <c r="X365" s="123"/>
      <c r="Y365" s="124"/>
      <c r="Z365" s="124"/>
      <c r="AA365" s="124"/>
      <c r="AB365" s="46">
        <f>IF(AA365=1,VLOOKUP(X365,Chantiers!$C$6:$D$95,2),IF(AA365=2,"Chauf",IF(AA365=3,VLOOKUP(X365,Chantiers!$C$6:$E$95,3),0)))</f>
        <v>0</v>
      </c>
      <c r="AC365" s="123"/>
      <c r="AD365" s="124"/>
      <c r="AE365" s="124"/>
      <c r="AF365" s="124"/>
      <c r="AG365" s="46">
        <f>IF(AF365=1,VLOOKUP(AC365,Chantiers!$C$6:$D$95,2),IF(AF365=2,"Chauf",IF(AF365=3,VLOOKUP(AC365,Chantiers!$C$6:$E$95,3),0)))</f>
        <v>0</v>
      </c>
      <c r="AH365" s="123"/>
      <c r="AI365" s="124"/>
      <c r="AJ365" s="124"/>
      <c r="AK365" s="124"/>
      <c r="AL365" s="46">
        <f>IF(AK365=1,VLOOKUP(AH365,Chantiers!$C$6:$D$95,2),IF(AK365=2,"Chauf",IF(AK365=3,VLOOKUP(AH365,Chantiers!$C$6:$E$95,3),0)))</f>
        <v>0</v>
      </c>
      <c r="AM365" s="123"/>
      <c r="AN365" s="124"/>
      <c r="AO365" s="124"/>
      <c r="AP365" s="124"/>
      <c r="AQ365" s="46">
        <f>IF(AP365=1,VLOOKUP(AM365,Chantiers!$C$6:$D$95,2),IF(AP365=2,"Chauf",IF(AP365=3,VLOOKUP(AM365,Chantiers!$C$6:$E$95,3),0)))</f>
        <v>0</v>
      </c>
      <c r="AR365" s="123"/>
      <c r="AS365" s="124"/>
      <c r="AT365" s="124"/>
      <c r="AU365" s="124"/>
      <c r="AV365" s="46">
        <f>IF(AU365=1,VLOOKUP(AR365,Chantiers!$C$6:$D$95,2),IF(AU365=2,"Chauf",IF(AU365=3,VLOOKUP(AR365,Chantiers!$C$6:$E$95,3),0)))</f>
        <v>0</v>
      </c>
      <c r="AW365" s="123"/>
      <c r="AX365" s="124"/>
      <c r="AY365" s="124"/>
      <c r="AZ365" s="124"/>
      <c r="BA365" s="46">
        <f>IF(AZ365=1,VLOOKUP(AW365,Chantiers!$C$6:$D$95,2),IF(AZ365=2,"Chauf",IF(AZ365=3,VLOOKUP(AW365,Chantiers!$C$6:$E$95,3),0)))</f>
        <v>0</v>
      </c>
      <c r="BB365" s="123"/>
      <c r="BC365" s="124"/>
      <c r="BD365" s="124"/>
      <c r="BE365" s="124"/>
      <c r="BF365" s="46">
        <f>IF(BE365=1,VLOOKUP(BB365,Chantiers!$C$6:$D$95,2),IF(BE365=2,"Chauf",IF(BE365=3,VLOOKUP(BB365,Chantiers!$C$6:$E$95,3),0)))</f>
        <v>0</v>
      </c>
      <c r="BG365" s="123"/>
      <c r="BH365" s="124"/>
      <c r="BI365" s="124"/>
      <c r="BJ365" s="124"/>
      <c r="BK365" s="46">
        <f>IF(BJ365=1,VLOOKUP(BG365,Chantiers!$C$6:$D$95,2),IF(BJ365=2,"Chauf",IF(BJ365=3,VLOOKUP(BG365,Chantiers!$C$6:$E$95,3),0)))</f>
        <v>0</v>
      </c>
      <c r="BL365" s="123"/>
      <c r="BM365" s="124"/>
      <c r="BN365" s="124"/>
      <c r="BO365" s="124"/>
      <c r="BP365" s="46">
        <f>IF(BO365=1,VLOOKUP(BL365,Chantiers!$C$6:$D$95,2),IF(BO365=2,"Chauf",IF(BO365=3,VLOOKUP(BL365,Chantiers!$C$6:$E$95,3),0)))</f>
        <v>0</v>
      </c>
      <c r="BQ365" s="123"/>
      <c r="BR365" s="124"/>
      <c r="BS365" s="124"/>
      <c r="BT365" s="124"/>
      <c r="BU365" s="46">
        <f>IF(BT365=1,VLOOKUP(BQ365,Chantiers!$C$6:$D$95,2),IF(BT365=2,"Chauf",IF(BT365=3,VLOOKUP(BQ365,Chantiers!$C$6:$E$95,3),0)))</f>
        <v>0</v>
      </c>
      <c r="BV365" s="123"/>
      <c r="BW365" s="124"/>
      <c r="BX365" s="124"/>
      <c r="BY365" s="124"/>
      <c r="BZ365" s="46">
        <f>IF(BY365=1,VLOOKUP(BV365,Chantiers!$C$6:$D$95,2),IF(BY365=2,"Chauf",IF(BY365=3,VLOOKUP(BV365,Chantiers!$C$6:$E$95,3),0)))</f>
        <v>0</v>
      </c>
      <c r="CA365" s="123"/>
      <c r="CB365" s="124"/>
      <c r="CC365" s="124"/>
      <c r="CD365" s="124">
        <f>IF(CC365=1,VLOOKUP(BZ365,Chantiers!$C$6:$D$95,2),0)</f>
        <v>0</v>
      </c>
      <c r="CE365" s="46">
        <f>IF(CD365=1,VLOOKUP(CA365,Chantiers!$C$6:$D$95,2),IF(CD365=2,"Chauf",IF(CD365=3,VLOOKUP(CA365,Chantiers!$C$6:$E$95,3),0)))</f>
        <v>0</v>
      </c>
    </row>
    <row r="366" spans="1:83" s="118" customFormat="1" x14ac:dyDescent="0.2">
      <c r="A366" s="152">
        <v>43461</v>
      </c>
      <c r="B366" s="140">
        <f t="shared" si="10"/>
        <v>27</v>
      </c>
      <c r="C366" s="141">
        <f t="shared" si="11"/>
        <v>12</v>
      </c>
      <c r="D366" s="123"/>
      <c r="E366" s="124"/>
      <c r="F366" s="124"/>
      <c r="G366" s="124"/>
      <c r="H366" s="46">
        <f>IF(G366=1,VLOOKUP(D366,Chantiers!$C$6:$D$95,2),IF(G366=2,"Chauf",IF(G366=3,VLOOKUP(D366,Chantiers!$C$6:$E$95,3),0)))</f>
        <v>0</v>
      </c>
      <c r="I366" s="123"/>
      <c r="J366" s="124"/>
      <c r="K366" s="124"/>
      <c r="L366" s="124"/>
      <c r="M366" s="46">
        <f>IF(L366=1,VLOOKUP(I366,Chantiers!$C$6:$D$95,2),IF(L366=2,"Chauf",IF(L366=3,VLOOKUP(I366,Chantiers!$C$6:$E$95,3),0)))</f>
        <v>0</v>
      </c>
      <c r="N366" s="123"/>
      <c r="O366" s="124"/>
      <c r="P366" s="124"/>
      <c r="Q366" s="124"/>
      <c r="R366" s="46">
        <f>IF(Q366=1,VLOOKUP(N366,Chantiers!$C$6:$D$95,2),IF(Q366=2,"Chauf",IF(Q366=3,VLOOKUP(N366,Chantiers!$C$6:$E$95,3),0)))</f>
        <v>0</v>
      </c>
      <c r="S366" s="123"/>
      <c r="T366" s="124"/>
      <c r="U366" s="124"/>
      <c r="V366" s="124"/>
      <c r="W366" s="46">
        <f>IF(V366=1,VLOOKUP(S366,Chantiers!$C$6:$D$95,2),IF(V366=2,"Chauf",IF(V366=3,VLOOKUP(S366,Chantiers!$C$6:$E$95,3),0)))</f>
        <v>0</v>
      </c>
      <c r="X366" s="123"/>
      <c r="Y366" s="124"/>
      <c r="Z366" s="124"/>
      <c r="AA366" s="124"/>
      <c r="AB366" s="46">
        <f>IF(AA366=1,VLOOKUP(X366,Chantiers!$C$6:$D$95,2),IF(AA366=2,"Chauf",IF(AA366=3,VLOOKUP(X366,Chantiers!$C$6:$E$95,3),0)))</f>
        <v>0</v>
      </c>
      <c r="AC366" s="123"/>
      <c r="AD366" s="124"/>
      <c r="AE366" s="124"/>
      <c r="AF366" s="124"/>
      <c r="AG366" s="46">
        <f>IF(AF366=1,VLOOKUP(AC366,Chantiers!$C$6:$D$95,2),IF(AF366=2,"Chauf",IF(AF366=3,VLOOKUP(AC366,Chantiers!$C$6:$E$95,3),0)))</f>
        <v>0</v>
      </c>
      <c r="AH366" s="123"/>
      <c r="AI366" s="124"/>
      <c r="AJ366" s="124"/>
      <c r="AK366" s="124"/>
      <c r="AL366" s="46">
        <f>IF(AK366=1,VLOOKUP(AH366,Chantiers!$C$6:$D$95,2),IF(AK366=2,"Chauf",IF(AK366=3,VLOOKUP(AH366,Chantiers!$C$6:$E$95,3),0)))</f>
        <v>0</v>
      </c>
      <c r="AM366" s="123"/>
      <c r="AN366" s="124"/>
      <c r="AO366" s="124"/>
      <c r="AP366" s="124"/>
      <c r="AQ366" s="46">
        <f>IF(AP366=1,VLOOKUP(AM366,Chantiers!$C$6:$D$95,2),IF(AP366=2,"Chauf",IF(AP366=3,VLOOKUP(AM366,Chantiers!$C$6:$E$95,3),0)))</f>
        <v>0</v>
      </c>
      <c r="AR366" s="123"/>
      <c r="AS366" s="124"/>
      <c r="AT366" s="124"/>
      <c r="AU366" s="124"/>
      <c r="AV366" s="46">
        <f>IF(AU366=1,VLOOKUP(AR366,Chantiers!$C$6:$D$95,2),IF(AU366=2,"Chauf",IF(AU366=3,VLOOKUP(AR366,Chantiers!$C$6:$E$95,3),0)))</f>
        <v>0</v>
      </c>
      <c r="AW366" s="123"/>
      <c r="AX366" s="124"/>
      <c r="AY366" s="124"/>
      <c r="AZ366" s="124"/>
      <c r="BA366" s="46">
        <f>IF(AZ366=1,VLOOKUP(AW366,Chantiers!$C$6:$D$95,2),IF(AZ366=2,"Chauf",IF(AZ366=3,VLOOKUP(AW366,Chantiers!$C$6:$E$95,3),0)))</f>
        <v>0</v>
      </c>
      <c r="BB366" s="123"/>
      <c r="BC366" s="124"/>
      <c r="BD366" s="124"/>
      <c r="BE366" s="124"/>
      <c r="BF366" s="46">
        <f>IF(BE366=1,VLOOKUP(BB366,Chantiers!$C$6:$D$95,2),IF(BE366=2,"Chauf",IF(BE366=3,VLOOKUP(BB366,Chantiers!$C$6:$E$95,3),0)))</f>
        <v>0</v>
      </c>
      <c r="BG366" s="123"/>
      <c r="BH366" s="124"/>
      <c r="BI366" s="124"/>
      <c r="BJ366" s="124"/>
      <c r="BK366" s="46">
        <f>IF(BJ366=1,VLOOKUP(BG366,Chantiers!$C$6:$D$95,2),IF(BJ366=2,"Chauf",IF(BJ366=3,VLOOKUP(BG366,Chantiers!$C$6:$E$95,3),0)))</f>
        <v>0</v>
      </c>
      <c r="BL366" s="123"/>
      <c r="BM366" s="124"/>
      <c r="BN366" s="124"/>
      <c r="BO366" s="124"/>
      <c r="BP366" s="46">
        <f>IF(BO366=1,VLOOKUP(BL366,Chantiers!$C$6:$D$95,2),IF(BO366=2,"Chauf",IF(BO366=3,VLOOKUP(BL366,Chantiers!$C$6:$E$95,3),0)))</f>
        <v>0</v>
      </c>
      <c r="BQ366" s="123"/>
      <c r="BR366" s="124"/>
      <c r="BS366" s="124"/>
      <c r="BT366" s="124"/>
      <c r="BU366" s="46">
        <f>IF(BT366=1,VLOOKUP(BQ366,Chantiers!$C$6:$D$95,2),IF(BT366=2,"Chauf",IF(BT366=3,VLOOKUP(BQ366,Chantiers!$C$6:$E$95,3),0)))</f>
        <v>0</v>
      </c>
      <c r="BV366" s="123"/>
      <c r="BW366" s="124"/>
      <c r="BX366" s="124"/>
      <c r="BY366" s="124"/>
      <c r="BZ366" s="46">
        <f>IF(BY366=1,VLOOKUP(BV366,Chantiers!$C$6:$D$95,2),IF(BY366=2,"Chauf",IF(BY366=3,VLOOKUP(BV366,Chantiers!$C$6:$E$95,3),0)))</f>
        <v>0</v>
      </c>
      <c r="CA366" s="123"/>
      <c r="CB366" s="124"/>
      <c r="CC366" s="124"/>
      <c r="CD366" s="124">
        <f>IF(CC366=1,VLOOKUP(BZ366,Chantiers!$C$6:$D$95,2),0)</f>
        <v>0</v>
      </c>
      <c r="CE366" s="46">
        <f>IF(CD366=1,VLOOKUP(CA366,Chantiers!$C$6:$D$95,2),IF(CD366=2,"Chauf",IF(CD366=3,VLOOKUP(CA366,Chantiers!$C$6:$E$95,3),0)))</f>
        <v>0</v>
      </c>
    </row>
    <row r="367" spans="1:83" s="118" customFormat="1" x14ac:dyDescent="0.2">
      <c r="A367" s="152">
        <v>43462</v>
      </c>
      <c r="B367" s="140">
        <f t="shared" si="10"/>
        <v>28</v>
      </c>
      <c r="C367" s="141">
        <f t="shared" si="11"/>
        <v>12</v>
      </c>
      <c r="D367" s="123"/>
      <c r="E367" s="124"/>
      <c r="F367" s="124"/>
      <c r="G367" s="124"/>
      <c r="H367" s="46">
        <f>IF(G367=1,VLOOKUP(D367,Chantiers!$C$6:$D$95,2),IF(G367=2,"Chauf",IF(G367=3,VLOOKUP(D367,Chantiers!$C$6:$E$95,3),0)))</f>
        <v>0</v>
      </c>
      <c r="I367" s="123"/>
      <c r="J367" s="124"/>
      <c r="K367" s="124"/>
      <c r="L367" s="124"/>
      <c r="M367" s="46">
        <f>IF(L367=1,VLOOKUP(I367,Chantiers!$C$6:$D$95,2),IF(L367=2,"Chauf",IF(L367=3,VLOOKUP(I367,Chantiers!$C$6:$E$95,3),0)))</f>
        <v>0</v>
      </c>
      <c r="N367" s="123"/>
      <c r="O367" s="124"/>
      <c r="P367" s="124"/>
      <c r="Q367" s="124"/>
      <c r="R367" s="46">
        <f>IF(Q367=1,VLOOKUP(N367,Chantiers!$C$6:$D$95,2),IF(Q367=2,"Chauf",IF(Q367=3,VLOOKUP(N367,Chantiers!$C$6:$E$95,3),0)))</f>
        <v>0</v>
      </c>
      <c r="S367" s="123"/>
      <c r="T367" s="124"/>
      <c r="U367" s="124"/>
      <c r="V367" s="124"/>
      <c r="W367" s="46">
        <f>IF(V367=1,VLOOKUP(S367,Chantiers!$C$6:$D$95,2),IF(V367=2,"Chauf",IF(V367=3,VLOOKUP(S367,Chantiers!$C$6:$E$95,3),0)))</f>
        <v>0</v>
      </c>
      <c r="X367" s="123"/>
      <c r="Y367" s="124"/>
      <c r="Z367" s="124"/>
      <c r="AA367" s="124"/>
      <c r="AB367" s="46">
        <f>IF(AA367=1,VLOOKUP(X367,Chantiers!$C$6:$D$95,2),IF(AA367=2,"Chauf",IF(AA367=3,VLOOKUP(X367,Chantiers!$C$6:$E$95,3),0)))</f>
        <v>0</v>
      </c>
      <c r="AC367" s="123"/>
      <c r="AD367" s="124"/>
      <c r="AE367" s="124"/>
      <c r="AF367" s="124"/>
      <c r="AG367" s="46">
        <f>IF(AF367=1,VLOOKUP(AC367,Chantiers!$C$6:$D$95,2),IF(AF367=2,"Chauf",IF(AF367=3,VLOOKUP(AC367,Chantiers!$C$6:$E$95,3),0)))</f>
        <v>0</v>
      </c>
      <c r="AH367" s="123"/>
      <c r="AI367" s="124"/>
      <c r="AJ367" s="124"/>
      <c r="AK367" s="124"/>
      <c r="AL367" s="46">
        <f>IF(AK367=1,VLOOKUP(AH367,Chantiers!$C$6:$D$95,2),IF(AK367=2,"Chauf",IF(AK367=3,VLOOKUP(AH367,Chantiers!$C$6:$E$95,3),0)))</f>
        <v>0</v>
      </c>
      <c r="AM367" s="123"/>
      <c r="AN367" s="124"/>
      <c r="AO367" s="124"/>
      <c r="AP367" s="124"/>
      <c r="AQ367" s="46">
        <f>IF(AP367=1,VLOOKUP(AM367,Chantiers!$C$6:$D$95,2),IF(AP367=2,"Chauf",IF(AP367=3,VLOOKUP(AM367,Chantiers!$C$6:$E$95,3),0)))</f>
        <v>0</v>
      </c>
      <c r="AR367" s="123"/>
      <c r="AS367" s="124"/>
      <c r="AT367" s="124"/>
      <c r="AU367" s="124"/>
      <c r="AV367" s="46">
        <f>IF(AU367=1,VLOOKUP(AR367,Chantiers!$C$6:$D$95,2),IF(AU367=2,"Chauf",IF(AU367=3,VLOOKUP(AR367,Chantiers!$C$6:$E$95,3),0)))</f>
        <v>0</v>
      </c>
      <c r="AW367" s="123"/>
      <c r="AX367" s="124"/>
      <c r="AY367" s="124"/>
      <c r="AZ367" s="124"/>
      <c r="BA367" s="46">
        <f>IF(AZ367=1,VLOOKUP(AW367,Chantiers!$C$6:$D$95,2),IF(AZ367=2,"Chauf",IF(AZ367=3,VLOOKUP(AW367,Chantiers!$C$6:$E$95,3),0)))</f>
        <v>0</v>
      </c>
      <c r="BB367" s="123"/>
      <c r="BC367" s="124"/>
      <c r="BD367" s="124"/>
      <c r="BE367" s="124"/>
      <c r="BF367" s="46">
        <f>IF(BE367=1,VLOOKUP(BB367,Chantiers!$C$6:$D$95,2),IF(BE367=2,"Chauf",IF(BE367=3,VLOOKUP(BB367,Chantiers!$C$6:$E$95,3),0)))</f>
        <v>0</v>
      </c>
      <c r="BG367" s="123"/>
      <c r="BH367" s="124"/>
      <c r="BI367" s="124"/>
      <c r="BJ367" s="124"/>
      <c r="BK367" s="46">
        <f>IF(BJ367=1,VLOOKUP(BG367,Chantiers!$C$6:$D$95,2),IF(BJ367=2,"Chauf",IF(BJ367=3,VLOOKUP(BG367,Chantiers!$C$6:$E$95,3),0)))</f>
        <v>0</v>
      </c>
      <c r="BL367" s="123"/>
      <c r="BM367" s="124"/>
      <c r="BN367" s="124"/>
      <c r="BO367" s="124"/>
      <c r="BP367" s="46">
        <f>IF(BO367=1,VLOOKUP(BL367,Chantiers!$C$6:$D$95,2),IF(BO367=2,"Chauf",IF(BO367=3,VLOOKUP(BL367,Chantiers!$C$6:$E$95,3),0)))</f>
        <v>0</v>
      </c>
      <c r="BQ367" s="123"/>
      <c r="BR367" s="124"/>
      <c r="BS367" s="124"/>
      <c r="BT367" s="124"/>
      <c r="BU367" s="46">
        <f>IF(BT367=1,VLOOKUP(BQ367,Chantiers!$C$6:$D$95,2),IF(BT367=2,"Chauf",IF(BT367=3,VLOOKUP(BQ367,Chantiers!$C$6:$E$95,3),0)))</f>
        <v>0</v>
      </c>
      <c r="BV367" s="123"/>
      <c r="BW367" s="124"/>
      <c r="BX367" s="124"/>
      <c r="BY367" s="124"/>
      <c r="BZ367" s="46">
        <f>IF(BY367=1,VLOOKUP(BV367,Chantiers!$C$6:$D$95,2),IF(BY367=2,"Chauf",IF(BY367=3,VLOOKUP(BV367,Chantiers!$C$6:$E$95,3),0)))</f>
        <v>0</v>
      </c>
      <c r="CA367" s="123"/>
      <c r="CB367" s="124"/>
      <c r="CC367" s="124"/>
      <c r="CD367" s="124">
        <f>IF(CC367=1,VLOOKUP(BZ367,Chantiers!$C$6:$D$95,2),0)</f>
        <v>0</v>
      </c>
      <c r="CE367" s="46">
        <f>IF(CD367=1,VLOOKUP(CA367,Chantiers!$C$6:$D$95,2),IF(CD367=2,"Chauf",IF(CD367=3,VLOOKUP(CA367,Chantiers!$C$6:$E$95,3),0)))</f>
        <v>0</v>
      </c>
    </row>
    <row r="368" spans="1:83" s="118" customFormat="1" x14ac:dyDescent="0.2">
      <c r="A368" s="152">
        <v>43463</v>
      </c>
      <c r="B368" s="140">
        <f t="shared" si="10"/>
        <v>29</v>
      </c>
      <c r="C368" s="141">
        <f t="shared" si="11"/>
        <v>12</v>
      </c>
      <c r="D368" s="123"/>
      <c r="E368" s="124"/>
      <c r="F368" s="124"/>
      <c r="G368" s="124"/>
      <c r="H368" s="46">
        <f>IF(G368=1,VLOOKUP(D368,Chantiers!$C$6:$D$95,2),IF(G368=2,"Chauf",IF(G368=3,VLOOKUP(D368,Chantiers!$C$6:$E$95,3),0)))</f>
        <v>0</v>
      </c>
      <c r="I368" s="123"/>
      <c r="J368" s="124"/>
      <c r="K368" s="124"/>
      <c r="L368" s="124"/>
      <c r="M368" s="46">
        <f>IF(L368=1,VLOOKUP(I368,Chantiers!$C$6:$D$95,2),IF(L368=2,"Chauf",IF(L368=3,VLOOKUP(I368,Chantiers!$C$6:$E$95,3),0)))</f>
        <v>0</v>
      </c>
      <c r="N368" s="123"/>
      <c r="O368" s="124"/>
      <c r="P368" s="124"/>
      <c r="Q368" s="124"/>
      <c r="R368" s="46">
        <f>IF(Q368=1,VLOOKUP(N368,Chantiers!$C$6:$D$95,2),IF(Q368=2,"Chauf",IF(Q368=3,VLOOKUP(N368,Chantiers!$C$6:$E$95,3),0)))</f>
        <v>0</v>
      </c>
      <c r="S368" s="123"/>
      <c r="T368" s="124"/>
      <c r="U368" s="124"/>
      <c r="V368" s="124"/>
      <c r="W368" s="46">
        <f>IF(V368=1,VLOOKUP(S368,Chantiers!$C$6:$D$95,2),IF(V368=2,"Chauf",IF(V368=3,VLOOKUP(S368,Chantiers!$C$6:$E$95,3),0)))</f>
        <v>0</v>
      </c>
      <c r="X368" s="123"/>
      <c r="Y368" s="124"/>
      <c r="Z368" s="124"/>
      <c r="AA368" s="124"/>
      <c r="AB368" s="46">
        <f>IF(AA368=1,VLOOKUP(X368,Chantiers!$C$6:$D$95,2),IF(AA368=2,"Chauf",IF(AA368=3,VLOOKUP(X368,Chantiers!$C$6:$E$95,3),0)))</f>
        <v>0</v>
      </c>
      <c r="AC368" s="123"/>
      <c r="AD368" s="124"/>
      <c r="AE368" s="124"/>
      <c r="AF368" s="124"/>
      <c r="AG368" s="46">
        <f>IF(AF368=1,VLOOKUP(AC368,Chantiers!$C$6:$D$95,2),IF(AF368=2,"Chauf",IF(AF368=3,VLOOKUP(AC368,Chantiers!$C$6:$E$95,3),0)))</f>
        <v>0</v>
      </c>
      <c r="AH368" s="123"/>
      <c r="AI368" s="124"/>
      <c r="AJ368" s="124"/>
      <c r="AK368" s="124"/>
      <c r="AL368" s="46">
        <f>IF(AK368=1,VLOOKUP(AH368,Chantiers!$C$6:$D$95,2),IF(AK368=2,"Chauf",IF(AK368=3,VLOOKUP(AH368,Chantiers!$C$6:$E$95,3),0)))</f>
        <v>0</v>
      </c>
      <c r="AM368" s="123"/>
      <c r="AN368" s="124"/>
      <c r="AO368" s="124"/>
      <c r="AP368" s="124"/>
      <c r="AQ368" s="46">
        <f>IF(AP368=1,VLOOKUP(AM368,Chantiers!$C$6:$D$95,2),IF(AP368=2,"Chauf",IF(AP368=3,VLOOKUP(AM368,Chantiers!$C$6:$E$95,3),0)))</f>
        <v>0</v>
      </c>
      <c r="AR368" s="123"/>
      <c r="AS368" s="124"/>
      <c r="AT368" s="124"/>
      <c r="AU368" s="124"/>
      <c r="AV368" s="46">
        <f>IF(AU368=1,VLOOKUP(AR368,Chantiers!$C$6:$D$95,2),IF(AU368=2,"Chauf",IF(AU368=3,VLOOKUP(AR368,Chantiers!$C$6:$E$95,3),0)))</f>
        <v>0</v>
      </c>
      <c r="AW368" s="123"/>
      <c r="AX368" s="124"/>
      <c r="AY368" s="124"/>
      <c r="AZ368" s="124"/>
      <c r="BA368" s="46">
        <f>IF(AZ368=1,VLOOKUP(AW368,Chantiers!$C$6:$D$95,2),IF(AZ368=2,"Chauf",IF(AZ368=3,VLOOKUP(AW368,Chantiers!$C$6:$E$95,3),0)))</f>
        <v>0</v>
      </c>
      <c r="BB368" s="123"/>
      <c r="BC368" s="124"/>
      <c r="BD368" s="124"/>
      <c r="BE368" s="124"/>
      <c r="BF368" s="46">
        <f>IF(BE368=1,VLOOKUP(BB368,Chantiers!$C$6:$D$95,2),IF(BE368=2,"Chauf",IF(BE368=3,VLOOKUP(BB368,Chantiers!$C$6:$E$95,3),0)))</f>
        <v>0</v>
      </c>
      <c r="BG368" s="123"/>
      <c r="BH368" s="124"/>
      <c r="BI368" s="124"/>
      <c r="BJ368" s="124"/>
      <c r="BK368" s="46">
        <f>IF(BJ368=1,VLOOKUP(BG368,Chantiers!$C$6:$D$95,2),IF(BJ368=2,"Chauf",IF(BJ368=3,VLOOKUP(BG368,Chantiers!$C$6:$E$95,3),0)))</f>
        <v>0</v>
      </c>
      <c r="BL368" s="123"/>
      <c r="BM368" s="124"/>
      <c r="BN368" s="124"/>
      <c r="BO368" s="124"/>
      <c r="BP368" s="46">
        <f>IF(BO368=1,VLOOKUP(BL368,Chantiers!$C$6:$D$95,2),IF(BO368=2,"Chauf",IF(BO368=3,VLOOKUP(BL368,Chantiers!$C$6:$E$95,3),0)))</f>
        <v>0</v>
      </c>
      <c r="BQ368" s="123"/>
      <c r="BR368" s="124"/>
      <c r="BS368" s="124"/>
      <c r="BT368" s="124"/>
      <c r="BU368" s="46">
        <f>IF(BT368=1,VLOOKUP(BQ368,Chantiers!$C$6:$D$95,2),IF(BT368=2,"Chauf",IF(BT368=3,VLOOKUP(BQ368,Chantiers!$C$6:$E$95,3),0)))</f>
        <v>0</v>
      </c>
      <c r="BV368" s="123"/>
      <c r="BW368" s="124"/>
      <c r="BX368" s="124"/>
      <c r="BY368" s="124"/>
      <c r="BZ368" s="46">
        <f>IF(BY368=1,VLOOKUP(BV368,Chantiers!$C$6:$D$95,2),IF(BY368=2,"Chauf",IF(BY368=3,VLOOKUP(BV368,Chantiers!$C$6:$E$95,3),0)))</f>
        <v>0</v>
      </c>
      <c r="CA368" s="123"/>
      <c r="CB368" s="124"/>
      <c r="CC368" s="124"/>
      <c r="CD368" s="124">
        <f>IF(CC368=1,VLOOKUP(BZ368,Chantiers!$C$6:$D$95,2),0)</f>
        <v>0</v>
      </c>
      <c r="CE368" s="46">
        <f>IF(CD368=1,VLOOKUP(CA368,Chantiers!$C$6:$D$95,2),IF(CD368=2,"Chauf",IF(CD368=3,VLOOKUP(CA368,Chantiers!$C$6:$E$95,3),0)))</f>
        <v>0</v>
      </c>
    </row>
    <row r="369" spans="1:83" s="159" customFormat="1" x14ac:dyDescent="0.2">
      <c r="A369" s="153" t="s">
        <v>128</v>
      </c>
      <c r="B369" s="154"/>
      <c r="C369" s="155"/>
      <c r="D369" s="157"/>
      <c r="E369" s="158">
        <f>SUM(E363:E368)</f>
        <v>0</v>
      </c>
      <c r="F369" s="158">
        <f>SUM(F363:F368)</f>
        <v>0</v>
      </c>
      <c r="G369" s="158"/>
      <c r="H369" s="156"/>
      <c r="I369" s="157"/>
      <c r="J369" s="158">
        <f>SUM(J363:J368)</f>
        <v>0</v>
      </c>
      <c r="K369" s="158">
        <f>SUM(K363:K368)</f>
        <v>0</v>
      </c>
      <c r="L369" s="158"/>
      <c r="M369" s="156">
        <f>IF(L369=1,VLOOKUP(I369,Chantiers!$C$6:$D$95,2),IF(L369=2,"Chauf",IF(L369=3,VLOOKUP(I369,Chantiers!$C$6:$E$95,3),0)))</f>
        <v>0</v>
      </c>
      <c r="N369" s="157"/>
      <c r="O369" s="158">
        <f>SUM(O363:O368)</f>
        <v>0</v>
      </c>
      <c r="P369" s="158">
        <f>SUM(P363:P368)</f>
        <v>0</v>
      </c>
      <c r="Q369" s="158"/>
      <c r="R369" s="156">
        <f>IF(Q369=1,VLOOKUP(N369,Chantiers!$C$6:$D$95,2),IF(Q369=2,"Chauf",IF(Q369=3,VLOOKUP(N369,Chantiers!$C$6:$E$95,3),0)))</f>
        <v>0</v>
      </c>
      <c r="S369" s="157"/>
      <c r="T369" s="158">
        <f>SUM(T363:T368)</f>
        <v>0</v>
      </c>
      <c r="U369" s="158">
        <f>SUM(U363:U368)</f>
        <v>0</v>
      </c>
      <c r="V369" s="158"/>
      <c r="W369" s="156">
        <f>IF(V369=1,VLOOKUP(S369,Chantiers!$C$6:$D$95,2),IF(V369=2,"Chauf",IF(V369=3,VLOOKUP(S369,Chantiers!$C$6:$E$95,3),0)))</f>
        <v>0</v>
      </c>
      <c r="X369" s="157"/>
      <c r="Y369" s="158">
        <f>SUM(Y363:Y368)</f>
        <v>0</v>
      </c>
      <c r="Z369" s="158">
        <f>SUM(Z363:Z368)</f>
        <v>0</v>
      </c>
      <c r="AA369" s="158"/>
      <c r="AB369" s="156">
        <f>IF(AA369=1,VLOOKUP(X369,Chantiers!$C$6:$D$95,2),IF(AA369=2,"Chauf",IF(AA369=3,VLOOKUP(X369,Chantiers!$C$6:$E$95,3),0)))</f>
        <v>0</v>
      </c>
      <c r="AC369" s="157"/>
      <c r="AD369" s="158">
        <f>SUM(AD363:AD368)</f>
        <v>0</v>
      </c>
      <c r="AE369" s="158">
        <f>SUM(AE363:AE368)</f>
        <v>0</v>
      </c>
      <c r="AF369" s="158"/>
      <c r="AG369" s="156">
        <f>IF(AF369=1,VLOOKUP(AC369,Chantiers!$C$6:$D$95,2),IF(AF369=2,"Chauf",IF(AF369=3,VLOOKUP(AC369,Chantiers!$C$6:$E$95,3),0)))</f>
        <v>0</v>
      </c>
      <c r="AH369" s="157"/>
      <c r="AI369" s="158">
        <f>SUM(AI363:AI368)</f>
        <v>0</v>
      </c>
      <c r="AJ369" s="158">
        <f>SUM(AJ363:AJ368)</f>
        <v>0</v>
      </c>
      <c r="AK369" s="158"/>
      <c r="AL369" s="156">
        <f>IF(AK369=1,VLOOKUP(AH369,Chantiers!$C$6:$D$95,2),IF(AK369=2,"Chauf",IF(AK369=3,VLOOKUP(AH369,Chantiers!$C$6:$E$95,3),0)))</f>
        <v>0</v>
      </c>
      <c r="AM369" s="157"/>
      <c r="AN369" s="158">
        <f>SUM(AN363:AN368)</f>
        <v>0</v>
      </c>
      <c r="AO369" s="158">
        <f>SUM(AO363:AO368)</f>
        <v>0</v>
      </c>
      <c r="AP369" s="158"/>
      <c r="AQ369" s="156">
        <f>IF(AP369=1,VLOOKUP(AM369,Chantiers!$C$6:$D$95,2),IF(AP369=2,"Chauf",IF(AP369=3,VLOOKUP(AM369,Chantiers!$C$6:$E$95,3),0)))</f>
        <v>0</v>
      </c>
      <c r="AR369" s="157"/>
      <c r="AS369" s="158">
        <f>SUM(AS363:AS368)</f>
        <v>0</v>
      </c>
      <c r="AT369" s="158">
        <f>SUM(AT363:AT368)</f>
        <v>0</v>
      </c>
      <c r="AU369" s="158"/>
      <c r="AV369" s="156">
        <f>IF(AU369=1,VLOOKUP(AR369,Chantiers!$C$6:$D$95,2),IF(AU369=2,"Chauf",IF(AU369=3,VLOOKUP(AR369,Chantiers!$C$6:$E$95,3),0)))</f>
        <v>0</v>
      </c>
      <c r="AW369" s="157"/>
      <c r="AX369" s="158">
        <f>SUM(AX363:AX368)</f>
        <v>0</v>
      </c>
      <c r="AY369" s="158">
        <f>SUM(AY363:AY368)</f>
        <v>0</v>
      </c>
      <c r="AZ369" s="158"/>
      <c r="BA369" s="156">
        <f>IF(AZ369=1,VLOOKUP(AW369,Chantiers!$C$6:$D$95,2),IF(AZ369=2,"Chauf",IF(AZ369=3,VLOOKUP(AW369,Chantiers!$C$6:$E$95,3),0)))</f>
        <v>0</v>
      </c>
      <c r="BB369" s="157"/>
      <c r="BC369" s="158">
        <f>SUM(BC363:BC368)</f>
        <v>0</v>
      </c>
      <c r="BD369" s="158">
        <f>SUM(BD363:BD368)</f>
        <v>0</v>
      </c>
      <c r="BE369" s="158"/>
      <c r="BF369" s="156">
        <f>IF(BE369=1,VLOOKUP(BB369,Chantiers!$C$6:$D$95,2),IF(BE369=2,"Chauf",IF(BE369=3,VLOOKUP(BB369,Chantiers!$C$6:$E$95,3),0)))</f>
        <v>0</v>
      </c>
      <c r="BG369" s="157"/>
      <c r="BH369" s="158">
        <f>SUM(BH363:BH368)</f>
        <v>0</v>
      </c>
      <c r="BI369" s="158">
        <f>SUM(BI363:BI368)</f>
        <v>0</v>
      </c>
      <c r="BJ369" s="158"/>
      <c r="BK369" s="156">
        <f>IF(BJ369=1,VLOOKUP(BG369,Chantiers!$C$6:$D$95,2),IF(BJ369=2,"Chauf",IF(BJ369=3,VLOOKUP(BG369,Chantiers!$C$6:$E$95,3),0)))</f>
        <v>0</v>
      </c>
      <c r="BL369" s="157"/>
      <c r="BM369" s="158">
        <f>SUM(BM363:BM368)</f>
        <v>0</v>
      </c>
      <c r="BN369" s="158">
        <f>SUM(BN363:BN368)</f>
        <v>0</v>
      </c>
      <c r="BO369" s="158"/>
      <c r="BP369" s="156">
        <f>IF(BO369=1,VLOOKUP(BL369,Chantiers!$C$6:$D$95,2),IF(BO369=2,"Chauf",IF(BO369=3,VLOOKUP(BL369,Chantiers!$C$6:$E$95,3),0)))</f>
        <v>0</v>
      </c>
      <c r="BQ369" s="157"/>
      <c r="BR369" s="158">
        <f>SUM(BR363:BR368)</f>
        <v>0</v>
      </c>
      <c r="BS369" s="158">
        <f>SUM(BS363:BS368)</f>
        <v>0</v>
      </c>
      <c r="BT369" s="158"/>
      <c r="BU369" s="156">
        <f>IF(BT369=1,VLOOKUP(BQ369,Chantiers!$C$6:$D$95,2),IF(BT369=2,"Chauf",IF(BT369=3,VLOOKUP(BQ369,Chantiers!$C$6:$E$95,3),0)))</f>
        <v>0</v>
      </c>
      <c r="BV369" s="157"/>
      <c r="BW369" s="158">
        <f>SUM(BW363:BW368)</f>
        <v>0</v>
      </c>
      <c r="BX369" s="158">
        <f>SUM(BX363:BX368)</f>
        <v>0</v>
      </c>
      <c r="BY369" s="158"/>
      <c r="BZ369" s="156">
        <f>IF(BY369=1,VLOOKUP(BV369,Chantiers!$C$6:$D$95,2),IF(BY369=2,"Chauf",IF(BY369=3,VLOOKUP(BV369,Chantiers!$C$6:$E$95,3),0)))</f>
        <v>0</v>
      </c>
      <c r="CA369" s="157"/>
      <c r="CB369" s="158">
        <f>SUM(CB363:CB368)</f>
        <v>0</v>
      </c>
      <c r="CC369" s="158">
        <f>SUM(CC363:CC368)</f>
        <v>0</v>
      </c>
      <c r="CD369" s="158">
        <f>IF(CC369=1,VLOOKUP(BZ369,Chantiers!$C$6:$D$95,2),0)</f>
        <v>0</v>
      </c>
      <c r="CE369" s="156">
        <f>IF(CD369=1,VLOOKUP(CA369,Chantiers!$C$6:$D$95,2),IF(CD369=2,"Chauf",IF(CD369=3,VLOOKUP(CA369,Chantiers!$C$6:$E$95,3),0)))</f>
        <v>0</v>
      </c>
    </row>
    <row r="370" spans="1:83" s="118" customFormat="1" x14ac:dyDescent="0.2">
      <c r="A370" s="37">
        <v>43465</v>
      </c>
      <c r="B370" s="138">
        <f t="shared" si="10"/>
        <v>31</v>
      </c>
      <c r="C370" s="139">
        <f t="shared" si="11"/>
        <v>12</v>
      </c>
      <c r="D370" s="116"/>
      <c r="E370" s="117"/>
      <c r="F370" s="117"/>
      <c r="G370" s="117"/>
      <c r="H370" s="38">
        <f>IF(G370=1,VLOOKUP(D370,Chantiers!$C$6:$D$95,2),IF(G370=2,"Chauf",IF(G370=3,VLOOKUP(D370,Chantiers!$C$6:$E$95,3),0)))</f>
        <v>0</v>
      </c>
      <c r="I370" s="116"/>
      <c r="J370" s="117"/>
      <c r="K370" s="117"/>
      <c r="L370" s="117"/>
      <c r="M370" s="38">
        <f>IF(L370=1,VLOOKUP(I370,Chantiers!$C$6:$D$95,2),IF(L370=2,"Chauf",IF(L370=3,VLOOKUP(I370,Chantiers!$C$6:$E$95,3),0)))</f>
        <v>0</v>
      </c>
      <c r="N370" s="116"/>
      <c r="O370" s="117"/>
      <c r="P370" s="117"/>
      <c r="Q370" s="117"/>
      <c r="R370" s="38">
        <f>IF(Q370=1,VLOOKUP(N370,Chantiers!$C$6:$D$95,2),IF(Q370=2,"Chauf",IF(Q370=3,VLOOKUP(N370,Chantiers!$C$6:$E$95,3),0)))</f>
        <v>0</v>
      </c>
      <c r="S370" s="116"/>
      <c r="T370" s="117"/>
      <c r="U370" s="117"/>
      <c r="V370" s="117"/>
      <c r="W370" s="38">
        <f>IF(V370=1,VLOOKUP(S370,Chantiers!$C$6:$D$95,2),IF(V370=2,"Chauf",IF(V370=3,VLOOKUP(S370,Chantiers!$C$6:$E$95,3),0)))</f>
        <v>0</v>
      </c>
      <c r="X370" s="116"/>
      <c r="Y370" s="117"/>
      <c r="Z370" s="117"/>
      <c r="AA370" s="117"/>
      <c r="AB370" s="38">
        <f>IF(AA370=1,VLOOKUP(X370,Chantiers!$C$6:$D$95,2),IF(AA370=2,"Chauf",IF(AA370=3,VLOOKUP(X370,Chantiers!$C$6:$E$95,3),0)))</f>
        <v>0</v>
      </c>
      <c r="AC370" s="116"/>
      <c r="AD370" s="117"/>
      <c r="AE370" s="117"/>
      <c r="AF370" s="117"/>
      <c r="AG370" s="38">
        <f>IF(AF370=1,VLOOKUP(AC370,Chantiers!$C$6:$D$95,2),IF(AF370=2,"Chauf",IF(AF370=3,VLOOKUP(AC370,Chantiers!$C$6:$E$95,3),0)))</f>
        <v>0</v>
      </c>
      <c r="AH370" s="116"/>
      <c r="AI370" s="117"/>
      <c r="AJ370" s="117"/>
      <c r="AK370" s="117"/>
      <c r="AL370" s="38">
        <f>IF(AK370=1,VLOOKUP(AH370,Chantiers!$C$6:$D$95,2),IF(AK370=2,"Chauf",IF(AK370=3,VLOOKUP(AH370,Chantiers!$C$6:$E$95,3),0)))</f>
        <v>0</v>
      </c>
      <c r="AM370" s="116"/>
      <c r="AN370" s="117"/>
      <c r="AO370" s="117"/>
      <c r="AP370" s="117"/>
      <c r="AQ370" s="38">
        <f>IF(AP370=1,VLOOKUP(AM370,Chantiers!$C$6:$D$95,2),IF(AP370=2,"Chauf",IF(AP370=3,VLOOKUP(AM370,Chantiers!$C$6:$E$95,3),0)))</f>
        <v>0</v>
      </c>
      <c r="AR370" s="116"/>
      <c r="AS370" s="117"/>
      <c r="AT370" s="117"/>
      <c r="AU370" s="117"/>
      <c r="AV370" s="38">
        <f>IF(AU370=1,VLOOKUP(AR370,Chantiers!$C$6:$D$95,2),IF(AU370=2,"Chauf",IF(AU370=3,VLOOKUP(AR370,Chantiers!$C$6:$E$95,3),0)))</f>
        <v>0</v>
      </c>
      <c r="AW370" s="116"/>
      <c r="AX370" s="117"/>
      <c r="AY370" s="117"/>
      <c r="AZ370" s="117"/>
      <c r="BA370" s="38">
        <f>IF(AZ370=1,VLOOKUP(AW370,Chantiers!$C$6:$D$95,2),IF(AZ370=2,"Chauf",IF(AZ370=3,VLOOKUP(AW370,Chantiers!$C$6:$E$95,3),0)))</f>
        <v>0</v>
      </c>
      <c r="BB370" s="116"/>
      <c r="BC370" s="117"/>
      <c r="BD370" s="117"/>
      <c r="BE370" s="117"/>
      <c r="BF370" s="38">
        <f>IF(BE370=1,VLOOKUP(BB370,Chantiers!$C$6:$D$95,2),IF(BE370=2,"Chauf",IF(BE370=3,VLOOKUP(BB370,Chantiers!$C$6:$E$95,3),0)))</f>
        <v>0</v>
      </c>
      <c r="BG370" s="116"/>
      <c r="BH370" s="117"/>
      <c r="BI370" s="117"/>
      <c r="BJ370" s="117"/>
      <c r="BK370" s="38">
        <f>IF(BJ370=1,VLOOKUP(BG370,Chantiers!$C$6:$D$95,2),IF(BJ370=2,"Chauf",IF(BJ370=3,VLOOKUP(BG370,Chantiers!$C$6:$E$95,3),0)))</f>
        <v>0</v>
      </c>
      <c r="BL370" s="116"/>
      <c r="BM370" s="117"/>
      <c r="BN370" s="117"/>
      <c r="BO370" s="117"/>
      <c r="BP370" s="38">
        <f>IF(BO370=1,VLOOKUP(BL370,Chantiers!$C$6:$D$95,2),IF(BO370=2,"Chauf",IF(BO370=3,VLOOKUP(BL370,Chantiers!$C$6:$E$95,3),0)))</f>
        <v>0</v>
      </c>
      <c r="BQ370" s="116"/>
      <c r="BR370" s="117"/>
      <c r="BS370" s="117"/>
      <c r="BT370" s="117"/>
      <c r="BU370" s="38">
        <f>IF(BT370=1,VLOOKUP(BQ370,Chantiers!$C$6:$D$95,2),IF(BT370=2,"Chauf",IF(BT370=3,VLOOKUP(BQ370,Chantiers!$C$6:$E$95,3),0)))</f>
        <v>0</v>
      </c>
      <c r="BV370" s="116"/>
      <c r="BW370" s="117"/>
      <c r="BX370" s="117"/>
      <c r="BY370" s="117"/>
      <c r="BZ370" s="38">
        <f>IF(BY370=1,VLOOKUP(BV370,Chantiers!$C$6:$D$95,2),IF(BY370=2,"Chauf",IF(BY370=3,VLOOKUP(BV370,Chantiers!$C$6:$E$95,3),0)))</f>
        <v>0</v>
      </c>
      <c r="CA370" s="116"/>
      <c r="CB370" s="117"/>
      <c r="CC370" s="117"/>
      <c r="CD370" s="117"/>
      <c r="CE370" s="38">
        <f>IF(CD370=1,VLOOKUP(CA370,Chantiers!$C$6:$D$95,2),IF(CD370=2,"Chauf",IF(CD370=3,VLOOKUP(CA370,Chantiers!$C$6:$E$95,3),0)))</f>
        <v>0</v>
      </c>
    </row>
    <row r="371" spans="1:83" x14ac:dyDescent="0.2">
      <c r="A371" s="47"/>
      <c r="B371" s="142">
        <f t="shared" ref="B371:B434" si="12">DAY(A371)</f>
        <v>0</v>
      </c>
      <c r="C371" s="143">
        <f t="shared" ref="C371:C434" si="13">MONTH(A371)</f>
        <v>1</v>
      </c>
      <c r="D371" s="126"/>
      <c r="E371" s="127"/>
      <c r="F371" s="127"/>
      <c r="G371" s="127"/>
      <c r="H371" s="48">
        <f>IF(G371=1,VLOOKUP(D371,Chantiers!$C$6:$D$95,2),IF(G371=2,"Chauf",IF(G371=3,VLOOKUP(D371,Chantiers!$C$6:$E$95,3),0)))</f>
        <v>0</v>
      </c>
      <c r="I371" s="126"/>
      <c r="J371" s="127"/>
      <c r="K371" s="127"/>
      <c r="L371" s="127"/>
      <c r="M371" s="48">
        <f>IF(L371=1,VLOOKUP(I371,Chantiers!$C$6:$D$95,2),IF(L371=2,"Chauf",IF(L371=3,VLOOKUP(I371,Chantiers!$C$6:$E$95,3),0)))</f>
        <v>0</v>
      </c>
      <c r="N371" s="126"/>
      <c r="O371" s="127"/>
      <c r="P371" s="127"/>
      <c r="Q371" s="127"/>
      <c r="R371" s="48">
        <f>IF(Q371=1,VLOOKUP(N371,Chantiers!$C$6:$D$95,2),IF(Q371=2,"Chauf",IF(Q371=3,VLOOKUP(N371,Chantiers!$C$6:$E$95,3),0)))</f>
        <v>0</v>
      </c>
      <c r="S371" s="126"/>
      <c r="T371" s="127"/>
      <c r="U371" s="127"/>
      <c r="V371" s="127"/>
      <c r="W371" s="48">
        <f>IF(V371=1,VLOOKUP(S371,Chantiers!$C$6:$D$95,2),IF(V371=2,"Chauf",IF(V371=3,VLOOKUP(S371,Chantiers!$C$6:$E$95,3),0)))</f>
        <v>0</v>
      </c>
      <c r="X371" s="126"/>
      <c r="Y371" s="127"/>
      <c r="Z371" s="127"/>
      <c r="AA371" s="127"/>
      <c r="AB371" s="48">
        <f>IF(AA371=1,VLOOKUP(X371,Chantiers!$C$6:$D$95,2),IF(AA371=2,"Chauf",IF(AA371=3,VLOOKUP(X371,Chantiers!$C$6:$E$95,3),0)))</f>
        <v>0</v>
      </c>
      <c r="AC371" s="126"/>
      <c r="AD371" s="127"/>
      <c r="AE371" s="127"/>
      <c r="AF371" s="127"/>
      <c r="AG371" s="48">
        <f>IF(AF371=1,VLOOKUP(AC371,Chantiers!$C$6:$D$95,2),IF(AF371=2,"Chauf",IF(AF371=3,VLOOKUP(AC371,Chantiers!$C$6:$E$95,3),0)))</f>
        <v>0</v>
      </c>
      <c r="AH371" s="126"/>
      <c r="AI371" s="127"/>
      <c r="AJ371" s="127"/>
      <c r="AK371" s="127"/>
      <c r="AL371" s="48">
        <f>IF(AK371=1,VLOOKUP(AH371,Chantiers!$C$6:$D$95,2),IF(AK371=2,"Chauf",IF(AK371=3,VLOOKUP(AH371,Chantiers!$C$6:$E$95,3),0)))</f>
        <v>0</v>
      </c>
      <c r="AM371" s="126"/>
      <c r="AN371" s="127"/>
      <c r="AO371" s="127"/>
      <c r="AP371" s="127"/>
      <c r="AQ371" s="48">
        <f>IF(AP371=1,VLOOKUP(AM371,Chantiers!$C$6:$D$95,2),IF(AP371=2,"Chauf",IF(AP371=3,VLOOKUP(AM371,Chantiers!$C$6:$E$95,3),0)))</f>
        <v>0</v>
      </c>
      <c r="AR371" s="126"/>
      <c r="AS371" s="127"/>
      <c r="AT371" s="127"/>
      <c r="AU371" s="127"/>
      <c r="AV371" s="48">
        <f>IF(AU371=1,VLOOKUP(AR371,Chantiers!$C$6:$D$95,2),IF(AU371=2,"Chauf",IF(AU371=3,VLOOKUP(AR371,Chantiers!$C$6:$E$95,3),0)))</f>
        <v>0</v>
      </c>
      <c r="AW371" s="126"/>
      <c r="AX371" s="127"/>
      <c r="AY371" s="127"/>
      <c r="AZ371" s="127"/>
      <c r="BA371" s="48">
        <f>IF(AZ371=1,VLOOKUP(AW371,Chantiers!$C$6:$D$95,2),IF(AZ371=2,"Chauf",IF(AZ371=3,VLOOKUP(AW371,Chantiers!$C$6:$E$95,3),0)))</f>
        <v>0</v>
      </c>
      <c r="BB371" s="126"/>
      <c r="BC371" s="127"/>
      <c r="BD371" s="127"/>
      <c r="BE371" s="127"/>
      <c r="BF371" s="48">
        <f>IF(BE371=1,VLOOKUP(BB371,Chantiers!$C$6:$D$95,2),IF(BE371=2,"Chauf",IF(BE371=3,VLOOKUP(BB371,Chantiers!$C$6:$E$95,3),0)))</f>
        <v>0</v>
      </c>
      <c r="BG371" s="126"/>
      <c r="BH371" s="127"/>
      <c r="BI371" s="127"/>
      <c r="BJ371" s="127"/>
      <c r="BK371" s="48">
        <f>IF(BJ371=1,VLOOKUP(BG371,Chantiers!$C$6:$D$95,2),IF(BJ371=2,"Chauf",IF(BJ371=3,VLOOKUP(BG371,Chantiers!$C$6:$E$95,3),0)))</f>
        <v>0</v>
      </c>
      <c r="BL371" s="126"/>
      <c r="BM371" s="127"/>
      <c r="BN371" s="127"/>
      <c r="BO371" s="127"/>
      <c r="BP371" s="48">
        <f>IF(BO371=1,VLOOKUP(BL371,Chantiers!$C$6:$D$95,2),IF(BO371=2,"Chauf",IF(BO371=3,VLOOKUP(BL371,Chantiers!$C$6:$E$95,3),0)))</f>
        <v>0</v>
      </c>
      <c r="BQ371" s="126"/>
      <c r="BR371" s="127"/>
      <c r="BS371" s="127"/>
      <c r="BT371" s="127"/>
      <c r="BU371" s="48">
        <f>IF(BT371=1,VLOOKUP(BQ371,Chantiers!$C$6:$D$95,2),IF(BT371=2,"Chauf",IF(BT371=3,VLOOKUP(BQ371,Chantiers!$C$6:$E$95,3),0)))</f>
        <v>0</v>
      </c>
      <c r="BV371" s="126"/>
      <c r="BW371" s="127"/>
      <c r="BX371" s="127"/>
      <c r="BY371" s="127"/>
      <c r="BZ371" s="48">
        <f>IF(BY371=1,VLOOKUP(BV371,Chantiers!$C$6:$D$95,2),IF(BY371=2,"Chauf",IF(BY371=3,VLOOKUP(BV371,Chantiers!$C$6:$E$95,3),0)))</f>
        <v>0</v>
      </c>
      <c r="CA371" s="126"/>
      <c r="CB371" s="127"/>
      <c r="CC371" s="127"/>
      <c r="CD371" s="127"/>
      <c r="CE371" s="48">
        <f>IF(CD371=1,VLOOKUP(CA371,Chantiers!$C$6:$D$95,2),IF(CD371=2,"Chauf",IF(CD371=3,VLOOKUP(CA371,Chantiers!$C$6:$E$95,3),0)))</f>
        <v>0</v>
      </c>
    </row>
    <row r="372" spans="1:83" x14ac:dyDescent="0.2">
      <c r="A372" s="47"/>
      <c r="B372" s="142">
        <f t="shared" si="12"/>
        <v>0</v>
      </c>
      <c r="C372" s="143">
        <f t="shared" si="13"/>
        <v>1</v>
      </c>
      <c r="D372" s="126"/>
      <c r="E372" s="127"/>
      <c r="F372" s="127"/>
      <c r="G372" s="127"/>
      <c r="H372" s="48">
        <f>IF(G372=1,VLOOKUP(D372,Chantiers!$C$6:$D$95,2),IF(G372=2,"Chauf",IF(G372=3,VLOOKUP(D372,Chantiers!$C$6:$E$95,3),0)))</f>
        <v>0</v>
      </c>
      <c r="I372" s="126"/>
      <c r="J372" s="127"/>
      <c r="K372" s="127"/>
      <c r="L372" s="127"/>
      <c r="M372" s="48">
        <f>IF(L372=1,VLOOKUP(I372,Chantiers!$C$6:$D$95,2),IF(L372=2,"Chauf",IF(L372=3,VLOOKUP(I372,Chantiers!$C$6:$E$95,3),0)))</f>
        <v>0</v>
      </c>
      <c r="N372" s="126"/>
      <c r="O372" s="127"/>
      <c r="P372" s="127"/>
      <c r="Q372" s="127"/>
      <c r="R372" s="48">
        <f>IF(Q372=1,VLOOKUP(N372,Chantiers!$C$6:$D$95,2),IF(Q372=2,"Chauf",IF(Q372=3,VLOOKUP(N372,Chantiers!$C$6:$E$95,3),0)))</f>
        <v>0</v>
      </c>
      <c r="S372" s="126"/>
      <c r="T372" s="127"/>
      <c r="U372" s="127"/>
      <c r="V372" s="127"/>
      <c r="W372" s="48">
        <f>IF(V372=1,VLOOKUP(S372,Chantiers!$C$6:$D$95,2),IF(V372=2,"Chauf",IF(V372=3,VLOOKUP(S372,Chantiers!$C$6:$E$95,3),0)))</f>
        <v>0</v>
      </c>
      <c r="X372" s="126"/>
      <c r="Y372" s="127"/>
      <c r="Z372" s="127"/>
      <c r="AA372" s="127"/>
      <c r="AB372" s="48">
        <f>IF(AA372=1,VLOOKUP(X372,Chantiers!$C$6:$D$95,2),IF(AA372=2,"Chauf",IF(AA372=3,VLOOKUP(X372,Chantiers!$C$6:$E$95,3),0)))</f>
        <v>0</v>
      </c>
      <c r="AC372" s="126"/>
      <c r="AD372" s="127"/>
      <c r="AE372" s="127"/>
      <c r="AF372" s="127"/>
      <c r="AG372" s="48">
        <f>IF(AF372=1,VLOOKUP(AC372,Chantiers!$C$6:$D$95,2),IF(AF372=2,"Chauf",IF(AF372=3,VLOOKUP(AC372,Chantiers!$C$6:$E$95,3),0)))</f>
        <v>0</v>
      </c>
      <c r="AH372" s="126"/>
      <c r="AI372" s="127"/>
      <c r="AJ372" s="127"/>
      <c r="AK372" s="127"/>
      <c r="AL372" s="48">
        <f>IF(AK372=1,VLOOKUP(AH372,Chantiers!$C$6:$D$95,2),IF(AK372=2,"Chauf",IF(AK372=3,VLOOKUP(AH372,Chantiers!$C$6:$E$95,3),0)))</f>
        <v>0</v>
      </c>
      <c r="AM372" s="126"/>
      <c r="AN372" s="127"/>
      <c r="AO372" s="127"/>
      <c r="AP372" s="127"/>
      <c r="AQ372" s="48">
        <f>IF(AP372=1,VLOOKUP(AM372,Chantiers!$C$6:$D$95,2),IF(AP372=2,"Chauf",IF(AP372=3,VLOOKUP(AM372,Chantiers!$C$6:$E$95,3),0)))</f>
        <v>0</v>
      </c>
      <c r="AR372" s="126"/>
      <c r="AS372" s="127"/>
      <c r="AT372" s="127"/>
      <c r="AU372" s="127"/>
      <c r="AV372" s="48">
        <f>IF(AU372=1,VLOOKUP(AR372,Chantiers!$C$6:$D$95,2),IF(AU372=2,"Chauf",IF(AU372=3,VLOOKUP(AR372,Chantiers!$C$6:$E$95,3),0)))</f>
        <v>0</v>
      </c>
      <c r="AW372" s="126"/>
      <c r="AX372" s="127"/>
      <c r="AY372" s="127"/>
      <c r="AZ372" s="127"/>
      <c r="BA372" s="48">
        <f>IF(AZ372=1,VLOOKUP(AW372,Chantiers!$C$6:$D$95,2),IF(AZ372=2,"Chauf",IF(AZ372=3,VLOOKUP(AW372,Chantiers!$C$6:$E$95,3),0)))</f>
        <v>0</v>
      </c>
      <c r="BB372" s="126"/>
      <c r="BC372" s="127"/>
      <c r="BD372" s="127"/>
      <c r="BE372" s="127"/>
      <c r="BF372" s="48">
        <f>IF(BE372=1,VLOOKUP(BB372,Chantiers!$C$6:$D$95,2),IF(BE372=2,"Chauf",IF(BE372=3,VLOOKUP(BB372,Chantiers!$C$6:$E$95,3),0)))</f>
        <v>0</v>
      </c>
      <c r="BG372" s="126"/>
      <c r="BH372" s="127"/>
      <c r="BI372" s="127"/>
      <c r="BJ372" s="127"/>
      <c r="BK372" s="48">
        <f>IF(BJ372=1,VLOOKUP(BG372,Chantiers!$C$6:$D$95,2),IF(BJ372=2,"Chauf",IF(BJ372=3,VLOOKUP(BG372,Chantiers!$C$6:$E$95,3),0)))</f>
        <v>0</v>
      </c>
      <c r="BL372" s="126"/>
      <c r="BM372" s="127"/>
      <c r="BN372" s="127"/>
      <c r="BO372" s="127"/>
      <c r="BP372" s="48">
        <f>IF(BO372=1,VLOOKUP(BL372,Chantiers!$C$6:$D$95,2),IF(BO372=2,"Chauf",IF(BO372=3,VLOOKUP(BL372,Chantiers!$C$6:$E$95,3),0)))</f>
        <v>0</v>
      </c>
      <c r="BQ372" s="126"/>
      <c r="BR372" s="127"/>
      <c r="BS372" s="127"/>
      <c r="BT372" s="127"/>
      <c r="BU372" s="48">
        <f>IF(BT372=1,VLOOKUP(BQ372,Chantiers!$C$6:$D$95,2),IF(BT372=2,"Chauf",IF(BT372=3,VLOOKUP(BQ372,Chantiers!$C$6:$E$95,3),0)))</f>
        <v>0</v>
      </c>
      <c r="BV372" s="126"/>
      <c r="BW372" s="127"/>
      <c r="BX372" s="127"/>
      <c r="BY372" s="127"/>
      <c r="BZ372" s="48">
        <f>IF(BY372=1,VLOOKUP(BV372,Chantiers!$C$6:$D$95,2),IF(BY372=2,"Chauf",IF(BY372=3,VLOOKUP(BV372,Chantiers!$C$6:$E$95,3),0)))</f>
        <v>0</v>
      </c>
      <c r="CA372" s="126"/>
      <c r="CB372" s="127"/>
      <c r="CC372" s="127"/>
      <c r="CD372" s="127"/>
      <c r="CE372" s="48">
        <f>IF(CD372=1,VLOOKUP(CA372,Chantiers!$C$6:$D$95,2),IF(CD372=2,"Chauf",IF(CD372=3,VLOOKUP(CA372,Chantiers!$C$6:$E$95,3),0)))</f>
        <v>0</v>
      </c>
    </row>
    <row r="373" spans="1:83" x14ac:dyDescent="0.2">
      <c r="A373" s="47"/>
      <c r="B373" s="142">
        <f t="shared" si="12"/>
        <v>0</v>
      </c>
      <c r="C373" s="143">
        <f t="shared" si="13"/>
        <v>1</v>
      </c>
      <c r="D373" s="126"/>
      <c r="E373" s="127"/>
      <c r="F373" s="127"/>
      <c r="G373" s="127"/>
      <c r="H373" s="48">
        <f>IF(G373=1,VLOOKUP(D373,Chantiers!$C$6:$D$95,2),IF(G373=2,"Chauf",IF(G373=3,VLOOKUP(D373,Chantiers!$C$6:$E$95,3),0)))</f>
        <v>0</v>
      </c>
      <c r="I373" s="126"/>
      <c r="J373" s="127"/>
      <c r="K373" s="127"/>
      <c r="L373" s="127"/>
      <c r="M373" s="48">
        <f>IF(L373=1,VLOOKUP(I373,Chantiers!$C$6:$D$95,2),IF(L373=2,"Chauf",IF(L373=3,VLOOKUP(I373,Chantiers!$C$6:$E$95,3),0)))</f>
        <v>0</v>
      </c>
      <c r="N373" s="126"/>
      <c r="O373" s="127"/>
      <c r="P373" s="127"/>
      <c r="Q373" s="127"/>
      <c r="R373" s="48">
        <f>IF(Q373=1,VLOOKUP(N373,Chantiers!$C$6:$D$95,2),IF(Q373=2,"Chauf",IF(Q373=3,VLOOKUP(N373,Chantiers!$C$6:$E$95,3),0)))</f>
        <v>0</v>
      </c>
      <c r="S373" s="126"/>
      <c r="T373" s="127"/>
      <c r="U373" s="127"/>
      <c r="V373" s="127"/>
      <c r="W373" s="48">
        <f>IF(V373=1,VLOOKUP(S373,Chantiers!$C$6:$D$95,2),IF(V373=2,"Chauf",IF(V373=3,VLOOKUP(S373,Chantiers!$C$6:$E$95,3),0)))</f>
        <v>0</v>
      </c>
      <c r="X373" s="126"/>
      <c r="Y373" s="127"/>
      <c r="Z373" s="127"/>
      <c r="AA373" s="127"/>
      <c r="AB373" s="48">
        <f>IF(AA373=1,VLOOKUP(X373,Chantiers!$C$6:$D$95,2),IF(AA373=2,"Chauf",IF(AA373=3,VLOOKUP(X373,Chantiers!$C$6:$E$95,3),0)))</f>
        <v>0</v>
      </c>
      <c r="AC373" s="126"/>
      <c r="AD373" s="127"/>
      <c r="AE373" s="127"/>
      <c r="AF373" s="127"/>
      <c r="AG373" s="48">
        <f>IF(AF373=1,VLOOKUP(AC373,Chantiers!$C$6:$D$95,2),IF(AF373=2,"Chauf",IF(AF373=3,VLOOKUP(AC373,Chantiers!$C$6:$E$95,3),0)))</f>
        <v>0</v>
      </c>
      <c r="AH373" s="126"/>
      <c r="AI373" s="127"/>
      <c r="AJ373" s="127"/>
      <c r="AK373" s="127"/>
      <c r="AL373" s="48">
        <f>IF(AK373=1,VLOOKUP(AH373,Chantiers!$C$6:$D$95,2),IF(AK373=2,"Chauf",IF(AK373=3,VLOOKUP(AH373,Chantiers!$C$6:$E$95,3),0)))</f>
        <v>0</v>
      </c>
      <c r="AM373" s="126"/>
      <c r="AN373" s="127"/>
      <c r="AO373" s="127"/>
      <c r="AP373" s="127"/>
      <c r="AQ373" s="48">
        <f>IF(AP373=1,VLOOKUP(AM373,Chantiers!$C$6:$D$95,2),IF(AP373=2,"Chauf",IF(AP373=3,VLOOKUP(AM373,Chantiers!$C$6:$E$95,3),0)))</f>
        <v>0</v>
      </c>
      <c r="AR373" s="126"/>
      <c r="AS373" s="127"/>
      <c r="AT373" s="127"/>
      <c r="AU373" s="127"/>
      <c r="AV373" s="48">
        <f>IF(AU373=1,VLOOKUP(AR373,Chantiers!$C$6:$D$95,2),IF(AU373=2,"Chauf",IF(AU373=3,VLOOKUP(AR373,Chantiers!$C$6:$E$95,3),0)))</f>
        <v>0</v>
      </c>
      <c r="AW373" s="126"/>
      <c r="AX373" s="127"/>
      <c r="AY373" s="127"/>
      <c r="AZ373" s="127"/>
      <c r="BA373" s="48">
        <f>IF(AZ373=1,VLOOKUP(AW373,Chantiers!$C$6:$D$95,2),IF(AZ373=2,"Chauf",IF(AZ373=3,VLOOKUP(AW373,Chantiers!$C$6:$E$95,3),0)))</f>
        <v>0</v>
      </c>
      <c r="BB373" s="126"/>
      <c r="BC373" s="127"/>
      <c r="BD373" s="127"/>
      <c r="BE373" s="127"/>
      <c r="BF373" s="48">
        <f>IF(BE373=1,VLOOKUP(BB373,Chantiers!$C$6:$D$95,2),IF(BE373=2,"Chauf",IF(BE373=3,VLOOKUP(BB373,Chantiers!$C$6:$E$95,3),0)))</f>
        <v>0</v>
      </c>
      <c r="BG373" s="126"/>
      <c r="BH373" s="127"/>
      <c r="BI373" s="127"/>
      <c r="BJ373" s="127"/>
      <c r="BK373" s="48">
        <f>IF(BJ373=1,VLOOKUP(BG373,Chantiers!$C$6:$D$95,2),IF(BJ373=2,"Chauf",IF(BJ373=3,VLOOKUP(BG373,Chantiers!$C$6:$E$95,3),0)))</f>
        <v>0</v>
      </c>
      <c r="BL373" s="126"/>
      <c r="BM373" s="127"/>
      <c r="BN373" s="127"/>
      <c r="BO373" s="127"/>
      <c r="BP373" s="48">
        <f>IF(BO373=1,VLOOKUP(BL373,Chantiers!$C$6:$D$95,2),IF(BO373=2,"Chauf",IF(BO373=3,VLOOKUP(BL373,Chantiers!$C$6:$E$95,3),0)))</f>
        <v>0</v>
      </c>
      <c r="BQ373" s="126"/>
      <c r="BR373" s="127"/>
      <c r="BS373" s="127"/>
      <c r="BT373" s="127"/>
      <c r="BU373" s="48">
        <f>IF(BT373=1,VLOOKUP(BQ373,Chantiers!$C$6:$D$95,2),IF(BT373=2,"Chauf",IF(BT373=3,VLOOKUP(BQ373,Chantiers!$C$6:$E$95,3),0)))</f>
        <v>0</v>
      </c>
      <c r="BV373" s="126"/>
      <c r="BW373" s="127"/>
      <c r="BX373" s="127"/>
      <c r="BY373" s="127"/>
      <c r="BZ373" s="48">
        <f>IF(BY373=1,VLOOKUP(BV373,Chantiers!$C$6:$D$95,2),IF(BY373=2,"Chauf",IF(BY373=3,VLOOKUP(BV373,Chantiers!$C$6:$E$95,3),0)))</f>
        <v>0</v>
      </c>
      <c r="CA373" s="126"/>
      <c r="CB373" s="127"/>
      <c r="CC373" s="127"/>
      <c r="CD373" s="127"/>
      <c r="CE373" s="48">
        <f>IF(CD373=1,VLOOKUP(CA373,Chantiers!$C$6:$D$95,2),IF(CD373=2,"Chauf",IF(CD373=3,VLOOKUP(CA373,Chantiers!$C$6:$E$95,3),0)))</f>
        <v>0</v>
      </c>
    </row>
    <row r="374" spans="1:83" x14ac:dyDescent="0.2">
      <c r="A374" s="47"/>
      <c r="B374" s="142">
        <f t="shared" si="12"/>
        <v>0</v>
      </c>
      <c r="C374" s="143">
        <f t="shared" si="13"/>
        <v>1</v>
      </c>
      <c r="D374" s="126"/>
      <c r="E374" s="127"/>
      <c r="F374" s="127"/>
      <c r="G374" s="127"/>
      <c r="H374" s="48">
        <f>IF(G374=1,VLOOKUP(D374,Chantiers!$C$6:$D$95,2),IF(G374=2,"Chauf",IF(G374=3,VLOOKUP(D374,Chantiers!$C$6:$E$95,3),0)))</f>
        <v>0</v>
      </c>
      <c r="I374" s="126"/>
      <c r="J374" s="127"/>
      <c r="K374" s="127"/>
      <c r="L374" s="127"/>
      <c r="M374" s="48">
        <f>IF(L374=1,VLOOKUP(I374,Chantiers!$C$6:$D$95,2),IF(L374=2,"Chauf",IF(L374=3,VLOOKUP(I374,Chantiers!$C$6:$E$95,3),0)))</f>
        <v>0</v>
      </c>
      <c r="N374" s="126"/>
      <c r="O374" s="127"/>
      <c r="P374" s="127"/>
      <c r="Q374" s="127"/>
      <c r="R374" s="48">
        <f>IF(Q374=1,VLOOKUP(N374,Chantiers!$C$6:$D$95,2),IF(Q374=2,"Chauf",IF(Q374=3,VLOOKUP(N374,Chantiers!$C$6:$E$95,3),0)))</f>
        <v>0</v>
      </c>
      <c r="S374" s="126"/>
      <c r="T374" s="127"/>
      <c r="U374" s="127"/>
      <c r="V374" s="127"/>
      <c r="W374" s="48">
        <f>IF(V374=1,VLOOKUP(S374,Chantiers!$C$6:$D$95,2),IF(V374=2,"Chauf",IF(V374=3,VLOOKUP(S374,Chantiers!$C$6:$E$95,3),0)))</f>
        <v>0</v>
      </c>
      <c r="X374" s="126"/>
      <c r="Y374" s="127"/>
      <c r="Z374" s="127"/>
      <c r="AA374" s="127"/>
      <c r="AB374" s="48">
        <f>IF(AA374=1,VLOOKUP(X374,Chantiers!$C$6:$D$95,2),IF(AA374=2,"Chauf",IF(AA374=3,VLOOKUP(X374,Chantiers!$C$6:$E$95,3),0)))</f>
        <v>0</v>
      </c>
      <c r="AC374" s="126"/>
      <c r="AD374" s="127"/>
      <c r="AE374" s="127"/>
      <c r="AF374" s="127"/>
      <c r="AG374" s="48">
        <f>IF(AF374=1,VLOOKUP(AC374,Chantiers!$C$6:$D$95,2),IF(AF374=2,"Chauf",IF(AF374=3,VLOOKUP(AC374,Chantiers!$C$6:$E$95,3),0)))</f>
        <v>0</v>
      </c>
      <c r="AH374" s="126"/>
      <c r="AI374" s="127"/>
      <c r="AJ374" s="127"/>
      <c r="AK374" s="127"/>
      <c r="AL374" s="48">
        <f>IF(AK374=1,VLOOKUP(AH374,Chantiers!$C$6:$D$95,2),IF(AK374=2,"Chauf",IF(AK374=3,VLOOKUP(AH374,Chantiers!$C$6:$E$95,3),0)))</f>
        <v>0</v>
      </c>
      <c r="AM374" s="126"/>
      <c r="AN374" s="127"/>
      <c r="AO374" s="127"/>
      <c r="AP374" s="127"/>
      <c r="AQ374" s="48">
        <f>IF(AP374=1,VLOOKUP(AM374,Chantiers!$C$6:$D$95,2),IF(AP374=2,"Chauf",IF(AP374=3,VLOOKUP(AM374,Chantiers!$C$6:$E$95,3),0)))</f>
        <v>0</v>
      </c>
      <c r="AR374" s="126"/>
      <c r="AS374" s="127"/>
      <c r="AT374" s="127"/>
      <c r="AU374" s="127"/>
      <c r="AV374" s="48">
        <f>IF(AU374=1,VLOOKUP(AR374,Chantiers!$C$6:$D$95,2),IF(AU374=2,"Chauf",IF(AU374=3,VLOOKUP(AR374,Chantiers!$C$6:$E$95,3),0)))</f>
        <v>0</v>
      </c>
      <c r="AW374" s="126"/>
      <c r="AX374" s="127"/>
      <c r="AY374" s="127"/>
      <c r="AZ374" s="127"/>
      <c r="BA374" s="48">
        <f>IF(AZ374=1,VLOOKUP(AW374,Chantiers!$C$6:$D$95,2),IF(AZ374=2,"Chauf",IF(AZ374=3,VLOOKUP(AW374,Chantiers!$C$6:$E$95,3),0)))</f>
        <v>0</v>
      </c>
      <c r="BB374" s="126"/>
      <c r="BC374" s="127"/>
      <c r="BD374" s="127"/>
      <c r="BE374" s="127"/>
      <c r="BF374" s="48">
        <f>IF(BE374=1,VLOOKUP(BB374,Chantiers!$C$6:$D$95,2),IF(BE374=2,"Chauf",IF(BE374=3,VLOOKUP(BB374,Chantiers!$C$6:$E$95,3),0)))</f>
        <v>0</v>
      </c>
      <c r="BG374" s="126"/>
      <c r="BH374" s="127"/>
      <c r="BI374" s="127"/>
      <c r="BJ374" s="127"/>
      <c r="BK374" s="48">
        <f>IF(BJ374=1,VLOOKUP(BG374,Chantiers!$C$6:$D$95,2),IF(BJ374=2,"Chauf",IF(BJ374=3,VLOOKUP(BG374,Chantiers!$C$6:$E$95,3),0)))</f>
        <v>0</v>
      </c>
      <c r="BL374" s="126"/>
      <c r="BM374" s="127"/>
      <c r="BN374" s="127"/>
      <c r="BO374" s="127"/>
      <c r="BP374" s="48">
        <f>IF(BO374=1,VLOOKUP(BL374,Chantiers!$C$6:$D$95,2),IF(BO374=2,"Chauf",IF(BO374=3,VLOOKUP(BL374,Chantiers!$C$6:$E$95,3),0)))</f>
        <v>0</v>
      </c>
      <c r="BQ374" s="126"/>
      <c r="BR374" s="127"/>
      <c r="BS374" s="127"/>
      <c r="BT374" s="127"/>
      <c r="BU374" s="48">
        <f>IF(BT374=1,VLOOKUP(BQ374,Chantiers!$C$6:$D$95,2),IF(BT374=2,"Chauf",IF(BT374=3,VLOOKUP(BQ374,Chantiers!$C$6:$E$95,3),0)))</f>
        <v>0</v>
      </c>
      <c r="BV374" s="126"/>
      <c r="BW374" s="127"/>
      <c r="BX374" s="127"/>
      <c r="BY374" s="127"/>
      <c r="BZ374" s="48">
        <f>IF(BY374=1,VLOOKUP(BV374,Chantiers!$C$6:$D$95,2),IF(BY374=2,"Chauf",IF(BY374=3,VLOOKUP(BV374,Chantiers!$C$6:$E$95,3),0)))</f>
        <v>0</v>
      </c>
      <c r="CA374" s="126"/>
      <c r="CB374" s="127"/>
      <c r="CC374" s="127"/>
      <c r="CD374" s="127"/>
      <c r="CE374" s="48">
        <f>IF(CD374=1,VLOOKUP(CA374,Chantiers!$C$6:$D$95,2),IF(CD374=2,"Chauf",IF(CD374=3,VLOOKUP(CA374,Chantiers!$C$6:$E$95,3),0)))</f>
        <v>0</v>
      </c>
    </row>
    <row r="375" spans="1:83" x14ac:dyDescent="0.2">
      <c r="A375" s="47"/>
      <c r="B375" s="142">
        <f t="shared" si="12"/>
        <v>0</v>
      </c>
      <c r="C375" s="143">
        <f t="shared" si="13"/>
        <v>1</v>
      </c>
      <c r="D375" s="126"/>
      <c r="E375" s="127"/>
      <c r="F375" s="127"/>
      <c r="G375" s="127"/>
      <c r="H375" s="48">
        <f>IF(G375=1,VLOOKUP(D375,Chantiers!$C$6:$D$95,2),IF(G375=2,"Chauf",IF(G375=3,VLOOKUP(D375,Chantiers!$C$6:$E$95,3),0)))</f>
        <v>0</v>
      </c>
      <c r="I375" s="126"/>
      <c r="J375" s="127"/>
      <c r="K375" s="127"/>
      <c r="L375" s="127"/>
      <c r="M375" s="48">
        <f>IF(L375=1,VLOOKUP(I375,Chantiers!$C$6:$D$95,2),IF(L375=2,"Chauf",IF(L375=3,VLOOKUP(I375,Chantiers!$C$6:$E$95,3),0)))</f>
        <v>0</v>
      </c>
      <c r="N375" s="126"/>
      <c r="O375" s="127"/>
      <c r="P375" s="127"/>
      <c r="Q375" s="127"/>
      <c r="R375" s="48">
        <f>IF(Q375=1,VLOOKUP(N375,Chantiers!$C$6:$D$95,2),IF(Q375=2,"Chauf",IF(Q375=3,VLOOKUP(N375,Chantiers!$C$6:$E$95,3),0)))</f>
        <v>0</v>
      </c>
      <c r="S375" s="126"/>
      <c r="T375" s="127"/>
      <c r="U375" s="127"/>
      <c r="V375" s="127"/>
      <c r="W375" s="48">
        <f>IF(V375=1,VLOOKUP(S375,Chantiers!$C$6:$D$95,2),IF(V375=2,"Chauf",IF(V375=3,VLOOKUP(S375,Chantiers!$C$6:$E$95,3),0)))</f>
        <v>0</v>
      </c>
      <c r="X375" s="126"/>
      <c r="Y375" s="127"/>
      <c r="Z375" s="127"/>
      <c r="AA375" s="127"/>
      <c r="AB375" s="48">
        <f>IF(AA375=1,VLOOKUP(X375,Chantiers!$C$6:$D$95,2),IF(AA375=2,"Chauf",IF(AA375=3,VLOOKUP(X375,Chantiers!$C$6:$E$95,3),0)))</f>
        <v>0</v>
      </c>
      <c r="AC375" s="126"/>
      <c r="AD375" s="127"/>
      <c r="AE375" s="127"/>
      <c r="AF375" s="127"/>
      <c r="AG375" s="48">
        <f>IF(AF375=1,VLOOKUP(AC375,Chantiers!$C$6:$D$95,2),IF(AF375=2,"Chauf",IF(AF375=3,VLOOKUP(AC375,Chantiers!$C$6:$E$95,3),0)))</f>
        <v>0</v>
      </c>
      <c r="AH375" s="126"/>
      <c r="AI375" s="127"/>
      <c r="AJ375" s="127"/>
      <c r="AK375" s="127"/>
      <c r="AL375" s="48">
        <f>IF(AK375=1,VLOOKUP(AH375,Chantiers!$C$6:$D$95,2),IF(AK375=2,"Chauf",IF(AK375=3,VLOOKUP(AH375,Chantiers!$C$6:$E$95,3),0)))</f>
        <v>0</v>
      </c>
      <c r="AM375" s="126"/>
      <c r="AN375" s="127"/>
      <c r="AO375" s="127"/>
      <c r="AP375" s="127"/>
      <c r="AQ375" s="48">
        <f>IF(AP375=1,VLOOKUP(AM375,Chantiers!$C$6:$D$95,2),IF(AP375=2,"Chauf",IF(AP375=3,VLOOKUP(AM375,Chantiers!$C$6:$E$95,3),0)))</f>
        <v>0</v>
      </c>
      <c r="AR375" s="126"/>
      <c r="AS375" s="127"/>
      <c r="AT375" s="127"/>
      <c r="AU375" s="127"/>
      <c r="AV375" s="48">
        <f>IF(AU375=1,VLOOKUP(AR375,Chantiers!$C$6:$D$95,2),IF(AU375=2,"Chauf",IF(AU375=3,VLOOKUP(AR375,Chantiers!$C$6:$E$95,3),0)))</f>
        <v>0</v>
      </c>
      <c r="AW375" s="126"/>
      <c r="AX375" s="127"/>
      <c r="AY375" s="127"/>
      <c r="AZ375" s="127"/>
      <c r="BA375" s="48">
        <f>IF(AZ375=1,VLOOKUP(AW375,Chantiers!$C$6:$D$95,2),IF(AZ375=2,"Chauf",IF(AZ375=3,VLOOKUP(AW375,Chantiers!$C$6:$E$95,3),0)))</f>
        <v>0</v>
      </c>
      <c r="BB375" s="126"/>
      <c r="BC375" s="127"/>
      <c r="BD375" s="127"/>
      <c r="BE375" s="127"/>
      <c r="BF375" s="48">
        <f>IF(BE375=1,VLOOKUP(BB375,Chantiers!$C$6:$D$95,2),IF(BE375=2,"Chauf",IF(BE375=3,VLOOKUP(BB375,Chantiers!$C$6:$E$95,3),0)))</f>
        <v>0</v>
      </c>
      <c r="BG375" s="126"/>
      <c r="BH375" s="127"/>
      <c r="BI375" s="127"/>
      <c r="BJ375" s="127"/>
      <c r="BK375" s="48">
        <f>IF(BJ375=1,VLOOKUP(BG375,Chantiers!$C$6:$D$95,2),IF(BJ375=2,"Chauf",IF(BJ375=3,VLOOKUP(BG375,Chantiers!$C$6:$E$95,3),0)))</f>
        <v>0</v>
      </c>
      <c r="BL375" s="126"/>
      <c r="BM375" s="127"/>
      <c r="BN375" s="127"/>
      <c r="BO375" s="127"/>
      <c r="BP375" s="48">
        <f>IF(BO375=1,VLOOKUP(BL375,Chantiers!$C$6:$D$95,2),IF(BO375=2,"Chauf",IF(BO375=3,VLOOKUP(BL375,Chantiers!$C$6:$E$95,3),0)))</f>
        <v>0</v>
      </c>
      <c r="BQ375" s="126"/>
      <c r="BR375" s="127"/>
      <c r="BS375" s="127"/>
      <c r="BT375" s="127"/>
      <c r="BU375" s="48">
        <f>IF(BT375=1,VLOOKUP(BQ375,Chantiers!$C$6:$D$95,2),IF(BT375=2,"Chauf",IF(BT375=3,VLOOKUP(BQ375,Chantiers!$C$6:$E$95,3),0)))</f>
        <v>0</v>
      </c>
      <c r="BV375" s="126"/>
      <c r="BW375" s="127"/>
      <c r="BX375" s="127"/>
      <c r="BY375" s="127"/>
      <c r="BZ375" s="48">
        <f>IF(BY375=1,VLOOKUP(BV375,Chantiers!$C$6:$D$95,2),IF(BY375=2,"Chauf",IF(BY375=3,VLOOKUP(BV375,Chantiers!$C$6:$E$95,3),0)))</f>
        <v>0</v>
      </c>
      <c r="CA375" s="126"/>
      <c r="CB375" s="127"/>
      <c r="CC375" s="127"/>
      <c r="CD375" s="127"/>
      <c r="CE375" s="48">
        <f>IF(CD375=1,VLOOKUP(CA375,Chantiers!$C$6:$D$95,2),IF(CD375=2,"Chauf",IF(CD375=3,VLOOKUP(CA375,Chantiers!$C$6:$E$95,3),0)))</f>
        <v>0</v>
      </c>
    </row>
    <row r="376" spans="1:83" s="29" customFormat="1" x14ac:dyDescent="0.2">
      <c r="A376" s="153" t="s">
        <v>128</v>
      </c>
      <c r="B376" s="154"/>
      <c r="C376" s="155"/>
      <c r="D376" s="157"/>
      <c r="E376" s="158">
        <f>SUM(E370:E375)</f>
        <v>0</v>
      </c>
      <c r="F376" s="158">
        <f>SUM(F370:F375)</f>
        <v>0</v>
      </c>
      <c r="G376" s="158"/>
      <c r="H376" s="156"/>
      <c r="I376" s="157"/>
      <c r="J376" s="158">
        <f>SUM(J370:J375)</f>
        <v>0</v>
      </c>
      <c r="K376" s="158">
        <f>SUM(K370:K375)</f>
        <v>0</v>
      </c>
      <c r="L376" s="158"/>
      <c r="M376" s="156">
        <f>IF(L376=1,VLOOKUP(I376,Chantiers!$C$6:$D$95,2),IF(L376=2,"Chauf",IF(L376=3,VLOOKUP(I376,Chantiers!$C$6:$E$95,3),0)))</f>
        <v>0</v>
      </c>
      <c r="N376" s="157"/>
      <c r="O376" s="158">
        <f>SUM(O370:O375)</f>
        <v>0</v>
      </c>
      <c r="P376" s="158">
        <f>SUM(P370:P375)</f>
        <v>0</v>
      </c>
      <c r="Q376" s="158"/>
      <c r="R376" s="156">
        <f>IF(Q376=1,VLOOKUP(N376,Chantiers!$C$6:$D$95,2),IF(Q376=2,"Chauf",IF(Q376=3,VLOOKUP(N376,Chantiers!$C$6:$E$95,3),0)))</f>
        <v>0</v>
      </c>
      <c r="S376" s="157"/>
      <c r="T376" s="158">
        <f>SUM(T370:T375)</f>
        <v>0</v>
      </c>
      <c r="U376" s="158">
        <f>SUM(U370:U375)</f>
        <v>0</v>
      </c>
      <c r="V376" s="158"/>
      <c r="W376" s="156">
        <f>IF(V376=1,VLOOKUP(S376,Chantiers!$C$6:$D$95,2),IF(V376=2,"Chauf",IF(V376=3,VLOOKUP(S376,Chantiers!$C$6:$E$95,3),0)))</f>
        <v>0</v>
      </c>
      <c r="X376" s="157"/>
      <c r="Y376" s="158">
        <f>SUM(Y370:Y375)</f>
        <v>0</v>
      </c>
      <c r="Z376" s="158">
        <f>SUM(Z370:Z375)</f>
        <v>0</v>
      </c>
      <c r="AA376" s="158"/>
      <c r="AB376" s="156">
        <f>IF(AA376=1,VLOOKUP(X376,Chantiers!$C$6:$D$95,2),IF(AA376=2,"Chauf",IF(AA376=3,VLOOKUP(X376,Chantiers!$C$6:$E$95,3),0)))</f>
        <v>0</v>
      </c>
      <c r="AC376" s="157"/>
      <c r="AD376" s="158">
        <f>SUM(AD370:AD375)</f>
        <v>0</v>
      </c>
      <c r="AE376" s="158">
        <f>SUM(AE370:AE375)</f>
        <v>0</v>
      </c>
      <c r="AF376" s="158"/>
      <c r="AG376" s="156">
        <f>IF(AF376=1,VLOOKUP(AC376,Chantiers!$C$6:$D$95,2),IF(AF376=2,"Chauf",IF(AF376=3,VLOOKUP(AC376,Chantiers!$C$6:$E$95,3),0)))</f>
        <v>0</v>
      </c>
      <c r="AH376" s="157"/>
      <c r="AI376" s="158">
        <f>SUM(AI370:AI375)</f>
        <v>0</v>
      </c>
      <c r="AJ376" s="158">
        <f>SUM(AJ370:AJ375)</f>
        <v>0</v>
      </c>
      <c r="AK376" s="158"/>
      <c r="AL376" s="156">
        <f>IF(AK376=1,VLOOKUP(AH376,Chantiers!$C$6:$D$95,2),IF(AK376=2,"Chauf",IF(AK376=3,VLOOKUP(AH376,Chantiers!$C$6:$E$95,3),0)))</f>
        <v>0</v>
      </c>
      <c r="AM376" s="157"/>
      <c r="AN376" s="158">
        <f>SUM(AN370:AN375)</f>
        <v>0</v>
      </c>
      <c r="AO376" s="158">
        <f>SUM(AO370:AO375)</f>
        <v>0</v>
      </c>
      <c r="AP376" s="158"/>
      <c r="AQ376" s="156">
        <f>IF(AP376=1,VLOOKUP(AM376,Chantiers!$C$6:$D$95,2),IF(AP376=2,"Chauf",IF(AP376=3,VLOOKUP(AM376,Chantiers!$C$6:$E$95,3),0)))</f>
        <v>0</v>
      </c>
      <c r="AR376" s="157"/>
      <c r="AS376" s="158">
        <f>SUM(AS370:AS375)</f>
        <v>0</v>
      </c>
      <c r="AT376" s="158">
        <f>SUM(AT370:AT375)</f>
        <v>0</v>
      </c>
      <c r="AU376" s="158"/>
      <c r="AV376" s="156">
        <f>IF(AU376=1,VLOOKUP(AR376,Chantiers!$C$6:$D$95,2),IF(AU376=2,"Chauf",IF(AU376=3,VLOOKUP(AR376,Chantiers!$C$6:$E$95,3),0)))</f>
        <v>0</v>
      </c>
      <c r="AW376" s="157"/>
      <c r="AX376" s="158">
        <f>SUM(AX370:AX375)</f>
        <v>0</v>
      </c>
      <c r="AY376" s="158">
        <f>SUM(AY370:AY375)</f>
        <v>0</v>
      </c>
      <c r="AZ376" s="158"/>
      <c r="BA376" s="156">
        <f>IF(AZ376=1,VLOOKUP(AW376,Chantiers!$C$6:$D$95,2),IF(AZ376=2,"Chauf",IF(AZ376=3,VLOOKUP(AW376,Chantiers!$C$6:$E$95,3),0)))</f>
        <v>0</v>
      </c>
      <c r="BB376" s="157"/>
      <c r="BC376" s="158">
        <f>SUM(BC370:BC375)</f>
        <v>0</v>
      </c>
      <c r="BD376" s="158">
        <f>SUM(BD370:BD375)</f>
        <v>0</v>
      </c>
      <c r="BE376" s="158"/>
      <c r="BF376" s="156">
        <f>IF(BE376=1,VLOOKUP(BB376,Chantiers!$C$6:$D$95,2),IF(BE376=2,"Chauf",IF(BE376=3,VLOOKUP(BB376,Chantiers!$C$6:$E$95,3),0)))</f>
        <v>0</v>
      </c>
      <c r="BG376" s="157"/>
      <c r="BH376" s="158">
        <f>SUM(BH370:BH375)</f>
        <v>0</v>
      </c>
      <c r="BI376" s="158">
        <f>SUM(BI370:BI375)</f>
        <v>0</v>
      </c>
      <c r="BJ376" s="158"/>
      <c r="BK376" s="156">
        <f>IF(BJ376=1,VLOOKUP(BG376,Chantiers!$C$6:$D$95,2),IF(BJ376=2,"Chauf",IF(BJ376=3,VLOOKUP(BG376,Chantiers!$C$6:$E$95,3),0)))</f>
        <v>0</v>
      </c>
      <c r="BL376" s="157"/>
      <c r="BM376" s="158">
        <f>SUM(BM370:BM375)</f>
        <v>0</v>
      </c>
      <c r="BN376" s="158">
        <f>SUM(BN370:BN375)</f>
        <v>0</v>
      </c>
      <c r="BO376" s="158"/>
      <c r="BP376" s="156">
        <f>IF(BO376=1,VLOOKUP(BL376,Chantiers!$C$6:$D$95,2),IF(BO376=2,"Chauf",IF(BO376=3,VLOOKUP(BL376,Chantiers!$C$6:$E$95,3),0)))</f>
        <v>0</v>
      </c>
      <c r="BQ376" s="157"/>
      <c r="BR376" s="158">
        <f>SUM(BR370:BR375)</f>
        <v>0</v>
      </c>
      <c r="BS376" s="158">
        <f>SUM(BS370:BS375)</f>
        <v>0</v>
      </c>
      <c r="BT376" s="158"/>
      <c r="BU376" s="156">
        <f>IF(BT376=1,VLOOKUP(BQ376,Chantiers!$C$6:$D$95,2),IF(BT376=2,"Chauf",IF(BT376=3,VLOOKUP(BQ376,Chantiers!$C$6:$E$95,3),0)))</f>
        <v>0</v>
      </c>
      <c r="BV376" s="157"/>
      <c r="BW376" s="158">
        <f>SUM(BW370:BW375)</f>
        <v>0</v>
      </c>
      <c r="BX376" s="158">
        <f>SUM(BX370:BX375)</f>
        <v>0</v>
      </c>
      <c r="BY376" s="158"/>
      <c r="BZ376" s="156">
        <f>IF(BY376=1,VLOOKUP(BV376,Chantiers!$C$6:$D$95,2),IF(BY376=2,"Chauf",IF(BY376=3,VLOOKUP(BV376,Chantiers!$C$6:$E$95,3),0)))</f>
        <v>0</v>
      </c>
      <c r="CA376" s="157"/>
      <c r="CB376" s="158">
        <f>SUM(CB370:CB375)</f>
        <v>0</v>
      </c>
      <c r="CC376" s="158">
        <f>SUM(CC370:CC375)</f>
        <v>0</v>
      </c>
      <c r="CD376" s="158">
        <f>IF(CC376=1,VLOOKUP(BZ376,Chantiers!$C$6:$D$95,2),0)</f>
        <v>0</v>
      </c>
      <c r="CE376" s="156">
        <f>IF(CD376=1,VLOOKUP(CA376,Chantiers!$C$6:$D$95,2),IF(CD376=2,"Chauf",IF(CD376=3,VLOOKUP(CA376,Chantiers!$C$6:$E$95,3),0)))</f>
        <v>0</v>
      </c>
    </row>
    <row r="377" spans="1:83" x14ac:dyDescent="0.2">
      <c r="A377" s="148"/>
      <c r="B377" s="146">
        <f t="shared" si="12"/>
        <v>0</v>
      </c>
      <c r="C377" s="147">
        <f t="shared" si="13"/>
        <v>1</v>
      </c>
      <c r="D377" s="130"/>
      <c r="E377" s="131"/>
      <c r="F377" s="131"/>
      <c r="G377" s="131"/>
      <c r="H377" s="52">
        <f>IF(G377=1,VLOOKUP(D377,Chantiers!$C$6:$D$95,2),IF(G377=2,"Chauf",IF(G377=3,VLOOKUP(D377,Chantiers!$C$6:$E$95,3),0)))</f>
        <v>0</v>
      </c>
      <c r="I377" s="130"/>
      <c r="J377" s="131"/>
      <c r="K377" s="131"/>
      <c r="L377" s="131"/>
      <c r="M377" s="52">
        <f>IF(L377=1,VLOOKUP(I377,Chantiers!$C$6:$D$95,2),IF(L377=2,"Chauf",IF(L377=3,VLOOKUP(I377,Chantiers!$C$6:$E$95,3),0)))</f>
        <v>0</v>
      </c>
      <c r="N377" s="130"/>
      <c r="O377" s="131"/>
      <c r="P377" s="131"/>
      <c r="Q377" s="131"/>
      <c r="R377" s="52">
        <f>IF(Q377=1,VLOOKUP(N377,Chantiers!$C$6:$D$95,2),IF(Q377=2,"Chauf",IF(Q377=3,VLOOKUP(N377,Chantiers!$C$6:$E$95,3),0)))</f>
        <v>0</v>
      </c>
      <c r="S377" s="130"/>
      <c r="T377" s="131"/>
      <c r="U377" s="131"/>
      <c r="V377" s="131"/>
      <c r="W377" s="52">
        <f>IF(V377=1,VLOOKUP(S377,Chantiers!$C$6:$D$95,2),IF(V377=2,"Chauf",IF(V377=3,VLOOKUP(S377,Chantiers!$C$6:$E$95,3),0)))</f>
        <v>0</v>
      </c>
      <c r="X377" s="130"/>
      <c r="Y377" s="131"/>
      <c r="Z377" s="131"/>
      <c r="AA377" s="131"/>
      <c r="AB377" s="52">
        <f>IF(AA377=1,VLOOKUP(X377,Chantiers!$C$6:$D$95,2),IF(AA377=2,"Chauf",IF(AA377=3,VLOOKUP(X377,Chantiers!$C$6:$E$95,3),0)))</f>
        <v>0</v>
      </c>
      <c r="AC377" s="130"/>
      <c r="AD377" s="131"/>
      <c r="AE377" s="131"/>
      <c r="AF377" s="131"/>
      <c r="AG377" s="52">
        <f>IF(AF377=1,VLOOKUP(AC377,Chantiers!$C$6:$D$95,2),IF(AF377=2,"Chauf",IF(AF377=3,VLOOKUP(AC377,Chantiers!$C$6:$E$95,3),0)))</f>
        <v>0</v>
      </c>
      <c r="AH377" s="130"/>
      <c r="AI377" s="131"/>
      <c r="AJ377" s="131"/>
      <c r="AK377" s="131"/>
      <c r="AL377" s="52">
        <f>IF(AK377=1,VLOOKUP(AH377,Chantiers!$C$6:$D$95,2),IF(AK377=2,"Chauf",IF(AK377=3,VLOOKUP(AH377,Chantiers!$C$6:$E$95,3),0)))</f>
        <v>0</v>
      </c>
      <c r="AM377" s="130"/>
      <c r="AN377" s="131"/>
      <c r="AO377" s="131"/>
      <c r="AP377" s="131"/>
      <c r="AQ377" s="52">
        <f>IF(AP377=1,VLOOKUP(AM377,Chantiers!$C$6:$D$95,2),IF(AP377=2,"Chauf",IF(AP377=3,VLOOKUP(AM377,Chantiers!$C$6:$E$95,3),0)))</f>
        <v>0</v>
      </c>
      <c r="AR377" s="130"/>
      <c r="AS377" s="131"/>
      <c r="AT377" s="131"/>
      <c r="AU377" s="131"/>
      <c r="AV377" s="52">
        <f>IF(AU377=1,VLOOKUP(AR377,Chantiers!$C$6:$D$95,2),IF(AU377=2,"Chauf",IF(AU377=3,VLOOKUP(AR377,Chantiers!$C$6:$E$95,3),0)))</f>
        <v>0</v>
      </c>
      <c r="AW377" s="130"/>
      <c r="AX377" s="131"/>
      <c r="AY377" s="131"/>
      <c r="AZ377" s="131"/>
      <c r="BA377" s="52">
        <f>IF(AZ377=1,VLOOKUP(AW377,Chantiers!$C$6:$D$95,2),IF(AZ377=2,"Chauf",IF(AZ377=3,VLOOKUP(AW377,Chantiers!$C$6:$E$95,3),0)))</f>
        <v>0</v>
      </c>
      <c r="BB377" s="130"/>
      <c r="BC377" s="131"/>
      <c r="BD377" s="131"/>
      <c r="BE377" s="131"/>
      <c r="BF377" s="52">
        <f>IF(BE377=1,VLOOKUP(BB377,Chantiers!$C$6:$D$95,2),IF(BE377=2,"Chauf",IF(BE377=3,VLOOKUP(BB377,Chantiers!$C$6:$E$95,3),0)))</f>
        <v>0</v>
      </c>
      <c r="BG377" s="130"/>
      <c r="BH377" s="131"/>
      <c r="BI377" s="131"/>
      <c r="BJ377" s="131"/>
      <c r="BK377" s="52">
        <f>IF(BJ377=1,VLOOKUP(BG377,Chantiers!$C$6:$D$95,2),IF(BJ377=2,"Chauf",IF(BJ377=3,VLOOKUP(BG377,Chantiers!$C$6:$E$95,3),0)))</f>
        <v>0</v>
      </c>
      <c r="BL377" s="130"/>
      <c r="BM377" s="131"/>
      <c r="BN377" s="131"/>
      <c r="BO377" s="131"/>
      <c r="BP377" s="52">
        <f>IF(BO377=1,VLOOKUP(BL377,Chantiers!$C$6:$D$95,2),IF(BO377=2,"Chauf",IF(BO377=3,VLOOKUP(BL377,Chantiers!$C$6:$E$95,3),0)))</f>
        <v>0</v>
      </c>
      <c r="BQ377" s="130"/>
      <c r="BR377" s="131"/>
      <c r="BS377" s="131"/>
      <c r="BT377" s="131"/>
      <c r="BU377" s="52">
        <f>IF(BT377=1,VLOOKUP(BQ377,Chantiers!$C$6:$D$95,2),IF(BT377=2,"Chauf",IF(BT377=3,VLOOKUP(BQ377,Chantiers!$C$6:$E$95,3),0)))</f>
        <v>0</v>
      </c>
      <c r="BV377" s="130"/>
      <c r="BW377" s="131"/>
      <c r="BX377" s="131"/>
      <c r="BY377" s="131"/>
      <c r="BZ377" s="52">
        <f>IF(BY377=1,VLOOKUP(BV377,Chantiers!$C$6:$D$95,2),IF(BY377=2,"Chauf",IF(BY377=3,VLOOKUP(BV377,Chantiers!$C$6:$E$95,3),0)))</f>
        <v>0</v>
      </c>
      <c r="CA377" s="130"/>
      <c r="CB377" s="131"/>
      <c r="CC377" s="131"/>
      <c r="CD377" s="131"/>
      <c r="CE377" s="52">
        <f>IF(CD377=1,VLOOKUP(CA377,Chantiers!$C$6:$D$95,2),IF(CD377=2,"Chauf",IF(CD377=3,VLOOKUP(CA377,Chantiers!$C$6:$E$95,3),0)))</f>
        <v>0</v>
      </c>
    </row>
    <row r="378" spans="1:83" x14ac:dyDescent="0.2">
      <c r="A378" s="149"/>
      <c r="B378" s="142">
        <f t="shared" si="12"/>
        <v>0</v>
      </c>
      <c r="C378" s="143">
        <f t="shared" si="13"/>
        <v>1</v>
      </c>
      <c r="D378" s="132"/>
      <c r="E378" s="133"/>
      <c r="F378" s="133"/>
      <c r="G378" s="133"/>
      <c r="H378" s="53">
        <f>IF(G378=1,VLOOKUP(D378,Chantiers!$C$6:$D$95,2),IF(G378=2,"Chauf",IF(G378=3,VLOOKUP(D378,Chantiers!$C$6:$E$95,3),0)))</f>
        <v>0</v>
      </c>
      <c r="I378" s="132"/>
      <c r="J378" s="133"/>
      <c r="K378" s="133"/>
      <c r="L378" s="133"/>
      <c r="M378" s="53">
        <f>IF(L378=1,VLOOKUP(I378,Chantiers!$C$6:$D$95,2),IF(L378=2,"Chauf",IF(L378=3,VLOOKUP(I378,Chantiers!$C$6:$E$95,3),0)))</f>
        <v>0</v>
      </c>
      <c r="N378" s="132"/>
      <c r="O378" s="133"/>
      <c r="P378" s="133"/>
      <c r="Q378" s="133"/>
      <c r="R378" s="53">
        <f>IF(Q378=1,VLOOKUP(N378,Chantiers!$C$6:$D$95,2),IF(Q378=2,"Chauf",IF(Q378=3,VLOOKUP(N378,Chantiers!$C$6:$E$95,3),0)))</f>
        <v>0</v>
      </c>
      <c r="S378" s="132"/>
      <c r="T378" s="133"/>
      <c r="U378" s="133"/>
      <c r="V378" s="133"/>
      <c r="W378" s="53">
        <f>IF(V378=1,VLOOKUP(S378,Chantiers!$C$6:$D$95,2),IF(V378=2,"Chauf",IF(V378=3,VLOOKUP(S378,Chantiers!$C$6:$E$95,3),0)))</f>
        <v>0</v>
      </c>
      <c r="X378" s="132"/>
      <c r="Y378" s="133"/>
      <c r="Z378" s="133"/>
      <c r="AA378" s="133"/>
      <c r="AB378" s="53">
        <f>IF(AA378=1,VLOOKUP(X378,Chantiers!$C$6:$D$95,2),IF(AA378=2,"Chauf",IF(AA378=3,VLOOKUP(X378,Chantiers!$C$6:$E$95,3),0)))</f>
        <v>0</v>
      </c>
      <c r="AC378" s="132"/>
      <c r="AD378" s="133"/>
      <c r="AE378" s="133"/>
      <c r="AF378" s="133"/>
      <c r="AG378" s="53">
        <f>IF(AF378=1,VLOOKUP(AC378,Chantiers!$C$6:$D$95,2),IF(AF378=2,"Chauf",IF(AF378=3,VLOOKUP(AC378,Chantiers!$C$6:$E$95,3),0)))</f>
        <v>0</v>
      </c>
      <c r="AH378" s="132"/>
      <c r="AI378" s="133"/>
      <c r="AJ378" s="133"/>
      <c r="AK378" s="133"/>
      <c r="AL378" s="53">
        <f>IF(AK378=1,VLOOKUP(AH378,Chantiers!$C$6:$D$95,2),IF(AK378=2,"Chauf",IF(AK378=3,VLOOKUP(AH378,Chantiers!$C$6:$E$95,3),0)))</f>
        <v>0</v>
      </c>
      <c r="AM378" s="132"/>
      <c r="AN378" s="133"/>
      <c r="AO378" s="133"/>
      <c r="AP378" s="133"/>
      <c r="AQ378" s="53">
        <f>IF(AP378=1,VLOOKUP(AM378,Chantiers!$C$6:$D$95,2),IF(AP378=2,"Chauf",IF(AP378=3,VLOOKUP(AM378,Chantiers!$C$6:$E$95,3),0)))</f>
        <v>0</v>
      </c>
      <c r="AR378" s="132"/>
      <c r="AS378" s="133"/>
      <c r="AT378" s="133"/>
      <c r="AU378" s="133"/>
      <c r="AV378" s="53">
        <f>IF(AU378=1,VLOOKUP(AR378,Chantiers!$C$6:$D$95,2),IF(AU378=2,"Chauf",IF(AU378=3,VLOOKUP(AR378,Chantiers!$C$6:$E$95,3),0)))</f>
        <v>0</v>
      </c>
      <c r="AW378" s="132"/>
      <c r="AX378" s="133"/>
      <c r="AY378" s="133"/>
      <c r="AZ378" s="133"/>
      <c r="BA378" s="53">
        <f>IF(AZ378=1,VLOOKUP(AW378,Chantiers!$C$6:$D$95,2),IF(AZ378=2,"Chauf",IF(AZ378=3,VLOOKUP(AW378,Chantiers!$C$6:$E$95,3),0)))</f>
        <v>0</v>
      </c>
      <c r="BB378" s="132"/>
      <c r="BC378" s="133"/>
      <c r="BD378" s="133"/>
      <c r="BE378" s="133"/>
      <c r="BF378" s="53">
        <f>IF(BE378=1,VLOOKUP(BB378,Chantiers!$C$6:$D$95,2),IF(BE378=2,"Chauf",IF(BE378=3,VLOOKUP(BB378,Chantiers!$C$6:$E$95,3),0)))</f>
        <v>0</v>
      </c>
      <c r="BG378" s="132"/>
      <c r="BH378" s="133"/>
      <c r="BI378" s="133"/>
      <c r="BJ378" s="133"/>
      <c r="BK378" s="53">
        <f>IF(BJ378=1,VLOOKUP(BG378,Chantiers!$C$6:$D$95,2),IF(BJ378=2,"Chauf",IF(BJ378=3,VLOOKUP(BG378,Chantiers!$C$6:$E$95,3),0)))</f>
        <v>0</v>
      </c>
      <c r="BL378" s="132"/>
      <c r="BM378" s="133"/>
      <c r="BN378" s="133"/>
      <c r="BO378" s="133"/>
      <c r="BP378" s="53">
        <f>IF(BO378=1,VLOOKUP(BL378,Chantiers!$C$6:$D$95,2),IF(BO378=2,"Chauf",IF(BO378=3,VLOOKUP(BL378,Chantiers!$C$6:$E$95,3),0)))</f>
        <v>0</v>
      </c>
      <c r="BQ378" s="132"/>
      <c r="BR378" s="133"/>
      <c r="BS378" s="133"/>
      <c r="BT378" s="133"/>
      <c r="BU378" s="53">
        <f>IF(BT378=1,VLOOKUP(BQ378,Chantiers!$C$6:$D$95,2),IF(BT378=2,"Chauf",IF(BT378=3,VLOOKUP(BQ378,Chantiers!$C$6:$E$95,3),0)))</f>
        <v>0</v>
      </c>
      <c r="BV378" s="132"/>
      <c r="BW378" s="133"/>
      <c r="BX378" s="133"/>
      <c r="BY378" s="133"/>
      <c r="BZ378" s="53">
        <f>IF(BY378=1,VLOOKUP(BV378,Chantiers!$C$6:$D$95,2),IF(BY378=2,"Chauf",IF(BY378=3,VLOOKUP(BV378,Chantiers!$C$6:$E$95,3),0)))</f>
        <v>0</v>
      </c>
      <c r="CA378" s="132"/>
      <c r="CB378" s="133"/>
      <c r="CC378" s="133"/>
      <c r="CD378" s="133"/>
      <c r="CE378" s="53">
        <f>IF(CD378=1,VLOOKUP(CA378,Chantiers!$C$6:$D$95,2),IF(CD378=2,"Chauf",IF(CD378=3,VLOOKUP(CA378,Chantiers!$C$6:$E$95,3),0)))</f>
        <v>0</v>
      </c>
    </row>
    <row r="379" spans="1:83" x14ac:dyDescent="0.2">
      <c r="A379" s="149"/>
      <c r="B379" s="142">
        <f t="shared" si="12"/>
        <v>0</v>
      </c>
      <c r="C379" s="143">
        <f t="shared" si="13"/>
        <v>1</v>
      </c>
      <c r="D379" s="132"/>
      <c r="E379" s="133"/>
      <c r="F379" s="133"/>
      <c r="G379" s="133"/>
      <c r="H379" s="53">
        <f>IF(G379=1,VLOOKUP(D379,Chantiers!$C$6:$D$95,2),IF(G379=2,"Chauf",IF(G379=3,VLOOKUP(D379,Chantiers!$C$6:$E$95,3),0)))</f>
        <v>0</v>
      </c>
      <c r="I379" s="132"/>
      <c r="J379" s="133"/>
      <c r="K379" s="133"/>
      <c r="L379" s="133"/>
      <c r="M379" s="53">
        <f>IF(L379=1,VLOOKUP(I379,Chantiers!$C$6:$D$95,2),IF(L379=2,"Chauf",IF(L379=3,VLOOKUP(I379,Chantiers!$C$6:$E$95,3),0)))</f>
        <v>0</v>
      </c>
      <c r="N379" s="132"/>
      <c r="O379" s="133"/>
      <c r="P379" s="133"/>
      <c r="Q379" s="133"/>
      <c r="R379" s="53">
        <f>IF(Q379=1,VLOOKUP(N379,Chantiers!$C$6:$D$95,2),IF(Q379=2,"Chauf",IF(Q379=3,VLOOKUP(N379,Chantiers!$C$6:$E$95,3),0)))</f>
        <v>0</v>
      </c>
      <c r="S379" s="132"/>
      <c r="T379" s="133"/>
      <c r="U379" s="133"/>
      <c r="V379" s="133"/>
      <c r="W379" s="53">
        <f>IF(V379=1,VLOOKUP(S379,Chantiers!$C$6:$D$95,2),IF(V379=2,"Chauf",IF(V379=3,VLOOKUP(S379,Chantiers!$C$6:$E$95,3),0)))</f>
        <v>0</v>
      </c>
      <c r="X379" s="132"/>
      <c r="Y379" s="133"/>
      <c r="Z379" s="133"/>
      <c r="AA379" s="133"/>
      <c r="AB379" s="53">
        <f>IF(AA379=1,VLOOKUP(X379,Chantiers!$C$6:$D$95,2),IF(AA379=2,"Chauf",IF(AA379=3,VLOOKUP(X379,Chantiers!$C$6:$E$95,3),0)))</f>
        <v>0</v>
      </c>
      <c r="AC379" s="132"/>
      <c r="AD379" s="133"/>
      <c r="AE379" s="133"/>
      <c r="AF379" s="133"/>
      <c r="AG379" s="53">
        <f>IF(AF379=1,VLOOKUP(AC379,Chantiers!$C$6:$D$95,2),IF(AF379=2,"Chauf",IF(AF379=3,VLOOKUP(AC379,Chantiers!$C$6:$E$95,3),0)))</f>
        <v>0</v>
      </c>
      <c r="AH379" s="132"/>
      <c r="AI379" s="133"/>
      <c r="AJ379" s="133"/>
      <c r="AK379" s="133"/>
      <c r="AL379" s="53">
        <f>IF(AK379=1,VLOOKUP(AH379,Chantiers!$C$6:$D$95,2),IF(AK379=2,"Chauf",IF(AK379=3,VLOOKUP(AH379,Chantiers!$C$6:$E$95,3),0)))</f>
        <v>0</v>
      </c>
      <c r="AM379" s="132"/>
      <c r="AN379" s="133"/>
      <c r="AO379" s="133"/>
      <c r="AP379" s="133"/>
      <c r="AQ379" s="53">
        <f>IF(AP379=1,VLOOKUP(AM379,Chantiers!$C$6:$D$95,2),IF(AP379=2,"Chauf",IF(AP379=3,VLOOKUP(AM379,Chantiers!$C$6:$E$95,3),0)))</f>
        <v>0</v>
      </c>
      <c r="AR379" s="132"/>
      <c r="AS379" s="133"/>
      <c r="AT379" s="133"/>
      <c r="AU379" s="133"/>
      <c r="AV379" s="53">
        <f>IF(AU379=1,VLOOKUP(AR379,Chantiers!$C$6:$D$95,2),IF(AU379=2,"Chauf",IF(AU379=3,VLOOKUP(AR379,Chantiers!$C$6:$E$95,3),0)))</f>
        <v>0</v>
      </c>
      <c r="AW379" s="132"/>
      <c r="AX379" s="133"/>
      <c r="AY379" s="133"/>
      <c r="AZ379" s="133"/>
      <c r="BA379" s="53">
        <f>IF(AZ379=1,VLOOKUP(AW379,Chantiers!$C$6:$D$95,2),IF(AZ379=2,"Chauf",IF(AZ379=3,VLOOKUP(AW379,Chantiers!$C$6:$E$95,3),0)))</f>
        <v>0</v>
      </c>
      <c r="BB379" s="132"/>
      <c r="BC379" s="133"/>
      <c r="BD379" s="133"/>
      <c r="BE379" s="133"/>
      <c r="BF379" s="53">
        <f>IF(BE379=1,VLOOKUP(BB379,Chantiers!$C$6:$D$95,2),IF(BE379=2,"Chauf",IF(BE379=3,VLOOKUP(BB379,Chantiers!$C$6:$E$95,3),0)))</f>
        <v>0</v>
      </c>
      <c r="BG379" s="132"/>
      <c r="BH379" s="133"/>
      <c r="BI379" s="133"/>
      <c r="BJ379" s="133"/>
      <c r="BK379" s="53">
        <f>IF(BJ379=1,VLOOKUP(BG379,Chantiers!$C$6:$D$95,2),IF(BJ379=2,"Chauf",IF(BJ379=3,VLOOKUP(BG379,Chantiers!$C$6:$E$95,3),0)))</f>
        <v>0</v>
      </c>
      <c r="BL379" s="132"/>
      <c r="BM379" s="133"/>
      <c r="BN379" s="133"/>
      <c r="BO379" s="133"/>
      <c r="BP379" s="53">
        <f>IF(BO379=1,VLOOKUP(BL379,Chantiers!$C$6:$D$95,2),IF(BO379=2,"Chauf",IF(BO379=3,VLOOKUP(BL379,Chantiers!$C$6:$E$95,3),0)))</f>
        <v>0</v>
      </c>
      <c r="BQ379" s="132"/>
      <c r="BR379" s="133"/>
      <c r="BS379" s="133"/>
      <c r="BT379" s="133"/>
      <c r="BU379" s="53">
        <f>IF(BT379=1,VLOOKUP(BQ379,Chantiers!$C$6:$D$95,2),IF(BT379=2,"Chauf",IF(BT379=3,VLOOKUP(BQ379,Chantiers!$C$6:$E$95,3),0)))</f>
        <v>0</v>
      </c>
      <c r="BV379" s="132"/>
      <c r="BW379" s="133"/>
      <c r="BX379" s="133"/>
      <c r="BY379" s="133"/>
      <c r="BZ379" s="53">
        <f>IF(BY379=1,VLOOKUP(BV379,Chantiers!$C$6:$D$95,2),IF(BY379=2,"Chauf",IF(BY379=3,VLOOKUP(BV379,Chantiers!$C$6:$E$95,3),0)))</f>
        <v>0</v>
      </c>
      <c r="CA379" s="132"/>
      <c r="CB379" s="133"/>
      <c r="CC379" s="133"/>
      <c r="CD379" s="133"/>
      <c r="CE379" s="53">
        <f>IF(CD379=1,VLOOKUP(CA379,Chantiers!$C$6:$D$95,2),IF(CD379=2,"Chauf",IF(CD379=3,VLOOKUP(CA379,Chantiers!$C$6:$E$95,3),0)))</f>
        <v>0</v>
      </c>
    </row>
    <row r="380" spans="1:83" x14ac:dyDescent="0.2">
      <c r="A380" s="149"/>
      <c r="B380" s="142">
        <f t="shared" si="12"/>
        <v>0</v>
      </c>
      <c r="C380" s="143">
        <f t="shared" si="13"/>
        <v>1</v>
      </c>
      <c r="D380" s="132"/>
      <c r="E380" s="133"/>
      <c r="F380" s="133"/>
      <c r="G380" s="133"/>
      <c r="H380" s="53">
        <f>IF(G380=1,VLOOKUP(D380,Chantiers!$C$6:$D$95,2),IF(G380=2,"Chauf",IF(G380=3,VLOOKUP(D380,Chantiers!$C$6:$E$95,3),0)))</f>
        <v>0</v>
      </c>
      <c r="I380" s="132"/>
      <c r="J380" s="133"/>
      <c r="K380" s="133"/>
      <c r="L380" s="133"/>
      <c r="M380" s="53">
        <f>IF(L380=1,VLOOKUP(I380,Chantiers!$C$6:$D$95,2),IF(L380=2,"Chauf",IF(L380=3,VLOOKUP(I380,Chantiers!$C$6:$E$95,3),0)))</f>
        <v>0</v>
      </c>
      <c r="N380" s="132"/>
      <c r="O380" s="133"/>
      <c r="P380" s="133"/>
      <c r="Q380" s="133"/>
      <c r="R380" s="53">
        <f>IF(Q380=1,VLOOKUP(N380,Chantiers!$C$6:$D$95,2),IF(Q380=2,"Chauf",IF(Q380=3,VLOOKUP(N380,Chantiers!$C$6:$E$95,3),0)))</f>
        <v>0</v>
      </c>
      <c r="S380" s="132"/>
      <c r="T380" s="133"/>
      <c r="U380" s="133"/>
      <c r="V380" s="133"/>
      <c r="W380" s="53">
        <f>IF(V380=1,VLOOKUP(S380,Chantiers!$C$6:$D$95,2),IF(V380=2,"Chauf",IF(V380=3,VLOOKUP(S380,Chantiers!$C$6:$E$95,3),0)))</f>
        <v>0</v>
      </c>
      <c r="X380" s="132"/>
      <c r="Y380" s="133"/>
      <c r="Z380" s="133"/>
      <c r="AA380" s="133"/>
      <c r="AB380" s="53">
        <f>IF(AA380=1,VLOOKUP(X380,Chantiers!$C$6:$D$95,2),IF(AA380=2,"Chauf",IF(AA380=3,VLOOKUP(X380,Chantiers!$C$6:$E$95,3),0)))</f>
        <v>0</v>
      </c>
      <c r="AC380" s="132"/>
      <c r="AD380" s="133"/>
      <c r="AE380" s="133"/>
      <c r="AF380" s="133"/>
      <c r="AG380" s="53">
        <f>IF(AF380=1,VLOOKUP(AC380,Chantiers!$C$6:$D$95,2),IF(AF380=2,"Chauf",IF(AF380=3,VLOOKUP(AC380,Chantiers!$C$6:$E$95,3),0)))</f>
        <v>0</v>
      </c>
      <c r="AH380" s="132"/>
      <c r="AI380" s="133"/>
      <c r="AJ380" s="133"/>
      <c r="AK380" s="133"/>
      <c r="AL380" s="53">
        <f>IF(AK380=1,VLOOKUP(AH380,Chantiers!$C$6:$D$95,2),IF(AK380=2,"Chauf",IF(AK380=3,VLOOKUP(AH380,Chantiers!$C$6:$E$95,3),0)))</f>
        <v>0</v>
      </c>
      <c r="AM380" s="132"/>
      <c r="AN380" s="133"/>
      <c r="AO380" s="133"/>
      <c r="AP380" s="133"/>
      <c r="AQ380" s="53">
        <f>IF(AP380=1,VLOOKUP(AM380,Chantiers!$C$6:$D$95,2),IF(AP380=2,"Chauf",IF(AP380=3,VLOOKUP(AM380,Chantiers!$C$6:$E$95,3),0)))</f>
        <v>0</v>
      </c>
      <c r="AR380" s="132"/>
      <c r="AS380" s="133"/>
      <c r="AT380" s="133"/>
      <c r="AU380" s="133"/>
      <c r="AV380" s="53">
        <f>IF(AU380=1,VLOOKUP(AR380,Chantiers!$C$6:$D$95,2),IF(AU380=2,"Chauf",IF(AU380=3,VLOOKUP(AR380,Chantiers!$C$6:$E$95,3),0)))</f>
        <v>0</v>
      </c>
      <c r="AW380" s="132"/>
      <c r="AX380" s="133"/>
      <c r="AY380" s="133"/>
      <c r="AZ380" s="133"/>
      <c r="BA380" s="53">
        <f>IF(AZ380=1,VLOOKUP(AW380,Chantiers!$C$6:$D$95,2),IF(AZ380=2,"Chauf",IF(AZ380=3,VLOOKUP(AW380,Chantiers!$C$6:$E$95,3),0)))</f>
        <v>0</v>
      </c>
      <c r="BB380" s="132"/>
      <c r="BC380" s="133"/>
      <c r="BD380" s="133"/>
      <c r="BE380" s="133"/>
      <c r="BF380" s="53">
        <f>IF(BE380=1,VLOOKUP(BB380,Chantiers!$C$6:$D$95,2),IF(BE380=2,"Chauf",IF(BE380=3,VLOOKUP(BB380,Chantiers!$C$6:$E$95,3),0)))</f>
        <v>0</v>
      </c>
      <c r="BG380" s="132"/>
      <c r="BH380" s="133"/>
      <c r="BI380" s="133"/>
      <c r="BJ380" s="133"/>
      <c r="BK380" s="53">
        <f>IF(BJ380=1,VLOOKUP(BG380,Chantiers!$C$6:$D$95,2),IF(BJ380=2,"Chauf",IF(BJ380=3,VLOOKUP(BG380,Chantiers!$C$6:$E$95,3),0)))</f>
        <v>0</v>
      </c>
      <c r="BL380" s="132"/>
      <c r="BM380" s="133"/>
      <c r="BN380" s="133"/>
      <c r="BO380" s="133"/>
      <c r="BP380" s="53">
        <f>IF(BO380=1,VLOOKUP(BL380,Chantiers!$C$6:$D$95,2),IF(BO380=2,"Chauf",IF(BO380=3,VLOOKUP(BL380,Chantiers!$C$6:$E$95,3),0)))</f>
        <v>0</v>
      </c>
      <c r="BQ380" s="132"/>
      <c r="BR380" s="133"/>
      <c r="BS380" s="133"/>
      <c r="BT380" s="133"/>
      <c r="BU380" s="53">
        <f>IF(BT380=1,VLOOKUP(BQ380,Chantiers!$C$6:$D$95,2),IF(BT380=2,"Chauf",IF(BT380=3,VLOOKUP(BQ380,Chantiers!$C$6:$E$95,3),0)))</f>
        <v>0</v>
      </c>
      <c r="BV380" s="132"/>
      <c r="BW380" s="133"/>
      <c r="BX380" s="133"/>
      <c r="BY380" s="133"/>
      <c r="BZ380" s="53">
        <f>IF(BY380=1,VLOOKUP(BV380,Chantiers!$C$6:$D$95,2),IF(BY380=2,"Chauf",IF(BY380=3,VLOOKUP(BV380,Chantiers!$C$6:$E$95,3),0)))</f>
        <v>0</v>
      </c>
      <c r="CA380" s="132"/>
      <c r="CB380" s="133"/>
      <c r="CC380" s="133"/>
      <c r="CD380" s="133"/>
      <c r="CE380" s="53">
        <f>IF(CD380=1,VLOOKUP(CA380,Chantiers!$C$6:$D$95,2),IF(CD380=2,"Chauf",IF(CD380=3,VLOOKUP(CA380,Chantiers!$C$6:$E$95,3),0)))</f>
        <v>0</v>
      </c>
    </row>
    <row r="381" spans="1:83" x14ac:dyDescent="0.2">
      <c r="A381" s="149"/>
      <c r="B381" s="142">
        <f t="shared" si="12"/>
        <v>0</v>
      </c>
      <c r="C381" s="143">
        <f t="shared" si="13"/>
        <v>1</v>
      </c>
      <c r="D381" s="132"/>
      <c r="E381" s="133"/>
      <c r="F381" s="133"/>
      <c r="G381" s="133"/>
      <c r="H381" s="53">
        <f>IF(G381=1,VLOOKUP(D381,Chantiers!$C$6:$D$95,2),IF(G381=2,"Chauf",IF(G381=3,VLOOKUP(D381,Chantiers!$C$6:$E$95,3),0)))</f>
        <v>0</v>
      </c>
      <c r="I381" s="132"/>
      <c r="J381" s="133"/>
      <c r="K381" s="133"/>
      <c r="L381" s="133"/>
      <c r="M381" s="53">
        <f>IF(L381=1,VLOOKUP(I381,Chantiers!$C$6:$D$95,2),IF(L381=2,"Chauf",IF(L381=3,VLOOKUP(I381,Chantiers!$C$6:$E$95,3),0)))</f>
        <v>0</v>
      </c>
      <c r="N381" s="132"/>
      <c r="O381" s="133"/>
      <c r="P381" s="133"/>
      <c r="Q381" s="133"/>
      <c r="R381" s="53">
        <f>IF(Q381=1,VLOOKUP(N381,Chantiers!$C$6:$D$95,2),IF(Q381=2,"Chauf",IF(Q381=3,VLOOKUP(N381,Chantiers!$C$6:$E$95,3),0)))</f>
        <v>0</v>
      </c>
      <c r="S381" s="132"/>
      <c r="T381" s="133"/>
      <c r="U381" s="133"/>
      <c r="V381" s="133"/>
      <c r="W381" s="53">
        <f>IF(V381=1,VLOOKUP(S381,Chantiers!$C$6:$D$95,2),IF(V381=2,"Chauf",IF(V381=3,VLOOKUP(S381,Chantiers!$C$6:$E$95,3),0)))</f>
        <v>0</v>
      </c>
      <c r="X381" s="132"/>
      <c r="Y381" s="133"/>
      <c r="Z381" s="133"/>
      <c r="AA381" s="133"/>
      <c r="AB381" s="53">
        <f>IF(AA381=1,VLOOKUP(X381,Chantiers!$C$6:$D$95,2),IF(AA381=2,"Chauf",IF(AA381=3,VLOOKUP(X381,Chantiers!$C$6:$E$95,3),0)))</f>
        <v>0</v>
      </c>
      <c r="AC381" s="132"/>
      <c r="AD381" s="133"/>
      <c r="AE381" s="133"/>
      <c r="AF381" s="133"/>
      <c r="AG381" s="53">
        <f>IF(AF381=1,VLOOKUP(AC381,Chantiers!$C$6:$D$95,2),IF(AF381=2,"Chauf",IF(AF381=3,VLOOKUP(AC381,Chantiers!$C$6:$E$95,3),0)))</f>
        <v>0</v>
      </c>
      <c r="AH381" s="132"/>
      <c r="AI381" s="133"/>
      <c r="AJ381" s="133"/>
      <c r="AK381" s="133"/>
      <c r="AL381" s="53">
        <f>IF(AK381=1,VLOOKUP(AH381,Chantiers!$C$6:$D$95,2),IF(AK381=2,"Chauf",IF(AK381=3,VLOOKUP(AH381,Chantiers!$C$6:$E$95,3),0)))</f>
        <v>0</v>
      </c>
      <c r="AM381" s="132"/>
      <c r="AN381" s="133"/>
      <c r="AO381" s="133"/>
      <c r="AP381" s="133"/>
      <c r="AQ381" s="53">
        <f>IF(AP381=1,VLOOKUP(AM381,Chantiers!$C$6:$D$95,2),IF(AP381=2,"Chauf",IF(AP381=3,VLOOKUP(AM381,Chantiers!$C$6:$E$95,3),0)))</f>
        <v>0</v>
      </c>
      <c r="AR381" s="132"/>
      <c r="AS381" s="133"/>
      <c r="AT381" s="133"/>
      <c r="AU381" s="133"/>
      <c r="AV381" s="53">
        <f>IF(AU381=1,VLOOKUP(AR381,Chantiers!$C$6:$D$95,2),IF(AU381=2,"Chauf",IF(AU381=3,VLOOKUP(AR381,Chantiers!$C$6:$E$95,3),0)))</f>
        <v>0</v>
      </c>
      <c r="AW381" s="132"/>
      <c r="AX381" s="133"/>
      <c r="AY381" s="133"/>
      <c r="AZ381" s="133"/>
      <c r="BA381" s="53">
        <f>IF(AZ381=1,VLOOKUP(AW381,Chantiers!$C$6:$D$95,2),IF(AZ381=2,"Chauf",IF(AZ381=3,VLOOKUP(AW381,Chantiers!$C$6:$E$95,3),0)))</f>
        <v>0</v>
      </c>
      <c r="BB381" s="132"/>
      <c r="BC381" s="133"/>
      <c r="BD381" s="133"/>
      <c r="BE381" s="133"/>
      <c r="BF381" s="53">
        <f>IF(BE381=1,VLOOKUP(BB381,Chantiers!$C$6:$D$95,2),IF(BE381=2,"Chauf",IF(BE381=3,VLOOKUP(BB381,Chantiers!$C$6:$E$95,3),0)))</f>
        <v>0</v>
      </c>
      <c r="BG381" s="132"/>
      <c r="BH381" s="133"/>
      <c r="BI381" s="133"/>
      <c r="BJ381" s="133"/>
      <c r="BK381" s="53">
        <f>IF(BJ381=1,VLOOKUP(BG381,Chantiers!$C$6:$D$95,2),IF(BJ381=2,"Chauf",IF(BJ381=3,VLOOKUP(BG381,Chantiers!$C$6:$E$95,3),0)))</f>
        <v>0</v>
      </c>
      <c r="BL381" s="132"/>
      <c r="BM381" s="133"/>
      <c r="BN381" s="133"/>
      <c r="BO381" s="133"/>
      <c r="BP381" s="53">
        <f>IF(BO381=1,VLOOKUP(BL381,Chantiers!$C$6:$D$95,2),IF(BO381=2,"Chauf",IF(BO381=3,VLOOKUP(BL381,Chantiers!$C$6:$E$95,3),0)))</f>
        <v>0</v>
      </c>
      <c r="BQ381" s="132"/>
      <c r="BR381" s="133"/>
      <c r="BS381" s="133"/>
      <c r="BT381" s="133"/>
      <c r="BU381" s="53">
        <f>IF(BT381=1,VLOOKUP(BQ381,Chantiers!$C$6:$D$95,2),IF(BT381=2,"Chauf",IF(BT381=3,VLOOKUP(BQ381,Chantiers!$C$6:$E$95,3),0)))</f>
        <v>0</v>
      </c>
      <c r="BV381" s="132"/>
      <c r="BW381" s="133"/>
      <c r="BX381" s="133"/>
      <c r="BY381" s="133"/>
      <c r="BZ381" s="53">
        <f>IF(BY381=1,VLOOKUP(BV381,Chantiers!$C$6:$D$95,2),IF(BY381=2,"Chauf",IF(BY381=3,VLOOKUP(BV381,Chantiers!$C$6:$E$95,3),0)))</f>
        <v>0</v>
      </c>
      <c r="CA381" s="132"/>
      <c r="CB381" s="133"/>
      <c r="CC381" s="133"/>
      <c r="CD381" s="133"/>
      <c r="CE381" s="53">
        <f>IF(CD381=1,VLOOKUP(CA381,Chantiers!$C$6:$D$95,2),IF(CD381=2,"Chauf",IF(CD381=3,VLOOKUP(CA381,Chantiers!$C$6:$E$95,3),0)))</f>
        <v>0</v>
      </c>
    </row>
    <row r="382" spans="1:83" x14ac:dyDescent="0.2">
      <c r="A382" s="149"/>
      <c r="B382" s="142">
        <f t="shared" si="12"/>
        <v>0</v>
      </c>
      <c r="C382" s="143">
        <f t="shared" si="13"/>
        <v>1</v>
      </c>
      <c r="D382" s="132"/>
      <c r="E382" s="133"/>
      <c r="F382" s="133"/>
      <c r="G382" s="133"/>
      <c r="H382" s="53">
        <f>IF(G382=1,VLOOKUP(D382,Chantiers!$C$6:$D$95,2),IF(G382=2,"Chauf",IF(G382=3,VLOOKUP(D382,Chantiers!$C$6:$E$95,3),0)))</f>
        <v>0</v>
      </c>
      <c r="I382" s="132"/>
      <c r="J382" s="133"/>
      <c r="K382" s="133"/>
      <c r="L382" s="133"/>
      <c r="M382" s="53">
        <f>IF(L382=1,VLOOKUP(I382,Chantiers!$C$6:$D$95,2),IF(L382=2,"Chauf",IF(L382=3,VLOOKUP(I382,Chantiers!$C$6:$E$95,3),0)))</f>
        <v>0</v>
      </c>
      <c r="N382" s="132"/>
      <c r="O382" s="133"/>
      <c r="P382" s="133"/>
      <c r="Q382" s="133"/>
      <c r="R382" s="53">
        <f>IF(Q382=1,VLOOKUP(N382,Chantiers!$C$6:$D$95,2),IF(Q382=2,"Chauf",IF(Q382=3,VLOOKUP(N382,Chantiers!$C$6:$E$95,3),0)))</f>
        <v>0</v>
      </c>
      <c r="S382" s="132"/>
      <c r="T382" s="133"/>
      <c r="U382" s="133"/>
      <c r="V382" s="133"/>
      <c r="W382" s="53">
        <f>IF(V382=1,VLOOKUP(S382,Chantiers!$C$6:$D$95,2),IF(V382=2,"Chauf",IF(V382=3,VLOOKUP(S382,Chantiers!$C$6:$E$95,3),0)))</f>
        <v>0</v>
      </c>
      <c r="X382" s="132"/>
      <c r="Y382" s="133"/>
      <c r="Z382" s="133"/>
      <c r="AA382" s="133"/>
      <c r="AB382" s="53">
        <f>IF(AA382=1,VLOOKUP(X382,Chantiers!$C$6:$D$95,2),IF(AA382=2,"Chauf",IF(AA382=3,VLOOKUP(X382,Chantiers!$C$6:$E$95,3),0)))</f>
        <v>0</v>
      </c>
      <c r="AC382" s="132"/>
      <c r="AD382" s="133"/>
      <c r="AE382" s="133"/>
      <c r="AF382" s="133"/>
      <c r="AG382" s="53">
        <f>IF(AF382=1,VLOOKUP(AC382,Chantiers!$C$6:$D$95,2),IF(AF382=2,"Chauf",IF(AF382=3,VLOOKUP(AC382,Chantiers!$C$6:$E$95,3),0)))</f>
        <v>0</v>
      </c>
      <c r="AH382" s="132"/>
      <c r="AI382" s="133"/>
      <c r="AJ382" s="133"/>
      <c r="AK382" s="133"/>
      <c r="AL382" s="53">
        <f>IF(AK382=1,VLOOKUP(AH382,Chantiers!$C$6:$D$95,2),IF(AK382=2,"Chauf",IF(AK382=3,VLOOKUP(AH382,Chantiers!$C$6:$E$95,3),0)))</f>
        <v>0</v>
      </c>
      <c r="AM382" s="132"/>
      <c r="AN382" s="133"/>
      <c r="AO382" s="133"/>
      <c r="AP382" s="133"/>
      <c r="AQ382" s="53">
        <f>IF(AP382=1,VLOOKUP(AM382,Chantiers!$C$6:$D$95,2),IF(AP382=2,"Chauf",IF(AP382=3,VLOOKUP(AM382,Chantiers!$C$6:$E$95,3),0)))</f>
        <v>0</v>
      </c>
      <c r="AR382" s="132"/>
      <c r="AS382" s="133"/>
      <c r="AT382" s="133"/>
      <c r="AU382" s="133"/>
      <c r="AV382" s="53">
        <f>IF(AU382=1,VLOOKUP(AR382,Chantiers!$C$6:$D$95,2),IF(AU382=2,"Chauf",IF(AU382=3,VLOOKUP(AR382,Chantiers!$C$6:$E$95,3),0)))</f>
        <v>0</v>
      </c>
      <c r="AW382" s="132"/>
      <c r="AX382" s="133"/>
      <c r="AY382" s="133"/>
      <c r="AZ382" s="133"/>
      <c r="BA382" s="53">
        <f>IF(AZ382=1,VLOOKUP(AW382,Chantiers!$C$6:$D$95,2),IF(AZ382=2,"Chauf",IF(AZ382=3,VLOOKUP(AW382,Chantiers!$C$6:$E$95,3),0)))</f>
        <v>0</v>
      </c>
      <c r="BB382" s="132"/>
      <c r="BC382" s="133"/>
      <c r="BD382" s="133"/>
      <c r="BE382" s="133"/>
      <c r="BF382" s="53">
        <f>IF(BE382=1,VLOOKUP(BB382,Chantiers!$C$6:$D$95,2),IF(BE382=2,"Chauf",IF(BE382=3,VLOOKUP(BB382,Chantiers!$C$6:$E$95,3),0)))</f>
        <v>0</v>
      </c>
      <c r="BG382" s="132"/>
      <c r="BH382" s="133"/>
      <c r="BI382" s="133"/>
      <c r="BJ382" s="133"/>
      <c r="BK382" s="53">
        <f>IF(BJ382=1,VLOOKUP(BG382,Chantiers!$C$6:$D$95,2),IF(BJ382=2,"Chauf",IF(BJ382=3,VLOOKUP(BG382,Chantiers!$C$6:$E$95,3),0)))</f>
        <v>0</v>
      </c>
      <c r="BL382" s="132"/>
      <c r="BM382" s="133"/>
      <c r="BN382" s="133"/>
      <c r="BO382" s="133"/>
      <c r="BP382" s="53">
        <f>IF(BO382=1,VLOOKUP(BL382,Chantiers!$C$6:$D$95,2),IF(BO382=2,"Chauf",IF(BO382=3,VLOOKUP(BL382,Chantiers!$C$6:$E$95,3),0)))</f>
        <v>0</v>
      </c>
      <c r="BQ382" s="132"/>
      <c r="BR382" s="133"/>
      <c r="BS382" s="133"/>
      <c r="BT382" s="133"/>
      <c r="BU382" s="53">
        <f>IF(BT382=1,VLOOKUP(BQ382,Chantiers!$C$6:$D$95,2),IF(BT382=2,"Chauf",IF(BT382=3,VLOOKUP(BQ382,Chantiers!$C$6:$E$95,3),0)))</f>
        <v>0</v>
      </c>
      <c r="BV382" s="132"/>
      <c r="BW382" s="133"/>
      <c r="BX382" s="133"/>
      <c r="BY382" s="133"/>
      <c r="BZ382" s="53">
        <f>IF(BY382=1,VLOOKUP(BV382,Chantiers!$C$6:$D$95,2),IF(BY382=2,"Chauf",IF(BY382=3,VLOOKUP(BV382,Chantiers!$C$6:$E$95,3),0)))</f>
        <v>0</v>
      </c>
      <c r="CA382" s="132"/>
      <c r="CB382" s="133"/>
      <c r="CC382" s="133"/>
      <c r="CD382" s="133"/>
      <c r="CE382" s="53">
        <f>IF(CD382=1,VLOOKUP(CA382,Chantiers!$C$6:$D$95,2),IF(CD382=2,"Chauf",IF(CD382=3,VLOOKUP(CA382,Chantiers!$C$6:$E$95,3),0)))</f>
        <v>0</v>
      </c>
    </row>
    <row r="383" spans="1:83" x14ac:dyDescent="0.2">
      <c r="A383" s="150"/>
      <c r="B383" s="144">
        <f t="shared" si="12"/>
        <v>0</v>
      </c>
      <c r="C383" s="145">
        <f t="shared" si="13"/>
        <v>1</v>
      </c>
      <c r="D383" s="134"/>
      <c r="E383" s="135"/>
      <c r="F383" s="135"/>
      <c r="G383" s="135"/>
      <c r="H383" s="54">
        <f>IF(G383=1,VLOOKUP(D383,Chantiers!$C$6:$D$95,2),IF(G383=2,"Chauf",IF(G383=3,VLOOKUP(D383,Chantiers!$C$6:$E$95,3),0)))</f>
        <v>0</v>
      </c>
      <c r="I383" s="134"/>
      <c r="J383" s="135"/>
      <c r="K383" s="135"/>
      <c r="L383" s="135"/>
      <c r="M383" s="54">
        <f>IF(L383=1,VLOOKUP(I383,Chantiers!$C$6:$D$95,2),IF(L383=2,"Chauf",IF(L383=3,VLOOKUP(I383,Chantiers!$C$6:$E$95,3),0)))</f>
        <v>0</v>
      </c>
      <c r="N383" s="134"/>
      <c r="O383" s="135"/>
      <c r="P383" s="135"/>
      <c r="Q383" s="135"/>
      <c r="R383" s="54">
        <f>IF(Q383=1,VLOOKUP(N383,Chantiers!$C$6:$D$95,2),IF(Q383=2,"Chauf",IF(Q383=3,VLOOKUP(N383,Chantiers!$C$6:$E$95,3),0)))</f>
        <v>0</v>
      </c>
      <c r="S383" s="134"/>
      <c r="T383" s="135"/>
      <c r="U383" s="135"/>
      <c r="V383" s="135"/>
      <c r="W383" s="54">
        <f>IF(V383=1,VLOOKUP(S383,Chantiers!$C$6:$D$95,2),IF(V383=2,"Chauf",IF(V383=3,VLOOKUP(S383,Chantiers!$C$6:$E$95,3),0)))</f>
        <v>0</v>
      </c>
      <c r="X383" s="134"/>
      <c r="Y383" s="135"/>
      <c r="Z383" s="135"/>
      <c r="AA383" s="135"/>
      <c r="AB383" s="54">
        <f>IF(AA383=1,VLOOKUP(X383,Chantiers!$C$6:$D$95,2),IF(AA383=2,"Chauf",IF(AA383=3,VLOOKUP(X383,Chantiers!$C$6:$E$95,3),0)))</f>
        <v>0</v>
      </c>
      <c r="AC383" s="134"/>
      <c r="AD383" s="135"/>
      <c r="AE383" s="135"/>
      <c r="AF383" s="135"/>
      <c r="AG383" s="54">
        <f>IF(AF383=1,VLOOKUP(AC383,Chantiers!$C$6:$D$95,2),IF(AF383=2,"Chauf",IF(AF383=3,VLOOKUP(AC383,Chantiers!$C$6:$E$95,3),0)))</f>
        <v>0</v>
      </c>
      <c r="AH383" s="134"/>
      <c r="AI383" s="135"/>
      <c r="AJ383" s="135"/>
      <c r="AK383" s="135"/>
      <c r="AL383" s="54">
        <f>IF(AK383=1,VLOOKUP(AH383,Chantiers!$C$6:$D$95,2),IF(AK383=2,"Chauf",IF(AK383=3,VLOOKUP(AH383,Chantiers!$C$6:$E$95,3),0)))</f>
        <v>0</v>
      </c>
      <c r="AM383" s="134"/>
      <c r="AN383" s="135"/>
      <c r="AO383" s="135"/>
      <c r="AP383" s="135"/>
      <c r="AQ383" s="54">
        <f>IF(AP383=1,VLOOKUP(AM383,Chantiers!$C$6:$D$95,2),IF(AP383=2,"Chauf",IF(AP383=3,VLOOKUP(AM383,Chantiers!$C$6:$E$95,3),0)))</f>
        <v>0</v>
      </c>
      <c r="AR383" s="134"/>
      <c r="AS383" s="135"/>
      <c r="AT383" s="135"/>
      <c r="AU383" s="135"/>
      <c r="AV383" s="54">
        <f>IF(AU383=1,VLOOKUP(AR383,Chantiers!$C$6:$D$95,2),IF(AU383=2,"Chauf",IF(AU383=3,VLOOKUP(AR383,Chantiers!$C$6:$E$95,3),0)))</f>
        <v>0</v>
      </c>
      <c r="AW383" s="134"/>
      <c r="AX383" s="135"/>
      <c r="AY383" s="135"/>
      <c r="AZ383" s="135"/>
      <c r="BA383" s="54">
        <f>IF(AZ383=1,VLOOKUP(AW383,Chantiers!$C$6:$D$95,2),IF(AZ383=2,"Chauf",IF(AZ383=3,VLOOKUP(AW383,Chantiers!$C$6:$E$95,3),0)))</f>
        <v>0</v>
      </c>
      <c r="BB383" s="134"/>
      <c r="BC383" s="135"/>
      <c r="BD383" s="135"/>
      <c r="BE383" s="135"/>
      <c r="BF383" s="54">
        <f>IF(BE383=1,VLOOKUP(BB383,Chantiers!$C$6:$D$95,2),IF(BE383=2,"Chauf",IF(BE383=3,VLOOKUP(BB383,Chantiers!$C$6:$E$95,3),0)))</f>
        <v>0</v>
      </c>
      <c r="BG383" s="134"/>
      <c r="BH383" s="135"/>
      <c r="BI383" s="135"/>
      <c r="BJ383" s="135"/>
      <c r="BK383" s="54">
        <f>IF(BJ383=1,VLOOKUP(BG383,Chantiers!$C$6:$D$95,2),IF(BJ383=2,"Chauf",IF(BJ383=3,VLOOKUP(BG383,Chantiers!$C$6:$E$95,3),0)))</f>
        <v>0</v>
      </c>
      <c r="BL383" s="134"/>
      <c r="BM383" s="135"/>
      <c r="BN383" s="135"/>
      <c r="BO383" s="135"/>
      <c r="BP383" s="54">
        <f>IF(BO383=1,VLOOKUP(BL383,Chantiers!$C$6:$D$95,2),IF(BO383=2,"Chauf",IF(BO383=3,VLOOKUP(BL383,Chantiers!$C$6:$E$95,3),0)))</f>
        <v>0</v>
      </c>
      <c r="BQ383" s="134"/>
      <c r="BR383" s="135"/>
      <c r="BS383" s="135"/>
      <c r="BT383" s="135"/>
      <c r="BU383" s="54">
        <f>IF(BT383=1,VLOOKUP(BQ383,Chantiers!$C$6:$D$95,2),IF(BT383=2,"Chauf",IF(BT383=3,VLOOKUP(BQ383,Chantiers!$C$6:$E$95,3),0)))</f>
        <v>0</v>
      </c>
      <c r="BV383" s="134"/>
      <c r="BW383" s="135"/>
      <c r="BX383" s="135"/>
      <c r="BY383" s="135"/>
      <c r="BZ383" s="54">
        <f>IF(BY383=1,VLOOKUP(BV383,Chantiers!$C$6:$D$95,2),IF(BY383=2,"Chauf",IF(BY383=3,VLOOKUP(BV383,Chantiers!$C$6:$E$95,3),0)))</f>
        <v>0</v>
      </c>
      <c r="CA383" s="134"/>
      <c r="CB383" s="135"/>
      <c r="CC383" s="135"/>
      <c r="CD383" s="135"/>
      <c r="CE383" s="54">
        <f>IF(CD383=1,VLOOKUP(CA383,Chantiers!$C$6:$D$95,2),IF(CD383=2,"Chauf",IF(CD383=3,VLOOKUP(CA383,Chantiers!$C$6:$E$95,3),0)))</f>
        <v>0</v>
      </c>
    </row>
    <row r="384" spans="1:83" x14ac:dyDescent="0.2">
      <c r="A384" s="51"/>
      <c r="B384" s="146">
        <f t="shared" si="12"/>
        <v>0</v>
      </c>
      <c r="C384" s="147">
        <f t="shared" si="13"/>
        <v>1</v>
      </c>
      <c r="D384" s="136"/>
      <c r="E384" s="137"/>
      <c r="F384" s="137"/>
      <c r="G384" s="137"/>
      <c r="H384" s="55">
        <f>IF(G384=1,VLOOKUP(D384,Chantiers!$C$6:$D$95,2),IF(G384=2,"Chauf",IF(G384=3,VLOOKUP(D384,Chantiers!$C$6:$E$95,3),0)))</f>
        <v>0</v>
      </c>
      <c r="I384" s="136"/>
      <c r="J384" s="137"/>
      <c r="K384" s="137"/>
      <c r="L384" s="137"/>
      <c r="M384" s="55">
        <f>IF(L384=1,VLOOKUP(I384,Chantiers!$C$6:$D$95,2),IF(L384=2,"Chauf",IF(L384=3,VLOOKUP(I384,Chantiers!$C$6:$E$95,3),0)))</f>
        <v>0</v>
      </c>
      <c r="N384" s="136"/>
      <c r="O384" s="137"/>
      <c r="P384" s="137"/>
      <c r="Q384" s="137"/>
      <c r="R384" s="55">
        <f>IF(Q384=1,VLOOKUP(N384,Chantiers!$C$6:$D$95,2),IF(Q384=2,"Chauf",IF(Q384=3,VLOOKUP(N384,Chantiers!$C$6:$E$95,3),0)))</f>
        <v>0</v>
      </c>
      <c r="S384" s="136"/>
      <c r="T384" s="137"/>
      <c r="U384" s="137"/>
      <c r="V384" s="137"/>
      <c r="W384" s="55">
        <f>IF(V384=1,VLOOKUP(S384,Chantiers!$C$6:$D$95,2),IF(V384=2,"Chauf",IF(V384=3,VLOOKUP(S384,Chantiers!$C$6:$E$95,3),0)))</f>
        <v>0</v>
      </c>
      <c r="X384" s="136"/>
      <c r="Y384" s="137"/>
      <c r="Z384" s="137"/>
      <c r="AA384" s="137"/>
      <c r="AB384" s="55">
        <f>IF(AA384=1,VLOOKUP(X384,Chantiers!$C$6:$D$95,2),IF(AA384=2,"Chauf",IF(AA384=3,VLOOKUP(X384,Chantiers!$C$6:$E$95,3),0)))</f>
        <v>0</v>
      </c>
      <c r="AC384" s="136"/>
      <c r="AD384" s="137"/>
      <c r="AE384" s="137"/>
      <c r="AF384" s="137"/>
      <c r="AG384" s="55">
        <f>IF(AF384=1,VLOOKUP(AC384,Chantiers!$C$6:$D$95,2),IF(AF384=2,"Chauf",IF(AF384=3,VLOOKUP(AC384,Chantiers!$C$6:$E$95,3),0)))</f>
        <v>0</v>
      </c>
      <c r="AH384" s="136"/>
      <c r="AI384" s="137"/>
      <c r="AJ384" s="137"/>
      <c r="AK384" s="137"/>
      <c r="AL384" s="55">
        <f>IF(AK384=1,VLOOKUP(AH384,Chantiers!$C$6:$D$95,2),IF(AK384=2,"Chauf",IF(AK384=3,VLOOKUP(AH384,Chantiers!$C$6:$E$95,3),0)))</f>
        <v>0</v>
      </c>
      <c r="AM384" s="136"/>
      <c r="AN384" s="137"/>
      <c r="AO384" s="137"/>
      <c r="AP384" s="137"/>
      <c r="AQ384" s="55">
        <f>IF(AP384=1,VLOOKUP(AM384,Chantiers!$C$6:$D$95,2),IF(AP384=2,"Chauf",IF(AP384=3,VLOOKUP(AM384,Chantiers!$C$6:$E$95,3),0)))</f>
        <v>0</v>
      </c>
      <c r="AR384" s="136"/>
      <c r="AS384" s="137"/>
      <c r="AT384" s="137"/>
      <c r="AU384" s="137"/>
      <c r="AV384" s="55">
        <f>IF(AU384=1,VLOOKUP(AR384,Chantiers!$C$6:$D$95,2),IF(AU384=2,"Chauf",IF(AU384=3,VLOOKUP(AR384,Chantiers!$C$6:$E$95,3),0)))</f>
        <v>0</v>
      </c>
      <c r="AW384" s="136"/>
      <c r="AX384" s="137"/>
      <c r="AY384" s="137"/>
      <c r="AZ384" s="137"/>
      <c r="BA384" s="55">
        <f>IF(AZ384=1,VLOOKUP(AW384,Chantiers!$C$6:$D$95,2),IF(AZ384=2,"Chauf",IF(AZ384=3,VLOOKUP(AW384,Chantiers!$C$6:$E$95,3),0)))</f>
        <v>0</v>
      </c>
      <c r="BB384" s="136"/>
      <c r="BC384" s="137"/>
      <c r="BD384" s="137"/>
      <c r="BE384" s="137"/>
      <c r="BF384" s="55">
        <f>IF(BE384=1,VLOOKUP(BB384,Chantiers!$C$6:$D$95,2),IF(BE384=2,"Chauf",IF(BE384=3,VLOOKUP(BB384,Chantiers!$C$6:$E$95,3),0)))</f>
        <v>0</v>
      </c>
      <c r="BG384" s="136"/>
      <c r="BH384" s="137"/>
      <c r="BI384" s="137"/>
      <c r="BJ384" s="137"/>
      <c r="BK384" s="55">
        <f>IF(BJ384=1,VLOOKUP(BG384,Chantiers!$C$6:$D$95,2),IF(BJ384=2,"Chauf",IF(BJ384=3,VLOOKUP(BG384,Chantiers!$C$6:$E$95,3),0)))</f>
        <v>0</v>
      </c>
      <c r="BL384" s="136"/>
      <c r="BM384" s="137"/>
      <c r="BN384" s="137"/>
      <c r="BO384" s="137"/>
      <c r="BP384" s="55">
        <f>IF(BO384=1,VLOOKUP(BL384,Chantiers!$C$6:$D$95,2),IF(BO384=2,"Chauf",IF(BO384=3,VLOOKUP(BL384,Chantiers!$C$6:$E$95,3),0)))</f>
        <v>0</v>
      </c>
      <c r="BQ384" s="136"/>
      <c r="BR384" s="137"/>
      <c r="BS384" s="137"/>
      <c r="BT384" s="137"/>
      <c r="BU384" s="55">
        <f>IF(BT384=1,VLOOKUP(BQ384,Chantiers!$C$6:$D$95,2),IF(BT384=2,"Chauf",IF(BT384=3,VLOOKUP(BQ384,Chantiers!$C$6:$E$95,3),0)))</f>
        <v>0</v>
      </c>
      <c r="BV384" s="136"/>
      <c r="BW384" s="137"/>
      <c r="BX384" s="137"/>
      <c r="BY384" s="137"/>
      <c r="BZ384" s="55">
        <f>IF(BY384=1,VLOOKUP(BV384,Chantiers!$C$6:$D$95,2),IF(BY384=2,"Chauf",IF(BY384=3,VLOOKUP(BV384,Chantiers!$C$6:$E$95,3),0)))</f>
        <v>0</v>
      </c>
      <c r="CA384" s="136"/>
      <c r="CB384" s="137"/>
      <c r="CC384" s="137"/>
      <c r="CD384" s="137"/>
      <c r="CE384" s="55">
        <f>IF(CD384=1,VLOOKUP(CA384,Chantiers!$C$6:$D$95,2),IF(CD384=2,"Chauf",IF(CD384=3,VLOOKUP(CA384,Chantiers!$C$6:$E$95,3),0)))</f>
        <v>0</v>
      </c>
    </row>
    <row r="385" spans="1:83" x14ac:dyDescent="0.2">
      <c r="A385" s="47"/>
      <c r="B385" s="142">
        <f t="shared" si="12"/>
        <v>0</v>
      </c>
      <c r="C385" s="143">
        <f t="shared" si="13"/>
        <v>1</v>
      </c>
      <c r="D385" s="126"/>
      <c r="E385" s="127"/>
      <c r="F385" s="127"/>
      <c r="G385" s="127"/>
      <c r="H385" s="48">
        <f>IF(G385=1,VLOOKUP(D385,Chantiers!$C$6:$D$95,2),IF(G385=2,"Chauf",IF(G385=3,VLOOKUP(D385,Chantiers!$C$6:$E$95,3),0)))</f>
        <v>0</v>
      </c>
      <c r="I385" s="126"/>
      <c r="J385" s="127"/>
      <c r="K385" s="127"/>
      <c r="L385" s="127"/>
      <c r="M385" s="48">
        <f>IF(L385=1,VLOOKUP(I385,Chantiers!$C$6:$D$95,2),IF(L385=2,"Chauf",IF(L385=3,VLOOKUP(I385,Chantiers!$C$6:$E$95,3),0)))</f>
        <v>0</v>
      </c>
      <c r="N385" s="126"/>
      <c r="O385" s="127"/>
      <c r="P385" s="127"/>
      <c r="Q385" s="127"/>
      <c r="R385" s="48">
        <f>IF(Q385=1,VLOOKUP(N385,Chantiers!$C$6:$D$95,2),IF(Q385=2,"Chauf",IF(Q385=3,VLOOKUP(N385,Chantiers!$C$6:$E$95,3),0)))</f>
        <v>0</v>
      </c>
      <c r="S385" s="126"/>
      <c r="T385" s="127"/>
      <c r="U385" s="127"/>
      <c r="V385" s="127"/>
      <c r="W385" s="48">
        <f>IF(V385=1,VLOOKUP(S385,Chantiers!$C$6:$D$95,2),IF(V385=2,"Chauf",IF(V385=3,VLOOKUP(S385,Chantiers!$C$6:$E$95,3),0)))</f>
        <v>0</v>
      </c>
      <c r="X385" s="126"/>
      <c r="Y385" s="127"/>
      <c r="Z385" s="127"/>
      <c r="AA385" s="127"/>
      <c r="AB385" s="48">
        <f>IF(AA385=1,VLOOKUP(X385,Chantiers!$C$6:$D$95,2),IF(AA385=2,"Chauf",IF(AA385=3,VLOOKUP(X385,Chantiers!$C$6:$E$95,3),0)))</f>
        <v>0</v>
      </c>
      <c r="AC385" s="126"/>
      <c r="AD385" s="127"/>
      <c r="AE385" s="127"/>
      <c r="AF385" s="127"/>
      <c r="AG385" s="48">
        <f>IF(AF385=1,VLOOKUP(AC385,Chantiers!$C$6:$D$95,2),IF(AF385=2,"Chauf",IF(AF385=3,VLOOKUP(AC385,Chantiers!$C$6:$E$95,3),0)))</f>
        <v>0</v>
      </c>
      <c r="AH385" s="126"/>
      <c r="AI385" s="127"/>
      <c r="AJ385" s="127"/>
      <c r="AK385" s="127"/>
      <c r="AL385" s="48">
        <f>IF(AK385=1,VLOOKUP(AH385,Chantiers!$C$6:$D$95,2),IF(AK385=2,"Chauf",IF(AK385=3,VLOOKUP(AH385,Chantiers!$C$6:$E$95,3),0)))</f>
        <v>0</v>
      </c>
      <c r="AM385" s="126"/>
      <c r="AN385" s="127"/>
      <c r="AO385" s="127"/>
      <c r="AP385" s="127"/>
      <c r="AQ385" s="48">
        <f>IF(AP385=1,VLOOKUP(AM385,Chantiers!$C$6:$D$95,2),IF(AP385=2,"Chauf",IF(AP385=3,VLOOKUP(AM385,Chantiers!$C$6:$E$95,3),0)))</f>
        <v>0</v>
      </c>
      <c r="AR385" s="126"/>
      <c r="AS385" s="127"/>
      <c r="AT385" s="127"/>
      <c r="AU385" s="127"/>
      <c r="AV385" s="48">
        <f>IF(AU385=1,VLOOKUP(AR385,Chantiers!$C$6:$D$95,2),IF(AU385=2,"Chauf",IF(AU385=3,VLOOKUP(AR385,Chantiers!$C$6:$E$95,3),0)))</f>
        <v>0</v>
      </c>
      <c r="AW385" s="126"/>
      <c r="AX385" s="127"/>
      <c r="AY385" s="127"/>
      <c r="AZ385" s="127"/>
      <c r="BA385" s="48">
        <f>IF(AZ385=1,VLOOKUP(AW385,Chantiers!$C$6:$D$95,2),IF(AZ385=2,"Chauf",IF(AZ385=3,VLOOKUP(AW385,Chantiers!$C$6:$E$95,3),0)))</f>
        <v>0</v>
      </c>
      <c r="BB385" s="126"/>
      <c r="BC385" s="127"/>
      <c r="BD385" s="127"/>
      <c r="BE385" s="127"/>
      <c r="BF385" s="48">
        <f>IF(BE385=1,VLOOKUP(BB385,Chantiers!$C$6:$D$95,2),IF(BE385=2,"Chauf",IF(BE385=3,VLOOKUP(BB385,Chantiers!$C$6:$E$95,3),0)))</f>
        <v>0</v>
      </c>
      <c r="BG385" s="126"/>
      <c r="BH385" s="127"/>
      <c r="BI385" s="127"/>
      <c r="BJ385" s="127"/>
      <c r="BK385" s="48">
        <f>IF(BJ385=1,VLOOKUP(BG385,Chantiers!$C$6:$D$95,2),IF(BJ385=2,"Chauf",IF(BJ385=3,VLOOKUP(BG385,Chantiers!$C$6:$E$95,3),0)))</f>
        <v>0</v>
      </c>
      <c r="BL385" s="126"/>
      <c r="BM385" s="127"/>
      <c r="BN385" s="127"/>
      <c r="BO385" s="127"/>
      <c r="BP385" s="48">
        <f>IF(BO385=1,VLOOKUP(BL385,Chantiers!$C$6:$D$95,2),IF(BO385=2,"Chauf",IF(BO385=3,VLOOKUP(BL385,Chantiers!$C$6:$E$95,3),0)))</f>
        <v>0</v>
      </c>
      <c r="BQ385" s="126"/>
      <c r="BR385" s="127"/>
      <c r="BS385" s="127"/>
      <c r="BT385" s="127"/>
      <c r="BU385" s="48">
        <f>IF(BT385=1,VLOOKUP(BQ385,Chantiers!$C$6:$D$95,2),IF(BT385=2,"Chauf",IF(BT385=3,VLOOKUP(BQ385,Chantiers!$C$6:$E$95,3),0)))</f>
        <v>0</v>
      </c>
      <c r="BV385" s="126"/>
      <c r="BW385" s="127"/>
      <c r="BX385" s="127"/>
      <c r="BY385" s="127"/>
      <c r="BZ385" s="48">
        <f>IF(BY385=1,VLOOKUP(BV385,Chantiers!$C$6:$D$95,2),IF(BY385=2,"Chauf",IF(BY385=3,VLOOKUP(BV385,Chantiers!$C$6:$E$95,3),0)))</f>
        <v>0</v>
      </c>
      <c r="CA385" s="126"/>
      <c r="CB385" s="127"/>
      <c r="CC385" s="127"/>
      <c r="CD385" s="127"/>
      <c r="CE385" s="48">
        <f>IF(CD385=1,VLOOKUP(CA385,Chantiers!$C$6:$D$95,2),IF(CD385=2,"Chauf",IF(CD385=3,VLOOKUP(CA385,Chantiers!$C$6:$E$95,3),0)))</f>
        <v>0</v>
      </c>
    </row>
    <row r="386" spans="1:83" x14ac:dyDescent="0.2">
      <c r="A386" s="47"/>
      <c r="B386" s="142">
        <f t="shared" si="12"/>
        <v>0</v>
      </c>
      <c r="C386" s="143">
        <f t="shared" si="13"/>
        <v>1</v>
      </c>
      <c r="D386" s="126"/>
      <c r="E386" s="127"/>
      <c r="F386" s="127"/>
      <c r="G386" s="127"/>
      <c r="H386" s="48">
        <f>IF(G386=1,VLOOKUP(D386,Chantiers!$C$6:$D$95,2),IF(G386=2,"Chauf",IF(G386=3,VLOOKUP(D386,Chantiers!$C$6:$E$95,3),0)))</f>
        <v>0</v>
      </c>
      <c r="I386" s="126"/>
      <c r="J386" s="127"/>
      <c r="K386" s="127"/>
      <c r="L386" s="127"/>
      <c r="M386" s="48">
        <f>IF(L386=1,VLOOKUP(I386,Chantiers!$C$6:$D$95,2),IF(L386=2,"Chauf",IF(L386=3,VLOOKUP(I386,Chantiers!$C$6:$E$95,3),0)))</f>
        <v>0</v>
      </c>
      <c r="N386" s="126"/>
      <c r="O386" s="127"/>
      <c r="P386" s="127"/>
      <c r="Q386" s="127"/>
      <c r="R386" s="48">
        <f>IF(Q386=1,VLOOKUP(N386,Chantiers!$C$6:$D$95,2),IF(Q386=2,"Chauf",IF(Q386=3,VLOOKUP(N386,Chantiers!$C$6:$E$95,3),0)))</f>
        <v>0</v>
      </c>
      <c r="S386" s="126"/>
      <c r="T386" s="127"/>
      <c r="U386" s="127"/>
      <c r="V386" s="127"/>
      <c r="W386" s="48">
        <f>IF(V386=1,VLOOKUP(S386,Chantiers!$C$6:$D$95,2),IF(V386=2,"Chauf",IF(V386=3,VLOOKUP(S386,Chantiers!$C$6:$E$95,3),0)))</f>
        <v>0</v>
      </c>
      <c r="X386" s="126"/>
      <c r="Y386" s="127"/>
      <c r="Z386" s="127"/>
      <c r="AA386" s="127"/>
      <c r="AB386" s="48">
        <f>IF(AA386=1,VLOOKUP(X386,Chantiers!$C$6:$D$95,2),IF(AA386=2,"Chauf",IF(AA386=3,VLOOKUP(X386,Chantiers!$C$6:$E$95,3),0)))</f>
        <v>0</v>
      </c>
      <c r="AC386" s="126"/>
      <c r="AD386" s="127"/>
      <c r="AE386" s="127"/>
      <c r="AF386" s="127"/>
      <c r="AG386" s="48">
        <f>IF(AF386=1,VLOOKUP(AC386,Chantiers!$C$6:$D$95,2),IF(AF386=2,"Chauf",IF(AF386=3,VLOOKUP(AC386,Chantiers!$C$6:$E$95,3),0)))</f>
        <v>0</v>
      </c>
      <c r="AH386" s="126"/>
      <c r="AI386" s="127"/>
      <c r="AJ386" s="127"/>
      <c r="AK386" s="127"/>
      <c r="AL386" s="48">
        <f>IF(AK386=1,VLOOKUP(AH386,Chantiers!$C$6:$D$95,2),IF(AK386=2,"Chauf",IF(AK386=3,VLOOKUP(AH386,Chantiers!$C$6:$E$95,3),0)))</f>
        <v>0</v>
      </c>
      <c r="AM386" s="126"/>
      <c r="AN386" s="127"/>
      <c r="AO386" s="127"/>
      <c r="AP386" s="127"/>
      <c r="AQ386" s="48">
        <f>IF(AP386=1,VLOOKUP(AM386,Chantiers!$C$6:$D$95,2),IF(AP386=2,"Chauf",IF(AP386=3,VLOOKUP(AM386,Chantiers!$C$6:$E$95,3),0)))</f>
        <v>0</v>
      </c>
      <c r="AR386" s="126"/>
      <c r="AS386" s="127"/>
      <c r="AT386" s="127"/>
      <c r="AU386" s="127"/>
      <c r="AV386" s="48">
        <f>IF(AU386=1,VLOOKUP(AR386,Chantiers!$C$6:$D$95,2),IF(AU386=2,"Chauf",IF(AU386=3,VLOOKUP(AR386,Chantiers!$C$6:$E$95,3),0)))</f>
        <v>0</v>
      </c>
      <c r="AW386" s="126"/>
      <c r="AX386" s="127"/>
      <c r="AY386" s="127"/>
      <c r="AZ386" s="127"/>
      <c r="BA386" s="48">
        <f>IF(AZ386=1,VLOOKUP(AW386,Chantiers!$C$6:$D$95,2),IF(AZ386=2,"Chauf",IF(AZ386=3,VLOOKUP(AW386,Chantiers!$C$6:$E$95,3),0)))</f>
        <v>0</v>
      </c>
      <c r="BB386" s="126"/>
      <c r="BC386" s="127"/>
      <c r="BD386" s="127"/>
      <c r="BE386" s="127"/>
      <c r="BF386" s="48">
        <f>IF(BE386=1,VLOOKUP(BB386,Chantiers!$C$6:$D$95,2),IF(BE386=2,"Chauf",IF(BE386=3,VLOOKUP(BB386,Chantiers!$C$6:$E$95,3),0)))</f>
        <v>0</v>
      </c>
      <c r="BG386" s="126"/>
      <c r="BH386" s="127"/>
      <c r="BI386" s="127"/>
      <c r="BJ386" s="127"/>
      <c r="BK386" s="48">
        <f>IF(BJ386=1,VLOOKUP(BG386,Chantiers!$C$6:$D$95,2),IF(BJ386=2,"Chauf",IF(BJ386=3,VLOOKUP(BG386,Chantiers!$C$6:$E$95,3),0)))</f>
        <v>0</v>
      </c>
      <c r="BL386" s="126"/>
      <c r="BM386" s="127"/>
      <c r="BN386" s="127"/>
      <c r="BO386" s="127"/>
      <c r="BP386" s="48">
        <f>IF(BO386=1,VLOOKUP(BL386,Chantiers!$C$6:$D$95,2),IF(BO386=2,"Chauf",IF(BO386=3,VLOOKUP(BL386,Chantiers!$C$6:$E$95,3),0)))</f>
        <v>0</v>
      </c>
      <c r="BQ386" s="126"/>
      <c r="BR386" s="127"/>
      <c r="BS386" s="127"/>
      <c r="BT386" s="127"/>
      <c r="BU386" s="48">
        <f>IF(BT386=1,VLOOKUP(BQ386,Chantiers!$C$6:$D$95,2),IF(BT386=2,"Chauf",IF(BT386=3,VLOOKUP(BQ386,Chantiers!$C$6:$E$95,3),0)))</f>
        <v>0</v>
      </c>
      <c r="BV386" s="126"/>
      <c r="BW386" s="127"/>
      <c r="BX386" s="127"/>
      <c r="BY386" s="127"/>
      <c r="BZ386" s="48">
        <f>IF(BY386=1,VLOOKUP(BV386,Chantiers!$C$6:$D$95,2),IF(BY386=2,"Chauf",IF(BY386=3,VLOOKUP(BV386,Chantiers!$C$6:$E$95,3),0)))</f>
        <v>0</v>
      </c>
      <c r="CA386" s="126"/>
      <c r="CB386" s="127"/>
      <c r="CC386" s="127"/>
      <c r="CD386" s="127"/>
      <c r="CE386" s="48">
        <f>IF(CD386=1,VLOOKUP(CA386,Chantiers!$C$6:$D$95,2),IF(CD386=2,"Chauf",IF(CD386=3,VLOOKUP(CA386,Chantiers!$C$6:$E$95,3),0)))</f>
        <v>0</v>
      </c>
    </row>
    <row r="387" spans="1:83" x14ac:dyDescent="0.2">
      <c r="A387" s="47"/>
      <c r="B387" s="142">
        <f t="shared" si="12"/>
        <v>0</v>
      </c>
      <c r="C387" s="143">
        <f t="shared" si="13"/>
        <v>1</v>
      </c>
      <c r="D387" s="126"/>
      <c r="E387" s="127"/>
      <c r="F387" s="127"/>
      <c r="G387" s="127"/>
      <c r="H387" s="48">
        <f>IF(G387=1,VLOOKUP(D387,Chantiers!$C$6:$D$95,2),IF(G387=2,"Chauf",IF(G387=3,VLOOKUP(D387,Chantiers!$C$6:$E$95,3),0)))</f>
        <v>0</v>
      </c>
      <c r="I387" s="126"/>
      <c r="J387" s="127"/>
      <c r="K387" s="127"/>
      <c r="L387" s="127"/>
      <c r="M387" s="48">
        <f>IF(L387=1,VLOOKUP(I387,Chantiers!$C$6:$D$95,2),IF(L387=2,"Chauf",IF(L387=3,VLOOKUP(I387,Chantiers!$C$6:$E$95,3),0)))</f>
        <v>0</v>
      </c>
      <c r="N387" s="126"/>
      <c r="O387" s="127"/>
      <c r="P387" s="127"/>
      <c r="Q387" s="127"/>
      <c r="R387" s="48">
        <f>IF(Q387=1,VLOOKUP(N387,Chantiers!$C$6:$D$95,2),IF(Q387=2,"Chauf",IF(Q387=3,VLOOKUP(N387,Chantiers!$C$6:$E$95,3),0)))</f>
        <v>0</v>
      </c>
      <c r="S387" s="126"/>
      <c r="T387" s="127"/>
      <c r="U387" s="127"/>
      <c r="V387" s="127"/>
      <c r="W387" s="48">
        <f>IF(V387=1,VLOOKUP(S387,Chantiers!$C$6:$D$95,2),IF(V387=2,"Chauf",IF(V387=3,VLOOKUP(S387,Chantiers!$C$6:$E$95,3),0)))</f>
        <v>0</v>
      </c>
      <c r="X387" s="126"/>
      <c r="Y387" s="127"/>
      <c r="Z387" s="127"/>
      <c r="AA387" s="127"/>
      <c r="AB387" s="48">
        <f>IF(AA387=1,VLOOKUP(X387,Chantiers!$C$6:$D$95,2),IF(AA387=2,"Chauf",IF(AA387=3,VLOOKUP(X387,Chantiers!$C$6:$E$95,3),0)))</f>
        <v>0</v>
      </c>
      <c r="AC387" s="126"/>
      <c r="AD387" s="127"/>
      <c r="AE387" s="127"/>
      <c r="AF387" s="127"/>
      <c r="AG387" s="48">
        <f>IF(AF387=1,VLOOKUP(AC387,Chantiers!$C$6:$D$95,2),IF(AF387=2,"Chauf",IF(AF387=3,VLOOKUP(AC387,Chantiers!$C$6:$E$95,3),0)))</f>
        <v>0</v>
      </c>
      <c r="AH387" s="126"/>
      <c r="AI387" s="127"/>
      <c r="AJ387" s="127"/>
      <c r="AK387" s="127"/>
      <c r="AL387" s="48">
        <f>IF(AK387=1,VLOOKUP(AH387,Chantiers!$C$6:$D$95,2),IF(AK387=2,"Chauf",IF(AK387=3,VLOOKUP(AH387,Chantiers!$C$6:$E$95,3),0)))</f>
        <v>0</v>
      </c>
      <c r="AM387" s="126"/>
      <c r="AN387" s="127"/>
      <c r="AO387" s="127"/>
      <c r="AP387" s="127"/>
      <c r="AQ387" s="48">
        <f>IF(AP387=1,VLOOKUP(AM387,Chantiers!$C$6:$D$95,2),IF(AP387=2,"Chauf",IF(AP387=3,VLOOKUP(AM387,Chantiers!$C$6:$E$95,3),0)))</f>
        <v>0</v>
      </c>
      <c r="AR387" s="126"/>
      <c r="AS387" s="127"/>
      <c r="AT387" s="127"/>
      <c r="AU387" s="127"/>
      <c r="AV387" s="48">
        <f>IF(AU387=1,VLOOKUP(AR387,Chantiers!$C$6:$D$95,2),IF(AU387=2,"Chauf",IF(AU387=3,VLOOKUP(AR387,Chantiers!$C$6:$E$95,3),0)))</f>
        <v>0</v>
      </c>
      <c r="AW387" s="126"/>
      <c r="AX387" s="127"/>
      <c r="AY387" s="127"/>
      <c r="AZ387" s="127"/>
      <c r="BA387" s="48">
        <f>IF(AZ387=1,VLOOKUP(AW387,Chantiers!$C$6:$D$95,2),IF(AZ387=2,"Chauf",IF(AZ387=3,VLOOKUP(AW387,Chantiers!$C$6:$E$95,3),0)))</f>
        <v>0</v>
      </c>
      <c r="BB387" s="126"/>
      <c r="BC387" s="127"/>
      <c r="BD387" s="127"/>
      <c r="BE387" s="127"/>
      <c r="BF387" s="48">
        <f>IF(BE387=1,VLOOKUP(BB387,Chantiers!$C$6:$D$95,2),IF(BE387=2,"Chauf",IF(BE387=3,VLOOKUP(BB387,Chantiers!$C$6:$E$95,3),0)))</f>
        <v>0</v>
      </c>
      <c r="BG387" s="126"/>
      <c r="BH387" s="127"/>
      <c r="BI387" s="127"/>
      <c r="BJ387" s="127"/>
      <c r="BK387" s="48">
        <f>IF(BJ387=1,VLOOKUP(BG387,Chantiers!$C$6:$D$95,2),IF(BJ387=2,"Chauf",IF(BJ387=3,VLOOKUP(BG387,Chantiers!$C$6:$E$95,3),0)))</f>
        <v>0</v>
      </c>
      <c r="BL387" s="126"/>
      <c r="BM387" s="127"/>
      <c r="BN387" s="127"/>
      <c r="BO387" s="127"/>
      <c r="BP387" s="48">
        <f>IF(BO387=1,VLOOKUP(BL387,Chantiers!$C$6:$D$95,2),IF(BO387=2,"Chauf",IF(BO387=3,VLOOKUP(BL387,Chantiers!$C$6:$E$95,3),0)))</f>
        <v>0</v>
      </c>
      <c r="BQ387" s="126"/>
      <c r="BR387" s="127"/>
      <c r="BS387" s="127"/>
      <c r="BT387" s="127"/>
      <c r="BU387" s="48">
        <f>IF(BT387=1,VLOOKUP(BQ387,Chantiers!$C$6:$D$95,2),IF(BT387=2,"Chauf",IF(BT387=3,VLOOKUP(BQ387,Chantiers!$C$6:$E$95,3),0)))</f>
        <v>0</v>
      </c>
      <c r="BV387" s="126"/>
      <c r="BW387" s="127"/>
      <c r="BX387" s="127"/>
      <c r="BY387" s="127"/>
      <c r="BZ387" s="48">
        <f>IF(BY387=1,VLOOKUP(BV387,Chantiers!$C$6:$D$95,2),IF(BY387=2,"Chauf",IF(BY387=3,VLOOKUP(BV387,Chantiers!$C$6:$E$95,3),0)))</f>
        <v>0</v>
      </c>
      <c r="CA387" s="126"/>
      <c r="CB387" s="127"/>
      <c r="CC387" s="127"/>
      <c r="CD387" s="127"/>
      <c r="CE387" s="48">
        <f>IF(CD387=1,VLOOKUP(CA387,Chantiers!$C$6:$D$95,2),IF(CD387=2,"Chauf",IF(CD387=3,VLOOKUP(CA387,Chantiers!$C$6:$E$95,3),0)))</f>
        <v>0</v>
      </c>
    </row>
    <row r="388" spans="1:83" x14ac:dyDescent="0.2">
      <c r="A388" s="47"/>
      <c r="B388" s="142">
        <f t="shared" si="12"/>
        <v>0</v>
      </c>
      <c r="C388" s="143">
        <f t="shared" si="13"/>
        <v>1</v>
      </c>
      <c r="D388" s="126"/>
      <c r="E388" s="127"/>
      <c r="F388" s="127"/>
      <c r="G388" s="127"/>
      <c r="H388" s="48">
        <f>IF(G388=1,VLOOKUP(D388,Chantiers!$C$6:$D$95,2),IF(G388=2,"Chauf",IF(G388=3,VLOOKUP(D388,Chantiers!$C$6:$E$95,3),0)))</f>
        <v>0</v>
      </c>
      <c r="I388" s="126"/>
      <c r="J388" s="127"/>
      <c r="K388" s="127"/>
      <c r="L388" s="127"/>
      <c r="M388" s="48">
        <f>IF(L388=1,VLOOKUP(I388,Chantiers!$C$6:$D$95,2),IF(L388=2,"Chauf",IF(L388=3,VLOOKUP(I388,Chantiers!$C$6:$E$95,3),0)))</f>
        <v>0</v>
      </c>
      <c r="N388" s="126"/>
      <c r="O388" s="127"/>
      <c r="P388" s="127"/>
      <c r="Q388" s="127"/>
      <c r="R388" s="48">
        <f>IF(Q388=1,VLOOKUP(N388,Chantiers!$C$6:$D$95,2),IF(Q388=2,"Chauf",IF(Q388=3,VLOOKUP(N388,Chantiers!$C$6:$E$95,3),0)))</f>
        <v>0</v>
      </c>
      <c r="S388" s="126"/>
      <c r="T388" s="127"/>
      <c r="U388" s="127"/>
      <c r="V388" s="127"/>
      <c r="W388" s="48">
        <f>IF(V388=1,VLOOKUP(S388,Chantiers!$C$6:$D$95,2),IF(V388=2,"Chauf",IF(V388=3,VLOOKUP(S388,Chantiers!$C$6:$E$95,3),0)))</f>
        <v>0</v>
      </c>
      <c r="X388" s="126"/>
      <c r="Y388" s="127"/>
      <c r="Z388" s="127"/>
      <c r="AA388" s="127"/>
      <c r="AB388" s="48">
        <f>IF(AA388=1,VLOOKUP(X388,Chantiers!$C$6:$D$95,2),IF(AA388=2,"Chauf",IF(AA388=3,VLOOKUP(X388,Chantiers!$C$6:$E$95,3),0)))</f>
        <v>0</v>
      </c>
      <c r="AC388" s="126"/>
      <c r="AD388" s="127"/>
      <c r="AE388" s="127"/>
      <c r="AF388" s="127"/>
      <c r="AG388" s="48">
        <f>IF(AF388=1,VLOOKUP(AC388,Chantiers!$C$6:$D$95,2),IF(AF388=2,"Chauf",IF(AF388=3,VLOOKUP(AC388,Chantiers!$C$6:$E$95,3),0)))</f>
        <v>0</v>
      </c>
      <c r="AH388" s="126"/>
      <c r="AI388" s="127"/>
      <c r="AJ388" s="127"/>
      <c r="AK388" s="127"/>
      <c r="AL388" s="48">
        <f>IF(AK388=1,VLOOKUP(AH388,Chantiers!$C$6:$D$95,2),IF(AK388=2,"Chauf",IF(AK388=3,VLOOKUP(AH388,Chantiers!$C$6:$E$95,3),0)))</f>
        <v>0</v>
      </c>
      <c r="AM388" s="126"/>
      <c r="AN388" s="127"/>
      <c r="AO388" s="127"/>
      <c r="AP388" s="127"/>
      <c r="AQ388" s="48">
        <f>IF(AP388=1,VLOOKUP(AM388,Chantiers!$C$6:$D$95,2),IF(AP388=2,"Chauf",IF(AP388=3,VLOOKUP(AM388,Chantiers!$C$6:$E$95,3),0)))</f>
        <v>0</v>
      </c>
      <c r="AR388" s="126"/>
      <c r="AS388" s="127"/>
      <c r="AT388" s="127"/>
      <c r="AU388" s="127"/>
      <c r="AV388" s="48">
        <f>IF(AU388=1,VLOOKUP(AR388,Chantiers!$C$6:$D$95,2),IF(AU388=2,"Chauf",IF(AU388=3,VLOOKUP(AR388,Chantiers!$C$6:$E$95,3),0)))</f>
        <v>0</v>
      </c>
      <c r="AW388" s="126"/>
      <c r="AX388" s="127"/>
      <c r="AY388" s="127"/>
      <c r="AZ388" s="127"/>
      <c r="BA388" s="48">
        <f>IF(AZ388=1,VLOOKUP(AW388,Chantiers!$C$6:$D$95,2),IF(AZ388=2,"Chauf",IF(AZ388=3,VLOOKUP(AW388,Chantiers!$C$6:$E$95,3),0)))</f>
        <v>0</v>
      </c>
      <c r="BB388" s="126"/>
      <c r="BC388" s="127"/>
      <c r="BD388" s="127"/>
      <c r="BE388" s="127"/>
      <c r="BF388" s="48">
        <f>IF(BE388=1,VLOOKUP(BB388,Chantiers!$C$6:$D$95,2),IF(BE388=2,"Chauf",IF(BE388=3,VLOOKUP(BB388,Chantiers!$C$6:$E$95,3),0)))</f>
        <v>0</v>
      </c>
      <c r="BG388" s="126"/>
      <c r="BH388" s="127"/>
      <c r="BI388" s="127"/>
      <c r="BJ388" s="127"/>
      <c r="BK388" s="48">
        <f>IF(BJ388=1,VLOOKUP(BG388,Chantiers!$C$6:$D$95,2),IF(BJ388=2,"Chauf",IF(BJ388=3,VLOOKUP(BG388,Chantiers!$C$6:$E$95,3),0)))</f>
        <v>0</v>
      </c>
      <c r="BL388" s="126"/>
      <c r="BM388" s="127"/>
      <c r="BN388" s="127"/>
      <c r="BO388" s="127"/>
      <c r="BP388" s="48">
        <f>IF(BO388=1,VLOOKUP(BL388,Chantiers!$C$6:$D$95,2),IF(BO388=2,"Chauf",IF(BO388=3,VLOOKUP(BL388,Chantiers!$C$6:$E$95,3),0)))</f>
        <v>0</v>
      </c>
      <c r="BQ388" s="126"/>
      <c r="BR388" s="127"/>
      <c r="BS388" s="127"/>
      <c r="BT388" s="127"/>
      <c r="BU388" s="48">
        <f>IF(BT388=1,VLOOKUP(BQ388,Chantiers!$C$6:$D$95,2),IF(BT388=2,"Chauf",IF(BT388=3,VLOOKUP(BQ388,Chantiers!$C$6:$E$95,3),0)))</f>
        <v>0</v>
      </c>
      <c r="BV388" s="126"/>
      <c r="BW388" s="127"/>
      <c r="BX388" s="127"/>
      <c r="BY388" s="127"/>
      <c r="BZ388" s="48">
        <f>IF(BY388=1,VLOOKUP(BV388,Chantiers!$C$6:$D$95,2),IF(BY388=2,"Chauf",IF(BY388=3,VLOOKUP(BV388,Chantiers!$C$6:$E$95,3),0)))</f>
        <v>0</v>
      </c>
      <c r="CA388" s="126"/>
      <c r="CB388" s="127"/>
      <c r="CC388" s="127"/>
      <c r="CD388" s="127"/>
      <c r="CE388" s="48">
        <f>IF(CD388=1,VLOOKUP(CA388,Chantiers!$C$6:$D$95,2),IF(CD388=2,"Chauf",IF(CD388=3,VLOOKUP(CA388,Chantiers!$C$6:$E$95,3),0)))</f>
        <v>0</v>
      </c>
    </row>
    <row r="389" spans="1:83" x14ac:dyDescent="0.2">
      <c r="A389" s="47"/>
      <c r="B389" s="142">
        <f t="shared" si="12"/>
        <v>0</v>
      </c>
      <c r="C389" s="143">
        <f t="shared" si="13"/>
        <v>1</v>
      </c>
      <c r="D389" s="126"/>
      <c r="E389" s="127"/>
      <c r="F389" s="127"/>
      <c r="G389" s="127"/>
      <c r="H389" s="48">
        <f>IF(G389=1,VLOOKUP(D389,Chantiers!$C$6:$D$95,2),IF(G389=2,"Chauf",IF(G389=3,VLOOKUP(D389,Chantiers!$C$6:$E$95,3),0)))</f>
        <v>0</v>
      </c>
      <c r="I389" s="126"/>
      <c r="J389" s="127"/>
      <c r="K389" s="127"/>
      <c r="L389" s="127"/>
      <c r="M389" s="48">
        <f>IF(L389=1,VLOOKUP(I389,Chantiers!$C$6:$D$95,2),IF(L389=2,"Chauf",IF(L389=3,VLOOKUP(I389,Chantiers!$C$6:$E$95,3),0)))</f>
        <v>0</v>
      </c>
      <c r="N389" s="126"/>
      <c r="O389" s="127"/>
      <c r="P389" s="127"/>
      <c r="Q389" s="127"/>
      <c r="R389" s="48">
        <f>IF(Q389=1,VLOOKUP(N389,Chantiers!$C$6:$D$95,2),IF(Q389=2,"Chauf",IF(Q389=3,VLOOKUP(N389,Chantiers!$C$6:$E$95,3),0)))</f>
        <v>0</v>
      </c>
      <c r="S389" s="126"/>
      <c r="T389" s="127"/>
      <c r="U389" s="127"/>
      <c r="V389" s="127"/>
      <c r="W389" s="48">
        <f>IF(V389=1,VLOOKUP(S389,Chantiers!$C$6:$D$95,2),IF(V389=2,"Chauf",IF(V389=3,VLOOKUP(S389,Chantiers!$C$6:$E$95,3),0)))</f>
        <v>0</v>
      </c>
      <c r="X389" s="126"/>
      <c r="Y389" s="127"/>
      <c r="Z389" s="127"/>
      <c r="AA389" s="127"/>
      <c r="AB389" s="48">
        <f>IF(AA389=1,VLOOKUP(X389,Chantiers!$C$6:$D$95,2),IF(AA389=2,"Chauf",IF(AA389=3,VLOOKUP(X389,Chantiers!$C$6:$E$95,3),0)))</f>
        <v>0</v>
      </c>
      <c r="AC389" s="126"/>
      <c r="AD389" s="127"/>
      <c r="AE389" s="127"/>
      <c r="AF389" s="127"/>
      <c r="AG389" s="48">
        <f>IF(AF389=1,VLOOKUP(AC389,Chantiers!$C$6:$D$95,2),IF(AF389=2,"Chauf",IF(AF389=3,VLOOKUP(AC389,Chantiers!$C$6:$E$95,3),0)))</f>
        <v>0</v>
      </c>
      <c r="AH389" s="126"/>
      <c r="AI389" s="127"/>
      <c r="AJ389" s="127"/>
      <c r="AK389" s="127"/>
      <c r="AL389" s="48">
        <f>IF(AK389=1,VLOOKUP(AH389,Chantiers!$C$6:$D$95,2),IF(AK389=2,"Chauf",IF(AK389=3,VLOOKUP(AH389,Chantiers!$C$6:$E$95,3),0)))</f>
        <v>0</v>
      </c>
      <c r="AM389" s="126"/>
      <c r="AN389" s="127"/>
      <c r="AO389" s="127"/>
      <c r="AP389" s="127"/>
      <c r="AQ389" s="48">
        <f>IF(AP389=1,VLOOKUP(AM389,Chantiers!$C$6:$D$95,2),IF(AP389=2,"Chauf",IF(AP389=3,VLOOKUP(AM389,Chantiers!$C$6:$E$95,3),0)))</f>
        <v>0</v>
      </c>
      <c r="AR389" s="126"/>
      <c r="AS389" s="127"/>
      <c r="AT389" s="127"/>
      <c r="AU389" s="127"/>
      <c r="AV389" s="48">
        <f>IF(AU389=1,VLOOKUP(AR389,Chantiers!$C$6:$D$95,2),IF(AU389=2,"Chauf",IF(AU389=3,VLOOKUP(AR389,Chantiers!$C$6:$E$95,3),0)))</f>
        <v>0</v>
      </c>
      <c r="AW389" s="126"/>
      <c r="AX389" s="127"/>
      <c r="AY389" s="127"/>
      <c r="AZ389" s="127"/>
      <c r="BA389" s="48">
        <f>IF(AZ389=1,VLOOKUP(AW389,Chantiers!$C$6:$D$95,2),IF(AZ389=2,"Chauf",IF(AZ389=3,VLOOKUP(AW389,Chantiers!$C$6:$E$95,3),0)))</f>
        <v>0</v>
      </c>
      <c r="BB389" s="126"/>
      <c r="BC389" s="127"/>
      <c r="BD389" s="127"/>
      <c r="BE389" s="127"/>
      <c r="BF389" s="48">
        <f>IF(BE389=1,VLOOKUP(BB389,Chantiers!$C$6:$D$95,2),IF(BE389=2,"Chauf",IF(BE389=3,VLOOKUP(BB389,Chantiers!$C$6:$E$95,3),0)))</f>
        <v>0</v>
      </c>
      <c r="BG389" s="126"/>
      <c r="BH389" s="127"/>
      <c r="BI389" s="127"/>
      <c r="BJ389" s="127"/>
      <c r="BK389" s="48">
        <f>IF(BJ389=1,VLOOKUP(BG389,Chantiers!$C$6:$D$95,2),IF(BJ389=2,"Chauf",IF(BJ389=3,VLOOKUP(BG389,Chantiers!$C$6:$E$95,3),0)))</f>
        <v>0</v>
      </c>
      <c r="BL389" s="126"/>
      <c r="BM389" s="127"/>
      <c r="BN389" s="127"/>
      <c r="BO389" s="127"/>
      <c r="BP389" s="48">
        <f>IF(BO389=1,VLOOKUP(BL389,Chantiers!$C$6:$D$95,2),IF(BO389=2,"Chauf",IF(BO389=3,VLOOKUP(BL389,Chantiers!$C$6:$E$95,3),0)))</f>
        <v>0</v>
      </c>
      <c r="BQ389" s="126"/>
      <c r="BR389" s="127"/>
      <c r="BS389" s="127"/>
      <c r="BT389" s="127"/>
      <c r="BU389" s="48">
        <f>IF(BT389=1,VLOOKUP(BQ389,Chantiers!$C$6:$D$95,2),IF(BT389=2,"Chauf",IF(BT389=3,VLOOKUP(BQ389,Chantiers!$C$6:$E$95,3),0)))</f>
        <v>0</v>
      </c>
      <c r="BV389" s="126"/>
      <c r="BW389" s="127"/>
      <c r="BX389" s="127"/>
      <c r="BY389" s="127"/>
      <c r="BZ389" s="48">
        <f>IF(BY389=1,VLOOKUP(BV389,Chantiers!$C$6:$D$95,2),IF(BY389=2,"Chauf",IF(BY389=3,VLOOKUP(BV389,Chantiers!$C$6:$E$95,3),0)))</f>
        <v>0</v>
      </c>
      <c r="CA389" s="126"/>
      <c r="CB389" s="127"/>
      <c r="CC389" s="127"/>
      <c r="CD389" s="127"/>
      <c r="CE389" s="48">
        <f>IF(CD389=1,VLOOKUP(CA389,Chantiers!$C$6:$D$95,2),IF(CD389=2,"Chauf",IF(CD389=3,VLOOKUP(CA389,Chantiers!$C$6:$E$95,3),0)))</f>
        <v>0</v>
      </c>
    </row>
    <row r="390" spans="1:83" x14ac:dyDescent="0.2">
      <c r="A390" s="49"/>
      <c r="B390" s="144">
        <f t="shared" si="12"/>
        <v>0</v>
      </c>
      <c r="C390" s="145">
        <f t="shared" si="13"/>
        <v>1</v>
      </c>
      <c r="D390" s="128"/>
      <c r="E390" s="129"/>
      <c r="F390" s="129"/>
      <c r="G390" s="129"/>
      <c r="H390" s="50">
        <f>IF(G390=1,VLOOKUP(D390,Chantiers!$C$6:$D$95,2),IF(G390=2,"Chauf",IF(G390=3,VLOOKUP(D390,Chantiers!$C$6:$E$95,3),0)))</f>
        <v>0</v>
      </c>
      <c r="I390" s="128"/>
      <c r="J390" s="129"/>
      <c r="K390" s="129"/>
      <c r="L390" s="129"/>
      <c r="M390" s="50">
        <f>IF(L390=1,VLOOKUP(I390,Chantiers!$C$6:$D$95,2),IF(L390=2,"Chauf",IF(L390=3,VLOOKUP(I390,Chantiers!$C$6:$E$95,3),0)))</f>
        <v>0</v>
      </c>
      <c r="N390" s="128"/>
      <c r="O390" s="129"/>
      <c r="P390" s="129"/>
      <c r="Q390" s="129"/>
      <c r="R390" s="50">
        <f>IF(Q390=1,VLOOKUP(N390,Chantiers!$C$6:$D$95,2),IF(Q390=2,"Chauf",IF(Q390=3,VLOOKUP(N390,Chantiers!$C$6:$E$95,3),0)))</f>
        <v>0</v>
      </c>
      <c r="S390" s="128"/>
      <c r="T390" s="129"/>
      <c r="U390" s="129"/>
      <c r="V390" s="129"/>
      <c r="W390" s="50">
        <f>IF(V390=1,VLOOKUP(S390,Chantiers!$C$6:$D$95,2),IF(V390=2,"Chauf",IF(V390=3,VLOOKUP(S390,Chantiers!$C$6:$E$95,3),0)))</f>
        <v>0</v>
      </c>
      <c r="X390" s="128"/>
      <c r="Y390" s="129"/>
      <c r="Z390" s="129"/>
      <c r="AA390" s="129"/>
      <c r="AB390" s="50">
        <f>IF(AA390=1,VLOOKUP(X390,Chantiers!$C$6:$D$95,2),IF(AA390=2,"Chauf",IF(AA390=3,VLOOKUP(X390,Chantiers!$C$6:$E$95,3),0)))</f>
        <v>0</v>
      </c>
      <c r="AC390" s="128"/>
      <c r="AD390" s="129"/>
      <c r="AE390" s="129"/>
      <c r="AF390" s="129"/>
      <c r="AG390" s="50">
        <f>IF(AF390=1,VLOOKUP(AC390,Chantiers!$C$6:$D$95,2),IF(AF390=2,"Chauf",IF(AF390=3,VLOOKUP(AC390,Chantiers!$C$6:$E$95,3),0)))</f>
        <v>0</v>
      </c>
      <c r="AH390" s="128"/>
      <c r="AI390" s="129"/>
      <c r="AJ390" s="129"/>
      <c r="AK390" s="129"/>
      <c r="AL390" s="50">
        <f>IF(AK390=1,VLOOKUP(AH390,Chantiers!$C$6:$D$95,2),IF(AK390=2,"Chauf",IF(AK390=3,VLOOKUP(AH390,Chantiers!$C$6:$E$95,3),0)))</f>
        <v>0</v>
      </c>
      <c r="AM390" s="128"/>
      <c r="AN390" s="129"/>
      <c r="AO390" s="129"/>
      <c r="AP390" s="129"/>
      <c r="AQ390" s="50">
        <f>IF(AP390=1,VLOOKUP(AM390,Chantiers!$C$6:$D$95,2),IF(AP390=2,"Chauf",IF(AP390=3,VLOOKUP(AM390,Chantiers!$C$6:$E$95,3),0)))</f>
        <v>0</v>
      </c>
      <c r="AR390" s="128"/>
      <c r="AS390" s="129"/>
      <c r="AT390" s="129"/>
      <c r="AU390" s="129"/>
      <c r="AV390" s="50">
        <f>IF(AU390=1,VLOOKUP(AR390,Chantiers!$C$6:$D$95,2),IF(AU390=2,"Chauf",IF(AU390=3,VLOOKUP(AR390,Chantiers!$C$6:$E$95,3),0)))</f>
        <v>0</v>
      </c>
      <c r="AW390" s="128"/>
      <c r="AX390" s="129"/>
      <c r="AY390" s="129"/>
      <c r="AZ390" s="129"/>
      <c r="BA390" s="50">
        <f>IF(AZ390=1,VLOOKUP(AW390,Chantiers!$C$6:$D$95,2),IF(AZ390=2,"Chauf",IF(AZ390=3,VLOOKUP(AW390,Chantiers!$C$6:$E$95,3),0)))</f>
        <v>0</v>
      </c>
      <c r="BB390" s="128"/>
      <c r="BC390" s="129"/>
      <c r="BD390" s="129"/>
      <c r="BE390" s="129"/>
      <c r="BF390" s="50">
        <f>IF(BE390=1,VLOOKUP(BB390,Chantiers!$C$6:$D$95,2),IF(BE390=2,"Chauf",IF(BE390=3,VLOOKUP(BB390,Chantiers!$C$6:$E$95,3),0)))</f>
        <v>0</v>
      </c>
      <c r="BG390" s="128"/>
      <c r="BH390" s="129"/>
      <c r="BI390" s="129"/>
      <c r="BJ390" s="129"/>
      <c r="BK390" s="50">
        <f>IF(BJ390=1,VLOOKUP(BG390,Chantiers!$C$6:$D$95,2),IF(BJ390=2,"Chauf",IF(BJ390=3,VLOOKUP(BG390,Chantiers!$C$6:$E$95,3),0)))</f>
        <v>0</v>
      </c>
      <c r="BL390" s="128"/>
      <c r="BM390" s="129"/>
      <c r="BN390" s="129"/>
      <c r="BO390" s="129"/>
      <c r="BP390" s="50">
        <f>IF(BO390=1,VLOOKUP(BL390,Chantiers!$C$6:$D$95,2),IF(BO390=2,"Chauf",IF(BO390=3,VLOOKUP(BL390,Chantiers!$C$6:$E$95,3),0)))</f>
        <v>0</v>
      </c>
      <c r="BQ390" s="128"/>
      <c r="BR390" s="129"/>
      <c r="BS390" s="129"/>
      <c r="BT390" s="129"/>
      <c r="BU390" s="50">
        <f>IF(BT390=1,VLOOKUP(BQ390,Chantiers!$C$6:$D$95,2),IF(BT390=2,"Chauf",IF(BT390=3,VLOOKUP(BQ390,Chantiers!$C$6:$E$95,3),0)))</f>
        <v>0</v>
      </c>
      <c r="BV390" s="128"/>
      <c r="BW390" s="129"/>
      <c r="BX390" s="129"/>
      <c r="BY390" s="129"/>
      <c r="BZ390" s="50">
        <f>IF(BY390=1,VLOOKUP(BV390,Chantiers!$C$6:$D$95,2),IF(BY390=2,"Chauf",IF(BY390=3,VLOOKUP(BV390,Chantiers!$C$6:$E$95,3),0)))</f>
        <v>0</v>
      </c>
      <c r="CA390" s="128"/>
      <c r="CB390" s="129"/>
      <c r="CC390" s="129"/>
      <c r="CD390" s="129"/>
      <c r="CE390" s="50">
        <f>IF(CD390=1,VLOOKUP(CA390,Chantiers!$C$6:$D$95,2),IF(CD390=2,"Chauf",IF(CD390=3,VLOOKUP(CA390,Chantiers!$C$6:$E$95,3),0)))</f>
        <v>0</v>
      </c>
    </row>
    <row r="391" spans="1:83" x14ac:dyDescent="0.2">
      <c r="A391" s="148"/>
      <c r="B391" s="146">
        <f t="shared" si="12"/>
        <v>0</v>
      </c>
      <c r="C391" s="147">
        <f t="shared" si="13"/>
        <v>1</v>
      </c>
      <c r="D391" s="130"/>
      <c r="E391" s="131"/>
      <c r="F391" s="131"/>
      <c r="G391" s="131"/>
      <c r="H391" s="52">
        <f>IF(G391=1,VLOOKUP(D391,Chantiers!$C$6:$D$95,2),IF(G391=2,"Chauf",IF(G391=3,VLOOKUP(D391,Chantiers!$C$6:$E$95,3),0)))</f>
        <v>0</v>
      </c>
      <c r="I391" s="130"/>
      <c r="J391" s="131"/>
      <c r="K391" s="131"/>
      <c r="L391" s="131"/>
      <c r="M391" s="52">
        <f>IF(L391=1,VLOOKUP(I391,Chantiers!$C$6:$D$95,2),IF(L391=2,"Chauf",IF(L391=3,VLOOKUP(I391,Chantiers!$C$6:$E$95,3),0)))</f>
        <v>0</v>
      </c>
      <c r="N391" s="130"/>
      <c r="O391" s="131"/>
      <c r="P391" s="131"/>
      <c r="Q391" s="131"/>
      <c r="R391" s="52">
        <f>IF(Q391=1,VLOOKUP(N391,Chantiers!$C$6:$D$95,2),IF(Q391=2,"Chauf",IF(Q391=3,VLOOKUP(N391,Chantiers!$C$6:$E$95,3),0)))</f>
        <v>0</v>
      </c>
      <c r="S391" s="130"/>
      <c r="T391" s="131"/>
      <c r="U391" s="131"/>
      <c r="V391" s="131"/>
      <c r="W391" s="52">
        <f>IF(V391=1,VLOOKUP(S391,Chantiers!$C$6:$D$95,2),IF(V391=2,"Chauf",IF(V391=3,VLOOKUP(S391,Chantiers!$C$6:$E$95,3),0)))</f>
        <v>0</v>
      </c>
      <c r="X391" s="130"/>
      <c r="Y391" s="131"/>
      <c r="Z391" s="131"/>
      <c r="AA391" s="131"/>
      <c r="AB391" s="52">
        <f>IF(AA391=1,VLOOKUP(X391,Chantiers!$C$6:$D$95,2),IF(AA391=2,"Chauf",IF(AA391=3,VLOOKUP(X391,Chantiers!$C$6:$E$95,3),0)))</f>
        <v>0</v>
      </c>
      <c r="AC391" s="130"/>
      <c r="AD391" s="131"/>
      <c r="AE391" s="131"/>
      <c r="AF391" s="131"/>
      <c r="AG391" s="52">
        <f>IF(AF391=1,VLOOKUP(AC391,Chantiers!$C$6:$D$95,2),IF(AF391=2,"Chauf",IF(AF391=3,VLOOKUP(AC391,Chantiers!$C$6:$E$95,3),0)))</f>
        <v>0</v>
      </c>
      <c r="AH391" s="130"/>
      <c r="AI391" s="131"/>
      <c r="AJ391" s="131"/>
      <c r="AK391" s="131"/>
      <c r="AL391" s="52">
        <f>IF(AK391=1,VLOOKUP(AH391,Chantiers!$C$6:$D$95,2),IF(AK391=2,"Chauf",IF(AK391=3,VLOOKUP(AH391,Chantiers!$C$6:$E$95,3),0)))</f>
        <v>0</v>
      </c>
      <c r="AM391" s="130"/>
      <c r="AN391" s="131"/>
      <c r="AO391" s="131"/>
      <c r="AP391" s="131"/>
      <c r="AQ391" s="52">
        <f>IF(AP391=1,VLOOKUP(AM391,Chantiers!$C$6:$D$95,2),IF(AP391=2,"Chauf",IF(AP391=3,VLOOKUP(AM391,Chantiers!$C$6:$E$95,3),0)))</f>
        <v>0</v>
      </c>
      <c r="AR391" s="130"/>
      <c r="AS391" s="131"/>
      <c r="AT391" s="131"/>
      <c r="AU391" s="131"/>
      <c r="AV391" s="52">
        <f>IF(AU391=1,VLOOKUP(AR391,Chantiers!$C$6:$D$95,2),IF(AU391=2,"Chauf",IF(AU391=3,VLOOKUP(AR391,Chantiers!$C$6:$E$95,3),0)))</f>
        <v>0</v>
      </c>
      <c r="AW391" s="130"/>
      <c r="AX391" s="131"/>
      <c r="AY391" s="131"/>
      <c r="AZ391" s="131"/>
      <c r="BA391" s="52">
        <f>IF(AZ391=1,VLOOKUP(AW391,Chantiers!$C$6:$D$95,2),IF(AZ391=2,"Chauf",IF(AZ391=3,VLOOKUP(AW391,Chantiers!$C$6:$E$95,3),0)))</f>
        <v>0</v>
      </c>
      <c r="BB391" s="130"/>
      <c r="BC391" s="131"/>
      <c r="BD391" s="131"/>
      <c r="BE391" s="131"/>
      <c r="BF391" s="52">
        <f>IF(BE391=1,VLOOKUP(BB391,Chantiers!$C$6:$D$95,2),IF(BE391=2,"Chauf",IF(BE391=3,VLOOKUP(BB391,Chantiers!$C$6:$E$95,3),0)))</f>
        <v>0</v>
      </c>
      <c r="BG391" s="130"/>
      <c r="BH391" s="131"/>
      <c r="BI391" s="131"/>
      <c r="BJ391" s="131"/>
      <c r="BK391" s="52">
        <f>IF(BJ391=1,VLOOKUP(BG391,Chantiers!$C$6:$D$95,2),IF(BJ391=2,"Chauf",IF(BJ391=3,VLOOKUP(BG391,Chantiers!$C$6:$E$95,3),0)))</f>
        <v>0</v>
      </c>
      <c r="BL391" s="130"/>
      <c r="BM391" s="131"/>
      <c r="BN391" s="131"/>
      <c r="BO391" s="131"/>
      <c r="BP391" s="52">
        <f>IF(BO391=1,VLOOKUP(BL391,Chantiers!$C$6:$D$95,2),IF(BO391=2,"Chauf",IF(BO391=3,VLOOKUP(BL391,Chantiers!$C$6:$E$95,3),0)))</f>
        <v>0</v>
      </c>
      <c r="BQ391" s="130"/>
      <c r="BR391" s="131"/>
      <c r="BS391" s="131"/>
      <c r="BT391" s="131"/>
      <c r="BU391" s="52">
        <f>IF(BT391=1,VLOOKUP(BQ391,Chantiers!$C$6:$D$95,2),IF(BT391=2,"Chauf",IF(BT391=3,VLOOKUP(BQ391,Chantiers!$C$6:$E$95,3),0)))</f>
        <v>0</v>
      </c>
      <c r="BV391" s="130"/>
      <c r="BW391" s="131"/>
      <c r="BX391" s="131"/>
      <c r="BY391" s="131"/>
      <c r="BZ391" s="52">
        <f>IF(BY391=1,VLOOKUP(BV391,Chantiers!$C$6:$D$95,2),IF(BY391=2,"Chauf",IF(BY391=3,VLOOKUP(BV391,Chantiers!$C$6:$E$95,3),0)))</f>
        <v>0</v>
      </c>
      <c r="CA391" s="130"/>
      <c r="CB391" s="131"/>
      <c r="CC391" s="131"/>
      <c r="CD391" s="131"/>
      <c r="CE391" s="52">
        <f>IF(CD391=1,VLOOKUP(CA391,Chantiers!$C$6:$D$95,2),IF(CD391=2,"Chauf",IF(CD391=3,VLOOKUP(CA391,Chantiers!$C$6:$E$95,3),0)))</f>
        <v>0</v>
      </c>
    </row>
    <row r="392" spans="1:83" x14ac:dyDescent="0.2">
      <c r="A392" s="149"/>
      <c r="B392" s="142">
        <f t="shared" si="12"/>
        <v>0</v>
      </c>
      <c r="C392" s="143">
        <f t="shared" si="13"/>
        <v>1</v>
      </c>
      <c r="D392" s="132"/>
      <c r="E392" s="133"/>
      <c r="F392" s="133"/>
      <c r="G392" s="133"/>
      <c r="H392" s="53">
        <f>IF(G392=1,VLOOKUP(D392,Chantiers!$C$6:$D$95,2),IF(G392=2,"Chauf",IF(G392=3,VLOOKUP(D392,Chantiers!$C$6:$E$95,3),0)))</f>
        <v>0</v>
      </c>
      <c r="I392" s="132"/>
      <c r="J392" s="133"/>
      <c r="K392" s="133"/>
      <c r="L392" s="133"/>
      <c r="M392" s="53">
        <f>IF(L392=1,VLOOKUP(I392,Chantiers!$C$6:$D$95,2),IF(L392=2,"Chauf",IF(L392=3,VLOOKUP(I392,Chantiers!$C$6:$E$95,3),0)))</f>
        <v>0</v>
      </c>
      <c r="N392" s="132"/>
      <c r="O392" s="133"/>
      <c r="P392" s="133"/>
      <c r="Q392" s="133"/>
      <c r="R392" s="53">
        <f>IF(Q392=1,VLOOKUP(N392,Chantiers!$C$6:$D$95,2),IF(Q392=2,"Chauf",IF(Q392=3,VLOOKUP(N392,Chantiers!$C$6:$E$95,3),0)))</f>
        <v>0</v>
      </c>
      <c r="S392" s="132"/>
      <c r="T392" s="133"/>
      <c r="U392" s="133"/>
      <c r="V392" s="133"/>
      <c r="W392" s="53">
        <f>IF(V392=1,VLOOKUP(S392,Chantiers!$C$6:$D$95,2),IF(V392=2,"Chauf",IF(V392=3,VLOOKUP(S392,Chantiers!$C$6:$E$95,3),0)))</f>
        <v>0</v>
      </c>
      <c r="X392" s="132"/>
      <c r="Y392" s="133"/>
      <c r="Z392" s="133"/>
      <c r="AA392" s="133"/>
      <c r="AB392" s="53">
        <f>IF(AA392=1,VLOOKUP(X392,Chantiers!$C$6:$D$95,2),IF(AA392=2,"Chauf",IF(AA392=3,VLOOKUP(X392,Chantiers!$C$6:$E$95,3),0)))</f>
        <v>0</v>
      </c>
      <c r="AC392" s="132"/>
      <c r="AD392" s="133"/>
      <c r="AE392" s="133"/>
      <c r="AF392" s="133"/>
      <c r="AG392" s="53">
        <f>IF(AF392=1,VLOOKUP(AC392,Chantiers!$C$6:$D$95,2),IF(AF392=2,"Chauf",IF(AF392=3,VLOOKUP(AC392,Chantiers!$C$6:$E$95,3),0)))</f>
        <v>0</v>
      </c>
      <c r="AH392" s="132"/>
      <c r="AI392" s="133"/>
      <c r="AJ392" s="133"/>
      <c r="AK392" s="133"/>
      <c r="AL392" s="53">
        <f>IF(AK392=1,VLOOKUP(AH392,Chantiers!$C$6:$D$95,2),IF(AK392=2,"Chauf",IF(AK392=3,VLOOKUP(AH392,Chantiers!$C$6:$E$95,3),0)))</f>
        <v>0</v>
      </c>
      <c r="AM392" s="132"/>
      <c r="AN392" s="133"/>
      <c r="AO392" s="133"/>
      <c r="AP392" s="133"/>
      <c r="AQ392" s="53">
        <f>IF(AP392=1,VLOOKUP(AM392,Chantiers!$C$6:$D$95,2),IF(AP392=2,"Chauf",IF(AP392=3,VLOOKUP(AM392,Chantiers!$C$6:$E$95,3),0)))</f>
        <v>0</v>
      </c>
      <c r="AR392" s="132"/>
      <c r="AS392" s="133"/>
      <c r="AT392" s="133"/>
      <c r="AU392" s="133"/>
      <c r="AV392" s="53">
        <f>IF(AU392=1,VLOOKUP(AR392,Chantiers!$C$6:$D$95,2),IF(AU392=2,"Chauf",IF(AU392=3,VLOOKUP(AR392,Chantiers!$C$6:$E$95,3),0)))</f>
        <v>0</v>
      </c>
      <c r="AW392" s="132"/>
      <c r="AX392" s="133"/>
      <c r="AY392" s="133"/>
      <c r="AZ392" s="133"/>
      <c r="BA392" s="53">
        <f>IF(AZ392=1,VLOOKUP(AW392,Chantiers!$C$6:$D$95,2),IF(AZ392=2,"Chauf",IF(AZ392=3,VLOOKUP(AW392,Chantiers!$C$6:$E$95,3),0)))</f>
        <v>0</v>
      </c>
      <c r="BB392" s="132"/>
      <c r="BC392" s="133"/>
      <c r="BD392" s="133"/>
      <c r="BE392" s="133"/>
      <c r="BF392" s="53">
        <f>IF(BE392=1,VLOOKUP(BB392,Chantiers!$C$6:$D$95,2),IF(BE392=2,"Chauf",IF(BE392=3,VLOOKUP(BB392,Chantiers!$C$6:$E$95,3),0)))</f>
        <v>0</v>
      </c>
      <c r="BG392" s="132"/>
      <c r="BH392" s="133"/>
      <c r="BI392" s="133"/>
      <c r="BJ392" s="133"/>
      <c r="BK392" s="53">
        <f>IF(BJ392=1,VLOOKUP(BG392,Chantiers!$C$6:$D$95,2),IF(BJ392=2,"Chauf",IF(BJ392=3,VLOOKUP(BG392,Chantiers!$C$6:$E$95,3),0)))</f>
        <v>0</v>
      </c>
      <c r="BL392" s="132"/>
      <c r="BM392" s="133"/>
      <c r="BN392" s="133"/>
      <c r="BO392" s="133"/>
      <c r="BP392" s="53">
        <f>IF(BO392=1,VLOOKUP(BL392,Chantiers!$C$6:$D$95,2),IF(BO392=2,"Chauf",IF(BO392=3,VLOOKUP(BL392,Chantiers!$C$6:$E$95,3),0)))</f>
        <v>0</v>
      </c>
      <c r="BQ392" s="132"/>
      <c r="BR392" s="133"/>
      <c r="BS392" s="133"/>
      <c r="BT392" s="133"/>
      <c r="BU392" s="53">
        <f>IF(BT392=1,VLOOKUP(BQ392,Chantiers!$C$6:$D$95,2),IF(BT392=2,"Chauf",IF(BT392=3,VLOOKUP(BQ392,Chantiers!$C$6:$E$95,3),0)))</f>
        <v>0</v>
      </c>
      <c r="BV392" s="132"/>
      <c r="BW392" s="133"/>
      <c r="BX392" s="133"/>
      <c r="BY392" s="133"/>
      <c r="BZ392" s="53">
        <f>IF(BY392=1,VLOOKUP(BV392,Chantiers!$C$6:$D$95,2),IF(BY392=2,"Chauf",IF(BY392=3,VLOOKUP(BV392,Chantiers!$C$6:$E$95,3),0)))</f>
        <v>0</v>
      </c>
      <c r="CA392" s="132"/>
      <c r="CB392" s="133"/>
      <c r="CC392" s="133"/>
      <c r="CD392" s="133"/>
      <c r="CE392" s="53">
        <f>IF(CD392=1,VLOOKUP(CA392,Chantiers!$C$6:$D$95,2),IF(CD392=2,"Chauf",IF(CD392=3,VLOOKUP(CA392,Chantiers!$C$6:$E$95,3),0)))</f>
        <v>0</v>
      </c>
    </row>
    <row r="393" spans="1:83" x14ac:dyDescent="0.2">
      <c r="A393" s="149"/>
      <c r="B393" s="142">
        <f t="shared" si="12"/>
        <v>0</v>
      </c>
      <c r="C393" s="143">
        <f t="shared" si="13"/>
        <v>1</v>
      </c>
      <c r="D393" s="132"/>
      <c r="E393" s="133"/>
      <c r="F393" s="133"/>
      <c r="G393" s="133"/>
      <c r="H393" s="53">
        <f>IF(G393=1,VLOOKUP(D393,Chantiers!$C$6:$D$95,2),IF(G393=2,"Chauf",IF(G393=3,VLOOKUP(D393,Chantiers!$C$6:$E$95,3),0)))</f>
        <v>0</v>
      </c>
      <c r="I393" s="132"/>
      <c r="J393" s="133"/>
      <c r="K393" s="133"/>
      <c r="L393" s="133"/>
      <c r="M393" s="53">
        <f>IF(L393=1,VLOOKUP(I393,Chantiers!$C$6:$D$95,2),IF(L393=2,"Chauf",IF(L393=3,VLOOKUP(I393,Chantiers!$C$6:$E$95,3),0)))</f>
        <v>0</v>
      </c>
      <c r="N393" s="132"/>
      <c r="O393" s="133"/>
      <c r="P393" s="133"/>
      <c r="Q393" s="133"/>
      <c r="R393" s="53">
        <f>IF(Q393=1,VLOOKUP(N393,Chantiers!$C$6:$D$95,2),IF(Q393=2,"Chauf",IF(Q393=3,VLOOKUP(N393,Chantiers!$C$6:$E$95,3),0)))</f>
        <v>0</v>
      </c>
      <c r="S393" s="132"/>
      <c r="T393" s="133"/>
      <c r="U393" s="133"/>
      <c r="V393" s="133"/>
      <c r="W393" s="53">
        <f>IF(V393=1,VLOOKUP(S393,Chantiers!$C$6:$D$95,2),IF(V393=2,"Chauf",IF(V393=3,VLOOKUP(S393,Chantiers!$C$6:$E$95,3),0)))</f>
        <v>0</v>
      </c>
      <c r="X393" s="132"/>
      <c r="Y393" s="133"/>
      <c r="Z393" s="133"/>
      <c r="AA393" s="133"/>
      <c r="AB393" s="53">
        <f>IF(AA393=1,VLOOKUP(X393,Chantiers!$C$6:$D$95,2),IF(AA393=2,"Chauf",IF(AA393=3,VLOOKUP(X393,Chantiers!$C$6:$E$95,3),0)))</f>
        <v>0</v>
      </c>
      <c r="AC393" s="132"/>
      <c r="AD393" s="133"/>
      <c r="AE393" s="133"/>
      <c r="AF393" s="133"/>
      <c r="AG393" s="53">
        <f>IF(AF393=1,VLOOKUP(AC393,Chantiers!$C$6:$D$95,2),IF(AF393=2,"Chauf",IF(AF393=3,VLOOKUP(AC393,Chantiers!$C$6:$E$95,3),0)))</f>
        <v>0</v>
      </c>
      <c r="AH393" s="132"/>
      <c r="AI393" s="133"/>
      <c r="AJ393" s="133"/>
      <c r="AK393" s="133"/>
      <c r="AL393" s="53">
        <f>IF(AK393=1,VLOOKUP(AH393,Chantiers!$C$6:$D$95,2),IF(AK393=2,"Chauf",IF(AK393=3,VLOOKUP(AH393,Chantiers!$C$6:$E$95,3),0)))</f>
        <v>0</v>
      </c>
      <c r="AM393" s="132"/>
      <c r="AN393" s="133"/>
      <c r="AO393" s="133"/>
      <c r="AP393" s="133"/>
      <c r="AQ393" s="53">
        <f>IF(AP393=1,VLOOKUP(AM393,Chantiers!$C$6:$D$95,2),IF(AP393=2,"Chauf",IF(AP393=3,VLOOKUP(AM393,Chantiers!$C$6:$E$95,3),0)))</f>
        <v>0</v>
      </c>
      <c r="AR393" s="132"/>
      <c r="AS393" s="133"/>
      <c r="AT393" s="133"/>
      <c r="AU393" s="133"/>
      <c r="AV393" s="53">
        <f>IF(AU393=1,VLOOKUP(AR393,Chantiers!$C$6:$D$95,2),IF(AU393=2,"Chauf",IF(AU393=3,VLOOKUP(AR393,Chantiers!$C$6:$E$95,3),0)))</f>
        <v>0</v>
      </c>
      <c r="AW393" s="132"/>
      <c r="AX393" s="133"/>
      <c r="AY393" s="133"/>
      <c r="AZ393" s="133"/>
      <c r="BA393" s="53">
        <f>IF(AZ393=1,VLOOKUP(AW393,Chantiers!$C$6:$D$95,2),IF(AZ393=2,"Chauf",IF(AZ393=3,VLOOKUP(AW393,Chantiers!$C$6:$E$95,3),0)))</f>
        <v>0</v>
      </c>
      <c r="BB393" s="132"/>
      <c r="BC393" s="133"/>
      <c r="BD393" s="133"/>
      <c r="BE393" s="133"/>
      <c r="BF393" s="53">
        <f>IF(BE393=1,VLOOKUP(BB393,Chantiers!$C$6:$D$95,2),IF(BE393=2,"Chauf",IF(BE393=3,VLOOKUP(BB393,Chantiers!$C$6:$E$95,3),0)))</f>
        <v>0</v>
      </c>
      <c r="BG393" s="132"/>
      <c r="BH393" s="133"/>
      <c r="BI393" s="133"/>
      <c r="BJ393" s="133"/>
      <c r="BK393" s="53">
        <f>IF(BJ393=1,VLOOKUP(BG393,Chantiers!$C$6:$D$95,2),IF(BJ393=2,"Chauf",IF(BJ393=3,VLOOKUP(BG393,Chantiers!$C$6:$E$95,3),0)))</f>
        <v>0</v>
      </c>
      <c r="BL393" s="132"/>
      <c r="BM393" s="133"/>
      <c r="BN393" s="133"/>
      <c r="BO393" s="133"/>
      <c r="BP393" s="53">
        <f>IF(BO393=1,VLOOKUP(BL393,Chantiers!$C$6:$D$95,2),IF(BO393=2,"Chauf",IF(BO393=3,VLOOKUP(BL393,Chantiers!$C$6:$E$95,3),0)))</f>
        <v>0</v>
      </c>
      <c r="BQ393" s="132"/>
      <c r="BR393" s="133"/>
      <c r="BS393" s="133"/>
      <c r="BT393" s="133"/>
      <c r="BU393" s="53">
        <f>IF(BT393=1,VLOOKUP(BQ393,Chantiers!$C$6:$D$95,2),IF(BT393=2,"Chauf",IF(BT393=3,VLOOKUP(BQ393,Chantiers!$C$6:$E$95,3),0)))</f>
        <v>0</v>
      </c>
      <c r="BV393" s="132"/>
      <c r="BW393" s="133"/>
      <c r="BX393" s="133"/>
      <c r="BY393" s="133"/>
      <c r="BZ393" s="53">
        <f>IF(BY393=1,VLOOKUP(BV393,Chantiers!$C$6:$D$95,2),IF(BY393=2,"Chauf",IF(BY393=3,VLOOKUP(BV393,Chantiers!$C$6:$E$95,3),0)))</f>
        <v>0</v>
      </c>
      <c r="CA393" s="132"/>
      <c r="CB393" s="133"/>
      <c r="CC393" s="133"/>
      <c r="CD393" s="133"/>
      <c r="CE393" s="53">
        <f>IF(CD393=1,VLOOKUP(CA393,Chantiers!$C$6:$D$95,2),IF(CD393=2,"Chauf",IF(CD393=3,VLOOKUP(CA393,Chantiers!$C$6:$E$95,3),0)))</f>
        <v>0</v>
      </c>
    </row>
    <row r="394" spans="1:83" x14ac:dyDescent="0.2">
      <c r="A394" s="149"/>
      <c r="B394" s="142">
        <f t="shared" si="12"/>
        <v>0</v>
      </c>
      <c r="C394" s="143">
        <f t="shared" si="13"/>
        <v>1</v>
      </c>
      <c r="D394" s="132"/>
      <c r="E394" s="133"/>
      <c r="F394" s="133"/>
      <c r="G394" s="133"/>
      <c r="H394" s="53">
        <f>IF(G394=1,VLOOKUP(D394,Chantiers!$C$6:$D$95,2),IF(G394=2,"Chauf",IF(G394=3,VLOOKUP(D394,Chantiers!$C$6:$E$95,3),0)))</f>
        <v>0</v>
      </c>
      <c r="I394" s="132"/>
      <c r="J394" s="133"/>
      <c r="K394" s="133"/>
      <c r="L394" s="133"/>
      <c r="M394" s="53">
        <f>IF(L394=1,VLOOKUP(I394,Chantiers!$C$6:$D$95,2),IF(L394=2,"Chauf",IF(L394=3,VLOOKUP(I394,Chantiers!$C$6:$E$95,3),0)))</f>
        <v>0</v>
      </c>
      <c r="N394" s="132"/>
      <c r="O394" s="133"/>
      <c r="P394" s="133"/>
      <c r="Q394" s="133"/>
      <c r="R394" s="53">
        <f>IF(Q394=1,VLOOKUP(N394,Chantiers!$C$6:$D$95,2),IF(Q394=2,"Chauf",IF(Q394=3,VLOOKUP(N394,Chantiers!$C$6:$E$95,3),0)))</f>
        <v>0</v>
      </c>
      <c r="S394" s="132"/>
      <c r="T394" s="133"/>
      <c r="U394" s="133"/>
      <c r="V394" s="133"/>
      <c r="W394" s="53">
        <f>IF(V394=1,VLOOKUP(S394,Chantiers!$C$6:$D$95,2),IF(V394=2,"Chauf",IF(V394=3,VLOOKUP(S394,Chantiers!$C$6:$E$95,3),0)))</f>
        <v>0</v>
      </c>
      <c r="X394" s="132"/>
      <c r="Y394" s="133"/>
      <c r="Z394" s="133"/>
      <c r="AA394" s="133"/>
      <c r="AB394" s="53">
        <f>IF(AA394=1,VLOOKUP(X394,Chantiers!$C$6:$D$95,2),IF(AA394=2,"Chauf",IF(AA394=3,VLOOKUP(X394,Chantiers!$C$6:$E$95,3),0)))</f>
        <v>0</v>
      </c>
      <c r="AC394" s="132"/>
      <c r="AD394" s="133"/>
      <c r="AE394" s="133"/>
      <c r="AF394" s="133"/>
      <c r="AG394" s="53">
        <f>IF(AF394=1,VLOOKUP(AC394,Chantiers!$C$6:$D$95,2),IF(AF394=2,"Chauf",IF(AF394=3,VLOOKUP(AC394,Chantiers!$C$6:$E$95,3),0)))</f>
        <v>0</v>
      </c>
      <c r="AH394" s="132"/>
      <c r="AI394" s="133"/>
      <c r="AJ394" s="133"/>
      <c r="AK394" s="133"/>
      <c r="AL394" s="53">
        <f>IF(AK394=1,VLOOKUP(AH394,Chantiers!$C$6:$D$95,2),IF(AK394=2,"Chauf",IF(AK394=3,VLOOKUP(AH394,Chantiers!$C$6:$E$95,3),0)))</f>
        <v>0</v>
      </c>
      <c r="AM394" s="132"/>
      <c r="AN394" s="133"/>
      <c r="AO394" s="133"/>
      <c r="AP394" s="133"/>
      <c r="AQ394" s="53">
        <f>IF(AP394=1,VLOOKUP(AM394,Chantiers!$C$6:$D$95,2),IF(AP394=2,"Chauf",IF(AP394=3,VLOOKUP(AM394,Chantiers!$C$6:$E$95,3),0)))</f>
        <v>0</v>
      </c>
      <c r="AR394" s="132"/>
      <c r="AS394" s="133"/>
      <c r="AT394" s="133"/>
      <c r="AU394" s="133"/>
      <c r="AV394" s="53">
        <f>IF(AU394=1,VLOOKUP(AR394,Chantiers!$C$6:$D$95,2),IF(AU394=2,"Chauf",IF(AU394=3,VLOOKUP(AR394,Chantiers!$C$6:$E$95,3),0)))</f>
        <v>0</v>
      </c>
      <c r="AW394" s="132"/>
      <c r="AX394" s="133"/>
      <c r="AY394" s="133"/>
      <c r="AZ394" s="133"/>
      <c r="BA394" s="53">
        <f>IF(AZ394=1,VLOOKUP(AW394,Chantiers!$C$6:$D$95,2),IF(AZ394=2,"Chauf",IF(AZ394=3,VLOOKUP(AW394,Chantiers!$C$6:$E$95,3),0)))</f>
        <v>0</v>
      </c>
      <c r="BB394" s="132"/>
      <c r="BC394" s="133"/>
      <c r="BD394" s="133"/>
      <c r="BE394" s="133"/>
      <c r="BF394" s="53">
        <f>IF(BE394=1,VLOOKUP(BB394,Chantiers!$C$6:$D$95,2),IF(BE394=2,"Chauf",IF(BE394=3,VLOOKUP(BB394,Chantiers!$C$6:$E$95,3),0)))</f>
        <v>0</v>
      </c>
      <c r="BG394" s="132"/>
      <c r="BH394" s="133"/>
      <c r="BI394" s="133"/>
      <c r="BJ394" s="133"/>
      <c r="BK394" s="53">
        <f>IF(BJ394=1,VLOOKUP(BG394,Chantiers!$C$6:$D$95,2),IF(BJ394=2,"Chauf",IF(BJ394=3,VLOOKUP(BG394,Chantiers!$C$6:$E$95,3),0)))</f>
        <v>0</v>
      </c>
      <c r="BL394" s="132"/>
      <c r="BM394" s="133"/>
      <c r="BN394" s="133"/>
      <c r="BO394" s="133"/>
      <c r="BP394" s="53">
        <f>IF(BO394=1,VLOOKUP(BL394,Chantiers!$C$6:$D$95,2),IF(BO394=2,"Chauf",IF(BO394=3,VLOOKUP(BL394,Chantiers!$C$6:$E$95,3),0)))</f>
        <v>0</v>
      </c>
      <c r="BQ394" s="132"/>
      <c r="BR394" s="133"/>
      <c r="BS394" s="133"/>
      <c r="BT394" s="133"/>
      <c r="BU394" s="53">
        <f>IF(BT394=1,VLOOKUP(BQ394,Chantiers!$C$6:$D$95,2),IF(BT394=2,"Chauf",IF(BT394=3,VLOOKUP(BQ394,Chantiers!$C$6:$E$95,3),0)))</f>
        <v>0</v>
      </c>
      <c r="BV394" s="132"/>
      <c r="BW394" s="133"/>
      <c r="BX394" s="133"/>
      <c r="BY394" s="133"/>
      <c r="BZ394" s="53">
        <f>IF(BY394=1,VLOOKUP(BV394,Chantiers!$C$6:$D$95,2),IF(BY394=2,"Chauf",IF(BY394=3,VLOOKUP(BV394,Chantiers!$C$6:$E$95,3),0)))</f>
        <v>0</v>
      </c>
      <c r="CA394" s="132"/>
      <c r="CB394" s="133"/>
      <c r="CC394" s="133"/>
      <c r="CD394" s="133"/>
      <c r="CE394" s="53">
        <f>IF(CD394=1,VLOOKUP(CA394,Chantiers!$C$6:$D$95,2),IF(CD394=2,"Chauf",IF(CD394=3,VLOOKUP(CA394,Chantiers!$C$6:$E$95,3),0)))</f>
        <v>0</v>
      </c>
    </row>
    <row r="395" spans="1:83" x14ac:dyDescent="0.2">
      <c r="A395" s="149"/>
      <c r="B395" s="142">
        <f t="shared" si="12"/>
        <v>0</v>
      </c>
      <c r="C395" s="143">
        <f t="shared" si="13"/>
        <v>1</v>
      </c>
      <c r="D395" s="132"/>
      <c r="E395" s="133"/>
      <c r="F395" s="133"/>
      <c r="G395" s="133"/>
      <c r="H395" s="53">
        <f>IF(G395=1,VLOOKUP(D395,Chantiers!$C$6:$D$95,2),IF(G395=2,"Chauf",IF(G395=3,VLOOKUP(D395,Chantiers!$C$6:$E$95,3),0)))</f>
        <v>0</v>
      </c>
      <c r="I395" s="132"/>
      <c r="J395" s="133"/>
      <c r="K395" s="133"/>
      <c r="L395" s="133"/>
      <c r="M395" s="53">
        <f>IF(L395=1,VLOOKUP(I395,Chantiers!$C$6:$D$95,2),IF(L395=2,"Chauf",IF(L395=3,VLOOKUP(I395,Chantiers!$C$6:$E$95,3),0)))</f>
        <v>0</v>
      </c>
      <c r="N395" s="132"/>
      <c r="O395" s="133"/>
      <c r="P395" s="133"/>
      <c r="Q395" s="133"/>
      <c r="R395" s="53">
        <f>IF(Q395=1,VLOOKUP(N395,Chantiers!$C$6:$D$95,2),IF(Q395=2,"Chauf",IF(Q395=3,VLOOKUP(N395,Chantiers!$C$6:$E$95,3),0)))</f>
        <v>0</v>
      </c>
      <c r="S395" s="132"/>
      <c r="T395" s="133"/>
      <c r="U395" s="133"/>
      <c r="V395" s="133"/>
      <c r="W395" s="53">
        <f>IF(V395=1,VLOOKUP(S395,Chantiers!$C$6:$D$95,2),IF(V395=2,"Chauf",IF(V395=3,VLOOKUP(S395,Chantiers!$C$6:$E$95,3),0)))</f>
        <v>0</v>
      </c>
      <c r="X395" s="132"/>
      <c r="Y395" s="133"/>
      <c r="Z395" s="133"/>
      <c r="AA395" s="133"/>
      <c r="AB395" s="53">
        <f>IF(AA395=1,VLOOKUP(X395,Chantiers!$C$6:$D$95,2),IF(AA395=2,"Chauf",IF(AA395=3,VLOOKUP(X395,Chantiers!$C$6:$E$95,3),0)))</f>
        <v>0</v>
      </c>
      <c r="AC395" s="132"/>
      <c r="AD395" s="133"/>
      <c r="AE395" s="133"/>
      <c r="AF395" s="133"/>
      <c r="AG395" s="53">
        <f>IF(AF395=1,VLOOKUP(AC395,Chantiers!$C$6:$D$95,2),IF(AF395=2,"Chauf",IF(AF395=3,VLOOKUP(AC395,Chantiers!$C$6:$E$95,3),0)))</f>
        <v>0</v>
      </c>
      <c r="AH395" s="132"/>
      <c r="AI395" s="133"/>
      <c r="AJ395" s="133"/>
      <c r="AK395" s="133"/>
      <c r="AL395" s="53">
        <f>IF(AK395=1,VLOOKUP(AH395,Chantiers!$C$6:$D$95,2),IF(AK395=2,"Chauf",IF(AK395=3,VLOOKUP(AH395,Chantiers!$C$6:$E$95,3),0)))</f>
        <v>0</v>
      </c>
      <c r="AM395" s="132"/>
      <c r="AN395" s="133"/>
      <c r="AO395" s="133"/>
      <c r="AP395" s="133"/>
      <c r="AQ395" s="53">
        <f>IF(AP395=1,VLOOKUP(AM395,Chantiers!$C$6:$D$95,2),IF(AP395=2,"Chauf",IF(AP395=3,VLOOKUP(AM395,Chantiers!$C$6:$E$95,3),0)))</f>
        <v>0</v>
      </c>
      <c r="AR395" s="132"/>
      <c r="AS395" s="133"/>
      <c r="AT395" s="133"/>
      <c r="AU395" s="133"/>
      <c r="AV395" s="53">
        <f>IF(AU395=1,VLOOKUP(AR395,Chantiers!$C$6:$D$95,2),IF(AU395=2,"Chauf",IF(AU395=3,VLOOKUP(AR395,Chantiers!$C$6:$E$95,3),0)))</f>
        <v>0</v>
      </c>
      <c r="AW395" s="132"/>
      <c r="AX395" s="133"/>
      <c r="AY395" s="133"/>
      <c r="AZ395" s="133"/>
      <c r="BA395" s="53">
        <f>IF(AZ395=1,VLOOKUP(AW395,Chantiers!$C$6:$D$95,2),IF(AZ395=2,"Chauf",IF(AZ395=3,VLOOKUP(AW395,Chantiers!$C$6:$E$95,3),0)))</f>
        <v>0</v>
      </c>
      <c r="BB395" s="132"/>
      <c r="BC395" s="133"/>
      <c r="BD395" s="133"/>
      <c r="BE395" s="133"/>
      <c r="BF395" s="53">
        <f>IF(BE395=1,VLOOKUP(BB395,Chantiers!$C$6:$D$95,2),IF(BE395=2,"Chauf",IF(BE395=3,VLOOKUP(BB395,Chantiers!$C$6:$E$95,3),0)))</f>
        <v>0</v>
      </c>
      <c r="BG395" s="132"/>
      <c r="BH395" s="133"/>
      <c r="BI395" s="133"/>
      <c r="BJ395" s="133"/>
      <c r="BK395" s="53">
        <f>IF(BJ395=1,VLOOKUP(BG395,Chantiers!$C$6:$D$95,2),IF(BJ395=2,"Chauf",IF(BJ395=3,VLOOKUP(BG395,Chantiers!$C$6:$E$95,3),0)))</f>
        <v>0</v>
      </c>
      <c r="BL395" s="132"/>
      <c r="BM395" s="133"/>
      <c r="BN395" s="133"/>
      <c r="BO395" s="133"/>
      <c r="BP395" s="53">
        <f>IF(BO395=1,VLOOKUP(BL395,Chantiers!$C$6:$D$95,2),IF(BO395=2,"Chauf",IF(BO395=3,VLOOKUP(BL395,Chantiers!$C$6:$E$95,3),0)))</f>
        <v>0</v>
      </c>
      <c r="BQ395" s="132"/>
      <c r="BR395" s="133"/>
      <c r="BS395" s="133"/>
      <c r="BT395" s="133"/>
      <c r="BU395" s="53">
        <f>IF(BT395=1,VLOOKUP(BQ395,Chantiers!$C$6:$D$95,2),IF(BT395=2,"Chauf",IF(BT395=3,VLOOKUP(BQ395,Chantiers!$C$6:$E$95,3),0)))</f>
        <v>0</v>
      </c>
      <c r="BV395" s="132"/>
      <c r="BW395" s="133"/>
      <c r="BX395" s="133"/>
      <c r="BY395" s="133"/>
      <c r="BZ395" s="53">
        <f>IF(BY395=1,VLOOKUP(BV395,Chantiers!$C$6:$D$95,2),IF(BY395=2,"Chauf",IF(BY395=3,VLOOKUP(BV395,Chantiers!$C$6:$E$95,3),0)))</f>
        <v>0</v>
      </c>
      <c r="CA395" s="132"/>
      <c r="CB395" s="133"/>
      <c r="CC395" s="133"/>
      <c r="CD395" s="133"/>
      <c r="CE395" s="53">
        <f>IF(CD395=1,VLOOKUP(CA395,Chantiers!$C$6:$D$95,2),IF(CD395=2,"Chauf",IF(CD395=3,VLOOKUP(CA395,Chantiers!$C$6:$E$95,3),0)))</f>
        <v>0</v>
      </c>
    </row>
    <row r="396" spans="1:83" x14ac:dyDescent="0.2">
      <c r="A396" s="149"/>
      <c r="B396" s="142">
        <f t="shared" si="12"/>
        <v>0</v>
      </c>
      <c r="C396" s="143">
        <f t="shared" si="13"/>
        <v>1</v>
      </c>
      <c r="D396" s="132"/>
      <c r="E396" s="133"/>
      <c r="F396" s="133"/>
      <c r="G396" s="133"/>
      <c r="H396" s="53">
        <f>IF(G396=1,VLOOKUP(D396,Chantiers!$C$6:$D$95,2),IF(G396=2,"Chauf",IF(G396=3,VLOOKUP(D396,Chantiers!$C$6:$E$95,3),0)))</f>
        <v>0</v>
      </c>
      <c r="I396" s="132"/>
      <c r="J396" s="133"/>
      <c r="K396" s="133"/>
      <c r="L396" s="133"/>
      <c r="M396" s="53">
        <f>IF(L396=1,VLOOKUP(I396,Chantiers!$C$6:$D$95,2),IF(L396=2,"Chauf",IF(L396=3,VLOOKUP(I396,Chantiers!$C$6:$E$95,3),0)))</f>
        <v>0</v>
      </c>
      <c r="N396" s="132"/>
      <c r="O396" s="133"/>
      <c r="P396" s="133"/>
      <c r="Q396" s="133"/>
      <c r="R396" s="53">
        <f>IF(Q396=1,VLOOKUP(N396,Chantiers!$C$6:$D$95,2),IF(Q396=2,"Chauf",IF(Q396=3,VLOOKUP(N396,Chantiers!$C$6:$E$95,3),0)))</f>
        <v>0</v>
      </c>
      <c r="S396" s="132"/>
      <c r="T396" s="133"/>
      <c r="U396" s="133"/>
      <c r="V396" s="133"/>
      <c r="W396" s="53">
        <f>IF(V396=1,VLOOKUP(S396,Chantiers!$C$6:$D$95,2),IF(V396=2,"Chauf",IF(V396=3,VLOOKUP(S396,Chantiers!$C$6:$E$95,3),0)))</f>
        <v>0</v>
      </c>
      <c r="X396" s="132"/>
      <c r="Y396" s="133"/>
      <c r="Z396" s="133"/>
      <c r="AA396" s="133"/>
      <c r="AB396" s="53">
        <f>IF(AA396=1,VLOOKUP(X396,Chantiers!$C$6:$D$95,2),IF(AA396=2,"Chauf",IF(AA396=3,VLOOKUP(X396,Chantiers!$C$6:$E$95,3),0)))</f>
        <v>0</v>
      </c>
      <c r="AC396" s="132"/>
      <c r="AD396" s="133"/>
      <c r="AE396" s="133"/>
      <c r="AF396" s="133"/>
      <c r="AG396" s="53">
        <f>IF(AF396=1,VLOOKUP(AC396,Chantiers!$C$6:$D$95,2),IF(AF396=2,"Chauf",IF(AF396=3,VLOOKUP(AC396,Chantiers!$C$6:$E$95,3),0)))</f>
        <v>0</v>
      </c>
      <c r="AH396" s="132"/>
      <c r="AI396" s="133"/>
      <c r="AJ396" s="133"/>
      <c r="AK396" s="133"/>
      <c r="AL396" s="53">
        <f>IF(AK396=1,VLOOKUP(AH396,Chantiers!$C$6:$D$95,2),IF(AK396=2,"Chauf",IF(AK396=3,VLOOKUP(AH396,Chantiers!$C$6:$E$95,3),0)))</f>
        <v>0</v>
      </c>
      <c r="AM396" s="132"/>
      <c r="AN396" s="133"/>
      <c r="AO396" s="133"/>
      <c r="AP396" s="133"/>
      <c r="AQ396" s="53">
        <f>IF(AP396=1,VLOOKUP(AM396,Chantiers!$C$6:$D$95,2),IF(AP396=2,"Chauf",IF(AP396=3,VLOOKUP(AM396,Chantiers!$C$6:$E$95,3),0)))</f>
        <v>0</v>
      </c>
      <c r="AR396" s="132"/>
      <c r="AS396" s="133"/>
      <c r="AT396" s="133"/>
      <c r="AU396" s="133"/>
      <c r="AV396" s="53">
        <f>IF(AU396=1,VLOOKUP(AR396,Chantiers!$C$6:$D$95,2),IF(AU396=2,"Chauf",IF(AU396=3,VLOOKUP(AR396,Chantiers!$C$6:$E$95,3),0)))</f>
        <v>0</v>
      </c>
      <c r="AW396" s="132"/>
      <c r="AX396" s="133"/>
      <c r="AY396" s="133"/>
      <c r="AZ396" s="133"/>
      <c r="BA396" s="53">
        <f>IF(AZ396=1,VLOOKUP(AW396,Chantiers!$C$6:$D$95,2),IF(AZ396=2,"Chauf",IF(AZ396=3,VLOOKUP(AW396,Chantiers!$C$6:$E$95,3),0)))</f>
        <v>0</v>
      </c>
      <c r="BB396" s="132"/>
      <c r="BC396" s="133"/>
      <c r="BD396" s="133"/>
      <c r="BE396" s="133"/>
      <c r="BF396" s="53">
        <f>IF(BE396=1,VLOOKUP(BB396,Chantiers!$C$6:$D$95,2),IF(BE396=2,"Chauf",IF(BE396=3,VLOOKUP(BB396,Chantiers!$C$6:$E$95,3),0)))</f>
        <v>0</v>
      </c>
      <c r="BG396" s="132"/>
      <c r="BH396" s="133"/>
      <c r="BI396" s="133"/>
      <c r="BJ396" s="133"/>
      <c r="BK396" s="53">
        <f>IF(BJ396=1,VLOOKUP(BG396,Chantiers!$C$6:$D$95,2),IF(BJ396=2,"Chauf",IF(BJ396=3,VLOOKUP(BG396,Chantiers!$C$6:$E$95,3),0)))</f>
        <v>0</v>
      </c>
      <c r="BL396" s="132"/>
      <c r="BM396" s="133"/>
      <c r="BN396" s="133"/>
      <c r="BO396" s="133"/>
      <c r="BP396" s="53">
        <f>IF(BO396=1,VLOOKUP(BL396,Chantiers!$C$6:$D$95,2),IF(BO396=2,"Chauf",IF(BO396=3,VLOOKUP(BL396,Chantiers!$C$6:$E$95,3),0)))</f>
        <v>0</v>
      </c>
      <c r="BQ396" s="132"/>
      <c r="BR396" s="133"/>
      <c r="BS396" s="133"/>
      <c r="BT396" s="133"/>
      <c r="BU396" s="53">
        <f>IF(BT396=1,VLOOKUP(BQ396,Chantiers!$C$6:$D$95,2),IF(BT396=2,"Chauf",IF(BT396=3,VLOOKUP(BQ396,Chantiers!$C$6:$E$95,3),0)))</f>
        <v>0</v>
      </c>
      <c r="BV396" s="132"/>
      <c r="BW396" s="133"/>
      <c r="BX396" s="133"/>
      <c r="BY396" s="133"/>
      <c r="BZ396" s="53">
        <f>IF(BY396=1,VLOOKUP(BV396,Chantiers!$C$6:$D$95,2),IF(BY396=2,"Chauf",IF(BY396=3,VLOOKUP(BV396,Chantiers!$C$6:$E$95,3),0)))</f>
        <v>0</v>
      </c>
      <c r="CA396" s="132"/>
      <c r="CB396" s="133"/>
      <c r="CC396" s="133"/>
      <c r="CD396" s="133"/>
      <c r="CE396" s="53">
        <f>IF(CD396=1,VLOOKUP(CA396,Chantiers!$C$6:$D$95,2),IF(CD396=2,"Chauf",IF(CD396=3,VLOOKUP(CA396,Chantiers!$C$6:$E$95,3),0)))</f>
        <v>0</v>
      </c>
    </row>
    <row r="397" spans="1:83" x14ac:dyDescent="0.2">
      <c r="A397" s="150"/>
      <c r="B397" s="144">
        <f t="shared" si="12"/>
        <v>0</v>
      </c>
      <c r="C397" s="145">
        <f t="shared" si="13"/>
        <v>1</v>
      </c>
      <c r="D397" s="134"/>
      <c r="E397" s="135"/>
      <c r="F397" s="135"/>
      <c r="G397" s="135"/>
      <c r="H397" s="54">
        <f>IF(G397=1,VLOOKUP(D397,Chantiers!$C$6:$D$95,2),IF(G397=2,"Chauf",IF(G397=3,VLOOKUP(D397,Chantiers!$C$6:$E$95,3),0)))</f>
        <v>0</v>
      </c>
      <c r="I397" s="134"/>
      <c r="J397" s="135"/>
      <c r="K397" s="135"/>
      <c r="L397" s="135"/>
      <c r="M397" s="54">
        <f>IF(L397=1,VLOOKUP(I397,Chantiers!$C$6:$D$95,2),IF(L397=2,"Chauf",IF(L397=3,VLOOKUP(I397,Chantiers!$C$6:$E$95,3),0)))</f>
        <v>0</v>
      </c>
      <c r="N397" s="134"/>
      <c r="O397" s="135"/>
      <c r="P397" s="135"/>
      <c r="Q397" s="135"/>
      <c r="R397" s="54">
        <f>IF(Q397=1,VLOOKUP(N397,Chantiers!$C$6:$D$95,2),IF(Q397=2,"Chauf",IF(Q397=3,VLOOKUP(N397,Chantiers!$C$6:$E$95,3),0)))</f>
        <v>0</v>
      </c>
      <c r="S397" s="134"/>
      <c r="T397" s="135"/>
      <c r="U397" s="135"/>
      <c r="V397" s="135"/>
      <c r="W397" s="54">
        <f>IF(V397=1,VLOOKUP(S397,Chantiers!$C$6:$D$95,2),IF(V397=2,"Chauf",IF(V397=3,VLOOKUP(S397,Chantiers!$C$6:$E$95,3),0)))</f>
        <v>0</v>
      </c>
      <c r="X397" s="134"/>
      <c r="Y397" s="135"/>
      <c r="Z397" s="135"/>
      <c r="AA397" s="135"/>
      <c r="AB397" s="54">
        <f>IF(AA397=1,VLOOKUP(X397,Chantiers!$C$6:$D$95,2),IF(AA397=2,"Chauf",IF(AA397=3,VLOOKUP(X397,Chantiers!$C$6:$E$95,3),0)))</f>
        <v>0</v>
      </c>
      <c r="AC397" s="134"/>
      <c r="AD397" s="135"/>
      <c r="AE397" s="135"/>
      <c r="AF397" s="135"/>
      <c r="AG397" s="54">
        <f>IF(AF397=1,VLOOKUP(AC397,Chantiers!$C$6:$D$95,2),IF(AF397=2,"Chauf",IF(AF397=3,VLOOKUP(AC397,Chantiers!$C$6:$E$95,3),0)))</f>
        <v>0</v>
      </c>
      <c r="AH397" s="134"/>
      <c r="AI397" s="135"/>
      <c r="AJ397" s="135"/>
      <c r="AK397" s="135"/>
      <c r="AL397" s="54">
        <f>IF(AK397=1,VLOOKUP(AH397,Chantiers!$C$6:$D$95,2),IF(AK397=2,"Chauf",IF(AK397=3,VLOOKUP(AH397,Chantiers!$C$6:$E$95,3),0)))</f>
        <v>0</v>
      </c>
      <c r="AM397" s="134"/>
      <c r="AN397" s="135"/>
      <c r="AO397" s="135"/>
      <c r="AP397" s="135"/>
      <c r="AQ397" s="54">
        <f>IF(AP397=1,VLOOKUP(AM397,Chantiers!$C$6:$D$95,2),IF(AP397=2,"Chauf",IF(AP397=3,VLOOKUP(AM397,Chantiers!$C$6:$E$95,3),0)))</f>
        <v>0</v>
      </c>
      <c r="AR397" s="134"/>
      <c r="AS397" s="135"/>
      <c r="AT397" s="135"/>
      <c r="AU397" s="135"/>
      <c r="AV397" s="54">
        <f>IF(AU397=1,VLOOKUP(AR397,Chantiers!$C$6:$D$95,2),IF(AU397=2,"Chauf",IF(AU397=3,VLOOKUP(AR397,Chantiers!$C$6:$E$95,3),0)))</f>
        <v>0</v>
      </c>
      <c r="AW397" s="134"/>
      <c r="AX397" s="135"/>
      <c r="AY397" s="135"/>
      <c r="AZ397" s="135"/>
      <c r="BA397" s="54">
        <f>IF(AZ397=1,VLOOKUP(AW397,Chantiers!$C$6:$D$95,2),IF(AZ397=2,"Chauf",IF(AZ397=3,VLOOKUP(AW397,Chantiers!$C$6:$E$95,3),0)))</f>
        <v>0</v>
      </c>
      <c r="BB397" s="134"/>
      <c r="BC397" s="135"/>
      <c r="BD397" s="135"/>
      <c r="BE397" s="135"/>
      <c r="BF397" s="54">
        <f>IF(BE397=1,VLOOKUP(BB397,Chantiers!$C$6:$D$95,2),IF(BE397=2,"Chauf",IF(BE397=3,VLOOKUP(BB397,Chantiers!$C$6:$E$95,3),0)))</f>
        <v>0</v>
      </c>
      <c r="BG397" s="134"/>
      <c r="BH397" s="135"/>
      <c r="BI397" s="135"/>
      <c r="BJ397" s="135"/>
      <c r="BK397" s="54">
        <f>IF(BJ397=1,VLOOKUP(BG397,Chantiers!$C$6:$D$95,2),IF(BJ397=2,"Chauf",IF(BJ397=3,VLOOKUP(BG397,Chantiers!$C$6:$E$95,3),0)))</f>
        <v>0</v>
      </c>
      <c r="BL397" s="134"/>
      <c r="BM397" s="135"/>
      <c r="BN397" s="135"/>
      <c r="BO397" s="135"/>
      <c r="BP397" s="54">
        <f>IF(BO397=1,VLOOKUP(BL397,Chantiers!$C$6:$D$95,2),IF(BO397=2,"Chauf",IF(BO397=3,VLOOKUP(BL397,Chantiers!$C$6:$E$95,3),0)))</f>
        <v>0</v>
      </c>
      <c r="BQ397" s="134"/>
      <c r="BR397" s="135"/>
      <c r="BS397" s="135"/>
      <c r="BT397" s="135"/>
      <c r="BU397" s="54">
        <f>IF(BT397=1,VLOOKUP(BQ397,Chantiers!$C$6:$D$95,2),IF(BT397=2,"Chauf",IF(BT397=3,VLOOKUP(BQ397,Chantiers!$C$6:$E$95,3),0)))</f>
        <v>0</v>
      </c>
      <c r="BV397" s="134"/>
      <c r="BW397" s="135"/>
      <c r="BX397" s="135"/>
      <c r="BY397" s="135"/>
      <c r="BZ397" s="54">
        <f>IF(BY397=1,VLOOKUP(BV397,Chantiers!$C$6:$D$95,2),IF(BY397=2,"Chauf",IF(BY397=3,VLOOKUP(BV397,Chantiers!$C$6:$E$95,3),0)))</f>
        <v>0</v>
      </c>
      <c r="CA397" s="134"/>
      <c r="CB397" s="135"/>
      <c r="CC397" s="135"/>
      <c r="CD397" s="135"/>
      <c r="CE397" s="54">
        <f>IF(CD397=1,VLOOKUP(CA397,Chantiers!$C$6:$D$95,2),IF(CD397=2,"Chauf",IF(CD397=3,VLOOKUP(CA397,Chantiers!$C$6:$E$95,3),0)))</f>
        <v>0</v>
      </c>
    </row>
    <row r="398" spans="1:83" x14ac:dyDescent="0.2">
      <c r="A398" s="51"/>
      <c r="B398" s="146">
        <f t="shared" si="12"/>
        <v>0</v>
      </c>
      <c r="C398" s="147">
        <f t="shared" si="13"/>
        <v>1</v>
      </c>
      <c r="D398" s="136"/>
      <c r="E398" s="137"/>
      <c r="F398" s="137"/>
      <c r="G398" s="137"/>
      <c r="H398" s="55">
        <f>IF(G398=1,VLOOKUP(D398,Chantiers!$C$6:$D$95,2),IF(G398=2,"Chauf",IF(G398=3,VLOOKUP(D398,Chantiers!$C$6:$E$95,3),0)))</f>
        <v>0</v>
      </c>
      <c r="I398" s="136"/>
      <c r="J398" s="137"/>
      <c r="K398" s="137"/>
      <c r="L398" s="137"/>
      <c r="M398" s="55">
        <f>IF(L398=1,VLOOKUP(I398,Chantiers!$C$6:$D$95,2),IF(L398=2,"Chauf",IF(L398=3,VLOOKUP(I398,Chantiers!$C$6:$E$95,3),0)))</f>
        <v>0</v>
      </c>
      <c r="N398" s="136"/>
      <c r="O398" s="137"/>
      <c r="P398" s="137"/>
      <c r="Q398" s="137"/>
      <c r="R398" s="55">
        <f>IF(Q398=1,VLOOKUP(N398,Chantiers!$C$6:$D$95,2),IF(Q398=2,"Chauf",IF(Q398=3,VLOOKUP(N398,Chantiers!$C$6:$E$95,3),0)))</f>
        <v>0</v>
      </c>
      <c r="S398" s="136"/>
      <c r="T398" s="137"/>
      <c r="U398" s="137"/>
      <c r="V398" s="137"/>
      <c r="W398" s="55">
        <f>IF(V398=1,VLOOKUP(S398,Chantiers!$C$6:$D$95,2),IF(V398=2,"Chauf",IF(V398=3,VLOOKUP(S398,Chantiers!$C$6:$E$95,3),0)))</f>
        <v>0</v>
      </c>
      <c r="X398" s="136"/>
      <c r="Y398" s="137"/>
      <c r="Z398" s="137"/>
      <c r="AA398" s="137"/>
      <c r="AB398" s="55">
        <f>IF(AA398=1,VLOOKUP(X398,Chantiers!$C$6:$D$95,2),IF(AA398=2,"Chauf",IF(AA398=3,VLOOKUP(X398,Chantiers!$C$6:$E$95,3),0)))</f>
        <v>0</v>
      </c>
      <c r="AC398" s="136"/>
      <c r="AD398" s="137"/>
      <c r="AE398" s="137"/>
      <c r="AF398" s="137"/>
      <c r="AG398" s="55">
        <f>IF(AF398=1,VLOOKUP(AC398,Chantiers!$C$6:$D$95,2),IF(AF398=2,"Chauf",IF(AF398=3,VLOOKUP(AC398,Chantiers!$C$6:$E$95,3),0)))</f>
        <v>0</v>
      </c>
      <c r="AH398" s="136"/>
      <c r="AI398" s="137"/>
      <c r="AJ398" s="137"/>
      <c r="AK398" s="137"/>
      <c r="AL398" s="55">
        <f>IF(AK398=1,VLOOKUP(AH398,Chantiers!$C$6:$D$95,2),IF(AK398=2,"Chauf",IF(AK398=3,VLOOKUP(AH398,Chantiers!$C$6:$E$95,3),0)))</f>
        <v>0</v>
      </c>
      <c r="AM398" s="136"/>
      <c r="AN398" s="137"/>
      <c r="AO398" s="137"/>
      <c r="AP398" s="137"/>
      <c r="AQ398" s="55">
        <f>IF(AP398=1,VLOOKUP(AM398,Chantiers!$C$6:$D$95,2),IF(AP398=2,"Chauf",IF(AP398=3,VLOOKUP(AM398,Chantiers!$C$6:$E$95,3),0)))</f>
        <v>0</v>
      </c>
      <c r="AR398" s="136"/>
      <c r="AS398" s="137"/>
      <c r="AT398" s="137"/>
      <c r="AU398" s="137"/>
      <c r="AV398" s="55">
        <f>IF(AU398=1,VLOOKUP(AR398,Chantiers!$C$6:$D$95,2),IF(AU398=2,"Chauf",IF(AU398=3,VLOOKUP(AR398,Chantiers!$C$6:$E$95,3),0)))</f>
        <v>0</v>
      </c>
      <c r="AW398" s="136"/>
      <c r="AX398" s="137"/>
      <c r="AY398" s="137"/>
      <c r="AZ398" s="137"/>
      <c r="BA398" s="55">
        <f>IF(AZ398=1,VLOOKUP(AW398,Chantiers!$C$6:$D$95,2),IF(AZ398=2,"Chauf",IF(AZ398=3,VLOOKUP(AW398,Chantiers!$C$6:$E$95,3),0)))</f>
        <v>0</v>
      </c>
      <c r="BB398" s="136"/>
      <c r="BC398" s="137"/>
      <c r="BD398" s="137"/>
      <c r="BE398" s="137"/>
      <c r="BF398" s="55">
        <f>IF(BE398=1,VLOOKUP(BB398,Chantiers!$C$6:$D$95,2),IF(BE398=2,"Chauf",IF(BE398=3,VLOOKUP(BB398,Chantiers!$C$6:$E$95,3),0)))</f>
        <v>0</v>
      </c>
      <c r="BG398" s="136"/>
      <c r="BH398" s="137"/>
      <c r="BI398" s="137"/>
      <c r="BJ398" s="137"/>
      <c r="BK398" s="55">
        <f>IF(BJ398=1,VLOOKUP(BG398,Chantiers!$C$6:$D$95,2),IF(BJ398=2,"Chauf",IF(BJ398=3,VLOOKUP(BG398,Chantiers!$C$6:$E$95,3),0)))</f>
        <v>0</v>
      </c>
      <c r="BL398" s="136"/>
      <c r="BM398" s="137"/>
      <c r="BN398" s="137"/>
      <c r="BO398" s="137"/>
      <c r="BP398" s="55">
        <f>IF(BO398=1,VLOOKUP(BL398,Chantiers!$C$6:$D$95,2),IF(BO398=2,"Chauf",IF(BO398=3,VLOOKUP(BL398,Chantiers!$C$6:$E$95,3),0)))</f>
        <v>0</v>
      </c>
      <c r="BQ398" s="136"/>
      <c r="BR398" s="137"/>
      <c r="BS398" s="137"/>
      <c r="BT398" s="137"/>
      <c r="BU398" s="55">
        <f>IF(BT398=1,VLOOKUP(BQ398,Chantiers!$C$6:$D$95,2),IF(BT398=2,"Chauf",IF(BT398=3,VLOOKUP(BQ398,Chantiers!$C$6:$E$95,3),0)))</f>
        <v>0</v>
      </c>
      <c r="BV398" s="136"/>
      <c r="BW398" s="137"/>
      <c r="BX398" s="137"/>
      <c r="BY398" s="137"/>
      <c r="BZ398" s="55">
        <f>IF(BY398=1,VLOOKUP(BV398,Chantiers!$C$6:$D$95,2),IF(BY398=2,"Chauf",IF(BY398=3,VLOOKUP(BV398,Chantiers!$C$6:$E$95,3),0)))</f>
        <v>0</v>
      </c>
      <c r="CA398" s="136"/>
      <c r="CB398" s="137"/>
      <c r="CC398" s="137"/>
      <c r="CD398" s="137"/>
      <c r="CE398" s="55">
        <f>IF(CD398=1,VLOOKUP(CA398,Chantiers!$C$6:$D$95,2),IF(CD398=2,"Chauf",IF(CD398=3,VLOOKUP(CA398,Chantiers!$C$6:$E$95,3),0)))</f>
        <v>0</v>
      </c>
    </row>
    <row r="399" spans="1:83" x14ac:dyDescent="0.2">
      <c r="A399" s="47"/>
      <c r="B399" s="142">
        <f t="shared" si="12"/>
        <v>0</v>
      </c>
      <c r="C399" s="143">
        <f t="shared" si="13"/>
        <v>1</v>
      </c>
      <c r="D399" s="126"/>
      <c r="E399" s="127"/>
      <c r="F399" s="127"/>
      <c r="G399" s="127"/>
      <c r="H399" s="48">
        <f>IF(G399=1,VLOOKUP(D399,Chantiers!$C$6:$D$95,2),IF(G399=2,"Chauf",IF(G399=3,VLOOKUP(D399,Chantiers!$C$6:$E$95,3),0)))</f>
        <v>0</v>
      </c>
      <c r="I399" s="126"/>
      <c r="J399" s="127"/>
      <c r="K399" s="127"/>
      <c r="L399" s="127"/>
      <c r="M399" s="48">
        <f>IF(L399=1,VLOOKUP(I399,Chantiers!$C$6:$D$95,2),IF(L399=2,"Chauf",IF(L399=3,VLOOKUP(I399,Chantiers!$C$6:$E$95,3),0)))</f>
        <v>0</v>
      </c>
      <c r="N399" s="126"/>
      <c r="O399" s="127"/>
      <c r="P399" s="127"/>
      <c r="Q399" s="127"/>
      <c r="R399" s="48">
        <f>IF(Q399=1,VLOOKUP(N399,Chantiers!$C$6:$D$95,2),IF(Q399=2,"Chauf",IF(Q399=3,VLOOKUP(N399,Chantiers!$C$6:$E$95,3),0)))</f>
        <v>0</v>
      </c>
      <c r="S399" s="126"/>
      <c r="T399" s="127"/>
      <c r="U399" s="127"/>
      <c r="V399" s="127"/>
      <c r="W399" s="48">
        <f>IF(V399=1,VLOOKUP(S399,Chantiers!$C$6:$D$95,2),IF(V399=2,"Chauf",IF(V399=3,VLOOKUP(S399,Chantiers!$C$6:$E$95,3),0)))</f>
        <v>0</v>
      </c>
      <c r="X399" s="126"/>
      <c r="Y399" s="127"/>
      <c r="Z399" s="127"/>
      <c r="AA399" s="127"/>
      <c r="AB399" s="48">
        <f>IF(AA399=1,VLOOKUP(X399,Chantiers!$C$6:$D$95,2),IF(AA399=2,"Chauf",IF(AA399=3,VLOOKUP(X399,Chantiers!$C$6:$E$95,3),0)))</f>
        <v>0</v>
      </c>
      <c r="AC399" s="126"/>
      <c r="AD399" s="127"/>
      <c r="AE399" s="127"/>
      <c r="AF399" s="127"/>
      <c r="AG399" s="48">
        <f>IF(AF399=1,VLOOKUP(AC399,Chantiers!$C$6:$D$95,2),IF(AF399=2,"Chauf",IF(AF399=3,VLOOKUP(AC399,Chantiers!$C$6:$E$95,3),0)))</f>
        <v>0</v>
      </c>
      <c r="AH399" s="126"/>
      <c r="AI399" s="127"/>
      <c r="AJ399" s="127"/>
      <c r="AK399" s="127"/>
      <c r="AL399" s="48">
        <f>IF(AK399=1,VLOOKUP(AH399,Chantiers!$C$6:$D$95,2),IF(AK399=2,"Chauf",IF(AK399=3,VLOOKUP(AH399,Chantiers!$C$6:$E$95,3),0)))</f>
        <v>0</v>
      </c>
      <c r="AM399" s="126"/>
      <c r="AN399" s="127"/>
      <c r="AO399" s="127"/>
      <c r="AP399" s="127"/>
      <c r="AQ399" s="48">
        <f>IF(AP399=1,VLOOKUP(AM399,Chantiers!$C$6:$D$95,2),IF(AP399=2,"Chauf",IF(AP399=3,VLOOKUP(AM399,Chantiers!$C$6:$E$95,3),0)))</f>
        <v>0</v>
      </c>
      <c r="AR399" s="126"/>
      <c r="AS399" s="127"/>
      <c r="AT399" s="127"/>
      <c r="AU399" s="127"/>
      <c r="AV399" s="48">
        <f>IF(AU399=1,VLOOKUP(AR399,Chantiers!$C$6:$D$95,2),IF(AU399=2,"Chauf",IF(AU399=3,VLOOKUP(AR399,Chantiers!$C$6:$E$95,3),0)))</f>
        <v>0</v>
      </c>
      <c r="AW399" s="126"/>
      <c r="AX399" s="127"/>
      <c r="AY399" s="127"/>
      <c r="AZ399" s="127"/>
      <c r="BA399" s="48">
        <f>IF(AZ399=1,VLOOKUP(AW399,Chantiers!$C$6:$D$95,2),IF(AZ399=2,"Chauf",IF(AZ399=3,VLOOKUP(AW399,Chantiers!$C$6:$E$95,3),0)))</f>
        <v>0</v>
      </c>
      <c r="BB399" s="126"/>
      <c r="BC399" s="127"/>
      <c r="BD399" s="127"/>
      <c r="BE399" s="127"/>
      <c r="BF399" s="48">
        <f>IF(BE399=1,VLOOKUP(BB399,Chantiers!$C$6:$D$95,2),IF(BE399=2,"Chauf",IF(BE399=3,VLOOKUP(BB399,Chantiers!$C$6:$E$95,3),0)))</f>
        <v>0</v>
      </c>
      <c r="BG399" s="126"/>
      <c r="BH399" s="127"/>
      <c r="BI399" s="127"/>
      <c r="BJ399" s="127"/>
      <c r="BK399" s="48">
        <f>IF(BJ399=1,VLOOKUP(BG399,Chantiers!$C$6:$D$95,2),IF(BJ399=2,"Chauf",IF(BJ399=3,VLOOKUP(BG399,Chantiers!$C$6:$E$95,3),0)))</f>
        <v>0</v>
      </c>
      <c r="BL399" s="126"/>
      <c r="BM399" s="127"/>
      <c r="BN399" s="127"/>
      <c r="BO399" s="127"/>
      <c r="BP399" s="48">
        <f>IF(BO399=1,VLOOKUP(BL399,Chantiers!$C$6:$D$95,2),IF(BO399=2,"Chauf",IF(BO399=3,VLOOKUP(BL399,Chantiers!$C$6:$E$95,3),0)))</f>
        <v>0</v>
      </c>
      <c r="BQ399" s="126"/>
      <c r="BR399" s="127"/>
      <c r="BS399" s="127"/>
      <c r="BT399" s="127"/>
      <c r="BU399" s="48">
        <f>IF(BT399=1,VLOOKUP(BQ399,Chantiers!$C$6:$D$95,2),IF(BT399=2,"Chauf",IF(BT399=3,VLOOKUP(BQ399,Chantiers!$C$6:$E$95,3),0)))</f>
        <v>0</v>
      </c>
      <c r="BV399" s="126"/>
      <c r="BW399" s="127"/>
      <c r="BX399" s="127"/>
      <c r="BY399" s="127"/>
      <c r="BZ399" s="48">
        <f>IF(BY399=1,VLOOKUP(BV399,Chantiers!$C$6:$D$95,2),IF(BY399=2,"Chauf",IF(BY399=3,VLOOKUP(BV399,Chantiers!$C$6:$E$95,3),0)))</f>
        <v>0</v>
      </c>
      <c r="CA399" s="126"/>
      <c r="CB399" s="127"/>
      <c r="CC399" s="127"/>
      <c r="CD399" s="127"/>
      <c r="CE399" s="48">
        <f>IF(CD399=1,VLOOKUP(CA399,Chantiers!$C$6:$D$95,2),IF(CD399=2,"Chauf",IF(CD399=3,VLOOKUP(CA399,Chantiers!$C$6:$E$95,3),0)))</f>
        <v>0</v>
      </c>
    </row>
    <row r="400" spans="1:83" x14ac:dyDescent="0.2">
      <c r="A400" s="47"/>
      <c r="B400" s="142">
        <f t="shared" si="12"/>
        <v>0</v>
      </c>
      <c r="C400" s="143">
        <f t="shared" si="13"/>
        <v>1</v>
      </c>
      <c r="D400" s="126"/>
      <c r="E400" s="127"/>
      <c r="F400" s="127"/>
      <c r="G400" s="127"/>
      <c r="H400" s="48">
        <f>IF(G400=1,VLOOKUP(D400,Chantiers!$C$6:$D$95,2),IF(G400=2,"Chauf",IF(G400=3,VLOOKUP(D400,Chantiers!$C$6:$E$95,3),0)))</f>
        <v>0</v>
      </c>
      <c r="I400" s="126"/>
      <c r="J400" s="127"/>
      <c r="K400" s="127"/>
      <c r="L400" s="127"/>
      <c r="M400" s="48">
        <f>IF(L400=1,VLOOKUP(I400,Chantiers!$C$6:$D$95,2),IF(L400=2,"Chauf",IF(L400=3,VLOOKUP(I400,Chantiers!$C$6:$E$95,3),0)))</f>
        <v>0</v>
      </c>
      <c r="N400" s="126"/>
      <c r="O400" s="127"/>
      <c r="P400" s="127"/>
      <c r="Q400" s="127"/>
      <c r="R400" s="48">
        <f>IF(Q400=1,VLOOKUP(N400,Chantiers!$C$6:$D$95,2),IF(Q400=2,"Chauf",IF(Q400=3,VLOOKUP(N400,Chantiers!$C$6:$E$95,3),0)))</f>
        <v>0</v>
      </c>
      <c r="S400" s="126"/>
      <c r="T400" s="127"/>
      <c r="U400" s="127"/>
      <c r="V400" s="127"/>
      <c r="W400" s="48">
        <f>IF(V400=1,VLOOKUP(S400,Chantiers!$C$6:$D$95,2),IF(V400=2,"Chauf",IF(V400=3,VLOOKUP(S400,Chantiers!$C$6:$E$95,3),0)))</f>
        <v>0</v>
      </c>
      <c r="X400" s="126"/>
      <c r="Y400" s="127"/>
      <c r="Z400" s="127"/>
      <c r="AA400" s="127"/>
      <c r="AB400" s="48">
        <f>IF(AA400=1,VLOOKUP(X400,Chantiers!$C$6:$D$95,2),IF(AA400=2,"Chauf",IF(AA400=3,VLOOKUP(X400,Chantiers!$C$6:$E$95,3),0)))</f>
        <v>0</v>
      </c>
      <c r="AC400" s="126"/>
      <c r="AD400" s="127"/>
      <c r="AE400" s="127"/>
      <c r="AF400" s="127"/>
      <c r="AG400" s="48">
        <f>IF(AF400=1,VLOOKUP(AC400,Chantiers!$C$6:$D$95,2),IF(AF400=2,"Chauf",IF(AF400=3,VLOOKUP(AC400,Chantiers!$C$6:$E$95,3),0)))</f>
        <v>0</v>
      </c>
      <c r="AH400" s="126"/>
      <c r="AI400" s="127"/>
      <c r="AJ400" s="127"/>
      <c r="AK400" s="127"/>
      <c r="AL400" s="48">
        <f>IF(AK400=1,VLOOKUP(AH400,Chantiers!$C$6:$D$95,2),IF(AK400=2,"Chauf",IF(AK400=3,VLOOKUP(AH400,Chantiers!$C$6:$E$95,3),0)))</f>
        <v>0</v>
      </c>
      <c r="AM400" s="126"/>
      <c r="AN400" s="127"/>
      <c r="AO400" s="127"/>
      <c r="AP400" s="127"/>
      <c r="AQ400" s="48">
        <f>IF(AP400=1,VLOOKUP(AM400,Chantiers!$C$6:$D$95,2),IF(AP400=2,"Chauf",IF(AP400=3,VLOOKUP(AM400,Chantiers!$C$6:$E$95,3),0)))</f>
        <v>0</v>
      </c>
      <c r="AR400" s="126"/>
      <c r="AS400" s="127"/>
      <c r="AT400" s="127"/>
      <c r="AU400" s="127"/>
      <c r="AV400" s="48">
        <f>IF(AU400=1,VLOOKUP(AR400,Chantiers!$C$6:$D$95,2),IF(AU400=2,"Chauf",IF(AU400=3,VLOOKUP(AR400,Chantiers!$C$6:$E$95,3),0)))</f>
        <v>0</v>
      </c>
      <c r="AW400" s="126"/>
      <c r="AX400" s="127"/>
      <c r="AY400" s="127"/>
      <c r="AZ400" s="127"/>
      <c r="BA400" s="48">
        <f>IF(AZ400=1,VLOOKUP(AW400,Chantiers!$C$6:$D$95,2),IF(AZ400=2,"Chauf",IF(AZ400=3,VLOOKUP(AW400,Chantiers!$C$6:$E$95,3),0)))</f>
        <v>0</v>
      </c>
      <c r="BB400" s="126"/>
      <c r="BC400" s="127"/>
      <c r="BD400" s="127"/>
      <c r="BE400" s="127"/>
      <c r="BF400" s="48">
        <f>IF(BE400=1,VLOOKUP(BB400,Chantiers!$C$6:$D$95,2),IF(BE400=2,"Chauf",IF(BE400=3,VLOOKUP(BB400,Chantiers!$C$6:$E$95,3),0)))</f>
        <v>0</v>
      </c>
      <c r="BG400" s="126"/>
      <c r="BH400" s="127"/>
      <c r="BI400" s="127"/>
      <c r="BJ400" s="127"/>
      <c r="BK400" s="48">
        <f>IF(BJ400=1,VLOOKUP(BG400,Chantiers!$C$6:$D$95,2),IF(BJ400=2,"Chauf",IF(BJ400=3,VLOOKUP(BG400,Chantiers!$C$6:$E$95,3),0)))</f>
        <v>0</v>
      </c>
      <c r="BL400" s="126"/>
      <c r="BM400" s="127"/>
      <c r="BN400" s="127"/>
      <c r="BO400" s="127"/>
      <c r="BP400" s="48">
        <f>IF(BO400=1,VLOOKUP(BL400,Chantiers!$C$6:$D$95,2),IF(BO400=2,"Chauf",IF(BO400=3,VLOOKUP(BL400,Chantiers!$C$6:$E$95,3),0)))</f>
        <v>0</v>
      </c>
      <c r="BQ400" s="126"/>
      <c r="BR400" s="127"/>
      <c r="BS400" s="127"/>
      <c r="BT400" s="127"/>
      <c r="BU400" s="48">
        <f>IF(BT400=1,VLOOKUP(BQ400,Chantiers!$C$6:$D$95,2),IF(BT400=2,"Chauf",IF(BT400=3,VLOOKUP(BQ400,Chantiers!$C$6:$E$95,3),0)))</f>
        <v>0</v>
      </c>
      <c r="BV400" s="126"/>
      <c r="BW400" s="127"/>
      <c r="BX400" s="127"/>
      <c r="BY400" s="127"/>
      <c r="BZ400" s="48">
        <f>IF(BY400=1,VLOOKUP(BV400,Chantiers!$C$6:$D$95,2),IF(BY400=2,"Chauf",IF(BY400=3,VLOOKUP(BV400,Chantiers!$C$6:$E$95,3),0)))</f>
        <v>0</v>
      </c>
      <c r="CA400" s="126"/>
      <c r="CB400" s="127"/>
      <c r="CC400" s="127"/>
      <c r="CD400" s="127"/>
      <c r="CE400" s="48">
        <f>IF(CD400=1,VLOOKUP(CA400,Chantiers!$C$6:$D$95,2),IF(CD400=2,"Chauf",IF(CD400=3,VLOOKUP(CA400,Chantiers!$C$6:$E$95,3),0)))</f>
        <v>0</v>
      </c>
    </row>
    <row r="401" spans="1:83" x14ac:dyDescent="0.2">
      <c r="A401" s="47"/>
      <c r="B401" s="142">
        <f t="shared" si="12"/>
        <v>0</v>
      </c>
      <c r="C401" s="143">
        <f t="shared" si="13"/>
        <v>1</v>
      </c>
      <c r="D401" s="126"/>
      <c r="E401" s="127"/>
      <c r="F401" s="127"/>
      <c r="G401" s="127"/>
      <c r="H401" s="48">
        <f>IF(G401=1,VLOOKUP(D401,Chantiers!$C$6:$D$95,2),IF(G401=2,"Chauf",IF(G401=3,VLOOKUP(D401,Chantiers!$C$6:$E$95,3),0)))</f>
        <v>0</v>
      </c>
      <c r="I401" s="126"/>
      <c r="J401" s="127"/>
      <c r="K401" s="127"/>
      <c r="L401" s="127"/>
      <c r="M401" s="48">
        <f>IF(L401=1,VLOOKUP(I401,Chantiers!$C$6:$D$95,2),IF(L401=2,"Chauf",IF(L401=3,VLOOKUP(I401,Chantiers!$C$6:$E$95,3),0)))</f>
        <v>0</v>
      </c>
      <c r="N401" s="126"/>
      <c r="O401" s="127"/>
      <c r="P401" s="127"/>
      <c r="Q401" s="127"/>
      <c r="R401" s="48">
        <f>IF(Q401=1,VLOOKUP(N401,Chantiers!$C$6:$D$95,2),IF(Q401=2,"Chauf",IF(Q401=3,VLOOKUP(N401,Chantiers!$C$6:$E$95,3),0)))</f>
        <v>0</v>
      </c>
      <c r="S401" s="126"/>
      <c r="T401" s="127"/>
      <c r="U401" s="127"/>
      <c r="V401" s="127"/>
      <c r="W401" s="48">
        <f>IF(V401=1,VLOOKUP(S401,Chantiers!$C$6:$D$95,2),IF(V401=2,"Chauf",IF(V401=3,VLOOKUP(S401,Chantiers!$C$6:$E$95,3),0)))</f>
        <v>0</v>
      </c>
      <c r="X401" s="126"/>
      <c r="Y401" s="127"/>
      <c r="Z401" s="127"/>
      <c r="AA401" s="127"/>
      <c r="AB401" s="48">
        <f>IF(AA401=1,VLOOKUP(X401,Chantiers!$C$6:$D$95,2),IF(AA401=2,"Chauf",IF(AA401=3,VLOOKUP(X401,Chantiers!$C$6:$E$95,3),0)))</f>
        <v>0</v>
      </c>
      <c r="AC401" s="126"/>
      <c r="AD401" s="127"/>
      <c r="AE401" s="127"/>
      <c r="AF401" s="127"/>
      <c r="AG401" s="48">
        <f>IF(AF401=1,VLOOKUP(AC401,Chantiers!$C$6:$D$95,2),IF(AF401=2,"Chauf",IF(AF401=3,VLOOKUP(AC401,Chantiers!$C$6:$E$95,3),0)))</f>
        <v>0</v>
      </c>
      <c r="AH401" s="126"/>
      <c r="AI401" s="127"/>
      <c r="AJ401" s="127"/>
      <c r="AK401" s="127"/>
      <c r="AL401" s="48">
        <f>IF(AK401=1,VLOOKUP(AH401,Chantiers!$C$6:$D$95,2),IF(AK401=2,"Chauf",IF(AK401=3,VLOOKUP(AH401,Chantiers!$C$6:$E$95,3),0)))</f>
        <v>0</v>
      </c>
      <c r="AM401" s="126"/>
      <c r="AN401" s="127"/>
      <c r="AO401" s="127"/>
      <c r="AP401" s="127"/>
      <c r="AQ401" s="48">
        <f>IF(AP401=1,VLOOKUP(AM401,Chantiers!$C$6:$D$95,2),IF(AP401=2,"Chauf",IF(AP401=3,VLOOKUP(AM401,Chantiers!$C$6:$E$95,3),0)))</f>
        <v>0</v>
      </c>
      <c r="AR401" s="126"/>
      <c r="AS401" s="127"/>
      <c r="AT401" s="127"/>
      <c r="AU401" s="127"/>
      <c r="AV401" s="48">
        <f>IF(AU401=1,VLOOKUP(AR401,Chantiers!$C$6:$D$95,2),IF(AU401=2,"Chauf",IF(AU401=3,VLOOKUP(AR401,Chantiers!$C$6:$E$95,3),0)))</f>
        <v>0</v>
      </c>
      <c r="AW401" s="126"/>
      <c r="AX401" s="127"/>
      <c r="AY401" s="127"/>
      <c r="AZ401" s="127"/>
      <c r="BA401" s="48">
        <f>IF(AZ401=1,VLOOKUP(AW401,Chantiers!$C$6:$D$95,2),IF(AZ401=2,"Chauf",IF(AZ401=3,VLOOKUP(AW401,Chantiers!$C$6:$E$95,3),0)))</f>
        <v>0</v>
      </c>
      <c r="BB401" s="126"/>
      <c r="BC401" s="127"/>
      <c r="BD401" s="127"/>
      <c r="BE401" s="127"/>
      <c r="BF401" s="48">
        <f>IF(BE401=1,VLOOKUP(BB401,Chantiers!$C$6:$D$95,2),IF(BE401=2,"Chauf",IF(BE401=3,VLOOKUP(BB401,Chantiers!$C$6:$E$95,3),0)))</f>
        <v>0</v>
      </c>
      <c r="BG401" s="126"/>
      <c r="BH401" s="127"/>
      <c r="BI401" s="127"/>
      <c r="BJ401" s="127"/>
      <c r="BK401" s="48">
        <f>IF(BJ401=1,VLOOKUP(BG401,Chantiers!$C$6:$D$95,2),IF(BJ401=2,"Chauf",IF(BJ401=3,VLOOKUP(BG401,Chantiers!$C$6:$E$95,3),0)))</f>
        <v>0</v>
      </c>
      <c r="BL401" s="126"/>
      <c r="BM401" s="127"/>
      <c r="BN401" s="127"/>
      <c r="BO401" s="127"/>
      <c r="BP401" s="48">
        <f>IF(BO401=1,VLOOKUP(BL401,Chantiers!$C$6:$D$95,2),IF(BO401=2,"Chauf",IF(BO401=3,VLOOKUP(BL401,Chantiers!$C$6:$E$95,3),0)))</f>
        <v>0</v>
      </c>
      <c r="BQ401" s="126"/>
      <c r="BR401" s="127"/>
      <c r="BS401" s="127"/>
      <c r="BT401" s="127"/>
      <c r="BU401" s="48">
        <f>IF(BT401=1,VLOOKUP(BQ401,Chantiers!$C$6:$D$95,2),IF(BT401=2,"Chauf",IF(BT401=3,VLOOKUP(BQ401,Chantiers!$C$6:$E$95,3),0)))</f>
        <v>0</v>
      </c>
      <c r="BV401" s="126"/>
      <c r="BW401" s="127"/>
      <c r="BX401" s="127"/>
      <c r="BY401" s="127"/>
      <c r="BZ401" s="48">
        <f>IF(BY401=1,VLOOKUP(BV401,Chantiers!$C$6:$D$95,2),IF(BY401=2,"Chauf",IF(BY401=3,VLOOKUP(BV401,Chantiers!$C$6:$E$95,3),0)))</f>
        <v>0</v>
      </c>
      <c r="CA401" s="126"/>
      <c r="CB401" s="127"/>
      <c r="CC401" s="127"/>
      <c r="CD401" s="127"/>
      <c r="CE401" s="48">
        <f>IF(CD401=1,VLOOKUP(CA401,Chantiers!$C$6:$D$95,2),IF(CD401=2,"Chauf",IF(CD401=3,VLOOKUP(CA401,Chantiers!$C$6:$E$95,3),0)))</f>
        <v>0</v>
      </c>
    </row>
    <row r="402" spans="1:83" x14ac:dyDescent="0.2">
      <c r="A402" s="47"/>
      <c r="B402" s="142">
        <f t="shared" si="12"/>
        <v>0</v>
      </c>
      <c r="C402" s="143">
        <f t="shared" si="13"/>
        <v>1</v>
      </c>
      <c r="D402" s="126"/>
      <c r="E402" s="127"/>
      <c r="F402" s="127"/>
      <c r="G402" s="127"/>
      <c r="H402" s="48">
        <f>IF(G402=1,VLOOKUP(D402,Chantiers!$C$6:$D$95,2),IF(G402=2,"Chauf",IF(G402=3,VLOOKUP(D402,Chantiers!$C$6:$E$95,3),0)))</f>
        <v>0</v>
      </c>
      <c r="I402" s="126"/>
      <c r="J402" s="127"/>
      <c r="K402" s="127"/>
      <c r="L402" s="127"/>
      <c r="M402" s="48">
        <f>IF(L402=1,VLOOKUP(I402,Chantiers!$C$6:$D$95,2),IF(L402=2,"Chauf",IF(L402=3,VLOOKUP(I402,Chantiers!$C$6:$E$95,3),0)))</f>
        <v>0</v>
      </c>
      <c r="N402" s="126"/>
      <c r="O402" s="127"/>
      <c r="P402" s="127"/>
      <c r="Q402" s="127"/>
      <c r="R402" s="48">
        <f>IF(Q402=1,VLOOKUP(N402,Chantiers!$C$6:$D$95,2),IF(Q402=2,"Chauf",IF(Q402=3,VLOOKUP(N402,Chantiers!$C$6:$E$95,3),0)))</f>
        <v>0</v>
      </c>
      <c r="S402" s="126"/>
      <c r="T402" s="127"/>
      <c r="U402" s="127"/>
      <c r="V402" s="127"/>
      <c r="W402" s="48">
        <f>IF(V402=1,VLOOKUP(S402,Chantiers!$C$6:$D$95,2),IF(V402=2,"Chauf",IF(V402=3,VLOOKUP(S402,Chantiers!$C$6:$E$95,3),0)))</f>
        <v>0</v>
      </c>
      <c r="X402" s="126"/>
      <c r="Y402" s="127"/>
      <c r="Z402" s="127"/>
      <c r="AA402" s="127"/>
      <c r="AB402" s="48">
        <f>IF(AA402=1,VLOOKUP(X402,Chantiers!$C$6:$D$95,2),IF(AA402=2,"Chauf",IF(AA402=3,VLOOKUP(X402,Chantiers!$C$6:$E$95,3),0)))</f>
        <v>0</v>
      </c>
      <c r="AC402" s="126"/>
      <c r="AD402" s="127"/>
      <c r="AE402" s="127"/>
      <c r="AF402" s="127"/>
      <c r="AG402" s="48">
        <f>IF(AF402=1,VLOOKUP(AC402,Chantiers!$C$6:$D$95,2),IF(AF402=2,"Chauf",IF(AF402=3,VLOOKUP(AC402,Chantiers!$C$6:$E$95,3),0)))</f>
        <v>0</v>
      </c>
      <c r="AH402" s="126"/>
      <c r="AI402" s="127"/>
      <c r="AJ402" s="127"/>
      <c r="AK402" s="127"/>
      <c r="AL402" s="48">
        <f>IF(AK402=1,VLOOKUP(AH402,Chantiers!$C$6:$D$95,2),IF(AK402=2,"Chauf",IF(AK402=3,VLOOKUP(AH402,Chantiers!$C$6:$E$95,3),0)))</f>
        <v>0</v>
      </c>
      <c r="AM402" s="126"/>
      <c r="AN402" s="127"/>
      <c r="AO402" s="127"/>
      <c r="AP402" s="127"/>
      <c r="AQ402" s="48">
        <f>IF(AP402=1,VLOOKUP(AM402,Chantiers!$C$6:$D$95,2),IF(AP402=2,"Chauf",IF(AP402=3,VLOOKUP(AM402,Chantiers!$C$6:$E$95,3),0)))</f>
        <v>0</v>
      </c>
      <c r="AR402" s="126"/>
      <c r="AS402" s="127"/>
      <c r="AT402" s="127"/>
      <c r="AU402" s="127"/>
      <c r="AV402" s="48">
        <f>IF(AU402=1,VLOOKUP(AR402,Chantiers!$C$6:$D$95,2),IF(AU402=2,"Chauf",IF(AU402=3,VLOOKUP(AR402,Chantiers!$C$6:$E$95,3),0)))</f>
        <v>0</v>
      </c>
      <c r="AW402" s="126"/>
      <c r="AX402" s="127"/>
      <c r="AY402" s="127"/>
      <c r="AZ402" s="127"/>
      <c r="BA402" s="48">
        <f>IF(AZ402=1,VLOOKUP(AW402,Chantiers!$C$6:$D$95,2),IF(AZ402=2,"Chauf",IF(AZ402=3,VLOOKUP(AW402,Chantiers!$C$6:$E$95,3),0)))</f>
        <v>0</v>
      </c>
      <c r="BB402" s="126"/>
      <c r="BC402" s="127"/>
      <c r="BD402" s="127"/>
      <c r="BE402" s="127"/>
      <c r="BF402" s="48">
        <f>IF(BE402=1,VLOOKUP(BB402,Chantiers!$C$6:$D$95,2),IF(BE402=2,"Chauf",IF(BE402=3,VLOOKUP(BB402,Chantiers!$C$6:$E$95,3),0)))</f>
        <v>0</v>
      </c>
      <c r="BG402" s="126"/>
      <c r="BH402" s="127"/>
      <c r="BI402" s="127"/>
      <c r="BJ402" s="127"/>
      <c r="BK402" s="48">
        <f>IF(BJ402=1,VLOOKUP(BG402,Chantiers!$C$6:$D$95,2),IF(BJ402=2,"Chauf",IF(BJ402=3,VLOOKUP(BG402,Chantiers!$C$6:$E$95,3),0)))</f>
        <v>0</v>
      </c>
      <c r="BL402" s="126"/>
      <c r="BM402" s="127"/>
      <c r="BN402" s="127"/>
      <c r="BO402" s="127"/>
      <c r="BP402" s="48">
        <f>IF(BO402=1,VLOOKUP(BL402,Chantiers!$C$6:$D$95,2),IF(BO402=2,"Chauf",IF(BO402=3,VLOOKUP(BL402,Chantiers!$C$6:$E$95,3),0)))</f>
        <v>0</v>
      </c>
      <c r="BQ402" s="126"/>
      <c r="BR402" s="127"/>
      <c r="BS402" s="127"/>
      <c r="BT402" s="127"/>
      <c r="BU402" s="48">
        <f>IF(BT402=1,VLOOKUP(BQ402,Chantiers!$C$6:$D$95,2),IF(BT402=2,"Chauf",IF(BT402=3,VLOOKUP(BQ402,Chantiers!$C$6:$E$95,3),0)))</f>
        <v>0</v>
      </c>
      <c r="BV402" s="126"/>
      <c r="BW402" s="127"/>
      <c r="BX402" s="127"/>
      <c r="BY402" s="127"/>
      <c r="BZ402" s="48">
        <f>IF(BY402=1,VLOOKUP(BV402,Chantiers!$C$6:$D$95,2),IF(BY402=2,"Chauf",IF(BY402=3,VLOOKUP(BV402,Chantiers!$C$6:$E$95,3),0)))</f>
        <v>0</v>
      </c>
      <c r="CA402" s="126"/>
      <c r="CB402" s="127"/>
      <c r="CC402" s="127"/>
      <c r="CD402" s="127"/>
      <c r="CE402" s="48">
        <f>IF(CD402=1,VLOOKUP(CA402,Chantiers!$C$6:$D$95,2),IF(CD402=2,"Chauf",IF(CD402=3,VLOOKUP(CA402,Chantiers!$C$6:$E$95,3),0)))</f>
        <v>0</v>
      </c>
    </row>
    <row r="403" spans="1:83" x14ac:dyDescent="0.2">
      <c r="A403" s="47"/>
      <c r="B403" s="142">
        <f t="shared" si="12"/>
        <v>0</v>
      </c>
      <c r="C403" s="143">
        <f t="shared" si="13"/>
        <v>1</v>
      </c>
      <c r="D403" s="126"/>
      <c r="E403" s="127"/>
      <c r="F403" s="127"/>
      <c r="G403" s="127"/>
      <c r="H403" s="48">
        <f>IF(G403=1,VLOOKUP(D403,Chantiers!$C$6:$D$95,2),IF(G403=2,"Chauf",IF(G403=3,VLOOKUP(D403,Chantiers!$C$6:$E$95,3),0)))</f>
        <v>0</v>
      </c>
      <c r="I403" s="126"/>
      <c r="J403" s="127"/>
      <c r="K403" s="127"/>
      <c r="L403" s="127"/>
      <c r="M403" s="48">
        <f>IF(L403=1,VLOOKUP(I403,Chantiers!$C$6:$D$95,2),IF(L403=2,"Chauf",IF(L403=3,VLOOKUP(I403,Chantiers!$C$6:$E$95,3),0)))</f>
        <v>0</v>
      </c>
      <c r="N403" s="126"/>
      <c r="O403" s="127"/>
      <c r="P403" s="127"/>
      <c r="Q403" s="127"/>
      <c r="R403" s="48">
        <f>IF(Q403=1,VLOOKUP(N403,Chantiers!$C$6:$D$95,2),IF(Q403=2,"Chauf",IF(Q403=3,VLOOKUP(N403,Chantiers!$C$6:$E$95,3),0)))</f>
        <v>0</v>
      </c>
      <c r="S403" s="126"/>
      <c r="T403" s="127"/>
      <c r="U403" s="127"/>
      <c r="V403" s="127"/>
      <c r="W403" s="48">
        <f>IF(V403=1,VLOOKUP(S403,Chantiers!$C$6:$D$95,2),IF(V403=2,"Chauf",IF(V403=3,VLOOKUP(S403,Chantiers!$C$6:$E$95,3),0)))</f>
        <v>0</v>
      </c>
      <c r="X403" s="126"/>
      <c r="Y403" s="127"/>
      <c r="Z403" s="127"/>
      <c r="AA403" s="127"/>
      <c r="AB403" s="48">
        <f>IF(AA403=1,VLOOKUP(X403,Chantiers!$C$6:$D$95,2),IF(AA403=2,"Chauf",IF(AA403=3,VLOOKUP(X403,Chantiers!$C$6:$E$95,3),0)))</f>
        <v>0</v>
      </c>
      <c r="AC403" s="126"/>
      <c r="AD403" s="127"/>
      <c r="AE403" s="127"/>
      <c r="AF403" s="127"/>
      <c r="AG403" s="48">
        <f>IF(AF403=1,VLOOKUP(AC403,Chantiers!$C$6:$D$95,2),IF(AF403=2,"Chauf",IF(AF403=3,VLOOKUP(AC403,Chantiers!$C$6:$E$95,3),0)))</f>
        <v>0</v>
      </c>
      <c r="AH403" s="126"/>
      <c r="AI403" s="127"/>
      <c r="AJ403" s="127"/>
      <c r="AK403" s="127"/>
      <c r="AL403" s="48">
        <f>IF(AK403=1,VLOOKUP(AH403,Chantiers!$C$6:$D$95,2),IF(AK403=2,"Chauf",IF(AK403=3,VLOOKUP(AH403,Chantiers!$C$6:$E$95,3),0)))</f>
        <v>0</v>
      </c>
      <c r="AM403" s="126"/>
      <c r="AN403" s="127"/>
      <c r="AO403" s="127"/>
      <c r="AP403" s="127"/>
      <c r="AQ403" s="48">
        <f>IF(AP403=1,VLOOKUP(AM403,Chantiers!$C$6:$D$95,2),IF(AP403=2,"Chauf",IF(AP403=3,VLOOKUP(AM403,Chantiers!$C$6:$E$95,3),0)))</f>
        <v>0</v>
      </c>
      <c r="AR403" s="126"/>
      <c r="AS403" s="127"/>
      <c r="AT403" s="127"/>
      <c r="AU403" s="127"/>
      <c r="AV403" s="48">
        <f>IF(AU403=1,VLOOKUP(AR403,Chantiers!$C$6:$D$95,2),IF(AU403=2,"Chauf",IF(AU403=3,VLOOKUP(AR403,Chantiers!$C$6:$E$95,3),0)))</f>
        <v>0</v>
      </c>
      <c r="AW403" s="126"/>
      <c r="AX403" s="127"/>
      <c r="AY403" s="127"/>
      <c r="AZ403" s="127"/>
      <c r="BA403" s="48">
        <f>IF(AZ403=1,VLOOKUP(AW403,Chantiers!$C$6:$D$95,2),IF(AZ403=2,"Chauf",IF(AZ403=3,VLOOKUP(AW403,Chantiers!$C$6:$E$95,3),0)))</f>
        <v>0</v>
      </c>
      <c r="BB403" s="126"/>
      <c r="BC403" s="127"/>
      <c r="BD403" s="127"/>
      <c r="BE403" s="127"/>
      <c r="BF403" s="48">
        <f>IF(BE403=1,VLOOKUP(BB403,Chantiers!$C$6:$D$95,2),IF(BE403=2,"Chauf",IF(BE403=3,VLOOKUP(BB403,Chantiers!$C$6:$E$95,3),0)))</f>
        <v>0</v>
      </c>
      <c r="BG403" s="126"/>
      <c r="BH403" s="127"/>
      <c r="BI403" s="127"/>
      <c r="BJ403" s="127"/>
      <c r="BK403" s="48">
        <f>IF(BJ403=1,VLOOKUP(BG403,Chantiers!$C$6:$D$95,2),IF(BJ403=2,"Chauf",IF(BJ403=3,VLOOKUP(BG403,Chantiers!$C$6:$E$95,3),0)))</f>
        <v>0</v>
      </c>
      <c r="BL403" s="126"/>
      <c r="BM403" s="127"/>
      <c r="BN403" s="127"/>
      <c r="BO403" s="127"/>
      <c r="BP403" s="48">
        <f>IF(BO403=1,VLOOKUP(BL403,Chantiers!$C$6:$D$95,2),IF(BO403=2,"Chauf",IF(BO403=3,VLOOKUP(BL403,Chantiers!$C$6:$E$95,3),0)))</f>
        <v>0</v>
      </c>
      <c r="BQ403" s="126"/>
      <c r="BR403" s="127"/>
      <c r="BS403" s="127"/>
      <c r="BT403" s="127"/>
      <c r="BU403" s="48">
        <f>IF(BT403=1,VLOOKUP(BQ403,Chantiers!$C$6:$D$95,2),IF(BT403=2,"Chauf",IF(BT403=3,VLOOKUP(BQ403,Chantiers!$C$6:$E$95,3),0)))</f>
        <v>0</v>
      </c>
      <c r="BV403" s="126"/>
      <c r="BW403" s="127"/>
      <c r="BX403" s="127"/>
      <c r="BY403" s="127"/>
      <c r="BZ403" s="48">
        <f>IF(BY403=1,VLOOKUP(BV403,Chantiers!$C$6:$D$95,2),IF(BY403=2,"Chauf",IF(BY403=3,VLOOKUP(BV403,Chantiers!$C$6:$E$95,3),0)))</f>
        <v>0</v>
      </c>
      <c r="CA403" s="126"/>
      <c r="CB403" s="127"/>
      <c r="CC403" s="127"/>
      <c r="CD403" s="127"/>
      <c r="CE403" s="48">
        <f>IF(CD403=1,VLOOKUP(CA403,Chantiers!$C$6:$D$95,2),IF(CD403=2,"Chauf",IF(CD403=3,VLOOKUP(CA403,Chantiers!$C$6:$E$95,3),0)))</f>
        <v>0</v>
      </c>
    </row>
    <row r="404" spans="1:83" x14ac:dyDescent="0.2">
      <c r="A404" s="49"/>
      <c r="B404" s="144">
        <f t="shared" si="12"/>
        <v>0</v>
      </c>
      <c r="C404" s="145">
        <f t="shared" si="13"/>
        <v>1</v>
      </c>
      <c r="D404" s="128"/>
      <c r="E404" s="129"/>
      <c r="F404" s="129"/>
      <c r="G404" s="129"/>
      <c r="H404" s="50">
        <f>IF(G404=1,VLOOKUP(D404,Chantiers!$C$6:$D$95,2),IF(G404=2,"Chauf",IF(G404=3,VLOOKUP(D404,Chantiers!$C$6:$E$95,3),0)))</f>
        <v>0</v>
      </c>
      <c r="I404" s="128"/>
      <c r="J404" s="129"/>
      <c r="K404" s="129"/>
      <c r="L404" s="129"/>
      <c r="M404" s="50">
        <f>IF(L404=1,VLOOKUP(I404,Chantiers!$C$6:$D$95,2),IF(L404=2,"Chauf",IF(L404=3,VLOOKUP(I404,Chantiers!$C$6:$E$95,3),0)))</f>
        <v>0</v>
      </c>
      <c r="N404" s="128"/>
      <c r="O404" s="129"/>
      <c r="P404" s="129"/>
      <c r="Q404" s="129"/>
      <c r="R404" s="50">
        <f>IF(Q404=1,VLOOKUP(N404,Chantiers!$C$6:$D$95,2),IF(Q404=2,"Chauf",IF(Q404=3,VLOOKUP(N404,Chantiers!$C$6:$E$95,3),0)))</f>
        <v>0</v>
      </c>
      <c r="S404" s="128"/>
      <c r="T404" s="129"/>
      <c r="U404" s="129"/>
      <c r="V404" s="129"/>
      <c r="W404" s="50">
        <f>IF(V404=1,VLOOKUP(S404,Chantiers!$C$6:$D$95,2),IF(V404=2,"Chauf",IF(V404=3,VLOOKUP(S404,Chantiers!$C$6:$E$95,3),0)))</f>
        <v>0</v>
      </c>
      <c r="X404" s="128"/>
      <c r="Y404" s="129"/>
      <c r="Z404" s="129"/>
      <c r="AA404" s="129"/>
      <c r="AB404" s="50">
        <f>IF(AA404=1,VLOOKUP(X404,Chantiers!$C$6:$D$95,2),IF(AA404=2,"Chauf",IF(AA404=3,VLOOKUP(X404,Chantiers!$C$6:$E$95,3),0)))</f>
        <v>0</v>
      </c>
      <c r="AC404" s="128"/>
      <c r="AD404" s="129"/>
      <c r="AE404" s="129"/>
      <c r="AF404" s="129"/>
      <c r="AG404" s="50">
        <f>IF(AF404=1,VLOOKUP(AC404,Chantiers!$C$6:$D$95,2),IF(AF404=2,"Chauf",IF(AF404=3,VLOOKUP(AC404,Chantiers!$C$6:$E$95,3),0)))</f>
        <v>0</v>
      </c>
      <c r="AH404" s="128"/>
      <c r="AI404" s="129"/>
      <c r="AJ404" s="129"/>
      <c r="AK404" s="129"/>
      <c r="AL404" s="50">
        <f>IF(AK404=1,VLOOKUP(AH404,Chantiers!$C$6:$D$95,2),IF(AK404=2,"Chauf",IF(AK404=3,VLOOKUP(AH404,Chantiers!$C$6:$E$95,3),0)))</f>
        <v>0</v>
      </c>
      <c r="AM404" s="128"/>
      <c r="AN404" s="129"/>
      <c r="AO404" s="129"/>
      <c r="AP404" s="129"/>
      <c r="AQ404" s="50">
        <f>IF(AP404=1,VLOOKUP(AM404,Chantiers!$C$6:$D$95,2),IF(AP404=2,"Chauf",IF(AP404=3,VLOOKUP(AM404,Chantiers!$C$6:$E$95,3),0)))</f>
        <v>0</v>
      </c>
      <c r="AR404" s="128"/>
      <c r="AS404" s="129"/>
      <c r="AT404" s="129"/>
      <c r="AU404" s="129"/>
      <c r="AV404" s="50">
        <f>IF(AU404=1,VLOOKUP(AR404,Chantiers!$C$6:$D$95,2),IF(AU404=2,"Chauf",IF(AU404=3,VLOOKUP(AR404,Chantiers!$C$6:$E$95,3),0)))</f>
        <v>0</v>
      </c>
      <c r="AW404" s="128"/>
      <c r="AX404" s="129"/>
      <c r="AY404" s="129"/>
      <c r="AZ404" s="129"/>
      <c r="BA404" s="50">
        <f>IF(AZ404=1,VLOOKUP(AW404,Chantiers!$C$6:$D$95,2),IF(AZ404=2,"Chauf",IF(AZ404=3,VLOOKUP(AW404,Chantiers!$C$6:$E$95,3),0)))</f>
        <v>0</v>
      </c>
      <c r="BB404" s="128"/>
      <c r="BC404" s="129"/>
      <c r="BD404" s="129"/>
      <c r="BE404" s="129"/>
      <c r="BF404" s="50">
        <f>IF(BE404=1,VLOOKUP(BB404,Chantiers!$C$6:$D$95,2),IF(BE404=2,"Chauf",IF(BE404=3,VLOOKUP(BB404,Chantiers!$C$6:$E$95,3),0)))</f>
        <v>0</v>
      </c>
      <c r="BG404" s="128"/>
      <c r="BH404" s="129"/>
      <c r="BI404" s="129"/>
      <c r="BJ404" s="129"/>
      <c r="BK404" s="50">
        <f>IF(BJ404=1,VLOOKUP(BG404,Chantiers!$C$6:$D$95,2),IF(BJ404=2,"Chauf",IF(BJ404=3,VLOOKUP(BG404,Chantiers!$C$6:$E$95,3),0)))</f>
        <v>0</v>
      </c>
      <c r="BL404" s="128"/>
      <c r="BM404" s="129"/>
      <c r="BN404" s="129"/>
      <c r="BO404" s="129"/>
      <c r="BP404" s="50">
        <f>IF(BO404=1,VLOOKUP(BL404,Chantiers!$C$6:$D$95,2),IF(BO404=2,"Chauf",IF(BO404=3,VLOOKUP(BL404,Chantiers!$C$6:$E$95,3),0)))</f>
        <v>0</v>
      </c>
      <c r="BQ404" s="128"/>
      <c r="BR404" s="129"/>
      <c r="BS404" s="129"/>
      <c r="BT404" s="129"/>
      <c r="BU404" s="50">
        <f>IF(BT404=1,VLOOKUP(BQ404,Chantiers!$C$6:$D$95,2),IF(BT404=2,"Chauf",IF(BT404=3,VLOOKUP(BQ404,Chantiers!$C$6:$E$95,3),0)))</f>
        <v>0</v>
      </c>
      <c r="BV404" s="128"/>
      <c r="BW404" s="129"/>
      <c r="BX404" s="129"/>
      <c r="BY404" s="129"/>
      <c r="BZ404" s="50">
        <f>IF(BY404=1,VLOOKUP(BV404,Chantiers!$C$6:$D$95,2),IF(BY404=2,"Chauf",IF(BY404=3,VLOOKUP(BV404,Chantiers!$C$6:$E$95,3),0)))</f>
        <v>0</v>
      </c>
      <c r="CA404" s="128"/>
      <c r="CB404" s="129"/>
      <c r="CC404" s="129"/>
      <c r="CD404" s="129"/>
      <c r="CE404" s="50">
        <f>IF(CD404=1,VLOOKUP(CA404,Chantiers!$C$6:$D$95,2),IF(CD404=2,"Chauf",IF(CD404=3,VLOOKUP(CA404,Chantiers!$C$6:$E$95,3),0)))</f>
        <v>0</v>
      </c>
    </row>
    <row r="405" spans="1:83" x14ac:dyDescent="0.2">
      <c r="A405" s="148"/>
      <c r="B405" s="146">
        <f t="shared" si="12"/>
        <v>0</v>
      </c>
      <c r="C405" s="147">
        <f t="shared" si="13"/>
        <v>1</v>
      </c>
      <c r="D405" s="130"/>
      <c r="E405" s="131"/>
      <c r="F405" s="131"/>
      <c r="G405" s="131"/>
      <c r="H405" s="52">
        <f>IF(G405=1,VLOOKUP(D405,Chantiers!$C$6:$D$95,2),IF(G405=2,"Chauf",IF(G405=3,VLOOKUP(D405,Chantiers!$C$6:$E$95,3),0)))</f>
        <v>0</v>
      </c>
      <c r="I405" s="130"/>
      <c r="J405" s="131"/>
      <c r="K405" s="131"/>
      <c r="L405" s="131"/>
      <c r="M405" s="52">
        <f>IF(L405=1,VLOOKUP(I405,Chantiers!$C$6:$D$95,2),IF(L405=2,"Chauf",IF(L405=3,VLOOKUP(I405,Chantiers!$C$6:$E$95,3),0)))</f>
        <v>0</v>
      </c>
      <c r="N405" s="130"/>
      <c r="O405" s="131"/>
      <c r="P405" s="131"/>
      <c r="Q405" s="131"/>
      <c r="R405" s="52">
        <f>IF(Q405=1,VLOOKUP(N405,Chantiers!$C$6:$D$95,2),IF(Q405=2,"Chauf",IF(Q405=3,VLOOKUP(N405,Chantiers!$C$6:$E$95,3),0)))</f>
        <v>0</v>
      </c>
      <c r="S405" s="130"/>
      <c r="T405" s="131"/>
      <c r="U405" s="131"/>
      <c r="V405" s="131"/>
      <c r="W405" s="52">
        <f>IF(V405=1,VLOOKUP(S405,Chantiers!$C$6:$D$95,2),IF(V405=2,"Chauf",IF(V405=3,VLOOKUP(S405,Chantiers!$C$6:$E$95,3),0)))</f>
        <v>0</v>
      </c>
      <c r="X405" s="130"/>
      <c r="Y405" s="131"/>
      <c r="Z405" s="131"/>
      <c r="AA405" s="131"/>
      <c r="AB405" s="52">
        <f>IF(AA405=1,VLOOKUP(X405,Chantiers!$C$6:$D$95,2),IF(AA405=2,"Chauf",IF(AA405=3,VLOOKUP(X405,Chantiers!$C$6:$E$95,3),0)))</f>
        <v>0</v>
      </c>
      <c r="AC405" s="130"/>
      <c r="AD405" s="131"/>
      <c r="AE405" s="131"/>
      <c r="AF405" s="131"/>
      <c r="AG405" s="52">
        <f>IF(AF405=1,VLOOKUP(AC405,Chantiers!$C$6:$D$95,2),IF(AF405=2,"Chauf",IF(AF405=3,VLOOKUP(AC405,Chantiers!$C$6:$E$95,3),0)))</f>
        <v>0</v>
      </c>
      <c r="AH405" s="130"/>
      <c r="AI405" s="131"/>
      <c r="AJ405" s="131"/>
      <c r="AK405" s="131"/>
      <c r="AL405" s="52">
        <f>IF(AK405=1,VLOOKUP(AH405,Chantiers!$C$6:$D$95,2),IF(AK405=2,"Chauf",IF(AK405=3,VLOOKUP(AH405,Chantiers!$C$6:$E$95,3),0)))</f>
        <v>0</v>
      </c>
      <c r="AM405" s="130"/>
      <c r="AN405" s="131"/>
      <c r="AO405" s="131"/>
      <c r="AP405" s="131"/>
      <c r="AQ405" s="52">
        <f>IF(AP405=1,VLOOKUP(AM405,Chantiers!$C$6:$D$95,2),IF(AP405=2,"Chauf",IF(AP405=3,VLOOKUP(AM405,Chantiers!$C$6:$E$95,3),0)))</f>
        <v>0</v>
      </c>
      <c r="AR405" s="130"/>
      <c r="AS405" s="131"/>
      <c r="AT405" s="131"/>
      <c r="AU405" s="131"/>
      <c r="AV405" s="52">
        <f>IF(AU405=1,VLOOKUP(AR405,Chantiers!$C$6:$D$95,2),IF(AU405=2,"Chauf",IF(AU405=3,VLOOKUP(AR405,Chantiers!$C$6:$E$95,3),0)))</f>
        <v>0</v>
      </c>
      <c r="AW405" s="130"/>
      <c r="AX405" s="131"/>
      <c r="AY405" s="131"/>
      <c r="AZ405" s="131"/>
      <c r="BA405" s="52">
        <f>IF(AZ405=1,VLOOKUP(AW405,Chantiers!$C$6:$D$95,2),IF(AZ405=2,"Chauf",IF(AZ405=3,VLOOKUP(AW405,Chantiers!$C$6:$E$95,3),0)))</f>
        <v>0</v>
      </c>
      <c r="BB405" s="130"/>
      <c r="BC405" s="131"/>
      <c r="BD405" s="131"/>
      <c r="BE405" s="131"/>
      <c r="BF405" s="52">
        <f>IF(BE405=1,VLOOKUP(BB405,Chantiers!$C$6:$D$95,2),IF(BE405=2,"Chauf",IF(BE405=3,VLOOKUP(BB405,Chantiers!$C$6:$E$95,3),0)))</f>
        <v>0</v>
      </c>
      <c r="BG405" s="130"/>
      <c r="BH405" s="131"/>
      <c r="BI405" s="131"/>
      <c r="BJ405" s="131"/>
      <c r="BK405" s="52">
        <f>IF(BJ405=1,VLOOKUP(BG405,Chantiers!$C$6:$D$95,2),IF(BJ405=2,"Chauf",IF(BJ405=3,VLOOKUP(BG405,Chantiers!$C$6:$E$95,3),0)))</f>
        <v>0</v>
      </c>
      <c r="BL405" s="130"/>
      <c r="BM405" s="131"/>
      <c r="BN405" s="131"/>
      <c r="BO405" s="131"/>
      <c r="BP405" s="52">
        <f>IF(BO405=1,VLOOKUP(BL405,Chantiers!$C$6:$D$95,2),IF(BO405=2,"Chauf",IF(BO405=3,VLOOKUP(BL405,Chantiers!$C$6:$E$95,3),0)))</f>
        <v>0</v>
      </c>
      <c r="BQ405" s="130"/>
      <c r="BR405" s="131"/>
      <c r="BS405" s="131"/>
      <c r="BT405" s="131"/>
      <c r="BU405" s="52">
        <f>IF(BT405=1,VLOOKUP(BQ405,Chantiers!$C$6:$D$95,2),IF(BT405=2,"Chauf",IF(BT405=3,VLOOKUP(BQ405,Chantiers!$C$6:$E$95,3),0)))</f>
        <v>0</v>
      </c>
      <c r="BV405" s="130"/>
      <c r="BW405" s="131"/>
      <c r="BX405" s="131"/>
      <c r="BY405" s="131"/>
      <c r="BZ405" s="52">
        <f>IF(BY405=1,VLOOKUP(BV405,Chantiers!$C$6:$D$95,2),IF(BY405=2,"Chauf",IF(BY405=3,VLOOKUP(BV405,Chantiers!$C$6:$E$95,3),0)))</f>
        <v>0</v>
      </c>
      <c r="CA405" s="130"/>
      <c r="CB405" s="131"/>
      <c r="CC405" s="131"/>
      <c r="CD405" s="131"/>
      <c r="CE405" s="52">
        <f>IF(CD405=1,VLOOKUP(CA405,Chantiers!$C$6:$D$95,2),IF(CD405=2,"Chauf",IF(CD405=3,VLOOKUP(CA405,Chantiers!$C$6:$E$95,3),0)))</f>
        <v>0</v>
      </c>
    </row>
    <row r="406" spans="1:83" x14ac:dyDescent="0.2">
      <c r="A406" s="149"/>
      <c r="B406" s="142">
        <f t="shared" si="12"/>
        <v>0</v>
      </c>
      <c r="C406" s="143">
        <f t="shared" si="13"/>
        <v>1</v>
      </c>
      <c r="D406" s="132"/>
      <c r="E406" s="133"/>
      <c r="F406" s="133"/>
      <c r="G406" s="133"/>
      <c r="H406" s="53">
        <f>IF(G406=1,VLOOKUP(D406,Chantiers!$C$6:$D$95,2),IF(G406=2,"Chauf",IF(G406=3,VLOOKUP(D406,Chantiers!$C$6:$E$95,3),0)))</f>
        <v>0</v>
      </c>
      <c r="I406" s="132"/>
      <c r="J406" s="133"/>
      <c r="K406" s="133"/>
      <c r="L406" s="133"/>
      <c r="M406" s="53">
        <f>IF(L406=1,VLOOKUP(I406,Chantiers!$C$6:$D$95,2),IF(L406=2,"Chauf",IF(L406=3,VLOOKUP(I406,Chantiers!$C$6:$E$95,3),0)))</f>
        <v>0</v>
      </c>
      <c r="N406" s="132"/>
      <c r="O406" s="133"/>
      <c r="P406" s="133"/>
      <c r="Q406" s="133"/>
      <c r="R406" s="53">
        <f>IF(Q406=1,VLOOKUP(N406,Chantiers!$C$6:$D$95,2),IF(Q406=2,"Chauf",IF(Q406=3,VLOOKUP(N406,Chantiers!$C$6:$E$95,3),0)))</f>
        <v>0</v>
      </c>
      <c r="S406" s="132"/>
      <c r="T406" s="133"/>
      <c r="U406" s="133"/>
      <c r="V406" s="133"/>
      <c r="W406" s="53">
        <f>IF(V406=1,VLOOKUP(S406,Chantiers!$C$6:$D$95,2),IF(V406=2,"Chauf",IF(V406=3,VLOOKUP(S406,Chantiers!$C$6:$E$95,3),0)))</f>
        <v>0</v>
      </c>
      <c r="X406" s="132"/>
      <c r="Y406" s="133"/>
      <c r="Z406" s="133"/>
      <c r="AA406" s="133"/>
      <c r="AB406" s="53">
        <f>IF(AA406=1,VLOOKUP(X406,Chantiers!$C$6:$D$95,2),IF(AA406=2,"Chauf",IF(AA406=3,VLOOKUP(X406,Chantiers!$C$6:$E$95,3),0)))</f>
        <v>0</v>
      </c>
      <c r="AC406" s="132"/>
      <c r="AD406" s="133"/>
      <c r="AE406" s="133"/>
      <c r="AF406" s="133"/>
      <c r="AG406" s="53">
        <f>IF(AF406=1,VLOOKUP(AC406,Chantiers!$C$6:$D$95,2),IF(AF406=2,"Chauf",IF(AF406=3,VLOOKUP(AC406,Chantiers!$C$6:$E$95,3),0)))</f>
        <v>0</v>
      </c>
      <c r="AH406" s="132"/>
      <c r="AI406" s="133"/>
      <c r="AJ406" s="133"/>
      <c r="AK406" s="133"/>
      <c r="AL406" s="53">
        <f>IF(AK406=1,VLOOKUP(AH406,Chantiers!$C$6:$D$95,2),IF(AK406=2,"Chauf",IF(AK406=3,VLOOKUP(AH406,Chantiers!$C$6:$E$95,3),0)))</f>
        <v>0</v>
      </c>
      <c r="AM406" s="132"/>
      <c r="AN406" s="133"/>
      <c r="AO406" s="133"/>
      <c r="AP406" s="133"/>
      <c r="AQ406" s="53">
        <f>IF(AP406=1,VLOOKUP(AM406,Chantiers!$C$6:$D$95,2),IF(AP406=2,"Chauf",IF(AP406=3,VLOOKUP(AM406,Chantiers!$C$6:$E$95,3),0)))</f>
        <v>0</v>
      </c>
      <c r="AR406" s="132"/>
      <c r="AS406" s="133"/>
      <c r="AT406" s="133"/>
      <c r="AU406" s="133"/>
      <c r="AV406" s="53">
        <f>IF(AU406=1,VLOOKUP(AR406,Chantiers!$C$6:$D$95,2),IF(AU406=2,"Chauf",IF(AU406=3,VLOOKUP(AR406,Chantiers!$C$6:$E$95,3),0)))</f>
        <v>0</v>
      </c>
      <c r="AW406" s="132"/>
      <c r="AX406" s="133"/>
      <c r="AY406" s="133"/>
      <c r="AZ406" s="133"/>
      <c r="BA406" s="53">
        <f>IF(AZ406=1,VLOOKUP(AW406,Chantiers!$C$6:$D$95,2),IF(AZ406=2,"Chauf",IF(AZ406=3,VLOOKUP(AW406,Chantiers!$C$6:$E$95,3),0)))</f>
        <v>0</v>
      </c>
      <c r="BB406" s="132"/>
      <c r="BC406" s="133"/>
      <c r="BD406" s="133"/>
      <c r="BE406" s="133"/>
      <c r="BF406" s="53">
        <f>IF(BE406=1,VLOOKUP(BB406,Chantiers!$C$6:$D$95,2),IF(BE406=2,"Chauf",IF(BE406=3,VLOOKUP(BB406,Chantiers!$C$6:$E$95,3),0)))</f>
        <v>0</v>
      </c>
      <c r="BG406" s="132"/>
      <c r="BH406" s="133"/>
      <c r="BI406" s="133"/>
      <c r="BJ406" s="133"/>
      <c r="BK406" s="53">
        <f>IF(BJ406=1,VLOOKUP(BG406,Chantiers!$C$6:$D$95,2),IF(BJ406=2,"Chauf",IF(BJ406=3,VLOOKUP(BG406,Chantiers!$C$6:$E$95,3),0)))</f>
        <v>0</v>
      </c>
      <c r="BL406" s="132"/>
      <c r="BM406" s="133"/>
      <c r="BN406" s="133"/>
      <c r="BO406" s="133"/>
      <c r="BP406" s="53">
        <f>IF(BO406=1,VLOOKUP(BL406,Chantiers!$C$6:$D$95,2),IF(BO406=2,"Chauf",IF(BO406=3,VLOOKUP(BL406,Chantiers!$C$6:$E$95,3),0)))</f>
        <v>0</v>
      </c>
      <c r="BQ406" s="132"/>
      <c r="BR406" s="133"/>
      <c r="BS406" s="133"/>
      <c r="BT406" s="133"/>
      <c r="BU406" s="53">
        <f>IF(BT406=1,VLOOKUP(BQ406,Chantiers!$C$6:$D$95,2),IF(BT406=2,"Chauf",IF(BT406=3,VLOOKUP(BQ406,Chantiers!$C$6:$E$95,3),0)))</f>
        <v>0</v>
      </c>
      <c r="BV406" s="132"/>
      <c r="BW406" s="133"/>
      <c r="BX406" s="133"/>
      <c r="BY406" s="133"/>
      <c r="BZ406" s="53">
        <f>IF(BY406=1,VLOOKUP(BV406,Chantiers!$C$6:$D$95,2),IF(BY406=2,"Chauf",IF(BY406=3,VLOOKUP(BV406,Chantiers!$C$6:$E$95,3),0)))</f>
        <v>0</v>
      </c>
      <c r="CA406" s="132"/>
      <c r="CB406" s="133"/>
      <c r="CC406" s="133"/>
      <c r="CD406" s="133"/>
      <c r="CE406" s="53">
        <f>IF(CD406=1,VLOOKUP(CA406,Chantiers!$C$6:$D$95,2),IF(CD406=2,"Chauf",IF(CD406=3,VLOOKUP(CA406,Chantiers!$C$6:$E$95,3),0)))</f>
        <v>0</v>
      </c>
    </row>
    <row r="407" spans="1:83" x14ac:dyDescent="0.2">
      <c r="A407" s="149"/>
      <c r="B407" s="142">
        <f t="shared" si="12"/>
        <v>0</v>
      </c>
      <c r="C407" s="143">
        <f t="shared" si="13"/>
        <v>1</v>
      </c>
      <c r="D407" s="132"/>
      <c r="E407" s="133"/>
      <c r="F407" s="133"/>
      <c r="G407" s="133"/>
      <c r="H407" s="53">
        <f>IF(G407=1,VLOOKUP(D407,Chantiers!$C$6:$D$95,2),IF(G407=2,"Chauf",IF(G407=3,VLOOKUP(D407,Chantiers!$C$6:$E$95,3),0)))</f>
        <v>0</v>
      </c>
      <c r="I407" s="132"/>
      <c r="J407" s="133"/>
      <c r="K407" s="133"/>
      <c r="L407" s="133"/>
      <c r="M407" s="53">
        <f>IF(L407=1,VLOOKUP(I407,Chantiers!$C$6:$D$95,2),IF(L407=2,"Chauf",IF(L407=3,VLOOKUP(I407,Chantiers!$C$6:$E$95,3),0)))</f>
        <v>0</v>
      </c>
      <c r="N407" s="132"/>
      <c r="O407" s="133"/>
      <c r="P407" s="133"/>
      <c r="Q407" s="133"/>
      <c r="R407" s="53">
        <f>IF(Q407=1,VLOOKUP(N407,Chantiers!$C$6:$D$95,2),IF(Q407=2,"Chauf",IF(Q407=3,VLOOKUP(N407,Chantiers!$C$6:$E$95,3),0)))</f>
        <v>0</v>
      </c>
      <c r="S407" s="132"/>
      <c r="T407" s="133"/>
      <c r="U407" s="133"/>
      <c r="V407" s="133"/>
      <c r="W407" s="53">
        <f>IF(V407=1,VLOOKUP(S407,Chantiers!$C$6:$D$95,2),IF(V407=2,"Chauf",IF(V407=3,VLOOKUP(S407,Chantiers!$C$6:$E$95,3),0)))</f>
        <v>0</v>
      </c>
      <c r="X407" s="132"/>
      <c r="Y407" s="133"/>
      <c r="Z407" s="133"/>
      <c r="AA407" s="133"/>
      <c r="AB407" s="53">
        <f>IF(AA407=1,VLOOKUP(X407,Chantiers!$C$6:$D$95,2),IF(AA407=2,"Chauf",IF(AA407=3,VLOOKUP(X407,Chantiers!$C$6:$E$95,3),0)))</f>
        <v>0</v>
      </c>
      <c r="AC407" s="132"/>
      <c r="AD407" s="133"/>
      <c r="AE407" s="133"/>
      <c r="AF407" s="133"/>
      <c r="AG407" s="53">
        <f>IF(AF407=1,VLOOKUP(AC407,Chantiers!$C$6:$D$95,2),IF(AF407=2,"Chauf",IF(AF407=3,VLOOKUP(AC407,Chantiers!$C$6:$E$95,3),0)))</f>
        <v>0</v>
      </c>
      <c r="AH407" s="132"/>
      <c r="AI407" s="133"/>
      <c r="AJ407" s="133"/>
      <c r="AK407" s="133"/>
      <c r="AL407" s="53">
        <f>IF(AK407=1,VLOOKUP(AH407,Chantiers!$C$6:$D$95,2),IF(AK407=2,"Chauf",IF(AK407=3,VLOOKUP(AH407,Chantiers!$C$6:$E$95,3),0)))</f>
        <v>0</v>
      </c>
      <c r="AM407" s="132"/>
      <c r="AN407" s="133"/>
      <c r="AO407" s="133"/>
      <c r="AP407" s="133"/>
      <c r="AQ407" s="53">
        <f>IF(AP407=1,VLOOKUP(AM407,Chantiers!$C$6:$D$95,2),IF(AP407=2,"Chauf",IF(AP407=3,VLOOKUP(AM407,Chantiers!$C$6:$E$95,3),0)))</f>
        <v>0</v>
      </c>
      <c r="AR407" s="132"/>
      <c r="AS407" s="133"/>
      <c r="AT407" s="133"/>
      <c r="AU407" s="133"/>
      <c r="AV407" s="53">
        <f>IF(AU407=1,VLOOKUP(AR407,Chantiers!$C$6:$D$95,2),IF(AU407=2,"Chauf",IF(AU407=3,VLOOKUP(AR407,Chantiers!$C$6:$E$95,3),0)))</f>
        <v>0</v>
      </c>
      <c r="AW407" s="132"/>
      <c r="AX407" s="133"/>
      <c r="AY407" s="133"/>
      <c r="AZ407" s="133"/>
      <c r="BA407" s="53">
        <f>IF(AZ407=1,VLOOKUP(AW407,Chantiers!$C$6:$D$95,2),IF(AZ407=2,"Chauf",IF(AZ407=3,VLOOKUP(AW407,Chantiers!$C$6:$E$95,3),0)))</f>
        <v>0</v>
      </c>
      <c r="BB407" s="132"/>
      <c r="BC407" s="133"/>
      <c r="BD407" s="133"/>
      <c r="BE407" s="133"/>
      <c r="BF407" s="53">
        <f>IF(BE407=1,VLOOKUP(BB407,Chantiers!$C$6:$D$95,2),IF(BE407=2,"Chauf",IF(BE407=3,VLOOKUP(BB407,Chantiers!$C$6:$E$95,3),0)))</f>
        <v>0</v>
      </c>
      <c r="BG407" s="132"/>
      <c r="BH407" s="133"/>
      <c r="BI407" s="133"/>
      <c r="BJ407" s="133"/>
      <c r="BK407" s="53">
        <f>IF(BJ407=1,VLOOKUP(BG407,Chantiers!$C$6:$D$95,2),IF(BJ407=2,"Chauf",IF(BJ407=3,VLOOKUP(BG407,Chantiers!$C$6:$E$95,3),0)))</f>
        <v>0</v>
      </c>
      <c r="BL407" s="132"/>
      <c r="BM407" s="133"/>
      <c r="BN407" s="133"/>
      <c r="BO407" s="133"/>
      <c r="BP407" s="53">
        <f>IF(BO407=1,VLOOKUP(BL407,Chantiers!$C$6:$D$95,2),IF(BO407=2,"Chauf",IF(BO407=3,VLOOKUP(BL407,Chantiers!$C$6:$E$95,3),0)))</f>
        <v>0</v>
      </c>
      <c r="BQ407" s="132"/>
      <c r="BR407" s="133"/>
      <c r="BS407" s="133"/>
      <c r="BT407" s="133"/>
      <c r="BU407" s="53">
        <f>IF(BT407=1,VLOOKUP(BQ407,Chantiers!$C$6:$D$95,2),IF(BT407=2,"Chauf",IF(BT407=3,VLOOKUP(BQ407,Chantiers!$C$6:$E$95,3),0)))</f>
        <v>0</v>
      </c>
      <c r="BV407" s="132"/>
      <c r="BW407" s="133"/>
      <c r="BX407" s="133"/>
      <c r="BY407" s="133"/>
      <c r="BZ407" s="53">
        <f>IF(BY407=1,VLOOKUP(BV407,Chantiers!$C$6:$D$95,2),IF(BY407=2,"Chauf",IF(BY407=3,VLOOKUP(BV407,Chantiers!$C$6:$E$95,3),0)))</f>
        <v>0</v>
      </c>
      <c r="CA407" s="132"/>
      <c r="CB407" s="133"/>
      <c r="CC407" s="133"/>
      <c r="CD407" s="133"/>
      <c r="CE407" s="53">
        <f>IF(CD407=1,VLOOKUP(CA407,Chantiers!$C$6:$D$95,2),IF(CD407=2,"Chauf",IF(CD407=3,VLOOKUP(CA407,Chantiers!$C$6:$E$95,3),0)))</f>
        <v>0</v>
      </c>
    </row>
    <row r="408" spans="1:83" x14ac:dyDescent="0.2">
      <c r="A408" s="149"/>
      <c r="B408" s="142">
        <f t="shared" si="12"/>
        <v>0</v>
      </c>
      <c r="C408" s="143">
        <f t="shared" si="13"/>
        <v>1</v>
      </c>
      <c r="D408" s="132"/>
      <c r="E408" s="133"/>
      <c r="F408" s="133"/>
      <c r="G408" s="133"/>
      <c r="H408" s="53">
        <f>IF(G408=1,VLOOKUP(D408,Chantiers!$C$6:$D$95,2),IF(G408=2,"Chauf",IF(G408=3,VLOOKUP(D408,Chantiers!$C$6:$E$95,3),0)))</f>
        <v>0</v>
      </c>
      <c r="I408" s="132"/>
      <c r="J408" s="133"/>
      <c r="K408" s="133"/>
      <c r="L408" s="133"/>
      <c r="M408" s="53">
        <f>IF(L408=1,VLOOKUP(I408,Chantiers!$C$6:$D$95,2),IF(L408=2,"Chauf",IF(L408=3,VLOOKUP(I408,Chantiers!$C$6:$E$95,3),0)))</f>
        <v>0</v>
      </c>
      <c r="N408" s="132"/>
      <c r="O408" s="133"/>
      <c r="P408" s="133"/>
      <c r="Q408" s="133"/>
      <c r="R408" s="53">
        <f>IF(Q408=1,VLOOKUP(N408,Chantiers!$C$6:$D$95,2),IF(Q408=2,"Chauf",IF(Q408=3,VLOOKUP(N408,Chantiers!$C$6:$E$95,3),0)))</f>
        <v>0</v>
      </c>
      <c r="S408" s="132"/>
      <c r="T408" s="133"/>
      <c r="U408" s="133"/>
      <c r="V408" s="133"/>
      <c r="W408" s="53">
        <f>IF(V408=1,VLOOKUP(S408,Chantiers!$C$6:$D$95,2),IF(V408=2,"Chauf",IF(V408=3,VLOOKUP(S408,Chantiers!$C$6:$E$95,3),0)))</f>
        <v>0</v>
      </c>
      <c r="X408" s="132"/>
      <c r="Y408" s="133"/>
      <c r="Z408" s="133"/>
      <c r="AA408" s="133"/>
      <c r="AB408" s="53">
        <f>IF(AA408=1,VLOOKUP(X408,Chantiers!$C$6:$D$95,2),IF(AA408=2,"Chauf",IF(AA408=3,VLOOKUP(X408,Chantiers!$C$6:$E$95,3),0)))</f>
        <v>0</v>
      </c>
      <c r="AC408" s="132"/>
      <c r="AD408" s="133"/>
      <c r="AE408" s="133"/>
      <c r="AF408" s="133"/>
      <c r="AG408" s="53">
        <f>IF(AF408=1,VLOOKUP(AC408,Chantiers!$C$6:$D$95,2),IF(AF408=2,"Chauf",IF(AF408=3,VLOOKUP(AC408,Chantiers!$C$6:$E$95,3),0)))</f>
        <v>0</v>
      </c>
      <c r="AH408" s="132"/>
      <c r="AI408" s="133"/>
      <c r="AJ408" s="133"/>
      <c r="AK408" s="133"/>
      <c r="AL408" s="53">
        <f>IF(AK408=1,VLOOKUP(AH408,Chantiers!$C$6:$D$95,2),IF(AK408=2,"Chauf",IF(AK408=3,VLOOKUP(AH408,Chantiers!$C$6:$E$95,3),0)))</f>
        <v>0</v>
      </c>
      <c r="AM408" s="132"/>
      <c r="AN408" s="133"/>
      <c r="AO408" s="133"/>
      <c r="AP408" s="133"/>
      <c r="AQ408" s="53">
        <f>IF(AP408=1,VLOOKUP(AM408,Chantiers!$C$6:$D$95,2),IF(AP408=2,"Chauf",IF(AP408=3,VLOOKUP(AM408,Chantiers!$C$6:$E$95,3),0)))</f>
        <v>0</v>
      </c>
      <c r="AR408" s="132"/>
      <c r="AS408" s="133"/>
      <c r="AT408" s="133"/>
      <c r="AU408" s="133"/>
      <c r="AV408" s="53">
        <f>IF(AU408=1,VLOOKUP(AR408,Chantiers!$C$6:$D$95,2),IF(AU408=2,"Chauf",IF(AU408=3,VLOOKUP(AR408,Chantiers!$C$6:$E$95,3),0)))</f>
        <v>0</v>
      </c>
      <c r="AW408" s="132"/>
      <c r="AX408" s="133"/>
      <c r="AY408" s="133"/>
      <c r="AZ408" s="133"/>
      <c r="BA408" s="53">
        <f>IF(AZ408=1,VLOOKUP(AW408,Chantiers!$C$6:$D$95,2),IF(AZ408=2,"Chauf",IF(AZ408=3,VLOOKUP(AW408,Chantiers!$C$6:$E$95,3),0)))</f>
        <v>0</v>
      </c>
      <c r="BB408" s="132"/>
      <c r="BC408" s="133"/>
      <c r="BD408" s="133"/>
      <c r="BE408" s="133"/>
      <c r="BF408" s="53">
        <f>IF(BE408=1,VLOOKUP(BB408,Chantiers!$C$6:$D$95,2),IF(BE408=2,"Chauf",IF(BE408=3,VLOOKUP(BB408,Chantiers!$C$6:$E$95,3),0)))</f>
        <v>0</v>
      </c>
      <c r="BG408" s="132"/>
      <c r="BH408" s="133"/>
      <c r="BI408" s="133"/>
      <c r="BJ408" s="133"/>
      <c r="BK408" s="53">
        <f>IF(BJ408=1,VLOOKUP(BG408,Chantiers!$C$6:$D$95,2),IF(BJ408=2,"Chauf",IF(BJ408=3,VLOOKUP(BG408,Chantiers!$C$6:$E$95,3),0)))</f>
        <v>0</v>
      </c>
      <c r="BL408" s="132"/>
      <c r="BM408" s="133"/>
      <c r="BN408" s="133"/>
      <c r="BO408" s="133"/>
      <c r="BP408" s="53">
        <f>IF(BO408=1,VLOOKUP(BL408,Chantiers!$C$6:$D$95,2),IF(BO408=2,"Chauf",IF(BO408=3,VLOOKUP(BL408,Chantiers!$C$6:$E$95,3),0)))</f>
        <v>0</v>
      </c>
      <c r="BQ408" s="132"/>
      <c r="BR408" s="133"/>
      <c r="BS408" s="133"/>
      <c r="BT408" s="133"/>
      <c r="BU408" s="53">
        <f>IF(BT408=1,VLOOKUP(BQ408,Chantiers!$C$6:$D$95,2),IF(BT408=2,"Chauf",IF(BT408=3,VLOOKUP(BQ408,Chantiers!$C$6:$E$95,3),0)))</f>
        <v>0</v>
      </c>
      <c r="BV408" s="132"/>
      <c r="BW408" s="133"/>
      <c r="BX408" s="133"/>
      <c r="BY408" s="133"/>
      <c r="BZ408" s="53">
        <f>IF(BY408=1,VLOOKUP(BV408,Chantiers!$C$6:$D$95,2),IF(BY408=2,"Chauf",IF(BY408=3,VLOOKUP(BV408,Chantiers!$C$6:$E$95,3),0)))</f>
        <v>0</v>
      </c>
      <c r="CA408" s="132"/>
      <c r="CB408" s="133"/>
      <c r="CC408" s="133"/>
      <c r="CD408" s="133"/>
      <c r="CE408" s="53">
        <f>IF(CD408=1,VLOOKUP(CA408,Chantiers!$C$6:$D$95,2),IF(CD408=2,"Chauf",IF(CD408=3,VLOOKUP(CA408,Chantiers!$C$6:$E$95,3),0)))</f>
        <v>0</v>
      </c>
    </row>
    <row r="409" spans="1:83" x14ac:dyDescent="0.2">
      <c r="A409" s="149"/>
      <c r="B409" s="142">
        <f t="shared" si="12"/>
        <v>0</v>
      </c>
      <c r="C409" s="143">
        <f t="shared" si="13"/>
        <v>1</v>
      </c>
      <c r="D409" s="132"/>
      <c r="E409" s="133"/>
      <c r="F409" s="133"/>
      <c r="G409" s="133"/>
      <c r="H409" s="53">
        <f>IF(G409=1,VLOOKUP(D409,Chantiers!$C$6:$D$95,2),IF(G409=2,"Chauf",IF(G409=3,VLOOKUP(D409,Chantiers!$C$6:$E$95,3),0)))</f>
        <v>0</v>
      </c>
      <c r="I409" s="132"/>
      <c r="J409" s="133"/>
      <c r="K409" s="133"/>
      <c r="L409" s="133"/>
      <c r="M409" s="53">
        <f>IF(L409=1,VLOOKUP(I409,Chantiers!$C$6:$D$95,2),IF(L409=2,"Chauf",IF(L409=3,VLOOKUP(I409,Chantiers!$C$6:$E$95,3),0)))</f>
        <v>0</v>
      </c>
      <c r="N409" s="132"/>
      <c r="O409" s="133"/>
      <c r="P409" s="133"/>
      <c r="Q409" s="133"/>
      <c r="R409" s="53">
        <f>IF(Q409=1,VLOOKUP(N409,Chantiers!$C$6:$D$95,2),IF(Q409=2,"Chauf",IF(Q409=3,VLOOKUP(N409,Chantiers!$C$6:$E$95,3),0)))</f>
        <v>0</v>
      </c>
      <c r="S409" s="132"/>
      <c r="T409" s="133"/>
      <c r="U409" s="133"/>
      <c r="V409" s="133"/>
      <c r="W409" s="53">
        <f>IF(V409=1,VLOOKUP(S409,Chantiers!$C$6:$D$95,2),IF(V409=2,"Chauf",IF(V409=3,VLOOKUP(S409,Chantiers!$C$6:$E$95,3),0)))</f>
        <v>0</v>
      </c>
      <c r="X409" s="132"/>
      <c r="Y409" s="133"/>
      <c r="Z409" s="133"/>
      <c r="AA409" s="133"/>
      <c r="AB409" s="53">
        <f>IF(AA409=1,VLOOKUP(X409,Chantiers!$C$6:$D$95,2),IF(AA409=2,"Chauf",IF(AA409=3,VLOOKUP(X409,Chantiers!$C$6:$E$95,3),0)))</f>
        <v>0</v>
      </c>
      <c r="AC409" s="132"/>
      <c r="AD409" s="133"/>
      <c r="AE409" s="133"/>
      <c r="AF409" s="133"/>
      <c r="AG409" s="53">
        <f>IF(AF409=1,VLOOKUP(AC409,Chantiers!$C$6:$D$95,2),IF(AF409=2,"Chauf",IF(AF409=3,VLOOKUP(AC409,Chantiers!$C$6:$E$95,3),0)))</f>
        <v>0</v>
      </c>
      <c r="AH409" s="132"/>
      <c r="AI409" s="133"/>
      <c r="AJ409" s="133"/>
      <c r="AK409" s="133"/>
      <c r="AL409" s="53">
        <f>IF(AK409=1,VLOOKUP(AH409,Chantiers!$C$6:$D$95,2),IF(AK409=2,"Chauf",IF(AK409=3,VLOOKUP(AH409,Chantiers!$C$6:$E$95,3),0)))</f>
        <v>0</v>
      </c>
      <c r="AM409" s="132"/>
      <c r="AN409" s="133"/>
      <c r="AO409" s="133"/>
      <c r="AP409" s="133"/>
      <c r="AQ409" s="53">
        <f>IF(AP409=1,VLOOKUP(AM409,Chantiers!$C$6:$D$95,2),IF(AP409=2,"Chauf",IF(AP409=3,VLOOKUP(AM409,Chantiers!$C$6:$E$95,3),0)))</f>
        <v>0</v>
      </c>
      <c r="AR409" s="132"/>
      <c r="AS409" s="133"/>
      <c r="AT409" s="133"/>
      <c r="AU409" s="133"/>
      <c r="AV409" s="53">
        <f>IF(AU409=1,VLOOKUP(AR409,Chantiers!$C$6:$D$95,2),IF(AU409=2,"Chauf",IF(AU409=3,VLOOKUP(AR409,Chantiers!$C$6:$E$95,3),0)))</f>
        <v>0</v>
      </c>
      <c r="AW409" s="132"/>
      <c r="AX409" s="133"/>
      <c r="AY409" s="133"/>
      <c r="AZ409" s="133"/>
      <c r="BA409" s="53">
        <f>IF(AZ409=1,VLOOKUP(AW409,Chantiers!$C$6:$D$95,2),IF(AZ409=2,"Chauf",IF(AZ409=3,VLOOKUP(AW409,Chantiers!$C$6:$E$95,3),0)))</f>
        <v>0</v>
      </c>
      <c r="BB409" s="132"/>
      <c r="BC409" s="133"/>
      <c r="BD409" s="133"/>
      <c r="BE409" s="133"/>
      <c r="BF409" s="53">
        <f>IF(BE409=1,VLOOKUP(BB409,Chantiers!$C$6:$D$95,2),IF(BE409=2,"Chauf",IF(BE409=3,VLOOKUP(BB409,Chantiers!$C$6:$E$95,3),0)))</f>
        <v>0</v>
      </c>
      <c r="BG409" s="132"/>
      <c r="BH409" s="133"/>
      <c r="BI409" s="133"/>
      <c r="BJ409" s="133"/>
      <c r="BK409" s="53">
        <f>IF(BJ409=1,VLOOKUP(BG409,Chantiers!$C$6:$D$95,2),IF(BJ409=2,"Chauf",IF(BJ409=3,VLOOKUP(BG409,Chantiers!$C$6:$E$95,3),0)))</f>
        <v>0</v>
      </c>
      <c r="BL409" s="132"/>
      <c r="BM409" s="133"/>
      <c r="BN409" s="133"/>
      <c r="BO409" s="133"/>
      <c r="BP409" s="53">
        <f>IF(BO409=1,VLOOKUP(BL409,Chantiers!$C$6:$D$95,2),IF(BO409=2,"Chauf",IF(BO409=3,VLOOKUP(BL409,Chantiers!$C$6:$E$95,3),0)))</f>
        <v>0</v>
      </c>
      <c r="BQ409" s="132"/>
      <c r="BR409" s="133"/>
      <c r="BS409" s="133"/>
      <c r="BT409" s="133"/>
      <c r="BU409" s="53">
        <f>IF(BT409=1,VLOOKUP(BQ409,Chantiers!$C$6:$D$95,2),IF(BT409=2,"Chauf",IF(BT409=3,VLOOKUP(BQ409,Chantiers!$C$6:$E$95,3),0)))</f>
        <v>0</v>
      </c>
      <c r="BV409" s="132"/>
      <c r="BW409" s="133"/>
      <c r="BX409" s="133"/>
      <c r="BY409" s="133"/>
      <c r="BZ409" s="53">
        <f>IF(BY409=1,VLOOKUP(BV409,Chantiers!$C$6:$D$95,2),IF(BY409=2,"Chauf",IF(BY409=3,VLOOKUP(BV409,Chantiers!$C$6:$E$95,3),0)))</f>
        <v>0</v>
      </c>
      <c r="CA409" s="132"/>
      <c r="CB409" s="133"/>
      <c r="CC409" s="133"/>
      <c r="CD409" s="133"/>
      <c r="CE409" s="53">
        <f>IF(CD409=1,VLOOKUP(CA409,Chantiers!$C$6:$D$95,2),IF(CD409=2,"Chauf",IF(CD409=3,VLOOKUP(CA409,Chantiers!$C$6:$E$95,3),0)))</f>
        <v>0</v>
      </c>
    </row>
    <row r="410" spans="1:83" x14ac:dyDescent="0.2">
      <c r="A410" s="149"/>
      <c r="B410" s="142">
        <f t="shared" si="12"/>
        <v>0</v>
      </c>
      <c r="C410" s="143">
        <f t="shared" si="13"/>
        <v>1</v>
      </c>
      <c r="D410" s="132"/>
      <c r="E410" s="133"/>
      <c r="F410" s="133"/>
      <c r="G410" s="133"/>
      <c r="H410" s="53">
        <f>IF(G410=1,VLOOKUP(D410,Chantiers!$C$6:$D$95,2),IF(G410=2,"Chauf",IF(G410=3,VLOOKUP(D410,Chantiers!$C$6:$E$95,3),0)))</f>
        <v>0</v>
      </c>
      <c r="I410" s="132"/>
      <c r="J410" s="133"/>
      <c r="K410" s="133"/>
      <c r="L410" s="133"/>
      <c r="M410" s="53">
        <f>IF(L410=1,VLOOKUP(I410,Chantiers!$C$6:$D$95,2),IF(L410=2,"Chauf",IF(L410=3,VLOOKUP(I410,Chantiers!$C$6:$E$95,3),0)))</f>
        <v>0</v>
      </c>
      <c r="N410" s="132"/>
      <c r="O410" s="133"/>
      <c r="P410" s="133"/>
      <c r="Q410" s="133"/>
      <c r="R410" s="53">
        <f>IF(Q410=1,VLOOKUP(N410,Chantiers!$C$6:$D$95,2),IF(Q410=2,"Chauf",IF(Q410=3,VLOOKUP(N410,Chantiers!$C$6:$E$95,3),0)))</f>
        <v>0</v>
      </c>
      <c r="S410" s="132"/>
      <c r="T410" s="133"/>
      <c r="U410" s="133"/>
      <c r="V410" s="133"/>
      <c r="W410" s="53">
        <f>IF(V410=1,VLOOKUP(S410,Chantiers!$C$6:$D$95,2),IF(V410=2,"Chauf",IF(V410=3,VLOOKUP(S410,Chantiers!$C$6:$E$95,3),0)))</f>
        <v>0</v>
      </c>
      <c r="X410" s="132"/>
      <c r="Y410" s="133"/>
      <c r="Z410" s="133"/>
      <c r="AA410" s="133"/>
      <c r="AB410" s="53">
        <f>IF(AA410=1,VLOOKUP(X410,Chantiers!$C$6:$D$95,2),IF(AA410=2,"Chauf",IF(AA410=3,VLOOKUP(X410,Chantiers!$C$6:$E$95,3),0)))</f>
        <v>0</v>
      </c>
      <c r="AC410" s="132"/>
      <c r="AD410" s="133"/>
      <c r="AE410" s="133"/>
      <c r="AF410" s="133"/>
      <c r="AG410" s="53">
        <f>IF(AF410=1,VLOOKUP(AC410,Chantiers!$C$6:$D$95,2),IF(AF410=2,"Chauf",IF(AF410=3,VLOOKUP(AC410,Chantiers!$C$6:$E$95,3),0)))</f>
        <v>0</v>
      </c>
      <c r="AH410" s="132"/>
      <c r="AI410" s="133"/>
      <c r="AJ410" s="133"/>
      <c r="AK410" s="133"/>
      <c r="AL410" s="53">
        <f>IF(AK410=1,VLOOKUP(AH410,Chantiers!$C$6:$D$95,2),IF(AK410=2,"Chauf",IF(AK410=3,VLOOKUP(AH410,Chantiers!$C$6:$E$95,3),0)))</f>
        <v>0</v>
      </c>
      <c r="AM410" s="132"/>
      <c r="AN410" s="133"/>
      <c r="AO410" s="133"/>
      <c r="AP410" s="133"/>
      <c r="AQ410" s="53">
        <f>IF(AP410=1,VLOOKUP(AM410,Chantiers!$C$6:$D$95,2),IF(AP410=2,"Chauf",IF(AP410=3,VLOOKUP(AM410,Chantiers!$C$6:$E$95,3),0)))</f>
        <v>0</v>
      </c>
      <c r="AR410" s="132"/>
      <c r="AS410" s="133"/>
      <c r="AT410" s="133"/>
      <c r="AU410" s="133"/>
      <c r="AV410" s="53">
        <f>IF(AU410=1,VLOOKUP(AR410,Chantiers!$C$6:$D$95,2),IF(AU410=2,"Chauf",IF(AU410=3,VLOOKUP(AR410,Chantiers!$C$6:$E$95,3),0)))</f>
        <v>0</v>
      </c>
      <c r="AW410" s="132"/>
      <c r="AX410" s="133"/>
      <c r="AY410" s="133"/>
      <c r="AZ410" s="133"/>
      <c r="BA410" s="53">
        <f>IF(AZ410=1,VLOOKUP(AW410,Chantiers!$C$6:$D$95,2),IF(AZ410=2,"Chauf",IF(AZ410=3,VLOOKUP(AW410,Chantiers!$C$6:$E$95,3),0)))</f>
        <v>0</v>
      </c>
      <c r="BB410" s="132"/>
      <c r="BC410" s="133"/>
      <c r="BD410" s="133"/>
      <c r="BE410" s="133"/>
      <c r="BF410" s="53">
        <f>IF(BE410=1,VLOOKUP(BB410,Chantiers!$C$6:$D$95,2),IF(BE410=2,"Chauf",IF(BE410=3,VLOOKUP(BB410,Chantiers!$C$6:$E$95,3),0)))</f>
        <v>0</v>
      </c>
      <c r="BG410" s="132"/>
      <c r="BH410" s="133"/>
      <c r="BI410" s="133"/>
      <c r="BJ410" s="133"/>
      <c r="BK410" s="53">
        <f>IF(BJ410=1,VLOOKUP(BG410,Chantiers!$C$6:$D$95,2),IF(BJ410=2,"Chauf",IF(BJ410=3,VLOOKUP(BG410,Chantiers!$C$6:$E$95,3),0)))</f>
        <v>0</v>
      </c>
      <c r="BL410" s="132"/>
      <c r="BM410" s="133"/>
      <c r="BN410" s="133"/>
      <c r="BO410" s="133"/>
      <c r="BP410" s="53">
        <f>IF(BO410=1,VLOOKUP(BL410,Chantiers!$C$6:$D$95,2),IF(BO410=2,"Chauf",IF(BO410=3,VLOOKUP(BL410,Chantiers!$C$6:$E$95,3),0)))</f>
        <v>0</v>
      </c>
      <c r="BQ410" s="132"/>
      <c r="BR410" s="133"/>
      <c r="BS410" s="133"/>
      <c r="BT410" s="133"/>
      <c r="BU410" s="53">
        <f>IF(BT410=1,VLOOKUP(BQ410,Chantiers!$C$6:$D$95,2),IF(BT410=2,"Chauf",IF(BT410=3,VLOOKUP(BQ410,Chantiers!$C$6:$E$95,3),0)))</f>
        <v>0</v>
      </c>
      <c r="BV410" s="132"/>
      <c r="BW410" s="133"/>
      <c r="BX410" s="133"/>
      <c r="BY410" s="133"/>
      <c r="BZ410" s="53">
        <f>IF(BY410=1,VLOOKUP(BV410,Chantiers!$C$6:$D$95,2),IF(BY410=2,"Chauf",IF(BY410=3,VLOOKUP(BV410,Chantiers!$C$6:$E$95,3),0)))</f>
        <v>0</v>
      </c>
      <c r="CA410" s="132"/>
      <c r="CB410" s="133"/>
      <c r="CC410" s="133"/>
      <c r="CD410" s="133"/>
      <c r="CE410" s="53">
        <f>IF(CD410=1,VLOOKUP(CA410,Chantiers!$C$6:$D$95,2),IF(CD410=2,"Chauf",IF(CD410=3,VLOOKUP(CA410,Chantiers!$C$6:$E$95,3),0)))</f>
        <v>0</v>
      </c>
    </row>
    <row r="411" spans="1:83" x14ac:dyDescent="0.2">
      <c r="A411" s="150"/>
      <c r="B411" s="144">
        <f t="shared" si="12"/>
        <v>0</v>
      </c>
      <c r="C411" s="145">
        <f t="shared" si="13"/>
        <v>1</v>
      </c>
      <c r="D411" s="134"/>
      <c r="E411" s="135"/>
      <c r="F411" s="135"/>
      <c r="G411" s="135"/>
      <c r="H411" s="54">
        <f>IF(G411=1,VLOOKUP(D411,Chantiers!$C$6:$D$95,2),IF(G411=2,"Chauf",IF(G411=3,VLOOKUP(D411,Chantiers!$C$6:$E$95,3),0)))</f>
        <v>0</v>
      </c>
      <c r="I411" s="134"/>
      <c r="J411" s="135"/>
      <c r="K411" s="135"/>
      <c r="L411" s="135"/>
      <c r="M411" s="54">
        <f>IF(L411=1,VLOOKUP(I411,Chantiers!$C$6:$D$95,2),IF(L411=2,"Chauf",IF(L411=3,VLOOKUP(I411,Chantiers!$C$6:$E$95,3),0)))</f>
        <v>0</v>
      </c>
      <c r="N411" s="134"/>
      <c r="O411" s="135"/>
      <c r="P411" s="135"/>
      <c r="Q411" s="135"/>
      <c r="R411" s="54">
        <f>IF(Q411=1,VLOOKUP(N411,Chantiers!$C$6:$D$95,2),IF(Q411=2,"Chauf",IF(Q411=3,VLOOKUP(N411,Chantiers!$C$6:$E$95,3),0)))</f>
        <v>0</v>
      </c>
      <c r="S411" s="134"/>
      <c r="T411" s="135"/>
      <c r="U411" s="135"/>
      <c r="V411" s="135"/>
      <c r="W411" s="54">
        <f>IF(V411=1,VLOOKUP(S411,Chantiers!$C$6:$D$95,2),IF(V411=2,"Chauf",IF(V411=3,VLOOKUP(S411,Chantiers!$C$6:$E$95,3),0)))</f>
        <v>0</v>
      </c>
      <c r="X411" s="134"/>
      <c r="Y411" s="135"/>
      <c r="Z411" s="135"/>
      <c r="AA411" s="135"/>
      <c r="AB411" s="54">
        <f>IF(AA411=1,VLOOKUP(X411,Chantiers!$C$6:$D$95,2),IF(AA411=2,"Chauf",IF(AA411=3,VLOOKUP(X411,Chantiers!$C$6:$E$95,3),0)))</f>
        <v>0</v>
      </c>
      <c r="AC411" s="134"/>
      <c r="AD411" s="135"/>
      <c r="AE411" s="135"/>
      <c r="AF411" s="135"/>
      <c r="AG411" s="54">
        <f>IF(AF411=1,VLOOKUP(AC411,Chantiers!$C$6:$D$95,2),IF(AF411=2,"Chauf",IF(AF411=3,VLOOKUP(AC411,Chantiers!$C$6:$E$95,3),0)))</f>
        <v>0</v>
      </c>
      <c r="AH411" s="134"/>
      <c r="AI411" s="135"/>
      <c r="AJ411" s="135"/>
      <c r="AK411" s="135"/>
      <c r="AL411" s="54">
        <f>IF(AK411=1,VLOOKUP(AH411,Chantiers!$C$6:$D$95,2),IF(AK411=2,"Chauf",IF(AK411=3,VLOOKUP(AH411,Chantiers!$C$6:$E$95,3),0)))</f>
        <v>0</v>
      </c>
      <c r="AM411" s="134"/>
      <c r="AN411" s="135"/>
      <c r="AO411" s="135"/>
      <c r="AP411" s="135"/>
      <c r="AQ411" s="54">
        <f>IF(AP411=1,VLOOKUP(AM411,Chantiers!$C$6:$D$95,2),IF(AP411=2,"Chauf",IF(AP411=3,VLOOKUP(AM411,Chantiers!$C$6:$E$95,3),0)))</f>
        <v>0</v>
      </c>
      <c r="AR411" s="134"/>
      <c r="AS411" s="135"/>
      <c r="AT411" s="135"/>
      <c r="AU411" s="135"/>
      <c r="AV411" s="54">
        <f>IF(AU411=1,VLOOKUP(AR411,Chantiers!$C$6:$D$95,2),IF(AU411=2,"Chauf",IF(AU411=3,VLOOKUP(AR411,Chantiers!$C$6:$E$95,3),0)))</f>
        <v>0</v>
      </c>
      <c r="AW411" s="134"/>
      <c r="AX411" s="135"/>
      <c r="AY411" s="135"/>
      <c r="AZ411" s="135"/>
      <c r="BA411" s="54">
        <f>IF(AZ411=1,VLOOKUP(AW411,Chantiers!$C$6:$D$95,2),IF(AZ411=2,"Chauf",IF(AZ411=3,VLOOKUP(AW411,Chantiers!$C$6:$E$95,3),0)))</f>
        <v>0</v>
      </c>
      <c r="BB411" s="134"/>
      <c r="BC411" s="135"/>
      <c r="BD411" s="135"/>
      <c r="BE411" s="135"/>
      <c r="BF411" s="54">
        <f>IF(BE411=1,VLOOKUP(BB411,Chantiers!$C$6:$D$95,2),IF(BE411=2,"Chauf",IF(BE411=3,VLOOKUP(BB411,Chantiers!$C$6:$E$95,3),0)))</f>
        <v>0</v>
      </c>
      <c r="BG411" s="134"/>
      <c r="BH411" s="135"/>
      <c r="BI411" s="135"/>
      <c r="BJ411" s="135"/>
      <c r="BK411" s="54">
        <f>IF(BJ411=1,VLOOKUP(BG411,Chantiers!$C$6:$D$95,2),IF(BJ411=2,"Chauf",IF(BJ411=3,VLOOKUP(BG411,Chantiers!$C$6:$E$95,3),0)))</f>
        <v>0</v>
      </c>
      <c r="BL411" s="134"/>
      <c r="BM411" s="135"/>
      <c r="BN411" s="135"/>
      <c r="BO411" s="135"/>
      <c r="BP411" s="54">
        <f>IF(BO411=1,VLOOKUP(BL411,Chantiers!$C$6:$D$95,2),IF(BO411=2,"Chauf",IF(BO411=3,VLOOKUP(BL411,Chantiers!$C$6:$E$95,3),0)))</f>
        <v>0</v>
      </c>
      <c r="BQ411" s="134"/>
      <c r="BR411" s="135"/>
      <c r="BS411" s="135"/>
      <c r="BT411" s="135"/>
      <c r="BU411" s="54">
        <f>IF(BT411=1,VLOOKUP(BQ411,Chantiers!$C$6:$D$95,2),IF(BT411=2,"Chauf",IF(BT411=3,VLOOKUP(BQ411,Chantiers!$C$6:$E$95,3),0)))</f>
        <v>0</v>
      </c>
      <c r="BV411" s="134"/>
      <c r="BW411" s="135"/>
      <c r="BX411" s="135"/>
      <c r="BY411" s="135"/>
      <c r="BZ411" s="54">
        <f>IF(BY411=1,VLOOKUP(BV411,Chantiers!$C$6:$D$95,2),IF(BY411=2,"Chauf",IF(BY411=3,VLOOKUP(BV411,Chantiers!$C$6:$E$95,3),0)))</f>
        <v>0</v>
      </c>
      <c r="CA411" s="134"/>
      <c r="CB411" s="135"/>
      <c r="CC411" s="135"/>
      <c r="CD411" s="135"/>
      <c r="CE411" s="54">
        <f>IF(CD411=1,VLOOKUP(CA411,Chantiers!$C$6:$D$95,2),IF(CD411=2,"Chauf",IF(CD411=3,VLOOKUP(CA411,Chantiers!$C$6:$E$95,3),0)))</f>
        <v>0</v>
      </c>
    </row>
    <row r="412" spans="1:83" x14ac:dyDescent="0.2">
      <c r="A412" s="51"/>
      <c r="B412" s="146">
        <f t="shared" si="12"/>
        <v>0</v>
      </c>
      <c r="C412" s="147">
        <f t="shared" si="13"/>
        <v>1</v>
      </c>
      <c r="D412" s="136"/>
      <c r="E412" s="137"/>
      <c r="F412" s="137"/>
      <c r="G412" s="137"/>
      <c r="H412" s="55">
        <f>IF(G412=1,VLOOKUP(D412,Chantiers!$C$6:$D$95,2),IF(G412=2,"Chauf",IF(G412=3,VLOOKUP(D412,Chantiers!$C$6:$E$95,3),0)))</f>
        <v>0</v>
      </c>
      <c r="I412" s="136"/>
      <c r="J412" s="137"/>
      <c r="K412" s="137"/>
      <c r="L412" s="137"/>
      <c r="M412" s="55">
        <f>IF(L412=1,VLOOKUP(I412,Chantiers!$C$6:$D$95,2),IF(L412=2,"Chauf",IF(L412=3,VLOOKUP(I412,Chantiers!$C$6:$E$95,3),0)))</f>
        <v>0</v>
      </c>
      <c r="N412" s="136"/>
      <c r="O412" s="137"/>
      <c r="P412" s="137"/>
      <c r="Q412" s="137"/>
      <c r="R412" s="55">
        <f>IF(Q412=1,VLOOKUP(N412,Chantiers!$C$6:$D$95,2),IF(Q412=2,"Chauf",IF(Q412=3,VLOOKUP(N412,Chantiers!$C$6:$E$95,3),0)))</f>
        <v>0</v>
      </c>
      <c r="S412" s="136"/>
      <c r="T412" s="137"/>
      <c r="U412" s="137"/>
      <c r="V412" s="137"/>
      <c r="W412" s="55">
        <f>IF(V412=1,VLOOKUP(S412,Chantiers!$C$6:$D$95,2),IF(V412=2,"Chauf",IF(V412=3,VLOOKUP(S412,Chantiers!$C$6:$E$95,3),0)))</f>
        <v>0</v>
      </c>
      <c r="X412" s="136"/>
      <c r="Y412" s="137"/>
      <c r="Z412" s="137"/>
      <c r="AA412" s="137"/>
      <c r="AB412" s="55">
        <f>IF(AA412=1,VLOOKUP(X412,Chantiers!$C$6:$D$95,2),IF(AA412=2,"Chauf",IF(AA412=3,VLOOKUP(X412,Chantiers!$C$6:$E$95,3),0)))</f>
        <v>0</v>
      </c>
      <c r="AC412" s="136"/>
      <c r="AD412" s="137"/>
      <c r="AE412" s="137"/>
      <c r="AF412" s="137"/>
      <c r="AG412" s="55">
        <f>IF(AF412=1,VLOOKUP(AC412,Chantiers!$C$6:$D$95,2),IF(AF412=2,"Chauf",IF(AF412=3,VLOOKUP(AC412,Chantiers!$C$6:$E$95,3),0)))</f>
        <v>0</v>
      </c>
      <c r="AH412" s="136"/>
      <c r="AI412" s="137"/>
      <c r="AJ412" s="137"/>
      <c r="AK412" s="137"/>
      <c r="AL412" s="55">
        <f>IF(AK412=1,VLOOKUP(AH412,Chantiers!$C$6:$D$95,2),IF(AK412=2,"Chauf",IF(AK412=3,VLOOKUP(AH412,Chantiers!$C$6:$E$95,3),0)))</f>
        <v>0</v>
      </c>
      <c r="AM412" s="136"/>
      <c r="AN412" s="137"/>
      <c r="AO412" s="137"/>
      <c r="AP412" s="137"/>
      <c r="AQ412" s="55">
        <f>IF(AP412=1,VLOOKUP(AM412,Chantiers!$C$6:$D$95,2),IF(AP412=2,"Chauf",IF(AP412=3,VLOOKUP(AM412,Chantiers!$C$6:$E$95,3),0)))</f>
        <v>0</v>
      </c>
      <c r="AR412" s="136"/>
      <c r="AS412" s="137"/>
      <c r="AT412" s="137"/>
      <c r="AU412" s="137"/>
      <c r="AV412" s="55">
        <f>IF(AU412=1,VLOOKUP(AR412,Chantiers!$C$6:$D$95,2),IF(AU412=2,"Chauf",IF(AU412=3,VLOOKUP(AR412,Chantiers!$C$6:$E$95,3),0)))</f>
        <v>0</v>
      </c>
      <c r="AW412" s="136"/>
      <c r="AX412" s="137"/>
      <c r="AY412" s="137"/>
      <c r="AZ412" s="137"/>
      <c r="BA412" s="55">
        <f>IF(AZ412=1,VLOOKUP(AW412,Chantiers!$C$6:$D$95,2),IF(AZ412=2,"Chauf",IF(AZ412=3,VLOOKUP(AW412,Chantiers!$C$6:$E$95,3),0)))</f>
        <v>0</v>
      </c>
      <c r="BB412" s="136"/>
      <c r="BC412" s="137"/>
      <c r="BD412" s="137"/>
      <c r="BE412" s="137"/>
      <c r="BF412" s="55">
        <f>IF(BE412=1,VLOOKUP(BB412,Chantiers!$C$6:$D$95,2),IF(BE412=2,"Chauf",IF(BE412=3,VLOOKUP(BB412,Chantiers!$C$6:$E$95,3),0)))</f>
        <v>0</v>
      </c>
      <c r="BG412" s="136"/>
      <c r="BH412" s="137"/>
      <c r="BI412" s="137"/>
      <c r="BJ412" s="137"/>
      <c r="BK412" s="55">
        <f>IF(BJ412=1,VLOOKUP(BG412,Chantiers!$C$6:$D$95,2),IF(BJ412=2,"Chauf",IF(BJ412=3,VLOOKUP(BG412,Chantiers!$C$6:$E$95,3),0)))</f>
        <v>0</v>
      </c>
      <c r="BL412" s="136"/>
      <c r="BM412" s="137"/>
      <c r="BN412" s="137"/>
      <c r="BO412" s="137"/>
      <c r="BP412" s="55">
        <f>IF(BO412=1,VLOOKUP(BL412,Chantiers!$C$6:$D$95,2),IF(BO412=2,"Chauf",IF(BO412=3,VLOOKUP(BL412,Chantiers!$C$6:$E$95,3),0)))</f>
        <v>0</v>
      </c>
      <c r="BQ412" s="136"/>
      <c r="BR412" s="137"/>
      <c r="BS412" s="137"/>
      <c r="BT412" s="137"/>
      <c r="BU412" s="55">
        <f>IF(BT412=1,VLOOKUP(BQ412,Chantiers!$C$6:$D$95,2),IF(BT412=2,"Chauf",IF(BT412=3,VLOOKUP(BQ412,Chantiers!$C$6:$E$95,3),0)))</f>
        <v>0</v>
      </c>
      <c r="BV412" s="136"/>
      <c r="BW412" s="137"/>
      <c r="BX412" s="137"/>
      <c r="BY412" s="137"/>
      <c r="BZ412" s="55">
        <f>IF(BY412=1,VLOOKUP(BV412,Chantiers!$C$6:$D$95,2),IF(BY412=2,"Chauf",IF(BY412=3,VLOOKUP(BV412,Chantiers!$C$6:$E$95,3),0)))</f>
        <v>0</v>
      </c>
      <c r="CA412" s="136"/>
      <c r="CB412" s="137"/>
      <c r="CC412" s="137"/>
      <c r="CD412" s="137"/>
      <c r="CE412" s="55">
        <f>IF(CD412=1,VLOOKUP(CA412,Chantiers!$C$6:$D$95,2),IF(CD412=2,"Chauf",IF(CD412=3,VLOOKUP(CA412,Chantiers!$C$6:$E$95,3),0)))</f>
        <v>0</v>
      </c>
    </row>
    <row r="413" spans="1:83" x14ac:dyDescent="0.2">
      <c r="A413" s="47"/>
      <c r="B413" s="142">
        <f t="shared" si="12"/>
        <v>0</v>
      </c>
      <c r="C413" s="143">
        <f t="shared" si="13"/>
        <v>1</v>
      </c>
      <c r="D413" s="126"/>
      <c r="E413" s="127"/>
      <c r="F413" s="127"/>
      <c r="G413" s="127"/>
      <c r="H413" s="48">
        <f>IF(G413=1,VLOOKUP(D413,Chantiers!$C$6:$D$95,2),IF(G413=2,"Chauf",IF(G413=3,VLOOKUP(D413,Chantiers!$C$6:$E$95,3),0)))</f>
        <v>0</v>
      </c>
      <c r="I413" s="126"/>
      <c r="J413" s="127"/>
      <c r="K413" s="127"/>
      <c r="L413" s="127"/>
      <c r="M413" s="48">
        <f>IF(L413=1,VLOOKUP(I413,Chantiers!$C$6:$D$95,2),IF(L413=2,"Chauf",IF(L413=3,VLOOKUP(I413,Chantiers!$C$6:$E$95,3),0)))</f>
        <v>0</v>
      </c>
      <c r="N413" s="126"/>
      <c r="O413" s="127"/>
      <c r="P413" s="127"/>
      <c r="Q413" s="127"/>
      <c r="R413" s="48">
        <f>IF(Q413=1,VLOOKUP(N413,Chantiers!$C$6:$D$95,2),IF(Q413=2,"Chauf",IF(Q413=3,VLOOKUP(N413,Chantiers!$C$6:$E$95,3),0)))</f>
        <v>0</v>
      </c>
      <c r="S413" s="126"/>
      <c r="T413" s="127"/>
      <c r="U413" s="127"/>
      <c r="V413" s="127"/>
      <c r="W413" s="48">
        <f>IF(V413=1,VLOOKUP(S413,Chantiers!$C$6:$D$95,2),IF(V413=2,"Chauf",IF(V413=3,VLOOKUP(S413,Chantiers!$C$6:$E$95,3),0)))</f>
        <v>0</v>
      </c>
      <c r="X413" s="126"/>
      <c r="Y413" s="127"/>
      <c r="Z413" s="127"/>
      <c r="AA413" s="127"/>
      <c r="AB413" s="48">
        <f>IF(AA413=1,VLOOKUP(X413,Chantiers!$C$6:$D$95,2),IF(AA413=2,"Chauf",IF(AA413=3,VLOOKUP(X413,Chantiers!$C$6:$E$95,3),0)))</f>
        <v>0</v>
      </c>
      <c r="AC413" s="126"/>
      <c r="AD413" s="127"/>
      <c r="AE413" s="127"/>
      <c r="AF413" s="127"/>
      <c r="AG413" s="48">
        <f>IF(AF413=1,VLOOKUP(AC413,Chantiers!$C$6:$D$95,2),IF(AF413=2,"Chauf",IF(AF413=3,VLOOKUP(AC413,Chantiers!$C$6:$E$95,3),0)))</f>
        <v>0</v>
      </c>
      <c r="AH413" s="126"/>
      <c r="AI413" s="127"/>
      <c r="AJ413" s="127"/>
      <c r="AK413" s="127"/>
      <c r="AL413" s="48">
        <f>IF(AK413=1,VLOOKUP(AH413,Chantiers!$C$6:$D$95,2),IF(AK413=2,"Chauf",IF(AK413=3,VLOOKUP(AH413,Chantiers!$C$6:$E$95,3),0)))</f>
        <v>0</v>
      </c>
      <c r="AM413" s="126"/>
      <c r="AN413" s="127"/>
      <c r="AO413" s="127"/>
      <c r="AP413" s="127"/>
      <c r="AQ413" s="48">
        <f>IF(AP413=1,VLOOKUP(AM413,Chantiers!$C$6:$D$95,2),IF(AP413=2,"Chauf",IF(AP413=3,VLOOKUP(AM413,Chantiers!$C$6:$E$95,3),0)))</f>
        <v>0</v>
      </c>
      <c r="AR413" s="126"/>
      <c r="AS413" s="127"/>
      <c r="AT413" s="127"/>
      <c r="AU413" s="127"/>
      <c r="AV413" s="48">
        <f>IF(AU413=1,VLOOKUP(AR413,Chantiers!$C$6:$D$95,2),IF(AU413=2,"Chauf",IF(AU413=3,VLOOKUP(AR413,Chantiers!$C$6:$E$95,3),0)))</f>
        <v>0</v>
      </c>
      <c r="AW413" s="126"/>
      <c r="AX413" s="127"/>
      <c r="AY413" s="127"/>
      <c r="AZ413" s="127"/>
      <c r="BA413" s="48">
        <f>IF(AZ413=1,VLOOKUP(AW413,Chantiers!$C$6:$D$95,2),IF(AZ413=2,"Chauf",IF(AZ413=3,VLOOKUP(AW413,Chantiers!$C$6:$E$95,3),0)))</f>
        <v>0</v>
      </c>
      <c r="BB413" s="126"/>
      <c r="BC413" s="127"/>
      <c r="BD413" s="127"/>
      <c r="BE413" s="127"/>
      <c r="BF413" s="48">
        <f>IF(BE413=1,VLOOKUP(BB413,Chantiers!$C$6:$D$95,2),IF(BE413=2,"Chauf",IF(BE413=3,VLOOKUP(BB413,Chantiers!$C$6:$E$95,3),0)))</f>
        <v>0</v>
      </c>
      <c r="BG413" s="126"/>
      <c r="BH413" s="127"/>
      <c r="BI413" s="127"/>
      <c r="BJ413" s="127"/>
      <c r="BK413" s="48">
        <f>IF(BJ413=1,VLOOKUP(BG413,Chantiers!$C$6:$D$95,2),IF(BJ413=2,"Chauf",IF(BJ413=3,VLOOKUP(BG413,Chantiers!$C$6:$E$95,3),0)))</f>
        <v>0</v>
      </c>
      <c r="BL413" s="126"/>
      <c r="BM413" s="127"/>
      <c r="BN413" s="127"/>
      <c r="BO413" s="127"/>
      <c r="BP413" s="48">
        <f>IF(BO413=1,VLOOKUP(BL413,Chantiers!$C$6:$D$95,2),IF(BO413=2,"Chauf",IF(BO413=3,VLOOKUP(BL413,Chantiers!$C$6:$E$95,3),0)))</f>
        <v>0</v>
      </c>
      <c r="BQ413" s="126"/>
      <c r="BR413" s="127"/>
      <c r="BS413" s="127"/>
      <c r="BT413" s="127"/>
      <c r="BU413" s="48">
        <f>IF(BT413=1,VLOOKUP(BQ413,Chantiers!$C$6:$D$95,2),IF(BT413=2,"Chauf",IF(BT413=3,VLOOKUP(BQ413,Chantiers!$C$6:$E$95,3),0)))</f>
        <v>0</v>
      </c>
      <c r="BV413" s="126"/>
      <c r="BW413" s="127"/>
      <c r="BX413" s="127"/>
      <c r="BY413" s="127"/>
      <c r="BZ413" s="48">
        <f>IF(BY413=1,VLOOKUP(BV413,Chantiers!$C$6:$D$95,2),IF(BY413=2,"Chauf",IF(BY413=3,VLOOKUP(BV413,Chantiers!$C$6:$E$95,3),0)))</f>
        <v>0</v>
      </c>
      <c r="CA413" s="126"/>
      <c r="CB413" s="127"/>
      <c r="CC413" s="127"/>
      <c r="CD413" s="127"/>
      <c r="CE413" s="48">
        <f>IF(CD413=1,VLOOKUP(CA413,Chantiers!$C$6:$D$95,2),IF(CD413=2,"Chauf",IF(CD413=3,VLOOKUP(CA413,Chantiers!$C$6:$E$95,3),0)))</f>
        <v>0</v>
      </c>
    </row>
    <row r="414" spans="1:83" x14ac:dyDescent="0.2">
      <c r="A414" s="47"/>
      <c r="B414" s="142">
        <f t="shared" si="12"/>
        <v>0</v>
      </c>
      <c r="C414" s="143">
        <f t="shared" si="13"/>
        <v>1</v>
      </c>
      <c r="D414" s="126"/>
      <c r="E414" s="127"/>
      <c r="F414" s="127"/>
      <c r="G414" s="127"/>
      <c r="H414" s="48">
        <f>IF(G414=1,VLOOKUP(D414,Chantiers!$C$6:$D$95,2),IF(G414=2,"Chauf",IF(G414=3,VLOOKUP(D414,Chantiers!$C$6:$E$95,3),0)))</f>
        <v>0</v>
      </c>
      <c r="I414" s="126"/>
      <c r="J414" s="127"/>
      <c r="K414" s="127"/>
      <c r="L414" s="127"/>
      <c r="M414" s="48">
        <f>IF(L414=1,VLOOKUP(I414,Chantiers!$C$6:$D$95,2),IF(L414=2,"Chauf",IF(L414=3,VLOOKUP(I414,Chantiers!$C$6:$E$95,3),0)))</f>
        <v>0</v>
      </c>
      <c r="N414" s="126"/>
      <c r="O414" s="127"/>
      <c r="P414" s="127"/>
      <c r="Q414" s="127"/>
      <c r="R414" s="48">
        <f>IF(Q414=1,VLOOKUP(N414,Chantiers!$C$6:$D$95,2),IF(Q414=2,"Chauf",IF(Q414=3,VLOOKUP(N414,Chantiers!$C$6:$E$95,3),0)))</f>
        <v>0</v>
      </c>
      <c r="S414" s="126"/>
      <c r="T414" s="127"/>
      <c r="U414" s="127"/>
      <c r="V414" s="127"/>
      <c r="W414" s="48">
        <f>IF(V414=1,VLOOKUP(S414,Chantiers!$C$6:$D$95,2),IF(V414=2,"Chauf",IF(V414=3,VLOOKUP(S414,Chantiers!$C$6:$E$95,3),0)))</f>
        <v>0</v>
      </c>
      <c r="X414" s="126"/>
      <c r="Y414" s="127"/>
      <c r="Z414" s="127"/>
      <c r="AA414" s="127"/>
      <c r="AB414" s="48">
        <f>IF(AA414=1,VLOOKUP(X414,Chantiers!$C$6:$D$95,2),IF(AA414=2,"Chauf",IF(AA414=3,VLOOKUP(X414,Chantiers!$C$6:$E$95,3),0)))</f>
        <v>0</v>
      </c>
      <c r="AC414" s="126"/>
      <c r="AD414" s="127"/>
      <c r="AE414" s="127"/>
      <c r="AF414" s="127"/>
      <c r="AG414" s="48">
        <f>IF(AF414=1,VLOOKUP(AC414,Chantiers!$C$6:$D$95,2),IF(AF414=2,"Chauf",IF(AF414=3,VLOOKUP(AC414,Chantiers!$C$6:$E$95,3),0)))</f>
        <v>0</v>
      </c>
      <c r="AH414" s="126"/>
      <c r="AI414" s="127"/>
      <c r="AJ414" s="127"/>
      <c r="AK414" s="127"/>
      <c r="AL414" s="48">
        <f>IF(AK414=1,VLOOKUP(AH414,Chantiers!$C$6:$D$95,2),IF(AK414=2,"Chauf",IF(AK414=3,VLOOKUP(AH414,Chantiers!$C$6:$E$95,3),0)))</f>
        <v>0</v>
      </c>
      <c r="AM414" s="126"/>
      <c r="AN414" s="127"/>
      <c r="AO414" s="127"/>
      <c r="AP414" s="127"/>
      <c r="AQ414" s="48">
        <f>IF(AP414=1,VLOOKUP(AM414,Chantiers!$C$6:$D$95,2),IF(AP414=2,"Chauf",IF(AP414=3,VLOOKUP(AM414,Chantiers!$C$6:$E$95,3),0)))</f>
        <v>0</v>
      </c>
      <c r="AR414" s="126"/>
      <c r="AS414" s="127"/>
      <c r="AT414" s="127"/>
      <c r="AU414" s="127"/>
      <c r="AV414" s="48">
        <f>IF(AU414=1,VLOOKUP(AR414,Chantiers!$C$6:$D$95,2),IF(AU414=2,"Chauf",IF(AU414=3,VLOOKUP(AR414,Chantiers!$C$6:$E$95,3),0)))</f>
        <v>0</v>
      </c>
      <c r="AW414" s="126"/>
      <c r="AX414" s="127"/>
      <c r="AY414" s="127"/>
      <c r="AZ414" s="127"/>
      <c r="BA414" s="48">
        <f>IF(AZ414=1,VLOOKUP(AW414,Chantiers!$C$6:$D$95,2),IF(AZ414=2,"Chauf",IF(AZ414=3,VLOOKUP(AW414,Chantiers!$C$6:$E$95,3),0)))</f>
        <v>0</v>
      </c>
      <c r="BB414" s="126"/>
      <c r="BC414" s="127"/>
      <c r="BD414" s="127"/>
      <c r="BE414" s="127"/>
      <c r="BF414" s="48">
        <f>IF(BE414=1,VLOOKUP(BB414,Chantiers!$C$6:$D$95,2),IF(BE414=2,"Chauf",IF(BE414=3,VLOOKUP(BB414,Chantiers!$C$6:$E$95,3),0)))</f>
        <v>0</v>
      </c>
      <c r="BG414" s="126"/>
      <c r="BH414" s="127"/>
      <c r="BI414" s="127"/>
      <c r="BJ414" s="127"/>
      <c r="BK414" s="48">
        <f>IF(BJ414=1,VLOOKUP(BG414,Chantiers!$C$6:$D$95,2),IF(BJ414=2,"Chauf",IF(BJ414=3,VLOOKUP(BG414,Chantiers!$C$6:$E$95,3),0)))</f>
        <v>0</v>
      </c>
      <c r="BL414" s="126"/>
      <c r="BM414" s="127"/>
      <c r="BN414" s="127"/>
      <c r="BO414" s="127"/>
      <c r="BP414" s="48">
        <f>IF(BO414=1,VLOOKUP(BL414,Chantiers!$C$6:$D$95,2),IF(BO414=2,"Chauf",IF(BO414=3,VLOOKUP(BL414,Chantiers!$C$6:$E$95,3),0)))</f>
        <v>0</v>
      </c>
      <c r="BQ414" s="126"/>
      <c r="BR414" s="127"/>
      <c r="BS414" s="127"/>
      <c r="BT414" s="127"/>
      <c r="BU414" s="48">
        <f>IF(BT414=1,VLOOKUP(BQ414,Chantiers!$C$6:$D$95,2),IF(BT414=2,"Chauf",IF(BT414=3,VLOOKUP(BQ414,Chantiers!$C$6:$E$95,3),0)))</f>
        <v>0</v>
      </c>
      <c r="BV414" s="126"/>
      <c r="BW414" s="127"/>
      <c r="BX414" s="127"/>
      <c r="BY414" s="127"/>
      <c r="BZ414" s="48">
        <f>IF(BY414=1,VLOOKUP(BV414,Chantiers!$C$6:$D$95,2),IF(BY414=2,"Chauf",IF(BY414=3,VLOOKUP(BV414,Chantiers!$C$6:$E$95,3),0)))</f>
        <v>0</v>
      </c>
      <c r="CA414" s="126"/>
      <c r="CB414" s="127"/>
      <c r="CC414" s="127"/>
      <c r="CD414" s="127"/>
      <c r="CE414" s="48">
        <f>IF(CD414=1,VLOOKUP(CA414,Chantiers!$C$6:$D$95,2),IF(CD414=2,"Chauf",IF(CD414=3,VLOOKUP(CA414,Chantiers!$C$6:$E$95,3),0)))</f>
        <v>0</v>
      </c>
    </row>
    <row r="415" spans="1:83" x14ac:dyDescent="0.2">
      <c r="A415" s="47"/>
      <c r="B415" s="142">
        <f t="shared" si="12"/>
        <v>0</v>
      </c>
      <c r="C415" s="143">
        <f t="shared" si="13"/>
        <v>1</v>
      </c>
      <c r="D415" s="126"/>
      <c r="E415" s="127"/>
      <c r="F415" s="127"/>
      <c r="G415" s="127"/>
      <c r="H415" s="48">
        <f>IF(G415=1,VLOOKUP(D415,Chantiers!$C$6:$D$95,2),IF(G415=2,"Chauf",IF(G415=3,VLOOKUP(D415,Chantiers!$C$6:$E$95,3),0)))</f>
        <v>0</v>
      </c>
      <c r="I415" s="126"/>
      <c r="J415" s="127"/>
      <c r="K415" s="127"/>
      <c r="L415" s="127"/>
      <c r="M415" s="48">
        <f>IF(L415=1,VLOOKUP(I415,Chantiers!$C$6:$D$95,2),IF(L415=2,"Chauf",IF(L415=3,VLOOKUP(I415,Chantiers!$C$6:$E$95,3),0)))</f>
        <v>0</v>
      </c>
      <c r="N415" s="126"/>
      <c r="O415" s="127"/>
      <c r="P415" s="127"/>
      <c r="Q415" s="127"/>
      <c r="R415" s="48">
        <f>IF(Q415=1,VLOOKUP(N415,Chantiers!$C$6:$D$95,2),IF(Q415=2,"Chauf",IF(Q415=3,VLOOKUP(N415,Chantiers!$C$6:$E$95,3),0)))</f>
        <v>0</v>
      </c>
      <c r="S415" s="126"/>
      <c r="T415" s="127"/>
      <c r="U415" s="127"/>
      <c r="V415" s="127"/>
      <c r="W415" s="48">
        <f>IF(V415=1,VLOOKUP(S415,Chantiers!$C$6:$D$95,2),IF(V415=2,"Chauf",IF(V415=3,VLOOKUP(S415,Chantiers!$C$6:$E$95,3),0)))</f>
        <v>0</v>
      </c>
      <c r="X415" s="126"/>
      <c r="Y415" s="127"/>
      <c r="Z415" s="127"/>
      <c r="AA415" s="127"/>
      <c r="AB415" s="48">
        <f>IF(AA415=1,VLOOKUP(X415,Chantiers!$C$6:$D$95,2),IF(AA415=2,"Chauf",IF(AA415=3,VLOOKUP(X415,Chantiers!$C$6:$E$95,3),0)))</f>
        <v>0</v>
      </c>
      <c r="AC415" s="126"/>
      <c r="AD415" s="127"/>
      <c r="AE415" s="127"/>
      <c r="AF415" s="127"/>
      <c r="AG415" s="48">
        <f>IF(AF415=1,VLOOKUP(AC415,Chantiers!$C$6:$D$95,2),IF(AF415=2,"Chauf",IF(AF415=3,VLOOKUP(AC415,Chantiers!$C$6:$E$95,3),0)))</f>
        <v>0</v>
      </c>
      <c r="AH415" s="126"/>
      <c r="AI415" s="127"/>
      <c r="AJ415" s="127"/>
      <c r="AK415" s="127"/>
      <c r="AL415" s="48">
        <f>IF(AK415=1,VLOOKUP(AH415,Chantiers!$C$6:$D$95,2),IF(AK415=2,"Chauf",IF(AK415=3,VLOOKUP(AH415,Chantiers!$C$6:$E$95,3),0)))</f>
        <v>0</v>
      </c>
      <c r="AM415" s="126"/>
      <c r="AN415" s="127"/>
      <c r="AO415" s="127"/>
      <c r="AP415" s="127"/>
      <c r="AQ415" s="48">
        <f>IF(AP415=1,VLOOKUP(AM415,Chantiers!$C$6:$D$95,2),IF(AP415=2,"Chauf",IF(AP415=3,VLOOKUP(AM415,Chantiers!$C$6:$E$95,3),0)))</f>
        <v>0</v>
      </c>
      <c r="AR415" s="126"/>
      <c r="AS415" s="127"/>
      <c r="AT415" s="127"/>
      <c r="AU415" s="127"/>
      <c r="AV415" s="48">
        <f>IF(AU415=1,VLOOKUP(AR415,Chantiers!$C$6:$D$95,2),IF(AU415=2,"Chauf",IF(AU415=3,VLOOKUP(AR415,Chantiers!$C$6:$E$95,3),0)))</f>
        <v>0</v>
      </c>
      <c r="AW415" s="126"/>
      <c r="AX415" s="127"/>
      <c r="AY415" s="127"/>
      <c r="AZ415" s="127"/>
      <c r="BA415" s="48">
        <f>IF(AZ415=1,VLOOKUP(AW415,Chantiers!$C$6:$D$95,2),IF(AZ415=2,"Chauf",IF(AZ415=3,VLOOKUP(AW415,Chantiers!$C$6:$E$95,3),0)))</f>
        <v>0</v>
      </c>
      <c r="BB415" s="126"/>
      <c r="BC415" s="127"/>
      <c r="BD415" s="127"/>
      <c r="BE415" s="127"/>
      <c r="BF415" s="48">
        <f>IF(BE415=1,VLOOKUP(BB415,Chantiers!$C$6:$D$95,2),IF(BE415=2,"Chauf",IF(BE415=3,VLOOKUP(BB415,Chantiers!$C$6:$E$95,3),0)))</f>
        <v>0</v>
      </c>
      <c r="BG415" s="126"/>
      <c r="BH415" s="127"/>
      <c r="BI415" s="127"/>
      <c r="BJ415" s="127"/>
      <c r="BK415" s="48">
        <f>IF(BJ415=1,VLOOKUP(BG415,Chantiers!$C$6:$D$95,2),IF(BJ415=2,"Chauf",IF(BJ415=3,VLOOKUP(BG415,Chantiers!$C$6:$E$95,3),0)))</f>
        <v>0</v>
      </c>
      <c r="BL415" s="126"/>
      <c r="BM415" s="127"/>
      <c r="BN415" s="127"/>
      <c r="BO415" s="127"/>
      <c r="BP415" s="48">
        <f>IF(BO415=1,VLOOKUP(BL415,Chantiers!$C$6:$D$95,2),IF(BO415=2,"Chauf",IF(BO415=3,VLOOKUP(BL415,Chantiers!$C$6:$E$95,3),0)))</f>
        <v>0</v>
      </c>
      <c r="BQ415" s="126"/>
      <c r="BR415" s="127"/>
      <c r="BS415" s="127"/>
      <c r="BT415" s="127"/>
      <c r="BU415" s="48">
        <f>IF(BT415=1,VLOOKUP(BQ415,Chantiers!$C$6:$D$95,2),IF(BT415=2,"Chauf",IF(BT415=3,VLOOKUP(BQ415,Chantiers!$C$6:$E$95,3),0)))</f>
        <v>0</v>
      </c>
      <c r="BV415" s="126"/>
      <c r="BW415" s="127"/>
      <c r="BX415" s="127"/>
      <c r="BY415" s="127"/>
      <c r="BZ415" s="48">
        <f>IF(BY415=1,VLOOKUP(BV415,Chantiers!$C$6:$D$95,2),IF(BY415=2,"Chauf",IF(BY415=3,VLOOKUP(BV415,Chantiers!$C$6:$E$95,3),0)))</f>
        <v>0</v>
      </c>
      <c r="CA415" s="126"/>
      <c r="CB415" s="127"/>
      <c r="CC415" s="127"/>
      <c r="CD415" s="127"/>
      <c r="CE415" s="48">
        <f>IF(CD415=1,VLOOKUP(CA415,Chantiers!$C$6:$D$95,2),IF(CD415=2,"Chauf",IF(CD415=3,VLOOKUP(CA415,Chantiers!$C$6:$E$95,3),0)))</f>
        <v>0</v>
      </c>
    </row>
    <row r="416" spans="1:83" x14ac:dyDescent="0.2">
      <c r="A416" s="47"/>
      <c r="B416" s="142">
        <f t="shared" si="12"/>
        <v>0</v>
      </c>
      <c r="C416" s="143">
        <f t="shared" si="13"/>
        <v>1</v>
      </c>
      <c r="D416" s="126"/>
      <c r="E416" s="127"/>
      <c r="F416" s="127"/>
      <c r="G416" s="127"/>
      <c r="H416" s="48">
        <f>IF(G416=1,VLOOKUP(D416,Chantiers!$C$6:$D$95,2),IF(G416=2,"Chauf",IF(G416=3,VLOOKUP(D416,Chantiers!$C$6:$E$95,3),0)))</f>
        <v>0</v>
      </c>
      <c r="I416" s="126"/>
      <c r="J416" s="127"/>
      <c r="K416" s="127"/>
      <c r="L416" s="127"/>
      <c r="M416" s="48">
        <f>IF(L416=1,VLOOKUP(I416,Chantiers!$C$6:$D$95,2),IF(L416=2,"Chauf",IF(L416=3,VLOOKUP(I416,Chantiers!$C$6:$E$95,3),0)))</f>
        <v>0</v>
      </c>
      <c r="N416" s="126"/>
      <c r="O416" s="127"/>
      <c r="P416" s="127"/>
      <c r="Q416" s="127"/>
      <c r="R416" s="48">
        <f>IF(Q416=1,VLOOKUP(N416,Chantiers!$C$6:$D$95,2),IF(Q416=2,"Chauf",IF(Q416=3,VLOOKUP(N416,Chantiers!$C$6:$E$95,3),0)))</f>
        <v>0</v>
      </c>
      <c r="S416" s="126"/>
      <c r="T416" s="127"/>
      <c r="U416" s="127"/>
      <c r="V416" s="127"/>
      <c r="W416" s="48">
        <f>IF(V416=1,VLOOKUP(S416,Chantiers!$C$6:$D$95,2),IF(V416=2,"Chauf",IF(V416=3,VLOOKUP(S416,Chantiers!$C$6:$E$95,3),0)))</f>
        <v>0</v>
      </c>
      <c r="X416" s="126"/>
      <c r="Y416" s="127"/>
      <c r="Z416" s="127"/>
      <c r="AA416" s="127"/>
      <c r="AB416" s="48">
        <f>IF(AA416=1,VLOOKUP(X416,Chantiers!$C$6:$D$95,2),IF(AA416=2,"Chauf",IF(AA416=3,VLOOKUP(X416,Chantiers!$C$6:$E$95,3),0)))</f>
        <v>0</v>
      </c>
      <c r="AC416" s="126"/>
      <c r="AD416" s="127"/>
      <c r="AE416" s="127"/>
      <c r="AF416" s="127"/>
      <c r="AG416" s="48">
        <f>IF(AF416=1,VLOOKUP(AC416,Chantiers!$C$6:$D$95,2),IF(AF416=2,"Chauf",IF(AF416=3,VLOOKUP(AC416,Chantiers!$C$6:$E$95,3),0)))</f>
        <v>0</v>
      </c>
      <c r="AH416" s="126"/>
      <c r="AI416" s="127"/>
      <c r="AJ416" s="127"/>
      <c r="AK416" s="127"/>
      <c r="AL416" s="48">
        <f>IF(AK416=1,VLOOKUP(AH416,Chantiers!$C$6:$D$95,2),IF(AK416=2,"Chauf",IF(AK416=3,VLOOKUP(AH416,Chantiers!$C$6:$E$95,3),0)))</f>
        <v>0</v>
      </c>
      <c r="AM416" s="126"/>
      <c r="AN416" s="127"/>
      <c r="AO416" s="127"/>
      <c r="AP416" s="127"/>
      <c r="AQ416" s="48">
        <f>IF(AP416=1,VLOOKUP(AM416,Chantiers!$C$6:$D$95,2),IF(AP416=2,"Chauf",IF(AP416=3,VLOOKUP(AM416,Chantiers!$C$6:$E$95,3),0)))</f>
        <v>0</v>
      </c>
      <c r="AR416" s="126"/>
      <c r="AS416" s="127"/>
      <c r="AT416" s="127"/>
      <c r="AU416" s="127"/>
      <c r="AV416" s="48">
        <f>IF(AU416=1,VLOOKUP(AR416,Chantiers!$C$6:$D$95,2),IF(AU416=2,"Chauf",IF(AU416=3,VLOOKUP(AR416,Chantiers!$C$6:$E$95,3),0)))</f>
        <v>0</v>
      </c>
      <c r="AW416" s="126"/>
      <c r="AX416" s="127"/>
      <c r="AY416" s="127"/>
      <c r="AZ416" s="127"/>
      <c r="BA416" s="48">
        <f>IF(AZ416=1,VLOOKUP(AW416,Chantiers!$C$6:$D$95,2),IF(AZ416=2,"Chauf",IF(AZ416=3,VLOOKUP(AW416,Chantiers!$C$6:$E$95,3),0)))</f>
        <v>0</v>
      </c>
      <c r="BB416" s="126"/>
      <c r="BC416" s="127"/>
      <c r="BD416" s="127"/>
      <c r="BE416" s="127"/>
      <c r="BF416" s="48">
        <f>IF(BE416=1,VLOOKUP(BB416,Chantiers!$C$6:$D$95,2),IF(BE416=2,"Chauf",IF(BE416=3,VLOOKUP(BB416,Chantiers!$C$6:$E$95,3),0)))</f>
        <v>0</v>
      </c>
      <c r="BG416" s="126"/>
      <c r="BH416" s="127"/>
      <c r="BI416" s="127"/>
      <c r="BJ416" s="127"/>
      <c r="BK416" s="48">
        <f>IF(BJ416=1,VLOOKUP(BG416,Chantiers!$C$6:$D$95,2),IF(BJ416=2,"Chauf",IF(BJ416=3,VLOOKUP(BG416,Chantiers!$C$6:$E$95,3),0)))</f>
        <v>0</v>
      </c>
      <c r="BL416" s="126"/>
      <c r="BM416" s="127"/>
      <c r="BN416" s="127"/>
      <c r="BO416" s="127"/>
      <c r="BP416" s="48">
        <f>IF(BO416=1,VLOOKUP(BL416,Chantiers!$C$6:$D$95,2),IF(BO416=2,"Chauf",IF(BO416=3,VLOOKUP(BL416,Chantiers!$C$6:$E$95,3),0)))</f>
        <v>0</v>
      </c>
      <c r="BQ416" s="126"/>
      <c r="BR416" s="127"/>
      <c r="BS416" s="127"/>
      <c r="BT416" s="127"/>
      <c r="BU416" s="48">
        <f>IF(BT416=1,VLOOKUP(BQ416,Chantiers!$C$6:$D$95,2),IF(BT416=2,"Chauf",IF(BT416=3,VLOOKUP(BQ416,Chantiers!$C$6:$E$95,3),0)))</f>
        <v>0</v>
      </c>
      <c r="BV416" s="126"/>
      <c r="BW416" s="127"/>
      <c r="BX416" s="127"/>
      <c r="BY416" s="127"/>
      <c r="BZ416" s="48">
        <f>IF(BY416=1,VLOOKUP(BV416,Chantiers!$C$6:$D$95,2),IF(BY416=2,"Chauf",IF(BY416=3,VLOOKUP(BV416,Chantiers!$C$6:$E$95,3),0)))</f>
        <v>0</v>
      </c>
      <c r="CA416" s="126"/>
      <c r="CB416" s="127"/>
      <c r="CC416" s="127"/>
      <c r="CD416" s="127"/>
      <c r="CE416" s="48">
        <f>IF(CD416=1,VLOOKUP(CA416,Chantiers!$C$6:$D$95,2),IF(CD416=2,"Chauf",IF(CD416=3,VLOOKUP(CA416,Chantiers!$C$6:$E$95,3),0)))</f>
        <v>0</v>
      </c>
    </row>
    <row r="417" spans="1:83" x14ac:dyDescent="0.2">
      <c r="A417" s="47"/>
      <c r="B417" s="142">
        <f t="shared" si="12"/>
        <v>0</v>
      </c>
      <c r="C417" s="143">
        <f t="shared" si="13"/>
        <v>1</v>
      </c>
      <c r="D417" s="126"/>
      <c r="E417" s="127"/>
      <c r="F417" s="127"/>
      <c r="G417" s="127"/>
      <c r="H417" s="48">
        <f>IF(G417=1,VLOOKUP(D417,Chantiers!$C$6:$D$95,2),IF(G417=2,"Chauf",IF(G417=3,VLOOKUP(D417,Chantiers!$C$6:$E$95,3),0)))</f>
        <v>0</v>
      </c>
      <c r="I417" s="126"/>
      <c r="J417" s="127"/>
      <c r="K417" s="127"/>
      <c r="L417" s="127"/>
      <c r="M417" s="48">
        <f>IF(L417=1,VLOOKUP(I417,Chantiers!$C$6:$D$95,2),IF(L417=2,"Chauf",IF(L417=3,VLOOKUP(I417,Chantiers!$C$6:$E$95,3),0)))</f>
        <v>0</v>
      </c>
      <c r="N417" s="126"/>
      <c r="O417" s="127"/>
      <c r="P417" s="127"/>
      <c r="Q417" s="127"/>
      <c r="R417" s="48">
        <f>IF(Q417=1,VLOOKUP(N417,Chantiers!$C$6:$D$95,2),IF(Q417=2,"Chauf",IF(Q417=3,VLOOKUP(N417,Chantiers!$C$6:$E$95,3),0)))</f>
        <v>0</v>
      </c>
      <c r="S417" s="126"/>
      <c r="T417" s="127"/>
      <c r="U417" s="127"/>
      <c r="V417" s="127"/>
      <c r="W417" s="48">
        <f>IF(V417=1,VLOOKUP(S417,Chantiers!$C$6:$D$95,2),IF(V417=2,"Chauf",IF(V417=3,VLOOKUP(S417,Chantiers!$C$6:$E$95,3),0)))</f>
        <v>0</v>
      </c>
      <c r="X417" s="126"/>
      <c r="Y417" s="127"/>
      <c r="Z417" s="127"/>
      <c r="AA417" s="127"/>
      <c r="AB417" s="48">
        <f>IF(AA417=1,VLOOKUP(X417,Chantiers!$C$6:$D$95,2),IF(AA417=2,"Chauf",IF(AA417=3,VLOOKUP(X417,Chantiers!$C$6:$E$95,3),0)))</f>
        <v>0</v>
      </c>
      <c r="AC417" s="126"/>
      <c r="AD417" s="127"/>
      <c r="AE417" s="127"/>
      <c r="AF417" s="127"/>
      <c r="AG417" s="48">
        <f>IF(AF417=1,VLOOKUP(AC417,Chantiers!$C$6:$D$95,2),IF(AF417=2,"Chauf",IF(AF417=3,VLOOKUP(AC417,Chantiers!$C$6:$E$95,3),0)))</f>
        <v>0</v>
      </c>
      <c r="AH417" s="126"/>
      <c r="AI417" s="127"/>
      <c r="AJ417" s="127"/>
      <c r="AK417" s="127"/>
      <c r="AL417" s="48">
        <f>IF(AK417=1,VLOOKUP(AH417,Chantiers!$C$6:$D$95,2),IF(AK417=2,"Chauf",IF(AK417=3,VLOOKUP(AH417,Chantiers!$C$6:$E$95,3),0)))</f>
        <v>0</v>
      </c>
      <c r="AM417" s="126"/>
      <c r="AN417" s="127"/>
      <c r="AO417" s="127"/>
      <c r="AP417" s="127"/>
      <c r="AQ417" s="48">
        <f>IF(AP417=1,VLOOKUP(AM417,Chantiers!$C$6:$D$95,2),IF(AP417=2,"Chauf",IF(AP417=3,VLOOKUP(AM417,Chantiers!$C$6:$E$95,3),0)))</f>
        <v>0</v>
      </c>
      <c r="AR417" s="126"/>
      <c r="AS417" s="127"/>
      <c r="AT417" s="127"/>
      <c r="AU417" s="127"/>
      <c r="AV417" s="48">
        <f>IF(AU417=1,VLOOKUP(AR417,Chantiers!$C$6:$D$95,2),IF(AU417=2,"Chauf",IF(AU417=3,VLOOKUP(AR417,Chantiers!$C$6:$E$95,3),0)))</f>
        <v>0</v>
      </c>
      <c r="AW417" s="126"/>
      <c r="AX417" s="127"/>
      <c r="AY417" s="127"/>
      <c r="AZ417" s="127"/>
      <c r="BA417" s="48">
        <f>IF(AZ417=1,VLOOKUP(AW417,Chantiers!$C$6:$D$95,2),IF(AZ417=2,"Chauf",IF(AZ417=3,VLOOKUP(AW417,Chantiers!$C$6:$E$95,3),0)))</f>
        <v>0</v>
      </c>
      <c r="BB417" s="126"/>
      <c r="BC417" s="127"/>
      <c r="BD417" s="127"/>
      <c r="BE417" s="127"/>
      <c r="BF417" s="48">
        <f>IF(BE417=1,VLOOKUP(BB417,Chantiers!$C$6:$D$95,2),IF(BE417=2,"Chauf",IF(BE417=3,VLOOKUP(BB417,Chantiers!$C$6:$E$95,3),0)))</f>
        <v>0</v>
      </c>
      <c r="BG417" s="126"/>
      <c r="BH417" s="127"/>
      <c r="BI417" s="127"/>
      <c r="BJ417" s="127"/>
      <c r="BK417" s="48">
        <f>IF(BJ417=1,VLOOKUP(BG417,Chantiers!$C$6:$D$95,2),IF(BJ417=2,"Chauf",IF(BJ417=3,VLOOKUP(BG417,Chantiers!$C$6:$E$95,3),0)))</f>
        <v>0</v>
      </c>
      <c r="BL417" s="126"/>
      <c r="BM417" s="127"/>
      <c r="BN417" s="127"/>
      <c r="BO417" s="127"/>
      <c r="BP417" s="48">
        <f>IF(BO417=1,VLOOKUP(BL417,Chantiers!$C$6:$D$95,2),IF(BO417=2,"Chauf",IF(BO417=3,VLOOKUP(BL417,Chantiers!$C$6:$E$95,3),0)))</f>
        <v>0</v>
      </c>
      <c r="BQ417" s="126"/>
      <c r="BR417" s="127"/>
      <c r="BS417" s="127"/>
      <c r="BT417" s="127"/>
      <c r="BU417" s="48">
        <f>IF(BT417=1,VLOOKUP(BQ417,Chantiers!$C$6:$D$95,2),IF(BT417=2,"Chauf",IF(BT417=3,VLOOKUP(BQ417,Chantiers!$C$6:$E$95,3),0)))</f>
        <v>0</v>
      </c>
      <c r="BV417" s="126"/>
      <c r="BW417" s="127"/>
      <c r="BX417" s="127"/>
      <c r="BY417" s="127"/>
      <c r="BZ417" s="48">
        <f>IF(BY417=1,VLOOKUP(BV417,Chantiers!$C$6:$D$95,2),IF(BY417=2,"Chauf",IF(BY417=3,VLOOKUP(BV417,Chantiers!$C$6:$E$95,3),0)))</f>
        <v>0</v>
      </c>
      <c r="CA417" s="126"/>
      <c r="CB417" s="127"/>
      <c r="CC417" s="127"/>
      <c r="CD417" s="127"/>
      <c r="CE417" s="48">
        <f>IF(CD417=1,VLOOKUP(CA417,Chantiers!$C$6:$D$95,2),IF(CD417=2,"Chauf",IF(CD417=3,VLOOKUP(CA417,Chantiers!$C$6:$E$95,3),0)))</f>
        <v>0</v>
      </c>
    </row>
    <row r="418" spans="1:83" x14ac:dyDescent="0.2">
      <c r="A418" s="49"/>
      <c r="B418" s="144">
        <f t="shared" si="12"/>
        <v>0</v>
      </c>
      <c r="C418" s="145">
        <f t="shared" si="13"/>
        <v>1</v>
      </c>
      <c r="D418" s="128"/>
      <c r="E418" s="129"/>
      <c r="F418" s="129"/>
      <c r="G418" s="129"/>
      <c r="H418" s="50">
        <f>IF(G418=1,VLOOKUP(D418,Chantiers!$C$6:$D$95,2),IF(G418=2,"Chauf",IF(G418=3,VLOOKUP(D418,Chantiers!$C$6:$E$95,3),0)))</f>
        <v>0</v>
      </c>
      <c r="I418" s="128"/>
      <c r="J418" s="129"/>
      <c r="K418" s="129"/>
      <c r="L418" s="129"/>
      <c r="M418" s="50">
        <f>IF(L418=1,VLOOKUP(I418,Chantiers!$C$6:$D$95,2),IF(L418=2,"Chauf",IF(L418=3,VLOOKUP(I418,Chantiers!$C$6:$E$95,3),0)))</f>
        <v>0</v>
      </c>
      <c r="N418" s="128"/>
      <c r="O418" s="129"/>
      <c r="P418" s="129"/>
      <c r="Q418" s="129"/>
      <c r="R418" s="50">
        <f>IF(Q418=1,VLOOKUP(N418,Chantiers!$C$6:$D$95,2),IF(Q418=2,"Chauf",IF(Q418=3,VLOOKUP(N418,Chantiers!$C$6:$E$95,3),0)))</f>
        <v>0</v>
      </c>
      <c r="S418" s="128"/>
      <c r="T418" s="129"/>
      <c r="U418" s="129"/>
      <c r="V418" s="129"/>
      <c r="W418" s="50">
        <f>IF(V418=1,VLOOKUP(S418,Chantiers!$C$6:$D$95,2),IF(V418=2,"Chauf",IF(V418=3,VLOOKUP(S418,Chantiers!$C$6:$E$95,3),0)))</f>
        <v>0</v>
      </c>
      <c r="X418" s="128"/>
      <c r="Y418" s="129"/>
      <c r="Z418" s="129"/>
      <c r="AA418" s="129"/>
      <c r="AB418" s="50">
        <f>IF(AA418=1,VLOOKUP(X418,Chantiers!$C$6:$D$95,2),IF(AA418=2,"Chauf",IF(AA418=3,VLOOKUP(X418,Chantiers!$C$6:$E$95,3),0)))</f>
        <v>0</v>
      </c>
      <c r="AC418" s="128"/>
      <c r="AD418" s="129"/>
      <c r="AE418" s="129"/>
      <c r="AF418" s="129"/>
      <c r="AG418" s="50">
        <f>IF(AF418=1,VLOOKUP(AC418,Chantiers!$C$6:$D$95,2),IF(AF418=2,"Chauf",IF(AF418=3,VLOOKUP(AC418,Chantiers!$C$6:$E$95,3),0)))</f>
        <v>0</v>
      </c>
      <c r="AH418" s="128"/>
      <c r="AI418" s="129"/>
      <c r="AJ418" s="129"/>
      <c r="AK418" s="129"/>
      <c r="AL418" s="50">
        <f>IF(AK418=1,VLOOKUP(AH418,Chantiers!$C$6:$D$95,2),IF(AK418=2,"Chauf",IF(AK418=3,VLOOKUP(AH418,Chantiers!$C$6:$E$95,3),0)))</f>
        <v>0</v>
      </c>
      <c r="AM418" s="128"/>
      <c r="AN418" s="129"/>
      <c r="AO418" s="129"/>
      <c r="AP418" s="129"/>
      <c r="AQ418" s="50">
        <f>IF(AP418=1,VLOOKUP(AM418,Chantiers!$C$6:$D$95,2),IF(AP418=2,"Chauf",IF(AP418=3,VLOOKUP(AM418,Chantiers!$C$6:$E$95,3),0)))</f>
        <v>0</v>
      </c>
      <c r="AR418" s="128"/>
      <c r="AS418" s="129"/>
      <c r="AT418" s="129"/>
      <c r="AU418" s="129"/>
      <c r="AV418" s="50">
        <f>IF(AU418=1,VLOOKUP(AR418,Chantiers!$C$6:$D$95,2),IF(AU418=2,"Chauf",IF(AU418=3,VLOOKUP(AR418,Chantiers!$C$6:$E$95,3),0)))</f>
        <v>0</v>
      </c>
      <c r="AW418" s="128"/>
      <c r="AX418" s="129"/>
      <c r="AY418" s="129"/>
      <c r="AZ418" s="129"/>
      <c r="BA418" s="50">
        <f>IF(AZ418=1,VLOOKUP(AW418,Chantiers!$C$6:$D$95,2),IF(AZ418=2,"Chauf",IF(AZ418=3,VLOOKUP(AW418,Chantiers!$C$6:$E$95,3),0)))</f>
        <v>0</v>
      </c>
      <c r="BB418" s="128"/>
      <c r="BC418" s="129"/>
      <c r="BD418" s="129"/>
      <c r="BE418" s="129"/>
      <c r="BF418" s="50">
        <f>IF(BE418=1,VLOOKUP(BB418,Chantiers!$C$6:$D$95,2),IF(BE418=2,"Chauf",IF(BE418=3,VLOOKUP(BB418,Chantiers!$C$6:$E$95,3),0)))</f>
        <v>0</v>
      </c>
      <c r="BG418" s="128"/>
      <c r="BH418" s="129"/>
      <c r="BI418" s="129"/>
      <c r="BJ418" s="129"/>
      <c r="BK418" s="50">
        <f>IF(BJ418=1,VLOOKUP(BG418,Chantiers!$C$6:$D$95,2),IF(BJ418=2,"Chauf",IF(BJ418=3,VLOOKUP(BG418,Chantiers!$C$6:$E$95,3),0)))</f>
        <v>0</v>
      </c>
      <c r="BL418" s="128"/>
      <c r="BM418" s="129"/>
      <c r="BN418" s="129"/>
      <c r="BO418" s="129"/>
      <c r="BP418" s="50">
        <f>IF(BO418=1,VLOOKUP(BL418,Chantiers!$C$6:$D$95,2),IF(BO418=2,"Chauf",IF(BO418=3,VLOOKUP(BL418,Chantiers!$C$6:$E$95,3),0)))</f>
        <v>0</v>
      </c>
      <c r="BQ418" s="128"/>
      <c r="BR418" s="129"/>
      <c r="BS418" s="129"/>
      <c r="BT418" s="129"/>
      <c r="BU418" s="50">
        <f>IF(BT418=1,VLOOKUP(BQ418,Chantiers!$C$6:$D$95,2),IF(BT418=2,"Chauf",IF(BT418=3,VLOOKUP(BQ418,Chantiers!$C$6:$E$95,3),0)))</f>
        <v>0</v>
      </c>
      <c r="BV418" s="128"/>
      <c r="BW418" s="129"/>
      <c r="BX418" s="129"/>
      <c r="BY418" s="129"/>
      <c r="BZ418" s="50">
        <f>IF(BY418=1,VLOOKUP(BV418,Chantiers!$C$6:$D$95,2),IF(BY418=2,"Chauf",IF(BY418=3,VLOOKUP(BV418,Chantiers!$C$6:$E$95,3),0)))</f>
        <v>0</v>
      </c>
      <c r="CA418" s="128"/>
      <c r="CB418" s="129"/>
      <c r="CC418" s="129"/>
      <c r="CD418" s="129"/>
      <c r="CE418" s="50">
        <f>IF(CD418=1,VLOOKUP(CA418,Chantiers!$C$6:$D$95,2),IF(CD418=2,"Chauf",IF(CD418=3,VLOOKUP(CA418,Chantiers!$C$6:$E$95,3),0)))</f>
        <v>0</v>
      </c>
    </row>
    <row r="419" spans="1:83" x14ac:dyDescent="0.2">
      <c r="A419" s="148"/>
      <c r="B419" s="146">
        <f t="shared" si="12"/>
        <v>0</v>
      </c>
      <c r="C419" s="147">
        <f t="shared" si="13"/>
        <v>1</v>
      </c>
      <c r="D419" s="130"/>
      <c r="E419" s="131"/>
      <c r="F419" s="131"/>
      <c r="G419" s="131"/>
      <c r="H419" s="52">
        <f>IF(G419=1,VLOOKUP(D419,Chantiers!$C$6:$D$95,2),IF(G419=2,"Chauf",IF(G419=3,VLOOKUP(D419,Chantiers!$C$6:$E$95,3),0)))</f>
        <v>0</v>
      </c>
      <c r="I419" s="130"/>
      <c r="J419" s="131"/>
      <c r="K419" s="131"/>
      <c r="L419" s="131"/>
      <c r="M419" s="52">
        <f>IF(L419=1,VLOOKUP(I419,Chantiers!$C$6:$D$95,2),IF(L419=2,"Chauf",IF(L419=3,VLOOKUP(I419,Chantiers!$C$6:$E$95,3),0)))</f>
        <v>0</v>
      </c>
      <c r="N419" s="130"/>
      <c r="O419" s="131"/>
      <c r="P419" s="131"/>
      <c r="Q419" s="131"/>
      <c r="R419" s="52">
        <f>IF(Q419=1,VLOOKUP(N419,Chantiers!$C$6:$D$95,2),IF(Q419=2,"Chauf",IF(Q419=3,VLOOKUP(N419,Chantiers!$C$6:$E$95,3),0)))</f>
        <v>0</v>
      </c>
      <c r="S419" s="130"/>
      <c r="T419" s="131"/>
      <c r="U419" s="131"/>
      <c r="V419" s="131"/>
      <c r="W419" s="52">
        <f>IF(V419=1,VLOOKUP(S419,Chantiers!$C$6:$D$95,2),IF(V419=2,"Chauf",IF(V419=3,VLOOKUP(S419,Chantiers!$C$6:$E$95,3),0)))</f>
        <v>0</v>
      </c>
      <c r="X419" s="130"/>
      <c r="Y419" s="131"/>
      <c r="Z419" s="131"/>
      <c r="AA419" s="131"/>
      <c r="AB419" s="52">
        <f>IF(AA419=1,VLOOKUP(X419,Chantiers!$C$6:$D$95,2),IF(AA419=2,"Chauf",IF(AA419=3,VLOOKUP(X419,Chantiers!$C$6:$E$95,3),0)))</f>
        <v>0</v>
      </c>
      <c r="AC419" s="130"/>
      <c r="AD419" s="131"/>
      <c r="AE419" s="131"/>
      <c r="AF419" s="131"/>
      <c r="AG419" s="52">
        <f>IF(AF419=1,VLOOKUP(AC419,Chantiers!$C$6:$D$95,2),IF(AF419=2,"Chauf",IF(AF419=3,VLOOKUP(AC419,Chantiers!$C$6:$E$95,3),0)))</f>
        <v>0</v>
      </c>
      <c r="AH419" s="130"/>
      <c r="AI419" s="131"/>
      <c r="AJ419" s="131"/>
      <c r="AK419" s="131"/>
      <c r="AL419" s="52">
        <f>IF(AK419=1,VLOOKUP(AH419,Chantiers!$C$6:$D$95,2),IF(AK419=2,"Chauf",IF(AK419=3,VLOOKUP(AH419,Chantiers!$C$6:$E$95,3),0)))</f>
        <v>0</v>
      </c>
      <c r="AM419" s="130"/>
      <c r="AN419" s="131"/>
      <c r="AO419" s="131"/>
      <c r="AP419" s="131"/>
      <c r="AQ419" s="52">
        <f>IF(AP419=1,VLOOKUP(AM419,Chantiers!$C$6:$D$95,2),IF(AP419=2,"Chauf",IF(AP419=3,VLOOKUP(AM419,Chantiers!$C$6:$E$95,3),0)))</f>
        <v>0</v>
      </c>
      <c r="AR419" s="130"/>
      <c r="AS419" s="131"/>
      <c r="AT419" s="131"/>
      <c r="AU419" s="131"/>
      <c r="AV419" s="52">
        <f>IF(AU419=1,VLOOKUP(AR419,Chantiers!$C$6:$D$95,2),IF(AU419=2,"Chauf",IF(AU419=3,VLOOKUP(AR419,Chantiers!$C$6:$E$95,3),0)))</f>
        <v>0</v>
      </c>
      <c r="AW419" s="130"/>
      <c r="AX419" s="131"/>
      <c r="AY419" s="131"/>
      <c r="AZ419" s="131"/>
      <c r="BA419" s="52">
        <f>IF(AZ419=1,VLOOKUP(AW419,Chantiers!$C$6:$D$95,2),IF(AZ419=2,"Chauf",IF(AZ419=3,VLOOKUP(AW419,Chantiers!$C$6:$E$95,3),0)))</f>
        <v>0</v>
      </c>
      <c r="BB419" s="130"/>
      <c r="BC419" s="131"/>
      <c r="BD419" s="131"/>
      <c r="BE419" s="131"/>
      <c r="BF419" s="52">
        <f>IF(BE419=1,VLOOKUP(BB419,Chantiers!$C$6:$D$95,2),IF(BE419=2,"Chauf",IF(BE419=3,VLOOKUP(BB419,Chantiers!$C$6:$E$95,3),0)))</f>
        <v>0</v>
      </c>
      <c r="BG419" s="130"/>
      <c r="BH419" s="131"/>
      <c r="BI419" s="131"/>
      <c r="BJ419" s="131"/>
      <c r="BK419" s="52">
        <f>IF(BJ419=1,VLOOKUP(BG419,Chantiers!$C$6:$D$95,2),IF(BJ419=2,"Chauf",IF(BJ419=3,VLOOKUP(BG419,Chantiers!$C$6:$E$95,3),0)))</f>
        <v>0</v>
      </c>
      <c r="BL419" s="130"/>
      <c r="BM419" s="131"/>
      <c r="BN419" s="131"/>
      <c r="BO419" s="131"/>
      <c r="BP419" s="52">
        <f>IF(BO419=1,VLOOKUP(BL419,Chantiers!$C$6:$D$95,2),IF(BO419=2,"Chauf",IF(BO419=3,VLOOKUP(BL419,Chantiers!$C$6:$E$95,3),0)))</f>
        <v>0</v>
      </c>
      <c r="BQ419" s="130"/>
      <c r="BR419" s="131"/>
      <c r="BS419" s="131"/>
      <c r="BT419" s="131"/>
      <c r="BU419" s="52">
        <f>IF(BT419=1,VLOOKUP(BQ419,Chantiers!$C$6:$D$95,2),IF(BT419=2,"Chauf",IF(BT419=3,VLOOKUP(BQ419,Chantiers!$C$6:$E$95,3),0)))</f>
        <v>0</v>
      </c>
      <c r="BV419" s="130"/>
      <c r="BW419" s="131"/>
      <c r="BX419" s="131"/>
      <c r="BY419" s="131"/>
      <c r="BZ419" s="52">
        <f>IF(BY419=1,VLOOKUP(BV419,Chantiers!$C$6:$D$95,2),IF(BY419=2,"Chauf",IF(BY419=3,VLOOKUP(BV419,Chantiers!$C$6:$E$95,3),0)))</f>
        <v>0</v>
      </c>
      <c r="CA419" s="130"/>
      <c r="CB419" s="131"/>
      <c r="CC419" s="131"/>
      <c r="CD419" s="131"/>
      <c r="CE419" s="52">
        <f>IF(CD419=1,VLOOKUP(CA419,Chantiers!$C$6:$D$95,2),IF(CD419=2,"Chauf",IF(CD419=3,VLOOKUP(CA419,Chantiers!$C$6:$E$95,3),0)))</f>
        <v>0</v>
      </c>
    </row>
    <row r="420" spans="1:83" x14ac:dyDescent="0.2">
      <c r="A420" s="149"/>
      <c r="B420" s="142">
        <f t="shared" si="12"/>
        <v>0</v>
      </c>
      <c r="C420" s="143">
        <f t="shared" si="13"/>
        <v>1</v>
      </c>
      <c r="D420" s="132"/>
      <c r="E420" s="133"/>
      <c r="F420" s="133"/>
      <c r="G420" s="133"/>
      <c r="H420" s="53">
        <f>IF(G420=1,VLOOKUP(D420,Chantiers!$C$6:$D$95,2),IF(G420=2,"Chauf",IF(G420=3,VLOOKUP(D420,Chantiers!$C$6:$E$95,3),0)))</f>
        <v>0</v>
      </c>
      <c r="I420" s="132"/>
      <c r="J420" s="133"/>
      <c r="K420" s="133"/>
      <c r="L420" s="133"/>
      <c r="M420" s="53">
        <f>IF(L420=1,VLOOKUP(I420,Chantiers!$C$6:$D$95,2),IF(L420=2,"Chauf",IF(L420=3,VLOOKUP(I420,Chantiers!$C$6:$E$95,3),0)))</f>
        <v>0</v>
      </c>
      <c r="N420" s="132"/>
      <c r="O420" s="133"/>
      <c r="P420" s="133"/>
      <c r="Q420" s="133"/>
      <c r="R420" s="53">
        <f>IF(Q420=1,VLOOKUP(N420,Chantiers!$C$6:$D$95,2),IF(Q420=2,"Chauf",IF(Q420=3,VLOOKUP(N420,Chantiers!$C$6:$E$95,3),0)))</f>
        <v>0</v>
      </c>
      <c r="S420" s="132"/>
      <c r="T420" s="133"/>
      <c r="U420" s="133"/>
      <c r="V420" s="133"/>
      <c r="W420" s="53">
        <f>IF(V420=1,VLOOKUP(S420,Chantiers!$C$6:$D$95,2),IF(V420=2,"Chauf",IF(V420=3,VLOOKUP(S420,Chantiers!$C$6:$E$95,3),0)))</f>
        <v>0</v>
      </c>
      <c r="X420" s="132"/>
      <c r="Y420" s="133"/>
      <c r="Z420" s="133"/>
      <c r="AA420" s="133"/>
      <c r="AB420" s="53">
        <f>IF(AA420=1,VLOOKUP(X420,Chantiers!$C$6:$D$95,2),IF(AA420=2,"Chauf",IF(AA420=3,VLOOKUP(X420,Chantiers!$C$6:$E$95,3),0)))</f>
        <v>0</v>
      </c>
      <c r="AC420" s="132"/>
      <c r="AD420" s="133"/>
      <c r="AE420" s="133"/>
      <c r="AF420" s="133"/>
      <c r="AG420" s="53">
        <f>IF(AF420=1,VLOOKUP(AC420,Chantiers!$C$6:$D$95,2),IF(AF420=2,"Chauf",IF(AF420=3,VLOOKUP(AC420,Chantiers!$C$6:$E$95,3),0)))</f>
        <v>0</v>
      </c>
      <c r="AH420" s="132"/>
      <c r="AI420" s="133"/>
      <c r="AJ420" s="133"/>
      <c r="AK420" s="133"/>
      <c r="AL420" s="53">
        <f>IF(AK420=1,VLOOKUP(AH420,Chantiers!$C$6:$D$95,2),IF(AK420=2,"Chauf",IF(AK420=3,VLOOKUP(AH420,Chantiers!$C$6:$E$95,3),0)))</f>
        <v>0</v>
      </c>
      <c r="AM420" s="132"/>
      <c r="AN420" s="133"/>
      <c r="AO420" s="133"/>
      <c r="AP420" s="133"/>
      <c r="AQ420" s="53">
        <f>IF(AP420=1,VLOOKUP(AM420,Chantiers!$C$6:$D$95,2),IF(AP420=2,"Chauf",IF(AP420=3,VLOOKUP(AM420,Chantiers!$C$6:$E$95,3),0)))</f>
        <v>0</v>
      </c>
      <c r="AR420" s="132"/>
      <c r="AS420" s="133"/>
      <c r="AT420" s="133"/>
      <c r="AU420" s="133"/>
      <c r="AV420" s="53">
        <f>IF(AU420=1,VLOOKUP(AR420,Chantiers!$C$6:$D$95,2),IF(AU420=2,"Chauf",IF(AU420=3,VLOOKUP(AR420,Chantiers!$C$6:$E$95,3),0)))</f>
        <v>0</v>
      </c>
      <c r="AW420" s="132"/>
      <c r="AX420" s="133"/>
      <c r="AY420" s="133"/>
      <c r="AZ420" s="133"/>
      <c r="BA420" s="53">
        <f>IF(AZ420=1,VLOOKUP(AW420,Chantiers!$C$6:$D$95,2),IF(AZ420=2,"Chauf",IF(AZ420=3,VLOOKUP(AW420,Chantiers!$C$6:$E$95,3),0)))</f>
        <v>0</v>
      </c>
      <c r="BB420" s="132"/>
      <c r="BC420" s="133"/>
      <c r="BD420" s="133"/>
      <c r="BE420" s="133"/>
      <c r="BF420" s="53">
        <f>IF(BE420=1,VLOOKUP(BB420,Chantiers!$C$6:$D$95,2),IF(BE420=2,"Chauf",IF(BE420=3,VLOOKUP(BB420,Chantiers!$C$6:$E$95,3),0)))</f>
        <v>0</v>
      </c>
      <c r="BG420" s="132"/>
      <c r="BH420" s="133"/>
      <c r="BI420" s="133"/>
      <c r="BJ420" s="133"/>
      <c r="BK420" s="53">
        <f>IF(BJ420=1,VLOOKUP(BG420,Chantiers!$C$6:$D$95,2),IF(BJ420=2,"Chauf",IF(BJ420=3,VLOOKUP(BG420,Chantiers!$C$6:$E$95,3),0)))</f>
        <v>0</v>
      </c>
      <c r="BL420" s="132"/>
      <c r="BM420" s="133"/>
      <c r="BN420" s="133"/>
      <c r="BO420" s="133"/>
      <c r="BP420" s="53">
        <f>IF(BO420=1,VLOOKUP(BL420,Chantiers!$C$6:$D$95,2),IF(BO420=2,"Chauf",IF(BO420=3,VLOOKUP(BL420,Chantiers!$C$6:$E$95,3),0)))</f>
        <v>0</v>
      </c>
      <c r="BQ420" s="132"/>
      <c r="BR420" s="133"/>
      <c r="BS420" s="133"/>
      <c r="BT420" s="133"/>
      <c r="BU420" s="53">
        <f>IF(BT420=1,VLOOKUP(BQ420,Chantiers!$C$6:$D$95,2),IF(BT420=2,"Chauf",IF(BT420=3,VLOOKUP(BQ420,Chantiers!$C$6:$E$95,3),0)))</f>
        <v>0</v>
      </c>
      <c r="BV420" s="132"/>
      <c r="BW420" s="133"/>
      <c r="BX420" s="133"/>
      <c r="BY420" s="133"/>
      <c r="BZ420" s="53">
        <f>IF(BY420=1,VLOOKUP(BV420,Chantiers!$C$6:$D$95,2),IF(BY420=2,"Chauf",IF(BY420=3,VLOOKUP(BV420,Chantiers!$C$6:$E$95,3),0)))</f>
        <v>0</v>
      </c>
      <c r="CA420" s="132"/>
      <c r="CB420" s="133"/>
      <c r="CC420" s="133"/>
      <c r="CD420" s="133"/>
      <c r="CE420" s="53">
        <f>IF(CD420=1,VLOOKUP(CA420,Chantiers!$C$6:$D$95,2),IF(CD420=2,"Chauf",IF(CD420=3,VLOOKUP(CA420,Chantiers!$C$6:$E$95,3),0)))</f>
        <v>0</v>
      </c>
    </row>
    <row r="421" spans="1:83" x14ac:dyDescent="0.2">
      <c r="A421" s="149"/>
      <c r="B421" s="142">
        <f t="shared" si="12"/>
        <v>0</v>
      </c>
      <c r="C421" s="143">
        <f t="shared" si="13"/>
        <v>1</v>
      </c>
      <c r="D421" s="132"/>
      <c r="E421" s="133"/>
      <c r="F421" s="133"/>
      <c r="G421" s="133"/>
      <c r="H421" s="53">
        <f>IF(G421=1,VLOOKUP(D421,Chantiers!$C$6:$D$95,2),IF(G421=2,"Chauf",IF(G421=3,VLOOKUP(D421,Chantiers!$C$6:$E$95,3),0)))</f>
        <v>0</v>
      </c>
      <c r="I421" s="132"/>
      <c r="J421" s="133"/>
      <c r="K421" s="133"/>
      <c r="L421" s="133"/>
      <c r="M421" s="53">
        <f>IF(L421=1,VLOOKUP(I421,Chantiers!$C$6:$D$95,2),IF(L421=2,"Chauf",IF(L421=3,VLOOKUP(I421,Chantiers!$C$6:$E$95,3),0)))</f>
        <v>0</v>
      </c>
      <c r="N421" s="132"/>
      <c r="O421" s="133"/>
      <c r="P421" s="133"/>
      <c r="Q421" s="133"/>
      <c r="R421" s="53">
        <f>IF(Q421=1,VLOOKUP(N421,Chantiers!$C$6:$D$95,2),IF(Q421=2,"Chauf",IF(Q421=3,VLOOKUP(N421,Chantiers!$C$6:$E$95,3),0)))</f>
        <v>0</v>
      </c>
      <c r="S421" s="132"/>
      <c r="T421" s="133"/>
      <c r="U421" s="133"/>
      <c r="V421" s="133"/>
      <c r="W421" s="53">
        <f>IF(V421=1,VLOOKUP(S421,Chantiers!$C$6:$D$95,2),IF(V421=2,"Chauf",IF(V421=3,VLOOKUP(S421,Chantiers!$C$6:$E$95,3),0)))</f>
        <v>0</v>
      </c>
      <c r="X421" s="132"/>
      <c r="Y421" s="133"/>
      <c r="Z421" s="133"/>
      <c r="AA421" s="133"/>
      <c r="AB421" s="53">
        <f>IF(AA421=1,VLOOKUP(X421,Chantiers!$C$6:$D$95,2),IF(AA421=2,"Chauf",IF(AA421=3,VLOOKUP(X421,Chantiers!$C$6:$E$95,3),0)))</f>
        <v>0</v>
      </c>
      <c r="AC421" s="132"/>
      <c r="AD421" s="133"/>
      <c r="AE421" s="133"/>
      <c r="AF421" s="133"/>
      <c r="AG421" s="53">
        <f>IF(AF421=1,VLOOKUP(AC421,Chantiers!$C$6:$D$95,2),IF(AF421=2,"Chauf",IF(AF421=3,VLOOKUP(AC421,Chantiers!$C$6:$E$95,3),0)))</f>
        <v>0</v>
      </c>
      <c r="AH421" s="132"/>
      <c r="AI421" s="133"/>
      <c r="AJ421" s="133"/>
      <c r="AK421" s="133"/>
      <c r="AL421" s="53">
        <f>IF(AK421=1,VLOOKUP(AH421,Chantiers!$C$6:$D$95,2),IF(AK421=2,"Chauf",IF(AK421=3,VLOOKUP(AH421,Chantiers!$C$6:$E$95,3),0)))</f>
        <v>0</v>
      </c>
      <c r="AM421" s="132"/>
      <c r="AN421" s="133"/>
      <c r="AO421" s="133"/>
      <c r="AP421" s="133"/>
      <c r="AQ421" s="53">
        <f>IF(AP421=1,VLOOKUP(AM421,Chantiers!$C$6:$D$95,2),IF(AP421=2,"Chauf",IF(AP421=3,VLOOKUP(AM421,Chantiers!$C$6:$E$95,3),0)))</f>
        <v>0</v>
      </c>
      <c r="AR421" s="132"/>
      <c r="AS421" s="133"/>
      <c r="AT421" s="133"/>
      <c r="AU421" s="133"/>
      <c r="AV421" s="53">
        <f>IF(AU421=1,VLOOKUP(AR421,Chantiers!$C$6:$D$95,2),IF(AU421=2,"Chauf",IF(AU421=3,VLOOKUP(AR421,Chantiers!$C$6:$E$95,3),0)))</f>
        <v>0</v>
      </c>
      <c r="AW421" s="132"/>
      <c r="AX421" s="133"/>
      <c r="AY421" s="133"/>
      <c r="AZ421" s="133"/>
      <c r="BA421" s="53">
        <f>IF(AZ421=1,VLOOKUP(AW421,Chantiers!$C$6:$D$95,2),IF(AZ421=2,"Chauf",IF(AZ421=3,VLOOKUP(AW421,Chantiers!$C$6:$E$95,3),0)))</f>
        <v>0</v>
      </c>
      <c r="BB421" s="132"/>
      <c r="BC421" s="133"/>
      <c r="BD421" s="133"/>
      <c r="BE421" s="133"/>
      <c r="BF421" s="53">
        <f>IF(BE421=1,VLOOKUP(BB421,Chantiers!$C$6:$D$95,2),IF(BE421=2,"Chauf",IF(BE421=3,VLOOKUP(BB421,Chantiers!$C$6:$E$95,3),0)))</f>
        <v>0</v>
      </c>
      <c r="BG421" s="132"/>
      <c r="BH421" s="133"/>
      <c r="BI421" s="133"/>
      <c r="BJ421" s="133"/>
      <c r="BK421" s="53">
        <f>IF(BJ421=1,VLOOKUP(BG421,Chantiers!$C$6:$D$95,2),IF(BJ421=2,"Chauf",IF(BJ421=3,VLOOKUP(BG421,Chantiers!$C$6:$E$95,3),0)))</f>
        <v>0</v>
      </c>
      <c r="BL421" s="132"/>
      <c r="BM421" s="133"/>
      <c r="BN421" s="133"/>
      <c r="BO421" s="133"/>
      <c r="BP421" s="53">
        <f>IF(BO421=1,VLOOKUP(BL421,Chantiers!$C$6:$D$95,2),IF(BO421=2,"Chauf",IF(BO421=3,VLOOKUP(BL421,Chantiers!$C$6:$E$95,3),0)))</f>
        <v>0</v>
      </c>
      <c r="BQ421" s="132"/>
      <c r="BR421" s="133"/>
      <c r="BS421" s="133"/>
      <c r="BT421" s="133"/>
      <c r="BU421" s="53">
        <f>IF(BT421=1,VLOOKUP(BQ421,Chantiers!$C$6:$D$95,2),IF(BT421=2,"Chauf",IF(BT421=3,VLOOKUP(BQ421,Chantiers!$C$6:$E$95,3),0)))</f>
        <v>0</v>
      </c>
      <c r="BV421" s="132"/>
      <c r="BW421" s="133"/>
      <c r="BX421" s="133"/>
      <c r="BY421" s="133"/>
      <c r="BZ421" s="53">
        <f>IF(BY421=1,VLOOKUP(BV421,Chantiers!$C$6:$D$95,2),IF(BY421=2,"Chauf",IF(BY421=3,VLOOKUP(BV421,Chantiers!$C$6:$E$95,3),0)))</f>
        <v>0</v>
      </c>
      <c r="CA421" s="132"/>
      <c r="CB421" s="133"/>
      <c r="CC421" s="133"/>
      <c r="CD421" s="133"/>
      <c r="CE421" s="53">
        <f>IF(CD421=1,VLOOKUP(CA421,Chantiers!$C$6:$D$95,2),IF(CD421=2,"Chauf",IF(CD421=3,VLOOKUP(CA421,Chantiers!$C$6:$E$95,3),0)))</f>
        <v>0</v>
      </c>
    </row>
    <row r="422" spans="1:83" x14ac:dyDescent="0.2">
      <c r="A422" s="149"/>
      <c r="B422" s="142">
        <f t="shared" si="12"/>
        <v>0</v>
      </c>
      <c r="C422" s="143">
        <f t="shared" si="13"/>
        <v>1</v>
      </c>
      <c r="D422" s="132"/>
      <c r="E422" s="133"/>
      <c r="F422" s="133"/>
      <c r="G422" s="133"/>
      <c r="H422" s="53">
        <f>IF(G422=1,VLOOKUP(D422,Chantiers!$C$6:$D$95,2),IF(G422=2,"Chauf",IF(G422=3,VLOOKUP(D422,Chantiers!$C$6:$E$95,3),0)))</f>
        <v>0</v>
      </c>
      <c r="I422" s="132"/>
      <c r="J422" s="133"/>
      <c r="K422" s="133"/>
      <c r="L422" s="133"/>
      <c r="M422" s="53">
        <f>IF(L422=1,VLOOKUP(I422,Chantiers!$C$6:$D$95,2),IF(L422=2,"Chauf",IF(L422=3,VLOOKUP(I422,Chantiers!$C$6:$E$95,3),0)))</f>
        <v>0</v>
      </c>
      <c r="N422" s="132"/>
      <c r="O422" s="133"/>
      <c r="P422" s="133"/>
      <c r="Q422" s="133"/>
      <c r="R422" s="53">
        <f>IF(Q422=1,VLOOKUP(N422,Chantiers!$C$6:$D$95,2),IF(Q422=2,"Chauf",IF(Q422=3,VLOOKUP(N422,Chantiers!$C$6:$E$95,3),0)))</f>
        <v>0</v>
      </c>
      <c r="S422" s="132"/>
      <c r="T422" s="133"/>
      <c r="U422" s="133"/>
      <c r="V422" s="133"/>
      <c r="W422" s="53">
        <f>IF(V422=1,VLOOKUP(S422,Chantiers!$C$6:$D$95,2),IF(V422=2,"Chauf",IF(V422=3,VLOOKUP(S422,Chantiers!$C$6:$E$95,3),0)))</f>
        <v>0</v>
      </c>
      <c r="X422" s="132"/>
      <c r="Y422" s="133"/>
      <c r="Z422" s="133"/>
      <c r="AA422" s="133"/>
      <c r="AB422" s="53">
        <f>IF(AA422=1,VLOOKUP(X422,Chantiers!$C$6:$D$95,2),IF(AA422=2,"Chauf",IF(AA422=3,VLOOKUP(X422,Chantiers!$C$6:$E$95,3),0)))</f>
        <v>0</v>
      </c>
      <c r="AC422" s="132"/>
      <c r="AD422" s="133"/>
      <c r="AE422" s="133"/>
      <c r="AF422" s="133"/>
      <c r="AG422" s="53">
        <f>IF(AF422=1,VLOOKUP(AC422,Chantiers!$C$6:$D$95,2),IF(AF422=2,"Chauf",IF(AF422=3,VLOOKUP(AC422,Chantiers!$C$6:$E$95,3),0)))</f>
        <v>0</v>
      </c>
      <c r="AH422" s="132"/>
      <c r="AI422" s="133"/>
      <c r="AJ422" s="133"/>
      <c r="AK422" s="133"/>
      <c r="AL422" s="53">
        <f>IF(AK422=1,VLOOKUP(AH422,Chantiers!$C$6:$D$95,2),IF(AK422=2,"Chauf",IF(AK422=3,VLOOKUP(AH422,Chantiers!$C$6:$E$95,3),0)))</f>
        <v>0</v>
      </c>
      <c r="AM422" s="132"/>
      <c r="AN422" s="133"/>
      <c r="AO422" s="133"/>
      <c r="AP422" s="133"/>
      <c r="AQ422" s="53">
        <f>IF(AP422=1,VLOOKUP(AM422,Chantiers!$C$6:$D$95,2),IF(AP422=2,"Chauf",IF(AP422=3,VLOOKUP(AM422,Chantiers!$C$6:$E$95,3),0)))</f>
        <v>0</v>
      </c>
      <c r="AR422" s="132"/>
      <c r="AS422" s="133"/>
      <c r="AT422" s="133"/>
      <c r="AU422" s="133"/>
      <c r="AV422" s="53">
        <f>IF(AU422=1,VLOOKUP(AR422,Chantiers!$C$6:$D$95,2),IF(AU422=2,"Chauf",IF(AU422=3,VLOOKUP(AR422,Chantiers!$C$6:$E$95,3),0)))</f>
        <v>0</v>
      </c>
      <c r="AW422" s="132"/>
      <c r="AX422" s="133"/>
      <c r="AY422" s="133"/>
      <c r="AZ422" s="133"/>
      <c r="BA422" s="53">
        <f>IF(AZ422=1,VLOOKUP(AW422,Chantiers!$C$6:$D$95,2),IF(AZ422=2,"Chauf",IF(AZ422=3,VLOOKUP(AW422,Chantiers!$C$6:$E$95,3),0)))</f>
        <v>0</v>
      </c>
      <c r="BB422" s="132"/>
      <c r="BC422" s="133"/>
      <c r="BD422" s="133"/>
      <c r="BE422" s="133"/>
      <c r="BF422" s="53">
        <f>IF(BE422=1,VLOOKUP(BB422,Chantiers!$C$6:$D$95,2),IF(BE422=2,"Chauf",IF(BE422=3,VLOOKUP(BB422,Chantiers!$C$6:$E$95,3),0)))</f>
        <v>0</v>
      </c>
      <c r="BG422" s="132"/>
      <c r="BH422" s="133"/>
      <c r="BI422" s="133"/>
      <c r="BJ422" s="133"/>
      <c r="BK422" s="53">
        <f>IF(BJ422=1,VLOOKUP(BG422,Chantiers!$C$6:$D$95,2),IF(BJ422=2,"Chauf",IF(BJ422=3,VLOOKUP(BG422,Chantiers!$C$6:$E$95,3),0)))</f>
        <v>0</v>
      </c>
      <c r="BL422" s="132"/>
      <c r="BM422" s="133"/>
      <c r="BN422" s="133"/>
      <c r="BO422" s="133"/>
      <c r="BP422" s="53">
        <f>IF(BO422=1,VLOOKUP(BL422,Chantiers!$C$6:$D$95,2),IF(BO422=2,"Chauf",IF(BO422=3,VLOOKUP(BL422,Chantiers!$C$6:$E$95,3),0)))</f>
        <v>0</v>
      </c>
      <c r="BQ422" s="132"/>
      <c r="BR422" s="133"/>
      <c r="BS422" s="133"/>
      <c r="BT422" s="133"/>
      <c r="BU422" s="53">
        <f>IF(BT422=1,VLOOKUP(BQ422,Chantiers!$C$6:$D$95,2),IF(BT422=2,"Chauf",IF(BT422=3,VLOOKUP(BQ422,Chantiers!$C$6:$E$95,3),0)))</f>
        <v>0</v>
      </c>
      <c r="BV422" s="132"/>
      <c r="BW422" s="133"/>
      <c r="BX422" s="133"/>
      <c r="BY422" s="133"/>
      <c r="BZ422" s="53">
        <f>IF(BY422=1,VLOOKUP(BV422,Chantiers!$C$6:$D$95,2),IF(BY422=2,"Chauf",IF(BY422=3,VLOOKUP(BV422,Chantiers!$C$6:$E$95,3),0)))</f>
        <v>0</v>
      </c>
      <c r="CA422" s="132"/>
      <c r="CB422" s="133"/>
      <c r="CC422" s="133"/>
      <c r="CD422" s="133"/>
      <c r="CE422" s="53">
        <f>IF(CD422=1,VLOOKUP(CA422,Chantiers!$C$6:$D$95,2),IF(CD422=2,"Chauf",IF(CD422=3,VLOOKUP(CA422,Chantiers!$C$6:$E$95,3),0)))</f>
        <v>0</v>
      </c>
    </row>
    <row r="423" spans="1:83" x14ac:dyDescent="0.2">
      <c r="A423" s="149"/>
      <c r="B423" s="142">
        <f t="shared" si="12"/>
        <v>0</v>
      </c>
      <c r="C423" s="143">
        <f t="shared" si="13"/>
        <v>1</v>
      </c>
      <c r="D423" s="132"/>
      <c r="E423" s="133"/>
      <c r="F423" s="133"/>
      <c r="G423" s="133"/>
      <c r="H423" s="53">
        <f>IF(G423=1,VLOOKUP(D423,Chantiers!$C$6:$D$95,2),IF(G423=2,"Chauf",IF(G423=3,VLOOKUP(D423,Chantiers!$C$6:$E$95,3),0)))</f>
        <v>0</v>
      </c>
      <c r="I423" s="132"/>
      <c r="J423" s="133"/>
      <c r="K423" s="133"/>
      <c r="L423" s="133"/>
      <c r="M423" s="53">
        <f>IF(L423=1,VLOOKUP(I423,Chantiers!$C$6:$D$95,2),IF(L423=2,"Chauf",IF(L423=3,VLOOKUP(I423,Chantiers!$C$6:$E$95,3),0)))</f>
        <v>0</v>
      </c>
      <c r="N423" s="132"/>
      <c r="O423" s="133"/>
      <c r="P423" s="133"/>
      <c r="Q423" s="133"/>
      <c r="R423" s="53">
        <f>IF(Q423=1,VLOOKUP(N423,Chantiers!$C$6:$D$95,2),IF(Q423=2,"Chauf",IF(Q423=3,VLOOKUP(N423,Chantiers!$C$6:$E$95,3),0)))</f>
        <v>0</v>
      </c>
      <c r="S423" s="132"/>
      <c r="T423" s="133"/>
      <c r="U423" s="133"/>
      <c r="V423" s="133"/>
      <c r="W423" s="53">
        <f>IF(V423=1,VLOOKUP(S423,Chantiers!$C$6:$D$95,2),IF(V423=2,"Chauf",IF(V423=3,VLOOKUP(S423,Chantiers!$C$6:$E$95,3),0)))</f>
        <v>0</v>
      </c>
      <c r="X423" s="132"/>
      <c r="Y423" s="133"/>
      <c r="Z423" s="133"/>
      <c r="AA423" s="133"/>
      <c r="AB423" s="53">
        <f>IF(AA423=1,VLOOKUP(X423,Chantiers!$C$6:$D$95,2),IF(AA423=2,"Chauf",IF(AA423=3,VLOOKUP(X423,Chantiers!$C$6:$E$95,3),0)))</f>
        <v>0</v>
      </c>
      <c r="AC423" s="132"/>
      <c r="AD423" s="133"/>
      <c r="AE423" s="133"/>
      <c r="AF423" s="133"/>
      <c r="AG423" s="53">
        <f>IF(AF423=1,VLOOKUP(AC423,Chantiers!$C$6:$D$95,2),IF(AF423=2,"Chauf",IF(AF423=3,VLOOKUP(AC423,Chantiers!$C$6:$E$95,3),0)))</f>
        <v>0</v>
      </c>
      <c r="AH423" s="132"/>
      <c r="AI423" s="133"/>
      <c r="AJ423" s="133"/>
      <c r="AK423" s="133"/>
      <c r="AL423" s="53">
        <f>IF(AK423=1,VLOOKUP(AH423,Chantiers!$C$6:$D$95,2),IF(AK423=2,"Chauf",IF(AK423=3,VLOOKUP(AH423,Chantiers!$C$6:$E$95,3),0)))</f>
        <v>0</v>
      </c>
      <c r="AM423" s="132"/>
      <c r="AN423" s="133"/>
      <c r="AO423" s="133"/>
      <c r="AP423" s="133"/>
      <c r="AQ423" s="53">
        <f>IF(AP423=1,VLOOKUP(AM423,Chantiers!$C$6:$D$95,2),IF(AP423=2,"Chauf",IF(AP423=3,VLOOKUP(AM423,Chantiers!$C$6:$E$95,3),0)))</f>
        <v>0</v>
      </c>
      <c r="AR423" s="132"/>
      <c r="AS423" s="133"/>
      <c r="AT423" s="133"/>
      <c r="AU423" s="133"/>
      <c r="AV423" s="53">
        <f>IF(AU423=1,VLOOKUP(AR423,Chantiers!$C$6:$D$95,2),IF(AU423=2,"Chauf",IF(AU423=3,VLOOKUP(AR423,Chantiers!$C$6:$E$95,3),0)))</f>
        <v>0</v>
      </c>
      <c r="AW423" s="132"/>
      <c r="AX423" s="133"/>
      <c r="AY423" s="133"/>
      <c r="AZ423" s="133"/>
      <c r="BA423" s="53">
        <f>IF(AZ423=1,VLOOKUP(AW423,Chantiers!$C$6:$D$95,2),IF(AZ423=2,"Chauf",IF(AZ423=3,VLOOKUP(AW423,Chantiers!$C$6:$E$95,3),0)))</f>
        <v>0</v>
      </c>
      <c r="BB423" s="132"/>
      <c r="BC423" s="133"/>
      <c r="BD423" s="133"/>
      <c r="BE423" s="133"/>
      <c r="BF423" s="53">
        <f>IF(BE423=1,VLOOKUP(BB423,Chantiers!$C$6:$D$95,2),IF(BE423=2,"Chauf",IF(BE423=3,VLOOKUP(BB423,Chantiers!$C$6:$E$95,3),0)))</f>
        <v>0</v>
      </c>
      <c r="BG423" s="132"/>
      <c r="BH423" s="133"/>
      <c r="BI423" s="133"/>
      <c r="BJ423" s="133"/>
      <c r="BK423" s="53">
        <f>IF(BJ423=1,VLOOKUP(BG423,Chantiers!$C$6:$D$95,2),IF(BJ423=2,"Chauf",IF(BJ423=3,VLOOKUP(BG423,Chantiers!$C$6:$E$95,3),0)))</f>
        <v>0</v>
      </c>
      <c r="BL423" s="132"/>
      <c r="BM423" s="133"/>
      <c r="BN423" s="133"/>
      <c r="BO423" s="133"/>
      <c r="BP423" s="53">
        <f>IF(BO423=1,VLOOKUP(BL423,Chantiers!$C$6:$D$95,2),IF(BO423=2,"Chauf",IF(BO423=3,VLOOKUP(BL423,Chantiers!$C$6:$E$95,3),0)))</f>
        <v>0</v>
      </c>
      <c r="BQ423" s="132"/>
      <c r="BR423" s="133"/>
      <c r="BS423" s="133"/>
      <c r="BT423" s="133"/>
      <c r="BU423" s="53">
        <f>IF(BT423=1,VLOOKUP(BQ423,Chantiers!$C$6:$D$95,2),IF(BT423=2,"Chauf",IF(BT423=3,VLOOKUP(BQ423,Chantiers!$C$6:$E$95,3),0)))</f>
        <v>0</v>
      </c>
      <c r="BV423" s="132"/>
      <c r="BW423" s="133"/>
      <c r="BX423" s="133"/>
      <c r="BY423" s="133"/>
      <c r="BZ423" s="53">
        <f>IF(BY423=1,VLOOKUP(BV423,Chantiers!$C$6:$D$95,2),IF(BY423=2,"Chauf",IF(BY423=3,VLOOKUP(BV423,Chantiers!$C$6:$E$95,3),0)))</f>
        <v>0</v>
      </c>
      <c r="CA423" s="132"/>
      <c r="CB423" s="133"/>
      <c r="CC423" s="133"/>
      <c r="CD423" s="133"/>
      <c r="CE423" s="53">
        <f>IF(CD423=1,VLOOKUP(CA423,Chantiers!$C$6:$D$95,2),IF(CD423=2,"Chauf",IF(CD423=3,VLOOKUP(CA423,Chantiers!$C$6:$E$95,3),0)))</f>
        <v>0</v>
      </c>
    </row>
    <row r="424" spans="1:83" x14ac:dyDescent="0.2">
      <c r="A424" s="149"/>
      <c r="B424" s="142">
        <f t="shared" si="12"/>
        <v>0</v>
      </c>
      <c r="C424" s="143">
        <f t="shared" si="13"/>
        <v>1</v>
      </c>
      <c r="D424" s="132"/>
      <c r="E424" s="133"/>
      <c r="F424" s="133"/>
      <c r="G424" s="133"/>
      <c r="H424" s="53">
        <f>IF(G424=1,VLOOKUP(D424,Chantiers!$C$6:$D$95,2),IF(G424=2,"Chauf",IF(G424=3,VLOOKUP(D424,Chantiers!$C$6:$E$95,3),0)))</f>
        <v>0</v>
      </c>
      <c r="I424" s="132"/>
      <c r="J424" s="133"/>
      <c r="K424" s="133"/>
      <c r="L424" s="133"/>
      <c r="M424" s="53">
        <f>IF(L424=1,VLOOKUP(I424,Chantiers!$C$6:$D$95,2),IF(L424=2,"Chauf",IF(L424=3,VLOOKUP(I424,Chantiers!$C$6:$E$95,3),0)))</f>
        <v>0</v>
      </c>
      <c r="N424" s="132"/>
      <c r="O424" s="133"/>
      <c r="P424" s="133"/>
      <c r="Q424" s="133"/>
      <c r="R424" s="53">
        <f>IF(Q424=1,VLOOKUP(N424,Chantiers!$C$6:$D$95,2),IF(Q424=2,"Chauf",IF(Q424=3,VLOOKUP(N424,Chantiers!$C$6:$E$95,3),0)))</f>
        <v>0</v>
      </c>
      <c r="S424" s="132"/>
      <c r="T424" s="133"/>
      <c r="U424" s="133"/>
      <c r="V424" s="133"/>
      <c r="W424" s="53">
        <f>IF(V424=1,VLOOKUP(S424,Chantiers!$C$6:$D$95,2),IF(V424=2,"Chauf",IF(V424=3,VLOOKUP(S424,Chantiers!$C$6:$E$95,3),0)))</f>
        <v>0</v>
      </c>
      <c r="X424" s="132"/>
      <c r="Y424" s="133"/>
      <c r="Z424" s="133"/>
      <c r="AA424" s="133"/>
      <c r="AB424" s="53">
        <f>IF(AA424=1,VLOOKUP(X424,Chantiers!$C$6:$D$95,2),IF(AA424=2,"Chauf",IF(AA424=3,VLOOKUP(X424,Chantiers!$C$6:$E$95,3),0)))</f>
        <v>0</v>
      </c>
      <c r="AC424" s="132"/>
      <c r="AD424" s="133"/>
      <c r="AE424" s="133"/>
      <c r="AF424" s="133"/>
      <c r="AG424" s="53">
        <f>IF(AF424=1,VLOOKUP(AC424,Chantiers!$C$6:$D$95,2),IF(AF424=2,"Chauf",IF(AF424=3,VLOOKUP(AC424,Chantiers!$C$6:$E$95,3),0)))</f>
        <v>0</v>
      </c>
      <c r="AH424" s="132"/>
      <c r="AI424" s="133"/>
      <c r="AJ424" s="133"/>
      <c r="AK424" s="133"/>
      <c r="AL424" s="53">
        <f>IF(AK424=1,VLOOKUP(AH424,Chantiers!$C$6:$D$95,2),IF(AK424=2,"Chauf",IF(AK424=3,VLOOKUP(AH424,Chantiers!$C$6:$E$95,3),0)))</f>
        <v>0</v>
      </c>
      <c r="AM424" s="132"/>
      <c r="AN424" s="133"/>
      <c r="AO424" s="133"/>
      <c r="AP424" s="133"/>
      <c r="AQ424" s="53">
        <f>IF(AP424=1,VLOOKUP(AM424,Chantiers!$C$6:$D$95,2),IF(AP424=2,"Chauf",IF(AP424=3,VLOOKUP(AM424,Chantiers!$C$6:$E$95,3),0)))</f>
        <v>0</v>
      </c>
      <c r="AR424" s="132"/>
      <c r="AS424" s="133"/>
      <c r="AT424" s="133"/>
      <c r="AU424" s="133"/>
      <c r="AV424" s="53">
        <f>IF(AU424=1,VLOOKUP(AR424,Chantiers!$C$6:$D$95,2),IF(AU424=2,"Chauf",IF(AU424=3,VLOOKUP(AR424,Chantiers!$C$6:$E$95,3),0)))</f>
        <v>0</v>
      </c>
      <c r="AW424" s="132"/>
      <c r="AX424" s="133"/>
      <c r="AY424" s="133"/>
      <c r="AZ424" s="133"/>
      <c r="BA424" s="53">
        <f>IF(AZ424=1,VLOOKUP(AW424,Chantiers!$C$6:$D$95,2),IF(AZ424=2,"Chauf",IF(AZ424=3,VLOOKUP(AW424,Chantiers!$C$6:$E$95,3),0)))</f>
        <v>0</v>
      </c>
      <c r="BB424" s="132"/>
      <c r="BC424" s="133"/>
      <c r="BD424" s="133"/>
      <c r="BE424" s="133"/>
      <c r="BF424" s="53">
        <f>IF(BE424=1,VLOOKUP(BB424,Chantiers!$C$6:$D$95,2),IF(BE424=2,"Chauf",IF(BE424=3,VLOOKUP(BB424,Chantiers!$C$6:$E$95,3),0)))</f>
        <v>0</v>
      </c>
      <c r="BG424" s="132"/>
      <c r="BH424" s="133"/>
      <c r="BI424" s="133"/>
      <c r="BJ424" s="133"/>
      <c r="BK424" s="53">
        <f>IF(BJ424=1,VLOOKUP(BG424,Chantiers!$C$6:$D$95,2),IF(BJ424=2,"Chauf",IF(BJ424=3,VLOOKUP(BG424,Chantiers!$C$6:$E$95,3),0)))</f>
        <v>0</v>
      </c>
      <c r="BL424" s="132"/>
      <c r="BM424" s="133"/>
      <c r="BN424" s="133"/>
      <c r="BO424" s="133"/>
      <c r="BP424" s="53">
        <f>IF(BO424=1,VLOOKUP(BL424,Chantiers!$C$6:$D$95,2),IF(BO424=2,"Chauf",IF(BO424=3,VLOOKUP(BL424,Chantiers!$C$6:$E$95,3),0)))</f>
        <v>0</v>
      </c>
      <c r="BQ424" s="132"/>
      <c r="BR424" s="133"/>
      <c r="BS424" s="133"/>
      <c r="BT424" s="133"/>
      <c r="BU424" s="53">
        <f>IF(BT424=1,VLOOKUP(BQ424,Chantiers!$C$6:$D$95,2),IF(BT424=2,"Chauf",IF(BT424=3,VLOOKUP(BQ424,Chantiers!$C$6:$E$95,3),0)))</f>
        <v>0</v>
      </c>
      <c r="BV424" s="132"/>
      <c r="BW424" s="133"/>
      <c r="BX424" s="133"/>
      <c r="BY424" s="133"/>
      <c r="BZ424" s="53">
        <f>IF(BY424=1,VLOOKUP(BV424,Chantiers!$C$6:$D$95,2),IF(BY424=2,"Chauf",IF(BY424=3,VLOOKUP(BV424,Chantiers!$C$6:$E$95,3),0)))</f>
        <v>0</v>
      </c>
      <c r="CA424" s="132"/>
      <c r="CB424" s="133"/>
      <c r="CC424" s="133"/>
      <c r="CD424" s="133"/>
      <c r="CE424" s="53">
        <f>IF(CD424=1,VLOOKUP(CA424,Chantiers!$C$6:$D$95,2),IF(CD424=2,"Chauf",IF(CD424=3,VLOOKUP(CA424,Chantiers!$C$6:$E$95,3),0)))</f>
        <v>0</v>
      </c>
    </row>
    <row r="425" spans="1:83" x14ac:dyDescent="0.2">
      <c r="A425" s="150"/>
      <c r="B425" s="144">
        <f t="shared" si="12"/>
        <v>0</v>
      </c>
      <c r="C425" s="145">
        <f t="shared" si="13"/>
        <v>1</v>
      </c>
      <c r="D425" s="134"/>
      <c r="E425" s="135"/>
      <c r="F425" s="135"/>
      <c r="G425" s="135"/>
      <c r="H425" s="54">
        <f>IF(G425=1,VLOOKUP(D425,Chantiers!$C$6:$D$95,2),IF(G425=2,"Chauf",IF(G425=3,VLOOKUP(D425,Chantiers!$C$6:$E$95,3),0)))</f>
        <v>0</v>
      </c>
      <c r="I425" s="134"/>
      <c r="J425" s="135"/>
      <c r="K425" s="135"/>
      <c r="L425" s="135"/>
      <c r="M425" s="54">
        <f>IF(L425=1,VLOOKUP(I425,Chantiers!$C$6:$D$95,2),IF(L425=2,"Chauf",IF(L425=3,VLOOKUP(I425,Chantiers!$C$6:$E$95,3),0)))</f>
        <v>0</v>
      </c>
      <c r="N425" s="134"/>
      <c r="O425" s="135"/>
      <c r="P425" s="135"/>
      <c r="Q425" s="135"/>
      <c r="R425" s="54">
        <f>IF(Q425=1,VLOOKUP(N425,Chantiers!$C$6:$D$95,2),IF(Q425=2,"Chauf",IF(Q425=3,VLOOKUP(N425,Chantiers!$C$6:$E$95,3),0)))</f>
        <v>0</v>
      </c>
      <c r="S425" s="134"/>
      <c r="T425" s="135"/>
      <c r="U425" s="135"/>
      <c r="V425" s="135"/>
      <c r="W425" s="54">
        <f>IF(V425=1,VLOOKUP(S425,Chantiers!$C$6:$D$95,2),IF(V425=2,"Chauf",IF(V425=3,VLOOKUP(S425,Chantiers!$C$6:$E$95,3),0)))</f>
        <v>0</v>
      </c>
      <c r="X425" s="134"/>
      <c r="Y425" s="135"/>
      <c r="Z425" s="135"/>
      <c r="AA425" s="135"/>
      <c r="AB425" s="54">
        <f>IF(AA425=1,VLOOKUP(X425,Chantiers!$C$6:$D$95,2),IF(AA425=2,"Chauf",IF(AA425=3,VLOOKUP(X425,Chantiers!$C$6:$E$95,3),0)))</f>
        <v>0</v>
      </c>
      <c r="AC425" s="134"/>
      <c r="AD425" s="135"/>
      <c r="AE425" s="135"/>
      <c r="AF425" s="135"/>
      <c r="AG425" s="54">
        <f>IF(AF425=1,VLOOKUP(AC425,Chantiers!$C$6:$D$95,2),IF(AF425=2,"Chauf",IF(AF425=3,VLOOKUP(AC425,Chantiers!$C$6:$E$95,3),0)))</f>
        <v>0</v>
      </c>
      <c r="AH425" s="134"/>
      <c r="AI425" s="135"/>
      <c r="AJ425" s="135"/>
      <c r="AK425" s="135"/>
      <c r="AL425" s="54">
        <f>IF(AK425=1,VLOOKUP(AH425,Chantiers!$C$6:$D$95,2),IF(AK425=2,"Chauf",IF(AK425=3,VLOOKUP(AH425,Chantiers!$C$6:$E$95,3),0)))</f>
        <v>0</v>
      </c>
      <c r="AM425" s="134"/>
      <c r="AN425" s="135"/>
      <c r="AO425" s="135"/>
      <c r="AP425" s="135"/>
      <c r="AQ425" s="54">
        <f>IF(AP425=1,VLOOKUP(AM425,Chantiers!$C$6:$D$95,2),IF(AP425=2,"Chauf",IF(AP425=3,VLOOKUP(AM425,Chantiers!$C$6:$E$95,3),0)))</f>
        <v>0</v>
      </c>
      <c r="AR425" s="134"/>
      <c r="AS425" s="135"/>
      <c r="AT425" s="135"/>
      <c r="AU425" s="135"/>
      <c r="AV425" s="54">
        <f>IF(AU425=1,VLOOKUP(AR425,Chantiers!$C$6:$D$95,2),IF(AU425=2,"Chauf",IF(AU425=3,VLOOKUP(AR425,Chantiers!$C$6:$E$95,3),0)))</f>
        <v>0</v>
      </c>
      <c r="AW425" s="134"/>
      <c r="AX425" s="135"/>
      <c r="AY425" s="135"/>
      <c r="AZ425" s="135"/>
      <c r="BA425" s="54">
        <f>IF(AZ425=1,VLOOKUP(AW425,Chantiers!$C$6:$D$95,2),IF(AZ425=2,"Chauf",IF(AZ425=3,VLOOKUP(AW425,Chantiers!$C$6:$E$95,3),0)))</f>
        <v>0</v>
      </c>
      <c r="BB425" s="134"/>
      <c r="BC425" s="135"/>
      <c r="BD425" s="135"/>
      <c r="BE425" s="135"/>
      <c r="BF425" s="54">
        <f>IF(BE425=1,VLOOKUP(BB425,Chantiers!$C$6:$D$95,2),IF(BE425=2,"Chauf",IF(BE425=3,VLOOKUP(BB425,Chantiers!$C$6:$E$95,3),0)))</f>
        <v>0</v>
      </c>
      <c r="BG425" s="134"/>
      <c r="BH425" s="135"/>
      <c r="BI425" s="135"/>
      <c r="BJ425" s="135"/>
      <c r="BK425" s="54">
        <f>IF(BJ425=1,VLOOKUP(BG425,Chantiers!$C$6:$D$95,2),IF(BJ425=2,"Chauf",IF(BJ425=3,VLOOKUP(BG425,Chantiers!$C$6:$E$95,3),0)))</f>
        <v>0</v>
      </c>
      <c r="BL425" s="134"/>
      <c r="BM425" s="135"/>
      <c r="BN425" s="135"/>
      <c r="BO425" s="135"/>
      <c r="BP425" s="54">
        <f>IF(BO425=1,VLOOKUP(BL425,Chantiers!$C$6:$D$95,2),IF(BO425=2,"Chauf",IF(BO425=3,VLOOKUP(BL425,Chantiers!$C$6:$E$95,3),0)))</f>
        <v>0</v>
      </c>
      <c r="BQ425" s="134"/>
      <c r="BR425" s="135"/>
      <c r="BS425" s="135"/>
      <c r="BT425" s="135"/>
      <c r="BU425" s="54">
        <f>IF(BT425=1,VLOOKUP(BQ425,Chantiers!$C$6:$D$95,2),IF(BT425=2,"Chauf",IF(BT425=3,VLOOKUP(BQ425,Chantiers!$C$6:$E$95,3),0)))</f>
        <v>0</v>
      </c>
      <c r="BV425" s="134"/>
      <c r="BW425" s="135"/>
      <c r="BX425" s="135"/>
      <c r="BY425" s="135"/>
      <c r="BZ425" s="54">
        <f>IF(BY425=1,VLOOKUP(BV425,Chantiers!$C$6:$D$95,2),IF(BY425=2,"Chauf",IF(BY425=3,VLOOKUP(BV425,Chantiers!$C$6:$E$95,3),0)))</f>
        <v>0</v>
      </c>
      <c r="CA425" s="134"/>
      <c r="CB425" s="135"/>
      <c r="CC425" s="135"/>
      <c r="CD425" s="135"/>
      <c r="CE425" s="54">
        <f>IF(CD425=1,VLOOKUP(CA425,Chantiers!$C$6:$D$95,2),IF(CD425=2,"Chauf",IF(CD425=3,VLOOKUP(CA425,Chantiers!$C$6:$E$95,3),0)))</f>
        <v>0</v>
      </c>
    </row>
    <row r="426" spans="1:83" x14ac:dyDescent="0.2">
      <c r="A426" s="51"/>
      <c r="B426" s="146">
        <f t="shared" si="12"/>
        <v>0</v>
      </c>
      <c r="C426" s="147">
        <f t="shared" si="13"/>
        <v>1</v>
      </c>
      <c r="D426" s="136"/>
      <c r="E426" s="137"/>
      <c r="F426" s="137"/>
      <c r="G426" s="137"/>
      <c r="H426" s="55">
        <f>IF(G426=1,VLOOKUP(D426,Chantiers!$C$6:$D$95,2),IF(G426=2,"Chauf",IF(G426=3,VLOOKUP(D426,Chantiers!$C$6:$E$95,3),0)))</f>
        <v>0</v>
      </c>
      <c r="I426" s="136"/>
      <c r="J426" s="137"/>
      <c r="K426" s="137"/>
      <c r="L426" s="137"/>
      <c r="M426" s="55">
        <f>IF(L426=1,VLOOKUP(I426,Chantiers!$C$6:$D$95,2),IF(L426=2,"Chauf",IF(L426=3,VLOOKUP(I426,Chantiers!$C$6:$E$95,3),0)))</f>
        <v>0</v>
      </c>
      <c r="N426" s="136"/>
      <c r="O426" s="137"/>
      <c r="P426" s="137"/>
      <c r="Q426" s="137"/>
      <c r="R426" s="55">
        <f>IF(Q426=1,VLOOKUP(N426,Chantiers!$C$6:$D$95,2),IF(Q426=2,"Chauf",IF(Q426=3,VLOOKUP(N426,Chantiers!$C$6:$E$95,3),0)))</f>
        <v>0</v>
      </c>
      <c r="S426" s="136"/>
      <c r="T426" s="137"/>
      <c r="U426" s="137"/>
      <c r="V426" s="137"/>
      <c r="W426" s="55">
        <f>IF(V426=1,VLOOKUP(S426,Chantiers!$C$6:$D$95,2),IF(V426=2,"Chauf",IF(V426=3,VLOOKUP(S426,Chantiers!$C$6:$E$95,3),0)))</f>
        <v>0</v>
      </c>
      <c r="X426" s="136"/>
      <c r="Y426" s="137"/>
      <c r="Z426" s="137"/>
      <c r="AA426" s="137"/>
      <c r="AB426" s="55">
        <f>IF(AA426=1,VLOOKUP(X426,Chantiers!$C$6:$D$95,2),IF(AA426=2,"Chauf",IF(AA426=3,VLOOKUP(X426,Chantiers!$C$6:$E$95,3),0)))</f>
        <v>0</v>
      </c>
      <c r="AC426" s="136"/>
      <c r="AD426" s="137"/>
      <c r="AE426" s="137"/>
      <c r="AF426" s="137"/>
      <c r="AG426" s="55">
        <f>IF(AF426=1,VLOOKUP(AC426,Chantiers!$C$6:$D$95,2),IF(AF426=2,"Chauf",IF(AF426=3,VLOOKUP(AC426,Chantiers!$C$6:$E$95,3),0)))</f>
        <v>0</v>
      </c>
      <c r="AH426" s="136"/>
      <c r="AI426" s="137"/>
      <c r="AJ426" s="137"/>
      <c r="AK426" s="137"/>
      <c r="AL426" s="55">
        <f>IF(AK426=1,VLOOKUP(AH426,Chantiers!$C$6:$D$95,2),IF(AK426=2,"Chauf",IF(AK426=3,VLOOKUP(AH426,Chantiers!$C$6:$E$95,3),0)))</f>
        <v>0</v>
      </c>
      <c r="AM426" s="136"/>
      <c r="AN426" s="137"/>
      <c r="AO426" s="137"/>
      <c r="AP426" s="137"/>
      <c r="AQ426" s="55">
        <f>IF(AP426=1,VLOOKUP(AM426,Chantiers!$C$6:$D$95,2),IF(AP426=2,"Chauf",IF(AP426=3,VLOOKUP(AM426,Chantiers!$C$6:$E$95,3),0)))</f>
        <v>0</v>
      </c>
      <c r="AR426" s="136"/>
      <c r="AS426" s="137"/>
      <c r="AT426" s="137"/>
      <c r="AU426" s="137"/>
      <c r="AV426" s="55">
        <f>IF(AU426=1,VLOOKUP(AR426,Chantiers!$C$6:$D$95,2),IF(AU426=2,"Chauf",IF(AU426=3,VLOOKUP(AR426,Chantiers!$C$6:$E$95,3),0)))</f>
        <v>0</v>
      </c>
      <c r="AW426" s="136"/>
      <c r="AX426" s="137"/>
      <c r="AY426" s="137"/>
      <c r="AZ426" s="137"/>
      <c r="BA426" s="55">
        <f>IF(AZ426=1,VLOOKUP(AW426,Chantiers!$C$6:$D$95,2),IF(AZ426=2,"Chauf",IF(AZ426=3,VLOOKUP(AW426,Chantiers!$C$6:$E$95,3),0)))</f>
        <v>0</v>
      </c>
      <c r="BB426" s="136"/>
      <c r="BC426" s="137"/>
      <c r="BD426" s="137"/>
      <c r="BE426" s="137"/>
      <c r="BF426" s="55">
        <f>IF(BE426=1,VLOOKUP(BB426,Chantiers!$C$6:$D$95,2),IF(BE426=2,"Chauf",IF(BE426=3,VLOOKUP(BB426,Chantiers!$C$6:$E$95,3),0)))</f>
        <v>0</v>
      </c>
      <c r="BG426" s="136"/>
      <c r="BH426" s="137"/>
      <c r="BI426" s="137"/>
      <c r="BJ426" s="137"/>
      <c r="BK426" s="55">
        <f>IF(BJ426=1,VLOOKUP(BG426,Chantiers!$C$6:$D$95,2),IF(BJ426=2,"Chauf",IF(BJ426=3,VLOOKUP(BG426,Chantiers!$C$6:$E$95,3),0)))</f>
        <v>0</v>
      </c>
      <c r="BL426" s="136"/>
      <c r="BM426" s="137"/>
      <c r="BN426" s="137"/>
      <c r="BO426" s="137"/>
      <c r="BP426" s="55">
        <f>IF(BO426=1,VLOOKUP(BL426,Chantiers!$C$6:$D$95,2),IF(BO426=2,"Chauf",IF(BO426=3,VLOOKUP(BL426,Chantiers!$C$6:$E$95,3),0)))</f>
        <v>0</v>
      </c>
      <c r="BQ426" s="136"/>
      <c r="BR426" s="137"/>
      <c r="BS426" s="137"/>
      <c r="BT426" s="137"/>
      <c r="BU426" s="55">
        <f>IF(BT426=1,VLOOKUP(BQ426,Chantiers!$C$6:$D$95,2),IF(BT426=2,"Chauf",IF(BT426=3,VLOOKUP(BQ426,Chantiers!$C$6:$E$95,3),0)))</f>
        <v>0</v>
      </c>
      <c r="BV426" s="136"/>
      <c r="BW426" s="137"/>
      <c r="BX426" s="137"/>
      <c r="BY426" s="137"/>
      <c r="BZ426" s="55">
        <f>IF(BY426=1,VLOOKUP(BV426,Chantiers!$C$6:$D$95,2),IF(BY426=2,"Chauf",IF(BY426=3,VLOOKUP(BV426,Chantiers!$C$6:$E$95,3),0)))</f>
        <v>0</v>
      </c>
      <c r="CA426" s="136"/>
      <c r="CB426" s="137"/>
      <c r="CC426" s="137"/>
      <c r="CD426" s="137"/>
      <c r="CE426" s="55">
        <f>IF(CD426=1,VLOOKUP(CA426,Chantiers!$C$6:$D$95,2),IF(CD426=2,"Chauf",IF(CD426=3,VLOOKUP(CA426,Chantiers!$C$6:$E$95,3),0)))</f>
        <v>0</v>
      </c>
    </row>
    <row r="427" spans="1:83" x14ac:dyDescent="0.2">
      <c r="A427" s="47"/>
      <c r="B427" s="142">
        <f t="shared" si="12"/>
        <v>0</v>
      </c>
      <c r="C427" s="143">
        <f t="shared" si="13"/>
        <v>1</v>
      </c>
      <c r="D427" s="126"/>
      <c r="E427" s="127"/>
      <c r="F427" s="127"/>
      <c r="G427" s="127"/>
      <c r="H427" s="48">
        <f>IF(G427=1,VLOOKUP(D427,Chantiers!$C$6:$D$95,2),IF(G427=2,"Chauf",IF(G427=3,VLOOKUP(D427,Chantiers!$C$6:$E$95,3),0)))</f>
        <v>0</v>
      </c>
      <c r="I427" s="126"/>
      <c r="J427" s="127"/>
      <c r="K427" s="127"/>
      <c r="L427" s="127"/>
      <c r="M427" s="48">
        <f>IF(L427=1,VLOOKUP(I427,Chantiers!$C$6:$D$95,2),IF(L427=2,"Chauf",IF(L427=3,VLOOKUP(I427,Chantiers!$C$6:$E$95,3),0)))</f>
        <v>0</v>
      </c>
      <c r="N427" s="126"/>
      <c r="O427" s="127"/>
      <c r="P427" s="127"/>
      <c r="Q427" s="127"/>
      <c r="R427" s="48">
        <f>IF(Q427=1,VLOOKUP(N427,Chantiers!$C$6:$D$95,2),IF(Q427=2,"Chauf",IF(Q427=3,VLOOKUP(N427,Chantiers!$C$6:$E$95,3),0)))</f>
        <v>0</v>
      </c>
      <c r="S427" s="126"/>
      <c r="T427" s="127"/>
      <c r="U427" s="127"/>
      <c r="V427" s="127"/>
      <c r="W427" s="48">
        <f>IF(V427=1,VLOOKUP(S427,Chantiers!$C$6:$D$95,2),IF(V427=2,"Chauf",IF(V427=3,VLOOKUP(S427,Chantiers!$C$6:$E$95,3),0)))</f>
        <v>0</v>
      </c>
      <c r="X427" s="126"/>
      <c r="Y427" s="127"/>
      <c r="Z427" s="127"/>
      <c r="AA427" s="127"/>
      <c r="AB427" s="48">
        <f>IF(AA427=1,VLOOKUP(X427,Chantiers!$C$6:$D$95,2),IF(AA427=2,"Chauf",IF(AA427=3,VLOOKUP(X427,Chantiers!$C$6:$E$95,3),0)))</f>
        <v>0</v>
      </c>
      <c r="AC427" s="126"/>
      <c r="AD427" s="127"/>
      <c r="AE427" s="127"/>
      <c r="AF427" s="127"/>
      <c r="AG427" s="48">
        <f>IF(AF427=1,VLOOKUP(AC427,Chantiers!$C$6:$D$95,2),IF(AF427=2,"Chauf",IF(AF427=3,VLOOKUP(AC427,Chantiers!$C$6:$E$95,3),0)))</f>
        <v>0</v>
      </c>
      <c r="AH427" s="126"/>
      <c r="AI427" s="127"/>
      <c r="AJ427" s="127"/>
      <c r="AK427" s="127"/>
      <c r="AL427" s="48">
        <f>IF(AK427=1,VLOOKUP(AH427,Chantiers!$C$6:$D$95,2),IF(AK427=2,"Chauf",IF(AK427=3,VLOOKUP(AH427,Chantiers!$C$6:$E$95,3),0)))</f>
        <v>0</v>
      </c>
      <c r="AM427" s="126"/>
      <c r="AN427" s="127"/>
      <c r="AO427" s="127"/>
      <c r="AP427" s="127"/>
      <c r="AQ427" s="48">
        <f>IF(AP427=1,VLOOKUP(AM427,Chantiers!$C$6:$D$95,2),IF(AP427=2,"Chauf",IF(AP427=3,VLOOKUP(AM427,Chantiers!$C$6:$E$95,3),0)))</f>
        <v>0</v>
      </c>
      <c r="AR427" s="126"/>
      <c r="AS427" s="127"/>
      <c r="AT427" s="127"/>
      <c r="AU427" s="127"/>
      <c r="AV427" s="48">
        <f>IF(AU427=1,VLOOKUP(AR427,Chantiers!$C$6:$D$95,2),IF(AU427=2,"Chauf",IF(AU427=3,VLOOKUP(AR427,Chantiers!$C$6:$E$95,3),0)))</f>
        <v>0</v>
      </c>
      <c r="AW427" s="126"/>
      <c r="AX427" s="127"/>
      <c r="AY427" s="127"/>
      <c r="AZ427" s="127"/>
      <c r="BA427" s="48">
        <f>IF(AZ427=1,VLOOKUP(AW427,Chantiers!$C$6:$D$95,2),IF(AZ427=2,"Chauf",IF(AZ427=3,VLOOKUP(AW427,Chantiers!$C$6:$E$95,3),0)))</f>
        <v>0</v>
      </c>
      <c r="BB427" s="126"/>
      <c r="BC427" s="127"/>
      <c r="BD427" s="127"/>
      <c r="BE427" s="127"/>
      <c r="BF427" s="48">
        <f>IF(BE427=1,VLOOKUP(BB427,Chantiers!$C$6:$D$95,2),IF(BE427=2,"Chauf",IF(BE427=3,VLOOKUP(BB427,Chantiers!$C$6:$E$95,3),0)))</f>
        <v>0</v>
      </c>
      <c r="BG427" s="126"/>
      <c r="BH427" s="127"/>
      <c r="BI427" s="127"/>
      <c r="BJ427" s="127"/>
      <c r="BK427" s="48">
        <f>IF(BJ427=1,VLOOKUP(BG427,Chantiers!$C$6:$D$95,2),IF(BJ427=2,"Chauf",IF(BJ427=3,VLOOKUP(BG427,Chantiers!$C$6:$E$95,3),0)))</f>
        <v>0</v>
      </c>
      <c r="BL427" s="126"/>
      <c r="BM427" s="127"/>
      <c r="BN427" s="127"/>
      <c r="BO427" s="127"/>
      <c r="BP427" s="48">
        <f>IF(BO427=1,VLOOKUP(BL427,Chantiers!$C$6:$D$95,2),IF(BO427=2,"Chauf",IF(BO427=3,VLOOKUP(BL427,Chantiers!$C$6:$E$95,3),0)))</f>
        <v>0</v>
      </c>
      <c r="BQ427" s="126"/>
      <c r="BR427" s="127"/>
      <c r="BS427" s="127"/>
      <c r="BT427" s="127"/>
      <c r="BU427" s="48">
        <f>IF(BT427=1,VLOOKUP(BQ427,Chantiers!$C$6:$D$95,2),IF(BT427=2,"Chauf",IF(BT427=3,VLOOKUP(BQ427,Chantiers!$C$6:$E$95,3),0)))</f>
        <v>0</v>
      </c>
      <c r="BV427" s="126"/>
      <c r="BW427" s="127"/>
      <c r="BX427" s="127"/>
      <c r="BY427" s="127"/>
      <c r="BZ427" s="48">
        <f>IF(BY427=1,VLOOKUP(BV427,Chantiers!$C$6:$D$95,2),IF(BY427=2,"Chauf",IF(BY427=3,VLOOKUP(BV427,Chantiers!$C$6:$E$95,3),0)))</f>
        <v>0</v>
      </c>
      <c r="CA427" s="126"/>
      <c r="CB427" s="127"/>
      <c r="CC427" s="127"/>
      <c r="CD427" s="127"/>
      <c r="CE427" s="48">
        <f>IF(CD427=1,VLOOKUP(CA427,Chantiers!$C$6:$D$95,2),IF(CD427=2,"Chauf",IF(CD427=3,VLOOKUP(CA427,Chantiers!$C$6:$E$95,3),0)))</f>
        <v>0</v>
      </c>
    </row>
    <row r="428" spans="1:83" x14ac:dyDescent="0.2">
      <c r="A428" s="47"/>
      <c r="B428" s="142">
        <f t="shared" si="12"/>
        <v>0</v>
      </c>
      <c r="C428" s="143">
        <f t="shared" si="13"/>
        <v>1</v>
      </c>
      <c r="D428" s="126"/>
      <c r="E428" s="127"/>
      <c r="F428" s="127"/>
      <c r="G428" s="127"/>
      <c r="H428" s="48">
        <f>IF(G428=1,VLOOKUP(D428,Chantiers!$C$6:$D$95,2),IF(G428=2,"Chauf",IF(G428=3,VLOOKUP(D428,Chantiers!$C$6:$E$95,3),0)))</f>
        <v>0</v>
      </c>
      <c r="I428" s="126"/>
      <c r="J428" s="127"/>
      <c r="K428" s="127"/>
      <c r="L428" s="127"/>
      <c r="M428" s="48">
        <f>IF(L428=1,VLOOKUP(I428,Chantiers!$C$6:$D$95,2),IF(L428=2,"Chauf",IF(L428=3,VLOOKUP(I428,Chantiers!$C$6:$E$95,3),0)))</f>
        <v>0</v>
      </c>
      <c r="N428" s="126"/>
      <c r="O428" s="127"/>
      <c r="P428" s="127"/>
      <c r="Q428" s="127"/>
      <c r="R428" s="48">
        <f>IF(Q428=1,VLOOKUP(N428,Chantiers!$C$6:$D$95,2),IF(Q428=2,"Chauf",IF(Q428=3,VLOOKUP(N428,Chantiers!$C$6:$E$95,3),0)))</f>
        <v>0</v>
      </c>
      <c r="S428" s="126"/>
      <c r="T428" s="127"/>
      <c r="U428" s="127"/>
      <c r="V428" s="127"/>
      <c r="W428" s="48">
        <f>IF(V428=1,VLOOKUP(S428,Chantiers!$C$6:$D$95,2),IF(V428=2,"Chauf",IF(V428=3,VLOOKUP(S428,Chantiers!$C$6:$E$95,3),0)))</f>
        <v>0</v>
      </c>
      <c r="X428" s="126"/>
      <c r="Y428" s="127"/>
      <c r="Z428" s="127"/>
      <c r="AA428" s="127"/>
      <c r="AB428" s="48">
        <f>IF(AA428=1,VLOOKUP(X428,Chantiers!$C$6:$D$95,2),IF(AA428=2,"Chauf",IF(AA428=3,VLOOKUP(X428,Chantiers!$C$6:$E$95,3),0)))</f>
        <v>0</v>
      </c>
      <c r="AC428" s="126"/>
      <c r="AD428" s="127"/>
      <c r="AE428" s="127"/>
      <c r="AF428" s="127"/>
      <c r="AG428" s="48">
        <f>IF(AF428=1,VLOOKUP(AC428,Chantiers!$C$6:$D$95,2),IF(AF428=2,"Chauf",IF(AF428=3,VLOOKUP(AC428,Chantiers!$C$6:$E$95,3),0)))</f>
        <v>0</v>
      </c>
      <c r="AH428" s="126"/>
      <c r="AI428" s="127"/>
      <c r="AJ428" s="127"/>
      <c r="AK428" s="127"/>
      <c r="AL428" s="48">
        <f>IF(AK428=1,VLOOKUP(AH428,Chantiers!$C$6:$D$95,2),IF(AK428=2,"Chauf",IF(AK428=3,VLOOKUP(AH428,Chantiers!$C$6:$E$95,3),0)))</f>
        <v>0</v>
      </c>
      <c r="AM428" s="126"/>
      <c r="AN428" s="127"/>
      <c r="AO428" s="127"/>
      <c r="AP428" s="127"/>
      <c r="AQ428" s="48">
        <f>IF(AP428=1,VLOOKUP(AM428,Chantiers!$C$6:$D$95,2),IF(AP428=2,"Chauf",IF(AP428=3,VLOOKUP(AM428,Chantiers!$C$6:$E$95,3),0)))</f>
        <v>0</v>
      </c>
      <c r="AR428" s="126"/>
      <c r="AS428" s="127"/>
      <c r="AT428" s="127"/>
      <c r="AU428" s="127"/>
      <c r="AV428" s="48">
        <f>IF(AU428=1,VLOOKUP(AR428,Chantiers!$C$6:$D$95,2),IF(AU428=2,"Chauf",IF(AU428=3,VLOOKUP(AR428,Chantiers!$C$6:$E$95,3),0)))</f>
        <v>0</v>
      </c>
      <c r="AW428" s="126"/>
      <c r="AX428" s="127"/>
      <c r="AY428" s="127"/>
      <c r="AZ428" s="127"/>
      <c r="BA428" s="48">
        <f>IF(AZ428=1,VLOOKUP(AW428,Chantiers!$C$6:$D$95,2),IF(AZ428=2,"Chauf",IF(AZ428=3,VLOOKUP(AW428,Chantiers!$C$6:$E$95,3),0)))</f>
        <v>0</v>
      </c>
      <c r="BB428" s="126"/>
      <c r="BC428" s="127"/>
      <c r="BD428" s="127"/>
      <c r="BE428" s="127"/>
      <c r="BF428" s="48">
        <f>IF(BE428=1,VLOOKUP(BB428,Chantiers!$C$6:$D$95,2),IF(BE428=2,"Chauf",IF(BE428=3,VLOOKUP(BB428,Chantiers!$C$6:$E$95,3),0)))</f>
        <v>0</v>
      </c>
      <c r="BG428" s="126"/>
      <c r="BH428" s="127"/>
      <c r="BI428" s="127"/>
      <c r="BJ428" s="127"/>
      <c r="BK428" s="48">
        <f>IF(BJ428=1,VLOOKUP(BG428,Chantiers!$C$6:$D$95,2),IF(BJ428=2,"Chauf",IF(BJ428=3,VLOOKUP(BG428,Chantiers!$C$6:$E$95,3),0)))</f>
        <v>0</v>
      </c>
      <c r="BL428" s="126"/>
      <c r="BM428" s="127"/>
      <c r="BN428" s="127"/>
      <c r="BO428" s="127"/>
      <c r="BP428" s="48">
        <f>IF(BO428=1,VLOOKUP(BL428,Chantiers!$C$6:$D$95,2),IF(BO428=2,"Chauf",IF(BO428=3,VLOOKUP(BL428,Chantiers!$C$6:$E$95,3),0)))</f>
        <v>0</v>
      </c>
      <c r="BQ428" s="126"/>
      <c r="BR428" s="127"/>
      <c r="BS428" s="127"/>
      <c r="BT428" s="127"/>
      <c r="BU428" s="48">
        <f>IF(BT428=1,VLOOKUP(BQ428,Chantiers!$C$6:$D$95,2),IF(BT428=2,"Chauf",IF(BT428=3,VLOOKUP(BQ428,Chantiers!$C$6:$E$95,3),0)))</f>
        <v>0</v>
      </c>
      <c r="BV428" s="126"/>
      <c r="BW428" s="127"/>
      <c r="BX428" s="127"/>
      <c r="BY428" s="127"/>
      <c r="BZ428" s="48">
        <f>IF(BY428=1,VLOOKUP(BV428,Chantiers!$C$6:$D$95,2),IF(BY428=2,"Chauf",IF(BY428=3,VLOOKUP(BV428,Chantiers!$C$6:$E$95,3),0)))</f>
        <v>0</v>
      </c>
      <c r="CA428" s="126"/>
      <c r="CB428" s="127"/>
      <c r="CC428" s="127"/>
      <c r="CD428" s="127"/>
      <c r="CE428" s="48">
        <f>IF(CD428=1,VLOOKUP(CA428,Chantiers!$C$6:$D$95,2),IF(CD428=2,"Chauf",IF(CD428=3,VLOOKUP(CA428,Chantiers!$C$6:$E$95,3),0)))</f>
        <v>0</v>
      </c>
    </row>
    <row r="429" spans="1:83" x14ac:dyDescent="0.2">
      <c r="A429" s="47"/>
      <c r="B429" s="142">
        <f t="shared" si="12"/>
        <v>0</v>
      </c>
      <c r="C429" s="143">
        <f t="shared" si="13"/>
        <v>1</v>
      </c>
      <c r="D429" s="126"/>
      <c r="E429" s="127"/>
      <c r="F429" s="127"/>
      <c r="G429" s="127"/>
      <c r="H429" s="48">
        <f>IF(G429=1,VLOOKUP(D429,Chantiers!$C$6:$D$95,2),IF(G429=2,"Chauf",IF(G429=3,VLOOKUP(D429,Chantiers!$C$6:$E$95,3),0)))</f>
        <v>0</v>
      </c>
      <c r="I429" s="126"/>
      <c r="J429" s="127"/>
      <c r="K429" s="127"/>
      <c r="L429" s="127"/>
      <c r="M429" s="48">
        <f>IF(L429=1,VLOOKUP(I429,Chantiers!$C$6:$D$95,2),IF(L429=2,"Chauf",IF(L429=3,VLOOKUP(I429,Chantiers!$C$6:$E$95,3),0)))</f>
        <v>0</v>
      </c>
      <c r="N429" s="126"/>
      <c r="O429" s="127"/>
      <c r="P429" s="127"/>
      <c r="Q429" s="127"/>
      <c r="R429" s="48">
        <f>IF(Q429=1,VLOOKUP(N429,Chantiers!$C$6:$D$95,2),IF(Q429=2,"Chauf",IF(Q429=3,VLOOKUP(N429,Chantiers!$C$6:$E$95,3),0)))</f>
        <v>0</v>
      </c>
      <c r="S429" s="126"/>
      <c r="T429" s="127"/>
      <c r="U429" s="127"/>
      <c r="V429" s="127"/>
      <c r="W429" s="48">
        <f>IF(V429=1,VLOOKUP(S429,Chantiers!$C$6:$D$95,2),IF(V429=2,"Chauf",IF(V429=3,VLOOKUP(S429,Chantiers!$C$6:$E$95,3),0)))</f>
        <v>0</v>
      </c>
      <c r="X429" s="126"/>
      <c r="Y429" s="127"/>
      <c r="Z429" s="127"/>
      <c r="AA429" s="127"/>
      <c r="AB429" s="48">
        <f>IF(AA429=1,VLOOKUP(X429,Chantiers!$C$6:$D$95,2),IF(AA429=2,"Chauf",IF(AA429=3,VLOOKUP(X429,Chantiers!$C$6:$E$95,3),0)))</f>
        <v>0</v>
      </c>
      <c r="AC429" s="126"/>
      <c r="AD429" s="127"/>
      <c r="AE429" s="127"/>
      <c r="AF429" s="127"/>
      <c r="AG429" s="48">
        <f>IF(AF429=1,VLOOKUP(AC429,Chantiers!$C$6:$D$95,2),IF(AF429=2,"Chauf",IF(AF429=3,VLOOKUP(AC429,Chantiers!$C$6:$E$95,3),0)))</f>
        <v>0</v>
      </c>
      <c r="AH429" s="126"/>
      <c r="AI429" s="127"/>
      <c r="AJ429" s="127"/>
      <c r="AK429" s="127"/>
      <c r="AL429" s="48">
        <f>IF(AK429=1,VLOOKUP(AH429,Chantiers!$C$6:$D$95,2),IF(AK429=2,"Chauf",IF(AK429=3,VLOOKUP(AH429,Chantiers!$C$6:$E$95,3),0)))</f>
        <v>0</v>
      </c>
      <c r="AM429" s="126"/>
      <c r="AN429" s="127"/>
      <c r="AO429" s="127"/>
      <c r="AP429" s="127"/>
      <c r="AQ429" s="48">
        <f>IF(AP429=1,VLOOKUP(AM429,Chantiers!$C$6:$D$95,2),IF(AP429=2,"Chauf",IF(AP429=3,VLOOKUP(AM429,Chantiers!$C$6:$E$95,3),0)))</f>
        <v>0</v>
      </c>
      <c r="AR429" s="126"/>
      <c r="AS429" s="127"/>
      <c r="AT429" s="127"/>
      <c r="AU429" s="127"/>
      <c r="AV429" s="48">
        <f>IF(AU429=1,VLOOKUP(AR429,Chantiers!$C$6:$D$95,2),IF(AU429=2,"Chauf",IF(AU429=3,VLOOKUP(AR429,Chantiers!$C$6:$E$95,3),0)))</f>
        <v>0</v>
      </c>
      <c r="AW429" s="126"/>
      <c r="AX429" s="127"/>
      <c r="AY429" s="127"/>
      <c r="AZ429" s="127"/>
      <c r="BA429" s="48">
        <f>IF(AZ429=1,VLOOKUP(AW429,Chantiers!$C$6:$D$95,2),IF(AZ429=2,"Chauf",IF(AZ429=3,VLOOKUP(AW429,Chantiers!$C$6:$E$95,3),0)))</f>
        <v>0</v>
      </c>
      <c r="BB429" s="126"/>
      <c r="BC429" s="127"/>
      <c r="BD429" s="127"/>
      <c r="BE429" s="127"/>
      <c r="BF429" s="48">
        <f>IF(BE429=1,VLOOKUP(BB429,Chantiers!$C$6:$D$95,2),IF(BE429=2,"Chauf",IF(BE429=3,VLOOKUP(BB429,Chantiers!$C$6:$E$95,3),0)))</f>
        <v>0</v>
      </c>
      <c r="BG429" s="126"/>
      <c r="BH429" s="127"/>
      <c r="BI429" s="127"/>
      <c r="BJ429" s="127"/>
      <c r="BK429" s="48">
        <f>IF(BJ429=1,VLOOKUP(BG429,Chantiers!$C$6:$D$95,2),IF(BJ429=2,"Chauf",IF(BJ429=3,VLOOKUP(BG429,Chantiers!$C$6:$E$95,3),0)))</f>
        <v>0</v>
      </c>
      <c r="BL429" s="126"/>
      <c r="BM429" s="127"/>
      <c r="BN429" s="127"/>
      <c r="BO429" s="127"/>
      <c r="BP429" s="48">
        <f>IF(BO429=1,VLOOKUP(BL429,Chantiers!$C$6:$D$95,2),IF(BO429=2,"Chauf",IF(BO429=3,VLOOKUP(BL429,Chantiers!$C$6:$E$95,3),0)))</f>
        <v>0</v>
      </c>
      <c r="BQ429" s="126"/>
      <c r="BR429" s="127"/>
      <c r="BS429" s="127"/>
      <c r="BT429" s="127"/>
      <c r="BU429" s="48">
        <f>IF(BT429=1,VLOOKUP(BQ429,Chantiers!$C$6:$D$95,2),IF(BT429=2,"Chauf",IF(BT429=3,VLOOKUP(BQ429,Chantiers!$C$6:$E$95,3),0)))</f>
        <v>0</v>
      </c>
      <c r="BV429" s="126"/>
      <c r="BW429" s="127"/>
      <c r="BX429" s="127"/>
      <c r="BY429" s="127"/>
      <c r="BZ429" s="48">
        <f>IF(BY429=1,VLOOKUP(BV429,Chantiers!$C$6:$D$95,2),IF(BY429=2,"Chauf",IF(BY429=3,VLOOKUP(BV429,Chantiers!$C$6:$E$95,3),0)))</f>
        <v>0</v>
      </c>
      <c r="CA429" s="126"/>
      <c r="CB429" s="127"/>
      <c r="CC429" s="127"/>
      <c r="CD429" s="127"/>
      <c r="CE429" s="48">
        <f>IF(CD429=1,VLOOKUP(CA429,Chantiers!$C$6:$D$95,2),IF(CD429=2,"Chauf",IF(CD429=3,VLOOKUP(CA429,Chantiers!$C$6:$E$95,3),0)))</f>
        <v>0</v>
      </c>
    </row>
    <row r="430" spans="1:83" x14ac:dyDescent="0.2">
      <c r="A430" s="47"/>
      <c r="B430" s="142">
        <f t="shared" si="12"/>
        <v>0</v>
      </c>
      <c r="C430" s="143">
        <f t="shared" si="13"/>
        <v>1</v>
      </c>
      <c r="D430" s="126"/>
      <c r="E430" s="127"/>
      <c r="F430" s="127"/>
      <c r="G430" s="127"/>
      <c r="H430" s="48">
        <f>IF(G430=1,VLOOKUP(D430,Chantiers!$C$6:$D$95,2),IF(G430=2,"Chauf",IF(G430=3,VLOOKUP(D430,Chantiers!$C$6:$E$95,3),0)))</f>
        <v>0</v>
      </c>
      <c r="I430" s="126"/>
      <c r="J430" s="127"/>
      <c r="K430" s="127"/>
      <c r="L430" s="127"/>
      <c r="M430" s="48">
        <f>IF(L430=1,VLOOKUP(I430,Chantiers!$C$6:$D$95,2),IF(L430=2,"Chauf",IF(L430=3,VLOOKUP(I430,Chantiers!$C$6:$E$95,3),0)))</f>
        <v>0</v>
      </c>
      <c r="N430" s="126"/>
      <c r="O430" s="127"/>
      <c r="P430" s="127"/>
      <c r="Q430" s="127"/>
      <c r="R430" s="48">
        <f>IF(Q430=1,VLOOKUP(N430,Chantiers!$C$6:$D$95,2),IF(Q430=2,"Chauf",IF(Q430=3,VLOOKUP(N430,Chantiers!$C$6:$E$95,3),0)))</f>
        <v>0</v>
      </c>
      <c r="S430" s="126"/>
      <c r="T430" s="127"/>
      <c r="U430" s="127"/>
      <c r="V430" s="127"/>
      <c r="W430" s="48">
        <f>IF(V430=1,VLOOKUP(S430,Chantiers!$C$6:$D$95,2),IF(V430=2,"Chauf",IF(V430=3,VLOOKUP(S430,Chantiers!$C$6:$E$95,3),0)))</f>
        <v>0</v>
      </c>
      <c r="X430" s="126"/>
      <c r="Y430" s="127"/>
      <c r="Z430" s="127"/>
      <c r="AA430" s="127"/>
      <c r="AB430" s="48">
        <f>IF(AA430=1,VLOOKUP(X430,Chantiers!$C$6:$D$95,2),IF(AA430=2,"Chauf",IF(AA430=3,VLOOKUP(X430,Chantiers!$C$6:$E$95,3),0)))</f>
        <v>0</v>
      </c>
      <c r="AC430" s="126"/>
      <c r="AD430" s="127"/>
      <c r="AE430" s="127"/>
      <c r="AF430" s="127"/>
      <c r="AG430" s="48">
        <f>IF(AF430=1,VLOOKUP(AC430,Chantiers!$C$6:$D$95,2),IF(AF430=2,"Chauf",IF(AF430=3,VLOOKUP(AC430,Chantiers!$C$6:$E$95,3),0)))</f>
        <v>0</v>
      </c>
      <c r="AH430" s="126"/>
      <c r="AI430" s="127"/>
      <c r="AJ430" s="127"/>
      <c r="AK430" s="127"/>
      <c r="AL430" s="48">
        <f>IF(AK430=1,VLOOKUP(AH430,Chantiers!$C$6:$D$95,2),IF(AK430=2,"Chauf",IF(AK430=3,VLOOKUP(AH430,Chantiers!$C$6:$E$95,3),0)))</f>
        <v>0</v>
      </c>
      <c r="AM430" s="126"/>
      <c r="AN430" s="127"/>
      <c r="AO430" s="127"/>
      <c r="AP430" s="127"/>
      <c r="AQ430" s="48">
        <f>IF(AP430=1,VLOOKUP(AM430,Chantiers!$C$6:$D$95,2),IF(AP430=2,"Chauf",IF(AP430=3,VLOOKUP(AM430,Chantiers!$C$6:$E$95,3),0)))</f>
        <v>0</v>
      </c>
      <c r="AR430" s="126"/>
      <c r="AS430" s="127"/>
      <c r="AT430" s="127"/>
      <c r="AU430" s="127"/>
      <c r="AV430" s="48">
        <f>IF(AU430=1,VLOOKUP(AR430,Chantiers!$C$6:$D$95,2),IF(AU430=2,"Chauf",IF(AU430=3,VLOOKUP(AR430,Chantiers!$C$6:$E$95,3),0)))</f>
        <v>0</v>
      </c>
      <c r="AW430" s="126"/>
      <c r="AX430" s="127"/>
      <c r="AY430" s="127"/>
      <c r="AZ430" s="127"/>
      <c r="BA430" s="48">
        <f>IF(AZ430=1,VLOOKUP(AW430,Chantiers!$C$6:$D$95,2),IF(AZ430=2,"Chauf",IF(AZ430=3,VLOOKUP(AW430,Chantiers!$C$6:$E$95,3),0)))</f>
        <v>0</v>
      </c>
      <c r="BB430" s="126"/>
      <c r="BC430" s="127"/>
      <c r="BD430" s="127"/>
      <c r="BE430" s="127"/>
      <c r="BF430" s="48">
        <f>IF(BE430=1,VLOOKUP(BB430,Chantiers!$C$6:$D$95,2),IF(BE430=2,"Chauf",IF(BE430=3,VLOOKUP(BB430,Chantiers!$C$6:$E$95,3),0)))</f>
        <v>0</v>
      </c>
      <c r="BG430" s="126"/>
      <c r="BH430" s="127"/>
      <c r="BI430" s="127"/>
      <c r="BJ430" s="127"/>
      <c r="BK430" s="48">
        <f>IF(BJ430=1,VLOOKUP(BG430,Chantiers!$C$6:$D$95,2),IF(BJ430=2,"Chauf",IF(BJ430=3,VLOOKUP(BG430,Chantiers!$C$6:$E$95,3),0)))</f>
        <v>0</v>
      </c>
      <c r="BL430" s="126"/>
      <c r="BM430" s="127"/>
      <c r="BN430" s="127"/>
      <c r="BO430" s="127"/>
      <c r="BP430" s="48">
        <f>IF(BO430=1,VLOOKUP(BL430,Chantiers!$C$6:$D$95,2),IF(BO430=2,"Chauf",IF(BO430=3,VLOOKUP(BL430,Chantiers!$C$6:$E$95,3),0)))</f>
        <v>0</v>
      </c>
      <c r="BQ430" s="126"/>
      <c r="BR430" s="127"/>
      <c r="BS430" s="127"/>
      <c r="BT430" s="127"/>
      <c r="BU430" s="48">
        <f>IF(BT430=1,VLOOKUP(BQ430,Chantiers!$C$6:$D$95,2),IF(BT430=2,"Chauf",IF(BT430=3,VLOOKUP(BQ430,Chantiers!$C$6:$E$95,3),0)))</f>
        <v>0</v>
      </c>
      <c r="BV430" s="126"/>
      <c r="BW430" s="127"/>
      <c r="BX430" s="127"/>
      <c r="BY430" s="127"/>
      <c r="BZ430" s="48">
        <f>IF(BY430=1,VLOOKUP(BV430,Chantiers!$C$6:$D$95,2),IF(BY430=2,"Chauf",IF(BY430=3,VLOOKUP(BV430,Chantiers!$C$6:$E$95,3),0)))</f>
        <v>0</v>
      </c>
      <c r="CA430" s="126"/>
      <c r="CB430" s="127"/>
      <c r="CC430" s="127"/>
      <c r="CD430" s="127"/>
      <c r="CE430" s="48">
        <f>IF(CD430=1,VLOOKUP(CA430,Chantiers!$C$6:$D$95,2),IF(CD430=2,"Chauf",IF(CD430=3,VLOOKUP(CA430,Chantiers!$C$6:$E$95,3),0)))</f>
        <v>0</v>
      </c>
    </row>
    <row r="431" spans="1:83" x14ac:dyDescent="0.2">
      <c r="A431" s="47"/>
      <c r="B431" s="142">
        <f t="shared" si="12"/>
        <v>0</v>
      </c>
      <c r="C431" s="143">
        <f t="shared" si="13"/>
        <v>1</v>
      </c>
      <c r="D431" s="126"/>
      <c r="E431" s="127"/>
      <c r="F431" s="127"/>
      <c r="G431" s="127"/>
      <c r="H431" s="48">
        <f>IF(G431=1,VLOOKUP(D431,Chantiers!$C$6:$D$95,2),IF(G431=2,"Chauf",IF(G431=3,VLOOKUP(D431,Chantiers!$C$6:$E$95,3),0)))</f>
        <v>0</v>
      </c>
      <c r="I431" s="126"/>
      <c r="J431" s="127"/>
      <c r="K431" s="127"/>
      <c r="L431" s="127"/>
      <c r="M431" s="48">
        <f>IF(L431=1,VLOOKUP(I431,Chantiers!$C$6:$D$95,2),IF(L431=2,"Chauf",IF(L431=3,VLOOKUP(I431,Chantiers!$C$6:$E$95,3),0)))</f>
        <v>0</v>
      </c>
      <c r="N431" s="126"/>
      <c r="O431" s="127"/>
      <c r="P431" s="127"/>
      <c r="Q431" s="127"/>
      <c r="R431" s="48">
        <f>IF(Q431=1,VLOOKUP(N431,Chantiers!$C$6:$D$95,2),IF(Q431=2,"Chauf",IF(Q431=3,VLOOKUP(N431,Chantiers!$C$6:$E$95,3),0)))</f>
        <v>0</v>
      </c>
      <c r="S431" s="126"/>
      <c r="T431" s="127"/>
      <c r="U431" s="127"/>
      <c r="V431" s="127"/>
      <c r="W431" s="48">
        <f>IF(V431=1,VLOOKUP(S431,Chantiers!$C$6:$D$95,2),IF(V431=2,"Chauf",IF(V431=3,VLOOKUP(S431,Chantiers!$C$6:$E$95,3),0)))</f>
        <v>0</v>
      </c>
      <c r="X431" s="126"/>
      <c r="Y431" s="127"/>
      <c r="Z431" s="127"/>
      <c r="AA431" s="127"/>
      <c r="AB431" s="48">
        <f>IF(AA431=1,VLOOKUP(X431,Chantiers!$C$6:$D$95,2),IF(AA431=2,"Chauf",IF(AA431=3,VLOOKUP(X431,Chantiers!$C$6:$E$95,3),0)))</f>
        <v>0</v>
      </c>
      <c r="AC431" s="126"/>
      <c r="AD431" s="127"/>
      <c r="AE431" s="127"/>
      <c r="AF431" s="127"/>
      <c r="AG431" s="48">
        <f>IF(AF431=1,VLOOKUP(AC431,Chantiers!$C$6:$D$95,2),IF(AF431=2,"Chauf",IF(AF431=3,VLOOKUP(AC431,Chantiers!$C$6:$E$95,3),0)))</f>
        <v>0</v>
      </c>
      <c r="AH431" s="126"/>
      <c r="AI431" s="127"/>
      <c r="AJ431" s="127"/>
      <c r="AK431" s="127"/>
      <c r="AL431" s="48">
        <f>IF(AK431=1,VLOOKUP(AH431,Chantiers!$C$6:$D$95,2),IF(AK431=2,"Chauf",IF(AK431=3,VLOOKUP(AH431,Chantiers!$C$6:$E$95,3),0)))</f>
        <v>0</v>
      </c>
      <c r="AM431" s="126"/>
      <c r="AN431" s="127"/>
      <c r="AO431" s="127"/>
      <c r="AP431" s="127"/>
      <c r="AQ431" s="48">
        <f>IF(AP431=1,VLOOKUP(AM431,Chantiers!$C$6:$D$95,2),IF(AP431=2,"Chauf",IF(AP431=3,VLOOKUP(AM431,Chantiers!$C$6:$E$95,3),0)))</f>
        <v>0</v>
      </c>
      <c r="AR431" s="126"/>
      <c r="AS431" s="127"/>
      <c r="AT431" s="127"/>
      <c r="AU431" s="127"/>
      <c r="AV431" s="48">
        <f>IF(AU431=1,VLOOKUP(AR431,Chantiers!$C$6:$D$95,2),IF(AU431=2,"Chauf",IF(AU431=3,VLOOKUP(AR431,Chantiers!$C$6:$E$95,3),0)))</f>
        <v>0</v>
      </c>
      <c r="AW431" s="126"/>
      <c r="AX431" s="127"/>
      <c r="AY431" s="127"/>
      <c r="AZ431" s="127"/>
      <c r="BA431" s="48">
        <f>IF(AZ431=1,VLOOKUP(AW431,Chantiers!$C$6:$D$95,2),IF(AZ431=2,"Chauf",IF(AZ431=3,VLOOKUP(AW431,Chantiers!$C$6:$E$95,3),0)))</f>
        <v>0</v>
      </c>
      <c r="BB431" s="126"/>
      <c r="BC431" s="127"/>
      <c r="BD431" s="127"/>
      <c r="BE431" s="127"/>
      <c r="BF431" s="48">
        <f>IF(BE431=1,VLOOKUP(BB431,Chantiers!$C$6:$D$95,2),IF(BE431=2,"Chauf",IF(BE431=3,VLOOKUP(BB431,Chantiers!$C$6:$E$95,3),0)))</f>
        <v>0</v>
      </c>
      <c r="BG431" s="126"/>
      <c r="BH431" s="127"/>
      <c r="BI431" s="127"/>
      <c r="BJ431" s="127"/>
      <c r="BK431" s="48">
        <f>IF(BJ431=1,VLOOKUP(BG431,Chantiers!$C$6:$D$95,2),IF(BJ431=2,"Chauf",IF(BJ431=3,VLOOKUP(BG431,Chantiers!$C$6:$E$95,3),0)))</f>
        <v>0</v>
      </c>
      <c r="BL431" s="126"/>
      <c r="BM431" s="127"/>
      <c r="BN431" s="127"/>
      <c r="BO431" s="127"/>
      <c r="BP431" s="48">
        <f>IF(BO431=1,VLOOKUP(BL431,Chantiers!$C$6:$D$95,2),IF(BO431=2,"Chauf",IF(BO431=3,VLOOKUP(BL431,Chantiers!$C$6:$E$95,3),0)))</f>
        <v>0</v>
      </c>
      <c r="BQ431" s="126"/>
      <c r="BR431" s="127"/>
      <c r="BS431" s="127"/>
      <c r="BT431" s="127"/>
      <c r="BU431" s="48">
        <f>IF(BT431=1,VLOOKUP(BQ431,Chantiers!$C$6:$D$95,2),IF(BT431=2,"Chauf",IF(BT431=3,VLOOKUP(BQ431,Chantiers!$C$6:$E$95,3),0)))</f>
        <v>0</v>
      </c>
      <c r="BV431" s="126"/>
      <c r="BW431" s="127"/>
      <c r="BX431" s="127"/>
      <c r="BY431" s="127"/>
      <c r="BZ431" s="48">
        <f>IF(BY431=1,VLOOKUP(BV431,Chantiers!$C$6:$D$95,2),IF(BY431=2,"Chauf",IF(BY431=3,VLOOKUP(BV431,Chantiers!$C$6:$E$95,3),0)))</f>
        <v>0</v>
      </c>
      <c r="CA431" s="126"/>
      <c r="CB431" s="127"/>
      <c r="CC431" s="127"/>
      <c r="CD431" s="127"/>
      <c r="CE431" s="48">
        <f>IF(CD431=1,VLOOKUP(CA431,Chantiers!$C$6:$D$95,2),IF(CD431=2,"Chauf",IF(CD431=3,VLOOKUP(CA431,Chantiers!$C$6:$E$95,3),0)))</f>
        <v>0</v>
      </c>
    </row>
    <row r="432" spans="1:83" x14ac:dyDescent="0.2">
      <c r="A432" s="49"/>
      <c r="B432" s="144">
        <f t="shared" si="12"/>
        <v>0</v>
      </c>
      <c r="C432" s="145">
        <f t="shared" si="13"/>
        <v>1</v>
      </c>
      <c r="D432" s="128"/>
      <c r="E432" s="129"/>
      <c r="F432" s="129"/>
      <c r="G432" s="129"/>
      <c r="H432" s="50">
        <f>IF(G432=1,VLOOKUP(D432,Chantiers!$C$6:$D$95,2),IF(G432=2,"Chauf",IF(G432=3,VLOOKUP(D432,Chantiers!$C$6:$E$95,3),0)))</f>
        <v>0</v>
      </c>
      <c r="I432" s="128"/>
      <c r="J432" s="129"/>
      <c r="K432" s="129"/>
      <c r="L432" s="129"/>
      <c r="M432" s="50">
        <f>IF(L432=1,VLOOKUP(I432,Chantiers!$C$6:$D$95,2),IF(L432=2,"Chauf",IF(L432=3,VLOOKUP(I432,Chantiers!$C$6:$E$95,3),0)))</f>
        <v>0</v>
      </c>
      <c r="N432" s="128"/>
      <c r="O432" s="129"/>
      <c r="P432" s="129"/>
      <c r="Q432" s="129"/>
      <c r="R432" s="50">
        <f>IF(Q432=1,VLOOKUP(N432,Chantiers!$C$6:$D$95,2),IF(Q432=2,"Chauf",IF(Q432=3,VLOOKUP(N432,Chantiers!$C$6:$E$95,3),0)))</f>
        <v>0</v>
      </c>
      <c r="S432" s="128"/>
      <c r="T432" s="129"/>
      <c r="U432" s="129"/>
      <c r="V432" s="129"/>
      <c r="W432" s="50">
        <f>IF(V432=1,VLOOKUP(S432,Chantiers!$C$6:$D$95,2),IF(V432=2,"Chauf",IF(V432=3,VLOOKUP(S432,Chantiers!$C$6:$E$95,3),0)))</f>
        <v>0</v>
      </c>
      <c r="X432" s="128"/>
      <c r="Y432" s="129"/>
      <c r="Z432" s="129"/>
      <c r="AA432" s="129"/>
      <c r="AB432" s="50">
        <f>IF(AA432=1,VLOOKUP(X432,Chantiers!$C$6:$D$95,2),IF(AA432=2,"Chauf",IF(AA432=3,VLOOKUP(X432,Chantiers!$C$6:$E$95,3),0)))</f>
        <v>0</v>
      </c>
      <c r="AC432" s="128"/>
      <c r="AD432" s="129"/>
      <c r="AE432" s="129"/>
      <c r="AF432" s="129"/>
      <c r="AG432" s="50">
        <f>IF(AF432=1,VLOOKUP(AC432,Chantiers!$C$6:$D$95,2),IF(AF432=2,"Chauf",IF(AF432=3,VLOOKUP(AC432,Chantiers!$C$6:$E$95,3),0)))</f>
        <v>0</v>
      </c>
      <c r="AH432" s="128"/>
      <c r="AI432" s="129"/>
      <c r="AJ432" s="129"/>
      <c r="AK432" s="129"/>
      <c r="AL432" s="50">
        <f>IF(AK432=1,VLOOKUP(AH432,Chantiers!$C$6:$D$95,2),IF(AK432=2,"Chauf",IF(AK432=3,VLOOKUP(AH432,Chantiers!$C$6:$E$95,3),0)))</f>
        <v>0</v>
      </c>
      <c r="AM432" s="128"/>
      <c r="AN432" s="129"/>
      <c r="AO432" s="129"/>
      <c r="AP432" s="129"/>
      <c r="AQ432" s="50">
        <f>IF(AP432=1,VLOOKUP(AM432,Chantiers!$C$6:$D$95,2),IF(AP432=2,"Chauf",IF(AP432=3,VLOOKUP(AM432,Chantiers!$C$6:$E$95,3),0)))</f>
        <v>0</v>
      </c>
      <c r="AR432" s="128"/>
      <c r="AS432" s="129"/>
      <c r="AT432" s="129"/>
      <c r="AU432" s="129"/>
      <c r="AV432" s="50">
        <f>IF(AU432=1,VLOOKUP(AR432,Chantiers!$C$6:$D$95,2),IF(AU432=2,"Chauf",IF(AU432=3,VLOOKUP(AR432,Chantiers!$C$6:$E$95,3),0)))</f>
        <v>0</v>
      </c>
      <c r="AW432" s="128"/>
      <c r="AX432" s="129"/>
      <c r="AY432" s="129"/>
      <c r="AZ432" s="129"/>
      <c r="BA432" s="50">
        <f>IF(AZ432=1,VLOOKUP(AW432,Chantiers!$C$6:$D$95,2),IF(AZ432=2,"Chauf",IF(AZ432=3,VLOOKUP(AW432,Chantiers!$C$6:$E$95,3),0)))</f>
        <v>0</v>
      </c>
      <c r="BB432" s="128"/>
      <c r="BC432" s="129"/>
      <c r="BD432" s="129"/>
      <c r="BE432" s="129"/>
      <c r="BF432" s="50">
        <f>IF(BE432=1,VLOOKUP(BB432,Chantiers!$C$6:$D$95,2),IF(BE432=2,"Chauf",IF(BE432=3,VLOOKUP(BB432,Chantiers!$C$6:$E$95,3),0)))</f>
        <v>0</v>
      </c>
      <c r="BG432" s="128"/>
      <c r="BH432" s="129"/>
      <c r="BI432" s="129"/>
      <c r="BJ432" s="129"/>
      <c r="BK432" s="50">
        <f>IF(BJ432=1,VLOOKUP(BG432,Chantiers!$C$6:$D$95,2),IF(BJ432=2,"Chauf",IF(BJ432=3,VLOOKUP(BG432,Chantiers!$C$6:$E$95,3),0)))</f>
        <v>0</v>
      </c>
      <c r="BL432" s="128"/>
      <c r="BM432" s="129"/>
      <c r="BN432" s="129"/>
      <c r="BO432" s="129"/>
      <c r="BP432" s="50">
        <f>IF(BO432=1,VLOOKUP(BL432,Chantiers!$C$6:$D$95,2),IF(BO432=2,"Chauf",IF(BO432=3,VLOOKUP(BL432,Chantiers!$C$6:$E$95,3),0)))</f>
        <v>0</v>
      </c>
      <c r="BQ432" s="128"/>
      <c r="BR432" s="129"/>
      <c r="BS432" s="129"/>
      <c r="BT432" s="129"/>
      <c r="BU432" s="50">
        <f>IF(BT432=1,VLOOKUP(BQ432,Chantiers!$C$6:$D$95,2),IF(BT432=2,"Chauf",IF(BT432=3,VLOOKUP(BQ432,Chantiers!$C$6:$E$95,3),0)))</f>
        <v>0</v>
      </c>
      <c r="BV432" s="128"/>
      <c r="BW432" s="129"/>
      <c r="BX432" s="129"/>
      <c r="BY432" s="129"/>
      <c r="BZ432" s="50">
        <f>IF(BY432=1,VLOOKUP(BV432,Chantiers!$C$6:$D$95,2),IF(BY432=2,"Chauf",IF(BY432=3,VLOOKUP(BV432,Chantiers!$C$6:$E$95,3),0)))</f>
        <v>0</v>
      </c>
      <c r="CA432" s="128"/>
      <c r="CB432" s="129"/>
      <c r="CC432" s="129"/>
      <c r="CD432" s="129"/>
      <c r="CE432" s="50">
        <f>IF(CD432=1,VLOOKUP(CA432,Chantiers!$C$6:$D$95,2),IF(CD432=2,"Chauf",IF(CD432=3,VLOOKUP(CA432,Chantiers!$C$6:$E$95,3),0)))</f>
        <v>0</v>
      </c>
    </row>
    <row r="433" spans="1:83" x14ac:dyDescent="0.2">
      <c r="A433" s="148"/>
      <c r="B433" s="146">
        <f t="shared" si="12"/>
        <v>0</v>
      </c>
      <c r="C433" s="147">
        <f t="shared" si="13"/>
        <v>1</v>
      </c>
      <c r="D433" s="130"/>
      <c r="E433" s="131"/>
      <c r="F433" s="131"/>
      <c r="G433" s="131"/>
      <c r="H433" s="52">
        <f>IF(G433=1,VLOOKUP(D433,Chantiers!$C$6:$D$95,2),IF(G433=2,"Chauf",IF(G433=3,VLOOKUP(D433,Chantiers!$C$6:$E$95,3),0)))</f>
        <v>0</v>
      </c>
      <c r="I433" s="130"/>
      <c r="J433" s="131"/>
      <c r="K433" s="131"/>
      <c r="L433" s="131"/>
      <c r="M433" s="52">
        <f>IF(L433=1,VLOOKUP(I433,Chantiers!$C$6:$D$95,2),IF(L433=2,"Chauf",IF(L433=3,VLOOKUP(I433,Chantiers!$C$6:$E$95,3),0)))</f>
        <v>0</v>
      </c>
      <c r="N433" s="130"/>
      <c r="O433" s="131"/>
      <c r="P433" s="131"/>
      <c r="Q433" s="131"/>
      <c r="R433" s="52">
        <f>IF(Q433=1,VLOOKUP(N433,Chantiers!$C$6:$D$95,2),IF(Q433=2,"Chauf",IF(Q433=3,VLOOKUP(N433,Chantiers!$C$6:$E$95,3),0)))</f>
        <v>0</v>
      </c>
      <c r="S433" s="130"/>
      <c r="T433" s="131"/>
      <c r="U433" s="131"/>
      <c r="V433" s="131"/>
      <c r="W433" s="52">
        <f>IF(V433=1,VLOOKUP(S433,Chantiers!$C$6:$D$95,2),IF(V433=2,"Chauf",IF(V433=3,VLOOKUP(S433,Chantiers!$C$6:$E$95,3),0)))</f>
        <v>0</v>
      </c>
      <c r="X433" s="130"/>
      <c r="Y433" s="131"/>
      <c r="Z433" s="131"/>
      <c r="AA433" s="131"/>
      <c r="AB433" s="52">
        <f>IF(AA433=1,VLOOKUP(X433,Chantiers!$C$6:$D$95,2),IF(AA433=2,"Chauf",IF(AA433=3,VLOOKUP(X433,Chantiers!$C$6:$E$95,3),0)))</f>
        <v>0</v>
      </c>
      <c r="AC433" s="130"/>
      <c r="AD433" s="131"/>
      <c r="AE433" s="131"/>
      <c r="AF433" s="131"/>
      <c r="AG433" s="52">
        <f>IF(AF433=1,VLOOKUP(AC433,Chantiers!$C$6:$D$95,2),IF(AF433=2,"Chauf",IF(AF433=3,VLOOKUP(AC433,Chantiers!$C$6:$E$95,3),0)))</f>
        <v>0</v>
      </c>
      <c r="AH433" s="130"/>
      <c r="AI433" s="131"/>
      <c r="AJ433" s="131"/>
      <c r="AK433" s="131"/>
      <c r="AL433" s="52">
        <f>IF(AK433=1,VLOOKUP(AH433,Chantiers!$C$6:$D$95,2),IF(AK433=2,"Chauf",IF(AK433=3,VLOOKUP(AH433,Chantiers!$C$6:$E$95,3),0)))</f>
        <v>0</v>
      </c>
      <c r="AM433" s="130"/>
      <c r="AN433" s="131"/>
      <c r="AO433" s="131"/>
      <c r="AP433" s="131"/>
      <c r="AQ433" s="52">
        <f>IF(AP433=1,VLOOKUP(AM433,Chantiers!$C$6:$D$95,2),IF(AP433=2,"Chauf",IF(AP433=3,VLOOKUP(AM433,Chantiers!$C$6:$E$95,3),0)))</f>
        <v>0</v>
      </c>
      <c r="AR433" s="130"/>
      <c r="AS433" s="131"/>
      <c r="AT433" s="131"/>
      <c r="AU433" s="131"/>
      <c r="AV433" s="52">
        <f>IF(AU433=1,VLOOKUP(AR433,Chantiers!$C$6:$D$95,2),IF(AU433=2,"Chauf",IF(AU433=3,VLOOKUP(AR433,Chantiers!$C$6:$E$95,3),0)))</f>
        <v>0</v>
      </c>
      <c r="AW433" s="130"/>
      <c r="AX433" s="131"/>
      <c r="AY433" s="131"/>
      <c r="AZ433" s="131"/>
      <c r="BA433" s="52">
        <f>IF(AZ433=1,VLOOKUP(AW433,Chantiers!$C$6:$D$95,2),IF(AZ433=2,"Chauf",IF(AZ433=3,VLOOKUP(AW433,Chantiers!$C$6:$E$95,3),0)))</f>
        <v>0</v>
      </c>
      <c r="BB433" s="130"/>
      <c r="BC433" s="131"/>
      <c r="BD433" s="131"/>
      <c r="BE433" s="131"/>
      <c r="BF433" s="52">
        <f>IF(BE433=1,VLOOKUP(BB433,Chantiers!$C$6:$D$95,2),IF(BE433=2,"Chauf",IF(BE433=3,VLOOKUP(BB433,Chantiers!$C$6:$E$95,3),0)))</f>
        <v>0</v>
      </c>
      <c r="BG433" s="130"/>
      <c r="BH433" s="131"/>
      <c r="BI433" s="131"/>
      <c r="BJ433" s="131"/>
      <c r="BK433" s="52">
        <f>IF(BJ433=1,VLOOKUP(BG433,Chantiers!$C$6:$D$95,2),IF(BJ433=2,"Chauf",IF(BJ433=3,VLOOKUP(BG433,Chantiers!$C$6:$E$95,3),0)))</f>
        <v>0</v>
      </c>
      <c r="BL433" s="130"/>
      <c r="BM433" s="131"/>
      <c r="BN433" s="131"/>
      <c r="BO433" s="131"/>
      <c r="BP433" s="52">
        <f>IF(BO433=1,VLOOKUP(BL433,Chantiers!$C$6:$D$95,2),IF(BO433=2,"Chauf",IF(BO433=3,VLOOKUP(BL433,Chantiers!$C$6:$E$95,3),0)))</f>
        <v>0</v>
      </c>
      <c r="BQ433" s="130"/>
      <c r="BR433" s="131"/>
      <c r="BS433" s="131"/>
      <c r="BT433" s="131"/>
      <c r="BU433" s="52">
        <f>IF(BT433=1,VLOOKUP(BQ433,Chantiers!$C$6:$D$95,2),IF(BT433=2,"Chauf",IF(BT433=3,VLOOKUP(BQ433,Chantiers!$C$6:$E$95,3),0)))</f>
        <v>0</v>
      </c>
      <c r="BV433" s="130"/>
      <c r="BW433" s="131"/>
      <c r="BX433" s="131"/>
      <c r="BY433" s="131"/>
      <c r="BZ433" s="52">
        <f>IF(BY433=1,VLOOKUP(BV433,Chantiers!$C$6:$D$95,2),IF(BY433=2,"Chauf",IF(BY433=3,VLOOKUP(BV433,Chantiers!$C$6:$E$95,3),0)))</f>
        <v>0</v>
      </c>
      <c r="CA433" s="130"/>
      <c r="CB433" s="131"/>
      <c r="CC433" s="131"/>
      <c r="CD433" s="131"/>
      <c r="CE433" s="52">
        <f>IF(CD433=1,VLOOKUP(CA433,Chantiers!$C$6:$D$95,2),IF(CD433=2,"Chauf",IF(CD433=3,VLOOKUP(CA433,Chantiers!$C$6:$E$95,3),0)))</f>
        <v>0</v>
      </c>
    </row>
    <row r="434" spans="1:83" x14ac:dyDescent="0.2">
      <c r="A434" s="149"/>
      <c r="B434" s="142">
        <f t="shared" si="12"/>
        <v>0</v>
      </c>
      <c r="C434" s="143">
        <f t="shared" si="13"/>
        <v>1</v>
      </c>
      <c r="D434" s="132"/>
      <c r="E434" s="133"/>
      <c r="F434" s="133"/>
      <c r="G434" s="133"/>
      <c r="H434" s="53">
        <f>IF(G434=1,VLOOKUP(D434,Chantiers!$C$6:$D$95,2),IF(G434=2,"Chauf",IF(G434=3,VLOOKUP(D434,Chantiers!$C$6:$E$95,3),0)))</f>
        <v>0</v>
      </c>
      <c r="I434" s="132"/>
      <c r="J434" s="133"/>
      <c r="K434" s="133"/>
      <c r="L434" s="133"/>
      <c r="M434" s="53">
        <f>IF(L434=1,VLOOKUP(I434,Chantiers!$C$6:$D$95,2),IF(L434=2,"Chauf",IF(L434=3,VLOOKUP(I434,Chantiers!$C$6:$E$95,3),0)))</f>
        <v>0</v>
      </c>
      <c r="N434" s="132"/>
      <c r="O434" s="133"/>
      <c r="P434" s="133"/>
      <c r="Q434" s="133"/>
      <c r="R434" s="53">
        <f>IF(Q434=1,VLOOKUP(N434,Chantiers!$C$6:$D$95,2),IF(Q434=2,"Chauf",IF(Q434=3,VLOOKUP(N434,Chantiers!$C$6:$E$95,3),0)))</f>
        <v>0</v>
      </c>
      <c r="S434" s="132"/>
      <c r="T434" s="133"/>
      <c r="U434" s="133"/>
      <c r="V434" s="133"/>
      <c r="W434" s="53">
        <f>IF(V434=1,VLOOKUP(S434,Chantiers!$C$6:$D$95,2),IF(V434=2,"Chauf",IF(V434=3,VLOOKUP(S434,Chantiers!$C$6:$E$95,3),0)))</f>
        <v>0</v>
      </c>
      <c r="X434" s="132"/>
      <c r="Y434" s="133"/>
      <c r="Z434" s="133"/>
      <c r="AA434" s="133"/>
      <c r="AB434" s="53">
        <f>IF(AA434=1,VLOOKUP(X434,Chantiers!$C$6:$D$95,2),IF(AA434=2,"Chauf",IF(AA434=3,VLOOKUP(X434,Chantiers!$C$6:$E$95,3),0)))</f>
        <v>0</v>
      </c>
      <c r="AC434" s="132"/>
      <c r="AD434" s="133"/>
      <c r="AE434" s="133"/>
      <c r="AF434" s="133"/>
      <c r="AG434" s="53">
        <f>IF(AF434=1,VLOOKUP(AC434,Chantiers!$C$6:$D$95,2),IF(AF434=2,"Chauf",IF(AF434=3,VLOOKUP(AC434,Chantiers!$C$6:$E$95,3),0)))</f>
        <v>0</v>
      </c>
      <c r="AH434" s="132"/>
      <c r="AI434" s="133"/>
      <c r="AJ434" s="133"/>
      <c r="AK434" s="133"/>
      <c r="AL434" s="53">
        <f>IF(AK434=1,VLOOKUP(AH434,Chantiers!$C$6:$D$95,2),IF(AK434=2,"Chauf",IF(AK434=3,VLOOKUP(AH434,Chantiers!$C$6:$E$95,3),0)))</f>
        <v>0</v>
      </c>
      <c r="AM434" s="132"/>
      <c r="AN434" s="133"/>
      <c r="AO434" s="133"/>
      <c r="AP434" s="133"/>
      <c r="AQ434" s="53">
        <f>IF(AP434=1,VLOOKUP(AM434,Chantiers!$C$6:$D$95,2),IF(AP434=2,"Chauf",IF(AP434=3,VLOOKUP(AM434,Chantiers!$C$6:$E$95,3),0)))</f>
        <v>0</v>
      </c>
      <c r="AR434" s="132"/>
      <c r="AS434" s="133"/>
      <c r="AT434" s="133"/>
      <c r="AU434" s="133"/>
      <c r="AV434" s="53">
        <f>IF(AU434=1,VLOOKUP(AR434,Chantiers!$C$6:$D$95,2),IF(AU434=2,"Chauf",IF(AU434=3,VLOOKUP(AR434,Chantiers!$C$6:$E$95,3),0)))</f>
        <v>0</v>
      </c>
      <c r="AW434" s="132"/>
      <c r="AX434" s="133"/>
      <c r="AY434" s="133"/>
      <c r="AZ434" s="133"/>
      <c r="BA434" s="53">
        <f>IF(AZ434=1,VLOOKUP(AW434,Chantiers!$C$6:$D$95,2),IF(AZ434=2,"Chauf",IF(AZ434=3,VLOOKUP(AW434,Chantiers!$C$6:$E$95,3),0)))</f>
        <v>0</v>
      </c>
      <c r="BB434" s="132"/>
      <c r="BC434" s="133"/>
      <c r="BD434" s="133"/>
      <c r="BE434" s="133"/>
      <c r="BF434" s="53">
        <f>IF(BE434=1,VLOOKUP(BB434,Chantiers!$C$6:$D$95,2),IF(BE434=2,"Chauf",IF(BE434=3,VLOOKUP(BB434,Chantiers!$C$6:$E$95,3),0)))</f>
        <v>0</v>
      </c>
      <c r="BG434" s="132"/>
      <c r="BH434" s="133"/>
      <c r="BI434" s="133"/>
      <c r="BJ434" s="133"/>
      <c r="BK434" s="53">
        <f>IF(BJ434=1,VLOOKUP(BG434,Chantiers!$C$6:$D$95,2),IF(BJ434=2,"Chauf",IF(BJ434=3,VLOOKUP(BG434,Chantiers!$C$6:$E$95,3),0)))</f>
        <v>0</v>
      </c>
      <c r="BL434" s="132"/>
      <c r="BM434" s="133"/>
      <c r="BN434" s="133"/>
      <c r="BO434" s="133"/>
      <c r="BP434" s="53">
        <f>IF(BO434=1,VLOOKUP(BL434,Chantiers!$C$6:$D$95,2),IF(BO434=2,"Chauf",IF(BO434=3,VLOOKUP(BL434,Chantiers!$C$6:$E$95,3),0)))</f>
        <v>0</v>
      </c>
      <c r="BQ434" s="132"/>
      <c r="BR434" s="133"/>
      <c r="BS434" s="133"/>
      <c r="BT434" s="133"/>
      <c r="BU434" s="53">
        <f>IF(BT434=1,VLOOKUP(BQ434,Chantiers!$C$6:$D$95,2),IF(BT434=2,"Chauf",IF(BT434=3,VLOOKUP(BQ434,Chantiers!$C$6:$E$95,3),0)))</f>
        <v>0</v>
      </c>
      <c r="BV434" s="132"/>
      <c r="BW434" s="133"/>
      <c r="BX434" s="133"/>
      <c r="BY434" s="133"/>
      <c r="BZ434" s="53">
        <f>IF(BY434=1,VLOOKUP(BV434,Chantiers!$C$6:$D$95,2),IF(BY434=2,"Chauf",IF(BY434=3,VLOOKUP(BV434,Chantiers!$C$6:$E$95,3),0)))</f>
        <v>0</v>
      </c>
      <c r="CA434" s="132"/>
      <c r="CB434" s="133"/>
      <c r="CC434" s="133"/>
      <c r="CD434" s="133"/>
      <c r="CE434" s="53">
        <f>IF(CD434=1,VLOOKUP(CA434,Chantiers!$C$6:$D$95,2),IF(CD434=2,"Chauf",IF(CD434=3,VLOOKUP(CA434,Chantiers!$C$6:$E$95,3),0)))</f>
        <v>0</v>
      </c>
    </row>
    <row r="435" spans="1:83" x14ac:dyDescent="0.2">
      <c r="A435" s="149"/>
      <c r="B435" s="142">
        <f t="shared" ref="B435:B446" si="14">DAY(A435)</f>
        <v>0</v>
      </c>
      <c r="C435" s="143">
        <f t="shared" ref="C435:C446" si="15">MONTH(A435)</f>
        <v>1</v>
      </c>
      <c r="D435" s="132"/>
      <c r="E435" s="133"/>
      <c r="F435" s="133"/>
      <c r="G435" s="133"/>
      <c r="H435" s="53">
        <f>IF(G435=1,VLOOKUP(D435,Chantiers!$C$6:$D$95,2),IF(G435=2,"Chauf",IF(G435=3,VLOOKUP(D435,Chantiers!$C$6:$E$95,3),0)))</f>
        <v>0</v>
      </c>
      <c r="I435" s="132"/>
      <c r="J435" s="133"/>
      <c r="K435" s="133"/>
      <c r="L435" s="133"/>
      <c r="M435" s="53">
        <f>IF(L435=1,VLOOKUP(I435,Chantiers!$C$6:$D$95,2),IF(L435=2,"Chauf",IF(L435=3,VLOOKUP(I435,Chantiers!$C$6:$E$95,3),0)))</f>
        <v>0</v>
      </c>
      <c r="N435" s="132"/>
      <c r="O435" s="133"/>
      <c r="P435" s="133"/>
      <c r="Q435" s="133"/>
      <c r="R435" s="53">
        <f>IF(Q435=1,VLOOKUP(N435,Chantiers!$C$6:$D$95,2),IF(Q435=2,"Chauf",IF(Q435=3,VLOOKUP(N435,Chantiers!$C$6:$E$95,3),0)))</f>
        <v>0</v>
      </c>
      <c r="S435" s="132"/>
      <c r="T435" s="133"/>
      <c r="U435" s="133"/>
      <c r="V435" s="133"/>
      <c r="W435" s="53">
        <f>IF(V435=1,VLOOKUP(S435,Chantiers!$C$6:$D$95,2),IF(V435=2,"Chauf",IF(V435=3,VLOOKUP(S435,Chantiers!$C$6:$E$95,3),0)))</f>
        <v>0</v>
      </c>
      <c r="X435" s="132"/>
      <c r="Y435" s="133"/>
      <c r="Z435" s="133"/>
      <c r="AA435" s="133"/>
      <c r="AB435" s="53">
        <f>IF(AA435=1,VLOOKUP(X435,Chantiers!$C$6:$D$95,2),IF(AA435=2,"Chauf",IF(AA435=3,VLOOKUP(X435,Chantiers!$C$6:$E$95,3),0)))</f>
        <v>0</v>
      </c>
      <c r="AC435" s="132"/>
      <c r="AD435" s="133"/>
      <c r="AE435" s="133"/>
      <c r="AF435" s="133"/>
      <c r="AG435" s="53">
        <f>IF(AF435=1,VLOOKUP(AC435,Chantiers!$C$6:$D$95,2),IF(AF435=2,"Chauf",IF(AF435=3,VLOOKUP(AC435,Chantiers!$C$6:$E$95,3),0)))</f>
        <v>0</v>
      </c>
      <c r="AH435" s="132"/>
      <c r="AI435" s="133"/>
      <c r="AJ435" s="133"/>
      <c r="AK435" s="133"/>
      <c r="AL435" s="53">
        <f>IF(AK435=1,VLOOKUP(AH435,Chantiers!$C$6:$D$95,2),IF(AK435=2,"Chauf",IF(AK435=3,VLOOKUP(AH435,Chantiers!$C$6:$E$95,3),0)))</f>
        <v>0</v>
      </c>
      <c r="AM435" s="132"/>
      <c r="AN435" s="133"/>
      <c r="AO435" s="133"/>
      <c r="AP435" s="133"/>
      <c r="AQ435" s="53">
        <f>IF(AP435=1,VLOOKUP(AM435,Chantiers!$C$6:$D$95,2),IF(AP435=2,"Chauf",IF(AP435=3,VLOOKUP(AM435,Chantiers!$C$6:$E$95,3),0)))</f>
        <v>0</v>
      </c>
      <c r="AR435" s="132"/>
      <c r="AS435" s="133"/>
      <c r="AT435" s="133"/>
      <c r="AU435" s="133"/>
      <c r="AV435" s="53">
        <f>IF(AU435=1,VLOOKUP(AR435,Chantiers!$C$6:$D$95,2),IF(AU435=2,"Chauf",IF(AU435=3,VLOOKUP(AR435,Chantiers!$C$6:$E$95,3),0)))</f>
        <v>0</v>
      </c>
      <c r="AW435" s="132"/>
      <c r="AX435" s="133"/>
      <c r="AY435" s="133"/>
      <c r="AZ435" s="133"/>
      <c r="BA435" s="53">
        <f>IF(AZ435=1,VLOOKUP(AW435,Chantiers!$C$6:$D$95,2),IF(AZ435=2,"Chauf",IF(AZ435=3,VLOOKUP(AW435,Chantiers!$C$6:$E$95,3),0)))</f>
        <v>0</v>
      </c>
      <c r="BB435" s="132"/>
      <c r="BC435" s="133"/>
      <c r="BD435" s="133"/>
      <c r="BE435" s="133"/>
      <c r="BF435" s="53">
        <f>IF(BE435=1,VLOOKUP(BB435,Chantiers!$C$6:$D$95,2),IF(BE435=2,"Chauf",IF(BE435=3,VLOOKUP(BB435,Chantiers!$C$6:$E$95,3),0)))</f>
        <v>0</v>
      </c>
      <c r="BG435" s="132"/>
      <c r="BH435" s="133"/>
      <c r="BI435" s="133"/>
      <c r="BJ435" s="133"/>
      <c r="BK435" s="53">
        <f>IF(BJ435=1,VLOOKUP(BG435,Chantiers!$C$6:$D$95,2),IF(BJ435=2,"Chauf",IF(BJ435=3,VLOOKUP(BG435,Chantiers!$C$6:$E$95,3),0)))</f>
        <v>0</v>
      </c>
      <c r="BL435" s="132"/>
      <c r="BM435" s="133"/>
      <c r="BN435" s="133"/>
      <c r="BO435" s="133"/>
      <c r="BP435" s="53">
        <f>IF(BO435=1,VLOOKUP(BL435,Chantiers!$C$6:$D$95,2),IF(BO435=2,"Chauf",IF(BO435=3,VLOOKUP(BL435,Chantiers!$C$6:$E$95,3),0)))</f>
        <v>0</v>
      </c>
      <c r="BQ435" s="132"/>
      <c r="BR435" s="133"/>
      <c r="BS435" s="133"/>
      <c r="BT435" s="133"/>
      <c r="BU435" s="53">
        <f>IF(BT435=1,VLOOKUP(BQ435,Chantiers!$C$6:$D$95,2),IF(BT435=2,"Chauf",IF(BT435=3,VLOOKUP(BQ435,Chantiers!$C$6:$E$95,3),0)))</f>
        <v>0</v>
      </c>
      <c r="BV435" s="132"/>
      <c r="BW435" s="133"/>
      <c r="BX435" s="133"/>
      <c r="BY435" s="133"/>
      <c r="BZ435" s="53">
        <f>IF(BY435=1,VLOOKUP(BV435,Chantiers!$C$6:$D$95,2),IF(BY435=2,"Chauf",IF(BY435=3,VLOOKUP(BV435,Chantiers!$C$6:$E$95,3),0)))</f>
        <v>0</v>
      </c>
      <c r="CA435" s="132"/>
      <c r="CB435" s="133"/>
      <c r="CC435" s="133"/>
      <c r="CD435" s="133"/>
      <c r="CE435" s="53">
        <f>IF(CD435=1,VLOOKUP(CA435,Chantiers!$C$6:$D$95,2),IF(CD435=2,"Chauf",IF(CD435=3,VLOOKUP(CA435,Chantiers!$C$6:$E$95,3),0)))</f>
        <v>0</v>
      </c>
    </row>
    <row r="436" spans="1:83" x14ac:dyDescent="0.2">
      <c r="A436" s="149"/>
      <c r="B436" s="142">
        <f t="shared" si="14"/>
        <v>0</v>
      </c>
      <c r="C436" s="143">
        <f t="shared" si="15"/>
        <v>1</v>
      </c>
      <c r="D436" s="132"/>
      <c r="E436" s="133"/>
      <c r="F436" s="133"/>
      <c r="G436" s="133"/>
      <c r="H436" s="53">
        <f>IF(G436=1,VLOOKUP(D436,Chantiers!$C$6:$D$95,2),IF(G436=2,"Chauf",IF(G436=3,VLOOKUP(D436,Chantiers!$C$6:$E$95,3),0)))</f>
        <v>0</v>
      </c>
      <c r="I436" s="132"/>
      <c r="J436" s="133"/>
      <c r="K436" s="133"/>
      <c r="L436" s="133"/>
      <c r="M436" s="53">
        <f>IF(L436=1,VLOOKUP(I436,Chantiers!$C$6:$D$95,2),IF(L436=2,"Chauf",IF(L436=3,VLOOKUP(I436,Chantiers!$C$6:$E$95,3),0)))</f>
        <v>0</v>
      </c>
      <c r="N436" s="132"/>
      <c r="O436" s="133"/>
      <c r="P436" s="133"/>
      <c r="Q436" s="133"/>
      <c r="R436" s="53">
        <f>IF(Q436=1,VLOOKUP(N436,Chantiers!$C$6:$D$95,2),IF(Q436=2,"Chauf",IF(Q436=3,VLOOKUP(N436,Chantiers!$C$6:$E$95,3),0)))</f>
        <v>0</v>
      </c>
      <c r="S436" s="132"/>
      <c r="T436" s="133"/>
      <c r="U436" s="133"/>
      <c r="V436" s="133"/>
      <c r="W436" s="53">
        <f>IF(V436=1,VLOOKUP(S436,Chantiers!$C$6:$D$95,2),IF(V436=2,"Chauf",IF(V436=3,VLOOKUP(S436,Chantiers!$C$6:$E$95,3),0)))</f>
        <v>0</v>
      </c>
      <c r="X436" s="132"/>
      <c r="Y436" s="133"/>
      <c r="Z436" s="133"/>
      <c r="AA436" s="133"/>
      <c r="AB436" s="53">
        <f>IF(AA436=1,VLOOKUP(X436,Chantiers!$C$6:$D$95,2),IF(AA436=2,"Chauf",IF(AA436=3,VLOOKUP(X436,Chantiers!$C$6:$E$95,3),0)))</f>
        <v>0</v>
      </c>
      <c r="AC436" s="132"/>
      <c r="AD436" s="133"/>
      <c r="AE436" s="133"/>
      <c r="AF436" s="133"/>
      <c r="AG436" s="53">
        <f>IF(AF436=1,VLOOKUP(AC436,Chantiers!$C$6:$D$95,2),IF(AF436=2,"Chauf",IF(AF436=3,VLOOKUP(AC436,Chantiers!$C$6:$E$95,3),0)))</f>
        <v>0</v>
      </c>
      <c r="AH436" s="132"/>
      <c r="AI436" s="133"/>
      <c r="AJ436" s="133"/>
      <c r="AK436" s="133"/>
      <c r="AL436" s="53">
        <f>IF(AK436=1,VLOOKUP(AH436,Chantiers!$C$6:$D$95,2),IF(AK436=2,"Chauf",IF(AK436=3,VLOOKUP(AH436,Chantiers!$C$6:$E$95,3),0)))</f>
        <v>0</v>
      </c>
      <c r="AM436" s="132"/>
      <c r="AN436" s="133"/>
      <c r="AO436" s="133"/>
      <c r="AP436" s="133"/>
      <c r="AQ436" s="53">
        <f>IF(AP436=1,VLOOKUP(AM436,Chantiers!$C$6:$D$95,2),IF(AP436=2,"Chauf",IF(AP436=3,VLOOKUP(AM436,Chantiers!$C$6:$E$95,3),0)))</f>
        <v>0</v>
      </c>
      <c r="AR436" s="132"/>
      <c r="AS436" s="133"/>
      <c r="AT436" s="133"/>
      <c r="AU436" s="133"/>
      <c r="AV436" s="53">
        <f>IF(AU436=1,VLOOKUP(AR436,Chantiers!$C$6:$D$95,2),IF(AU436=2,"Chauf",IF(AU436=3,VLOOKUP(AR436,Chantiers!$C$6:$E$95,3),0)))</f>
        <v>0</v>
      </c>
      <c r="AW436" s="132"/>
      <c r="AX436" s="133"/>
      <c r="AY436" s="133"/>
      <c r="AZ436" s="133"/>
      <c r="BA436" s="53">
        <f>IF(AZ436=1,VLOOKUP(AW436,Chantiers!$C$6:$D$95,2),IF(AZ436=2,"Chauf",IF(AZ436=3,VLOOKUP(AW436,Chantiers!$C$6:$E$95,3),0)))</f>
        <v>0</v>
      </c>
      <c r="BB436" s="132"/>
      <c r="BC436" s="133"/>
      <c r="BD436" s="133"/>
      <c r="BE436" s="133"/>
      <c r="BF436" s="53">
        <f>IF(BE436=1,VLOOKUP(BB436,Chantiers!$C$6:$D$95,2),IF(BE436=2,"Chauf",IF(BE436=3,VLOOKUP(BB436,Chantiers!$C$6:$E$95,3),0)))</f>
        <v>0</v>
      </c>
      <c r="BG436" s="132"/>
      <c r="BH436" s="133"/>
      <c r="BI436" s="133"/>
      <c r="BJ436" s="133"/>
      <c r="BK436" s="53">
        <f>IF(BJ436=1,VLOOKUP(BG436,Chantiers!$C$6:$D$95,2),IF(BJ436=2,"Chauf",IF(BJ436=3,VLOOKUP(BG436,Chantiers!$C$6:$E$95,3),0)))</f>
        <v>0</v>
      </c>
      <c r="BL436" s="132"/>
      <c r="BM436" s="133"/>
      <c r="BN436" s="133"/>
      <c r="BO436" s="133"/>
      <c r="BP436" s="53">
        <f>IF(BO436=1,VLOOKUP(BL436,Chantiers!$C$6:$D$95,2),IF(BO436=2,"Chauf",IF(BO436=3,VLOOKUP(BL436,Chantiers!$C$6:$E$95,3),0)))</f>
        <v>0</v>
      </c>
      <c r="BQ436" s="132"/>
      <c r="BR436" s="133"/>
      <c r="BS436" s="133"/>
      <c r="BT436" s="133"/>
      <c r="BU436" s="53">
        <f>IF(BT436=1,VLOOKUP(BQ436,Chantiers!$C$6:$D$95,2),IF(BT436=2,"Chauf",IF(BT436=3,VLOOKUP(BQ436,Chantiers!$C$6:$E$95,3),0)))</f>
        <v>0</v>
      </c>
      <c r="BV436" s="132"/>
      <c r="BW436" s="133"/>
      <c r="BX436" s="133"/>
      <c r="BY436" s="133"/>
      <c r="BZ436" s="53">
        <f>IF(BY436=1,VLOOKUP(BV436,Chantiers!$C$6:$D$95,2),IF(BY436=2,"Chauf",IF(BY436=3,VLOOKUP(BV436,Chantiers!$C$6:$E$95,3),0)))</f>
        <v>0</v>
      </c>
      <c r="CA436" s="132"/>
      <c r="CB436" s="133"/>
      <c r="CC436" s="133"/>
      <c r="CD436" s="133"/>
      <c r="CE436" s="53">
        <f>IF(CD436=1,VLOOKUP(CA436,Chantiers!$C$6:$D$95,2),IF(CD436=2,"Chauf",IF(CD436=3,VLOOKUP(CA436,Chantiers!$C$6:$E$95,3),0)))</f>
        <v>0</v>
      </c>
    </row>
    <row r="437" spans="1:83" x14ac:dyDescent="0.2">
      <c r="A437" s="149"/>
      <c r="B437" s="142">
        <f t="shared" si="14"/>
        <v>0</v>
      </c>
      <c r="C437" s="143">
        <f t="shared" si="15"/>
        <v>1</v>
      </c>
      <c r="D437" s="132"/>
      <c r="E437" s="133"/>
      <c r="F437" s="133"/>
      <c r="G437" s="133"/>
      <c r="H437" s="53">
        <f>IF(G437=1,VLOOKUP(D437,Chantiers!$C$6:$D$95,2),IF(G437=2,"Chauf",IF(G437=3,VLOOKUP(D437,Chantiers!$C$6:$E$95,3),0)))</f>
        <v>0</v>
      </c>
      <c r="I437" s="132"/>
      <c r="J437" s="133"/>
      <c r="K437" s="133"/>
      <c r="L437" s="133"/>
      <c r="M437" s="53">
        <f>IF(L437=1,VLOOKUP(I437,Chantiers!$C$6:$D$95,2),IF(L437=2,"Chauf",IF(L437=3,VLOOKUP(I437,Chantiers!$C$6:$E$95,3),0)))</f>
        <v>0</v>
      </c>
      <c r="N437" s="132"/>
      <c r="O437" s="133"/>
      <c r="P437" s="133"/>
      <c r="Q437" s="133"/>
      <c r="R437" s="53">
        <f>IF(Q437=1,VLOOKUP(N437,Chantiers!$C$6:$D$95,2),IF(Q437=2,"Chauf",IF(Q437=3,VLOOKUP(N437,Chantiers!$C$6:$E$95,3),0)))</f>
        <v>0</v>
      </c>
      <c r="S437" s="132"/>
      <c r="T437" s="133"/>
      <c r="U437" s="133"/>
      <c r="V437" s="133"/>
      <c r="W437" s="53">
        <f>IF(V437=1,VLOOKUP(S437,Chantiers!$C$6:$D$95,2),IF(V437=2,"Chauf",IF(V437=3,VLOOKUP(S437,Chantiers!$C$6:$E$95,3),0)))</f>
        <v>0</v>
      </c>
      <c r="X437" s="132"/>
      <c r="Y437" s="133"/>
      <c r="Z437" s="133"/>
      <c r="AA437" s="133"/>
      <c r="AB437" s="53">
        <f>IF(AA437=1,VLOOKUP(X437,Chantiers!$C$6:$D$95,2),IF(AA437=2,"Chauf",IF(AA437=3,VLOOKUP(X437,Chantiers!$C$6:$E$95,3),0)))</f>
        <v>0</v>
      </c>
      <c r="AC437" s="132"/>
      <c r="AD437" s="133"/>
      <c r="AE437" s="133"/>
      <c r="AF437" s="133"/>
      <c r="AG437" s="53">
        <f>IF(AF437=1,VLOOKUP(AC437,Chantiers!$C$6:$D$95,2),IF(AF437=2,"Chauf",IF(AF437=3,VLOOKUP(AC437,Chantiers!$C$6:$E$95,3),0)))</f>
        <v>0</v>
      </c>
      <c r="AH437" s="132"/>
      <c r="AI437" s="133"/>
      <c r="AJ437" s="133"/>
      <c r="AK437" s="133"/>
      <c r="AL437" s="53">
        <f>IF(AK437=1,VLOOKUP(AH437,Chantiers!$C$6:$D$95,2),IF(AK437=2,"Chauf",IF(AK437=3,VLOOKUP(AH437,Chantiers!$C$6:$E$95,3),0)))</f>
        <v>0</v>
      </c>
      <c r="AM437" s="132"/>
      <c r="AN437" s="133"/>
      <c r="AO437" s="133"/>
      <c r="AP437" s="133"/>
      <c r="AQ437" s="53">
        <f>IF(AP437=1,VLOOKUP(AM437,Chantiers!$C$6:$D$95,2),IF(AP437=2,"Chauf",IF(AP437=3,VLOOKUP(AM437,Chantiers!$C$6:$E$95,3),0)))</f>
        <v>0</v>
      </c>
      <c r="AR437" s="132"/>
      <c r="AS437" s="133"/>
      <c r="AT437" s="133"/>
      <c r="AU437" s="133"/>
      <c r="AV437" s="53">
        <f>IF(AU437=1,VLOOKUP(AR437,Chantiers!$C$6:$D$95,2),IF(AU437=2,"Chauf",IF(AU437=3,VLOOKUP(AR437,Chantiers!$C$6:$E$95,3),0)))</f>
        <v>0</v>
      </c>
      <c r="AW437" s="132"/>
      <c r="AX437" s="133"/>
      <c r="AY437" s="133"/>
      <c r="AZ437" s="133"/>
      <c r="BA437" s="53">
        <f>IF(AZ437=1,VLOOKUP(AW437,Chantiers!$C$6:$D$95,2),IF(AZ437=2,"Chauf",IF(AZ437=3,VLOOKUP(AW437,Chantiers!$C$6:$E$95,3),0)))</f>
        <v>0</v>
      </c>
      <c r="BB437" s="132"/>
      <c r="BC437" s="133"/>
      <c r="BD437" s="133"/>
      <c r="BE437" s="133"/>
      <c r="BF437" s="53">
        <f>IF(BE437=1,VLOOKUP(BB437,Chantiers!$C$6:$D$95,2),IF(BE437=2,"Chauf",IF(BE437=3,VLOOKUP(BB437,Chantiers!$C$6:$E$95,3),0)))</f>
        <v>0</v>
      </c>
      <c r="BG437" s="132"/>
      <c r="BH437" s="133"/>
      <c r="BI437" s="133"/>
      <c r="BJ437" s="133"/>
      <c r="BK437" s="53">
        <f>IF(BJ437=1,VLOOKUP(BG437,Chantiers!$C$6:$D$95,2),IF(BJ437=2,"Chauf",IF(BJ437=3,VLOOKUP(BG437,Chantiers!$C$6:$E$95,3),0)))</f>
        <v>0</v>
      </c>
      <c r="BL437" s="132"/>
      <c r="BM437" s="133"/>
      <c r="BN437" s="133"/>
      <c r="BO437" s="133"/>
      <c r="BP437" s="53">
        <f>IF(BO437=1,VLOOKUP(BL437,Chantiers!$C$6:$D$95,2),IF(BO437=2,"Chauf",IF(BO437=3,VLOOKUP(BL437,Chantiers!$C$6:$E$95,3),0)))</f>
        <v>0</v>
      </c>
      <c r="BQ437" s="132"/>
      <c r="BR437" s="133"/>
      <c r="BS437" s="133"/>
      <c r="BT437" s="133"/>
      <c r="BU437" s="53">
        <f>IF(BT437=1,VLOOKUP(BQ437,Chantiers!$C$6:$D$95,2),IF(BT437=2,"Chauf",IF(BT437=3,VLOOKUP(BQ437,Chantiers!$C$6:$E$95,3),0)))</f>
        <v>0</v>
      </c>
      <c r="BV437" s="132"/>
      <c r="BW437" s="133"/>
      <c r="BX437" s="133"/>
      <c r="BY437" s="133"/>
      <c r="BZ437" s="53">
        <f>IF(BY437=1,VLOOKUP(BV437,Chantiers!$C$6:$D$95,2),IF(BY437=2,"Chauf",IF(BY437=3,VLOOKUP(BV437,Chantiers!$C$6:$E$95,3),0)))</f>
        <v>0</v>
      </c>
      <c r="CA437" s="132"/>
      <c r="CB437" s="133"/>
      <c r="CC437" s="133"/>
      <c r="CD437" s="133"/>
      <c r="CE437" s="53">
        <f>IF(CD437=1,VLOOKUP(CA437,Chantiers!$C$6:$D$95,2),IF(CD437=2,"Chauf",IF(CD437=3,VLOOKUP(CA437,Chantiers!$C$6:$E$95,3),0)))</f>
        <v>0</v>
      </c>
    </row>
    <row r="438" spans="1:83" x14ac:dyDescent="0.2">
      <c r="A438" s="149"/>
      <c r="B438" s="142">
        <f t="shared" si="14"/>
        <v>0</v>
      </c>
      <c r="C438" s="143">
        <f t="shared" si="15"/>
        <v>1</v>
      </c>
      <c r="D438" s="132"/>
      <c r="E438" s="133"/>
      <c r="F438" s="133"/>
      <c r="G438" s="133"/>
      <c r="H438" s="53">
        <f>IF(G438=1,VLOOKUP(D438,Chantiers!$C$6:$D$95,2),IF(G438=2,"Chauf",IF(G438=3,VLOOKUP(D438,Chantiers!$C$6:$E$95,3),0)))</f>
        <v>0</v>
      </c>
      <c r="I438" s="132"/>
      <c r="J438" s="133"/>
      <c r="K438" s="133"/>
      <c r="L438" s="133"/>
      <c r="M438" s="53">
        <f>IF(L438=1,VLOOKUP(I438,Chantiers!$C$6:$D$95,2),IF(L438=2,"Chauf",IF(L438=3,VLOOKUP(I438,Chantiers!$C$6:$E$95,3),0)))</f>
        <v>0</v>
      </c>
      <c r="N438" s="132"/>
      <c r="O438" s="133"/>
      <c r="P438" s="133"/>
      <c r="Q438" s="133"/>
      <c r="R438" s="53">
        <f>IF(Q438=1,VLOOKUP(N438,Chantiers!$C$6:$D$95,2),IF(Q438=2,"Chauf",IF(Q438=3,VLOOKUP(N438,Chantiers!$C$6:$E$95,3),0)))</f>
        <v>0</v>
      </c>
      <c r="S438" s="132"/>
      <c r="T438" s="133"/>
      <c r="U438" s="133"/>
      <c r="V438" s="133"/>
      <c r="W438" s="53">
        <f>IF(V438=1,VLOOKUP(S438,Chantiers!$C$6:$D$95,2),IF(V438=2,"Chauf",IF(V438=3,VLOOKUP(S438,Chantiers!$C$6:$E$95,3),0)))</f>
        <v>0</v>
      </c>
      <c r="X438" s="132"/>
      <c r="Y438" s="133"/>
      <c r="Z438" s="133"/>
      <c r="AA438" s="133"/>
      <c r="AB438" s="53">
        <f>IF(AA438=1,VLOOKUP(X438,Chantiers!$C$6:$D$95,2),IF(AA438=2,"Chauf",IF(AA438=3,VLOOKUP(X438,Chantiers!$C$6:$E$95,3),0)))</f>
        <v>0</v>
      </c>
      <c r="AC438" s="132"/>
      <c r="AD438" s="133"/>
      <c r="AE438" s="133"/>
      <c r="AF438" s="133"/>
      <c r="AG438" s="53">
        <f>IF(AF438=1,VLOOKUP(AC438,Chantiers!$C$6:$D$95,2),IF(AF438=2,"Chauf",IF(AF438=3,VLOOKUP(AC438,Chantiers!$C$6:$E$95,3),0)))</f>
        <v>0</v>
      </c>
      <c r="AH438" s="132"/>
      <c r="AI438" s="133"/>
      <c r="AJ438" s="133"/>
      <c r="AK438" s="133"/>
      <c r="AL438" s="53">
        <f>IF(AK438=1,VLOOKUP(AH438,Chantiers!$C$6:$D$95,2),IF(AK438=2,"Chauf",IF(AK438=3,VLOOKUP(AH438,Chantiers!$C$6:$E$95,3),0)))</f>
        <v>0</v>
      </c>
      <c r="AM438" s="132"/>
      <c r="AN438" s="133"/>
      <c r="AO438" s="133"/>
      <c r="AP438" s="133"/>
      <c r="AQ438" s="53">
        <f>IF(AP438=1,VLOOKUP(AM438,Chantiers!$C$6:$D$95,2),IF(AP438=2,"Chauf",IF(AP438=3,VLOOKUP(AM438,Chantiers!$C$6:$E$95,3),0)))</f>
        <v>0</v>
      </c>
      <c r="AR438" s="132"/>
      <c r="AS438" s="133"/>
      <c r="AT438" s="133"/>
      <c r="AU438" s="133"/>
      <c r="AV438" s="53">
        <f>IF(AU438=1,VLOOKUP(AR438,Chantiers!$C$6:$D$95,2),IF(AU438=2,"Chauf",IF(AU438=3,VLOOKUP(AR438,Chantiers!$C$6:$E$95,3),0)))</f>
        <v>0</v>
      </c>
      <c r="AW438" s="132"/>
      <c r="AX438" s="133"/>
      <c r="AY438" s="133"/>
      <c r="AZ438" s="133"/>
      <c r="BA438" s="53">
        <f>IF(AZ438=1,VLOOKUP(AW438,Chantiers!$C$6:$D$95,2),IF(AZ438=2,"Chauf",IF(AZ438=3,VLOOKUP(AW438,Chantiers!$C$6:$E$95,3),0)))</f>
        <v>0</v>
      </c>
      <c r="BB438" s="132"/>
      <c r="BC438" s="133"/>
      <c r="BD438" s="133"/>
      <c r="BE438" s="133"/>
      <c r="BF438" s="53">
        <f>IF(BE438=1,VLOOKUP(BB438,Chantiers!$C$6:$D$95,2),IF(BE438=2,"Chauf",IF(BE438=3,VLOOKUP(BB438,Chantiers!$C$6:$E$95,3),0)))</f>
        <v>0</v>
      </c>
      <c r="BG438" s="132"/>
      <c r="BH438" s="133"/>
      <c r="BI438" s="133"/>
      <c r="BJ438" s="133"/>
      <c r="BK438" s="53">
        <f>IF(BJ438=1,VLOOKUP(BG438,Chantiers!$C$6:$D$95,2),IF(BJ438=2,"Chauf",IF(BJ438=3,VLOOKUP(BG438,Chantiers!$C$6:$E$95,3),0)))</f>
        <v>0</v>
      </c>
      <c r="BL438" s="132"/>
      <c r="BM438" s="133"/>
      <c r="BN438" s="133"/>
      <c r="BO438" s="133"/>
      <c r="BP438" s="53">
        <f>IF(BO438=1,VLOOKUP(BL438,Chantiers!$C$6:$D$95,2),IF(BO438=2,"Chauf",IF(BO438=3,VLOOKUP(BL438,Chantiers!$C$6:$E$95,3),0)))</f>
        <v>0</v>
      </c>
      <c r="BQ438" s="132"/>
      <c r="BR438" s="133"/>
      <c r="BS438" s="133"/>
      <c r="BT438" s="133"/>
      <c r="BU438" s="53">
        <f>IF(BT438=1,VLOOKUP(BQ438,Chantiers!$C$6:$D$95,2),IF(BT438=2,"Chauf",IF(BT438=3,VLOOKUP(BQ438,Chantiers!$C$6:$E$95,3),0)))</f>
        <v>0</v>
      </c>
      <c r="BV438" s="132"/>
      <c r="BW438" s="133"/>
      <c r="BX438" s="133"/>
      <c r="BY438" s="133"/>
      <c r="BZ438" s="53">
        <f>IF(BY438=1,VLOOKUP(BV438,Chantiers!$C$6:$D$95,2),IF(BY438=2,"Chauf",IF(BY438=3,VLOOKUP(BV438,Chantiers!$C$6:$E$95,3),0)))</f>
        <v>0</v>
      </c>
      <c r="CA438" s="132"/>
      <c r="CB438" s="133"/>
      <c r="CC438" s="133"/>
      <c r="CD438" s="133"/>
      <c r="CE438" s="53">
        <f>IF(CD438=1,VLOOKUP(CA438,Chantiers!$C$6:$D$95,2),IF(CD438=2,"Chauf",IF(CD438=3,VLOOKUP(CA438,Chantiers!$C$6:$E$95,3),0)))</f>
        <v>0</v>
      </c>
    </row>
    <row r="439" spans="1:83" x14ac:dyDescent="0.2">
      <c r="A439" s="150"/>
      <c r="B439" s="144">
        <f t="shared" si="14"/>
        <v>0</v>
      </c>
      <c r="C439" s="145">
        <f t="shared" si="15"/>
        <v>1</v>
      </c>
      <c r="D439" s="134"/>
      <c r="E439" s="135"/>
      <c r="F439" s="135"/>
      <c r="G439" s="135"/>
      <c r="H439" s="54">
        <f>IF(G439=1,VLOOKUP(D439,Chantiers!$C$6:$D$95,2),IF(G439=2,"Chauf",IF(G439=3,VLOOKUP(D439,Chantiers!$C$6:$E$95,3),0)))</f>
        <v>0</v>
      </c>
      <c r="I439" s="134"/>
      <c r="J439" s="135"/>
      <c r="K439" s="135"/>
      <c r="L439" s="135"/>
      <c r="M439" s="54">
        <f>IF(L439=1,VLOOKUP(I439,Chantiers!$C$6:$D$95,2),IF(L439=2,"Chauf",IF(L439=3,VLOOKUP(I439,Chantiers!$C$6:$E$95,3),0)))</f>
        <v>0</v>
      </c>
      <c r="N439" s="134"/>
      <c r="O439" s="135"/>
      <c r="P439" s="135"/>
      <c r="Q439" s="135"/>
      <c r="R439" s="54">
        <f>IF(Q439=1,VLOOKUP(N439,Chantiers!$C$6:$D$95,2),IF(Q439=2,"Chauf",IF(Q439=3,VLOOKUP(N439,Chantiers!$C$6:$E$95,3),0)))</f>
        <v>0</v>
      </c>
      <c r="S439" s="134"/>
      <c r="T439" s="135"/>
      <c r="U439" s="135"/>
      <c r="V439" s="135"/>
      <c r="W439" s="54">
        <f>IF(V439=1,VLOOKUP(S439,Chantiers!$C$6:$D$95,2),IF(V439=2,"Chauf",IF(V439=3,VLOOKUP(S439,Chantiers!$C$6:$E$95,3),0)))</f>
        <v>0</v>
      </c>
      <c r="X439" s="134"/>
      <c r="Y439" s="135"/>
      <c r="Z439" s="135"/>
      <c r="AA439" s="135"/>
      <c r="AB439" s="54">
        <f>IF(AA439=1,VLOOKUP(X439,Chantiers!$C$6:$D$95,2),IF(AA439=2,"Chauf",IF(AA439=3,VLOOKUP(X439,Chantiers!$C$6:$E$95,3),0)))</f>
        <v>0</v>
      </c>
      <c r="AC439" s="134"/>
      <c r="AD439" s="135"/>
      <c r="AE439" s="135"/>
      <c r="AF439" s="135"/>
      <c r="AG439" s="54">
        <f>IF(AF439=1,VLOOKUP(AC439,Chantiers!$C$6:$D$95,2),IF(AF439=2,"Chauf",IF(AF439=3,VLOOKUP(AC439,Chantiers!$C$6:$E$95,3),0)))</f>
        <v>0</v>
      </c>
      <c r="AH439" s="134"/>
      <c r="AI439" s="135"/>
      <c r="AJ439" s="135"/>
      <c r="AK439" s="135"/>
      <c r="AL439" s="54">
        <f>IF(AK439=1,VLOOKUP(AH439,Chantiers!$C$6:$D$95,2),IF(AK439=2,"Chauf",IF(AK439=3,VLOOKUP(AH439,Chantiers!$C$6:$E$95,3),0)))</f>
        <v>0</v>
      </c>
      <c r="AM439" s="134"/>
      <c r="AN439" s="135"/>
      <c r="AO439" s="135"/>
      <c r="AP439" s="135"/>
      <c r="AQ439" s="54">
        <f>IF(AP439=1,VLOOKUP(AM439,Chantiers!$C$6:$D$95,2),IF(AP439=2,"Chauf",IF(AP439=3,VLOOKUP(AM439,Chantiers!$C$6:$E$95,3),0)))</f>
        <v>0</v>
      </c>
      <c r="AR439" s="134"/>
      <c r="AS439" s="135"/>
      <c r="AT439" s="135"/>
      <c r="AU439" s="135"/>
      <c r="AV439" s="54">
        <f>IF(AU439=1,VLOOKUP(AR439,Chantiers!$C$6:$D$95,2),IF(AU439=2,"Chauf",IF(AU439=3,VLOOKUP(AR439,Chantiers!$C$6:$E$95,3),0)))</f>
        <v>0</v>
      </c>
      <c r="AW439" s="134"/>
      <c r="AX439" s="135"/>
      <c r="AY439" s="135"/>
      <c r="AZ439" s="135"/>
      <c r="BA439" s="54">
        <f>IF(AZ439=1,VLOOKUP(AW439,Chantiers!$C$6:$D$95,2),IF(AZ439=2,"Chauf",IF(AZ439=3,VLOOKUP(AW439,Chantiers!$C$6:$E$95,3),0)))</f>
        <v>0</v>
      </c>
      <c r="BB439" s="134"/>
      <c r="BC439" s="135"/>
      <c r="BD439" s="135"/>
      <c r="BE439" s="135"/>
      <c r="BF439" s="54">
        <f>IF(BE439=1,VLOOKUP(BB439,Chantiers!$C$6:$D$95,2),IF(BE439=2,"Chauf",IF(BE439=3,VLOOKUP(BB439,Chantiers!$C$6:$E$95,3),0)))</f>
        <v>0</v>
      </c>
      <c r="BG439" s="134"/>
      <c r="BH439" s="135"/>
      <c r="BI439" s="135"/>
      <c r="BJ439" s="135"/>
      <c r="BK439" s="54">
        <f>IF(BJ439=1,VLOOKUP(BG439,Chantiers!$C$6:$D$95,2),IF(BJ439=2,"Chauf",IF(BJ439=3,VLOOKUP(BG439,Chantiers!$C$6:$E$95,3),0)))</f>
        <v>0</v>
      </c>
      <c r="BL439" s="134"/>
      <c r="BM439" s="135"/>
      <c r="BN439" s="135"/>
      <c r="BO439" s="135"/>
      <c r="BP439" s="54">
        <f>IF(BO439=1,VLOOKUP(BL439,Chantiers!$C$6:$D$95,2),IF(BO439=2,"Chauf",IF(BO439=3,VLOOKUP(BL439,Chantiers!$C$6:$E$95,3),0)))</f>
        <v>0</v>
      </c>
      <c r="BQ439" s="134"/>
      <c r="BR439" s="135"/>
      <c r="BS439" s="135"/>
      <c r="BT439" s="135"/>
      <c r="BU439" s="54">
        <f>IF(BT439=1,VLOOKUP(BQ439,Chantiers!$C$6:$D$95,2),IF(BT439=2,"Chauf",IF(BT439=3,VLOOKUP(BQ439,Chantiers!$C$6:$E$95,3),0)))</f>
        <v>0</v>
      </c>
      <c r="BV439" s="134"/>
      <c r="BW439" s="135"/>
      <c r="BX439" s="135"/>
      <c r="BY439" s="135"/>
      <c r="BZ439" s="54">
        <f>IF(BY439=1,VLOOKUP(BV439,Chantiers!$C$6:$D$95,2),IF(BY439=2,"Chauf",IF(BY439=3,VLOOKUP(BV439,Chantiers!$C$6:$E$95,3),0)))</f>
        <v>0</v>
      </c>
      <c r="CA439" s="134"/>
      <c r="CB439" s="135"/>
      <c r="CC439" s="135"/>
      <c r="CD439" s="135"/>
      <c r="CE439" s="54">
        <f>IF(CD439=1,VLOOKUP(CA439,Chantiers!$C$6:$D$95,2),IF(CD439=2,"Chauf",IF(CD439=3,VLOOKUP(CA439,Chantiers!$C$6:$E$95,3),0)))</f>
        <v>0</v>
      </c>
    </row>
    <row r="440" spans="1:83" x14ac:dyDescent="0.2">
      <c r="A440" s="51"/>
      <c r="B440" s="146">
        <f t="shared" si="14"/>
        <v>0</v>
      </c>
      <c r="C440" s="147">
        <f t="shared" si="15"/>
        <v>1</v>
      </c>
      <c r="D440" s="136"/>
      <c r="E440" s="137"/>
      <c r="F440" s="137"/>
      <c r="G440" s="137"/>
      <c r="H440" s="55">
        <f>IF(G440=1,VLOOKUP(D440,Chantiers!$C$6:$D$95,2),IF(G440=2,"Chauf",IF(G440=3,VLOOKUP(D440,Chantiers!$C$6:$E$95,3),0)))</f>
        <v>0</v>
      </c>
      <c r="I440" s="136"/>
      <c r="J440" s="137"/>
      <c r="K440" s="137"/>
      <c r="L440" s="137"/>
      <c r="M440" s="55">
        <f>IF(L440=1,VLOOKUP(I440,Chantiers!$C$6:$D$95,2),IF(L440=2,"Chauf",IF(L440=3,VLOOKUP(I440,Chantiers!$C$6:$E$95,3),0)))</f>
        <v>0</v>
      </c>
      <c r="N440" s="136"/>
      <c r="O440" s="137"/>
      <c r="P440" s="137"/>
      <c r="Q440" s="137"/>
      <c r="R440" s="55">
        <f>IF(Q440=1,VLOOKUP(N440,Chantiers!$C$6:$D$95,2),IF(Q440=2,"Chauf",IF(Q440=3,VLOOKUP(N440,Chantiers!$C$6:$E$95,3),0)))</f>
        <v>0</v>
      </c>
      <c r="S440" s="136"/>
      <c r="T440" s="137"/>
      <c r="U440" s="137"/>
      <c r="V440" s="137"/>
      <c r="W440" s="55">
        <f>IF(V440=1,VLOOKUP(S440,Chantiers!$C$6:$D$95,2),IF(V440=2,"Chauf",IF(V440=3,VLOOKUP(S440,Chantiers!$C$6:$E$95,3),0)))</f>
        <v>0</v>
      </c>
      <c r="X440" s="136"/>
      <c r="Y440" s="137"/>
      <c r="Z440" s="137"/>
      <c r="AA440" s="137"/>
      <c r="AB440" s="55">
        <f>IF(AA440=1,VLOOKUP(X440,Chantiers!$C$6:$D$95,2),IF(AA440=2,"Chauf",IF(AA440=3,VLOOKUP(X440,Chantiers!$C$6:$E$95,3),0)))</f>
        <v>0</v>
      </c>
      <c r="AC440" s="136"/>
      <c r="AD440" s="137"/>
      <c r="AE440" s="137"/>
      <c r="AF440" s="137"/>
      <c r="AG440" s="55">
        <f>IF(AF440=1,VLOOKUP(AC440,Chantiers!$C$6:$D$95,2),IF(AF440=2,"Chauf",IF(AF440=3,VLOOKUP(AC440,Chantiers!$C$6:$E$95,3),0)))</f>
        <v>0</v>
      </c>
      <c r="AH440" s="136"/>
      <c r="AI440" s="137"/>
      <c r="AJ440" s="137"/>
      <c r="AK440" s="137"/>
      <c r="AL440" s="55">
        <f>IF(AK440=1,VLOOKUP(AH440,Chantiers!$C$6:$D$95,2),IF(AK440=2,"Chauf",IF(AK440=3,VLOOKUP(AH440,Chantiers!$C$6:$E$95,3),0)))</f>
        <v>0</v>
      </c>
      <c r="AM440" s="136"/>
      <c r="AN440" s="137"/>
      <c r="AO440" s="137"/>
      <c r="AP440" s="137"/>
      <c r="AQ440" s="55">
        <f>IF(AP440=1,VLOOKUP(AM440,Chantiers!$C$6:$D$95,2),IF(AP440=2,"Chauf",IF(AP440=3,VLOOKUP(AM440,Chantiers!$C$6:$E$95,3),0)))</f>
        <v>0</v>
      </c>
      <c r="AR440" s="136"/>
      <c r="AS440" s="137"/>
      <c r="AT440" s="137"/>
      <c r="AU440" s="137"/>
      <c r="AV440" s="55">
        <f>IF(AU440=1,VLOOKUP(AR440,Chantiers!$C$6:$D$95,2),IF(AU440=2,"Chauf",IF(AU440=3,VLOOKUP(AR440,Chantiers!$C$6:$E$95,3),0)))</f>
        <v>0</v>
      </c>
      <c r="AW440" s="136"/>
      <c r="AX440" s="137"/>
      <c r="AY440" s="137"/>
      <c r="AZ440" s="137"/>
      <c r="BA440" s="55">
        <f>IF(AZ440=1,VLOOKUP(AW440,Chantiers!$C$6:$D$95,2),IF(AZ440=2,"Chauf",IF(AZ440=3,VLOOKUP(AW440,Chantiers!$C$6:$E$95,3),0)))</f>
        <v>0</v>
      </c>
      <c r="BB440" s="136"/>
      <c r="BC440" s="137"/>
      <c r="BD440" s="137"/>
      <c r="BE440" s="137"/>
      <c r="BF440" s="55">
        <f>IF(BE440=1,VLOOKUP(BB440,Chantiers!$C$6:$D$95,2),IF(BE440=2,"Chauf",IF(BE440=3,VLOOKUP(BB440,Chantiers!$C$6:$E$95,3),0)))</f>
        <v>0</v>
      </c>
      <c r="BG440" s="136"/>
      <c r="BH440" s="137"/>
      <c r="BI440" s="137"/>
      <c r="BJ440" s="137"/>
      <c r="BK440" s="55">
        <f>IF(BJ440=1,VLOOKUP(BG440,Chantiers!$C$6:$D$95,2),IF(BJ440=2,"Chauf",IF(BJ440=3,VLOOKUP(BG440,Chantiers!$C$6:$E$95,3),0)))</f>
        <v>0</v>
      </c>
      <c r="BL440" s="136"/>
      <c r="BM440" s="137"/>
      <c r="BN440" s="137"/>
      <c r="BO440" s="137"/>
      <c r="BP440" s="55">
        <f>IF(BO440=1,VLOOKUP(BL440,Chantiers!$C$6:$D$95,2),IF(BO440=2,"Chauf",IF(BO440=3,VLOOKUP(BL440,Chantiers!$C$6:$E$95,3),0)))</f>
        <v>0</v>
      </c>
      <c r="BQ440" s="136"/>
      <c r="BR440" s="137"/>
      <c r="BS440" s="137"/>
      <c r="BT440" s="137"/>
      <c r="BU440" s="55">
        <f>IF(BT440=1,VLOOKUP(BQ440,Chantiers!$C$6:$D$95,2),IF(BT440=2,"Chauf",IF(BT440=3,VLOOKUP(BQ440,Chantiers!$C$6:$E$95,3),0)))</f>
        <v>0</v>
      </c>
      <c r="BV440" s="136"/>
      <c r="BW440" s="137"/>
      <c r="BX440" s="137"/>
      <c r="BY440" s="137"/>
      <c r="BZ440" s="55">
        <f>IF(BY440=1,VLOOKUP(BV440,Chantiers!$C$6:$D$95,2),IF(BY440=2,"Chauf",IF(BY440=3,VLOOKUP(BV440,Chantiers!$C$6:$E$95,3),0)))</f>
        <v>0</v>
      </c>
      <c r="CA440" s="136"/>
      <c r="CB440" s="137"/>
      <c r="CC440" s="137"/>
      <c r="CD440" s="137"/>
      <c r="CE440" s="55">
        <f>IF(CD440=1,VLOOKUP(CA440,Chantiers!$C$6:$D$95,2),IF(CD440=2,"Chauf",IF(CD440=3,VLOOKUP(CA440,Chantiers!$C$6:$E$95,3),0)))</f>
        <v>0</v>
      </c>
    </row>
    <row r="441" spans="1:83" x14ac:dyDescent="0.2">
      <c r="A441" s="47"/>
      <c r="B441" s="142">
        <f t="shared" si="14"/>
        <v>0</v>
      </c>
      <c r="C441" s="143">
        <f t="shared" si="15"/>
        <v>1</v>
      </c>
      <c r="D441" s="126"/>
      <c r="E441" s="127"/>
      <c r="F441" s="127"/>
      <c r="G441" s="127"/>
      <c r="H441" s="48">
        <f>IF(G441=1,VLOOKUP(D441,Chantiers!$C$6:$D$95,2),IF(G441=2,"Chauf",IF(G441=3,VLOOKUP(D441,Chantiers!$C$6:$E$95,3),0)))</f>
        <v>0</v>
      </c>
      <c r="I441" s="126"/>
      <c r="J441" s="127"/>
      <c r="K441" s="127"/>
      <c r="L441" s="127"/>
      <c r="M441" s="48">
        <f>IF(L441=1,VLOOKUP(I441,Chantiers!$C$6:$D$95,2),IF(L441=2,"Chauf",IF(L441=3,VLOOKUP(I441,Chantiers!$C$6:$E$95,3),0)))</f>
        <v>0</v>
      </c>
      <c r="N441" s="126"/>
      <c r="O441" s="127"/>
      <c r="P441" s="127"/>
      <c r="Q441" s="127"/>
      <c r="R441" s="48">
        <f>IF(Q441=1,VLOOKUP(N441,Chantiers!$C$6:$D$95,2),IF(Q441=2,"Chauf",IF(Q441=3,VLOOKUP(N441,Chantiers!$C$6:$E$95,3),0)))</f>
        <v>0</v>
      </c>
      <c r="S441" s="126"/>
      <c r="T441" s="127"/>
      <c r="U441" s="127"/>
      <c r="V441" s="127"/>
      <c r="W441" s="48">
        <f>IF(V441=1,VLOOKUP(S441,Chantiers!$C$6:$D$95,2),IF(V441=2,"Chauf",IF(V441=3,VLOOKUP(S441,Chantiers!$C$6:$E$95,3),0)))</f>
        <v>0</v>
      </c>
      <c r="X441" s="126"/>
      <c r="Y441" s="127"/>
      <c r="Z441" s="127"/>
      <c r="AA441" s="127"/>
      <c r="AB441" s="48">
        <f>IF(AA441=1,VLOOKUP(X441,Chantiers!$C$6:$D$95,2),IF(AA441=2,"Chauf",IF(AA441=3,VLOOKUP(X441,Chantiers!$C$6:$E$95,3),0)))</f>
        <v>0</v>
      </c>
      <c r="AC441" s="126"/>
      <c r="AD441" s="127"/>
      <c r="AE441" s="127"/>
      <c r="AF441" s="127"/>
      <c r="AG441" s="48">
        <f>IF(AF441=1,VLOOKUP(AC441,Chantiers!$C$6:$D$95,2),IF(AF441=2,"Chauf",IF(AF441=3,VLOOKUP(AC441,Chantiers!$C$6:$E$95,3),0)))</f>
        <v>0</v>
      </c>
      <c r="AH441" s="126"/>
      <c r="AI441" s="127"/>
      <c r="AJ441" s="127"/>
      <c r="AK441" s="127"/>
      <c r="AL441" s="48">
        <f>IF(AK441=1,VLOOKUP(AH441,Chantiers!$C$6:$D$95,2),IF(AK441=2,"Chauf",IF(AK441=3,VLOOKUP(AH441,Chantiers!$C$6:$E$95,3),0)))</f>
        <v>0</v>
      </c>
      <c r="AM441" s="126"/>
      <c r="AN441" s="127"/>
      <c r="AO441" s="127"/>
      <c r="AP441" s="127"/>
      <c r="AQ441" s="48">
        <f>IF(AP441=1,VLOOKUP(AM441,Chantiers!$C$6:$D$95,2),IF(AP441=2,"Chauf",IF(AP441=3,VLOOKUP(AM441,Chantiers!$C$6:$E$95,3),0)))</f>
        <v>0</v>
      </c>
      <c r="AR441" s="126"/>
      <c r="AS441" s="127"/>
      <c r="AT441" s="127"/>
      <c r="AU441" s="127"/>
      <c r="AV441" s="48">
        <f>IF(AU441=1,VLOOKUP(AR441,Chantiers!$C$6:$D$95,2),IF(AU441=2,"Chauf",IF(AU441=3,VLOOKUP(AR441,Chantiers!$C$6:$E$95,3),0)))</f>
        <v>0</v>
      </c>
      <c r="AW441" s="126"/>
      <c r="AX441" s="127"/>
      <c r="AY441" s="127"/>
      <c r="AZ441" s="127"/>
      <c r="BA441" s="48">
        <f>IF(AZ441=1,VLOOKUP(AW441,Chantiers!$C$6:$D$95,2),IF(AZ441=2,"Chauf",IF(AZ441=3,VLOOKUP(AW441,Chantiers!$C$6:$E$95,3),0)))</f>
        <v>0</v>
      </c>
      <c r="BB441" s="126"/>
      <c r="BC441" s="127"/>
      <c r="BD441" s="127"/>
      <c r="BE441" s="127"/>
      <c r="BF441" s="48">
        <f>IF(BE441=1,VLOOKUP(BB441,Chantiers!$C$6:$D$95,2),IF(BE441=2,"Chauf",IF(BE441=3,VLOOKUP(BB441,Chantiers!$C$6:$E$95,3),0)))</f>
        <v>0</v>
      </c>
      <c r="BG441" s="126"/>
      <c r="BH441" s="127"/>
      <c r="BI441" s="127"/>
      <c r="BJ441" s="127"/>
      <c r="BK441" s="48">
        <f>IF(BJ441=1,VLOOKUP(BG441,Chantiers!$C$6:$D$95,2),IF(BJ441=2,"Chauf",IF(BJ441=3,VLOOKUP(BG441,Chantiers!$C$6:$E$95,3),0)))</f>
        <v>0</v>
      </c>
      <c r="BL441" s="126"/>
      <c r="BM441" s="127"/>
      <c r="BN441" s="127"/>
      <c r="BO441" s="127"/>
      <c r="BP441" s="48">
        <f>IF(BO441=1,VLOOKUP(BL441,Chantiers!$C$6:$D$95,2),IF(BO441=2,"Chauf",IF(BO441=3,VLOOKUP(BL441,Chantiers!$C$6:$E$95,3),0)))</f>
        <v>0</v>
      </c>
      <c r="BQ441" s="126"/>
      <c r="BR441" s="127"/>
      <c r="BS441" s="127"/>
      <c r="BT441" s="127"/>
      <c r="BU441" s="48">
        <f>IF(BT441=1,VLOOKUP(BQ441,Chantiers!$C$6:$D$95,2),IF(BT441=2,"Chauf",IF(BT441=3,VLOOKUP(BQ441,Chantiers!$C$6:$E$95,3),0)))</f>
        <v>0</v>
      </c>
      <c r="BV441" s="126"/>
      <c r="BW441" s="127"/>
      <c r="BX441" s="127"/>
      <c r="BY441" s="127"/>
      <c r="BZ441" s="48">
        <f>IF(BY441=1,VLOOKUP(BV441,Chantiers!$C$6:$D$95,2),IF(BY441=2,"Chauf",IF(BY441=3,VLOOKUP(BV441,Chantiers!$C$6:$E$95,3),0)))</f>
        <v>0</v>
      </c>
      <c r="CA441" s="126"/>
      <c r="CB441" s="127"/>
      <c r="CC441" s="127"/>
      <c r="CD441" s="127"/>
      <c r="CE441" s="48">
        <f>IF(CD441=1,VLOOKUP(CA441,Chantiers!$C$6:$D$95,2),IF(CD441=2,"Chauf",IF(CD441=3,VLOOKUP(CA441,Chantiers!$C$6:$E$95,3),0)))</f>
        <v>0</v>
      </c>
    </row>
    <row r="442" spans="1:83" x14ac:dyDescent="0.2">
      <c r="A442" s="47"/>
      <c r="B442" s="142">
        <f t="shared" si="14"/>
        <v>0</v>
      </c>
      <c r="C442" s="143">
        <f t="shared" si="15"/>
        <v>1</v>
      </c>
      <c r="D442" s="126"/>
      <c r="E442" s="127"/>
      <c r="F442" s="127"/>
      <c r="G442" s="127"/>
      <c r="H442" s="48">
        <f>IF(G442=1,VLOOKUP(D442,Chantiers!$C$6:$D$95,2),IF(G442=2,"Chauf",IF(G442=3,VLOOKUP(D442,Chantiers!$C$6:$E$95,3),0)))</f>
        <v>0</v>
      </c>
      <c r="I442" s="126"/>
      <c r="J442" s="127"/>
      <c r="K442" s="127"/>
      <c r="L442" s="127"/>
      <c r="M442" s="48">
        <f>IF(L442=1,VLOOKUP(I442,Chantiers!$C$6:$D$95,2),IF(L442=2,"Chauf",IF(L442=3,VLOOKUP(I442,Chantiers!$C$6:$E$95,3),0)))</f>
        <v>0</v>
      </c>
      <c r="N442" s="126"/>
      <c r="O442" s="127"/>
      <c r="P442" s="127"/>
      <c r="Q442" s="127"/>
      <c r="R442" s="48">
        <f>IF(Q442=1,VLOOKUP(N442,Chantiers!$C$6:$D$95,2),IF(Q442=2,"Chauf",IF(Q442=3,VLOOKUP(N442,Chantiers!$C$6:$E$95,3),0)))</f>
        <v>0</v>
      </c>
      <c r="S442" s="126"/>
      <c r="T442" s="127"/>
      <c r="U442" s="127"/>
      <c r="V442" s="127"/>
      <c r="W442" s="48">
        <f>IF(V442=1,VLOOKUP(S442,Chantiers!$C$6:$D$95,2),IF(V442=2,"Chauf",IF(V442=3,VLOOKUP(S442,Chantiers!$C$6:$E$95,3),0)))</f>
        <v>0</v>
      </c>
      <c r="X442" s="126"/>
      <c r="Y442" s="127"/>
      <c r="Z442" s="127"/>
      <c r="AA442" s="127"/>
      <c r="AB442" s="48">
        <f>IF(AA442=1,VLOOKUP(X442,Chantiers!$C$6:$D$95,2),IF(AA442=2,"Chauf",IF(AA442=3,VLOOKUP(X442,Chantiers!$C$6:$E$95,3),0)))</f>
        <v>0</v>
      </c>
      <c r="AC442" s="126"/>
      <c r="AD442" s="127"/>
      <c r="AE442" s="127"/>
      <c r="AF442" s="127"/>
      <c r="AG442" s="48">
        <f>IF(AF442=1,VLOOKUP(AC442,Chantiers!$C$6:$D$95,2),IF(AF442=2,"Chauf",IF(AF442=3,VLOOKUP(AC442,Chantiers!$C$6:$E$95,3),0)))</f>
        <v>0</v>
      </c>
      <c r="AH442" s="126"/>
      <c r="AI442" s="127"/>
      <c r="AJ442" s="127"/>
      <c r="AK442" s="127"/>
      <c r="AL442" s="48">
        <f>IF(AK442=1,VLOOKUP(AH442,Chantiers!$C$6:$D$95,2),IF(AK442=2,"Chauf",IF(AK442=3,VLOOKUP(AH442,Chantiers!$C$6:$E$95,3),0)))</f>
        <v>0</v>
      </c>
      <c r="AM442" s="126"/>
      <c r="AN442" s="127"/>
      <c r="AO442" s="127"/>
      <c r="AP442" s="127"/>
      <c r="AQ442" s="48">
        <f>IF(AP442=1,VLOOKUP(AM442,Chantiers!$C$6:$D$95,2),IF(AP442=2,"Chauf",IF(AP442=3,VLOOKUP(AM442,Chantiers!$C$6:$E$95,3),0)))</f>
        <v>0</v>
      </c>
      <c r="AR442" s="126"/>
      <c r="AS442" s="127"/>
      <c r="AT442" s="127"/>
      <c r="AU442" s="127"/>
      <c r="AV442" s="48">
        <f>IF(AU442=1,VLOOKUP(AR442,Chantiers!$C$6:$D$95,2),IF(AU442=2,"Chauf",IF(AU442=3,VLOOKUP(AR442,Chantiers!$C$6:$E$95,3),0)))</f>
        <v>0</v>
      </c>
      <c r="AW442" s="126"/>
      <c r="AX442" s="127"/>
      <c r="AY442" s="127"/>
      <c r="AZ442" s="127"/>
      <c r="BA442" s="48">
        <f>IF(AZ442=1,VLOOKUP(AW442,Chantiers!$C$6:$D$95,2),IF(AZ442=2,"Chauf",IF(AZ442=3,VLOOKUP(AW442,Chantiers!$C$6:$E$95,3),0)))</f>
        <v>0</v>
      </c>
      <c r="BB442" s="126"/>
      <c r="BC442" s="127"/>
      <c r="BD442" s="127"/>
      <c r="BE442" s="127"/>
      <c r="BF442" s="48">
        <f>IF(BE442=1,VLOOKUP(BB442,Chantiers!$C$6:$D$95,2),IF(BE442=2,"Chauf",IF(BE442=3,VLOOKUP(BB442,Chantiers!$C$6:$E$95,3),0)))</f>
        <v>0</v>
      </c>
      <c r="BG442" s="126"/>
      <c r="BH442" s="127"/>
      <c r="BI442" s="127"/>
      <c r="BJ442" s="127"/>
      <c r="BK442" s="48">
        <f>IF(BJ442=1,VLOOKUP(BG442,Chantiers!$C$6:$D$95,2),IF(BJ442=2,"Chauf",IF(BJ442=3,VLOOKUP(BG442,Chantiers!$C$6:$E$95,3),0)))</f>
        <v>0</v>
      </c>
      <c r="BL442" s="126"/>
      <c r="BM442" s="127"/>
      <c r="BN442" s="127"/>
      <c r="BO442" s="127"/>
      <c r="BP442" s="48">
        <f>IF(BO442=1,VLOOKUP(BL442,Chantiers!$C$6:$D$95,2),IF(BO442=2,"Chauf",IF(BO442=3,VLOOKUP(BL442,Chantiers!$C$6:$E$95,3),0)))</f>
        <v>0</v>
      </c>
      <c r="BQ442" s="126"/>
      <c r="BR442" s="127"/>
      <c r="BS442" s="127"/>
      <c r="BT442" s="127"/>
      <c r="BU442" s="48">
        <f>IF(BT442=1,VLOOKUP(BQ442,Chantiers!$C$6:$D$95,2),IF(BT442=2,"Chauf",IF(BT442=3,VLOOKUP(BQ442,Chantiers!$C$6:$E$95,3),0)))</f>
        <v>0</v>
      </c>
      <c r="BV442" s="126"/>
      <c r="BW442" s="127"/>
      <c r="BX442" s="127"/>
      <c r="BY442" s="127"/>
      <c r="BZ442" s="48">
        <f>IF(BY442=1,VLOOKUP(BV442,Chantiers!$C$6:$D$95,2),IF(BY442=2,"Chauf",IF(BY442=3,VLOOKUP(BV442,Chantiers!$C$6:$E$95,3),0)))</f>
        <v>0</v>
      </c>
      <c r="CA442" s="126"/>
      <c r="CB442" s="127"/>
      <c r="CC442" s="127"/>
      <c r="CD442" s="127"/>
      <c r="CE442" s="48">
        <f>IF(CD442=1,VLOOKUP(CA442,Chantiers!$C$6:$D$95,2),IF(CD442=2,"Chauf",IF(CD442=3,VLOOKUP(CA442,Chantiers!$C$6:$E$95,3),0)))</f>
        <v>0</v>
      </c>
    </row>
    <row r="443" spans="1:83" x14ac:dyDescent="0.2">
      <c r="A443" s="47"/>
      <c r="B443" s="142">
        <f t="shared" si="14"/>
        <v>0</v>
      </c>
      <c r="C443" s="143">
        <f t="shared" si="15"/>
        <v>1</v>
      </c>
      <c r="D443" s="126"/>
      <c r="E443" s="127"/>
      <c r="F443" s="127"/>
      <c r="G443" s="127"/>
      <c r="H443" s="48">
        <f>IF(G443=1,VLOOKUP(D443,Chantiers!$C$6:$D$95,2),IF(G443=2,"Chauf",IF(G443=3,VLOOKUP(D443,Chantiers!$C$6:$E$95,3),0)))</f>
        <v>0</v>
      </c>
      <c r="I443" s="126"/>
      <c r="J443" s="127"/>
      <c r="K443" s="127"/>
      <c r="L443" s="127"/>
      <c r="M443" s="48">
        <f>IF(L443=1,VLOOKUP(I443,Chantiers!$C$6:$D$95,2),IF(L443=2,"Chauf",IF(L443=3,VLOOKUP(I443,Chantiers!$C$6:$E$95,3),0)))</f>
        <v>0</v>
      </c>
      <c r="N443" s="126"/>
      <c r="O443" s="127"/>
      <c r="P443" s="127"/>
      <c r="Q443" s="127"/>
      <c r="R443" s="48">
        <f>IF(Q443=1,VLOOKUP(N443,Chantiers!$C$6:$D$95,2),IF(Q443=2,"Chauf",IF(Q443=3,VLOOKUP(N443,Chantiers!$C$6:$E$95,3),0)))</f>
        <v>0</v>
      </c>
      <c r="S443" s="126"/>
      <c r="T443" s="127"/>
      <c r="U443" s="127"/>
      <c r="V443" s="127"/>
      <c r="W443" s="48">
        <f>IF(V443=1,VLOOKUP(S443,Chantiers!$C$6:$D$95,2),IF(V443=2,"Chauf",IF(V443=3,VLOOKUP(S443,Chantiers!$C$6:$E$95,3),0)))</f>
        <v>0</v>
      </c>
      <c r="X443" s="126"/>
      <c r="Y443" s="127"/>
      <c r="Z443" s="127"/>
      <c r="AA443" s="127"/>
      <c r="AB443" s="48">
        <f>IF(AA443=1,VLOOKUP(X443,Chantiers!$C$6:$D$95,2),IF(AA443=2,"Chauf",IF(AA443=3,VLOOKUP(X443,Chantiers!$C$6:$E$95,3),0)))</f>
        <v>0</v>
      </c>
      <c r="AC443" s="126"/>
      <c r="AD443" s="127"/>
      <c r="AE443" s="127"/>
      <c r="AF443" s="127"/>
      <c r="AG443" s="48">
        <f>IF(AF443=1,VLOOKUP(AC443,Chantiers!$C$6:$D$95,2),IF(AF443=2,"Chauf",IF(AF443=3,VLOOKUP(AC443,Chantiers!$C$6:$E$95,3),0)))</f>
        <v>0</v>
      </c>
      <c r="AH443" s="126"/>
      <c r="AI443" s="127"/>
      <c r="AJ443" s="127"/>
      <c r="AK443" s="127"/>
      <c r="AL443" s="48">
        <f>IF(AK443=1,VLOOKUP(AH443,Chantiers!$C$6:$D$95,2),IF(AK443=2,"Chauf",IF(AK443=3,VLOOKUP(AH443,Chantiers!$C$6:$E$95,3),0)))</f>
        <v>0</v>
      </c>
      <c r="AM443" s="126"/>
      <c r="AN443" s="127"/>
      <c r="AO443" s="127"/>
      <c r="AP443" s="127"/>
      <c r="AQ443" s="48">
        <f>IF(AP443=1,VLOOKUP(AM443,Chantiers!$C$6:$D$95,2),IF(AP443=2,"Chauf",IF(AP443=3,VLOOKUP(AM443,Chantiers!$C$6:$E$95,3),0)))</f>
        <v>0</v>
      </c>
      <c r="AR443" s="126"/>
      <c r="AS443" s="127"/>
      <c r="AT443" s="127"/>
      <c r="AU443" s="127"/>
      <c r="AV443" s="48">
        <f>IF(AU443=1,VLOOKUP(AR443,Chantiers!$C$6:$D$95,2),IF(AU443=2,"Chauf",IF(AU443=3,VLOOKUP(AR443,Chantiers!$C$6:$E$95,3),0)))</f>
        <v>0</v>
      </c>
      <c r="AW443" s="126"/>
      <c r="AX443" s="127"/>
      <c r="AY443" s="127"/>
      <c r="AZ443" s="127"/>
      <c r="BA443" s="48">
        <f>IF(AZ443=1,VLOOKUP(AW443,Chantiers!$C$6:$D$95,2),IF(AZ443=2,"Chauf",IF(AZ443=3,VLOOKUP(AW443,Chantiers!$C$6:$E$95,3),0)))</f>
        <v>0</v>
      </c>
      <c r="BB443" s="126"/>
      <c r="BC443" s="127"/>
      <c r="BD443" s="127"/>
      <c r="BE443" s="127"/>
      <c r="BF443" s="48">
        <f>IF(BE443=1,VLOOKUP(BB443,Chantiers!$C$6:$D$95,2),IF(BE443=2,"Chauf",IF(BE443=3,VLOOKUP(BB443,Chantiers!$C$6:$E$95,3),0)))</f>
        <v>0</v>
      </c>
      <c r="BG443" s="126"/>
      <c r="BH443" s="127"/>
      <c r="BI443" s="127"/>
      <c r="BJ443" s="127"/>
      <c r="BK443" s="48">
        <f>IF(BJ443=1,VLOOKUP(BG443,Chantiers!$C$6:$D$95,2),IF(BJ443=2,"Chauf",IF(BJ443=3,VLOOKUP(BG443,Chantiers!$C$6:$E$95,3),0)))</f>
        <v>0</v>
      </c>
      <c r="BL443" s="126"/>
      <c r="BM443" s="127"/>
      <c r="BN443" s="127"/>
      <c r="BO443" s="127"/>
      <c r="BP443" s="48">
        <f>IF(BO443=1,VLOOKUP(BL443,Chantiers!$C$6:$D$95,2),IF(BO443=2,"Chauf",IF(BO443=3,VLOOKUP(BL443,Chantiers!$C$6:$E$95,3),0)))</f>
        <v>0</v>
      </c>
      <c r="BQ443" s="126"/>
      <c r="BR443" s="127"/>
      <c r="BS443" s="127"/>
      <c r="BT443" s="127"/>
      <c r="BU443" s="48">
        <f>IF(BT443=1,VLOOKUP(BQ443,Chantiers!$C$6:$D$95,2),IF(BT443=2,"Chauf",IF(BT443=3,VLOOKUP(BQ443,Chantiers!$C$6:$E$95,3),0)))</f>
        <v>0</v>
      </c>
      <c r="BV443" s="126"/>
      <c r="BW443" s="127"/>
      <c r="BX443" s="127"/>
      <c r="BY443" s="127"/>
      <c r="BZ443" s="48">
        <f>IF(BY443=1,VLOOKUP(BV443,Chantiers!$C$6:$D$95,2),IF(BY443=2,"Chauf",IF(BY443=3,VLOOKUP(BV443,Chantiers!$C$6:$E$95,3),0)))</f>
        <v>0</v>
      </c>
      <c r="CA443" s="126"/>
      <c r="CB443" s="127"/>
      <c r="CC443" s="127"/>
      <c r="CD443" s="127"/>
      <c r="CE443" s="48">
        <f>IF(CD443=1,VLOOKUP(CA443,Chantiers!$C$6:$D$95,2),IF(CD443=2,"Chauf",IF(CD443=3,VLOOKUP(CA443,Chantiers!$C$6:$E$95,3),0)))</f>
        <v>0</v>
      </c>
    </row>
    <row r="444" spans="1:83" x14ac:dyDescent="0.2">
      <c r="A444" s="47"/>
      <c r="B444" s="142">
        <f t="shared" si="14"/>
        <v>0</v>
      </c>
      <c r="C444" s="143">
        <f t="shared" si="15"/>
        <v>1</v>
      </c>
      <c r="D444" s="126"/>
      <c r="E444" s="127"/>
      <c r="F444" s="127"/>
      <c r="G444" s="127"/>
      <c r="H444" s="48">
        <f>IF(G444=1,VLOOKUP(D444,Chantiers!$C$6:$D$95,2),IF(G444=2,"Chauf",IF(G444=3,VLOOKUP(D444,Chantiers!$C$6:$E$95,3),0)))</f>
        <v>0</v>
      </c>
      <c r="I444" s="126"/>
      <c r="J444" s="127"/>
      <c r="K444" s="127"/>
      <c r="L444" s="127"/>
      <c r="M444" s="48">
        <f>IF(L444=1,VLOOKUP(I444,Chantiers!$C$6:$D$95,2),IF(L444=2,"Chauf",IF(L444=3,VLOOKUP(I444,Chantiers!$C$6:$E$95,3),0)))</f>
        <v>0</v>
      </c>
      <c r="N444" s="126"/>
      <c r="O444" s="127"/>
      <c r="P444" s="127"/>
      <c r="Q444" s="127"/>
      <c r="R444" s="48">
        <f>IF(Q444=1,VLOOKUP(N444,Chantiers!$C$6:$D$95,2),IF(Q444=2,"Chauf",IF(Q444=3,VLOOKUP(N444,Chantiers!$C$6:$E$95,3),0)))</f>
        <v>0</v>
      </c>
      <c r="S444" s="126"/>
      <c r="T444" s="127"/>
      <c r="U444" s="127"/>
      <c r="V444" s="127"/>
      <c r="W444" s="48">
        <f>IF(V444=1,VLOOKUP(S444,Chantiers!$C$6:$D$95,2),IF(V444=2,"Chauf",IF(V444=3,VLOOKUP(S444,Chantiers!$C$6:$E$95,3),0)))</f>
        <v>0</v>
      </c>
      <c r="X444" s="126"/>
      <c r="Y444" s="127"/>
      <c r="Z444" s="127"/>
      <c r="AA444" s="127"/>
      <c r="AB444" s="48">
        <f>IF(AA444=1,VLOOKUP(X444,Chantiers!$C$6:$D$95,2),IF(AA444=2,"Chauf",IF(AA444=3,VLOOKUP(X444,Chantiers!$C$6:$E$95,3),0)))</f>
        <v>0</v>
      </c>
      <c r="AC444" s="126"/>
      <c r="AD444" s="127"/>
      <c r="AE444" s="127"/>
      <c r="AF444" s="127"/>
      <c r="AG444" s="48">
        <f>IF(AF444=1,VLOOKUP(AC444,Chantiers!$C$6:$D$95,2),IF(AF444=2,"Chauf",IF(AF444=3,VLOOKUP(AC444,Chantiers!$C$6:$E$95,3),0)))</f>
        <v>0</v>
      </c>
      <c r="AH444" s="126"/>
      <c r="AI444" s="127"/>
      <c r="AJ444" s="127"/>
      <c r="AK444" s="127"/>
      <c r="AL444" s="48">
        <f>IF(AK444=1,VLOOKUP(AH444,Chantiers!$C$6:$D$95,2),IF(AK444=2,"Chauf",IF(AK444=3,VLOOKUP(AH444,Chantiers!$C$6:$E$95,3),0)))</f>
        <v>0</v>
      </c>
      <c r="AM444" s="126"/>
      <c r="AN444" s="127"/>
      <c r="AO444" s="127"/>
      <c r="AP444" s="127"/>
      <c r="AQ444" s="48">
        <f>IF(AP444=1,VLOOKUP(AM444,Chantiers!$C$6:$D$95,2),IF(AP444=2,"Chauf",IF(AP444=3,VLOOKUP(AM444,Chantiers!$C$6:$E$95,3),0)))</f>
        <v>0</v>
      </c>
      <c r="AR444" s="126"/>
      <c r="AS444" s="127"/>
      <c r="AT444" s="127"/>
      <c r="AU444" s="127"/>
      <c r="AV444" s="48">
        <f>IF(AU444=1,VLOOKUP(AR444,Chantiers!$C$6:$D$95,2),IF(AU444=2,"Chauf",IF(AU444=3,VLOOKUP(AR444,Chantiers!$C$6:$E$95,3),0)))</f>
        <v>0</v>
      </c>
      <c r="AW444" s="126"/>
      <c r="AX444" s="127"/>
      <c r="AY444" s="127"/>
      <c r="AZ444" s="127"/>
      <c r="BA444" s="48">
        <f>IF(AZ444=1,VLOOKUP(AW444,Chantiers!$C$6:$D$95,2),IF(AZ444=2,"Chauf",IF(AZ444=3,VLOOKUP(AW444,Chantiers!$C$6:$E$95,3),0)))</f>
        <v>0</v>
      </c>
      <c r="BB444" s="126"/>
      <c r="BC444" s="127"/>
      <c r="BD444" s="127"/>
      <c r="BE444" s="127"/>
      <c r="BF444" s="48">
        <f>IF(BE444=1,VLOOKUP(BB444,Chantiers!$C$6:$D$95,2),IF(BE444=2,"Chauf",IF(BE444=3,VLOOKUP(BB444,Chantiers!$C$6:$E$95,3),0)))</f>
        <v>0</v>
      </c>
      <c r="BG444" s="126"/>
      <c r="BH444" s="127"/>
      <c r="BI444" s="127"/>
      <c r="BJ444" s="127"/>
      <c r="BK444" s="48">
        <f>IF(BJ444=1,VLOOKUP(BG444,Chantiers!$C$6:$D$95,2),IF(BJ444=2,"Chauf",IF(BJ444=3,VLOOKUP(BG444,Chantiers!$C$6:$E$95,3),0)))</f>
        <v>0</v>
      </c>
      <c r="BL444" s="126"/>
      <c r="BM444" s="127"/>
      <c r="BN444" s="127"/>
      <c r="BO444" s="127"/>
      <c r="BP444" s="48">
        <f>IF(BO444=1,VLOOKUP(BL444,Chantiers!$C$6:$D$95,2),IF(BO444=2,"Chauf",IF(BO444=3,VLOOKUP(BL444,Chantiers!$C$6:$E$95,3),0)))</f>
        <v>0</v>
      </c>
      <c r="BQ444" s="126"/>
      <c r="BR444" s="127"/>
      <c r="BS444" s="127"/>
      <c r="BT444" s="127"/>
      <c r="BU444" s="48">
        <f>IF(BT444=1,VLOOKUP(BQ444,Chantiers!$C$6:$D$95,2),IF(BT444=2,"Chauf",IF(BT444=3,VLOOKUP(BQ444,Chantiers!$C$6:$E$95,3),0)))</f>
        <v>0</v>
      </c>
      <c r="BV444" s="126"/>
      <c r="BW444" s="127"/>
      <c r="BX444" s="127"/>
      <c r="BY444" s="127"/>
      <c r="BZ444" s="48">
        <f>IF(BY444=1,VLOOKUP(BV444,Chantiers!$C$6:$D$95,2),IF(BY444=2,"Chauf",IF(BY444=3,VLOOKUP(BV444,Chantiers!$C$6:$E$95,3),0)))</f>
        <v>0</v>
      </c>
      <c r="CA444" s="126"/>
      <c r="CB444" s="127"/>
      <c r="CC444" s="127"/>
      <c r="CD444" s="127"/>
      <c r="CE444" s="48">
        <f>IF(CD444=1,VLOOKUP(CA444,Chantiers!$C$6:$D$95,2),IF(CD444=2,"Chauf",IF(CD444=3,VLOOKUP(CA444,Chantiers!$C$6:$E$95,3),0)))</f>
        <v>0</v>
      </c>
    </row>
    <row r="445" spans="1:83" x14ac:dyDescent="0.2">
      <c r="A445" s="47"/>
      <c r="B445" s="142">
        <f t="shared" si="14"/>
        <v>0</v>
      </c>
      <c r="C445" s="143">
        <f t="shared" si="15"/>
        <v>1</v>
      </c>
      <c r="D445" s="126"/>
      <c r="E445" s="127"/>
      <c r="F445" s="127"/>
      <c r="G445" s="127"/>
      <c r="H445" s="48">
        <f>IF(G445=1,VLOOKUP(D445,Chantiers!$C$6:$D$95,2),IF(G445=2,"Chauf",IF(G445=3,VLOOKUP(D445,Chantiers!$C$6:$E$95,3),0)))</f>
        <v>0</v>
      </c>
      <c r="I445" s="126"/>
      <c r="J445" s="127"/>
      <c r="K445" s="127"/>
      <c r="L445" s="127"/>
      <c r="M445" s="48">
        <f>IF(L445=1,VLOOKUP(I445,Chantiers!$C$6:$D$95,2),IF(L445=2,"Chauf",IF(L445=3,VLOOKUP(I445,Chantiers!$C$6:$E$95,3),0)))</f>
        <v>0</v>
      </c>
      <c r="N445" s="126"/>
      <c r="O445" s="127"/>
      <c r="P445" s="127"/>
      <c r="Q445" s="127"/>
      <c r="R445" s="48">
        <f>IF(Q445=1,VLOOKUP(N445,Chantiers!$C$6:$D$95,2),IF(Q445=2,"Chauf",IF(Q445=3,VLOOKUP(N445,Chantiers!$C$6:$E$95,3),0)))</f>
        <v>0</v>
      </c>
      <c r="S445" s="126"/>
      <c r="T445" s="127"/>
      <c r="U445" s="127"/>
      <c r="V445" s="127"/>
      <c r="W445" s="48">
        <f>IF(V445=1,VLOOKUP(S445,Chantiers!$C$6:$D$95,2),IF(V445=2,"Chauf",IF(V445=3,VLOOKUP(S445,Chantiers!$C$6:$E$95,3),0)))</f>
        <v>0</v>
      </c>
      <c r="X445" s="126"/>
      <c r="Y445" s="127"/>
      <c r="Z445" s="127"/>
      <c r="AA445" s="127"/>
      <c r="AB445" s="48">
        <f>IF(AA445=1,VLOOKUP(X445,Chantiers!$C$6:$D$95,2),IF(AA445=2,"Chauf",IF(AA445=3,VLOOKUP(X445,Chantiers!$C$6:$E$95,3),0)))</f>
        <v>0</v>
      </c>
      <c r="AC445" s="126"/>
      <c r="AD445" s="127"/>
      <c r="AE445" s="127"/>
      <c r="AF445" s="127"/>
      <c r="AG445" s="48">
        <f>IF(AF445=1,VLOOKUP(AC445,Chantiers!$C$6:$D$95,2),IF(AF445=2,"Chauf",IF(AF445=3,VLOOKUP(AC445,Chantiers!$C$6:$E$95,3),0)))</f>
        <v>0</v>
      </c>
      <c r="AH445" s="126"/>
      <c r="AI445" s="127"/>
      <c r="AJ445" s="127"/>
      <c r="AK445" s="127"/>
      <c r="AL445" s="48">
        <f>IF(AK445=1,VLOOKUP(AH445,Chantiers!$C$6:$D$95,2),IF(AK445=2,"Chauf",IF(AK445=3,VLOOKUP(AH445,Chantiers!$C$6:$E$95,3),0)))</f>
        <v>0</v>
      </c>
      <c r="AM445" s="126"/>
      <c r="AN445" s="127"/>
      <c r="AO445" s="127"/>
      <c r="AP445" s="127"/>
      <c r="AQ445" s="48">
        <f>IF(AP445=1,VLOOKUP(AM445,Chantiers!$C$6:$D$95,2),IF(AP445=2,"Chauf",IF(AP445=3,VLOOKUP(AM445,Chantiers!$C$6:$E$95,3),0)))</f>
        <v>0</v>
      </c>
      <c r="AR445" s="126"/>
      <c r="AS445" s="127"/>
      <c r="AT445" s="127"/>
      <c r="AU445" s="127"/>
      <c r="AV445" s="48">
        <f>IF(AU445=1,VLOOKUP(AR445,Chantiers!$C$6:$D$95,2),IF(AU445=2,"Chauf",IF(AU445=3,VLOOKUP(AR445,Chantiers!$C$6:$E$95,3),0)))</f>
        <v>0</v>
      </c>
      <c r="AW445" s="126"/>
      <c r="AX445" s="127"/>
      <c r="AY445" s="127"/>
      <c r="AZ445" s="127"/>
      <c r="BA445" s="48">
        <f>IF(AZ445=1,VLOOKUP(AW445,Chantiers!$C$6:$D$95,2),IF(AZ445=2,"Chauf",IF(AZ445=3,VLOOKUP(AW445,Chantiers!$C$6:$E$95,3),0)))</f>
        <v>0</v>
      </c>
      <c r="BB445" s="126"/>
      <c r="BC445" s="127"/>
      <c r="BD445" s="127"/>
      <c r="BE445" s="127"/>
      <c r="BF445" s="48">
        <f>IF(BE445=1,VLOOKUP(BB445,Chantiers!$C$6:$D$95,2),IF(BE445=2,"Chauf",IF(BE445=3,VLOOKUP(BB445,Chantiers!$C$6:$E$95,3),0)))</f>
        <v>0</v>
      </c>
      <c r="BG445" s="126"/>
      <c r="BH445" s="127"/>
      <c r="BI445" s="127"/>
      <c r="BJ445" s="127"/>
      <c r="BK445" s="48">
        <f>IF(BJ445=1,VLOOKUP(BG445,Chantiers!$C$6:$D$95,2),IF(BJ445=2,"Chauf",IF(BJ445=3,VLOOKUP(BG445,Chantiers!$C$6:$E$95,3),0)))</f>
        <v>0</v>
      </c>
      <c r="BL445" s="126"/>
      <c r="BM445" s="127"/>
      <c r="BN445" s="127"/>
      <c r="BO445" s="127"/>
      <c r="BP445" s="48">
        <f>IF(BO445=1,VLOOKUP(BL445,Chantiers!$C$6:$D$95,2),IF(BO445=2,"Chauf",IF(BO445=3,VLOOKUP(BL445,Chantiers!$C$6:$E$95,3),0)))</f>
        <v>0</v>
      </c>
      <c r="BQ445" s="126"/>
      <c r="BR445" s="127"/>
      <c r="BS445" s="127"/>
      <c r="BT445" s="127"/>
      <c r="BU445" s="48">
        <f>IF(BT445=1,VLOOKUP(BQ445,Chantiers!$C$6:$D$95,2),IF(BT445=2,"Chauf",IF(BT445=3,VLOOKUP(BQ445,Chantiers!$C$6:$E$95,3),0)))</f>
        <v>0</v>
      </c>
      <c r="BV445" s="126"/>
      <c r="BW445" s="127"/>
      <c r="BX445" s="127"/>
      <c r="BY445" s="127"/>
      <c r="BZ445" s="48">
        <f>IF(BY445=1,VLOOKUP(BV445,Chantiers!$C$6:$D$95,2),IF(BY445=2,"Chauf",IF(BY445=3,VLOOKUP(BV445,Chantiers!$C$6:$E$95,3),0)))</f>
        <v>0</v>
      </c>
      <c r="CA445" s="126"/>
      <c r="CB445" s="127"/>
      <c r="CC445" s="127"/>
      <c r="CD445" s="127"/>
      <c r="CE445" s="48">
        <f>IF(CD445=1,VLOOKUP(CA445,Chantiers!$C$6:$D$95,2),IF(CD445=2,"Chauf",IF(CD445=3,VLOOKUP(CA445,Chantiers!$C$6:$E$95,3),0)))</f>
        <v>0</v>
      </c>
    </row>
    <row r="446" spans="1:83" x14ac:dyDescent="0.2">
      <c r="A446" s="49"/>
      <c r="B446" s="144">
        <f t="shared" si="14"/>
        <v>0</v>
      </c>
      <c r="C446" s="145">
        <f t="shared" si="15"/>
        <v>1</v>
      </c>
      <c r="D446" s="128"/>
      <c r="E446" s="129"/>
      <c r="F446" s="129"/>
      <c r="G446" s="129"/>
      <c r="H446" s="50">
        <f>IF(G446=1,VLOOKUP(D446,Chantiers!$C$6:$D$95,2),IF(G446=2,"Chauf",IF(G446=3,VLOOKUP(D446,Chantiers!$C$6:$E$95,3),0)))</f>
        <v>0</v>
      </c>
      <c r="I446" s="128"/>
      <c r="J446" s="129"/>
      <c r="K446" s="129"/>
      <c r="L446" s="129"/>
      <c r="M446" s="50">
        <f>IF(L446=1,VLOOKUP(I446,Chantiers!$C$6:$D$95,2),IF(L446=2,"Chauf",IF(L446=3,VLOOKUP(I446,Chantiers!$C$6:$E$95,3),0)))</f>
        <v>0</v>
      </c>
      <c r="N446" s="128"/>
      <c r="O446" s="129"/>
      <c r="P446" s="129"/>
      <c r="Q446" s="129"/>
      <c r="R446" s="50">
        <f>IF(Q446=1,VLOOKUP(N446,Chantiers!$C$6:$D$95,2),IF(Q446=2,"Chauf",IF(Q446=3,VLOOKUP(N446,Chantiers!$C$6:$E$95,3),0)))</f>
        <v>0</v>
      </c>
      <c r="S446" s="128"/>
      <c r="T446" s="129"/>
      <c r="U446" s="129"/>
      <c r="V446" s="129"/>
      <c r="W446" s="50">
        <f>IF(V446=1,VLOOKUP(S446,Chantiers!$C$6:$D$95,2),IF(V446=2,"Chauf",IF(V446=3,VLOOKUP(S446,Chantiers!$C$6:$E$95,3),0)))</f>
        <v>0</v>
      </c>
      <c r="X446" s="128"/>
      <c r="Y446" s="129"/>
      <c r="Z446" s="129"/>
      <c r="AA446" s="129"/>
      <c r="AB446" s="50">
        <f>IF(AA446=1,VLOOKUP(X446,Chantiers!$C$6:$D$95,2),IF(AA446=2,"Chauf",IF(AA446=3,VLOOKUP(X446,Chantiers!$C$6:$E$95,3),0)))</f>
        <v>0</v>
      </c>
      <c r="AC446" s="128"/>
      <c r="AD446" s="129"/>
      <c r="AE446" s="129"/>
      <c r="AF446" s="129"/>
      <c r="AG446" s="50">
        <f>IF(AF446=1,VLOOKUP(AC446,Chantiers!$C$6:$D$95,2),IF(AF446=2,"Chauf",IF(AF446=3,VLOOKUP(AC446,Chantiers!$C$6:$E$95,3),0)))</f>
        <v>0</v>
      </c>
      <c r="AH446" s="128"/>
      <c r="AI446" s="129"/>
      <c r="AJ446" s="129"/>
      <c r="AK446" s="129"/>
      <c r="AL446" s="50">
        <f>IF(AK446=1,VLOOKUP(AH446,Chantiers!$C$6:$D$95,2),IF(AK446=2,"Chauf",IF(AK446=3,VLOOKUP(AH446,Chantiers!$C$6:$E$95,3),0)))</f>
        <v>0</v>
      </c>
      <c r="AM446" s="128"/>
      <c r="AN446" s="129"/>
      <c r="AO446" s="129"/>
      <c r="AP446" s="129"/>
      <c r="AQ446" s="50">
        <f>IF(AP446=1,VLOOKUP(AM446,Chantiers!$C$6:$D$95,2),IF(AP446=2,"Chauf",IF(AP446=3,VLOOKUP(AM446,Chantiers!$C$6:$E$95,3),0)))</f>
        <v>0</v>
      </c>
      <c r="AR446" s="128"/>
      <c r="AS446" s="129"/>
      <c r="AT446" s="129"/>
      <c r="AU446" s="129"/>
      <c r="AV446" s="50">
        <f>IF(AU446=1,VLOOKUP(AR446,Chantiers!$C$6:$D$95,2),IF(AU446=2,"Chauf",IF(AU446=3,VLOOKUP(AR446,Chantiers!$C$6:$E$95,3),0)))</f>
        <v>0</v>
      </c>
      <c r="AW446" s="128"/>
      <c r="AX446" s="129"/>
      <c r="AY446" s="129"/>
      <c r="AZ446" s="129"/>
      <c r="BA446" s="50">
        <f>IF(AZ446=1,VLOOKUP(AW446,Chantiers!$C$6:$D$95,2),IF(AZ446=2,"Chauf",IF(AZ446=3,VLOOKUP(AW446,Chantiers!$C$6:$E$95,3),0)))</f>
        <v>0</v>
      </c>
      <c r="BB446" s="128"/>
      <c r="BC446" s="129"/>
      <c r="BD446" s="129"/>
      <c r="BE446" s="129"/>
      <c r="BF446" s="50">
        <f>IF(BE446=1,VLOOKUP(BB446,Chantiers!$C$6:$D$95,2),IF(BE446=2,"Chauf",IF(BE446=3,VLOOKUP(BB446,Chantiers!$C$6:$E$95,3),0)))</f>
        <v>0</v>
      </c>
      <c r="BG446" s="128"/>
      <c r="BH446" s="129"/>
      <c r="BI446" s="129"/>
      <c r="BJ446" s="129"/>
      <c r="BK446" s="50">
        <f>IF(BJ446=1,VLOOKUP(BG446,Chantiers!$C$6:$D$95,2),IF(BJ446=2,"Chauf",IF(BJ446=3,VLOOKUP(BG446,Chantiers!$C$6:$E$95,3),0)))</f>
        <v>0</v>
      </c>
      <c r="BL446" s="128"/>
      <c r="BM446" s="129"/>
      <c r="BN446" s="129"/>
      <c r="BO446" s="129"/>
      <c r="BP446" s="50">
        <f>IF(BO446=1,VLOOKUP(BL446,Chantiers!$C$6:$D$95,2),IF(BO446=2,"Chauf",IF(BO446=3,VLOOKUP(BL446,Chantiers!$C$6:$E$95,3),0)))</f>
        <v>0</v>
      </c>
      <c r="BQ446" s="128"/>
      <c r="BR446" s="129"/>
      <c r="BS446" s="129"/>
      <c r="BT446" s="129"/>
      <c r="BU446" s="50">
        <f>IF(BT446=1,VLOOKUP(BQ446,Chantiers!$C$6:$D$95,2),IF(BT446=2,"Chauf",IF(BT446=3,VLOOKUP(BQ446,Chantiers!$C$6:$E$95,3),0)))</f>
        <v>0</v>
      </c>
      <c r="BV446" s="128"/>
      <c r="BW446" s="129"/>
      <c r="BX446" s="129"/>
      <c r="BY446" s="129"/>
      <c r="BZ446" s="50">
        <f>IF(BY446=1,VLOOKUP(BV446,Chantiers!$C$6:$D$95,2),IF(BY446=2,"Chauf",IF(BY446=3,VLOOKUP(BV446,Chantiers!$C$6:$E$95,3),0)))</f>
        <v>0</v>
      </c>
      <c r="CA446" s="128"/>
      <c r="CB446" s="129"/>
      <c r="CC446" s="129"/>
      <c r="CD446" s="129"/>
      <c r="CE446" s="50">
        <f>IF(CD446=1,VLOOKUP(CA446,Chantiers!$C$6:$D$95,2),IF(CD446=2,"Chauf",IF(CD446=3,VLOOKUP(CA446,Chantiers!$C$6:$E$95,3),0)))</f>
        <v>0</v>
      </c>
    </row>
  </sheetData>
  <sheetProtection algorithmName="SHA-512" hashValue="/UyK5J218dL1A4ukBp3rNVxKHdN4svT7Vet0+tBRG4a1IThcI9LJkTv6MKhNxAN7aWTQAKK2xHFOh3KDeKyBiw==" saltValue="MUCOuaRCOSVSV0D2EcA9mA==" spinCount="100000" sheet="1" selectLockedCells="1"/>
  <mergeCells count="20">
    <mergeCell ref="BV4:BZ4"/>
    <mergeCell ref="CA4:CE4"/>
    <mergeCell ref="E2:F2"/>
    <mergeCell ref="G2:H2"/>
    <mergeCell ref="I2:J2"/>
    <mergeCell ref="AR4:AV4"/>
    <mergeCell ref="AW4:BA4"/>
    <mergeCell ref="BB4:BF4"/>
    <mergeCell ref="BG4:BK4"/>
    <mergeCell ref="D4:H4"/>
    <mergeCell ref="I4:M4"/>
    <mergeCell ref="N4:R4"/>
    <mergeCell ref="S4:W4"/>
    <mergeCell ref="X4:AB4"/>
    <mergeCell ref="AC4:AG4"/>
    <mergeCell ref="A4:A5"/>
    <mergeCell ref="BL4:BP4"/>
    <mergeCell ref="BQ4:BU4"/>
    <mergeCell ref="AH4:AL4"/>
    <mergeCell ref="AM4:AQ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acro1">
                <anchor moveWithCells="1" sizeWithCells="1">
                  <from>
                    <xdr:col>0</xdr:col>
                    <xdr:colOff>152400</xdr:colOff>
                    <xdr:row>0</xdr:row>
                    <xdr:rowOff>57150</xdr:rowOff>
                  </from>
                  <to>
                    <xdr:col>0</xdr:col>
                    <xdr:colOff>1609725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AI24"/>
  <sheetViews>
    <sheetView showGridLines="0" showZeros="0" tabSelected="1" workbookViewId="0">
      <selection activeCell="B5" sqref="B5"/>
    </sheetView>
  </sheetViews>
  <sheetFormatPr baseColWidth="10" defaultColWidth="29.28515625" defaultRowHeight="12.75" x14ac:dyDescent="0.2"/>
  <cols>
    <col min="1" max="1" width="22.85546875" bestFit="1" customWidth="1"/>
    <col min="2" max="26" width="6.140625" bestFit="1" customWidth="1"/>
    <col min="27" max="27" width="13.140625" customWidth="1"/>
    <col min="28" max="28" width="6.140625" customWidth="1"/>
    <col min="29" max="29" width="13.140625" bestFit="1" customWidth="1"/>
    <col min="30" max="30" width="7" bestFit="1" customWidth="1"/>
    <col min="31" max="32" width="13.140625" bestFit="1" customWidth="1"/>
    <col min="33" max="33" width="4.28515625" bestFit="1" customWidth="1"/>
    <col min="34" max="35" width="11.5703125" bestFit="1" customWidth="1"/>
  </cols>
  <sheetData>
    <row r="1" spans="1:35" x14ac:dyDescent="0.2">
      <c r="A1" s="27" t="s">
        <v>11</v>
      </c>
      <c r="B1" s="28">
        <v>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</row>
    <row r="2" spans="1:35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35" ht="13.5" thickBot="1" x14ac:dyDescent="0.25">
      <c r="A3" s="207"/>
      <c r="B3" s="63" t="s">
        <v>17</v>
      </c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6"/>
      <c r="AG3" s="68"/>
      <c r="AH3" s="68"/>
      <c r="AI3" s="68"/>
    </row>
    <row r="4" spans="1:35" ht="13.5" thickBot="1" x14ac:dyDescent="0.25">
      <c r="A4" s="208" t="s">
        <v>18</v>
      </c>
      <c r="B4" s="209">
        <v>2</v>
      </c>
      <c r="C4" s="210">
        <v>3</v>
      </c>
      <c r="D4" s="210">
        <v>4</v>
      </c>
      <c r="E4" s="210">
        <v>5</v>
      </c>
      <c r="F4" s="210">
        <v>6</v>
      </c>
      <c r="G4" s="210">
        <v>7</v>
      </c>
      <c r="H4" s="210">
        <v>9</v>
      </c>
      <c r="I4" s="210">
        <v>10</v>
      </c>
      <c r="J4" s="210">
        <v>11</v>
      </c>
      <c r="K4" s="210">
        <v>12</v>
      </c>
      <c r="L4" s="210">
        <v>13</v>
      </c>
      <c r="M4" s="210">
        <v>14</v>
      </c>
      <c r="N4" s="210">
        <v>16</v>
      </c>
      <c r="O4" s="210">
        <v>17</v>
      </c>
      <c r="P4" s="210">
        <v>18</v>
      </c>
      <c r="Q4" s="210">
        <v>19</v>
      </c>
      <c r="R4" s="210">
        <v>20</v>
      </c>
      <c r="S4" s="210">
        <v>21</v>
      </c>
      <c r="T4" s="210">
        <v>23</v>
      </c>
      <c r="U4" s="210">
        <v>24</v>
      </c>
      <c r="V4" s="210">
        <v>25</v>
      </c>
      <c r="W4" s="210">
        <v>26</v>
      </c>
      <c r="X4" s="210">
        <v>27</v>
      </c>
      <c r="Y4" s="210">
        <v>28</v>
      </c>
      <c r="Z4" s="211">
        <v>30</v>
      </c>
      <c r="AA4" s="208" t="s">
        <v>10</v>
      </c>
      <c r="AG4" s="68"/>
      <c r="AH4" s="68"/>
      <c r="AI4" s="68"/>
    </row>
    <row r="5" spans="1:35" ht="22.5" customHeight="1" x14ac:dyDescent="0.2">
      <c r="A5" s="212" t="s">
        <v>118</v>
      </c>
      <c r="B5" s="165">
        <v>7</v>
      </c>
      <c r="C5" s="166">
        <v>7</v>
      </c>
      <c r="D5" s="166">
        <v>7</v>
      </c>
      <c r="E5" s="166">
        <v>7</v>
      </c>
      <c r="F5" s="166">
        <v>7</v>
      </c>
      <c r="G5" s="166">
        <v>0</v>
      </c>
      <c r="H5" s="166">
        <v>7</v>
      </c>
      <c r="I5" s="166">
        <v>7</v>
      </c>
      <c r="J5" s="166">
        <v>7</v>
      </c>
      <c r="K5" s="166">
        <v>7</v>
      </c>
      <c r="L5" s="166">
        <v>7</v>
      </c>
      <c r="M5" s="166">
        <v>0</v>
      </c>
      <c r="N5" s="166">
        <v>7</v>
      </c>
      <c r="O5" s="166">
        <v>7</v>
      </c>
      <c r="P5" s="166">
        <v>7</v>
      </c>
      <c r="Q5" s="166">
        <v>7</v>
      </c>
      <c r="R5" s="166">
        <v>7</v>
      </c>
      <c r="S5" s="166">
        <v>0</v>
      </c>
      <c r="T5" s="166">
        <v>0</v>
      </c>
      <c r="U5" s="166">
        <v>9</v>
      </c>
      <c r="V5" s="166">
        <v>7.75</v>
      </c>
      <c r="W5" s="166">
        <v>9.25</v>
      </c>
      <c r="X5" s="166">
        <v>8.25</v>
      </c>
      <c r="Y5" s="166">
        <v>0</v>
      </c>
      <c r="Z5" s="226">
        <v>0</v>
      </c>
      <c r="AA5" s="215">
        <v>139.25</v>
      </c>
      <c r="AG5" s="68"/>
      <c r="AH5" s="68"/>
      <c r="AI5" s="68"/>
    </row>
    <row r="6" spans="1:35" ht="22.5" customHeight="1" x14ac:dyDescent="0.2">
      <c r="A6" s="213" t="s">
        <v>119</v>
      </c>
      <c r="B6" s="167">
        <v>7</v>
      </c>
      <c r="C6" s="168">
        <v>7</v>
      </c>
      <c r="D6" s="168">
        <v>8.25</v>
      </c>
      <c r="E6" s="168">
        <v>7.75</v>
      </c>
      <c r="F6" s="168">
        <v>0</v>
      </c>
      <c r="G6" s="168">
        <v>0</v>
      </c>
      <c r="H6" s="168">
        <v>7</v>
      </c>
      <c r="I6" s="168">
        <v>7</v>
      </c>
      <c r="J6" s="168">
        <v>7</v>
      </c>
      <c r="K6" s="168">
        <v>7</v>
      </c>
      <c r="L6" s="168">
        <v>7</v>
      </c>
      <c r="M6" s="168">
        <v>0</v>
      </c>
      <c r="N6" s="168">
        <v>7</v>
      </c>
      <c r="O6" s="168">
        <v>7</v>
      </c>
      <c r="P6" s="168">
        <v>7</v>
      </c>
      <c r="Q6" s="168">
        <v>7</v>
      </c>
      <c r="R6" s="168">
        <v>7</v>
      </c>
      <c r="S6" s="168">
        <v>0</v>
      </c>
      <c r="T6" s="168">
        <v>7</v>
      </c>
      <c r="U6" s="168">
        <v>7</v>
      </c>
      <c r="V6" s="168">
        <v>7</v>
      </c>
      <c r="W6" s="168">
        <v>7</v>
      </c>
      <c r="X6" s="168">
        <v>7</v>
      </c>
      <c r="Y6" s="168">
        <v>0</v>
      </c>
      <c r="Z6" s="227">
        <v>0</v>
      </c>
      <c r="AA6" s="216">
        <v>135</v>
      </c>
      <c r="AG6" s="68"/>
      <c r="AH6" s="68"/>
      <c r="AI6" s="68"/>
    </row>
    <row r="7" spans="1:35" ht="22.5" customHeight="1" x14ac:dyDescent="0.2">
      <c r="A7" s="213" t="s">
        <v>120</v>
      </c>
      <c r="B7" s="167">
        <v>0</v>
      </c>
      <c r="C7" s="168">
        <v>0</v>
      </c>
      <c r="D7" s="168">
        <v>0</v>
      </c>
      <c r="E7" s="168">
        <v>0</v>
      </c>
      <c r="F7" s="168">
        <v>0</v>
      </c>
      <c r="G7" s="168">
        <v>0</v>
      </c>
      <c r="H7" s="168">
        <v>0</v>
      </c>
      <c r="I7" s="168">
        <v>0</v>
      </c>
      <c r="J7" s="168">
        <v>0</v>
      </c>
      <c r="K7" s="168">
        <v>0</v>
      </c>
      <c r="L7" s="168">
        <v>8.25</v>
      </c>
      <c r="M7" s="168">
        <v>0</v>
      </c>
      <c r="N7" s="168">
        <v>7</v>
      </c>
      <c r="O7" s="168">
        <v>7</v>
      </c>
      <c r="P7" s="168">
        <v>7</v>
      </c>
      <c r="Q7" s="168">
        <v>7</v>
      </c>
      <c r="R7" s="168">
        <v>7</v>
      </c>
      <c r="S7" s="168">
        <v>0</v>
      </c>
      <c r="T7" s="168">
        <v>7</v>
      </c>
      <c r="U7" s="168">
        <v>7</v>
      </c>
      <c r="V7" s="168">
        <v>7</v>
      </c>
      <c r="W7" s="168">
        <v>7</v>
      </c>
      <c r="X7" s="168">
        <v>7</v>
      </c>
      <c r="Y7" s="168">
        <v>0</v>
      </c>
      <c r="Z7" s="227">
        <v>0</v>
      </c>
      <c r="AA7" s="216">
        <v>78.25</v>
      </c>
      <c r="AG7" s="68"/>
      <c r="AH7" s="68"/>
      <c r="AI7" s="68"/>
    </row>
    <row r="8" spans="1:35" ht="22.5" customHeight="1" x14ac:dyDescent="0.2">
      <c r="A8" s="213" t="s">
        <v>121</v>
      </c>
      <c r="B8" s="167">
        <v>7</v>
      </c>
      <c r="C8" s="168">
        <v>9</v>
      </c>
      <c r="D8" s="168">
        <v>9</v>
      </c>
      <c r="E8" s="168">
        <v>6</v>
      </c>
      <c r="F8" s="168">
        <v>0</v>
      </c>
      <c r="G8" s="168">
        <v>0</v>
      </c>
      <c r="H8" s="168">
        <v>7</v>
      </c>
      <c r="I8" s="168">
        <v>7</v>
      </c>
      <c r="J8" s="168">
        <v>7</v>
      </c>
      <c r="K8" s="168">
        <v>7</v>
      </c>
      <c r="L8" s="168">
        <v>7</v>
      </c>
      <c r="M8" s="168">
        <v>0</v>
      </c>
      <c r="N8" s="168">
        <v>0</v>
      </c>
      <c r="O8" s="168">
        <v>0</v>
      </c>
      <c r="P8" s="168">
        <v>0</v>
      </c>
      <c r="Q8" s="168">
        <v>0</v>
      </c>
      <c r="R8" s="168">
        <v>0</v>
      </c>
      <c r="S8" s="168">
        <v>0</v>
      </c>
      <c r="T8" s="168">
        <v>7</v>
      </c>
      <c r="U8" s="168">
        <v>7</v>
      </c>
      <c r="V8" s="168">
        <v>7</v>
      </c>
      <c r="W8" s="168">
        <v>7</v>
      </c>
      <c r="X8" s="168">
        <v>7</v>
      </c>
      <c r="Y8" s="168">
        <v>0</v>
      </c>
      <c r="Z8" s="227">
        <v>0</v>
      </c>
      <c r="AA8" s="216">
        <v>101</v>
      </c>
      <c r="AG8" s="68"/>
      <c r="AH8" s="68"/>
      <c r="AI8" s="68"/>
    </row>
    <row r="9" spans="1:35" ht="22.5" customHeight="1" x14ac:dyDescent="0.2">
      <c r="A9" s="213" t="s">
        <v>122</v>
      </c>
      <c r="B9" s="167">
        <v>7</v>
      </c>
      <c r="C9" s="168">
        <v>8</v>
      </c>
      <c r="D9" s="168">
        <v>8</v>
      </c>
      <c r="E9" s="168">
        <v>4.5</v>
      </c>
      <c r="F9" s="168">
        <v>0</v>
      </c>
      <c r="G9" s="168">
        <v>0</v>
      </c>
      <c r="H9" s="168">
        <v>7</v>
      </c>
      <c r="I9" s="168">
        <v>7</v>
      </c>
      <c r="J9" s="168">
        <v>7</v>
      </c>
      <c r="K9" s="168">
        <v>7</v>
      </c>
      <c r="L9" s="168">
        <v>7</v>
      </c>
      <c r="M9" s="168">
        <v>0</v>
      </c>
      <c r="N9" s="168">
        <v>7</v>
      </c>
      <c r="O9" s="168">
        <v>7</v>
      </c>
      <c r="P9" s="168">
        <v>7</v>
      </c>
      <c r="Q9" s="168">
        <v>7</v>
      </c>
      <c r="R9" s="168">
        <v>7</v>
      </c>
      <c r="S9" s="168">
        <v>0</v>
      </c>
      <c r="T9" s="168">
        <v>0</v>
      </c>
      <c r="U9" s="168">
        <v>0</v>
      </c>
      <c r="V9" s="168">
        <v>0</v>
      </c>
      <c r="W9" s="168">
        <v>0</v>
      </c>
      <c r="X9" s="168">
        <v>0</v>
      </c>
      <c r="Y9" s="168">
        <v>0</v>
      </c>
      <c r="Z9" s="227">
        <v>0</v>
      </c>
      <c r="AA9" s="216">
        <v>97.5</v>
      </c>
      <c r="AG9" s="68"/>
      <c r="AH9" s="68"/>
      <c r="AI9" s="68"/>
    </row>
    <row r="10" spans="1:35" ht="22.5" customHeight="1" x14ac:dyDescent="0.2">
      <c r="A10" s="213" t="s">
        <v>123</v>
      </c>
      <c r="B10" s="167">
        <v>0</v>
      </c>
      <c r="C10" s="168">
        <v>0</v>
      </c>
      <c r="D10" s="168">
        <v>0</v>
      </c>
      <c r="E10" s="168">
        <v>0</v>
      </c>
      <c r="F10" s="168">
        <v>0</v>
      </c>
      <c r="G10" s="168">
        <v>0</v>
      </c>
      <c r="H10" s="168">
        <v>0</v>
      </c>
      <c r="I10" s="168">
        <v>0</v>
      </c>
      <c r="J10" s="168">
        <v>0</v>
      </c>
      <c r="K10" s="168">
        <v>0</v>
      </c>
      <c r="L10" s="168">
        <v>0</v>
      </c>
      <c r="M10" s="168">
        <v>0</v>
      </c>
      <c r="N10" s="168">
        <v>0</v>
      </c>
      <c r="O10" s="168">
        <v>0</v>
      </c>
      <c r="P10" s="168">
        <v>0</v>
      </c>
      <c r="Q10" s="168">
        <v>0</v>
      </c>
      <c r="R10" s="168">
        <v>0</v>
      </c>
      <c r="S10" s="168">
        <v>0</v>
      </c>
      <c r="T10" s="168">
        <v>0</v>
      </c>
      <c r="U10" s="168">
        <v>0</v>
      </c>
      <c r="V10" s="168">
        <v>0</v>
      </c>
      <c r="W10" s="168">
        <v>0</v>
      </c>
      <c r="X10" s="168">
        <v>0</v>
      </c>
      <c r="Y10" s="168">
        <v>0</v>
      </c>
      <c r="Z10" s="227">
        <v>0</v>
      </c>
      <c r="AA10" s="216">
        <v>0</v>
      </c>
      <c r="AG10" s="68"/>
      <c r="AH10" s="68"/>
      <c r="AI10" s="68"/>
    </row>
    <row r="11" spans="1:35" ht="22.5" customHeight="1" x14ac:dyDescent="0.2">
      <c r="A11" s="213" t="s">
        <v>124</v>
      </c>
      <c r="B11" s="167">
        <v>7</v>
      </c>
      <c r="C11" s="168">
        <v>7</v>
      </c>
      <c r="D11" s="168">
        <v>7</v>
      </c>
      <c r="E11" s="168">
        <v>7</v>
      </c>
      <c r="F11" s="168">
        <v>7</v>
      </c>
      <c r="G11" s="168">
        <v>0</v>
      </c>
      <c r="H11" s="168">
        <v>7</v>
      </c>
      <c r="I11" s="168">
        <v>7</v>
      </c>
      <c r="J11" s="168">
        <v>7</v>
      </c>
      <c r="K11" s="168">
        <v>7</v>
      </c>
      <c r="L11" s="168">
        <v>7</v>
      </c>
      <c r="M11" s="168">
        <v>0</v>
      </c>
      <c r="N11" s="168">
        <v>8</v>
      </c>
      <c r="O11" s="168">
        <v>8.75</v>
      </c>
      <c r="P11" s="168">
        <v>8.75</v>
      </c>
      <c r="Q11" s="168">
        <v>7.75</v>
      </c>
      <c r="R11" s="168">
        <v>0</v>
      </c>
      <c r="S11" s="168">
        <v>0</v>
      </c>
      <c r="T11" s="168">
        <v>7</v>
      </c>
      <c r="U11" s="168">
        <v>7</v>
      </c>
      <c r="V11" s="168">
        <v>7</v>
      </c>
      <c r="W11" s="168">
        <v>7</v>
      </c>
      <c r="X11" s="168">
        <v>7</v>
      </c>
      <c r="Y11" s="168">
        <v>0</v>
      </c>
      <c r="Z11" s="227">
        <v>0</v>
      </c>
      <c r="AA11" s="216">
        <v>138.25</v>
      </c>
      <c r="AG11" s="68"/>
      <c r="AH11" s="68"/>
      <c r="AI11" s="68"/>
    </row>
    <row r="12" spans="1:35" ht="22.5" customHeight="1" x14ac:dyDescent="0.2">
      <c r="A12" s="213" t="s">
        <v>125</v>
      </c>
      <c r="B12" s="167">
        <v>7</v>
      </c>
      <c r="C12" s="168">
        <v>7.5</v>
      </c>
      <c r="D12" s="168">
        <v>7</v>
      </c>
      <c r="E12" s="168">
        <v>9</v>
      </c>
      <c r="F12" s="168">
        <v>0</v>
      </c>
      <c r="G12" s="168">
        <v>0</v>
      </c>
      <c r="H12" s="168">
        <v>7</v>
      </c>
      <c r="I12" s="168">
        <v>7</v>
      </c>
      <c r="J12" s="168">
        <v>7</v>
      </c>
      <c r="K12" s="168">
        <v>7</v>
      </c>
      <c r="L12" s="168">
        <v>7</v>
      </c>
      <c r="M12" s="168">
        <v>0</v>
      </c>
      <c r="N12" s="168">
        <v>7</v>
      </c>
      <c r="O12" s="168">
        <v>7</v>
      </c>
      <c r="P12" s="168">
        <v>7</v>
      </c>
      <c r="Q12" s="168">
        <v>7</v>
      </c>
      <c r="R12" s="168">
        <v>7</v>
      </c>
      <c r="S12" s="168">
        <v>0</v>
      </c>
      <c r="T12" s="168">
        <v>7</v>
      </c>
      <c r="U12" s="168">
        <v>7</v>
      </c>
      <c r="V12" s="168">
        <v>7</v>
      </c>
      <c r="W12" s="168">
        <v>7</v>
      </c>
      <c r="X12" s="168">
        <v>7</v>
      </c>
      <c r="Y12" s="168">
        <v>0</v>
      </c>
      <c r="Z12" s="227">
        <v>0</v>
      </c>
      <c r="AA12" s="216">
        <v>135.5</v>
      </c>
      <c r="AG12" s="68"/>
      <c r="AH12" s="68"/>
      <c r="AI12" s="68"/>
    </row>
    <row r="13" spans="1:35" ht="22.5" customHeight="1" x14ac:dyDescent="0.2">
      <c r="A13" s="213" t="s">
        <v>126</v>
      </c>
      <c r="B13" s="167">
        <v>7</v>
      </c>
      <c r="C13" s="168">
        <v>7.5</v>
      </c>
      <c r="D13" s="168">
        <v>7</v>
      </c>
      <c r="E13" s="168">
        <v>9</v>
      </c>
      <c r="F13" s="168">
        <v>0</v>
      </c>
      <c r="G13" s="168">
        <v>0</v>
      </c>
      <c r="H13" s="168">
        <v>7</v>
      </c>
      <c r="I13" s="168">
        <v>7</v>
      </c>
      <c r="J13" s="168">
        <v>7</v>
      </c>
      <c r="K13" s="168">
        <v>7</v>
      </c>
      <c r="L13" s="168">
        <v>7</v>
      </c>
      <c r="M13" s="168">
        <v>0</v>
      </c>
      <c r="N13" s="168">
        <v>7</v>
      </c>
      <c r="O13" s="168">
        <v>7</v>
      </c>
      <c r="P13" s="168">
        <v>7</v>
      </c>
      <c r="Q13" s="168">
        <v>7</v>
      </c>
      <c r="R13" s="168">
        <v>7</v>
      </c>
      <c r="S13" s="168">
        <v>0</v>
      </c>
      <c r="T13" s="168">
        <v>7</v>
      </c>
      <c r="U13" s="168">
        <v>7</v>
      </c>
      <c r="V13" s="168">
        <v>7</v>
      </c>
      <c r="W13" s="168">
        <v>7</v>
      </c>
      <c r="X13" s="168">
        <v>7</v>
      </c>
      <c r="Y13" s="168">
        <v>0</v>
      </c>
      <c r="Z13" s="227">
        <v>0</v>
      </c>
      <c r="AA13" s="216">
        <v>135.5</v>
      </c>
      <c r="AG13" s="68"/>
      <c r="AH13" s="68"/>
      <c r="AI13" s="68"/>
    </row>
    <row r="14" spans="1:35" ht="22.5" customHeight="1" x14ac:dyDescent="0.2">
      <c r="A14" s="213" t="s">
        <v>127</v>
      </c>
      <c r="B14" s="167">
        <v>7</v>
      </c>
      <c r="C14" s="168">
        <v>7.5</v>
      </c>
      <c r="D14" s="168">
        <v>7</v>
      </c>
      <c r="E14" s="168">
        <v>9</v>
      </c>
      <c r="F14" s="168">
        <v>0</v>
      </c>
      <c r="G14" s="168">
        <v>0</v>
      </c>
      <c r="H14" s="168">
        <v>7</v>
      </c>
      <c r="I14" s="168">
        <v>7</v>
      </c>
      <c r="J14" s="168">
        <v>7</v>
      </c>
      <c r="K14" s="168">
        <v>7</v>
      </c>
      <c r="L14" s="168">
        <v>7</v>
      </c>
      <c r="M14" s="168">
        <v>0</v>
      </c>
      <c r="N14" s="168">
        <v>7</v>
      </c>
      <c r="O14" s="168">
        <v>7</v>
      </c>
      <c r="P14" s="168">
        <v>7</v>
      </c>
      <c r="Q14" s="168">
        <v>7</v>
      </c>
      <c r="R14" s="168">
        <v>7</v>
      </c>
      <c r="S14" s="168">
        <v>0</v>
      </c>
      <c r="T14" s="168">
        <v>7</v>
      </c>
      <c r="U14" s="168">
        <v>7</v>
      </c>
      <c r="V14" s="168">
        <v>7</v>
      </c>
      <c r="W14" s="168">
        <v>7</v>
      </c>
      <c r="X14" s="168">
        <v>7</v>
      </c>
      <c r="Y14" s="168">
        <v>0</v>
      </c>
      <c r="Z14" s="227">
        <v>0</v>
      </c>
      <c r="AA14" s="216">
        <v>135.5</v>
      </c>
      <c r="AG14" s="68"/>
      <c r="AH14" s="68"/>
      <c r="AI14" s="68"/>
    </row>
    <row r="15" spans="1:35" ht="22.5" customHeight="1" x14ac:dyDescent="0.2">
      <c r="A15" s="213" t="s">
        <v>112</v>
      </c>
      <c r="B15" s="167">
        <v>0</v>
      </c>
      <c r="C15" s="168">
        <v>0</v>
      </c>
      <c r="D15" s="168">
        <v>0</v>
      </c>
      <c r="E15" s="168">
        <v>0</v>
      </c>
      <c r="F15" s="168">
        <v>0</v>
      </c>
      <c r="G15" s="168">
        <v>0</v>
      </c>
      <c r="H15" s="168">
        <v>0</v>
      </c>
      <c r="I15" s="168">
        <v>0</v>
      </c>
      <c r="J15" s="168">
        <v>0</v>
      </c>
      <c r="K15" s="168">
        <v>0</v>
      </c>
      <c r="L15" s="168">
        <v>0</v>
      </c>
      <c r="M15" s="168">
        <v>0</v>
      </c>
      <c r="N15" s="168">
        <v>0</v>
      </c>
      <c r="O15" s="168">
        <v>0</v>
      </c>
      <c r="P15" s="168">
        <v>0</v>
      </c>
      <c r="Q15" s="168">
        <v>0</v>
      </c>
      <c r="R15" s="168">
        <v>0</v>
      </c>
      <c r="S15" s="168">
        <v>0</v>
      </c>
      <c r="T15" s="168">
        <v>0</v>
      </c>
      <c r="U15" s="168">
        <v>0</v>
      </c>
      <c r="V15" s="168">
        <v>0</v>
      </c>
      <c r="W15" s="168">
        <v>0</v>
      </c>
      <c r="X15" s="168">
        <v>0</v>
      </c>
      <c r="Y15" s="168">
        <v>0</v>
      </c>
      <c r="Z15" s="227">
        <v>0</v>
      </c>
      <c r="AA15" s="216">
        <v>0</v>
      </c>
      <c r="AG15" s="68"/>
      <c r="AH15" s="68"/>
      <c r="AI15" s="68"/>
    </row>
    <row r="16" spans="1:35" ht="22.5" customHeight="1" x14ac:dyDescent="0.2">
      <c r="A16" s="213" t="s">
        <v>113</v>
      </c>
      <c r="B16" s="167">
        <v>0</v>
      </c>
      <c r="C16" s="168">
        <v>0</v>
      </c>
      <c r="D16" s="168">
        <v>0</v>
      </c>
      <c r="E16" s="168">
        <v>0</v>
      </c>
      <c r="F16" s="168">
        <v>0</v>
      </c>
      <c r="G16" s="168">
        <v>0</v>
      </c>
      <c r="H16" s="168">
        <v>0</v>
      </c>
      <c r="I16" s="168">
        <v>0</v>
      </c>
      <c r="J16" s="168">
        <v>0</v>
      </c>
      <c r="K16" s="168">
        <v>0</v>
      </c>
      <c r="L16" s="168">
        <v>0</v>
      </c>
      <c r="M16" s="168">
        <v>0</v>
      </c>
      <c r="N16" s="168">
        <v>0</v>
      </c>
      <c r="O16" s="168">
        <v>0</v>
      </c>
      <c r="P16" s="168">
        <v>0</v>
      </c>
      <c r="Q16" s="168">
        <v>0</v>
      </c>
      <c r="R16" s="168">
        <v>0</v>
      </c>
      <c r="S16" s="168">
        <v>0</v>
      </c>
      <c r="T16" s="168">
        <v>0</v>
      </c>
      <c r="U16" s="168">
        <v>0</v>
      </c>
      <c r="V16" s="168">
        <v>0</v>
      </c>
      <c r="W16" s="168">
        <v>0</v>
      </c>
      <c r="X16" s="168">
        <v>0</v>
      </c>
      <c r="Y16" s="168">
        <v>0</v>
      </c>
      <c r="Z16" s="227">
        <v>0</v>
      </c>
      <c r="AA16" s="216">
        <v>0</v>
      </c>
      <c r="AG16" s="68"/>
      <c r="AH16" s="68"/>
      <c r="AI16" s="68"/>
    </row>
    <row r="17" spans="1:35" ht="22.5" customHeight="1" x14ac:dyDescent="0.2">
      <c r="A17" s="213" t="s">
        <v>114</v>
      </c>
      <c r="B17" s="167">
        <v>0</v>
      </c>
      <c r="C17" s="168">
        <v>0</v>
      </c>
      <c r="D17" s="168">
        <v>0</v>
      </c>
      <c r="E17" s="168">
        <v>0</v>
      </c>
      <c r="F17" s="168">
        <v>0</v>
      </c>
      <c r="G17" s="168">
        <v>0</v>
      </c>
      <c r="H17" s="168">
        <v>0</v>
      </c>
      <c r="I17" s="168">
        <v>0</v>
      </c>
      <c r="J17" s="168">
        <v>0</v>
      </c>
      <c r="K17" s="168">
        <v>0</v>
      </c>
      <c r="L17" s="168">
        <v>0</v>
      </c>
      <c r="M17" s="168">
        <v>0</v>
      </c>
      <c r="N17" s="168">
        <v>0</v>
      </c>
      <c r="O17" s="168">
        <v>0</v>
      </c>
      <c r="P17" s="168">
        <v>0</v>
      </c>
      <c r="Q17" s="168">
        <v>0</v>
      </c>
      <c r="R17" s="168">
        <v>0</v>
      </c>
      <c r="S17" s="168">
        <v>0</v>
      </c>
      <c r="T17" s="168">
        <v>0</v>
      </c>
      <c r="U17" s="168">
        <v>0</v>
      </c>
      <c r="V17" s="168">
        <v>0</v>
      </c>
      <c r="W17" s="168">
        <v>0</v>
      </c>
      <c r="X17" s="168">
        <v>0</v>
      </c>
      <c r="Y17" s="168">
        <v>0</v>
      </c>
      <c r="Z17" s="227">
        <v>0</v>
      </c>
      <c r="AA17" s="216">
        <v>0</v>
      </c>
      <c r="AG17" s="68"/>
      <c r="AH17" s="68"/>
      <c r="AI17" s="68"/>
    </row>
    <row r="18" spans="1:35" ht="22.5" customHeight="1" x14ac:dyDescent="0.2">
      <c r="A18" s="213" t="s">
        <v>115</v>
      </c>
      <c r="B18" s="167">
        <v>0</v>
      </c>
      <c r="C18" s="168">
        <v>0</v>
      </c>
      <c r="D18" s="168">
        <v>0</v>
      </c>
      <c r="E18" s="168">
        <v>0</v>
      </c>
      <c r="F18" s="168">
        <v>0</v>
      </c>
      <c r="G18" s="168">
        <v>0</v>
      </c>
      <c r="H18" s="168">
        <v>0</v>
      </c>
      <c r="I18" s="168">
        <v>0</v>
      </c>
      <c r="J18" s="168">
        <v>0</v>
      </c>
      <c r="K18" s="168">
        <v>0</v>
      </c>
      <c r="L18" s="168">
        <v>0</v>
      </c>
      <c r="M18" s="168">
        <v>0</v>
      </c>
      <c r="N18" s="168">
        <v>0</v>
      </c>
      <c r="O18" s="168">
        <v>0</v>
      </c>
      <c r="P18" s="168">
        <v>0</v>
      </c>
      <c r="Q18" s="168">
        <v>0</v>
      </c>
      <c r="R18" s="168">
        <v>0</v>
      </c>
      <c r="S18" s="168">
        <v>0</v>
      </c>
      <c r="T18" s="168">
        <v>0</v>
      </c>
      <c r="U18" s="168">
        <v>0</v>
      </c>
      <c r="V18" s="168">
        <v>0</v>
      </c>
      <c r="W18" s="168">
        <v>0</v>
      </c>
      <c r="X18" s="168">
        <v>0</v>
      </c>
      <c r="Y18" s="168">
        <v>0</v>
      </c>
      <c r="Z18" s="227">
        <v>0</v>
      </c>
      <c r="AA18" s="216">
        <v>0</v>
      </c>
      <c r="AG18" s="68"/>
      <c r="AH18" s="68"/>
      <c r="AI18" s="68"/>
    </row>
    <row r="19" spans="1:35" ht="22.5" customHeight="1" x14ac:dyDescent="0.2">
      <c r="A19" s="213" t="s">
        <v>116</v>
      </c>
      <c r="B19" s="167">
        <v>0</v>
      </c>
      <c r="C19" s="168">
        <v>0</v>
      </c>
      <c r="D19" s="168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8">
        <v>0</v>
      </c>
      <c r="M19" s="168">
        <v>0</v>
      </c>
      <c r="N19" s="168">
        <v>0</v>
      </c>
      <c r="O19" s="168">
        <v>0</v>
      </c>
      <c r="P19" s="168">
        <v>0</v>
      </c>
      <c r="Q19" s="168">
        <v>0</v>
      </c>
      <c r="R19" s="168">
        <v>0</v>
      </c>
      <c r="S19" s="168">
        <v>0</v>
      </c>
      <c r="T19" s="168">
        <v>0</v>
      </c>
      <c r="U19" s="168">
        <v>0</v>
      </c>
      <c r="V19" s="168">
        <v>0</v>
      </c>
      <c r="W19" s="168">
        <v>0</v>
      </c>
      <c r="X19" s="168">
        <v>0</v>
      </c>
      <c r="Y19" s="168">
        <v>0</v>
      </c>
      <c r="Z19" s="227">
        <v>0</v>
      </c>
      <c r="AA19" s="216">
        <v>0</v>
      </c>
      <c r="AG19" s="68"/>
      <c r="AH19" s="68"/>
      <c r="AI19" s="68"/>
    </row>
    <row r="20" spans="1:35" ht="22.5" customHeight="1" thickBot="1" x14ac:dyDescent="0.25">
      <c r="A20" s="214" t="s">
        <v>117</v>
      </c>
      <c r="B20" s="169">
        <v>0</v>
      </c>
      <c r="C20" s="170">
        <v>0</v>
      </c>
      <c r="D20" s="170">
        <v>0</v>
      </c>
      <c r="E20" s="170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0">
        <v>0</v>
      </c>
      <c r="W20" s="170">
        <v>0</v>
      </c>
      <c r="X20" s="170">
        <v>0</v>
      </c>
      <c r="Y20" s="170">
        <v>0</v>
      </c>
      <c r="Z20" s="228">
        <v>0</v>
      </c>
      <c r="AA20" s="217">
        <v>0</v>
      </c>
      <c r="AG20" s="68"/>
      <c r="AH20" s="68"/>
      <c r="AI20" s="68"/>
    </row>
    <row r="21" spans="1:35" x14ac:dyDescent="0.2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</row>
    <row r="22" spans="1:35" x14ac:dyDescent="0.2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</row>
    <row r="23" spans="1:35" x14ac:dyDescent="0.2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</row>
    <row r="24" spans="1:35" x14ac:dyDescent="0.2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A2:X27"/>
  <sheetViews>
    <sheetView showGridLines="0" showZeros="0" workbookViewId="0">
      <selection activeCell="N4" sqref="I3:N4"/>
    </sheetView>
  </sheetViews>
  <sheetFormatPr baseColWidth="10" defaultRowHeight="12.75" x14ac:dyDescent="0.2"/>
  <cols>
    <col min="1" max="1" width="24.5703125" customWidth="1"/>
    <col min="2" max="3" width="12.42578125" customWidth="1"/>
    <col min="4" max="6" width="6.7109375" customWidth="1"/>
    <col min="7" max="8" width="12.42578125" customWidth="1"/>
    <col min="9" max="21" width="6.7109375" customWidth="1"/>
    <col min="22" max="23" width="7.85546875" customWidth="1"/>
  </cols>
  <sheetData>
    <row r="2" spans="1:24" ht="13.5" thickBot="1" x14ac:dyDescent="0.25">
      <c r="A2" s="2"/>
      <c r="B2" s="2"/>
      <c r="C2" s="2"/>
      <c r="D2" s="2"/>
      <c r="E2" s="2"/>
      <c r="F2" s="2"/>
      <c r="H2" s="17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4" ht="21" customHeight="1" thickBot="1" x14ac:dyDescent="0.25">
      <c r="A3" s="172"/>
      <c r="B3" s="173"/>
      <c r="C3" s="173"/>
      <c r="D3" s="173"/>
      <c r="E3" s="173"/>
      <c r="F3" s="173"/>
      <c r="G3" s="238" t="s">
        <v>138</v>
      </c>
      <c r="H3" s="240"/>
      <c r="I3" s="238" t="s">
        <v>129</v>
      </c>
      <c r="J3" s="239"/>
      <c r="K3" s="239"/>
      <c r="L3" s="239"/>
      <c r="M3" s="239"/>
      <c r="N3" s="240"/>
      <c r="O3" s="204" t="s">
        <v>86</v>
      </c>
      <c r="P3" s="238" t="s">
        <v>130</v>
      </c>
      <c r="Q3" s="239"/>
      <c r="R3" s="239"/>
      <c r="S3" s="239"/>
      <c r="T3" s="239"/>
      <c r="U3" s="240"/>
      <c r="V3" s="204" t="s">
        <v>128</v>
      </c>
      <c r="W3" s="204" t="s">
        <v>98</v>
      </c>
      <c r="X3" s="68"/>
    </row>
    <row r="4" spans="1:24" ht="23.25" customHeight="1" x14ac:dyDescent="0.2">
      <c r="A4" s="195">
        <f>Pointage!$C$2</f>
        <v>4</v>
      </c>
      <c r="B4" s="199" t="s">
        <v>132</v>
      </c>
      <c r="C4" s="200" t="s">
        <v>133</v>
      </c>
      <c r="D4" s="201" t="s">
        <v>134</v>
      </c>
      <c r="E4" s="202" t="s">
        <v>103</v>
      </c>
      <c r="F4" s="202" t="s">
        <v>135</v>
      </c>
      <c r="G4" s="199" t="s">
        <v>136</v>
      </c>
      <c r="H4" s="201" t="s">
        <v>137</v>
      </c>
      <c r="I4" s="199" t="s">
        <v>27</v>
      </c>
      <c r="J4" s="200" t="s">
        <v>131</v>
      </c>
      <c r="K4" s="200" t="s">
        <v>28</v>
      </c>
      <c r="L4" s="200" t="s">
        <v>24</v>
      </c>
      <c r="M4" s="200" t="s">
        <v>23</v>
      </c>
      <c r="N4" s="201" t="s">
        <v>29</v>
      </c>
      <c r="O4" s="202" t="s">
        <v>86</v>
      </c>
      <c r="P4" s="199" t="s">
        <v>27</v>
      </c>
      <c r="Q4" s="200" t="s">
        <v>131</v>
      </c>
      <c r="R4" s="200" t="s">
        <v>28</v>
      </c>
      <c r="S4" s="200" t="s">
        <v>24</v>
      </c>
      <c r="T4" s="200" t="s">
        <v>23</v>
      </c>
      <c r="U4" s="201" t="s">
        <v>29</v>
      </c>
      <c r="V4" s="202"/>
      <c r="W4" s="203"/>
      <c r="X4" s="68"/>
    </row>
    <row r="5" spans="1:24" hidden="1" x14ac:dyDescent="0.2">
      <c r="A5" s="196"/>
      <c r="B5" s="175"/>
      <c r="C5" s="66"/>
      <c r="D5" s="176"/>
      <c r="E5" s="180"/>
      <c r="F5" s="180"/>
      <c r="G5" s="175"/>
      <c r="H5" s="176"/>
      <c r="I5" s="183" t="s">
        <v>27</v>
      </c>
      <c r="J5" s="67" t="s">
        <v>28</v>
      </c>
      <c r="K5" s="67" t="s">
        <v>24</v>
      </c>
      <c r="L5" s="67" t="s">
        <v>23</v>
      </c>
      <c r="M5" s="67" t="s">
        <v>29</v>
      </c>
      <c r="N5" s="184" t="s">
        <v>102</v>
      </c>
      <c r="O5" s="186" t="s">
        <v>95</v>
      </c>
      <c r="P5" s="183" t="s">
        <v>107</v>
      </c>
      <c r="Q5" s="67" t="s">
        <v>105</v>
      </c>
      <c r="R5" s="67" t="s">
        <v>104</v>
      </c>
      <c r="S5" s="67" t="s">
        <v>108</v>
      </c>
      <c r="T5" s="67" t="s">
        <v>109</v>
      </c>
      <c r="U5" s="184" t="s">
        <v>106</v>
      </c>
      <c r="V5" s="188"/>
      <c r="W5" s="187"/>
      <c r="X5" s="68"/>
    </row>
    <row r="6" spans="1:24" x14ac:dyDescent="0.2">
      <c r="A6" s="197" t="s">
        <v>76</v>
      </c>
      <c r="B6" s="178" t="s">
        <v>97</v>
      </c>
      <c r="C6" s="65"/>
      <c r="D6" s="179"/>
      <c r="E6" s="190">
        <f t="shared" ref="E6:E21" si="0">V6</f>
        <v>15</v>
      </c>
      <c r="F6" s="181"/>
      <c r="G6" s="178"/>
      <c r="H6" s="179"/>
      <c r="I6" s="185">
        <f>COUNTIFS('Récap Transp'!$C$4:$C$567,$A$4,'Récap Transp'!D$4:D$567,I$5)</f>
        <v>0</v>
      </c>
      <c r="J6" s="102">
        <f>COUNTIFS('Récap Transp'!$C$4:$C$567,$A$4,'Récap Transp'!D$4:D$567,J$5)</f>
        <v>0</v>
      </c>
      <c r="K6" s="102">
        <f>COUNTIFS('Récap Transp'!$C$4:$C$567,$A$4,'Récap Transp'!D$4:D$567,K$5)</f>
        <v>1</v>
      </c>
      <c r="L6" s="102">
        <f>COUNTIFS('Récap Transp'!$C$4:$C$567,$A$4,'Récap Transp'!D$4:D$567,L$5)</f>
        <v>0</v>
      </c>
      <c r="M6" s="102">
        <f>COUNTIFS('Récap Transp'!$C$4:$C$567,$A$4,'Récap Transp'!D$4:D$567,M$5)</f>
        <v>0</v>
      </c>
      <c r="N6" s="177">
        <f>COUNTIFS('Récap Transp'!$C$4:$C$567,$A$4,'Récap Transp'!D$4:D$567,N$5)</f>
        <v>2</v>
      </c>
      <c r="O6" s="189">
        <f>COUNTIFS('Récap Transp'!$C$4:$C$567,$A$4,'Récap Transp'!D$4:D$567,O$5)</f>
        <v>12</v>
      </c>
      <c r="P6" s="185">
        <f>COUNTIFS('Récap Transp'!$C$4:$C$567,$A$4,'Récap Transp'!D$4:D$567,P$5)</f>
        <v>0</v>
      </c>
      <c r="Q6" s="102">
        <f>COUNTIFS('Récap Transp'!$C$4:$C$567,$A$4,'Récap Transp'!D$4:D$567,Q$5)</f>
        <v>0</v>
      </c>
      <c r="R6" s="102">
        <f>COUNTIFS('Récap Transp'!$C$4:$C$567,$A$4,'Récap Transp'!D$4:D$567,R$5)</f>
        <v>0</v>
      </c>
      <c r="S6" s="102">
        <f>COUNTIFS('Récap Transp'!$C$4:$C$567,$A$4,'Récap Transp'!D$4:D$567,S$5)</f>
        <v>0</v>
      </c>
      <c r="T6" s="102">
        <f>COUNTIFS('Récap Transp'!$C$4:$C$567,$A$4,'Récap Transp'!D$4:D$567,T$5)</f>
        <v>0</v>
      </c>
      <c r="U6" s="177">
        <f>COUNTIFS('Récap Transp'!$C$4:$C$567,$A$4,'Récap Transp'!D$4:D$567,U$5)</f>
        <v>0</v>
      </c>
      <c r="V6" s="193">
        <f t="shared" ref="V6:V21" si="1">SUM(I6:U6)</f>
        <v>15</v>
      </c>
      <c r="W6" s="194">
        <f>COUNTIFS('Récap Hnet'!$C$4:$C$515,$A$4,'Récap Hnet'!D$4:D$515,B$6)</f>
        <v>19</v>
      </c>
      <c r="X6" s="68"/>
    </row>
    <row r="7" spans="1:24" s="10" customFormat="1" ht="18" customHeight="1" x14ac:dyDescent="0.2">
      <c r="A7" s="197" t="s">
        <v>77</v>
      </c>
      <c r="B7" s="178" t="s">
        <v>97</v>
      </c>
      <c r="C7" s="65"/>
      <c r="D7" s="179"/>
      <c r="E7" s="190">
        <f t="shared" si="0"/>
        <v>15</v>
      </c>
      <c r="F7" s="181"/>
      <c r="G7" s="178"/>
      <c r="H7" s="179"/>
      <c r="I7" s="185">
        <f>COUNTIFS('Récap Transp'!$C$4:$C$567,$A$4,'Récap Transp'!E$4:E$567,I$5)</f>
        <v>0</v>
      </c>
      <c r="J7" s="102">
        <f>COUNTIFS('Récap Transp'!$C$4:$C$567,$A$4,'Récap Transp'!E$4:E$567,J$5)</f>
        <v>1</v>
      </c>
      <c r="K7" s="102">
        <f>COUNTIFS('Récap Transp'!$C$4:$C$567,$A$4,'Récap Transp'!E$4:E$567,K$5)</f>
        <v>0</v>
      </c>
      <c r="L7" s="102">
        <f>COUNTIFS('Récap Transp'!$C$4:$C$567,$A$4,'Récap Transp'!E$4:E$567,L$5)</f>
        <v>0</v>
      </c>
      <c r="M7" s="102">
        <f>COUNTIFS('Récap Transp'!$C$4:$C$567,$A$4,'Récap Transp'!E$4:E$567,M$5)</f>
        <v>0</v>
      </c>
      <c r="N7" s="177">
        <f>COUNTIFS('Récap Transp'!$C$4:$C$567,$A$4,'Récap Transp'!E$4:E$567,N$5)</f>
        <v>0</v>
      </c>
      <c r="O7" s="189">
        <f>COUNTIFS('Récap Transp'!$C$4:$C$567,$A$4,'Récap Transp'!E$4:E$567,O$5)</f>
        <v>8</v>
      </c>
      <c r="P7" s="185">
        <f>COUNTIFS('Récap Transp'!$C$4:$C$567,$A$4,'Récap Transp'!E$4:E$567,P$5)</f>
        <v>0</v>
      </c>
      <c r="Q7" s="102">
        <f>COUNTIFS('Récap Transp'!$C$4:$C$567,$A$4,'Récap Transp'!E$4:E$567,Q$5)</f>
        <v>2</v>
      </c>
      <c r="R7" s="102">
        <f>COUNTIFS('Récap Transp'!$C$4:$C$567,$A$4,'Récap Transp'!E$4:E$567,R$5)</f>
        <v>1</v>
      </c>
      <c r="S7" s="102">
        <f>COUNTIFS('Récap Transp'!$C$4:$C$567,$A$4,'Récap Transp'!E$4:E$567,S$5)</f>
        <v>0</v>
      </c>
      <c r="T7" s="102">
        <f>COUNTIFS('Récap Transp'!$C$4:$C$567,$A$4,'Récap Transp'!E$4:E$567,T$5)</f>
        <v>0</v>
      </c>
      <c r="U7" s="177">
        <f>COUNTIFS('Récap Transp'!$C$4:$C$567,$A$4,'Récap Transp'!E$4:E$567,U$5)</f>
        <v>3</v>
      </c>
      <c r="V7" s="193">
        <f t="shared" si="1"/>
        <v>15</v>
      </c>
      <c r="W7" s="194">
        <f>COUNTIFS('Récap Hnet'!$C$4:$C$515,$A$4,'Récap Hnet'!E$4:E$515,B$6)</f>
        <v>19</v>
      </c>
      <c r="X7" s="174"/>
    </row>
    <row r="8" spans="1:24" s="10" customFormat="1" ht="18" customHeight="1" x14ac:dyDescent="0.2">
      <c r="A8" s="197" t="s">
        <v>78</v>
      </c>
      <c r="B8" s="178" t="s">
        <v>97</v>
      </c>
      <c r="C8" s="65"/>
      <c r="D8" s="179"/>
      <c r="E8" s="190">
        <f t="shared" si="0"/>
        <v>10</v>
      </c>
      <c r="F8" s="181"/>
      <c r="G8" s="178"/>
      <c r="H8" s="179"/>
      <c r="I8" s="185">
        <f>COUNTIFS('Récap Transp'!$C$4:$C$567,$A$4,'Récap Transp'!F$4:F$567,I$5)</f>
        <v>0</v>
      </c>
      <c r="J8" s="102">
        <f>COUNTIFS('Récap Transp'!$C$4:$C$567,$A$4,'Récap Transp'!F$4:F$567,J$5)</f>
        <v>0</v>
      </c>
      <c r="K8" s="102">
        <f>COUNTIFS('Récap Transp'!$C$4:$C$567,$A$4,'Récap Transp'!F$4:F$567,K$5)</f>
        <v>0</v>
      </c>
      <c r="L8" s="102">
        <f>COUNTIFS('Récap Transp'!$C$4:$C$567,$A$4,'Récap Transp'!F$4:F$567,L$5)</f>
        <v>0</v>
      </c>
      <c r="M8" s="102">
        <f>COUNTIFS('Récap Transp'!$C$4:$C$567,$A$4,'Récap Transp'!F$4:F$567,M$5)</f>
        <v>0</v>
      </c>
      <c r="N8" s="177">
        <f>COUNTIFS('Récap Transp'!$C$4:$C$567,$A$4,'Récap Transp'!F$4:F$567,N$5)</f>
        <v>0</v>
      </c>
      <c r="O8" s="189">
        <f>COUNTIFS('Récap Transp'!$C$4:$C$567,$A$4,'Récap Transp'!F$4:F$567,O$5)</f>
        <v>8</v>
      </c>
      <c r="P8" s="185">
        <f>COUNTIFS('Récap Transp'!$C$4:$C$567,$A$4,'Récap Transp'!F$4:F$567,P$5)</f>
        <v>0</v>
      </c>
      <c r="Q8" s="102">
        <f>COUNTIFS('Récap Transp'!$C$4:$C$567,$A$4,'Récap Transp'!F$4:F$567,Q$5)</f>
        <v>0</v>
      </c>
      <c r="R8" s="102">
        <f>COUNTIFS('Récap Transp'!$C$4:$C$567,$A$4,'Récap Transp'!F$4:F$567,R$5)</f>
        <v>0</v>
      </c>
      <c r="S8" s="102">
        <f>COUNTIFS('Récap Transp'!$C$4:$C$567,$A$4,'Récap Transp'!F$4:F$567,S$5)</f>
        <v>0</v>
      </c>
      <c r="T8" s="102">
        <f>COUNTIFS('Récap Transp'!$C$4:$C$567,$A$4,'Récap Transp'!F$4:F$567,T$5)</f>
        <v>0</v>
      </c>
      <c r="U8" s="177">
        <f>COUNTIFS('Récap Transp'!$C$4:$C$567,$A$4,'Récap Transp'!F$4:F$567,U$5)</f>
        <v>2</v>
      </c>
      <c r="V8" s="193">
        <f t="shared" si="1"/>
        <v>10</v>
      </c>
      <c r="W8" s="194">
        <f>COUNTIFS('Récap Hnet'!$C$4:$C$515,$A$4,'Récap Hnet'!F$4:F$515,B$6)</f>
        <v>11</v>
      </c>
      <c r="X8" s="174"/>
    </row>
    <row r="9" spans="1:24" s="10" customFormat="1" ht="18" customHeight="1" x14ac:dyDescent="0.2">
      <c r="A9" s="197" t="s">
        <v>79</v>
      </c>
      <c r="B9" s="178" t="s">
        <v>97</v>
      </c>
      <c r="C9" s="65"/>
      <c r="D9" s="179"/>
      <c r="E9" s="190">
        <f t="shared" si="0"/>
        <v>13</v>
      </c>
      <c r="F9" s="181"/>
      <c r="G9" s="178"/>
      <c r="H9" s="179"/>
      <c r="I9" s="185">
        <f>COUNTIFS('Récap Transp'!$C$4:$C$567,$A$4,'Récap Transp'!G$4:G$567,I$5)</f>
        <v>0</v>
      </c>
      <c r="J9" s="102">
        <f>COUNTIFS('Récap Transp'!$C$4:$C$567,$A$4,'Récap Transp'!G$4:G$567,J$5)</f>
        <v>0</v>
      </c>
      <c r="K9" s="102">
        <f>COUNTIFS('Récap Transp'!$C$4:$C$567,$A$4,'Récap Transp'!G$4:G$567,K$5)</f>
        <v>1</v>
      </c>
      <c r="L9" s="102">
        <f>COUNTIFS('Récap Transp'!$C$4:$C$567,$A$4,'Récap Transp'!G$4:G$567,L$5)</f>
        <v>0</v>
      </c>
      <c r="M9" s="102">
        <f>COUNTIFS('Récap Transp'!$C$4:$C$567,$A$4,'Récap Transp'!G$4:G$567,M$5)</f>
        <v>0</v>
      </c>
      <c r="N9" s="177">
        <f>COUNTIFS('Récap Transp'!$C$4:$C$567,$A$4,'Récap Transp'!G$4:G$567,N$5)</f>
        <v>2</v>
      </c>
      <c r="O9" s="189">
        <f>COUNTIFS('Récap Transp'!$C$4:$C$567,$A$4,'Récap Transp'!G$4:G$567,O$5)</f>
        <v>10</v>
      </c>
      <c r="P9" s="185">
        <f>COUNTIFS('Récap Transp'!$C$4:$C$567,$A$4,'Récap Transp'!G$4:G$567,P$5)</f>
        <v>0</v>
      </c>
      <c r="Q9" s="102">
        <f>COUNTIFS('Récap Transp'!$C$4:$C$567,$A$4,'Récap Transp'!G$4:G$567,Q$5)</f>
        <v>0</v>
      </c>
      <c r="R9" s="102">
        <f>COUNTIFS('Récap Transp'!$C$4:$C$567,$A$4,'Récap Transp'!G$4:G$567,R$5)</f>
        <v>0</v>
      </c>
      <c r="S9" s="102">
        <f>COUNTIFS('Récap Transp'!$C$4:$C$567,$A$4,'Récap Transp'!G$4:G$567,S$5)</f>
        <v>0</v>
      </c>
      <c r="T9" s="102">
        <f>COUNTIFS('Récap Transp'!$C$4:$C$567,$A$4,'Récap Transp'!G$4:G$567,T$5)</f>
        <v>0</v>
      </c>
      <c r="U9" s="177">
        <f>COUNTIFS('Récap Transp'!$C$4:$C$567,$A$4,'Récap Transp'!G$4:G$567,U$5)</f>
        <v>0</v>
      </c>
      <c r="V9" s="193">
        <f t="shared" si="1"/>
        <v>13</v>
      </c>
      <c r="W9" s="194">
        <f>COUNTIFS('Récap Hnet'!$C$4:$C$515,$A$4,'Récap Hnet'!G$4:G$515,B$6)</f>
        <v>14</v>
      </c>
      <c r="X9" s="174"/>
    </row>
    <row r="10" spans="1:24" s="10" customFormat="1" ht="18" customHeight="1" x14ac:dyDescent="0.2">
      <c r="A10" s="197" t="s">
        <v>73</v>
      </c>
      <c r="B10" s="178" t="s">
        <v>97</v>
      </c>
      <c r="C10" s="65"/>
      <c r="D10" s="179"/>
      <c r="E10" s="190">
        <f t="shared" si="0"/>
        <v>13</v>
      </c>
      <c r="F10" s="181"/>
      <c r="G10" s="178"/>
      <c r="H10" s="179"/>
      <c r="I10" s="185">
        <f>COUNTIFS('Récap Transp'!$C$4:$C$567,$A$4,'Récap Transp'!H$4:H$567,I$5)</f>
        <v>0</v>
      </c>
      <c r="J10" s="102">
        <f>COUNTIFS('Récap Transp'!$C$4:$C$567,$A$4,'Récap Transp'!H$4:H$567,J$5)</f>
        <v>4</v>
      </c>
      <c r="K10" s="102">
        <f>COUNTIFS('Récap Transp'!$C$4:$C$567,$A$4,'Récap Transp'!H$4:H$567,K$5)</f>
        <v>6</v>
      </c>
      <c r="L10" s="102">
        <f>COUNTIFS('Récap Transp'!$C$4:$C$567,$A$4,'Récap Transp'!H$4:H$567,L$5)</f>
        <v>0</v>
      </c>
      <c r="M10" s="102">
        <f>COUNTIFS('Récap Transp'!$C$4:$C$567,$A$4,'Récap Transp'!H$4:H$567,M$5)</f>
        <v>0</v>
      </c>
      <c r="N10" s="177">
        <f>COUNTIFS('Récap Transp'!$C$4:$C$567,$A$4,'Récap Transp'!H$4:H$567,N$5)</f>
        <v>0</v>
      </c>
      <c r="O10" s="189">
        <f>COUNTIFS('Récap Transp'!$C$4:$C$567,$A$4,'Récap Transp'!H$4:H$567,O$5)</f>
        <v>2</v>
      </c>
      <c r="P10" s="185">
        <f>COUNTIFS('Récap Transp'!$C$4:$C$567,$A$4,'Récap Transp'!H$4:H$567,P$5)</f>
        <v>0</v>
      </c>
      <c r="Q10" s="102">
        <f>COUNTIFS('Récap Transp'!$C$4:$C$567,$A$4,'Récap Transp'!H$4:H$567,Q$5)</f>
        <v>0</v>
      </c>
      <c r="R10" s="102">
        <f>COUNTIFS('Récap Transp'!$C$4:$C$567,$A$4,'Récap Transp'!H$4:H$567,R$5)</f>
        <v>1</v>
      </c>
      <c r="S10" s="102">
        <f>COUNTIFS('Récap Transp'!$C$4:$C$567,$A$4,'Récap Transp'!H$4:H$567,S$5)</f>
        <v>0</v>
      </c>
      <c r="T10" s="102">
        <f>COUNTIFS('Récap Transp'!$C$4:$C$567,$A$4,'Récap Transp'!H$4:H$567,T$5)</f>
        <v>0</v>
      </c>
      <c r="U10" s="177">
        <f>COUNTIFS('Récap Transp'!$C$4:$C$567,$A$4,'Récap Transp'!H$4:H$567,U$5)</f>
        <v>0</v>
      </c>
      <c r="V10" s="193">
        <f t="shared" si="1"/>
        <v>13</v>
      </c>
      <c r="W10" s="194">
        <f>COUNTIFS('Récap Hnet'!$C$4:$C$515,$A$4,'Récap Hnet'!H$4:H$515,B$6)</f>
        <v>14</v>
      </c>
      <c r="X10" s="174"/>
    </row>
    <row r="11" spans="1:24" s="10" customFormat="1" ht="18" customHeight="1" x14ac:dyDescent="0.2">
      <c r="A11" s="197" t="s">
        <v>74</v>
      </c>
      <c r="B11" s="178" t="s">
        <v>97</v>
      </c>
      <c r="C11" s="65"/>
      <c r="D11" s="179"/>
      <c r="E11" s="190">
        <f t="shared" si="0"/>
        <v>0</v>
      </c>
      <c r="F11" s="181"/>
      <c r="G11" s="178"/>
      <c r="H11" s="179"/>
      <c r="I11" s="185">
        <f>COUNTIFS('Récap Transp'!$C$4:$C$567,$A$4,'Récap Transp'!I$4:I$567,I$5)</f>
        <v>0</v>
      </c>
      <c r="J11" s="102">
        <f>COUNTIFS('Récap Transp'!$C$4:$C$567,$A$4,'Récap Transp'!I$4:I$567,J$5)</f>
        <v>0</v>
      </c>
      <c r="K11" s="102">
        <f>COUNTIFS('Récap Transp'!$C$4:$C$567,$A$4,'Récap Transp'!I$4:I$567,K$5)</f>
        <v>0</v>
      </c>
      <c r="L11" s="102">
        <f>COUNTIFS('Récap Transp'!$C$4:$C$567,$A$4,'Récap Transp'!I$4:I$567,L$5)</f>
        <v>0</v>
      </c>
      <c r="M11" s="102">
        <f>COUNTIFS('Récap Transp'!$C$4:$C$567,$A$4,'Récap Transp'!I$4:I$567,M$5)</f>
        <v>0</v>
      </c>
      <c r="N11" s="177">
        <f>COUNTIFS('Récap Transp'!$C$4:$C$567,$A$4,'Récap Transp'!I$4:I$567,N$5)</f>
        <v>0</v>
      </c>
      <c r="O11" s="189">
        <f>COUNTIFS('Récap Transp'!$C$4:$C$567,$A$4,'Récap Transp'!I$4:I$567,O$5)</f>
        <v>0</v>
      </c>
      <c r="P11" s="185">
        <f>COUNTIFS('Récap Transp'!$C$4:$C$567,$A$4,'Récap Transp'!I$4:I$567,P$5)</f>
        <v>0</v>
      </c>
      <c r="Q11" s="102">
        <f>COUNTIFS('Récap Transp'!$C$4:$C$567,$A$4,'Récap Transp'!I$4:I$567,Q$5)</f>
        <v>0</v>
      </c>
      <c r="R11" s="102">
        <f>COUNTIFS('Récap Transp'!$C$4:$C$567,$A$4,'Récap Transp'!I$4:I$567,R$5)</f>
        <v>0</v>
      </c>
      <c r="S11" s="102">
        <f>COUNTIFS('Récap Transp'!$C$4:$C$567,$A$4,'Récap Transp'!I$4:I$567,S$5)</f>
        <v>0</v>
      </c>
      <c r="T11" s="102">
        <f>COUNTIFS('Récap Transp'!$C$4:$C$567,$A$4,'Récap Transp'!I$4:I$567,T$5)</f>
        <v>0</v>
      </c>
      <c r="U11" s="177">
        <f>COUNTIFS('Récap Transp'!$C$4:$C$567,$A$4,'Récap Transp'!I$4:I$567,U$5)</f>
        <v>0</v>
      </c>
      <c r="V11" s="193">
        <f t="shared" si="1"/>
        <v>0</v>
      </c>
      <c r="W11" s="194">
        <f>COUNTIFS('Récap Hnet'!$C$4:$C$515,$A$4,'Récap Hnet'!I$4:I$515,B$6)</f>
        <v>0</v>
      </c>
      <c r="X11" s="174"/>
    </row>
    <row r="12" spans="1:24" s="10" customFormat="1" ht="18" customHeight="1" x14ac:dyDescent="0.2">
      <c r="A12" s="197" t="s">
        <v>75</v>
      </c>
      <c r="B12" s="178" t="s">
        <v>97</v>
      </c>
      <c r="C12" s="65"/>
      <c r="D12" s="179"/>
      <c r="E12" s="190">
        <f t="shared" si="0"/>
        <v>10</v>
      </c>
      <c r="F12" s="181"/>
      <c r="G12" s="178"/>
      <c r="H12" s="179"/>
      <c r="I12" s="185">
        <f>COUNTIFS('Récap Transp'!$C$4:$C$567,$A$4,'Récap Transp'!J$4:J$567,I$5)</f>
        <v>0</v>
      </c>
      <c r="J12" s="102">
        <f>COUNTIFS('Récap Transp'!$C$4:$C$567,$A$4,'Récap Transp'!J$4:J$567,J$5)</f>
        <v>0</v>
      </c>
      <c r="K12" s="102">
        <f>COUNTIFS('Récap Transp'!$C$4:$C$567,$A$4,'Récap Transp'!J$4:J$567,K$5)</f>
        <v>0</v>
      </c>
      <c r="L12" s="102">
        <f>COUNTIFS('Récap Transp'!$C$4:$C$567,$A$4,'Récap Transp'!J$4:J$567,L$5)</f>
        <v>0</v>
      </c>
      <c r="M12" s="102">
        <f>COUNTIFS('Récap Transp'!$C$4:$C$567,$A$4,'Récap Transp'!J$4:J$567,M$5)</f>
        <v>0</v>
      </c>
      <c r="N12" s="177">
        <f>COUNTIFS('Récap Transp'!$C$4:$C$567,$A$4,'Récap Transp'!J$4:J$567,N$5)</f>
        <v>0</v>
      </c>
      <c r="O12" s="189">
        <f>COUNTIFS('Récap Transp'!$C$4:$C$567,$A$4,'Récap Transp'!J$4:J$567,O$5)</f>
        <v>7</v>
      </c>
      <c r="P12" s="185">
        <f>COUNTIFS('Récap Transp'!$C$4:$C$567,$A$4,'Récap Transp'!J$4:J$567,P$5)</f>
        <v>0</v>
      </c>
      <c r="Q12" s="102">
        <f>COUNTIFS('Récap Transp'!$C$4:$C$567,$A$4,'Récap Transp'!J$4:J$567,Q$5)</f>
        <v>3</v>
      </c>
      <c r="R12" s="102">
        <f>COUNTIFS('Récap Transp'!$C$4:$C$567,$A$4,'Récap Transp'!J$4:J$567,R$5)</f>
        <v>0</v>
      </c>
      <c r="S12" s="102">
        <f>COUNTIFS('Récap Transp'!$C$4:$C$567,$A$4,'Récap Transp'!J$4:J$567,S$5)</f>
        <v>0</v>
      </c>
      <c r="T12" s="102">
        <f>COUNTIFS('Récap Transp'!$C$4:$C$567,$A$4,'Récap Transp'!J$4:J$567,T$5)</f>
        <v>0</v>
      </c>
      <c r="U12" s="177">
        <f>COUNTIFS('Récap Transp'!$C$4:$C$567,$A$4,'Récap Transp'!J$4:J$567,U$5)</f>
        <v>0</v>
      </c>
      <c r="V12" s="193">
        <f t="shared" si="1"/>
        <v>10</v>
      </c>
      <c r="W12" s="194">
        <f>COUNTIFS('Récap Hnet'!$C$4:$C$515,$A$4,'Récap Hnet'!J$4:J$515,B$6)</f>
        <v>19</v>
      </c>
      <c r="X12" s="174"/>
    </row>
    <row r="13" spans="1:24" s="10" customFormat="1" ht="18" customHeight="1" x14ac:dyDescent="0.2">
      <c r="A13" s="197" t="s">
        <v>80</v>
      </c>
      <c r="B13" s="178" t="s">
        <v>97</v>
      </c>
      <c r="C13" s="65"/>
      <c r="D13" s="179"/>
      <c r="E13" s="190">
        <f t="shared" si="0"/>
        <v>14</v>
      </c>
      <c r="F13" s="181"/>
      <c r="G13" s="178"/>
      <c r="H13" s="179"/>
      <c r="I13" s="185">
        <f>COUNTIFS('Récap Transp'!$C$4:$C$567,$A$4,'Récap Transp'!K$4:K$567,I$5)</f>
        <v>0</v>
      </c>
      <c r="J13" s="102">
        <f>COUNTIFS('Récap Transp'!$C$4:$C$567,$A$4,'Récap Transp'!K$4:K$567,J$5)</f>
        <v>0</v>
      </c>
      <c r="K13" s="102">
        <f>COUNTIFS('Récap Transp'!$C$4:$C$567,$A$4,'Récap Transp'!K$4:K$567,K$5)</f>
        <v>0</v>
      </c>
      <c r="L13" s="102">
        <f>COUNTIFS('Récap Transp'!$C$4:$C$567,$A$4,'Récap Transp'!K$4:K$567,L$5)</f>
        <v>0</v>
      </c>
      <c r="M13" s="102">
        <f>COUNTIFS('Récap Transp'!$C$4:$C$567,$A$4,'Récap Transp'!K$4:K$567,M$5)</f>
        <v>0</v>
      </c>
      <c r="N13" s="177">
        <f>COUNTIFS('Récap Transp'!$C$4:$C$567,$A$4,'Récap Transp'!K$4:K$567,N$5)</f>
        <v>0</v>
      </c>
      <c r="O13" s="189">
        <f>COUNTIFS('Récap Transp'!$C$4:$C$567,$A$4,'Récap Transp'!K$4:K$567,O$5)</f>
        <v>0</v>
      </c>
      <c r="P13" s="185">
        <f>COUNTIFS('Récap Transp'!$C$4:$C$567,$A$4,'Récap Transp'!K$4:K$567,P$5)</f>
        <v>0</v>
      </c>
      <c r="Q13" s="102">
        <f>COUNTIFS('Récap Transp'!$C$4:$C$567,$A$4,'Récap Transp'!K$4:K$567,Q$5)</f>
        <v>3</v>
      </c>
      <c r="R13" s="102">
        <f>COUNTIFS('Récap Transp'!$C$4:$C$567,$A$4,'Récap Transp'!K$4:K$567,R$5)</f>
        <v>5</v>
      </c>
      <c r="S13" s="102">
        <f>COUNTIFS('Récap Transp'!$C$4:$C$567,$A$4,'Récap Transp'!K$4:K$567,S$5)</f>
        <v>0</v>
      </c>
      <c r="T13" s="102">
        <f>COUNTIFS('Récap Transp'!$C$4:$C$567,$A$4,'Récap Transp'!K$4:K$567,T$5)</f>
        <v>0</v>
      </c>
      <c r="U13" s="177">
        <f>COUNTIFS('Récap Transp'!$C$4:$C$567,$A$4,'Récap Transp'!K$4:K$567,U$5)</f>
        <v>6</v>
      </c>
      <c r="V13" s="193">
        <f t="shared" si="1"/>
        <v>14</v>
      </c>
      <c r="W13" s="194">
        <f>COUNTIFS('Récap Hnet'!$C$4:$C$515,$A$4,'Récap Hnet'!K$4:K$515,B$6)</f>
        <v>19</v>
      </c>
      <c r="X13" s="174"/>
    </row>
    <row r="14" spans="1:24" s="10" customFormat="1" ht="18" customHeight="1" x14ac:dyDescent="0.2">
      <c r="A14" s="197" t="s">
        <v>81</v>
      </c>
      <c r="B14" s="178" t="s">
        <v>97</v>
      </c>
      <c r="C14" s="65"/>
      <c r="D14" s="179"/>
      <c r="E14" s="190">
        <f t="shared" si="0"/>
        <v>18</v>
      </c>
      <c r="F14" s="181"/>
      <c r="G14" s="178"/>
      <c r="H14" s="179"/>
      <c r="I14" s="185">
        <f>COUNTIFS('Récap Transp'!$C$4:$C$567,$A$4,'Récap Transp'!L$4:L$567,I$5)</f>
        <v>0</v>
      </c>
      <c r="J14" s="102">
        <f>COUNTIFS('Récap Transp'!$C$4:$C$567,$A$4,'Récap Transp'!L$4:L$567,J$5)</f>
        <v>0</v>
      </c>
      <c r="K14" s="102">
        <f>COUNTIFS('Récap Transp'!$C$4:$C$567,$A$4,'Récap Transp'!L$4:L$567,K$5)</f>
        <v>0</v>
      </c>
      <c r="L14" s="102">
        <f>COUNTIFS('Récap Transp'!$C$4:$C$567,$A$4,'Récap Transp'!L$4:L$567,L$5)</f>
        <v>0</v>
      </c>
      <c r="M14" s="102">
        <f>COUNTIFS('Récap Transp'!$C$4:$C$567,$A$4,'Récap Transp'!L$4:L$567,M$5)</f>
        <v>0</v>
      </c>
      <c r="N14" s="177">
        <f>COUNTIFS('Récap Transp'!$C$4:$C$567,$A$4,'Récap Transp'!L$4:L$567,N$5)</f>
        <v>17</v>
      </c>
      <c r="O14" s="189">
        <f>COUNTIFS('Récap Transp'!$C$4:$C$567,$A$4,'Récap Transp'!L$4:L$567,O$5)</f>
        <v>1</v>
      </c>
      <c r="P14" s="185">
        <f>COUNTIFS('Récap Transp'!$C$4:$C$567,$A$4,'Récap Transp'!L$4:L$567,P$5)</f>
        <v>0</v>
      </c>
      <c r="Q14" s="102">
        <f>COUNTIFS('Récap Transp'!$C$4:$C$567,$A$4,'Récap Transp'!L$4:L$567,Q$5)</f>
        <v>0</v>
      </c>
      <c r="R14" s="102">
        <f>COUNTIFS('Récap Transp'!$C$4:$C$567,$A$4,'Récap Transp'!L$4:L$567,R$5)</f>
        <v>0</v>
      </c>
      <c r="S14" s="102">
        <f>COUNTIFS('Récap Transp'!$C$4:$C$567,$A$4,'Récap Transp'!L$4:L$567,S$5)</f>
        <v>0</v>
      </c>
      <c r="T14" s="102">
        <f>COUNTIFS('Récap Transp'!$C$4:$C$567,$A$4,'Récap Transp'!L$4:L$567,T$5)</f>
        <v>0</v>
      </c>
      <c r="U14" s="177">
        <f>COUNTIFS('Récap Transp'!$C$4:$C$567,$A$4,'Récap Transp'!L$4:L$567,U$5)</f>
        <v>0</v>
      </c>
      <c r="V14" s="193">
        <f t="shared" si="1"/>
        <v>18</v>
      </c>
      <c r="W14" s="194">
        <f>COUNTIFS('Récap Hnet'!$C$4:$C$515,$A$4,'Récap Hnet'!L$4:L$515,B$6)</f>
        <v>19</v>
      </c>
      <c r="X14" s="174"/>
    </row>
    <row r="15" spans="1:24" s="10" customFormat="1" ht="18" customHeight="1" x14ac:dyDescent="0.2">
      <c r="A15" s="197" t="s">
        <v>82</v>
      </c>
      <c r="B15" s="178" t="s">
        <v>97</v>
      </c>
      <c r="C15" s="65"/>
      <c r="D15" s="179"/>
      <c r="E15" s="190">
        <f t="shared" si="0"/>
        <v>18</v>
      </c>
      <c r="F15" s="181"/>
      <c r="G15" s="178"/>
      <c r="H15" s="179"/>
      <c r="I15" s="185">
        <f>COUNTIFS('Récap Transp'!$C$4:$C$567,$A$4,'Récap Transp'!M$4:M$567,I$5)</f>
        <v>0</v>
      </c>
      <c r="J15" s="102">
        <f>COUNTIFS('Récap Transp'!$C$4:$C$567,$A$4,'Récap Transp'!M$4:M$567,J$5)</f>
        <v>0</v>
      </c>
      <c r="K15" s="102">
        <f>COUNTIFS('Récap Transp'!$C$4:$C$567,$A$4,'Récap Transp'!M$4:M$567,K$5)</f>
        <v>0</v>
      </c>
      <c r="L15" s="102">
        <f>COUNTIFS('Récap Transp'!$C$4:$C$567,$A$4,'Récap Transp'!M$4:M$567,L$5)</f>
        <v>0</v>
      </c>
      <c r="M15" s="102">
        <f>COUNTIFS('Récap Transp'!$C$4:$C$567,$A$4,'Récap Transp'!M$4:M$567,M$5)</f>
        <v>0</v>
      </c>
      <c r="N15" s="177">
        <f>COUNTIFS('Récap Transp'!$C$4:$C$567,$A$4,'Récap Transp'!M$4:M$567,N$5)</f>
        <v>0</v>
      </c>
      <c r="O15" s="189">
        <f>COUNTIFS('Récap Transp'!$C$4:$C$567,$A$4,'Récap Transp'!M$4:M$567,O$5)</f>
        <v>0</v>
      </c>
      <c r="P15" s="185">
        <f>COUNTIFS('Récap Transp'!$C$4:$C$567,$A$4,'Récap Transp'!M$4:M$567,P$5)</f>
        <v>0</v>
      </c>
      <c r="Q15" s="102">
        <f>COUNTIFS('Récap Transp'!$C$4:$C$567,$A$4,'Récap Transp'!M$4:M$567,Q$5)</f>
        <v>0</v>
      </c>
      <c r="R15" s="102">
        <f>COUNTIFS('Récap Transp'!$C$4:$C$567,$A$4,'Récap Transp'!M$4:M$567,R$5)</f>
        <v>0</v>
      </c>
      <c r="S15" s="102">
        <f>COUNTIFS('Récap Transp'!$C$4:$C$567,$A$4,'Récap Transp'!M$4:M$567,S$5)</f>
        <v>0</v>
      </c>
      <c r="T15" s="102">
        <f>COUNTIFS('Récap Transp'!$C$4:$C$567,$A$4,'Récap Transp'!M$4:M$567,T$5)</f>
        <v>0</v>
      </c>
      <c r="U15" s="177">
        <f>COUNTIFS('Récap Transp'!$C$4:$C$567,$A$4,'Récap Transp'!M$4:M$567,U$5)</f>
        <v>18</v>
      </c>
      <c r="V15" s="193">
        <f t="shared" si="1"/>
        <v>18</v>
      </c>
      <c r="W15" s="194">
        <f>COUNTIFS('Récap Hnet'!$C$4:$C$515,$A$4,'Récap Hnet'!M$4:M$515,B$6)</f>
        <v>19</v>
      </c>
      <c r="X15" s="174"/>
    </row>
    <row r="16" spans="1:24" s="10" customFormat="1" ht="18" customHeight="1" x14ac:dyDescent="0.2">
      <c r="A16" s="197" t="s">
        <v>89</v>
      </c>
      <c r="B16" s="178" t="s">
        <v>97</v>
      </c>
      <c r="C16" s="65"/>
      <c r="D16" s="179"/>
      <c r="E16" s="190">
        <f t="shared" si="0"/>
        <v>0</v>
      </c>
      <c r="F16" s="181">
        <f t="shared" ref="F16:F21" si="2">V16</f>
        <v>0</v>
      </c>
      <c r="G16" s="178"/>
      <c r="H16" s="179"/>
      <c r="I16" s="185">
        <f>COUNTIFS('Récap Transp'!$C$4:$C$567,$A$4,'Récap Transp'!N$4:N$567,I$5)</f>
        <v>0</v>
      </c>
      <c r="J16" s="102">
        <f>COUNTIFS('Récap Transp'!$C$4:$C$567,$A$4,'Récap Transp'!N$4:N$567,J$5)</f>
        <v>0</v>
      </c>
      <c r="K16" s="102">
        <f>COUNTIFS('Récap Transp'!$C$4:$C$567,$A$4,'Récap Transp'!N$4:N$567,K$5)</f>
        <v>0</v>
      </c>
      <c r="L16" s="102">
        <f>COUNTIFS('Récap Transp'!$C$4:$C$567,$A$4,'Récap Transp'!N$4:N$567,L$5)</f>
        <v>0</v>
      </c>
      <c r="M16" s="102">
        <f>COUNTIFS('Récap Transp'!$C$4:$C$567,$A$4,'Récap Transp'!N$4:N$567,M$5)</f>
        <v>0</v>
      </c>
      <c r="N16" s="177">
        <f>COUNTIFS('Récap Transp'!$C$4:$C$567,$A$4,'Récap Transp'!N$4:N$567,N$5)</f>
        <v>0</v>
      </c>
      <c r="O16" s="189">
        <f>COUNTIFS('Récap Transp'!$C$4:$C$567,$A$4,'Récap Transp'!N$4:N$567,O$5)</f>
        <v>0</v>
      </c>
      <c r="P16" s="185">
        <f>COUNTIFS('Récap Transp'!$C$4:$C$567,$A$4,'Récap Transp'!N$4:N$567,P$5)</f>
        <v>0</v>
      </c>
      <c r="Q16" s="102">
        <f>COUNTIFS('Récap Transp'!$C$4:$C$567,$A$4,'Récap Transp'!N$4:N$567,Q$5)</f>
        <v>0</v>
      </c>
      <c r="R16" s="102">
        <f>COUNTIFS('Récap Transp'!$C$4:$C$567,$A$4,'Récap Transp'!N$4:N$567,R$5)</f>
        <v>0</v>
      </c>
      <c r="S16" s="102">
        <f>COUNTIFS('Récap Transp'!$C$4:$C$567,$A$4,'Récap Transp'!N$4:N$567,S$5)</f>
        <v>0</v>
      </c>
      <c r="T16" s="102">
        <f>COUNTIFS('Récap Transp'!$C$4:$C$567,$A$4,'Récap Transp'!N$4:N$567,T$5)</f>
        <v>0</v>
      </c>
      <c r="U16" s="177">
        <f>COUNTIFS('Récap Transp'!$C$4:$C$567,$A$4,'Récap Transp'!N$4:N$567,U$5)</f>
        <v>0</v>
      </c>
      <c r="V16" s="193">
        <f t="shared" si="1"/>
        <v>0</v>
      </c>
      <c r="W16" s="194">
        <f>COUNTIFS('Récap Hnet'!$C$4:$C$515,$A$4,'Récap Hnet'!N$4:N$515,B$6)</f>
        <v>0</v>
      </c>
      <c r="X16" s="174"/>
    </row>
    <row r="17" spans="1:24" s="10" customFormat="1" ht="18" customHeight="1" x14ac:dyDescent="0.2">
      <c r="A17" s="197" t="s">
        <v>12</v>
      </c>
      <c r="B17" s="178" t="s">
        <v>97</v>
      </c>
      <c r="C17" s="65"/>
      <c r="D17" s="179"/>
      <c r="E17" s="190">
        <f t="shared" si="0"/>
        <v>0</v>
      </c>
      <c r="F17" s="181">
        <f t="shared" si="2"/>
        <v>0</v>
      </c>
      <c r="G17" s="178"/>
      <c r="H17" s="179"/>
      <c r="I17" s="185">
        <f>COUNTIFS('Récap Transp'!$C$4:$C$567,$A$4,'Récap Transp'!O$4:O$567,I$5)</f>
        <v>0</v>
      </c>
      <c r="J17" s="102">
        <f>COUNTIFS('Récap Transp'!$C$4:$C$567,$A$4,'Récap Transp'!O$4:O$567,J$5)</f>
        <v>0</v>
      </c>
      <c r="K17" s="102">
        <f>COUNTIFS('Récap Transp'!$C$4:$C$567,$A$4,'Récap Transp'!O$4:O$567,K$5)</f>
        <v>0</v>
      </c>
      <c r="L17" s="102">
        <f>COUNTIFS('Récap Transp'!$C$4:$C$567,$A$4,'Récap Transp'!O$4:O$567,L$5)</f>
        <v>0</v>
      </c>
      <c r="M17" s="102">
        <f>COUNTIFS('Récap Transp'!$C$4:$C$567,$A$4,'Récap Transp'!O$4:O$567,M$5)</f>
        <v>0</v>
      </c>
      <c r="N17" s="177">
        <f>COUNTIFS('Récap Transp'!$C$4:$C$567,$A$4,'Récap Transp'!O$4:O$567,N$5)</f>
        <v>0</v>
      </c>
      <c r="O17" s="189">
        <f>COUNTIFS('Récap Transp'!$C$4:$C$567,$A$4,'Récap Transp'!O$4:O$567,O$5)</f>
        <v>0</v>
      </c>
      <c r="P17" s="185">
        <f>COUNTIFS('Récap Transp'!$C$4:$C$567,$A$4,'Récap Transp'!O$4:O$567,P$5)</f>
        <v>0</v>
      </c>
      <c r="Q17" s="102">
        <f>COUNTIFS('Récap Transp'!$C$4:$C$567,$A$4,'Récap Transp'!O$4:O$567,Q$5)</f>
        <v>0</v>
      </c>
      <c r="R17" s="102">
        <f>COUNTIFS('Récap Transp'!$C$4:$C$567,$A$4,'Récap Transp'!O$4:O$567,R$5)</f>
        <v>0</v>
      </c>
      <c r="S17" s="102">
        <f>COUNTIFS('Récap Transp'!$C$4:$C$567,$A$4,'Récap Transp'!O$4:O$567,S$5)</f>
        <v>0</v>
      </c>
      <c r="T17" s="102">
        <f>COUNTIFS('Récap Transp'!$C$4:$C$567,$A$4,'Récap Transp'!O$4:O$567,T$5)</f>
        <v>0</v>
      </c>
      <c r="U17" s="177">
        <f>COUNTIFS('Récap Transp'!$C$4:$C$567,$A$4,'Récap Transp'!O$4:O$567,U$5)</f>
        <v>0</v>
      </c>
      <c r="V17" s="193">
        <f t="shared" si="1"/>
        <v>0</v>
      </c>
      <c r="W17" s="194">
        <f>COUNTIFS('Récap Hnet'!$C$4:$C$515,$A$4,'Récap Hnet'!O$4:O$515,B$6)</f>
        <v>0</v>
      </c>
      <c r="X17" s="174"/>
    </row>
    <row r="18" spans="1:24" s="10" customFormat="1" ht="18" customHeight="1" x14ac:dyDescent="0.2">
      <c r="A18" s="197" t="s">
        <v>13</v>
      </c>
      <c r="B18" s="178" t="s">
        <v>97</v>
      </c>
      <c r="C18" s="65"/>
      <c r="D18" s="179"/>
      <c r="E18" s="190">
        <f t="shared" si="0"/>
        <v>0</v>
      </c>
      <c r="F18" s="181">
        <f t="shared" si="2"/>
        <v>0</v>
      </c>
      <c r="G18" s="178"/>
      <c r="H18" s="179"/>
      <c r="I18" s="185">
        <f>COUNTIFS('Récap Transp'!$C$4:$C$567,$A$4,'Récap Transp'!P$4:P$567,I$5)</f>
        <v>0</v>
      </c>
      <c r="J18" s="102">
        <f>COUNTIFS('Récap Transp'!$C$4:$C$567,$A$4,'Récap Transp'!P$4:P$567,J$5)</f>
        <v>0</v>
      </c>
      <c r="K18" s="102">
        <f>COUNTIFS('Récap Transp'!$C$4:$C$567,$A$4,'Récap Transp'!P$4:P$567,K$5)</f>
        <v>0</v>
      </c>
      <c r="L18" s="102">
        <f>COUNTIFS('Récap Transp'!$C$4:$C$567,$A$4,'Récap Transp'!P$4:P$567,L$5)</f>
        <v>0</v>
      </c>
      <c r="M18" s="102">
        <f>COUNTIFS('Récap Transp'!$C$4:$C$567,$A$4,'Récap Transp'!P$4:P$567,M$5)</f>
        <v>0</v>
      </c>
      <c r="N18" s="177">
        <f>COUNTIFS('Récap Transp'!$C$4:$C$567,$A$4,'Récap Transp'!P$4:P$567,N$5)</f>
        <v>0</v>
      </c>
      <c r="O18" s="189">
        <f>COUNTIFS('Récap Transp'!$C$4:$C$567,$A$4,'Récap Transp'!P$4:P$567,O$5)</f>
        <v>0</v>
      </c>
      <c r="P18" s="185">
        <f>COUNTIFS('Récap Transp'!$C$4:$C$567,$A$4,'Récap Transp'!P$4:P$567,P$5)</f>
        <v>0</v>
      </c>
      <c r="Q18" s="102">
        <f>COUNTIFS('Récap Transp'!$C$4:$C$567,$A$4,'Récap Transp'!P$4:P$567,Q$5)</f>
        <v>0</v>
      </c>
      <c r="R18" s="102">
        <f>COUNTIFS('Récap Transp'!$C$4:$C$567,$A$4,'Récap Transp'!P$4:P$567,R$5)</f>
        <v>0</v>
      </c>
      <c r="S18" s="102">
        <f>COUNTIFS('Récap Transp'!$C$4:$C$567,$A$4,'Récap Transp'!P$4:P$567,S$5)</f>
        <v>0</v>
      </c>
      <c r="T18" s="102">
        <f>COUNTIFS('Récap Transp'!$C$4:$C$567,$A$4,'Récap Transp'!P$4:P$567,T$5)</f>
        <v>0</v>
      </c>
      <c r="U18" s="177">
        <f>COUNTIFS('Récap Transp'!$C$4:$C$567,$A$4,'Récap Transp'!P$4:P$567,U$5)</f>
        <v>0</v>
      </c>
      <c r="V18" s="193">
        <f t="shared" si="1"/>
        <v>0</v>
      </c>
      <c r="W18" s="194">
        <f>COUNTIFS('Récap Hnet'!$C$4:$C$515,$A$4,'Récap Hnet'!P$4:P$515,B$6)</f>
        <v>0</v>
      </c>
      <c r="X18" s="174"/>
    </row>
    <row r="19" spans="1:24" s="10" customFormat="1" ht="18" customHeight="1" x14ac:dyDescent="0.2">
      <c r="A19" s="197" t="s">
        <v>14</v>
      </c>
      <c r="B19" s="178" t="s">
        <v>97</v>
      </c>
      <c r="C19" s="65"/>
      <c r="D19" s="179"/>
      <c r="E19" s="190">
        <f t="shared" si="0"/>
        <v>0</v>
      </c>
      <c r="F19" s="181">
        <f t="shared" si="2"/>
        <v>0</v>
      </c>
      <c r="G19" s="178"/>
      <c r="H19" s="179"/>
      <c r="I19" s="185">
        <f>COUNTIFS('Récap Transp'!$C$4:$C$567,$A$4,'Récap Transp'!Q$4:Q$567,I$5)</f>
        <v>0</v>
      </c>
      <c r="J19" s="102">
        <f>COUNTIFS('Récap Transp'!$C$4:$C$567,$A$4,'Récap Transp'!Q$4:Q$567,J$5)</f>
        <v>0</v>
      </c>
      <c r="K19" s="102">
        <f>COUNTIFS('Récap Transp'!$C$4:$C$567,$A$4,'Récap Transp'!Q$4:Q$567,K$5)</f>
        <v>0</v>
      </c>
      <c r="L19" s="102">
        <f>COUNTIFS('Récap Transp'!$C$4:$C$567,$A$4,'Récap Transp'!Q$4:Q$567,L$5)</f>
        <v>0</v>
      </c>
      <c r="M19" s="102">
        <f>COUNTIFS('Récap Transp'!$C$4:$C$567,$A$4,'Récap Transp'!Q$4:Q$567,M$5)</f>
        <v>0</v>
      </c>
      <c r="N19" s="177">
        <f>COUNTIFS('Récap Transp'!$C$4:$C$567,$A$4,'Récap Transp'!Q$4:Q$567,N$5)</f>
        <v>0</v>
      </c>
      <c r="O19" s="189">
        <f>COUNTIFS('Récap Transp'!$C$4:$C$567,$A$4,'Récap Transp'!Q$4:Q$567,O$5)</f>
        <v>0</v>
      </c>
      <c r="P19" s="185">
        <f>COUNTIFS('Récap Transp'!$C$4:$C$567,$A$4,'Récap Transp'!Q$4:Q$567,P$5)</f>
        <v>0</v>
      </c>
      <c r="Q19" s="102">
        <f>COUNTIFS('Récap Transp'!$C$4:$C$567,$A$4,'Récap Transp'!Q$4:Q$567,Q$5)</f>
        <v>0</v>
      </c>
      <c r="R19" s="102">
        <f>COUNTIFS('Récap Transp'!$C$4:$C$567,$A$4,'Récap Transp'!Q$4:Q$567,R$5)</f>
        <v>0</v>
      </c>
      <c r="S19" s="102">
        <f>COUNTIFS('Récap Transp'!$C$4:$C$567,$A$4,'Récap Transp'!Q$4:Q$567,S$5)</f>
        <v>0</v>
      </c>
      <c r="T19" s="102">
        <f>COUNTIFS('Récap Transp'!$C$4:$C$567,$A$4,'Récap Transp'!Q$4:Q$567,T$5)</f>
        <v>0</v>
      </c>
      <c r="U19" s="177">
        <f>COUNTIFS('Récap Transp'!$C$4:$C$567,$A$4,'Récap Transp'!Q$4:Q$567,U$5)</f>
        <v>0</v>
      </c>
      <c r="V19" s="193">
        <f t="shared" si="1"/>
        <v>0</v>
      </c>
      <c r="W19" s="194">
        <f>COUNTIFS('Récap Hnet'!$C$4:$C$515,$A$4,'Récap Hnet'!Q$4:Q$515,B$6)</f>
        <v>0</v>
      </c>
      <c r="X19" s="174"/>
    </row>
    <row r="20" spans="1:24" s="10" customFormat="1" ht="18" customHeight="1" x14ac:dyDescent="0.2">
      <c r="A20" s="197" t="s">
        <v>15</v>
      </c>
      <c r="B20" s="178" t="s">
        <v>97</v>
      </c>
      <c r="C20" s="65"/>
      <c r="D20" s="179"/>
      <c r="E20" s="190">
        <f t="shared" si="0"/>
        <v>0</v>
      </c>
      <c r="F20" s="181">
        <f t="shared" si="2"/>
        <v>0</v>
      </c>
      <c r="G20" s="178"/>
      <c r="H20" s="179"/>
      <c r="I20" s="185">
        <f>COUNTIFS('Récap Transp'!$C$4:$C$567,$A$4,'Récap Transp'!R$4:R$567,I$5)</f>
        <v>0</v>
      </c>
      <c r="J20" s="102">
        <f>COUNTIFS('Récap Transp'!$C$4:$C$567,$A$4,'Récap Transp'!R$4:R$567,J$5)</f>
        <v>0</v>
      </c>
      <c r="K20" s="102">
        <f>COUNTIFS('Récap Transp'!$C$4:$C$567,$A$4,'Récap Transp'!R$4:R$567,K$5)</f>
        <v>0</v>
      </c>
      <c r="L20" s="102">
        <f>COUNTIFS('Récap Transp'!$C$4:$C$567,$A$4,'Récap Transp'!R$4:R$567,L$5)</f>
        <v>0</v>
      </c>
      <c r="M20" s="102">
        <f>COUNTIFS('Récap Transp'!$C$4:$C$567,$A$4,'Récap Transp'!R$4:R$567,M$5)</f>
        <v>0</v>
      </c>
      <c r="N20" s="177">
        <f>COUNTIFS('Récap Transp'!$C$4:$C$567,$A$4,'Récap Transp'!R$4:R$567,N$5)</f>
        <v>0</v>
      </c>
      <c r="O20" s="189">
        <f>COUNTIFS('Récap Transp'!$C$4:$C$567,$A$4,'Récap Transp'!R$4:R$567,O$5)</f>
        <v>0</v>
      </c>
      <c r="P20" s="185">
        <f>COUNTIFS('Récap Transp'!$C$4:$C$567,$A$4,'Récap Transp'!R$4:R$567,P$5)</f>
        <v>0</v>
      </c>
      <c r="Q20" s="102">
        <f>COUNTIFS('Récap Transp'!$C$4:$C$567,$A$4,'Récap Transp'!R$4:R$567,Q$5)</f>
        <v>0</v>
      </c>
      <c r="R20" s="102">
        <f>COUNTIFS('Récap Transp'!$C$4:$C$567,$A$4,'Récap Transp'!R$4:R$567,R$5)</f>
        <v>0</v>
      </c>
      <c r="S20" s="102">
        <f>COUNTIFS('Récap Transp'!$C$4:$C$567,$A$4,'Récap Transp'!R$4:R$567,S$5)</f>
        <v>0</v>
      </c>
      <c r="T20" s="102">
        <f>COUNTIFS('Récap Transp'!$C$4:$C$567,$A$4,'Récap Transp'!R$4:R$567,T$5)</f>
        <v>0</v>
      </c>
      <c r="U20" s="177">
        <f>COUNTIFS('Récap Transp'!$C$4:$C$567,$A$4,'Récap Transp'!R$4:R$567,U$5)</f>
        <v>0</v>
      </c>
      <c r="V20" s="193">
        <f t="shared" si="1"/>
        <v>0</v>
      </c>
      <c r="W20" s="194">
        <f>COUNTIFS('Récap Hnet'!$C$4:$C$515,$A$4,'Récap Hnet'!R$4:R$515,B$6)</f>
        <v>0</v>
      </c>
      <c r="X20" s="174"/>
    </row>
    <row r="21" spans="1:24" s="10" customFormat="1" ht="18" customHeight="1" x14ac:dyDescent="0.2">
      <c r="A21" s="197" t="s">
        <v>16</v>
      </c>
      <c r="B21" s="178" t="s">
        <v>97</v>
      </c>
      <c r="C21" s="65"/>
      <c r="D21" s="179"/>
      <c r="E21" s="190">
        <f t="shared" si="0"/>
        <v>0</v>
      </c>
      <c r="F21" s="181">
        <f t="shared" si="2"/>
        <v>0</v>
      </c>
      <c r="G21" s="178"/>
      <c r="H21" s="179"/>
      <c r="I21" s="185">
        <f>COUNTIFS('Récap Transp'!$C$4:$C$567,$A$4,'Récap Transp'!S$4:S$567,I$5)</f>
        <v>0</v>
      </c>
      <c r="J21" s="102">
        <f>COUNTIFS('Récap Transp'!$C$4:$C$567,$A$4,'Récap Transp'!S$4:S$567,J$5)</f>
        <v>0</v>
      </c>
      <c r="K21" s="102">
        <f>COUNTIFS('Récap Transp'!$C$4:$C$567,$A$4,'Récap Transp'!S$4:S$567,K$5)</f>
        <v>0</v>
      </c>
      <c r="L21" s="102">
        <f>COUNTIFS('Récap Transp'!$C$4:$C$567,$A$4,'Récap Transp'!S$4:S$567,L$5)</f>
        <v>0</v>
      </c>
      <c r="M21" s="102">
        <f>COUNTIFS('Récap Transp'!$C$4:$C$567,$A$4,'Récap Transp'!S$4:S$567,M$5)</f>
        <v>0</v>
      </c>
      <c r="N21" s="177">
        <f>COUNTIFS('Récap Transp'!$C$4:$C$567,$A$4,'Récap Transp'!S$4:S$567,N$5)</f>
        <v>0</v>
      </c>
      <c r="O21" s="189">
        <f>COUNTIFS('Récap Transp'!$C$4:$C$567,$A$4,'Récap Transp'!S$4:S$567,O$5)</f>
        <v>0</v>
      </c>
      <c r="P21" s="185">
        <f>COUNTIFS('Récap Transp'!$C$4:$C$567,$A$4,'Récap Transp'!S$4:S$567,P$5)</f>
        <v>0</v>
      </c>
      <c r="Q21" s="102">
        <f>COUNTIFS('Récap Transp'!$C$4:$C$567,$A$4,'Récap Transp'!S$4:S$567,Q$5)</f>
        <v>0</v>
      </c>
      <c r="R21" s="102">
        <f>COUNTIFS('Récap Transp'!$C$4:$C$567,$A$4,'Récap Transp'!S$4:S$567,R$5)</f>
        <v>0</v>
      </c>
      <c r="S21" s="102">
        <f>COUNTIFS('Récap Transp'!$C$4:$C$567,$A$4,'Récap Transp'!S$4:S$567,S$5)</f>
        <v>0</v>
      </c>
      <c r="T21" s="102">
        <f>COUNTIFS('Récap Transp'!$C$4:$C$567,$A$4,'Récap Transp'!S$4:S$567,T$5)</f>
        <v>0</v>
      </c>
      <c r="U21" s="177">
        <f>COUNTIFS('Récap Transp'!$C$4:$C$567,$A$4,'Récap Transp'!S$4:S$567,U$5)</f>
        <v>0</v>
      </c>
      <c r="V21" s="193">
        <f t="shared" si="1"/>
        <v>0</v>
      </c>
      <c r="W21" s="194">
        <f>COUNTIFS('Récap Hnet'!$C$4:$C$515,$A$4,'Récap Hnet'!S$4:S$515,B$6)</f>
        <v>0</v>
      </c>
      <c r="X21" s="174"/>
    </row>
    <row r="22" spans="1:24" s="10" customFormat="1" ht="18" customHeight="1" thickBot="1" x14ac:dyDescent="0.25">
      <c r="A22" s="198" t="s">
        <v>16</v>
      </c>
      <c r="B22" s="104" t="s">
        <v>97</v>
      </c>
      <c r="C22" s="105"/>
      <c r="D22" s="106"/>
      <c r="E22" s="191">
        <v>0</v>
      </c>
      <c r="F22" s="107">
        <v>0</v>
      </c>
      <c r="G22" s="104"/>
      <c r="H22" s="106"/>
      <c r="I22" s="108">
        <v>0</v>
      </c>
      <c r="J22" s="109">
        <v>0</v>
      </c>
      <c r="K22" s="109">
        <v>0</v>
      </c>
      <c r="L22" s="109">
        <v>0</v>
      </c>
      <c r="M22" s="109">
        <v>0</v>
      </c>
      <c r="N22" s="110">
        <v>0</v>
      </c>
      <c r="O22" s="192">
        <v>0</v>
      </c>
      <c r="P22" s="108">
        <v>0</v>
      </c>
      <c r="Q22" s="109">
        <v>0</v>
      </c>
      <c r="R22" s="109">
        <v>0</v>
      </c>
      <c r="S22" s="109">
        <v>0</v>
      </c>
      <c r="T22" s="109">
        <v>0</v>
      </c>
      <c r="U22" s="110">
        <v>0</v>
      </c>
      <c r="V22" s="111">
        <v>0</v>
      </c>
      <c r="W22" s="182">
        <v>0</v>
      </c>
      <c r="X22" s="174"/>
    </row>
    <row r="23" spans="1:24" x14ac:dyDescent="0.2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</row>
    <row r="24" spans="1:24" x14ac:dyDescent="0.2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</row>
    <row r="25" spans="1:24" x14ac:dyDescent="0.2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</row>
    <row r="26" spans="1:24" x14ac:dyDescent="0.2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</row>
    <row r="27" spans="1:24" x14ac:dyDescent="0.2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</row>
  </sheetData>
  <mergeCells count="3">
    <mergeCell ref="P3:U3"/>
    <mergeCell ref="G3:H3"/>
    <mergeCell ref="I3:N3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2:J95"/>
  <sheetViews>
    <sheetView showZeros="0" workbookViewId="0">
      <selection activeCell="O8" sqref="O8"/>
    </sheetView>
  </sheetViews>
  <sheetFormatPr baseColWidth="10" defaultRowHeight="12.75" x14ac:dyDescent="0.2"/>
  <cols>
    <col min="1" max="1" width="25.140625" customWidth="1"/>
    <col min="2" max="2" width="16" customWidth="1"/>
    <col min="5" max="5" width="5.42578125" customWidth="1"/>
  </cols>
  <sheetData>
    <row r="2" spans="1:10" ht="24.75" customHeight="1" x14ac:dyDescent="0.2">
      <c r="A2" s="241" t="s">
        <v>19</v>
      </c>
      <c r="B2" s="241"/>
      <c r="C2" s="241"/>
      <c r="D2" s="241"/>
      <c r="E2" s="241"/>
      <c r="F2" s="241"/>
      <c r="G2" s="241"/>
      <c r="H2" s="241"/>
      <c r="I2" s="241"/>
      <c r="J2" s="241"/>
    </row>
    <row r="4" spans="1:10" ht="25.5" customHeight="1" x14ac:dyDescent="0.2">
      <c r="A4" s="218" t="s">
        <v>1</v>
      </c>
      <c r="B4" s="218" t="s">
        <v>2</v>
      </c>
      <c r="C4" s="218" t="s">
        <v>3</v>
      </c>
      <c r="D4" s="218" t="s">
        <v>22</v>
      </c>
      <c r="E4" s="218"/>
      <c r="F4" s="218" t="s">
        <v>6</v>
      </c>
      <c r="G4" s="218" t="s">
        <v>0</v>
      </c>
      <c r="H4" s="218" t="s">
        <v>4</v>
      </c>
      <c r="I4" s="218" t="s">
        <v>5</v>
      </c>
      <c r="J4" s="218" t="s">
        <v>20</v>
      </c>
    </row>
    <row r="5" spans="1:10" ht="25.5" customHeight="1" x14ac:dyDescent="0.2">
      <c r="A5" s="218" t="s">
        <v>25</v>
      </c>
      <c r="B5" s="218"/>
      <c r="C5" s="218">
        <v>0</v>
      </c>
      <c r="D5" s="218" t="s">
        <v>26</v>
      </c>
      <c r="E5" s="218"/>
      <c r="F5" s="218"/>
      <c r="G5" s="218"/>
      <c r="H5" s="218"/>
      <c r="I5" s="218"/>
      <c r="J5" s="218"/>
    </row>
    <row r="6" spans="1:10" ht="15" customHeight="1" x14ac:dyDescent="0.2">
      <c r="A6" s="11" t="s">
        <v>31</v>
      </c>
      <c r="B6" s="11" t="s">
        <v>32</v>
      </c>
      <c r="C6" s="12">
        <v>11</v>
      </c>
      <c r="D6" s="13"/>
      <c r="E6" s="13"/>
      <c r="F6" s="13" t="s">
        <v>9</v>
      </c>
      <c r="G6" s="12"/>
      <c r="H6" s="1">
        <f>SUMPRODUCT(('Récap Chantier'!$D$4:$S$567=C6)*'Récap Hnet'!$D$4:$S$567)+SUMPRODUCT(('Récap Chantier'!$D$4:$S$567=C6)*'Récap Hsup'!$D$5:$S$568)</f>
        <v>0</v>
      </c>
      <c r="I6" s="1">
        <f>IF(F6="N",G6-H6,0)</f>
        <v>0</v>
      </c>
      <c r="J6" s="1">
        <f>IF(F6="O",G6-H6,0)</f>
        <v>0</v>
      </c>
    </row>
    <row r="7" spans="1:10" ht="15" customHeight="1" x14ac:dyDescent="0.2">
      <c r="A7" s="219" t="s">
        <v>33</v>
      </c>
      <c r="B7" s="219" t="s">
        <v>34</v>
      </c>
      <c r="C7" s="220">
        <v>12</v>
      </c>
      <c r="D7" s="221" t="s">
        <v>24</v>
      </c>
      <c r="E7" s="221" t="s">
        <v>104</v>
      </c>
      <c r="F7" s="221" t="s">
        <v>9</v>
      </c>
      <c r="G7" s="220"/>
      <c r="H7" s="222">
        <f>SUMPRODUCT(('Récap Chantier'!$D$4:$S$567=C7)*'Récap Hnet'!$D$4:$S$567)+SUMPRODUCT(('Récap Chantier'!$D$4:$S$567=C7)*'Récap Hsup'!$D$5:$S$568)</f>
        <v>162.25</v>
      </c>
      <c r="I7" s="222">
        <f t="shared" ref="I7:I69" si="0">IF(F7="N",G7-H7,0)</f>
        <v>-162.25</v>
      </c>
      <c r="J7" s="222">
        <f t="shared" ref="J7:J69" si="1">IF(F7="O",G7-H7,0)</f>
        <v>0</v>
      </c>
    </row>
    <row r="8" spans="1:10" ht="15" customHeight="1" x14ac:dyDescent="0.2">
      <c r="A8" s="11" t="s">
        <v>35</v>
      </c>
      <c r="B8" s="11" t="s">
        <v>36</v>
      </c>
      <c r="C8" s="12">
        <v>13</v>
      </c>
      <c r="D8" s="13" t="s">
        <v>28</v>
      </c>
      <c r="E8" s="13" t="s">
        <v>105</v>
      </c>
      <c r="F8" s="13" t="s">
        <v>9</v>
      </c>
      <c r="G8" s="12"/>
      <c r="H8" s="1">
        <f>SUMPRODUCT(('Récap Chantier'!$D$4:$S$567=C8)*'Récap Hnet'!$D$4:$S$567)+SUMPRODUCT(('Récap Chantier'!$D$4:$S$567=C8)*'Récap Hsup'!$D$5:$S$568)</f>
        <v>53.75</v>
      </c>
      <c r="I8" s="1">
        <f t="shared" si="0"/>
        <v>-53.75</v>
      </c>
      <c r="J8" s="1">
        <f t="shared" si="1"/>
        <v>0</v>
      </c>
    </row>
    <row r="9" spans="1:10" ht="15" customHeight="1" x14ac:dyDescent="0.2">
      <c r="A9" s="219" t="s">
        <v>37</v>
      </c>
      <c r="B9" s="219" t="s">
        <v>38</v>
      </c>
      <c r="C9" s="220">
        <v>14</v>
      </c>
      <c r="D9" s="221" t="s">
        <v>24</v>
      </c>
      <c r="E9" s="221" t="s">
        <v>104</v>
      </c>
      <c r="F9" s="221" t="s">
        <v>9</v>
      </c>
      <c r="G9" s="220"/>
      <c r="H9" s="222">
        <f>SUMPRODUCT(('Récap Chantier'!$D$4:$S$567=C9)*'Récap Hnet'!$D$4:$S$567)+SUMPRODUCT(('Récap Chantier'!$D$4:$S$567=C9)*'Récap Hsup'!$D$5:$S$568)</f>
        <v>45.75</v>
      </c>
      <c r="I9" s="222">
        <f t="shared" si="0"/>
        <v>-45.75</v>
      </c>
      <c r="J9" s="222">
        <f t="shared" si="1"/>
        <v>0</v>
      </c>
    </row>
    <row r="10" spans="1:10" ht="15" customHeight="1" x14ac:dyDescent="0.2">
      <c r="A10" s="17" t="s">
        <v>85</v>
      </c>
      <c r="B10" s="11" t="s">
        <v>39</v>
      </c>
      <c r="C10" s="12">
        <v>15</v>
      </c>
      <c r="D10" s="13" t="s">
        <v>24</v>
      </c>
      <c r="E10" s="13" t="s">
        <v>104</v>
      </c>
      <c r="F10" s="13" t="s">
        <v>9</v>
      </c>
      <c r="G10" s="12"/>
      <c r="H10" s="1">
        <f>SUMPRODUCT(('Récap Chantier'!$D$4:$S$567=C10)*'Récap Hnet'!$D$4:$S$567)+SUMPRODUCT(('Récap Chantier'!$D$4:$S$567=C10)*'Récap Hsup'!$D$5:$S$568)</f>
        <v>71</v>
      </c>
      <c r="I10" s="1">
        <f t="shared" si="0"/>
        <v>-71</v>
      </c>
      <c r="J10" s="1">
        <f t="shared" si="1"/>
        <v>0</v>
      </c>
    </row>
    <row r="11" spans="1:10" ht="15" customHeight="1" x14ac:dyDescent="0.2">
      <c r="A11" s="219" t="s">
        <v>40</v>
      </c>
      <c r="B11" s="219" t="s">
        <v>41</v>
      </c>
      <c r="C11" s="220">
        <v>16</v>
      </c>
      <c r="D11" s="221" t="s">
        <v>28</v>
      </c>
      <c r="E11" s="221" t="s">
        <v>105</v>
      </c>
      <c r="F11" s="221" t="s">
        <v>9</v>
      </c>
      <c r="G11" s="220"/>
      <c r="H11" s="222">
        <f>SUMPRODUCT(('Récap Chantier'!$D$4:$S$567=C11)*'Récap Hnet'!$D$4:$S$567)+SUMPRODUCT(('Récap Chantier'!$D$4:$S$567=C11)*'Récap Hsup'!$D$5:$S$568)</f>
        <v>18</v>
      </c>
      <c r="I11" s="222">
        <f t="shared" si="0"/>
        <v>-18</v>
      </c>
      <c r="J11" s="222">
        <f t="shared" si="1"/>
        <v>0</v>
      </c>
    </row>
    <row r="12" spans="1:10" ht="15" customHeight="1" x14ac:dyDescent="0.2">
      <c r="A12" s="11" t="s">
        <v>42</v>
      </c>
      <c r="B12" s="11" t="s">
        <v>43</v>
      </c>
      <c r="C12" s="12">
        <v>17</v>
      </c>
      <c r="D12" s="13"/>
      <c r="E12" s="13"/>
      <c r="F12" s="13" t="s">
        <v>9</v>
      </c>
      <c r="G12" s="12"/>
      <c r="H12" s="1">
        <f>SUMPRODUCT(('Récap Chantier'!$D$4:$S$567=C12)*'Récap Hnet'!$D$4:$S$567)+SUMPRODUCT(('Récap Chantier'!$D$4:$S$567=C12)*'Récap Hsup'!$D$5:$S$568)</f>
        <v>0</v>
      </c>
      <c r="I12" s="1">
        <f t="shared" si="0"/>
        <v>0</v>
      </c>
      <c r="J12" s="1">
        <f t="shared" si="1"/>
        <v>0</v>
      </c>
    </row>
    <row r="13" spans="1:10" ht="15" customHeight="1" x14ac:dyDescent="0.2">
      <c r="A13" s="219" t="s">
        <v>44</v>
      </c>
      <c r="B13" s="219" t="s">
        <v>45</v>
      </c>
      <c r="C13" s="220">
        <v>18</v>
      </c>
      <c r="D13" s="220"/>
      <c r="E13" s="220"/>
      <c r="F13" s="221" t="s">
        <v>9</v>
      </c>
      <c r="G13" s="220"/>
      <c r="H13" s="222">
        <f>SUMPRODUCT(('Récap Chantier'!$D$4:$S$567=C13)*'Récap Hnet'!$D$4:$S$567)+SUMPRODUCT(('Récap Chantier'!$D$4:$S$567=C13)*'Récap Hsup'!$D$5:$S$568)</f>
        <v>0</v>
      </c>
      <c r="I13" s="222">
        <f t="shared" si="0"/>
        <v>0</v>
      </c>
      <c r="J13" s="222">
        <f t="shared" si="1"/>
        <v>0</v>
      </c>
    </row>
    <row r="14" spans="1:10" ht="15" customHeight="1" x14ac:dyDescent="0.2">
      <c r="A14" s="11" t="s">
        <v>46</v>
      </c>
      <c r="B14" s="11" t="s">
        <v>47</v>
      </c>
      <c r="C14" s="12">
        <v>19</v>
      </c>
      <c r="D14" s="13" t="s">
        <v>28</v>
      </c>
      <c r="E14" s="13" t="s">
        <v>105</v>
      </c>
      <c r="F14" s="13" t="s">
        <v>9</v>
      </c>
      <c r="G14" s="12"/>
      <c r="H14" s="1">
        <f>SUMPRODUCT(('Récap Chantier'!$D$4:$S$567=C14)*'Récap Hnet'!$D$4:$S$567)+SUMPRODUCT(('Récap Chantier'!$D$4:$S$567=C14)*'Récap Hsup'!$D$5:$S$568)</f>
        <v>15.75</v>
      </c>
      <c r="I14" s="1">
        <f t="shared" si="0"/>
        <v>-15.75</v>
      </c>
      <c r="J14" s="1">
        <f t="shared" si="1"/>
        <v>0</v>
      </c>
    </row>
    <row r="15" spans="1:10" ht="15" customHeight="1" x14ac:dyDescent="0.2">
      <c r="A15" s="219" t="s">
        <v>48</v>
      </c>
      <c r="B15" s="219"/>
      <c r="C15" s="220">
        <v>20</v>
      </c>
      <c r="D15" s="221" t="s">
        <v>102</v>
      </c>
      <c r="E15" s="221" t="s">
        <v>106</v>
      </c>
      <c r="F15" s="221" t="s">
        <v>9</v>
      </c>
      <c r="G15" s="220"/>
      <c r="H15" s="222">
        <f>SUMPRODUCT(('Récap Chantier'!$D$4:$S$567=C15)*'Récap Hnet'!$D$4:$S$567)+SUMPRODUCT(('Récap Chantier'!$D$4:$S$567=C15)*'Récap Hsup'!$D$5:$S$568)</f>
        <v>208.75</v>
      </c>
      <c r="I15" s="222">
        <f t="shared" si="0"/>
        <v>-208.75</v>
      </c>
      <c r="J15" s="222">
        <f t="shared" si="1"/>
        <v>0</v>
      </c>
    </row>
    <row r="16" spans="1:10" ht="15" customHeight="1" x14ac:dyDescent="0.2">
      <c r="A16" s="11" t="s">
        <v>49</v>
      </c>
      <c r="B16" s="11" t="s">
        <v>50</v>
      </c>
      <c r="C16" s="12">
        <v>21</v>
      </c>
      <c r="D16" s="13" t="s">
        <v>28</v>
      </c>
      <c r="E16" s="13" t="s">
        <v>105</v>
      </c>
      <c r="F16" s="13" t="s">
        <v>9</v>
      </c>
      <c r="G16" s="12"/>
      <c r="H16" s="1">
        <f>SUMPRODUCT(('Récap Chantier'!$D$4:$S$567=C16)*'Récap Hnet'!$D$4:$S$567)+SUMPRODUCT(('Récap Chantier'!$D$4:$S$567=C16)*'Récap Hsup'!$D$5:$S$568)</f>
        <v>75.5</v>
      </c>
      <c r="I16" s="1">
        <f t="shared" si="0"/>
        <v>-75.5</v>
      </c>
      <c r="J16" s="1">
        <f t="shared" si="1"/>
        <v>0</v>
      </c>
    </row>
    <row r="17" spans="1:10" ht="15" customHeight="1" x14ac:dyDescent="0.2">
      <c r="A17" s="219" t="s">
        <v>51</v>
      </c>
      <c r="B17" s="219" t="s">
        <v>52</v>
      </c>
      <c r="C17" s="220">
        <v>22</v>
      </c>
      <c r="D17" s="220"/>
      <c r="E17" s="220"/>
      <c r="F17" s="221" t="s">
        <v>9</v>
      </c>
      <c r="G17" s="220"/>
      <c r="H17" s="222">
        <f>SUMPRODUCT(('Récap Chantier'!$D$4:$S$567=C17)*'Récap Hnet'!$D$4:$S$567)+SUMPRODUCT(('Récap Chantier'!$D$4:$S$567=C17)*'Récap Hsup'!$D$5:$S$568)</f>
        <v>0</v>
      </c>
      <c r="I17" s="222">
        <f t="shared" si="0"/>
        <v>0</v>
      </c>
      <c r="J17" s="222">
        <f t="shared" si="1"/>
        <v>0</v>
      </c>
    </row>
    <row r="18" spans="1:10" ht="15" customHeight="1" x14ac:dyDescent="0.2">
      <c r="A18" s="11" t="s">
        <v>53</v>
      </c>
      <c r="B18" s="11" t="s">
        <v>54</v>
      </c>
      <c r="C18" s="12">
        <v>23</v>
      </c>
      <c r="D18" s="12"/>
      <c r="E18" s="12"/>
      <c r="F18" s="13" t="s">
        <v>9</v>
      </c>
      <c r="G18" s="12"/>
      <c r="H18" s="1">
        <f>SUMPRODUCT(('Récap Chantier'!$D$4:$S$567=C18)*'Récap Hnet'!$D$4:$S$567)+SUMPRODUCT(('Récap Chantier'!$D$4:$S$567=C18)*'Récap Hsup'!$D$5:$S$568)</f>
        <v>0</v>
      </c>
      <c r="I18" s="1">
        <f t="shared" si="0"/>
        <v>0</v>
      </c>
      <c r="J18" s="1">
        <f t="shared" si="1"/>
        <v>0</v>
      </c>
    </row>
    <row r="19" spans="1:10" ht="15" customHeight="1" x14ac:dyDescent="0.2">
      <c r="A19" s="219" t="s">
        <v>55</v>
      </c>
      <c r="B19" s="219" t="s">
        <v>56</v>
      </c>
      <c r="C19" s="220">
        <v>24</v>
      </c>
      <c r="D19" s="221" t="s">
        <v>102</v>
      </c>
      <c r="E19" s="221" t="s">
        <v>106</v>
      </c>
      <c r="F19" s="221" t="s">
        <v>9</v>
      </c>
      <c r="G19" s="220"/>
      <c r="H19" s="222">
        <f>SUMPRODUCT(('Récap Chantier'!$D$4:$S$567=C19)*'Récap Hnet'!$D$4:$S$567)+SUMPRODUCT(('Récap Chantier'!$D$4:$S$567=C19)*'Récap Hsup'!$D$5:$S$568)</f>
        <v>144</v>
      </c>
      <c r="I19" s="222">
        <f t="shared" si="0"/>
        <v>-144</v>
      </c>
      <c r="J19" s="222">
        <f t="shared" si="1"/>
        <v>0</v>
      </c>
    </row>
    <row r="20" spans="1:10" ht="15" customHeight="1" x14ac:dyDescent="0.2">
      <c r="A20" s="11" t="s">
        <v>57</v>
      </c>
      <c r="B20" s="11" t="s">
        <v>58</v>
      </c>
      <c r="C20" s="12">
        <v>25</v>
      </c>
      <c r="D20" s="13" t="s">
        <v>102</v>
      </c>
      <c r="E20" s="13" t="s">
        <v>106</v>
      </c>
      <c r="F20" s="13" t="s">
        <v>9</v>
      </c>
      <c r="G20" s="12"/>
      <c r="H20" s="1">
        <f>SUMPRODUCT(('Récap Chantier'!$D$4:$S$567=C20)*'Récap Hnet'!$D$4:$S$567)+SUMPRODUCT(('Récap Chantier'!$D$4:$S$567=C20)*'Récap Hsup'!$D$5:$S$568)</f>
        <v>106.5</v>
      </c>
      <c r="I20" s="1">
        <f t="shared" si="0"/>
        <v>-106.5</v>
      </c>
      <c r="J20" s="1">
        <f t="shared" si="1"/>
        <v>0</v>
      </c>
    </row>
    <row r="21" spans="1:10" ht="15" customHeight="1" x14ac:dyDescent="0.2">
      <c r="A21" s="219" t="s">
        <v>59</v>
      </c>
      <c r="B21" s="219" t="s">
        <v>60</v>
      </c>
      <c r="C21" s="220">
        <v>26</v>
      </c>
      <c r="D21" s="220"/>
      <c r="E21" s="220"/>
      <c r="F21" s="221" t="s">
        <v>9</v>
      </c>
      <c r="G21" s="220"/>
      <c r="H21" s="222">
        <f>SUMPRODUCT(('Récap Chantier'!$D$4:$S$567=C21)*'Récap Hnet'!$D$4:$S$567)+SUMPRODUCT(('Récap Chantier'!$D$4:$S$567=C21)*'Récap Hsup'!$D$5:$S$568)</f>
        <v>0</v>
      </c>
      <c r="I21" s="222">
        <f t="shared" si="0"/>
        <v>0</v>
      </c>
      <c r="J21" s="222">
        <f t="shared" si="1"/>
        <v>0</v>
      </c>
    </row>
    <row r="22" spans="1:10" ht="15" customHeight="1" x14ac:dyDescent="0.2">
      <c r="A22" s="11" t="s">
        <v>61</v>
      </c>
      <c r="B22" s="11" t="s">
        <v>62</v>
      </c>
      <c r="C22" s="12">
        <v>27</v>
      </c>
      <c r="D22" s="13" t="s">
        <v>102</v>
      </c>
      <c r="E22" s="13" t="s">
        <v>106</v>
      </c>
      <c r="F22" s="13" t="s">
        <v>9</v>
      </c>
      <c r="G22" s="12"/>
      <c r="H22" s="1">
        <f>SUMPRODUCT(('Récap Chantier'!$D$4:$S$567=C22)*'Récap Hnet'!$D$4:$S$567)+SUMPRODUCT(('Récap Chantier'!$D$4:$S$567=C22)*'Récap Hsup'!$D$5:$S$568)</f>
        <v>100.75</v>
      </c>
      <c r="I22" s="1">
        <f t="shared" si="0"/>
        <v>-100.75</v>
      </c>
      <c r="J22" s="1">
        <f t="shared" si="1"/>
        <v>0</v>
      </c>
    </row>
    <row r="23" spans="1:10" ht="15" customHeight="1" x14ac:dyDescent="0.2">
      <c r="A23" s="219" t="s">
        <v>63</v>
      </c>
      <c r="B23" s="219" t="s">
        <v>64</v>
      </c>
      <c r="C23" s="220">
        <v>28</v>
      </c>
      <c r="D23" s="221"/>
      <c r="E23" s="221"/>
      <c r="F23" s="221" t="s">
        <v>9</v>
      </c>
      <c r="G23" s="220"/>
      <c r="H23" s="222">
        <f>SUMPRODUCT(('Récap Chantier'!$D$4:$S$567=C23)*'Récap Hnet'!$D$4:$S$567)+SUMPRODUCT(('Récap Chantier'!$D$4:$S$567=C23)*'Récap Hsup'!$D$5:$S$568)</f>
        <v>0</v>
      </c>
      <c r="I23" s="222">
        <f t="shared" si="0"/>
        <v>0</v>
      </c>
      <c r="J23" s="222">
        <f t="shared" si="1"/>
        <v>0</v>
      </c>
    </row>
    <row r="24" spans="1:10" ht="15" customHeight="1" x14ac:dyDescent="0.2">
      <c r="A24" s="11" t="s">
        <v>65</v>
      </c>
      <c r="B24" s="11" t="s">
        <v>66</v>
      </c>
      <c r="C24" s="12">
        <v>29</v>
      </c>
      <c r="D24" s="12"/>
      <c r="E24" s="12"/>
      <c r="F24" s="13" t="s">
        <v>9</v>
      </c>
      <c r="G24" s="12"/>
      <c r="H24" s="1">
        <f>SUMPRODUCT(('Récap Chantier'!$D$4:$S$567=C24)*'Récap Hnet'!$D$4:$S$567)+SUMPRODUCT(('Récap Chantier'!$D$4:$S$567=C24)*'Récap Hsup'!$D$5:$S$568)</f>
        <v>0</v>
      </c>
      <c r="I24" s="1">
        <f t="shared" si="0"/>
        <v>0</v>
      </c>
      <c r="J24" s="1">
        <f t="shared" si="1"/>
        <v>0</v>
      </c>
    </row>
    <row r="25" spans="1:10" ht="15" customHeight="1" x14ac:dyDescent="0.2">
      <c r="A25" s="219" t="s">
        <v>67</v>
      </c>
      <c r="B25" s="219" t="s">
        <v>68</v>
      </c>
      <c r="C25" s="220">
        <v>30</v>
      </c>
      <c r="D25" s="220"/>
      <c r="E25" s="220"/>
      <c r="F25" s="221" t="s">
        <v>9</v>
      </c>
      <c r="G25" s="220"/>
      <c r="H25" s="222">
        <f>SUMPRODUCT(('Récap Chantier'!$D$4:$S$567=C25)*'Récap Hnet'!$D$4:$S$567)+SUMPRODUCT(('Récap Chantier'!$D$4:$S$567=C25)*'Récap Hsup'!$D$5:$S$568)</f>
        <v>0</v>
      </c>
      <c r="I25" s="222">
        <f t="shared" si="0"/>
        <v>0</v>
      </c>
      <c r="J25" s="222">
        <f t="shared" si="1"/>
        <v>0</v>
      </c>
    </row>
    <row r="26" spans="1:10" ht="15" customHeight="1" x14ac:dyDescent="0.2">
      <c r="A26" s="11" t="s">
        <v>69</v>
      </c>
      <c r="B26" s="11" t="s">
        <v>70</v>
      </c>
      <c r="C26" s="12">
        <v>31</v>
      </c>
      <c r="D26" s="12"/>
      <c r="E26" s="12"/>
      <c r="F26" s="13" t="s">
        <v>9</v>
      </c>
      <c r="G26" s="12"/>
      <c r="H26" s="1">
        <f>SUMPRODUCT(('Récap Chantier'!$D$4:$S$567=C26)*'Récap Hnet'!$D$4:$S$567)+SUMPRODUCT(('Récap Chantier'!$D$4:$S$567=C26)*'Récap Hsup'!$D$5:$S$568)</f>
        <v>0</v>
      </c>
      <c r="I26" s="1">
        <f t="shared" si="0"/>
        <v>0</v>
      </c>
      <c r="J26" s="1">
        <f t="shared" si="1"/>
        <v>0</v>
      </c>
    </row>
    <row r="27" spans="1:10" ht="15" customHeight="1" x14ac:dyDescent="0.2">
      <c r="A27" s="219" t="s">
        <v>71</v>
      </c>
      <c r="B27" s="219" t="s">
        <v>72</v>
      </c>
      <c r="C27" s="220">
        <v>32</v>
      </c>
      <c r="D27" s="220"/>
      <c r="E27" s="220"/>
      <c r="F27" s="221" t="s">
        <v>9</v>
      </c>
      <c r="G27" s="220"/>
      <c r="H27" s="222">
        <f>SUMPRODUCT(('Récap Chantier'!$D$4:$S$567=C27)*'Récap Hnet'!$D$4:$S$567)+SUMPRODUCT(('Récap Chantier'!$D$4:$S$567=C27)*'Récap Hsup'!$D$5:$S$568)</f>
        <v>24.25</v>
      </c>
      <c r="I27" s="222">
        <f t="shared" si="0"/>
        <v>-24.25</v>
      </c>
      <c r="J27" s="222">
        <f t="shared" si="1"/>
        <v>0</v>
      </c>
    </row>
    <row r="28" spans="1:10" ht="15" customHeight="1" x14ac:dyDescent="0.2">
      <c r="A28" s="17" t="s">
        <v>83</v>
      </c>
      <c r="B28" s="11"/>
      <c r="C28" s="12">
        <v>32</v>
      </c>
      <c r="D28" s="13" t="s">
        <v>28</v>
      </c>
      <c r="E28" s="13" t="s">
        <v>105</v>
      </c>
      <c r="F28" s="13" t="s">
        <v>9</v>
      </c>
      <c r="G28" s="12"/>
      <c r="H28" s="1">
        <f>SUMPRODUCT(('Récap Chantier'!$D$4:$S$567=C28)*'Récap Hnet'!$D$4:$S$567)+SUMPRODUCT(('Récap Chantier'!$D$4:$S$567=C28)*'Récap Hsup'!$D$5:$S$568)</f>
        <v>24.25</v>
      </c>
      <c r="I28" s="1">
        <f t="shared" si="0"/>
        <v>-24.25</v>
      </c>
      <c r="J28" s="1">
        <f t="shared" si="1"/>
        <v>0</v>
      </c>
    </row>
    <row r="29" spans="1:10" ht="15" customHeight="1" x14ac:dyDescent="0.2">
      <c r="A29" s="223" t="s">
        <v>101</v>
      </c>
      <c r="B29" s="219"/>
      <c r="C29" s="220">
        <v>33</v>
      </c>
      <c r="D29" s="221" t="s">
        <v>102</v>
      </c>
      <c r="E29" s="221" t="s">
        <v>106</v>
      </c>
      <c r="F29" s="221" t="s">
        <v>9</v>
      </c>
      <c r="G29" s="220"/>
      <c r="H29" s="222">
        <f>SUMPRODUCT(('Récap Chantier'!$D$4:$S$567=C29)*'Récap Hnet'!$D$4:$S$567)+SUMPRODUCT(('Récap Chantier'!$D$4:$S$567=C29)*'Récap Hsup'!$D$5:$S$568)</f>
        <v>52.5</v>
      </c>
      <c r="I29" s="222">
        <f t="shared" si="0"/>
        <v>-52.5</v>
      </c>
      <c r="J29" s="222">
        <f t="shared" si="1"/>
        <v>0</v>
      </c>
    </row>
    <row r="30" spans="1:10" ht="15" customHeight="1" x14ac:dyDescent="0.2">
      <c r="A30" s="11"/>
      <c r="B30" s="11"/>
      <c r="C30" s="12">
        <v>34</v>
      </c>
      <c r="D30" s="12"/>
      <c r="E30" s="12"/>
      <c r="F30" s="13" t="s">
        <v>9</v>
      </c>
      <c r="G30" s="12"/>
      <c r="H30" s="1">
        <f>SUMPRODUCT(('Récap Chantier'!$D$4:$S$567=C30)*'Récap Hnet'!$D$4:$S$567)+SUMPRODUCT(('Récap Chantier'!$D$4:$S$567=C30)*'Récap Hsup'!$D$5:$S$568)</f>
        <v>0</v>
      </c>
      <c r="I30" s="1">
        <f t="shared" si="0"/>
        <v>0</v>
      </c>
      <c r="J30" s="1">
        <f t="shared" si="1"/>
        <v>0</v>
      </c>
    </row>
    <row r="31" spans="1:10" ht="15" customHeight="1" x14ac:dyDescent="0.2">
      <c r="A31" s="219"/>
      <c r="B31" s="219"/>
      <c r="C31" s="220">
        <v>35</v>
      </c>
      <c r="D31" s="220"/>
      <c r="E31" s="220"/>
      <c r="F31" s="221" t="s">
        <v>9</v>
      </c>
      <c r="G31" s="220"/>
      <c r="H31" s="222">
        <f>SUMPRODUCT(('Récap Chantier'!$D$4:$S$567=C31)*'Récap Hnet'!$D$4:$S$567)+SUMPRODUCT(('Récap Chantier'!$D$4:$S$567=C31)*'Récap Hsup'!$D$5:$S$568)</f>
        <v>0</v>
      </c>
      <c r="I31" s="222">
        <f t="shared" si="0"/>
        <v>0</v>
      </c>
      <c r="J31" s="222">
        <f t="shared" si="1"/>
        <v>0</v>
      </c>
    </row>
    <row r="32" spans="1:10" ht="15" customHeight="1" x14ac:dyDescent="0.2">
      <c r="A32" s="11"/>
      <c r="B32" s="11"/>
      <c r="C32" s="12">
        <v>36</v>
      </c>
      <c r="D32" s="13"/>
      <c r="E32" s="13"/>
      <c r="F32" s="13" t="s">
        <v>9</v>
      </c>
      <c r="G32" s="12"/>
      <c r="H32" s="1">
        <f>SUMPRODUCT(('Récap Chantier'!$D$4:$S$567=C32)*'Récap Hnet'!$D$4:$S$567)+SUMPRODUCT(('Récap Chantier'!$D$4:$S$567=C32)*'Récap Hsup'!$D$5:$S$568)</f>
        <v>0</v>
      </c>
      <c r="I32" s="1">
        <f t="shared" si="0"/>
        <v>0</v>
      </c>
      <c r="J32" s="1">
        <f t="shared" si="1"/>
        <v>0</v>
      </c>
    </row>
    <row r="33" spans="1:10" ht="15" customHeight="1" x14ac:dyDescent="0.2">
      <c r="A33" s="219"/>
      <c r="B33" s="219"/>
      <c r="C33" s="220">
        <v>37</v>
      </c>
      <c r="D33" s="221"/>
      <c r="E33" s="221"/>
      <c r="F33" s="221" t="s">
        <v>9</v>
      </c>
      <c r="G33" s="220"/>
      <c r="H33" s="222">
        <f>SUMPRODUCT(('Récap Chantier'!$D$4:$S$567=C33)*'Récap Hnet'!$D$4:$S$567)+SUMPRODUCT(('Récap Chantier'!$D$4:$S$567=C33)*'Récap Hsup'!$D$5:$S$568)</f>
        <v>0</v>
      </c>
      <c r="I33" s="222">
        <f t="shared" si="0"/>
        <v>0</v>
      </c>
      <c r="J33" s="222">
        <f t="shared" si="1"/>
        <v>0</v>
      </c>
    </row>
    <row r="34" spans="1:10" ht="15" customHeight="1" x14ac:dyDescent="0.2">
      <c r="A34" s="11"/>
      <c r="B34" s="11"/>
      <c r="C34" s="12">
        <v>38</v>
      </c>
      <c r="D34" s="12"/>
      <c r="E34" s="12"/>
      <c r="F34" s="13" t="s">
        <v>9</v>
      </c>
      <c r="G34" s="12"/>
      <c r="H34" s="1">
        <f>SUMPRODUCT(('Récap Chantier'!$D$4:$S$567=C34)*'Récap Hnet'!$D$4:$S$567)+SUMPRODUCT(('Récap Chantier'!$D$4:$S$567=C34)*'Récap Hsup'!$D$5:$S$568)</f>
        <v>0</v>
      </c>
      <c r="I34" s="1">
        <f t="shared" si="0"/>
        <v>0</v>
      </c>
      <c r="J34" s="1">
        <f t="shared" si="1"/>
        <v>0</v>
      </c>
    </row>
    <row r="35" spans="1:10" ht="15" customHeight="1" x14ac:dyDescent="0.2">
      <c r="A35" s="219"/>
      <c r="B35" s="219"/>
      <c r="C35" s="220">
        <v>39</v>
      </c>
      <c r="D35" s="220"/>
      <c r="E35" s="220"/>
      <c r="F35" s="221" t="s">
        <v>9</v>
      </c>
      <c r="G35" s="220"/>
      <c r="H35" s="222">
        <f>SUMPRODUCT(('Récap Chantier'!$D$4:$S$567=C35)*'Récap Hnet'!$D$4:$S$567)+SUMPRODUCT(('Récap Chantier'!$D$4:$S$567=C35)*'Récap Hsup'!$D$5:$S$568)</f>
        <v>0</v>
      </c>
      <c r="I35" s="222">
        <f t="shared" si="0"/>
        <v>0</v>
      </c>
      <c r="J35" s="222">
        <f t="shared" si="1"/>
        <v>0</v>
      </c>
    </row>
    <row r="36" spans="1:10" ht="15" customHeight="1" x14ac:dyDescent="0.2">
      <c r="A36" s="11"/>
      <c r="B36" s="11"/>
      <c r="C36" s="12">
        <v>40</v>
      </c>
      <c r="D36" s="12"/>
      <c r="E36" s="12"/>
      <c r="F36" s="13" t="s">
        <v>9</v>
      </c>
      <c r="G36" s="12"/>
      <c r="H36" s="1">
        <f>SUMPRODUCT(('Récap Chantier'!$D$4:$S$567=C36)*'Récap Hnet'!$D$4:$S$567)+SUMPRODUCT(('Récap Chantier'!$D$4:$S$567=C36)*'Récap Hsup'!$D$5:$S$568)</f>
        <v>0</v>
      </c>
      <c r="I36" s="1">
        <f t="shared" si="0"/>
        <v>0</v>
      </c>
      <c r="J36" s="1">
        <f t="shared" si="1"/>
        <v>0</v>
      </c>
    </row>
    <row r="37" spans="1:10" ht="15" customHeight="1" x14ac:dyDescent="0.2">
      <c r="A37" s="219"/>
      <c r="B37" s="219"/>
      <c r="C37" s="220">
        <v>41</v>
      </c>
      <c r="D37" s="220"/>
      <c r="E37" s="220"/>
      <c r="F37" s="221" t="s">
        <v>9</v>
      </c>
      <c r="G37" s="220"/>
      <c r="H37" s="222">
        <f>SUMPRODUCT(('Récap Chantier'!$D$4:$S$567=C37)*'Récap Hnet'!$D$4:$S$567)+SUMPRODUCT(('Récap Chantier'!$D$4:$S$567=C37)*'Récap Hsup'!$D$5:$S$568)</f>
        <v>0</v>
      </c>
      <c r="I37" s="222">
        <f t="shared" si="0"/>
        <v>0</v>
      </c>
      <c r="J37" s="222">
        <f t="shared" si="1"/>
        <v>0</v>
      </c>
    </row>
    <row r="38" spans="1:10" ht="15" customHeight="1" x14ac:dyDescent="0.2">
      <c r="A38" s="11"/>
      <c r="B38" s="11"/>
      <c r="C38" s="12">
        <v>42</v>
      </c>
      <c r="D38" s="12"/>
      <c r="E38" s="12"/>
      <c r="F38" s="13" t="s">
        <v>9</v>
      </c>
      <c r="G38" s="12"/>
      <c r="H38" s="1">
        <f>SUMPRODUCT(('Récap Chantier'!$D$4:$S$567=C38)*'Récap Hnet'!$D$4:$S$567)+SUMPRODUCT(('Récap Chantier'!$D$4:$S$567=C38)*'Récap Hsup'!$D$5:$S$568)</f>
        <v>0</v>
      </c>
      <c r="I38" s="1">
        <f t="shared" si="0"/>
        <v>0</v>
      </c>
      <c r="J38" s="1">
        <f t="shared" si="1"/>
        <v>0</v>
      </c>
    </row>
    <row r="39" spans="1:10" ht="15" customHeight="1" x14ac:dyDescent="0.2">
      <c r="A39" s="219"/>
      <c r="B39" s="219"/>
      <c r="C39" s="220">
        <v>43</v>
      </c>
      <c r="D39" s="220"/>
      <c r="E39" s="220"/>
      <c r="F39" s="221" t="s">
        <v>9</v>
      </c>
      <c r="G39" s="220"/>
      <c r="H39" s="222">
        <f>SUMPRODUCT(('Récap Chantier'!$D$4:$S$567=C39)*'Récap Hnet'!$D$4:$S$567)+SUMPRODUCT(('Récap Chantier'!$D$4:$S$567=C39)*'Récap Hsup'!$D$5:$S$568)</f>
        <v>0</v>
      </c>
      <c r="I39" s="222">
        <f t="shared" si="0"/>
        <v>0</v>
      </c>
      <c r="J39" s="222">
        <f t="shared" si="1"/>
        <v>0</v>
      </c>
    </row>
    <row r="40" spans="1:10" ht="15" customHeight="1" x14ac:dyDescent="0.2">
      <c r="A40" s="11"/>
      <c r="B40" s="11"/>
      <c r="C40" s="12">
        <v>44</v>
      </c>
      <c r="D40" s="12"/>
      <c r="E40" s="12"/>
      <c r="F40" s="13" t="s">
        <v>9</v>
      </c>
      <c r="G40" s="12"/>
      <c r="H40" s="1">
        <f>SUMPRODUCT(('Récap Chantier'!$D$4:$S$567=C40)*'Récap Hnet'!$D$4:$S$567)+SUMPRODUCT(('Récap Chantier'!$D$4:$S$567=C40)*'Récap Hsup'!$D$5:$S$568)</f>
        <v>0</v>
      </c>
      <c r="I40" s="1">
        <f t="shared" si="0"/>
        <v>0</v>
      </c>
      <c r="J40" s="1">
        <f t="shared" si="1"/>
        <v>0</v>
      </c>
    </row>
    <row r="41" spans="1:10" ht="15" customHeight="1" x14ac:dyDescent="0.2">
      <c r="A41" s="219"/>
      <c r="B41" s="219"/>
      <c r="C41" s="220">
        <v>45</v>
      </c>
      <c r="D41" s="220"/>
      <c r="E41" s="220"/>
      <c r="F41" s="221" t="s">
        <v>9</v>
      </c>
      <c r="G41" s="220"/>
      <c r="H41" s="222">
        <f>SUMPRODUCT(('Récap Chantier'!$D$4:$S$567=C41)*'Récap Hnet'!$D$4:$S$567)+SUMPRODUCT(('Récap Chantier'!$D$4:$S$567=C41)*'Récap Hsup'!$D$5:$S$568)</f>
        <v>0</v>
      </c>
      <c r="I41" s="222">
        <f t="shared" si="0"/>
        <v>0</v>
      </c>
      <c r="J41" s="222">
        <f t="shared" si="1"/>
        <v>0</v>
      </c>
    </row>
    <row r="42" spans="1:10" ht="15" customHeight="1" x14ac:dyDescent="0.2">
      <c r="A42" s="11"/>
      <c r="B42" s="11"/>
      <c r="C42" s="12">
        <v>46</v>
      </c>
      <c r="D42" s="12"/>
      <c r="E42" s="12"/>
      <c r="F42" s="13" t="s">
        <v>9</v>
      </c>
      <c r="G42" s="12"/>
      <c r="H42" s="1">
        <f>SUMPRODUCT(('Récap Chantier'!$D$4:$S$567=C42)*'Récap Hnet'!$D$4:$S$567)+SUMPRODUCT(('Récap Chantier'!$D$4:$S$567=C42)*'Récap Hsup'!$D$5:$S$568)</f>
        <v>0</v>
      </c>
      <c r="I42" s="1">
        <f t="shared" si="0"/>
        <v>0</v>
      </c>
      <c r="J42" s="1">
        <f t="shared" si="1"/>
        <v>0</v>
      </c>
    </row>
    <row r="43" spans="1:10" ht="15" customHeight="1" x14ac:dyDescent="0.2">
      <c r="A43" s="219"/>
      <c r="B43" s="219"/>
      <c r="C43" s="220">
        <v>47</v>
      </c>
      <c r="D43" s="220"/>
      <c r="E43" s="220"/>
      <c r="F43" s="221" t="s">
        <v>9</v>
      </c>
      <c r="G43" s="220"/>
      <c r="H43" s="222">
        <f>SUMPRODUCT(('Récap Chantier'!$D$4:$S$567=C43)*'Récap Hnet'!$D$4:$S$567)+SUMPRODUCT(('Récap Chantier'!$D$4:$S$567=C43)*'Récap Hsup'!$D$5:$S$568)</f>
        <v>0</v>
      </c>
      <c r="I43" s="222">
        <f t="shared" si="0"/>
        <v>0</v>
      </c>
      <c r="J43" s="222">
        <f t="shared" si="1"/>
        <v>0</v>
      </c>
    </row>
    <row r="44" spans="1:10" ht="15" customHeight="1" x14ac:dyDescent="0.2">
      <c r="A44" s="11"/>
      <c r="B44" s="11"/>
      <c r="C44" s="12">
        <v>48</v>
      </c>
      <c r="D44" s="12"/>
      <c r="E44" s="12"/>
      <c r="F44" s="13" t="s">
        <v>9</v>
      </c>
      <c r="G44" s="12"/>
      <c r="H44" s="1">
        <f>SUMPRODUCT(('Récap Chantier'!$D$4:$S$567=C44)*'Récap Hnet'!$D$4:$S$567)+SUMPRODUCT(('Récap Chantier'!$D$4:$S$567=C44)*'Récap Hsup'!$D$5:$S$568)</f>
        <v>0</v>
      </c>
      <c r="I44" s="1">
        <f t="shared" si="0"/>
        <v>0</v>
      </c>
      <c r="J44" s="1">
        <f t="shared" si="1"/>
        <v>0</v>
      </c>
    </row>
    <row r="45" spans="1:10" ht="15" customHeight="1" x14ac:dyDescent="0.2">
      <c r="A45" s="14"/>
      <c r="B45" s="14"/>
      <c r="C45" s="15">
        <v>49</v>
      </c>
      <c r="D45" s="15"/>
      <c r="E45" s="15"/>
      <c r="F45" s="16" t="s">
        <v>9</v>
      </c>
      <c r="G45" s="15"/>
      <c r="H45" s="9">
        <f>SUMPRODUCT(('Récap Chantier'!$D$4:$S$567=C45)*'Récap Hnet'!$D$4:$S$567)+SUMPRODUCT(('Récap Chantier'!$D$4:$S$567=C45)*'Récap Hsup'!$D$5:$S$568)</f>
        <v>0</v>
      </c>
      <c r="I45" s="9">
        <f t="shared" si="0"/>
        <v>0</v>
      </c>
      <c r="J45" s="9">
        <f t="shared" si="1"/>
        <v>0</v>
      </c>
    </row>
    <row r="46" spans="1:10" ht="15" customHeight="1" x14ac:dyDescent="0.2">
      <c r="A46" s="11"/>
      <c r="B46" s="11"/>
      <c r="C46" s="12">
        <v>50</v>
      </c>
      <c r="D46" s="12"/>
      <c r="E46" s="12"/>
      <c r="F46" s="13" t="s">
        <v>9</v>
      </c>
      <c r="G46" s="12"/>
      <c r="H46" s="1">
        <f>SUMPRODUCT(('Récap Chantier'!$D$4:$S$567=C46)*'Récap Hnet'!$D$4:$S$567)+SUMPRODUCT(('Récap Chantier'!$D$4:$S$567=C46)*'Récap Hsup'!$D$5:$S$568)</f>
        <v>0</v>
      </c>
      <c r="I46" s="1">
        <f t="shared" si="0"/>
        <v>0</v>
      </c>
      <c r="J46" s="1">
        <f t="shared" si="1"/>
        <v>0</v>
      </c>
    </row>
    <row r="47" spans="1:10" ht="15" customHeight="1" x14ac:dyDescent="0.2">
      <c r="A47" s="14"/>
      <c r="B47" s="14"/>
      <c r="C47" s="15">
        <v>51</v>
      </c>
      <c r="D47" s="15"/>
      <c r="E47" s="15"/>
      <c r="F47" s="16" t="s">
        <v>9</v>
      </c>
      <c r="G47" s="15"/>
      <c r="H47" s="9">
        <f>SUMPRODUCT(('Récap Chantier'!$D$4:$S$567=C47)*'Récap Hnet'!$D$4:$S$567)+SUMPRODUCT(('Récap Chantier'!$D$4:$S$567=C47)*'Récap Hsup'!$D$5:$S$568)</f>
        <v>0</v>
      </c>
      <c r="I47" s="9">
        <f t="shared" si="0"/>
        <v>0</v>
      </c>
      <c r="J47" s="9">
        <f t="shared" si="1"/>
        <v>0</v>
      </c>
    </row>
    <row r="48" spans="1:10" ht="15" customHeight="1" x14ac:dyDescent="0.2">
      <c r="A48" s="11"/>
      <c r="B48" s="11"/>
      <c r="C48" s="12">
        <v>52</v>
      </c>
      <c r="D48" s="12"/>
      <c r="E48" s="12"/>
      <c r="F48" s="13" t="s">
        <v>9</v>
      </c>
      <c r="G48" s="12"/>
      <c r="H48" s="1">
        <f>SUMPRODUCT(('Récap Chantier'!$D$4:$S$567=C48)*'Récap Hnet'!$D$4:$S$567)+SUMPRODUCT(('Récap Chantier'!$D$4:$S$567=C48)*'Récap Hsup'!$D$5:$S$568)</f>
        <v>0</v>
      </c>
      <c r="I48" s="1">
        <f t="shared" si="0"/>
        <v>0</v>
      </c>
      <c r="J48" s="1">
        <f t="shared" si="1"/>
        <v>0</v>
      </c>
    </row>
    <row r="49" spans="1:10" ht="15" customHeight="1" x14ac:dyDescent="0.2">
      <c r="A49" s="14"/>
      <c r="B49" s="14"/>
      <c r="C49" s="15">
        <v>53</v>
      </c>
      <c r="D49" s="15"/>
      <c r="E49" s="15"/>
      <c r="F49" s="16" t="s">
        <v>9</v>
      </c>
      <c r="G49" s="15"/>
      <c r="H49" s="9">
        <f>SUMPRODUCT(('Récap Chantier'!$D$4:$S$567=C49)*'Récap Hnet'!$D$4:$S$567)+SUMPRODUCT(('Récap Chantier'!$D$4:$S$567=C49)*'Récap Hsup'!$D$5:$S$568)</f>
        <v>0</v>
      </c>
      <c r="I49" s="9">
        <f t="shared" si="0"/>
        <v>0</v>
      </c>
      <c r="J49" s="9">
        <f t="shared" si="1"/>
        <v>0</v>
      </c>
    </row>
    <row r="50" spans="1:10" ht="15" customHeight="1" x14ac:dyDescent="0.2">
      <c r="A50" s="11"/>
      <c r="B50" s="11"/>
      <c r="C50" s="12">
        <v>54</v>
      </c>
      <c r="D50" s="12"/>
      <c r="E50" s="12"/>
      <c r="F50" s="13" t="s">
        <v>9</v>
      </c>
      <c r="G50" s="12"/>
      <c r="H50" s="1">
        <f>SUMPRODUCT(('Récap Chantier'!$D$4:$S$567=C50)*'Récap Hnet'!$D$4:$S$567)+SUMPRODUCT(('Récap Chantier'!$D$4:$S$567=C50)*'Récap Hsup'!$D$5:$S$568)</f>
        <v>0</v>
      </c>
      <c r="I50" s="1">
        <f t="shared" si="0"/>
        <v>0</v>
      </c>
      <c r="J50" s="1">
        <f t="shared" si="1"/>
        <v>0</v>
      </c>
    </row>
    <row r="51" spans="1:10" ht="15" customHeight="1" x14ac:dyDescent="0.2">
      <c r="A51" s="14"/>
      <c r="B51" s="14"/>
      <c r="C51" s="15">
        <v>55</v>
      </c>
      <c r="D51" s="15"/>
      <c r="E51" s="15"/>
      <c r="F51" s="16" t="s">
        <v>9</v>
      </c>
      <c r="G51" s="15"/>
      <c r="H51" s="9">
        <f>SUMPRODUCT(('Récap Chantier'!$D$4:$S$567=C51)*'Récap Hnet'!$D$4:$S$567)+SUMPRODUCT(('Récap Chantier'!$D$4:$S$567=C51)*'Récap Hsup'!$D$5:$S$568)</f>
        <v>0</v>
      </c>
      <c r="I51" s="9">
        <f t="shared" si="0"/>
        <v>0</v>
      </c>
      <c r="J51" s="9">
        <f t="shared" si="1"/>
        <v>0</v>
      </c>
    </row>
    <row r="52" spans="1:10" ht="15" customHeight="1" x14ac:dyDescent="0.2">
      <c r="A52" s="11"/>
      <c r="B52" s="11"/>
      <c r="C52" s="12">
        <v>56</v>
      </c>
      <c r="D52" s="12"/>
      <c r="E52" s="12"/>
      <c r="F52" s="13" t="s">
        <v>9</v>
      </c>
      <c r="G52" s="12"/>
      <c r="H52" s="1">
        <f>SUMPRODUCT(('Récap Chantier'!$D$4:$S$567=C52)*'Récap Hnet'!$D$4:$S$567)+SUMPRODUCT(('Récap Chantier'!$D$4:$S$567=C52)*'Récap Hsup'!$D$5:$S$568)</f>
        <v>0</v>
      </c>
      <c r="I52" s="1">
        <f t="shared" si="0"/>
        <v>0</v>
      </c>
      <c r="J52" s="1">
        <f t="shared" si="1"/>
        <v>0</v>
      </c>
    </row>
    <row r="53" spans="1:10" ht="15" customHeight="1" x14ac:dyDescent="0.2">
      <c r="A53" s="14"/>
      <c r="B53" s="14"/>
      <c r="C53" s="15">
        <v>57</v>
      </c>
      <c r="D53" s="15"/>
      <c r="E53" s="15"/>
      <c r="F53" s="16" t="s">
        <v>9</v>
      </c>
      <c r="G53" s="15"/>
      <c r="H53" s="9">
        <f>SUMPRODUCT(('Récap Chantier'!$D$4:$S$567=C53)*'Récap Hnet'!$D$4:$S$567)+SUMPRODUCT(('Récap Chantier'!$D$4:$S$567=C53)*'Récap Hsup'!$D$5:$S$568)</f>
        <v>0</v>
      </c>
      <c r="I53" s="9">
        <f t="shared" si="0"/>
        <v>0</v>
      </c>
      <c r="J53" s="9">
        <f t="shared" si="1"/>
        <v>0</v>
      </c>
    </row>
    <row r="54" spans="1:10" ht="15" customHeight="1" x14ac:dyDescent="0.2">
      <c r="A54" s="11"/>
      <c r="B54" s="11"/>
      <c r="C54" s="12">
        <v>58</v>
      </c>
      <c r="D54" s="12"/>
      <c r="E54" s="12"/>
      <c r="F54" s="13" t="s">
        <v>9</v>
      </c>
      <c r="G54" s="12"/>
      <c r="H54" s="1">
        <f>SUMPRODUCT(('Récap Chantier'!$D$4:$S$567=C54)*'Récap Hnet'!$D$4:$S$567)+SUMPRODUCT(('Récap Chantier'!$D$4:$S$567=C54)*'Récap Hsup'!$D$5:$S$568)</f>
        <v>0</v>
      </c>
      <c r="I54" s="1">
        <f t="shared" si="0"/>
        <v>0</v>
      </c>
      <c r="J54" s="1">
        <f t="shared" si="1"/>
        <v>0</v>
      </c>
    </row>
    <row r="55" spans="1:10" ht="15" customHeight="1" x14ac:dyDescent="0.2">
      <c r="A55" s="14"/>
      <c r="B55" s="14"/>
      <c r="C55" s="15">
        <v>59</v>
      </c>
      <c r="D55" s="15"/>
      <c r="E55" s="15"/>
      <c r="F55" s="16" t="s">
        <v>9</v>
      </c>
      <c r="G55" s="15"/>
      <c r="H55" s="9">
        <f>SUMPRODUCT(('Récap Chantier'!$D$4:$S$567=C55)*'Récap Hnet'!$D$4:$S$567)+SUMPRODUCT(('Récap Chantier'!$D$4:$S$567=C55)*'Récap Hsup'!$D$5:$S$568)</f>
        <v>0</v>
      </c>
      <c r="I55" s="9">
        <f t="shared" si="0"/>
        <v>0</v>
      </c>
      <c r="J55" s="9">
        <f t="shared" si="1"/>
        <v>0</v>
      </c>
    </row>
    <row r="56" spans="1:10" ht="15" customHeight="1" x14ac:dyDescent="0.2">
      <c r="A56" s="11"/>
      <c r="B56" s="11"/>
      <c r="C56" s="12">
        <v>60</v>
      </c>
      <c r="D56" s="12"/>
      <c r="E56" s="12"/>
      <c r="F56" s="13" t="s">
        <v>9</v>
      </c>
      <c r="G56" s="12"/>
      <c r="H56" s="1">
        <f>SUMPRODUCT(('Récap Chantier'!$D$4:$S$567=C56)*'Récap Hnet'!$D$4:$S$567)+SUMPRODUCT(('Récap Chantier'!$D$4:$S$567=C56)*'Récap Hsup'!$D$5:$S$568)</f>
        <v>0</v>
      </c>
      <c r="I56" s="1">
        <f t="shared" si="0"/>
        <v>0</v>
      </c>
      <c r="J56" s="1">
        <f t="shared" si="1"/>
        <v>0</v>
      </c>
    </row>
    <row r="57" spans="1:10" ht="15" customHeight="1" x14ac:dyDescent="0.2">
      <c r="A57" s="14"/>
      <c r="B57" s="14"/>
      <c r="C57" s="15">
        <v>61</v>
      </c>
      <c r="D57" s="15"/>
      <c r="E57" s="15"/>
      <c r="F57" s="16" t="s">
        <v>9</v>
      </c>
      <c r="G57" s="15"/>
      <c r="H57" s="9">
        <f>SUMPRODUCT(('Récap Chantier'!$D$4:$S$567=C57)*'Récap Hnet'!$D$4:$S$567)+SUMPRODUCT(('Récap Chantier'!$D$4:$S$567=C57)*'Récap Hsup'!$D$5:$S$568)</f>
        <v>0</v>
      </c>
      <c r="I57" s="9">
        <f t="shared" si="0"/>
        <v>0</v>
      </c>
      <c r="J57" s="9">
        <f t="shared" si="1"/>
        <v>0</v>
      </c>
    </row>
    <row r="58" spans="1:10" ht="15" customHeight="1" x14ac:dyDescent="0.2">
      <c r="A58" s="11"/>
      <c r="B58" s="11"/>
      <c r="C58" s="12">
        <v>62</v>
      </c>
      <c r="D58" s="12"/>
      <c r="E58" s="12"/>
      <c r="F58" s="13" t="s">
        <v>9</v>
      </c>
      <c r="G58" s="12"/>
      <c r="H58" s="1">
        <f>SUMPRODUCT(('Récap Chantier'!$D$4:$S$567=C58)*'Récap Hnet'!$D$4:$S$567)+SUMPRODUCT(('Récap Chantier'!$D$4:$S$567=C58)*'Récap Hsup'!$D$5:$S$568)</f>
        <v>0</v>
      </c>
      <c r="I58" s="1">
        <f t="shared" si="0"/>
        <v>0</v>
      </c>
      <c r="J58" s="1">
        <f t="shared" si="1"/>
        <v>0</v>
      </c>
    </row>
    <row r="59" spans="1:10" ht="15" customHeight="1" x14ac:dyDescent="0.2">
      <c r="A59" s="14"/>
      <c r="B59" s="14"/>
      <c r="C59" s="15">
        <v>63</v>
      </c>
      <c r="D59" s="15"/>
      <c r="E59" s="15"/>
      <c r="F59" s="16" t="s">
        <v>9</v>
      </c>
      <c r="G59" s="15"/>
      <c r="H59" s="9">
        <f>SUMPRODUCT(('Récap Chantier'!$D$4:$S$567=C59)*'Récap Hnet'!$D$4:$S$567)+SUMPRODUCT(('Récap Chantier'!$D$4:$S$567=C59)*'Récap Hsup'!$D$5:$S$568)</f>
        <v>0</v>
      </c>
      <c r="I59" s="9">
        <f t="shared" si="0"/>
        <v>0</v>
      </c>
      <c r="J59" s="9">
        <f t="shared" si="1"/>
        <v>0</v>
      </c>
    </row>
    <row r="60" spans="1:10" ht="15" customHeight="1" x14ac:dyDescent="0.2">
      <c r="A60" s="11"/>
      <c r="B60" s="11"/>
      <c r="C60" s="12">
        <v>64</v>
      </c>
      <c r="D60" s="12"/>
      <c r="E60" s="12"/>
      <c r="F60" s="13" t="s">
        <v>9</v>
      </c>
      <c r="G60" s="12"/>
      <c r="H60" s="1">
        <f>SUMPRODUCT(('Récap Chantier'!$D$4:$S$567=C60)*'Récap Hnet'!$D$4:$S$567)+SUMPRODUCT(('Récap Chantier'!$D$4:$S$567=C60)*'Récap Hsup'!$D$5:$S$568)</f>
        <v>0</v>
      </c>
      <c r="I60" s="1">
        <f t="shared" si="0"/>
        <v>0</v>
      </c>
      <c r="J60" s="1">
        <f t="shared" si="1"/>
        <v>0</v>
      </c>
    </row>
    <row r="61" spans="1:10" ht="15" customHeight="1" x14ac:dyDescent="0.2">
      <c r="A61" s="14"/>
      <c r="B61" s="14"/>
      <c r="C61" s="15">
        <v>65</v>
      </c>
      <c r="D61" s="15"/>
      <c r="E61" s="15"/>
      <c r="F61" s="16" t="s">
        <v>9</v>
      </c>
      <c r="G61" s="15"/>
      <c r="H61" s="9">
        <f>SUMPRODUCT(('Récap Chantier'!$D$4:$S$567=C61)*'Récap Hnet'!$D$4:$S$567)+SUMPRODUCT(('Récap Chantier'!$D$4:$S$567=C61)*'Récap Hsup'!$D$5:$S$568)</f>
        <v>0</v>
      </c>
      <c r="I61" s="9">
        <f t="shared" si="0"/>
        <v>0</v>
      </c>
      <c r="J61" s="9">
        <f t="shared" si="1"/>
        <v>0</v>
      </c>
    </row>
    <row r="62" spans="1:10" ht="15" customHeight="1" x14ac:dyDescent="0.2">
      <c r="A62" s="11"/>
      <c r="B62" s="11"/>
      <c r="C62" s="12">
        <v>66</v>
      </c>
      <c r="D62" s="12"/>
      <c r="E62" s="12"/>
      <c r="F62" s="13" t="s">
        <v>9</v>
      </c>
      <c r="G62" s="12"/>
      <c r="H62" s="1">
        <f>SUMPRODUCT(('Récap Chantier'!$D$4:$S$567=C62)*'Récap Hnet'!$D$4:$S$567)+SUMPRODUCT(('Récap Chantier'!$D$4:$S$567=C62)*'Récap Hsup'!$D$5:$S$568)</f>
        <v>0</v>
      </c>
      <c r="I62" s="1">
        <f t="shared" si="0"/>
        <v>0</v>
      </c>
      <c r="J62" s="1">
        <f t="shared" si="1"/>
        <v>0</v>
      </c>
    </row>
    <row r="63" spans="1:10" ht="15" customHeight="1" x14ac:dyDescent="0.2">
      <c r="A63" s="14"/>
      <c r="B63" s="14"/>
      <c r="C63" s="15">
        <v>67</v>
      </c>
      <c r="D63" s="15"/>
      <c r="E63" s="15"/>
      <c r="F63" s="16" t="s">
        <v>9</v>
      </c>
      <c r="G63" s="15"/>
      <c r="H63" s="9">
        <f>SUMPRODUCT(('Récap Chantier'!$D$4:$S$567=C63)*'Récap Hnet'!$D$4:$S$567)+SUMPRODUCT(('Récap Chantier'!$D$4:$S$567=C63)*'Récap Hsup'!$D$5:$S$568)</f>
        <v>0</v>
      </c>
      <c r="I63" s="9">
        <f t="shared" si="0"/>
        <v>0</v>
      </c>
      <c r="J63" s="9">
        <f t="shared" si="1"/>
        <v>0</v>
      </c>
    </row>
    <row r="64" spans="1:10" ht="15" customHeight="1" x14ac:dyDescent="0.2">
      <c r="A64" s="11"/>
      <c r="B64" s="11"/>
      <c r="C64" s="12">
        <v>68</v>
      </c>
      <c r="D64" s="12"/>
      <c r="E64" s="12"/>
      <c r="F64" s="13" t="s">
        <v>9</v>
      </c>
      <c r="G64" s="12"/>
      <c r="H64" s="1">
        <f>SUMPRODUCT(('Récap Chantier'!$D$4:$S$567=C64)*'Récap Hnet'!$D$4:$S$567)+SUMPRODUCT(('Récap Chantier'!$D$4:$S$567=C64)*'Récap Hsup'!$D$5:$S$568)</f>
        <v>0</v>
      </c>
      <c r="I64" s="1">
        <f t="shared" si="0"/>
        <v>0</v>
      </c>
      <c r="J64" s="1">
        <f t="shared" si="1"/>
        <v>0</v>
      </c>
    </row>
    <row r="65" spans="1:10" ht="15" customHeight="1" x14ac:dyDescent="0.2">
      <c r="A65" s="14"/>
      <c r="B65" s="14"/>
      <c r="C65" s="15">
        <v>69</v>
      </c>
      <c r="D65" s="15"/>
      <c r="E65" s="15"/>
      <c r="F65" s="16" t="s">
        <v>9</v>
      </c>
      <c r="G65" s="15"/>
      <c r="H65" s="9">
        <f>SUMPRODUCT(('Récap Chantier'!$D$4:$S$567=C65)*'Récap Hnet'!$D$4:$S$567)+SUMPRODUCT(('Récap Chantier'!$D$4:$S$567=C65)*'Récap Hsup'!$D$5:$S$568)</f>
        <v>0</v>
      </c>
      <c r="I65" s="9">
        <f t="shared" si="0"/>
        <v>0</v>
      </c>
      <c r="J65" s="9">
        <f t="shared" si="1"/>
        <v>0</v>
      </c>
    </row>
    <row r="66" spans="1:10" ht="15" customHeight="1" x14ac:dyDescent="0.2">
      <c r="A66" s="11"/>
      <c r="B66" s="11"/>
      <c r="C66" s="12">
        <v>70</v>
      </c>
      <c r="D66" s="12"/>
      <c r="E66" s="12"/>
      <c r="F66" s="13" t="s">
        <v>9</v>
      </c>
      <c r="G66" s="12"/>
      <c r="H66" s="1">
        <f>SUMPRODUCT(('Récap Chantier'!$D$4:$S$567=C66)*'Récap Hnet'!$D$4:$S$567)+SUMPRODUCT(('Récap Chantier'!$D$4:$S$567=C66)*'Récap Hsup'!$D$5:$S$568)</f>
        <v>0</v>
      </c>
      <c r="I66" s="1">
        <f t="shared" si="0"/>
        <v>0</v>
      </c>
      <c r="J66" s="1">
        <f t="shared" si="1"/>
        <v>0</v>
      </c>
    </row>
    <row r="67" spans="1:10" ht="15" customHeight="1" x14ac:dyDescent="0.2">
      <c r="A67" s="14"/>
      <c r="B67" s="14"/>
      <c r="C67" s="15">
        <v>71</v>
      </c>
      <c r="D67" s="15"/>
      <c r="E67" s="15"/>
      <c r="F67" s="16" t="s">
        <v>9</v>
      </c>
      <c r="G67" s="15"/>
      <c r="H67" s="9">
        <f>SUMPRODUCT(('Récap Chantier'!$D$4:$S$567=C67)*'Récap Hnet'!$D$4:$S$567)+SUMPRODUCT(('Récap Chantier'!$D$4:$S$567=C67)*'Récap Hsup'!$D$5:$S$568)</f>
        <v>0</v>
      </c>
      <c r="I67" s="9">
        <f t="shared" si="0"/>
        <v>0</v>
      </c>
      <c r="J67" s="9">
        <f t="shared" si="1"/>
        <v>0</v>
      </c>
    </row>
    <row r="68" spans="1:10" ht="15" customHeight="1" x14ac:dyDescent="0.2">
      <c r="A68" s="11"/>
      <c r="B68" s="11"/>
      <c r="C68" s="12">
        <v>72</v>
      </c>
      <c r="D68" s="12"/>
      <c r="E68" s="12"/>
      <c r="F68" s="13" t="s">
        <v>9</v>
      </c>
      <c r="G68" s="12"/>
      <c r="H68" s="1">
        <f>SUMPRODUCT(('Récap Chantier'!$D$4:$S$567=C68)*'Récap Hnet'!$D$4:$S$567)+SUMPRODUCT(('Récap Chantier'!$D$4:$S$567=C68)*'Récap Hsup'!$D$5:$S$568)</f>
        <v>0</v>
      </c>
      <c r="I68" s="1">
        <f t="shared" si="0"/>
        <v>0</v>
      </c>
      <c r="J68" s="1">
        <f t="shared" si="1"/>
        <v>0</v>
      </c>
    </row>
    <row r="69" spans="1:10" ht="15" customHeight="1" x14ac:dyDescent="0.2">
      <c r="A69" s="14"/>
      <c r="B69" s="14"/>
      <c r="C69" s="15">
        <v>73</v>
      </c>
      <c r="D69" s="15"/>
      <c r="E69" s="15"/>
      <c r="F69" s="16" t="s">
        <v>9</v>
      </c>
      <c r="G69" s="15"/>
      <c r="H69" s="9">
        <f>SUMPRODUCT(('Récap Chantier'!$D$4:$S$567=C69)*'Récap Hnet'!$D$4:$S$567)+SUMPRODUCT(('Récap Chantier'!$D$4:$S$567=C69)*'Récap Hsup'!$D$5:$S$568)</f>
        <v>0</v>
      </c>
      <c r="I69" s="9">
        <f t="shared" si="0"/>
        <v>0</v>
      </c>
      <c r="J69" s="9">
        <f t="shared" si="1"/>
        <v>0</v>
      </c>
    </row>
    <row r="70" spans="1:10" ht="15" customHeight="1" x14ac:dyDescent="0.2">
      <c r="A70" s="11"/>
      <c r="B70" s="11"/>
      <c r="C70" s="12">
        <v>74</v>
      </c>
      <c r="D70" s="12"/>
      <c r="E70" s="12"/>
      <c r="F70" s="13" t="s">
        <v>9</v>
      </c>
      <c r="G70" s="12"/>
      <c r="H70" s="1">
        <f>SUMPRODUCT(('Récap Chantier'!$D$4:$S$567=C70)*'Récap Hnet'!$D$4:$S$567)+SUMPRODUCT(('Récap Chantier'!$D$4:$S$567=C70)*'Récap Hsup'!$D$5:$S$568)</f>
        <v>0</v>
      </c>
      <c r="I70" s="1">
        <f t="shared" ref="I70:I95" si="2">IF(F70="N",G70-H70,0)</f>
        <v>0</v>
      </c>
      <c r="J70" s="1">
        <f t="shared" ref="J70:J95" si="3">IF(F70="O",G70-H70,0)</f>
        <v>0</v>
      </c>
    </row>
    <row r="71" spans="1:10" ht="15" customHeight="1" x14ac:dyDescent="0.2">
      <c r="A71" s="14"/>
      <c r="B71" s="14"/>
      <c r="C71" s="15">
        <v>75</v>
      </c>
      <c r="D71" s="15"/>
      <c r="E71" s="15"/>
      <c r="F71" s="16" t="s">
        <v>9</v>
      </c>
      <c r="G71" s="15"/>
      <c r="H71" s="9">
        <f>SUMPRODUCT(('Récap Chantier'!$D$4:$S$567=C71)*'Récap Hnet'!$D$4:$S$567)+SUMPRODUCT(('Récap Chantier'!$D$4:$S$567=C71)*'Récap Hsup'!$D$5:$S$568)</f>
        <v>0</v>
      </c>
      <c r="I71" s="9">
        <f t="shared" si="2"/>
        <v>0</v>
      </c>
      <c r="J71" s="9">
        <f t="shared" si="3"/>
        <v>0</v>
      </c>
    </row>
    <row r="72" spans="1:10" ht="15" customHeight="1" x14ac:dyDescent="0.2">
      <c r="A72" s="11"/>
      <c r="B72" s="11"/>
      <c r="C72" s="12">
        <v>76</v>
      </c>
      <c r="D72" s="12"/>
      <c r="E72" s="12"/>
      <c r="F72" s="13" t="s">
        <v>9</v>
      </c>
      <c r="G72" s="12"/>
      <c r="H72" s="1">
        <f>SUMPRODUCT(('Récap Chantier'!$D$4:$S$567=C72)*'Récap Hnet'!$D$4:$S$567)+SUMPRODUCT(('Récap Chantier'!$D$4:$S$567=C72)*'Récap Hsup'!$D$5:$S$568)</f>
        <v>0</v>
      </c>
      <c r="I72" s="1">
        <f t="shared" si="2"/>
        <v>0</v>
      </c>
      <c r="J72" s="1">
        <f t="shared" si="3"/>
        <v>0</v>
      </c>
    </row>
    <row r="73" spans="1:10" ht="15" customHeight="1" x14ac:dyDescent="0.2">
      <c r="A73" s="14"/>
      <c r="B73" s="14"/>
      <c r="C73" s="15">
        <v>77</v>
      </c>
      <c r="D73" s="15"/>
      <c r="E73" s="15"/>
      <c r="F73" s="16" t="s">
        <v>9</v>
      </c>
      <c r="G73" s="15"/>
      <c r="H73" s="9">
        <f>SUMPRODUCT(('Récap Chantier'!$D$4:$S$567=C73)*'Récap Hnet'!$D$4:$S$567)+SUMPRODUCT(('Récap Chantier'!$D$4:$S$567=C73)*'Récap Hsup'!$D$5:$S$568)</f>
        <v>0</v>
      </c>
      <c r="I73" s="9">
        <f t="shared" si="2"/>
        <v>0</v>
      </c>
      <c r="J73" s="9">
        <f t="shared" si="3"/>
        <v>0</v>
      </c>
    </row>
    <row r="74" spans="1:10" ht="15" customHeight="1" x14ac:dyDescent="0.2">
      <c r="A74" s="11"/>
      <c r="B74" s="11"/>
      <c r="C74" s="12">
        <v>78</v>
      </c>
      <c r="D74" s="12"/>
      <c r="E74" s="12"/>
      <c r="F74" s="13" t="s">
        <v>9</v>
      </c>
      <c r="G74" s="12"/>
      <c r="H74" s="1">
        <f>SUMPRODUCT(('Récap Chantier'!$D$4:$S$567=C74)*'Récap Hnet'!$D$4:$S$567)+SUMPRODUCT(('Récap Chantier'!$D$4:$S$567=C74)*'Récap Hsup'!$D$5:$S$568)</f>
        <v>0</v>
      </c>
      <c r="I74" s="1">
        <f t="shared" si="2"/>
        <v>0</v>
      </c>
      <c r="J74" s="1">
        <f t="shared" si="3"/>
        <v>0</v>
      </c>
    </row>
    <row r="75" spans="1:10" ht="15" customHeight="1" x14ac:dyDescent="0.2">
      <c r="A75" s="14"/>
      <c r="B75" s="14"/>
      <c r="C75" s="15">
        <v>79</v>
      </c>
      <c r="D75" s="15"/>
      <c r="E75" s="15"/>
      <c r="F75" s="16" t="s">
        <v>9</v>
      </c>
      <c r="G75" s="15"/>
      <c r="H75" s="9">
        <f>SUMPRODUCT(('Récap Chantier'!$D$4:$S$567=C75)*'Récap Hnet'!$D$4:$S$567)+SUMPRODUCT(('Récap Chantier'!$D$4:$S$567=C75)*'Récap Hsup'!$D$5:$S$568)</f>
        <v>0</v>
      </c>
      <c r="I75" s="9">
        <f t="shared" si="2"/>
        <v>0</v>
      </c>
      <c r="J75" s="9">
        <f t="shared" si="3"/>
        <v>0</v>
      </c>
    </row>
    <row r="76" spans="1:10" ht="15" customHeight="1" x14ac:dyDescent="0.2">
      <c r="A76" s="11"/>
      <c r="B76" s="11"/>
      <c r="C76" s="12">
        <v>80</v>
      </c>
      <c r="D76" s="12"/>
      <c r="E76" s="12"/>
      <c r="F76" s="13" t="s">
        <v>9</v>
      </c>
      <c r="G76" s="12"/>
      <c r="H76" s="1">
        <f>SUMPRODUCT(('Récap Chantier'!$D$4:$S$567=C76)*'Récap Hnet'!$D$4:$S$567)+SUMPRODUCT(('Récap Chantier'!$D$4:$S$567=C76)*'Récap Hsup'!$D$5:$S$568)</f>
        <v>0</v>
      </c>
      <c r="I76" s="1">
        <f t="shared" si="2"/>
        <v>0</v>
      </c>
      <c r="J76" s="1">
        <f t="shared" si="3"/>
        <v>0</v>
      </c>
    </row>
    <row r="77" spans="1:10" ht="15" customHeight="1" x14ac:dyDescent="0.2">
      <c r="A77" s="14"/>
      <c r="B77" s="14"/>
      <c r="C77" s="15">
        <v>81</v>
      </c>
      <c r="D77" s="15"/>
      <c r="E77" s="15"/>
      <c r="F77" s="16" t="s">
        <v>9</v>
      </c>
      <c r="G77" s="15"/>
      <c r="H77" s="9">
        <f>SUMPRODUCT(('Récap Chantier'!$D$4:$S$567=C77)*'Récap Hnet'!$D$4:$S$567)+SUMPRODUCT(('Récap Chantier'!$D$4:$S$567=C77)*'Récap Hsup'!$D$5:$S$568)</f>
        <v>0</v>
      </c>
      <c r="I77" s="9">
        <f t="shared" si="2"/>
        <v>0</v>
      </c>
      <c r="J77" s="9">
        <f t="shared" si="3"/>
        <v>0</v>
      </c>
    </row>
    <row r="78" spans="1:10" ht="15" customHeight="1" x14ac:dyDescent="0.2">
      <c r="A78" s="11"/>
      <c r="B78" s="11"/>
      <c r="C78" s="12">
        <v>82</v>
      </c>
      <c r="D78" s="12"/>
      <c r="E78" s="12"/>
      <c r="F78" s="13" t="s">
        <v>9</v>
      </c>
      <c r="G78" s="12"/>
      <c r="H78" s="1">
        <f>SUMPRODUCT(('Récap Chantier'!$D$4:$S$567=C78)*'Récap Hnet'!$D$4:$S$567)+SUMPRODUCT(('Récap Chantier'!$D$4:$S$567=C78)*'Récap Hsup'!$D$5:$S$568)</f>
        <v>0</v>
      </c>
      <c r="I78" s="1">
        <f t="shared" si="2"/>
        <v>0</v>
      </c>
      <c r="J78" s="1">
        <f t="shared" si="3"/>
        <v>0</v>
      </c>
    </row>
    <row r="79" spans="1:10" ht="15" customHeight="1" x14ac:dyDescent="0.2">
      <c r="A79" s="14"/>
      <c r="B79" s="14"/>
      <c r="C79" s="15">
        <v>83</v>
      </c>
      <c r="D79" s="15"/>
      <c r="E79" s="15"/>
      <c r="F79" s="16" t="s">
        <v>9</v>
      </c>
      <c r="G79" s="15"/>
      <c r="H79" s="9">
        <f>SUMPRODUCT(('Récap Chantier'!$D$4:$S$567=C79)*'Récap Hnet'!$D$4:$S$567)+SUMPRODUCT(('Récap Chantier'!$D$4:$S$567=C79)*'Récap Hsup'!$D$5:$S$568)</f>
        <v>0</v>
      </c>
      <c r="I79" s="9">
        <f t="shared" si="2"/>
        <v>0</v>
      </c>
      <c r="J79" s="9">
        <f t="shared" si="3"/>
        <v>0</v>
      </c>
    </row>
    <row r="80" spans="1:10" ht="15" customHeight="1" x14ac:dyDescent="0.2">
      <c r="A80" s="11"/>
      <c r="B80" s="11"/>
      <c r="C80" s="12">
        <v>84</v>
      </c>
      <c r="D80" s="12"/>
      <c r="E80" s="12"/>
      <c r="F80" s="13" t="s">
        <v>9</v>
      </c>
      <c r="G80" s="12"/>
      <c r="H80" s="1">
        <f>SUMPRODUCT(('Récap Chantier'!$D$4:$S$567=C80)*'Récap Hnet'!$D$4:$S$567)+SUMPRODUCT(('Récap Chantier'!$D$4:$S$567=C80)*'Récap Hsup'!$D$5:$S$568)</f>
        <v>0</v>
      </c>
      <c r="I80" s="1">
        <f t="shared" si="2"/>
        <v>0</v>
      </c>
      <c r="J80" s="1">
        <f t="shared" si="3"/>
        <v>0</v>
      </c>
    </row>
    <row r="81" spans="1:10" ht="15" customHeight="1" x14ac:dyDescent="0.2">
      <c r="A81" s="14"/>
      <c r="B81" s="14"/>
      <c r="C81" s="15">
        <v>85</v>
      </c>
      <c r="D81" s="15"/>
      <c r="E81" s="15"/>
      <c r="F81" s="16" t="s">
        <v>9</v>
      </c>
      <c r="G81" s="15"/>
      <c r="H81" s="9">
        <f>SUMPRODUCT(('Récap Chantier'!$D$4:$S$567=C81)*'Récap Hnet'!$D$4:$S$567)+SUMPRODUCT(('Récap Chantier'!$D$4:$S$567=C81)*'Récap Hsup'!$D$5:$S$568)</f>
        <v>0</v>
      </c>
      <c r="I81" s="9">
        <f t="shared" si="2"/>
        <v>0</v>
      </c>
      <c r="J81" s="9">
        <f t="shared" si="3"/>
        <v>0</v>
      </c>
    </row>
    <row r="82" spans="1:10" ht="15" customHeight="1" x14ac:dyDescent="0.2">
      <c r="A82" s="11"/>
      <c r="B82" s="11"/>
      <c r="C82" s="12">
        <v>86</v>
      </c>
      <c r="D82" s="12"/>
      <c r="E82" s="12"/>
      <c r="F82" s="13" t="s">
        <v>9</v>
      </c>
      <c r="G82" s="12"/>
      <c r="H82" s="1">
        <f>SUMPRODUCT(('Récap Chantier'!$D$4:$S$567=C82)*'Récap Hnet'!$D$4:$S$567)+SUMPRODUCT(('Récap Chantier'!$D$4:$S$567=C82)*'Récap Hsup'!$D$5:$S$568)</f>
        <v>0</v>
      </c>
      <c r="I82" s="1">
        <f t="shared" si="2"/>
        <v>0</v>
      </c>
      <c r="J82" s="1">
        <f t="shared" si="3"/>
        <v>0</v>
      </c>
    </row>
    <row r="83" spans="1:10" ht="15" customHeight="1" x14ac:dyDescent="0.2">
      <c r="A83" s="14"/>
      <c r="B83" s="14"/>
      <c r="C83" s="15">
        <v>87</v>
      </c>
      <c r="D83" s="15"/>
      <c r="E83" s="15"/>
      <c r="F83" s="16" t="s">
        <v>9</v>
      </c>
      <c r="G83" s="15"/>
      <c r="H83" s="9">
        <f>SUMPRODUCT(('Récap Chantier'!$D$4:$S$567=C83)*'Récap Hnet'!$D$4:$S$567)+SUMPRODUCT(('Récap Chantier'!$D$4:$S$567=C83)*'Récap Hsup'!$D$5:$S$568)</f>
        <v>0</v>
      </c>
      <c r="I83" s="9">
        <f t="shared" si="2"/>
        <v>0</v>
      </c>
      <c r="J83" s="9">
        <f t="shared" si="3"/>
        <v>0</v>
      </c>
    </row>
    <row r="84" spans="1:10" ht="15" customHeight="1" x14ac:dyDescent="0.2">
      <c r="A84" s="11"/>
      <c r="B84" s="11"/>
      <c r="C84" s="12">
        <v>88</v>
      </c>
      <c r="D84" s="12"/>
      <c r="E84" s="12"/>
      <c r="F84" s="13" t="s">
        <v>9</v>
      </c>
      <c r="G84" s="12"/>
      <c r="H84" s="1">
        <f>SUMPRODUCT(('Récap Chantier'!$D$4:$S$567=C84)*'Récap Hnet'!$D$4:$S$567)+SUMPRODUCT(('Récap Chantier'!$D$4:$S$567=C84)*'Récap Hsup'!$D$5:$S$568)</f>
        <v>0</v>
      </c>
      <c r="I84" s="1">
        <f t="shared" si="2"/>
        <v>0</v>
      </c>
      <c r="J84" s="1">
        <f t="shared" si="3"/>
        <v>0</v>
      </c>
    </row>
    <row r="85" spans="1:10" ht="15" customHeight="1" x14ac:dyDescent="0.2">
      <c r="A85" s="14"/>
      <c r="B85" s="14"/>
      <c r="C85" s="15">
        <v>89</v>
      </c>
      <c r="D85" s="15"/>
      <c r="E85" s="15"/>
      <c r="F85" s="16" t="s">
        <v>9</v>
      </c>
      <c r="G85" s="15"/>
      <c r="H85" s="9">
        <f>SUMPRODUCT(('Récap Chantier'!$D$4:$S$567=C85)*'Récap Hnet'!$D$4:$S$567)+SUMPRODUCT(('Récap Chantier'!$D$4:$S$567=C85)*'Récap Hsup'!$D$5:$S$568)</f>
        <v>0</v>
      </c>
      <c r="I85" s="9">
        <f t="shared" si="2"/>
        <v>0</v>
      </c>
      <c r="J85" s="9">
        <f t="shared" si="3"/>
        <v>0</v>
      </c>
    </row>
    <row r="86" spans="1:10" ht="15" customHeight="1" x14ac:dyDescent="0.2">
      <c r="A86" s="11"/>
      <c r="B86" s="11"/>
      <c r="C86" s="12">
        <v>90</v>
      </c>
      <c r="D86" s="12"/>
      <c r="E86" s="12"/>
      <c r="F86" s="13" t="s">
        <v>9</v>
      </c>
      <c r="G86" s="12"/>
      <c r="H86" s="1">
        <f>SUMPRODUCT(('Récap Chantier'!$D$4:$S$567=C86)*'Récap Hnet'!$D$4:$S$567)+SUMPRODUCT(('Récap Chantier'!$D$4:$S$567=C86)*'Récap Hsup'!$D$5:$S$568)</f>
        <v>0</v>
      </c>
      <c r="I86" s="1">
        <f t="shared" si="2"/>
        <v>0</v>
      </c>
      <c r="J86" s="1">
        <f t="shared" si="3"/>
        <v>0</v>
      </c>
    </row>
    <row r="87" spans="1:10" ht="15" customHeight="1" x14ac:dyDescent="0.2">
      <c r="A87" s="14"/>
      <c r="B87" s="14"/>
      <c r="C87" s="15">
        <v>91</v>
      </c>
      <c r="D87" s="15"/>
      <c r="E87" s="15"/>
      <c r="F87" s="16" t="s">
        <v>9</v>
      </c>
      <c r="G87" s="15"/>
      <c r="H87" s="9">
        <f>SUMPRODUCT(('Récap Chantier'!$D$4:$S$567=C87)*'Récap Hnet'!$D$4:$S$567)+SUMPRODUCT(('Récap Chantier'!$D$4:$S$567=C87)*'Récap Hsup'!$D$5:$S$568)</f>
        <v>0</v>
      </c>
      <c r="I87" s="9">
        <f t="shared" si="2"/>
        <v>0</v>
      </c>
      <c r="J87" s="9">
        <f t="shared" si="3"/>
        <v>0</v>
      </c>
    </row>
    <row r="88" spans="1:10" ht="15" customHeight="1" x14ac:dyDescent="0.2">
      <c r="A88" s="11"/>
      <c r="B88" s="11"/>
      <c r="C88" s="12">
        <v>92</v>
      </c>
      <c r="D88" s="12"/>
      <c r="E88" s="12"/>
      <c r="F88" s="13" t="s">
        <v>9</v>
      </c>
      <c r="G88" s="12"/>
      <c r="H88" s="1">
        <f>SUMPRODUCT(('Récap Chantier'!$D$4:$S$567=C88)*'Récap Hnet'!$D$4:$S$567)+SUMPRODUCT(('Récap Chantier'!$D$4:$S$567=C88)*'Récap Hsup'!$D$5:$S$568)</f>
        <v>0</v>
      </c>
      <c r="I88" s="1">
        <f t="shared" si="2"/>
        <v>0</v>
      </c>
      <c r="J88" s="1">
        <f t="shared" si="3"/>
        <v>0</v>
      </c>
    </row>
    <row r="89" spans="1:10" ht="15" customHeight="1" x14ac:dyDescent="0.2">
      <c r="A89" s="14"/>
      <c r="B89" s="14"/>
      <c r="C89" s="15">
        <v>93</v>
      </c>
      <c r="D89" s="15"/>
      <c r="E89" s="15"/>
      <c r="F89" s="16" t="s">
        <v>9</v>
      </c>
      <c r="G89" s="15"/>
      <c r="H89" s="9">
        <f>SUMPRODUCT(('Récap Chantier'!$D$4:$S$567=C89)*'Récap Hnet'!$D$4:$S$567)+SUMPRODUCT(('Récap Chantier'!$D$4:$S$567=C89)*'Récap Hsup'!$D$5:$S$568)</f>
        <v>0</v>
      </c>
      <c r="I89" s="9">
        <f t="shared" si="2"/>
        <v>0</v>
      </c>
      <c r="J89" s="9">
        <f t="shared" si="3"/>
        <v>0</v>
      </c>
    </row>
    <row r="90" spans="1:10" ht="15" customHeight="1" x14ac:dyDescent="0.2">
      <c r="A90" s="11"/>
      <c r="B90" s="11"/>
      <c r="C90" s="12">
        <v>94</v>
      </c>
      <c r="D90" s="12"/>
      <c r="E90" s="12"/>
      <c r="F90" s="13" t="s">
        <v>9</v>
      </c>
      <c r="G90" s="12"/>
      <c r="H90" s="1">
        <f>SUMPRODUCT(('Récap Chantier'!$D$4:$S$567=C90)*'Récap Hnet'!$D$4:$S$567)+SUMPRODUCT(('Récap Chantier'!$D$4:$S$567=C90)*'Récap Hsup'!$D$5:$S$568)</f>
        <v>0</v>
      </c>
      <c r="I90" s="1">
        <f t="shared" si="2"/>
        <v>0</v>
      </c>
      <c r="J90" s="1">
        <f t="shared" si="3"/>
        <v>0</v>
      </c>
    </row>
    <row r="91" spans="1:10" ht="15" customHeight="1" x14ac:dyDescent="0.2">
      <c r="A91" s="14"/>
      <c r="B91" s="14"/>
      <c r="C91" s="15">
        <v>95</v>
      </c>
      <c r="D91" s="15"/>
      <c r="E91" s="15"/>
      <c r="F91" s="16" t="s">
        <v>9</v>
      </c>
      <c r="G91" s="15"/>
      <c r="H91" s="9">
        <f>SUMPRODUCT(('Récap Chantier'!$D$4:$S$567=C91)*'Récap Hnet'!$D$4:$S$567)+SUMPRODUCT(('Récap Chantier'!$D$4:$S$567=C91)*'Récap Hsup'!$D$5:$S$568)</f>
        <v>0</v>
      </c>
      <c r="I91" s="9">
        <f t="shared" si="2"/>
        <v>0</v>
      </c>
      <c r="J91" s="9">
        <f t="shared" si="3"/>
        <v>0</v>
      </c>
    </row>
    <row r="92" spans="1:10" ht="15" customHeight="1" x14ac:dyDescent="0.2">
      <c r="A92" s="11"/>
      <c r="B92" s="11"/>
      <c r="C92" s="12">
        <v>96</v>
      </c>
      <c r="D92" s="12"/>
      <c r="E92" s="12"/>
      <c r="F92" s="13" t="s">
        <v>9</v>
      </c>
      <c r="G92" s="12"/>
      <c r="H92" s="1">
        <f>SUMPRODUCT(('Récap Chantier'!$D$4:$S$567=C92)*'Récap Hnet'!$D$4:$S$567)+SUMPRODUCT(('Récap Chantier'!$D$4:$S$567=C92)*'Récap Hsup'!$D$5:$S$568)</f>
        <v>0</v>
      </c>
      <c r="I92" s="1">
        <f t="shared" si="2"/>
        <v>0</v>
      </c>
      <c r="J92" s="1">
        <f t="shared" si="3"/>
        <v>0</v>
      </c>
    </row>
    <row r="93" spans="1:10" ht="15" customHeight="1" x14ac:dyDescent="0.2">
      <c r="A93" s="64" t="s">
        <v>100</v>
      </c>
      <c r="B93" s="14"/>
      <c r="C93" s="15">
        <v>97</v>
      </c>
      <c r="D93" s="15"/>
      <c r="E93" s="15"/>
      <c r="F93" s="16" t="s">
        <v>9</v>
      </c>
      <c r="G93" s="15"/>
      <c r="H93" s="9">
        <f>SUMPRODUCT(('Récap Chantier'!$D$4:$S$567=C93)*'Récap Hnet'!$D$4:$S$567)+SUMPRODUCT(('Récap Chantier'!$D$4:$S$567=C93)*'Récap Hsup'!$D$5:$S$568)</f>
        <v>42</v>
      </c>
      <c r="I93" s="9">
        <f t="shared" si="2"/>
        <v>-42</v>
      </c>
      <c r="J93" s="9">
        <f t="shared" si="3"/>
        <v>0</v>
      </c>
    </row>
    <row r="94" spans="1:10" ht="15" customHeight="1" x14ac:dyDescent="0.2">
      <c r="A94" s="17" t="s">
        <v>84</v>
      </c>
      <c r="B94" s="11"/>
      <c r="C94" s="12">
        <v>98</v>
      </c>
      <c r="D94" s="12"/>
      <c r="E94" s="12"/>
      <c r="F94" s="13" t="s">
        <v>9</v>
      </c>
      <c r="G94" s="12"/>
      <c r="H94" s="1">
        <f>SUMPRODUCT(('Récap Chantier'!$D$4:$S$567=C94)*'Récap Hnet'!$D$4:$S$567)+SUMPRODUCT(('Récap Chantier'!$D$4:$S$567=C94)*'Récap Hsup'!$D$5:$S$568)</f>
        <v>25.75</v>
      </c>
      <c r="I94" s="1">
        <f t="shared" si="2"/>
        <v>-25.75</v>
      </c>
      <c r="J94" s="1">
        <f t="shared" si="3"/>
        <v>0</v>
      </c>
    </row>
    <row r="95" spans="1:10" ht="15" customHeight="1" x14ac:dyDescent="0.2">
      <c r="A95" s="14" t="s">
        <v>21</v>
      </c>
      <c r="B95" s="14"/>
      <c r="C95" s="15">
        <v>99</v>
      </c>
      <c r="D95" s="16" t="s">
        <v>30</v>
      </c>
      <c r="E95" s="16"/>
      <c r="F95" s="16" t="s">
        <v>9</v>
      </c>
      <c r="G95" s="15"/>
      <c r="H95" s="9">
        <f>SUMPRODUCT(('Récap Chantier'!$D$4:$S$567=C95)*'Récap Hnet'!$D$4:$S$567)+SUMPRODUCT(('Récap Chantier'!$D$4:$S$567=C95)*'Récap Hsup'!$D$5:$S$568)</f>
        <v>0</v>
      </c>
      <c r="I95" s="9">
        <f t="shared" si="2"/>
        <v>0</v>
      </c>
      <c r="J95" s="9">
        <f t="shared" si="3"/>
        <v>0</v>
      </c>
    </row>
  </sheetData>
  <sheetProtection selectLockedCells="1"/>
  <mergeCells count="1">
    <mergeCell ref="A2:J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2:R19"/>
  <sheetViews>
    <sheetView showGridLines="0" showZeros="0" workbookViewId="0">
      <selection activeCell="U18" sqref="U18"/>
    </sheetView>
  </sheetViews>
  <sheetFormatPr baseColWidth="10" defaultRowHeight="12.75" x14ac:dyDescent="0.2"/>
  <cols>
    <col min="1" max="1" width="1.140625" customWidth="1"/>
    <col min="2" max="2" width="7.5703125" customWidth="1"/>
    <col min="3" max="12" width="10.85546875" customWidth="1"/>
    <col min="13" max="18" width="5.5703125" customWidth="1"/>
  </cols>
  <sheetData>
    <row r="2" spans="1:18" ht="25.5" customHeight="1" x14ac:dyDescent="0.2">
      <c r="B2" s="242" t="s">
        <v>110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</row>
    <row r="3" spans="1:18" ht="13.5" thickBot="1" x14ac:dyDescent="0.25"/>
    <row r="4" spans="1:18" x14ac:dyDescent="0.2">
      <c r="A4" s="245"/>
      <c r="B4" s="247" t="s">
        <v>11</v>
      </c>
      <c r="C4" s="243" t="s">
        <v>76</v>
      </c>
      <c r="D4" s="243" t="s">
        <v>77</v>
      </c>
      <c r="E4" s="243" t="s">
        <v>78</v>
      </c>
      <c r="F4" s="243" t="s">
        <v>79</v>
      </c>
      <c r="G4" s="243" t="s">
        <v>73</v>
      </c>
      <c r="H4" s="243" t="s">
        <v>74</v>
      </c>
      <c r="I4" s="243" t="s">
        <v>75</v>
      </c>
      <c r="J4" s="243" t="s">
        <v>80</v>
      </c>
      <c r="K4" s="243" t="s">
        <v>81</v>
      </c>
      <c r="L4" s="243" t="s">
        <v>82</v>
      </c>
      <c r="M4" s="243" t="s">
        <v>89</v>
      </c>
      <c r="N4" s="243" t="s">
        <v>12</v>
      </c>
      <c r="O4" s="243" t="s">
        <v>13</v>
      </c>
      <c r="P4" s="243" t="s">
        <v>14</v>
      </c>
      <c r="Q4" s="251" t="s">
        <v>15</v>
      </c>
      <c r="R4" s="249" t="s">
        <v>16</v>
      </c>
    </row>
    <row r="5" spans="1:18" ht="13.5" thickBot="1" x14ac:dyDescent="0.25">
      <c r="A5" s="246"/>
      <c r="B5" s="248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52"/>
      <c r="R5" s="250"/>
    </row>
    <row r="6" spans="1:18" ht="13.5" thickBot="1" x14ac:dyDescent="0.25">
      <c r="A6" s="73"/>
      <c r="B6" s="80">
        <v>2017</v>
      </c>
      <c r="C6" s="81">
        <v>33</v>
      </c>
      <c r="D6" s="82">
        <v>6.5</v>
      </c>
      <c r="E6" s="82">
        <v>53</v>
      </c>
      <c r="F6" s="82">
        <v>71</v>
      </c>
      <c r="G6" s="82">
        <v>47</v>
      </c>
      <c r="H6" s="82"/>
      <c r="I6" s="82">
        <v>51</v>
      </c>
      <c r="J6" s="82">
        <v>33</v>
      </c>
      <c r="K6" s="82"/>
      <c r="L6" s="82"/>
      <c r="M6" s="82"/>
      <c r="N6" s="82"/>
      <c r="O6" s="82"/>
      <c r="P6" s="82"/>
      <c r="Q6" s="83"/>
      <c r="R6" s="84"/>
    </row>
    <row r="7" spans="1:18" x14ac:dyDescent="0.2">
      <c r="B7" s="70">
        <v>1</v>
      </c>
      <c r="C7" s="74">
        <v>-22.2</v>
      </c>
      <c r="D7" s="74">
        <v>11.9</v>
      </c>
      <c r="E7" s="74">
        <v>7.5</v>
      </c>
      <c r="F7" s="74">
        <v>13.8</v>
      </c>
      <c r="G7" s="74">
        <v>17.5</v>
      </c>
      <c r="H7" s="74">
        <f>SUMIFS('Récap Hsup'!I$5:I$568,'Récap Hsup'!$C$5:$C$568,$B7)</f>
        <v>0</v>
      </c>
      <c r="I7" s="74">
        <v>11.3</v>
      </c>
      <c r="J7" s="74">
        <v>9.4</v>
      </c>
      <c r="K7" s="74">
        <f>SUMIFS('Récap Hsup'!L$5:L$568,'Récap Hsup'!$C$5:$C$568,$B7)</f>
        <v>0</v>
      </c>
      <c r="L7" s="74">
        <f>SUMIFS('Récap Hsup'!M$5:M$568,'Récap Hsup'!$C$5:$C$568,$B7)</f>
        <v>0</v>
      </c>
      <c r="M7" s="74">
        <f>SUMIFS('Récap Hsup'!N$5:N$568,'Récap Hsup'!$C$5:$C$568,$B7)</f>
        <v>0</v>
      </c>
      <c r="N7" s="74">
        <f>SUMIFS('Récap Hsup'!O$5:O$568,'Récap Hsup'!$C$5:$C$568,$B7)</f>
        <v>0</v>
      </c>
      <c r="O7" s="74">
        <f>SUMIFS('Récap Hsup'!P$5:P$568,'Récap Hsup'!$C$5:$C$568,$B7)</f>
        <v>0</v>
      </c>
      <c r="P7" s="74">
        <f>SUMIFS('Récap Hsup'!Q$5:Q$568,'Récap Hsup'!$C$5:$C$568,$B7)</f>
        <v>0</v>
      </c>
      <c r="Q7" s="75">
        <f>SUMIFS('Récap Hsup'!R$5:R$568,'Récap Hsup'!$C$5:$C$568,$B7)</f>
        <v>0</v>
      </c>
      <c r="R7" s="76">
        <f>SUMIFS('Récap Hsup'!S$5:S$568,'Récap Hsup'!$C$5:$C$568,$B7)</f>
        <v>0</v>
      </c>
    </row>
    <row r="8" spans="1:18" x14ac:dyDescent="0.2">
      <c r="B8" s="71">
        <v>2</v>
      </c>
      <c r="C8" s="77">
        <v>2.5</v>
      </c>
      <c r="D8" s="77">
        <v>-0.63</v>
      </c>
      <c r="E8" s="77">
        <v>-6.56</v>
      </c>
      <c r="F8" s="77">
        <v>0</v>
      </c>
      <c r="G8" s="77">
        <v>-14.06</v>
      </c>
      <c r="H8" s="77">
        <f>SUMIFS('Récap Hsup'!I$5:I$568,'Récap Hsup'!$C$5:$C$568,$B8)+H7</f>
        <v>0</v>
      </c>
      <c r="I8" s="77">
        <v>-21.88</v>
      </c>
      <c r="J8" s="77">
        <v>-2.81</v>
      </c>
      <c r="K8" s="77">
        <f>SUMIFS('Récap Hsup'!L$5:L$568,'Récap Hsup'!$C$5:$C$568,$B8)+K7</f>
        <v>0</v>
      </c>
      <c r="L8" s="77">
        <f>SUMIFS('Récap Hsup'!M$5:M$568,'Récap Hsup'!$C$5:$C$568,$B8)+L7</f>
        <v>0</v>
      </c>
      <c r="M8" s="77">
        <f>SUMIFS('Récap Hsup'!N$5:N$568,'Récap Hsup'!$C$5:$C$568,$B8)+M7</f>
        <v>0</v>
      </c>
      <c r="N8" s="77">
        <f>SUMIFS('Récap Hsup'!O$5:O$568,'Récap Hsup'!$C$5:$C$568,$B8)+N7</f>
        <v>0</v>
      </c>
      <c r="O8" s="77">
        <f>SUMIFS('Récap Hsup'!P$5:P$568,'Récap Hsup'!$C$5:$C$568,$B8)+O7</f>
        <v>0</v>
      </c>
      <c r="P8" s="77">
        <f>SUMIFS('Récap Hsup'!Q$5:Q$568,'Récap Hsup'!$C$5:$C$568,$B8)+P7</f>
        <v>0</v>
      </c>
      <c r="Q8" s="78">
        <f>SUMIFS('Récap Hsup'!R$5:R$568,'Récap Hsup'!$C$5:$C$568,$B8)+Q7</f>
        <v>0</v>
      </c>
      <c r="R8" s="79">
        <f>SUMIFS('Récap Hsup'!S$5:S$568,'Récap Hsup'!$C$5:$C$568,$B8)+R7</f>
        <v>0</v>
      </c>
    </row>
    <row r="9" spans="1:18" x14ac:dyDescent="0.2">
      <c r="B9" s="71">
        <v>3</v>
      </c>
      <c r="C9" s="77">
        <v>-7.5</v>
      </c>
      <c r="D9" s="77">
        <v>-15.56</v>
      </c>
      <c r="E9" s="77">
        <v>17.809999999999999</v>
      </c>
      <c r="F9" s="77">
        <v>26.88</v>
      </c>
      <c r="G9" s="77">
        <v>8.75</v>
      </c>
      <c r="H9" s="77">
        <f>SUMIFS('Récap Hsup'!I$5:I$568,'Récap Hsup'!$C$5:$C$568,$B9)+H8</f>
        <v>0</v>
      </c>
      <c r="I9" s="77">
        <v>-1.25</v>
      </c>
      <c r="J9" s="77">
        <v>-53.75</v>
      </c>
      <c r="K9" s="77">
        <v>10.63</v>
      </c>
      <c r="L9" s="77">
        <v>10.63</v>
      </c>
      <c r="M9" s="77">
        <f>SUMIFS('Récap Hsup'!N$5:N$568,'Récap Hsup'!$C$5:$C$568,$B9)+M8</f>
        <v>0</v>
      </c>
      <c r="N9" s="77">
        <f>SUMIFS('Récap Hsup'!O$5:O$568,'Récap Hsup'!$C$5:$C$568,$B9)+N8</f>
        <v>0</v>
      </c>
      <c r="O9" s="77">
        <f>SUMIFS('Récap Hsup'!P$5:P$568,'Récap Hsup'!$C$5:$C$568,$B9)+O8</f>
        <v>0</v>
      </c>
      <c r="P9" s="77">
        <f>SUMIFS('Récap Hsup'!Q$5:Q$568,'Récap Hsup'!$C$5:$C$568,$B9)+P8</f>
        <v>0</v>
      </c>
      <c r="Q9" s="78">
        <f>SUMIFS('Récap Hsup'!R$5:R$568,'Récap Hsup'!$C$5:$C$568,$B9)+Q8</f>
        <v>0</v>
      </c>
      <c r="R9" s="79">
        <f>SUMIFS('Récap Hsup'!S$5:S$568,'Récap Hsup'!$C$5:$C$568,$B9)+R8</f>
        <v>0</v>
      </c>
    </row>
    <row r="10" spans="1:18" x14ac:dyDescent="0.2">
      <c r="B10" s="71">
        <v>4</v>
      </c>
      <c r="C10" s="77">
        <f>IF($B10=0,0,SUMIFS('Récap Hsup'!D$5:D$568,'Récap Hsup'!$C$5:$C$568,$B10))</f>
        <v>9.5</v>
      </c>
      <c r="D10" s="77">
        <f>IF($B10=0,0,SUMIFS('Récap Hsup'!E$5:E$568,'Récap Hsup'!$C$5:$C$568,$B10))</f>
        <v>13</v>
      </c>
      <c r="E10" s="77">
        <f>IF($B10=0,0,SUMIFS('Récap Hsup'!F$5:F$568,'Récap Hsup'!$C$5:$C$568,$B10))</f>
        <v>16.75</v>
      </c>
      <c r="F10" s="77">
        <f>IF($B10=0,0,SUMIFS('Récap Hsup'!G$5:G$568,'Récap Hsup'!$C$5:$C$568,$B10))</f>
        <v>-26</v>
      </c>
      <c r="G10" s="77">
        <f>IF($B10=0,0,SUMIFS('Récap Hsup'!H$5:H$568,'Récap Hsup'!$C$5:$C$568,$B10))</f>
        <v>-42</v>
      </c>
      <c r="H10" s="77">
        <f>IF($B10=0,0,SUMIFS('Récap Hsup'!I$5:I$568,'Récap Hsup'!$C$5:$C$568,$B10))</f>
        <v>0</v>
      </c>
      <c r="I10" s="77">
        <f>IF($B10=0,0,SUMIFS('Récap Hsup'!J$5:J$568,'Récap Hsup'!$C$5:$C$568,$B10))</f>
        <v>8.5</v>
      </c>
      <c r="J10" s="77">
        <f>IF($B10=0,0,SUMIFS('Récap Hsup'!K$5:K$568,'Récap Hsup'!$C$5:$C$568,$B10))</f>
        <v>-2.25</v>
      </c>
      <c r="K10" s="77">
        <f>IF($B10=0,0,SUMIFS('Récap Hsup'!L$5:L$568,'Récap Hsup'!$C$5:$C$568,$B10))</f>
        <v>9.25</v>
      </c>
      <c r="L10" s="77">
        <f>IF($B10=0,0,SUMIFS('Récap Hsup'!M$5:M$568,'Récap Hsup'!$C$5:$C$568,$B10))</f>
        <v>9.25</v>
      </c>
      <c r="M10" s="77">
        <f>IF($B10=0,0,SUMIFS('Récap Hsup'!N$5:N$568,'Récap Hsup'!$C$5:$C$568,$B10))</f>
        <v>0</v>
      </c>
      <c r="N10" s="77">
        <f>IF($B10=0,0,SUMIFS('Récap Hsup'!O$5:O$568,'Récap Hsup'!$C$5:$C$568,$B10))</f>
        <v>0</v>
      </c>
      <c r="O10" s="77">
        <f>IF($B10=0,0,SUMIFS('Récap Hsup'!P$5:P$568,'Récap Hsup'!$C$5:$C$568,$B10))</f>
        <v>0</v>
      </c>
      <c r="P10" s="77">
        <f>IF($B10=0,0,SUMIFS('Récap Hsup'!Q$5:Q$568,'Récap Hsup'!$C$5:$C$568,$B10))</f>
        <v>0</v>
      </c>
      <c r="Q10" s="77">
        <f>IF($B10=0,0,SUMIFS('Récap Hsup'!R$5:R$568,'Récap Hsup'!$C$5:$C$568,$B10))</f>
        <v>0</v>
      </c>
      <c r="R10" s="79">
        <f>IF($B10=0,0,SUMIFS('Récap Hsup'!S$5:S$568,'Récap Hsup'!$C$5:$C$568,$B10))</f>
        <v>0</v>
      </c>
    </row>
    <row r="11" spans="1:18" x14ac:dyDescent="0.2">
      <c r="B11" s="71">
        <v>5</v>
      </c>
      <c r="C11" s="77">
        <f>IF($B11=0,0,SUMIFS('Récap Hsup'!D$5:D$568,'Récap Hsup'!$C$5:$C$568,$B11))</f>
        <v>0</v>
      </c>
      <c r="D11" s="77">
        <f>IF($B11=0,0,SUMIFS('Récap Hsup'!E$5:E$568,'Récap Hsup'!$C$5:$C$568,$B11))</f>
        <v>0</v>
      </c>
      <c r="E11" s="77">
        <f>IF($B11=0,0,SUMIFS('Récap Hsup'!F$5:F$568,'Récap Hsup'!$C$5:$C$568,$B11))</f>
        <v>0</v>
      </c>
      <c r="F11" s="77">
        <f>IF($B11=0,0,SUMIFS('Récap Hsup'!G$5:G$568,'Récap Hsup'!$C$5:$C$568,$B11))</f>
        <v>0</v>
      </c>
      <c r="G11" s="77">
        <f>IF($B11=0,0,SUMIFS('Récap Hsup'!H$5:H$568,'Récap Hsup'!$C$5:$C$568,$B11))</f>
        <v>0</v>
      </c>
      <c r="H11" s="77">
        <f>IF($B11=0,0,SUMIFS('Récap Hsup'!I$5:I$568,'Récap Hsup'!$C$5:$C$568,$B11))</f>
        <v>0</v>
      </c>
      <c r="I11" s="77">
        <f>IF($B11=0,0,SUMIFS('Récap Hsup'!J$5:J$568,'Récap Hsup'!$C$5:$C$568,$B11))</f>
        <v>0</v>
      </c>
      <c r="J11" s="77">
        <f>IF($B11=0,0,SUMIFS('Récap Hsup'!K$5:K$568,'Récap Hsup'!$C$5:$C$568,$B11))</f>
        <v>0</v>
      </c>
      <c r="K11" s="77">
        <f>IF($B11=0,0,SUMIFS('Récap Hsup'!L$5:L$568,'Récap Hsup'!$C$5:$C$568,$B11))</f>
        <v>0</v>
      </c>
      <c r="L11" s="77">
        <f>IF($B11=0,0,SUMIFS('Récap Hsup'!M$5:M$568,'Récap Hsup'!$C$5:$C$568,$B11))</f>
        <v>0</v>
      </c>
      <c r="M11" s="77">
        <f>IF($B11=0,0,SUMIFS('Récap Hsup'!N$5:N$568,'Récap Hsup'!$C$5:$C$568,$B11))</f>
        <v>0</v>
      </c>
      <c r="N11" s="77">
        <f>IF($B11=0,0,SUMIFS('Récap Hsup'!O$5:O$568,'Récap Hsup'!$C$5:$C$568,$B11))</f>
        <v>0</v>
      </c>
      <c r="O11" s="77">
        <f>IF($B11=0,0,SUMIFS('Récap Hsup'!P$5:P$568,'Récap Hsup'!$C$5:$C$568,$B11))</f>
        <v>0</v>
      </c>
      <c r="P11" s="77">
        <f>IF($B11=0,0,SUMIFS('Récap Hsup'!Q$5:Q$568,'Récap Hsup'!$C$5:$C$568,$B11))</f>
        <v>0</v>
      </c>
      <c r="Q11" s="77">
        <f>IF($B11=0,0,SUMIFS('Récap Hsup'!R$5:R$568,'Récap Hsup'!$C$5:$C$568,$B11))</f>
        <v>0</v>
      </c>
      <c r="R11" s="79">
        <f>IF($B11=0,0,SUMIFS('Récap Hsup'!S$5:S$568,'Récap Hsup'!$C$5:$C$568,$B11))</f>
        <v>0</v>
      </c>
    </row>
    <row r="12" spans="1:18" x14ac:dyDescent="0.2">
      <c r="B12" s="71">
        <v>6</v>
      </c>
      <c r="C12" s="77">
        <f>IF($B12=0,0,SUMIFS('Récap Hsup'!D$5:D$568,'Récap Hsup'!$C$5:$C$568,$B12))</f>
        <v>0</v>
      </c>
      <c r="D12" s="77">
        <f>IF($B12=0,0,SUMIFS('Récap Hsup'!E$5:E$568,'Récap Hsup'!$C$5:$C$568,$B12))</f>
        <v>0</v>
      </c>
      <c r="E12" s="77">
        <f>IF($B12=0,0,SUMIFS('Récap Hsup'!F$5:F$568,'Récap Hsup'!$C$5:$C$568,$B12))</f>
        <v>0</v>
      </c>
      <c r="F12" s="77">
        <f>IF($B12=0,0,SUMIFS('Récap Hsup'!G$5:G$568,'Récap Hsup'!$C$5:$C$568,$B12))</f>
        <v>0</v>
      </c>
      <c r="G12" s="77">
        <f>IF($B12=0,0,SUMIFS('Récap Hsup'!H$5:H$568,'Récap Hsup'!$C$5:$C$568,$B12))</f>
        <v>0</v>
      </c>
      <c r="H12" s="77">
        <f>IF($B12=0,0,SUMIFS('Récap Hsup'!I$5:I$568,'Récap Hsup'!$C$5:$C$568,$B12))</f>
        <v>0</v>
      </c>
      <c r="I12" s="77">
        <f>IF($B12=0,0,SUMIFS('Récap Hsup'!J$5:J$568,'Récap Hsup'!$C$5:$C$568,$B12))</f>
        <v>0</v>
      </c>
      <c r="J12" s="77">
        <f>IF($B12=0,0,SUMIFS('Récap Hsup'!K$5:K$568,'Récap Hsup'!$C$5:$C$568,$B12))</f>
        <v>0</v>
      </c>
      <c r="K12" s="77">
        <f>IF($B12=0,0,SUMIFS('Récap Hsup'!L$5:L$568,'Récap Hsup'!$C$5:$C$568,$B12))</f>
        <v>0</v>
      </c>
      <c r="L12" s="77">
        <f>IF($B12=0,0,SUMIFS('Récap Hsup'!M$5:M$568,'Récap Hsup'!$C$5:$C$568,$B12))</f>
        <v>0</v>
      </c>
      <c r="M12" s="77">
        <f>IF($B12=0,0,SUMIFS('Récap Hsup'!N$5:N$568,'Récap Hsup'!$C$5:$C$568,$B12))</f>
        <v>0</v>
      </c>
      <c r="N12" s="77">
        <f>IF($B12=0,0,SUMIFS('Récap Hsup'!O$5:O$568,'Récap Hsup'!$C$5:$C$568,$B12))</f>
        <v>0</v>
      </c>
      <c r="O12" s="77">
        <f>IF($B12=0,0,SUMIFS('Récap Hsup'!P$5:P$568,'Récap Hsup'!$C$5:$C$568,$B12))</f>
        <v>0</v>
      </c>
      <c r="P12" s="77">
        <f>IF($B12=0,0,SUMIFS('Récap Hsup'!Q$5:Q$568,'Récap Hsup'!$C$5:$C$568,$B12))</f>
        <v>0</v>
      </c>
      <c r="Q12" s="77">
        <f>IF($B12=0,0,SUMIFS('Récap Hsup'!R$5:R$568,'Récap Hsup'!$C$5:$C$568,$B12))</f>
        <v>0</v>
      </c>
      <c r="R12" s="79">
        <f>IF($B12=0,0,SUMIFS('Récap Hsup'!S$5:S$568,'Récap Hsup'!$C$5:$C$568,$B12))</f>
        <v>0</v>
      </c>
    </row>
    <row r="13" spans="1:18" x14ac:dyDescent="0.2">
      <c r="B13" s="71">
        <v>7</v>
      </c>
      <c r="C13" s="77">
        <f>IF($B13=0,0,SUMIFS('Récap Hsup'!D$5:D$568,'Récap Hsup'!$C$5:$C$568,$B13))</f>
        <v>0</v>
      </c>
      <c r="D13" s="77">
        <f>IF($B13=0,0,SUMIFS('Récap Hsup'!E$5:E$568,'Récap Hsup'!$C$5:$C$568,$B13))</f>
        <v>0</v>
      </c>
      <c r="E13" s="77">
        <f>IF($B13=0,0,SUMIFS('Récap Hsup'!F$5:F$568,'Récap Hsup'!$C$5:$C$568,$B13))</f>
        <v>0</v>
      </c>
      <c r="F13" s="77">
        <f>IF($B13=0,0,SUMIFS('Récap Hsup'!G$5:G$568,'Récap Hsup'!$C$5:$C$568,$B13))</f>
        <v>0</v>
      </c>
      <c r="G13" s="77">
        <f>IF($B13=0,0,SUMIFS('Récap Hsup'!H$5:H$568,'Récap Hsup'!$C$5:$C$568,$B13))</f>
        <v>0</v>
      </c>
      <c r="H13" s="77">
        <f>IF($B13=0,0,SUMIFS('Récap Hsup'!I$5:I$568,'Récap Hsup'!$C$5:$C$568,$B13))</f>
        <v>0</v>
      </c>
      <c r="I13" s="77">
        <f>IF($B13=0,0,SUMIFS('Récap Hsup'!J$5:J$568,'Récap Hsup'!$C$5:$C$568,$B13))</f>
        <v>0</v>
      </c>
      <c r="J13" s="77">
        <f>IF($B13=0,0,SUMIFS('Récap Hsup'!K$5:K$568,'Récap Hsup'!$C$5:$C$568,$B13))</f>
        <v>0</v>
      </c>
      <c r="K13" s="77">
        <f>IF($B13=0,0,SUMIFS('Récap Hsup'!L$5:L$568,'Récap Hsup'!$C$5:$C$568,$B13))</f>
        <v>0</v>
      </c>
      <c r="L13" s="77">
        <f>IF($B13=0,0,SUMIFS('Récap Hsup'!M$5:M$568,'Récap Hsup'!$C$5:$C$568,$B13))</f>
        <v>0</v>
      </c>
      <c r="M13" s="77">
        <f>IF($B13=0,0,SUMIFS('Récap Hsup'!N$5:N$568,'Récap Hsup'!$C$5:$C$568,$B13))</f>
        <v>0</v>
      </c>
      <c r="N13" s="77">
        <f>IF($B13=0,0,SUMIFS('Récap Hsup'!O$5:O$568,'Récap Hsup'!$C$5:$C$568,$B13))</f>
        <v>0</v>
      </c>
      <c r="O13" s="77">
        <f>IF($B13=0,0,SUMIFS('Récap Hsup'!P$5:P$568,'Récap Hsup'!$C$5:$C$568,$B13))</f>
        <v>0</v>
      </c>
      <c r="P13" s="77">
        <f>IF($B13=0,0,SUMIFS('Récap Hsup'!Q$5:Q$568,'Récap Hsup'!$C$5:$C$568,$B13))</f>
        <v>0</v>
      </c>
      <c r="Q13" s="77">
        <f>IF($B13=0,0,SUMIFS('Récap Hsup'!R$5:R$568,'Récap Hsup'!$C$5:$C$568,$B13))</f>
        <v>0</v>
      </c>
      <c r="R13" s="79">
        <f>IF($B13=0,0,SUMIFS('Récap Hsup'!S$5:S$568,'Récap Hsup'!$C$5:$C$568,$B13))</f>
        <v>0</v>
      </c>
    </row>
    <row r="14" spans="1:18" x14ac:dyDescent="0.2">
      <c r="B14" s="71">
        <v>8</v>
      </c>
      <c r="C14" s="77">
        <f>IF($B14=0,0,SUMIFS('Récap Hsup'!D$5:D$568,'Récap Hsup'!$C$5:$C$568,$B14))</f>
        <v>0</v>
      </c>
      <c r="D14" s="77">
        <f>IF($B14=0,0,SUMIFS('Récap Hsup'!E$5:E$568,'Récap Hsup'!$C$5:$C$568,$B14))</f>
        <v>0</v>
      </c>
      <c r="E14" s="77">
        <f>IF($B14=0,0,SUMIFS('Récap Hsup'!F$5:F$568,'Récap Hsup'!$C$5:$C$568,$B14))</f>
        <v>0</v>
      </c>
      <c r="F14" s="77">
        <f>IF($B14=0,0,SUMIFS('Récap Hsup'!G$5:G$568,'Récap Hsup'!$C$5:$C$568,$B14))</f>
        <v>0</v>
      </c>
      <c r="G14" s="77">
        <f>IF($B14=0,0,SUMIFS('Récap Hsup'!H$5:H$568,'Récap Hsup'!$C$5:$C$568,$B14))</f>
        <v>0</v>
      </c>
      <c r="H14" s="77">
        <f>IF($B14=0,0,SUMIFS('Récap Hsup'!I$5:I$568,'Récap Hsup'!$C$5:$C$568,$B14))</f>
        <v>0</v>
      </c>
      <c r="I14" s="77">
        <f>IF($B14=0,0,SUMIFS('Récap Hsup'!J$5:J$568,'Récap Hsup'!$C$5:$C$568,$B14))</f>
        <v>0</v>
      </c>
      <c r="J14" s="77">
        <f>IF($B14=0,0,SUMIFS('Récap Hsup'!K$5:K$568,'Récap Hsup'!$C$5:$C$568,$B14))</f>
        <v>0</v>
      </c>
      <c r="K14" s="77">
        <f>IF($B14=0,0,SUMIFS('Récap Hsup'!L$5:L$568,'Récap Hsup'!$C$5:$C$568,$B14))</f>
        <v>0</v>
      </c>
      <c r="L14" s="77">
        <f>IF($B14=0,0,SUMIFS('Récap Hsup'!M$5:M$568,'Récap Hsup'!$C$5:$C$568,$B14))</f>
        <v>0</v>
      </c>
      <c r="M14" s="77">
        <f>IF($B14=0,0,SUMIFS('Récap Hsup'!N$5:N$568,'Récap Hsup'!$C$5:$C$568,$B14))</f>
        <v>0</v>
      </c>
      <c r="N14" s="77">
        <f>IF($B14=0,0,SUMIFS('Récap Hsup'!O$5:O$568,'Récap Hsup'!$C$5:$C$568,$B14))</f>
        <v>0</v>
      </c>
      <c r="O14" s="77">
        <f>IF($B14=0,0,SUMIFS('Récap Hsup'!P$5:P$568,'Récap Hsup'!$C$5:$C$568,$B14))</f>
        <v>0</v>
      </c>
      <c r="P14" s="77">
        <f>IF($B14=0,0,SUMIFS('Récap Hsup'!Q$5:Q$568,'Récap Hsup'!$C$5:$C$568,$B14))</f>
        <v>0</v>
      </c>
      <c r="Q14" s="77">
        <f>IF($B14=0,0,SUMIFS('Récap Hsup'!R$5:R$568,'Récap Hsup'!$C$5:$C$568,$B14))</f>
        <v>0</v>
      </c>
      <c r="R14" s="79">
        <f>IF($B14=0,0,SUMIFS('Récap Hsup'!S$5:S$568,'Récap Hsup'!$C$5:$C$568,$B14))</f>
        <v>0</v>
      </c>
    </row>
    <row r="15" spans="1:18" x14ac:dyDescent="0.2">
      <c r="B15" s="71">
        <v>9</v>
      </c>
      <c r="C15" s="77">
        <f>IF($B15=0,0,SUMIFS('Récap Hsup'!D$5:D$568,'Récap Hsup'!$C$5:$C$568,$B15))</f>
        <v>0</v>
      </c>
      <c r="D15" s="77">
        <f>IF($B15=0,0,SUMIFS('Récap Hsup'!E$5:E$568,'Récap Hsup'!$C$5:$C$568,$B15))</f>
        <v>0</v>
      </c>
      <c r="E15" s="77">
        <f>IF($B15=0,0,SUMIFS('Récap Hsup'!F$5:F$568,'Récap Hsup'!$C$5:$C$568,$B15))</f>
        <v>0</v>
      </c>
      <c r="F15" s="77">
        <f>IF($B15=0,0,SUMIFS('Récap Hsup'!G$5:G$568,'Récap Hsup'!$C$5:$C$568,$B15))</f>
        <v>0</v>
      </c>
      <c r="G15" s="77">
        <f>IF($B15=0,0,SUMIFS('Récap Hsup'!H$5:H$568,'Récap Hsup'!$C$5:$C$568,$B15))</f>
        <v>0</v>
      </c>
      <c r="H15" s="77">
        <f>IF($B15=0,0,SUMIFS('Récap Hsup'!I$5:I$568,'Récap Hsup'!$C$5:$C$568,$B15))</f>
        <v>0</v>
      </c>
      <c r="I15" s="77">
        <f>IF($B15=0,0,SUMIFS('Récap Hsup'!J$5:J$568,'Récap Hsup'!$C$5:$C$568,$B15))</f>
        <v>0</v>
      </c>
      <c r="J15" s="77">
        <f>IF($B15=0,0,SUMIFS('Récap Hsup'!K$5:K$568,'Récap Hsup'!$C$5:$C$568,$B15))</f>
        <v>0</v>
      </c>
      <c r="K15" s="77">
        <f>IF($B15=0,0,SUMIFS('Récap Hsup'!L$5:L$568,'Récap Hsup'!$C$5:$C$568,$B15))</f>
        <v>0</v>
      </c>
      <c r="L15" s="77">
        <f>IF($B15=0,0,SUMIFS('Récap Hsup'!M$5:M$568,'Récap Hsup'!$C$5:$C$568,$B15))</f>
        <v>0</v>
      </c>
      <c r="M15" s="77">
        <f>IF($B15=0,0,SUMIFS('Récap Hsup'!N$5:N$568,'Récap Hsup'!$C$5:$C$568,$B15))</f>
        <v>0</v>
      </c>
      <c r="N15" s="77">
        <f>IF($B15=0,0,SUMIFS('Récap Hsup'!O$5:O$568,'Récap Hsup'!$C$5:$C$568,$B15))</f>
        <v>0</v>
      </c>
      <c r="O15" s="77">
        <f>IF($B15=0,0,SUMIFS('Récap Hsup'!P$5:P$568,'Récap Hsup'!$C$5:$C$568,$B15))</f>
        <v>0</v>
      </c>
      <c r="P15" s="77">
        <f>IF($B15=0,0,SUMIFS('Récap Hsup'!Q$5:Q$568,'Récap Hsup'!$C$5:$C$568,$B15))</f>
        <v>0</v>
      </c>
      <c r="Q15" s="77">
        <f>IF($B15=0,0,SUMIFS('Récap Hsup'!R$5:R$568,'Récap Hsup'!$C$5:$C$568,$B15))</f>
        <v>0</v>
      </c>
      <c r="R15" s="79">
        <f>IF($B15=0,0,SUMIFS('Récap Hsup'!S$5:S$568,'Récap Hsup'!$C$5:$C$568,$B15))</f>
        <v>0</v>
      </c>
    </row>
    <row r="16" spans="1:18" x14ac:dyDescent="0.2">
      <c r="B16" s="71">
        <v>10</v>
      </c>
      <c r="C16" s="77">
        <f>IF($B16=0,0,SUMIFS('Récap Hsup'!D$5:D$568,'Récap Hsup'!$C$5:$C$568,$B16))</f>
        <v>0</v>
      </c>
      <c r="D16" s="77">
        <f>IF($B16=0,0,SUMIFS('Récap Hsup'!E$5:E$568,'Récap Hsup'!$C$5:$C$568,$B16))</f>
        <v>0</v>
      </c>
      <c r="E16" s="77">
        <f>IF($B16=0,0,SUMIFS('Récap Hsup'!F$5:F$568,'Récap Hsup'!$C$5:$C$568,$B16))</f>
        <v>0</v>
      </c>
      <c r="F16" s="77">
        <f>IF($B16=0,0,SUMIFS('Récap Hsup'!G$5:G$568,'Récap Hsup'!$C$5:$C$568,$B16))</f>
        <v>0</v>
      </c>
      <c r="G16" s="77">
        <f>IF($B16=0,0,SUMIFS('Récap Hsup'!H$5:H$568,'Récap Hsup'!$C$5:$C$568,$B16))</f>
        <v>0</v>
      </c>
      <c r="H16" s="77">
        <f>IF($B16=0,0,SUMIFS('Récap Hsup'!I$5:I$568,'Récap Hsup'!$C$5:$C$568,$B16))</f>
        <v>0</v>
      </c>
      <c r="I16" s="77">
        <f>IF($B16=0,0,SUMIFS('Récap Hsup'!J$5:J$568,'Récap Hsup'!$C$5:$C$568,$B16))</f>
        <v>0</v>
      </c>
      <c r="J16" s="77">
        <f>IF($B16=0,0,SUMIFS('Récap Hsup'!K$5:K$568,'Récap Hsup'!$C$5:$C$568,$B16))</f>
        <v>0</v>
      </c>
      <c r="K16" s="77">
        <f>IF($B16=0,0,SUMIFS('Récap Hsup'!L$5:L$568,'Récap Hsup'!$C$5:$C$568,$B16))</f>
        <v>0</v>
      </c>
      <c r="L16" s="77">
        <f>IF($B16=0,0,SUMIFS('Récap Hsup'!M$5:M$568,'Récap Hsup'!$C$5:$C$568,$B16))</f>
        <v>0</v>
      </c>
      <c r="M16" s="77">
        <f>IF($B16=0,0,SUMIFS('Récap Hsup'!N$5:N$568,'Récap Hsup'!$C$5:$C$568,$B16))</f>
        <v>0</v>
      </c>
      <c r="N16" s="77">
        <f>IF($B16=0,0,SUMIFS('Récap Hsup'!O$5:O$568,'Récap Hsup'!$C$5:$C$568,$B16))</f>
        <v>0</v>
      </c>
      <c r="O16" s="77">
        <f>IF($B16=0,0,SUMIFS('Récap Hsup'!P$5:P$568,'Récap Hsup'!$C$5:$C$568,$B16))</f>
        <v>0</v>
      </c>
      <c r="P16" s="77">
        <f>IF($B16=0,0,SUMIFS('Récap Hsup'!Q$5:Q$568,'Récap Hsup'!$C$5:$C$568,$B16))</f>
        <v>0</v>
      </c>
      <c r="Q16" s="77">
        <f>IF($B16=0,0,SUMIFS('Récap Hsup'!R$5:R$568,'Récap Hsup'!$C$5:$C$568,$B16))</f>
        <v>0</v>
      </c>
      <c r="R16" s="79">
        <f>IF($B16=0,0,SUMIFS('Récap Hsup'!S$5:S$568,'Récap Hsup'!$C$5:$C$568,$B16))</f>
        <v>0</v>
      </c>
    </row>
    <row r="17" spans="2:18" x14ac:dyDescent="0.2">
      <c r="B17" s="71">
        <v>11</v>
      </c>
      <c r="C17" s="77">
        <f>IF($B17=0,0,SUMIFS('Récap Hsup'!D$5:D$568,'Récap Hsup'!$C$5:$C$568,$B17))</f>
        <v>0</v>
      </c>
      <c r="D17" s="77">
        <f>IF($B17=0,0,SUMIFS('Récap Hsup'!E$5:E$568,'Récap Hsup'!$C$5:$C$568,$B17))</f>
        <v>0</v>
      </c>
      <c r="E17" s="77">
        <f>IF($B17=0,0,SUMIFS('Récap Hsup'!F$5:F$568,'Récap Hsup'!$C$5:$C$568,$B17))</f>
        <v>0</v>
      </c>
      <c r="F17" s="77">
        <f>IF($B17=0,0,SUMIFS('Récap Hsup'!G$5:G$568,'Récap Hsup'!$C$5:$C$568,$B17))</f>
        <v>0</v>
      </c>
      <c r="G17" s="77">
        <f>IF($B17=0,0,SUMIFS('Récap Hsup'!H$5:H$568,'Récap Hsup'!$C$5:$C$568,$B17))</f>
        <v>0</v>
      </c>
      <c r="H17" s="77">
        <f>IF($B17=0,0,SUMIFS('Récap Hsup'!I$5:I$568,'Récap Hsup'!$C$5:$C$568,$B17))</f>
        <v>0</v>
      </c>
      <c r="I17" s="77">
        <f>IF($B17=0,0,SUMIFS('Récap Hsup'!J$5:J$568,'Récap Hsup'!$C$5:$C$568,$B17))</f>
        <v>0</v>
      </c>
      <c r="J17" s="77">
        <f>IF($B17=0,0,SUMIFS('Récap Hsup'!K$5:K$568,'Récap Hsup'!$C$5:$C$568,$B17))</f>
        <v>0</v>
      </c>
      <c r="K17" s="77">
        <f>IF($B17=0,0,SUMIFS('Récap Hsup'!L$5:L$568,'Récap Hsup'!$C$5:$C$568,$B17))</f>
        <v>0</v>
      </c>
      <c r="L17" s="77">
        <f>IF($B17=0,0,SUMIFS('Récap Hsup'!M$5:M$568,'Récap Hsup'!$C$5:$C$568,$B17))</f>
        <v>0</v>
      </c>
      <c r="M17" s="77">
        <f>IF($B17=0,0,SUMIFS('Récap Hsup'!N$5:N$568,'Récap Hsup'!$C$5:$C$568,$B17))</f>
        <v>0</v>
      </c>
      <c r="N17" s="77">
        <f>IF($B17=0,0,SUMIFS('Récap Hsup'!O$5:O$568,'Récap Hsup'!$C$5:$C$568,$B17))</f>
        <v>0</v>
      </c>
      <c r="O17" s="77">
        <f>IF($B17=0,0,SUMIFS('Récap Hsup'!P$5:P$568,'Récap Hsup'!$C$5:$C$568,$B17))</f>
        <v>0</v>
      </c>
      <c r="P17" s="77">
        <f>IF($B17=0,0,SUMIFS('Récap Hsup'!Q$5:Q$568,'Récap Hsup'!$C$5:$C$568,$B17))</f>
        <v>0</v>
      </c>
      <c r="Q17" s="77">
        <f>IF($B17=0,0,SUMIFS('Récap Hsup'!R$5:R$568,'Récap Hsup'!$C$5:$C$568,$B17))</f>
        <v>0</v>
      </c>
      <c r="R17" s="79">
        <f>IF($B17=0,0,SUMIFS('Récap Hsup'!S$5:S$568,'Récap Hsup'!$C$5:$C$568,$B17))</f>
        <v>0</v>
      </c>
    </row>
    <row r="18" spans="2:18" ht="13.5" thickBot="1" x14ac:dyDescent="0.25">
      <c r="B18" s="72">
        <v>12</v>
      </c>
      <c r="C18" s="77">
        <f>IF($B18=0,0,SUMIFS('Récap Hsup'!D$5:D$568,'Récap Hsup'!$C$5:$C$568,$B18))</f>
        <v>0</v>
      </c>
      <c r="D18" s="77">
        <f>IF($B18=0,0,SUMIFS('Récap Hsup'!E$5:E$568,'Récap Hsup'!$C$5:$C$568,$B18))</f>
        <v>0</v>
      </c>
      <c r="E18" s="77">
        <f>IF($B18=0,0,SUMIFS('Récap Hsup'!F$5:F$568,'Récap Hsup'!$C$5:$C$568,$B18))</f>
        <v>0</v>
      </c>
      <c r="F18" s="77">
        <f>IF($B18=0,0,SUMIFS('Récap Hsup'!G$5:G$568,'Récap Hsup'!$C$5:$C$568,$B18))</f>
        <v>0</v>
      </c>
      <c r="G18" s="77">
        <f>IF($B18=0,0,SUMIFS('Récap Hsup'!H$5:H$568,'Récap Hsup'!$C$5:$C$568,$B18))</f>
        <v>0</v>
      </c>
      <c r="H18" s="77">
        <f>IF($B18=0,0,SUMIFS('Récap Hsup'!I$5:I$568,'Récap Hsup'!$C$5:$C$568,$B18))</f>
        <v>0</v>
      </c>
      <c r="I18" s="77">
        <f>IF($B18=0,0,SUMIFS('Récap Hsup'!J$5:J$568,'Récap Hsup'!$C$5:$C$568,$B18))</f>
        <v>0</v>
      </c>
      <c r="J18" s="77">
        <f>IF($B18=0,0,SUMIFS('Récap Hsup'!K$5:K$568,'Récap Hsup'!$C$5:$C$568,$B18))</f>
        <v>0</v>
      </c>
      <c r="K18" s="77">
        <f>IF($B18=0,0,SUMIFS('Récap Hsup'!L$5:L$568,'Récap Hsup'!$C$5:$C$568,$B18))</f>
        <v>0</v>
      </c>
      <c r="L18" s="77">
        <f>IF($B18=0,0,SUMIFS('Récap Hsup'!M$5:M$568,'Récap Hsup'!$C$5:$C$568,$B18))</f>
        <v>0</v>
      </c>
      <c r="M18" s="77">
        <f>IF($B18=0,0,SUMIFS('Récap Hsup'!N$5:N$568,'Récap Hsup'!$C$5:$C$568,$B18))</f>
        <v>0</v>
      </c>
      <c r="N18" s="77">
        <f>IF($B18=0,0,SUMIFS('Récap Hsup'!O$5:O$568,'Récap Hsup'!$C$5:$C$568,$B18))</f>
        <v>0</v>
      </c>
      <c r="O18" s="77">
        <f>IF($B18=0,0,SUMIFS('Récap Hsup'!P$5:P$568,'Récap Hsup'!$C$5:$C$568,$B18))</f>
        <v>0</v>
      </c>
      <c r="P18" s="77">
        <f>IF($B18=0,0,SUMIFS('Récap Hsup'!Q$5:Q$568,'Récap Hsup'!$C$5:$C$568,$B18))</f>
        <v>0</v>
      </c>
      <c r="Q18" s="77">
        <f>IF($B18=0,0,SUMIFS('Récap Hsup'!R$5:R$568,'Récap Hsup'!$C$5:$C$568,$B18))</f>
        <v>0</v>
      </c>
      <c r="R18" s="79">
        <f>IF($B18=0,0,SUMIFS('Récap Hsup'!S$5:S$568,'Récap Hsup'!$C$5:$C$568,$B18))</f>
        <v>0</v>
      </c>
    </row>
    <row r="19" spans="2:18" ht="23.25" customHeight="1" thickBot="1" x14ac:dyDescent="0.25">
      <c r="B19" s="224" t="s">
        <v>111</v>
      </c>
      <c r="C19" s="225">
        <f>SUM(C6:C18)</f>
        <v>15.3</v>
      </c>
      <c r="D19" s="225">
        <f t="shared" ref="D19:R19" si="0">SUM(D6:D18)</f>
        <v>15.209999999999999</v>
      </c>
      <c r="E19" s="225">
        <f t="shared" si="0"/>
        <v>88.5</v>
      </c>
      <c r="F19" s="225">
        <f t="shared" si="0"/>
        <v>85.679999999999993</v>
      </c>
      <c r="G19" s="225">
        <f t="shared" si="0"/>
        <v>17.189999999999998</v>
      </c>
      <c r="H19" s="225">
        <f t="shared" si="0"/>
        <v>0</v>
      </c>
      <c r="I19" s="225">
        <f t="shared" si="0"/>
        <v>47.67</v>
      </c>
      <c r="J19" s="225">
        <f t="shared" si="0"/>
        <v>-16.410000000000004</v>
      </c>
      <c r="K19" s="225">
        <f t="shared" si="0"/>
        <v>19.880000000000003</v>
      </c>
      <c r="L19" s="225">
        <f t="shared" si="0"/>
        <v>19.880000000000003</v>
      </c>
      <c r="M19" s="225">
        <f t="shared" si="0"/>
        <v>0</v>
      </c>
      <c r="N19" s="225">
        <f t="shared" si="0"/>
        <v>0</v>
      </c>
      <c r="O19" s="225">
        <f t="shared" si="0"/>
        <v>0</v>
      </c>
      <c r="P19" s="225">
        <f t="shared" si="0"/>
        <v>0</v>
      </c>
      <c r="Q19" s="225">
        <f t="shared" si="0"/>
        <v>0</v>
      </c>
      <c r="R19" s="225">
        <f t="shared" si="0"/>
        <v>0</v>
      </c>
    </row>
  </sheetData>
  <mergeCells count="19">
    <mergeCell ref="R4:R5"/>
    <mergeCell ref="L4:L5"/>
    <mergeCell ref="M4:M5"/>
    <mergeCell ref="N4:N5"/>
    <mergeCell ref="O4:O5"/>
    <mergeCell ref="P4:P5"/>
    <mergeCell ref="Q4:Q5"/>
    <mergeCell ref="A4:A5"/>
    <mergeCell ref="B4:B5"/>
    <mergeCell ref="C4:C5"/>
    <mergeCell ref="D4:D5"/>
    <mergeCell ref="E4:E5"/>
    <mergeCell ref="B2:Q2"/>
    <mergeCell ref="F4:F5"/>
    <mergeCell ref="G4:G5"/>
    <mergeCell ref="H4:H5"/>
    <mergeCell ref="I4:I5"/>
    <mergeCell ref="J4:J5"/>
    <mergeCell ref="K4:K5"/>
  </mergeCells>
  <pageMargins left="0.23622047244094491" right="0.23622047244094491" top="0.74803149606299213" bottom="0.74803149606299213" header="0.31496062992125984" footer="0.31496062992125984"/>
  <pageSetup paperSize="9" scale="9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2:S567"/>
  <sheetViews>
    <sheetView showGridLines="0" showZeros="0" workbookViewId="0">
      <selection activeCell="G11" sqref="G11"/>
    </sheetView>
  </sheetViews>
  <sheetFormatPr baseColWidth="10" defaultRowHeight="12.75" x14ac:dyDescent="0.2"/>
  <cols>
    <col min="1" max="1" width="24.140625" style="29" customWidth="1"/>
    <col min="2" max="2" width="3.7109375" style="29" customWidth="1"/>
    <col min="3" max="3" width="3.7109375" style="30" customWidth="1"/>
    <col min="4" max="19" width="9.7109375" style="29" customWidth="1"/>
    <col min="20" max="16384" width="11.42578125" style="29"/>
  </cols>
  <sheetData>
    <row r="2" spans="1:19" s="31" customFormat="1" ht="33.75" customHeight="1" x14ac:dyDescent="0.2">
      <c r="A2" s="85" t="s">
        <v>7</v>
      </c>
      <c r="B2" s="85" t="s">
        <v>17</v>
      </c>
      <c r="C2" s="86" t="s">
        <v>11</v>
      </c>
      <c r="D2" s="87" t="s">
        <v>76</v>
      </c>
      <c r="E2" s="88" t="s">
        <v>77</v>
      </c>
      <c r="F2" s="88" t="s">
        <v>78</v>
      </c>
      <c r="G2" s="88" t="s">
        <v>79</v>
      </c>
      <c r="H2" s="88" t="s">
        <v>73</v>
      </c>
      <c r="I2" s="88" t="s">
        <v>74</v>
      </c>
      <c r="J2" s="88" t="s">
        <v>75</v>
      </c>
      <c r="K2" s="88" t="s">
        <v>80</v>
      </c>
      <c r="L2" s="88" t="s">
        <v>81</v>
      </c>
      <c r="M2" s="88" t="s">
        <v>82</v>
      </c>
      <c r="N2" s="88" t="s">
        <v>89</v>
      </c>
      <c r="O2" s="88" t="s">
        <v>12</v>
      </c>
      <c r="P2" s="88" t="s">
        <v>13</v>
      </c>
      <c r="Q2" s="88" t="s">
        <v>14</v>
      </c>
      <c r="R2" s="88" t="s">
        <v>15</v>
      </c>
      <c r="S2" s="88" t="s">
        <v>16</v>
      </c>
    </row>
    <row r="3" spans="1:19" s="31" customFormat="1" ht="18" hidden="1" customHeight="1" x14ac:dyDescent="0.2">
      <c r="A3" s="56"/>
      <c r="B3" s="56"/>
      <c r="C3" s="57"/>
      <c r="D3" s="58">
        <v>4</v>
      </c>
      <c r="E3" s="59">
        <v>9</v>
      </c>
      <c r="F3" s="59">
        <v>14</v>
      </c>
      <c r="G3" s="58">
        <v>19</v>
      </c>
      <c r="H3" s="59">
        <v>24</v>
      </c>
      <c r="I3" s="59">
        <v>29</v>
      </c>
      <c r="J3" s="58">
        <v>34</v>
      </c>
      <c r="K3" s="59">
        <v>39</v>
      </c>
      <c r="L3" s="59">
        <v>44</v>
      </c>
      <c r="M3" s="58">
        <v>49</v>
      </c>
      <c r="N3" s="59">
        <v>54</v>
      </c>
      <c r="O3" s="59">
        <v>59</v>
      </c>
      <c r="P3" s="58">
        <v>64</v>
      </c>
      <c r="Q3" s="59">
        <v>69</v>
      </c>
      <c r="R3" s="59">
        <v>74</v>
      </c>
      <c r="S3" s="58">
        <v>79</v>
      </c>
    </row>
    <row r="4" spans="1:19" x14ac:dyDescent="0.2">
      <c r="A4" s="60">
        <f>Pointage!A6</f>
        <v>43101</v>
      </c>
      <c r="B4" s="61">
        <f>DAY(A4)</f>
        <v>1</v>
      </c>
      <c r="C4" s="61">
        <f>MONTH(A4)</f>
        <v>1</v>
      </c>
      <c r="D4" s="62">
        <f>IF($A4=0,0,VLOOKUP($A4,Pointage!$A$6:$CE$370,D$3))</f>
        <v>0</v>
      </c>
      <c r="E4" s="62">
        <f>IF($A4=0,0,VLOOKUP($A4,Pointage!$A$6:$CE$370,E$3))</f>
        <v>0</v>
      </c>
      <c r="F4" s="62">
        <f>IF($A4=0,0,VLOOKUP($A4,Pointage!$A$6:$CE$370,F$3))</f>
        <v>0</v>
      </c>
      <c r="G4" s="62">
        <f>IF($A4=0,0,VLOOKUP($A4,Pointage!$A$6:$CE$370,G$3))</f>
        <v>0</v>
      </c>
      <c r="H4" s="62">
        <f>IF($A4=0,0,VLOOKUP($A4,Pointage!$A$6:$CE$370,H$3))</f>
        <v>0</v>
      </c>
      <c r="I4" s="62">
        <f>IF($A4=0,0,VLOOKUP($A4,Pointage!$A$6:$CE$370,I$3))</f>
        <v>0</v>
      </c>
      <c r="J4" s="62">
        <f>IF($A4=0,0,VLOOKUP($A4,Pointage!$A$6:$CE$370,J$3))</f>
        <v>0</v>
      </c>
      <c r="K4" s="62">
        <f>IF($A4=0,0,VLOOKUP($A4,Pointage!$A$6:$CE$370,K$3))</f>
        <v>0</v>
      </c>
      <c r="L4" s="62">
        <f>IF($A4=0,0,VLOOKUP($A4,Pointage!$A$6:$CE$370,L$3))</f>
        <v>0</v>
      </c>
      <c r="M4" s="62">
        <f>IF($A4=0,0,VLOOKUP($A4,Pointage!$A$6:$CE$370,M$3))</f>
        <v>0</v>
      </c>
      <c r="N4" s="62">
        <f>IF($A4=0,0,VLOOKUP($A4,Pointage!$A$6:$CE$370,N$3))</f>
        <v>0</v>
      </c>
      <c r="O4" s="62">
        <f>IF($A4=0,0,VLOOKUP($A4,Pointage!$A$6:$CE$370,O$3))</f>
        <v>0</v>
      </c>
      <c r="P4" s="62">
        <f>IF($A4=0,0,VLOOKUP($A4,Pointage!$A$6:$CE$370,P$3))</f>
        <v>0</v>
      </c>
      <c r="Q4" s="62">
        <f>IF($A4=0,0,VLOOKUP($A4,Pointage!$A$6:$CE$370,Q$3))</f>
        <v>0</v>
      </c>
      <c r="R4" s="62">
        <f>IF($A4=0,0,VLOOKUP($A4,Pointage!$A$6:$CE$370,R$3))</f>
        <v>0</v>
      </c>
      <c r="S4" s="62">
        <f>IF($A4=0,0,VLOOKUP($A4,Pointage!$A$6:$CE$370,S$3))</f>
        <v>0</v>
      </c>
    </row>
    <row r="5" spans="1:19" x14ac:dyDescent="0.2">
      <c r="A5" s="60">
        <f>Pointage!A7</f>
        <v>43102</v>
      </c>
      <c r="B5" s="61">
        <f t="shared" ref="B5:B68" si="0">DAY(A5)</f>
        <v>2</v>
      </c>
      <c r="C5" s="61">
        <f t="shared" ref="C5:C68" si="1">MONTH(A5)</f>
        <v>1</v>
      </c>
      <c r="D5" s="62">
        <f>IF($A5=0,0,VLOOKUP($A5,Pointage!$A$6:$CE$370,D$3))</f>
        <v>0</v>
      </c>
      <c r="E5" s="62">
        <f>IF($A5=0,0,VLOOKUP($A5,Pointage!$A$6:$CE$370,E$3))</f>
        <v>0</v>
      </c>
      <c r="F5" s="62">
        <f>IF($A5=0,0,VLOOKUP($A5,Pointage!$A$6:$CE$370,F$3))</f>
        <v>0</v>
      </c>
      <c r="G5" s="62">
        <f>IF($A5=0,0,VLOOKUP($A5,Pointage!$A$6:$CE$370,G$3))</f>
        <v>0</v>
      </c>
      <c r="H5" s="62">
        <f>IF($A5=0,0,VLOOKUP($A5,Pointage!$A$6:$CE$370,H$3))</f>
        <v>0</v>
      </c>
      <c r="I5" s="62">
        <f>IF($A5=0,0,VLOOKUP($A5,Pointage!$A$6:$CE$370,I$3))</f>
        <v>0</v>
      </c>
      <c r="J5" s="62">
        <f>IF($A5=0,0,VLOOKUP($A5,Pointage!$A$6:$CE$370,J$3))</f>
        <v>0</v>
      </c>
      <c r="K5" s="62">
        <f>IF($A5=0,0,VLOOKUP($A5,Pointage!$A$6:$CE$370,K$3))</f>
        <v>0</v>
      </c>
      <c r="L5" s="62">
        <f>IF($A5=0,0,VLOOKUP($A5,Pointage!$A$6:$CE$370,L$3))</f>
        <v>0</v>
      </c>
      <c r="M5" s="62">
        <f>IF($A5=0,0,VLOOKUP($A5,Pointage!$A$6:$CE$370,M$3))</f>
        <v>0</v>
      </c>
      <c r="N5" s="62">
        <f>IF($A5=0,0,VLOOKUP($A5,Pointage!$A$6:$CE$370,N$3))</f>
        <v>0</v>
      </c>
      <c r="O5" s="62">
        <f>IF($A5=0,0,VLOOKUP($A5,Pointage!$A$6:$CE$370,O$3))</f>
        <v>0</v>
      </c>
      <c r="P5" s="62">
        <f>IF($A5=0,0,VLOOKUP($A5,Pointage!$A$6:$CE$370,P$3))</f>
        <v>0</v>
      </c>
      <c r="Q5" s="62">
        <f>IF($A5=0,0,VLOOKUP($A5,Pointage!$A$6:$CE$370,Q$3))</f>
        <v>0</v>
      </c>
      <c r="R5" s="62">
        <f>IF($A5=0,0,VLOOKUP($A5,Pointage!$A$6:$CE$370,R$3))</f>
        <v>0</v>
      </c>
      <c r="S5" s="62">
        <f>IF($A5=0,0,VLOOKUP($A5,Pointage!$A$6:$CE$370,S$3))</f>
        <v>0</v>
      </c>
    </row>
    <row r="6" spans="1:19" x14ac:dyDescent="0.2">
      <c r="A6" s="60">
        <f>Pointage!A8</f>
        <v>43103</v>
      </c>
      <c r="B6" s="61">
        <f t="shared" si="0"/>
        <v>3</v>
      </c>
      <c r="C6" s="61">
        <f t="shared" si="1"/>
        <v>1</v>
      </c>
      <c r="D6" s="62">
        <f>IF($A6=0,0,VLOOKUP($A6,Pointage!$A$6:$CE$370,D$3))</f>
        <v>0</v>
      </c>
      <c r="E6" s="62">
        <f>IF($A6=0,0,VLOOKUP($A6,Pointage!$A$6:$CE$370,E$3))</f>
        <v>0</v>
      </c>
      <c r="F6" s="62">
        <f>IF($A6=0,0,VLOOKUP($A6,Pointage!$A$6:$CE$370,F$3))</f>
        <v>0</v>
      </c>
      <c r="G6" s="62">
        <f>IF($A6=0,0,VLOOKUP($A6,Pointage!$A$6:$CE$370,G$3))</f>
        <v>0</v>
      </c>
      <c r="H6" s="62">
        <f>IF($A6=0,0,VLOOKUP($A6,Pointage!$A$6:$CE$370,H$3))</f>
        <v>0</v>
      </c>
      <c r="I6" s="62">
        <f>IF($A6=0,0,VLOOKUP($A6,Pointage!$A$6:$CE$370,I$3))</f>
        <v>0</v>
      </c>
      <c r="J6" s="62">
        <f>IF($A6=0,0,VLOOKUP($A6,Pointage!$A$6:$CE$370,J$3))</f>
        <v>0</v>
      </c>
      <c r="K6" s="62">
        <f>IF($A6=0,0,VLOOKUP($A6,Pointage!$A$6:$CE$370,K$3))</f>
        <v>0</v>
      </c>
      <c r="L6" s="62">
        <f>IF($A6=0,0,VLOOKUP($A6,Pointage!$A$6:$CE$370,L$3))</f>
        <v>0</v>
      </c>
      <c r="M6" s="62">
        <f>IF($A6=0,0,VLOOKUP($A6,Pointage!$A$6:$CE$370,M$3))</f>
        <v>0</v>
      </c>
      <c r="N6" s="62">
        <f>IF($A6=0,0,VLOOKUP($A6,Pointage!$A$6:$CE$370,N$3))</f>
        <v>0</v>
      </c>
      <c r="O6" s="62">
        <f>IF($A6=0,0,VLOOKUP($A6,Pointage!$A$6:$CE$370,O$3))</f>
        <v>0</v>
      </c>
      <c r="P6" s="62">
        <f>IF($A6=0,0,VLOOKUP($A6,Pointage!$A$6:$CE$370,P$3))</f>
        <v>0</v>
      </c>
      <c r="Q6" s="62">
        <f>IF($A6=0,0,VLOOKUP($A6,Pointage!$A$6:$CE$370,Q$3))</f>
        <v>0</v>
      </c>
      <c r="R6" s="62">
        <f>IF($A6=0,0,VLOOKUP($A6,Pointage!$A$6:$CE$370,R$3))</f>
        <v>0</v>
      </c>
      <c r="S6" s="62">
        <f>IF($A6=0,0,VLOOKUP($A6,Pointage!$A$6:$CE$370,S$3))</f>
        <v>0</v>
      </c>
    </row>
    <row r="7" spans="1:19" x14ac:dyDescent="0.2">
      <c r="A7" s="60">
        <f>Pointage!A9</f>
        <v>43104</v>
      </c>
      <c r="B7" s="61">
        <f t="shared" si="0"/>
        <v>4</v>
      </c>
      <c r="C7" s="61">
        <f t="shared" si="1"/>
        <v>1</v>
      </c>
      <c r="D7" s="62">
        <f>IF($A7=0,0,VLOOKUP($A7,Pointage!$A$6:$CE$370,D$3))</f>
        <v>0</v>
      </c>
      <c r="E7" s="62">
        <f>IF($A7=0,0,VLOOKUP($A7,Pointage!$A$6:$CE$370,E$3))</f>
        <v>0</v>
      </c>
      <c r="F7" s="62">
        <f>IF($A7=0,0,VLOOKUP($A7,Pointage!$A$6:$CE$370,F$3))</f>
        <v>0</v>
      </c>
      <c r="G7" s="62">
        <f>IF($A7=0,0,VLOOKUP($A7,Pointage!$A$6:$CE$370,G$3))</f>
        <v>0</v>
      </c>
      <c r="H7" s="62">
        <f>IF($A7=0,0,VLOOKUP($A7,Pointage!$A$6:$CE$370,H$3))</f>
        <v>0</v>
      </c>
      <c r="I7" s="62">
        <f>IF($A7=0,0,VLOOKUP($A7,Pointage!$A$6:$CE$370,I$3))</f>
        <v>0</v>
      </c>
      <c r="J7" s="62">
        <f>IF($A7=0,0,VLOOKUP($A7,Pointage!$A$6:$CE$370,J$3))</f>
        <v>0</v>
      </c>
      <c r="K7" s="62">
        <f>IF($A7=0,0,VLOOKUP($A7,Pointage!$A$6:$CE$370,K$3))</f>
        <v>0</v>
      </c>
      <c r="L7" s="62">
        <f>IF($A7=0,0,VLOOKUP($A7,Pointage!$A$6:$CE$370,L$3))</f>
        <v>0</v>
      </c>
      <c r="M7" s="62">
        <f>IF($A7=0,0,VLOOKUP($A7,Pointage!$A$6:$CE$370,M$3))</f>
        <v>0</v>
      </c>
      <c r="N7" s="62">
        <f>IF($A7=0,0,VLOOKUP($A7,Pointage!$A$6:$CE$370,N$3))</f>
        <v>0</v>
      </c>
      <c r="O7" s="62">
        <f>IF($A7=0,0,VLOOKUP($A7,Pointage!$A$6:$CE$370,O$3))</f>
        <v>0</v>
      </c>
      <c r="P7" s="62">
        <f>IF($A7=0,0,VLOOKUP($A7,Pointage!$A$6:$CE$370,P$3))</f>
        <v>0</v>
      </c>
      <c r="Q7" s="62">
        <f>IF($A7=0,0,VLOOKUP($A7,Pointage!$A$6:$CE$370,Q$3))</f>
        <v>0</v>
      </c>
      <c r="R7" s="62">
        <f>IF($A7=0,0,VLOOKUP($A7,Pointage!$A$6:$CE$370,R$3))</f>
        <v>0</v>
      </c>
      <c r="S7" s="62">
        <f>IF($A7=0,0,VLOOKUP($A7,Pointage!$A$6:$CE$370,S$3))</f>
        <v>0</v>
      </c>
    </row>
    <row r="8" spans="1:19" x14ac:dyDescent="0.2">
      <c r="A8" s="60">
        <f>Pointage!A10</f>
        <v>43105</v>
      </c>
      <c r="B8" s="61">
        <f t="shared" si="0"/>
        <v>5</v>
      </c>
      <c r="C8" s="61">
        <f t="shared" si="1"/>
        <v>1</v>
      </c>
      <c r="D8" s="62">
        <f>IF($A8=0,0,VLOOKUP($A8,Pointage!$A$6:$CE$370,D$3))</f>
        <v>0</v>
      </c>
      <c r="E8" s="62">
        <f>IF($A8=0,0,VLOOKUP($A8,Pointage!$A$6:$CE$370,E$3))</f>
        <v>0</v>
      </c>
      <c r="F8" s="62">
        <f>IF($A8=0,0,VLOOKUP($A8,Pointage!$A$6:$CE$370,F$3))</f>
        <v>0</v>
      </c>
      <c r="G8" s="62">
        <f>IF($A8=0,0,VLOOKUP($A8,Pointage!$A$6:$CE$370,G$3))</f>
        <v>0</v>
      </c>
      <c r="H8" s="62">
        <f>IF($A8=0,0,VLOOKUP($A8,Pointage!$A$6:$CE$370,H$3))</f>
        <v>0</v>
      </c>
      <c r="I8" s="62">
        <f>IF($A8=0,0,VLOOKUP($A8,Pointage!$A$6:$CE$370,I$3))</f>
        <v>0</v>
      </c>
      <c r="J8" s="62">
        <f>IF($A8=0,0,VLOOKUP($A8,Pointage!$A$6:$CE$370,J$3))</f>
        <v>0</v>
      </c>
      <c r="K8" s="62">
        <f>IF($A8=0,0,VLOOKUP($A8,Pointage!$A$6:$CE$370,K$3))</f>
        <v>0</v>
      </c>
      <c r="L8" s="62">
        <f>IF($A8=0,0,VLOOKUP($A8,Pointage!$A$6:$CE$370,L$3))</f>
        <v>0</v>
      </c>
      <c r="M8" s="62">
        <f>IF($A8=0,0,VLOOKUP($A8,Pointage!$A$6:$CE$370,M$3))</f>
        <v>0</v>
      </c>
      <c r="N8" s="62">
        <f>IF($A8=0,0,VLOOKUP($A8,Pointage!$A$6:$CE$370,N$3))</f>
        <v>0</v>
      </c>
      <c r="O8" s="62">
        <f>IF($A8=0,0,VLOOKUP($A8,Pointage!$A$6:$CE$370,O$3))</f>
        <v>0</v>
      </c>
      <c r="P8" s="62">
        <f>IF($A8=0,0,VLOOKUP($A8,Pointage!$A$6:$CE$370,P$3))</f>
        <v>0</v>
      </c>
      <c r="Q8" s="62">
        <f>IF($A8=0,0,VLOOKUP($A8,Pointage!$A$6:$CE$370,Q$3))</f>
        <v>0</v>
      </c>
      <c r="R8" s="62">
        <f>IF($A8=0,0,VLOOKUP($A8,Pointage!$A$6:$CE$370,R$3))</f>
        <v>0</v>
      </c>
      <c r="S8" s="62">
        <f>IF($A8=0,0,VLOOKUP($A8,Pointage!$A$6:$CE$370,S$3))</f>
        <v>0</v>
      </c>
    </row>
    <row r="9" spans="1:19" x14ac:dyDescent="0.2">
      <c r="A9" s="60">
        <f>Pointage!A11</f>
        <v>43106</v>
      </c>
      <c r="B9" s="61">
        <f t="shared" si="0"/>
        <v>6</v>
      </c>
      <c r="C9" s="61">
        <f t="shared" si="1"/>
        <v>1</v>
      </c>
      <c r="D9" s="62">
        <f>IF($A9=0,0,VLOOKUP($A9,Pointage!$A$6:$CE$370,D$3))</f>
        <v>0</v>
      </c>
      <c r="E9" s="62">
        <f>IF($A9=0,0,VLOOKUP($A9,Pointage!$A$6:$CE$370,E$3))</f>
        <v>0</v>
      </c>
      <c r="F9" s="62">
        <f>IF($A9=0,0,VLOOKUP($A9,Pointage!$A$6:$CE$370,F$3))</f>
        <v>0</v>
      </c>
      <c r="G9" s="62">
        <f>IF($A9=0,0,VLOOKUP($A9,Pointage!$A$6:$CE$370,G$3))</f>
        <v>0</v>
      </c>
      <c r="H9" s="62">
        <f>IF($A9=0,0,VLOOKUP($A9,Pointage!$A$6:$CE$370,H$3))</f>
        <v>0</v>
      </c>
      <c r="I9" s="62">
        <f>IF($A9=0,0,VLOOKUP($A9,Pointage!$A$6:$CE$370,I$3))</f>
        <v>0</v>
      </c>
      <c r="J9" s="62">
        <f>IF($A9=0,0,VLOOKUP($A9,Pointage!$A$6:$CE$370,J$3))</f>
        <v>0</v>
      </c>
      <c r="K9" s="62">
        <f>IF($A9=0,0,VLOOKUP($A9,Pointage!$A$6:$CE$370,K$3))</f>
        <v>0</v>
      </c>
      <c r="L9" s="62">
        <f>IF($A9=0,0,VLOOKUP($A9,Pointage!$A$6:$CE$370,L$3))</f>
        <v>0</v>
      </c>
      <c r="M9" s="62">
        <f>IF($A9=0,0,VLOOKUP($A9,Pointage!$A$6:$CE$370,M$3))</f>
        <v>0</v>
      </c>
      <c r="N9" s="62">
        <f>IF($A9=0,0,VLOOKUP($A9,Pointage!$A$6:$CE$370,N$3))</f>
        <v>0</v>
      </c>
      <c r="O9" s="62">
        <f>IF($A9=0,0,VLOOKUP($A9,Pointage!$A$6:$CE$370,O$3))</f>
        <v>0</v>
      </c>
      <c r="P9" s="62">
        <f>IF($A9=0,0,VLOOKUP($A9,Pointage!$A$6:$CE$370,P$3))</f>
        <v>0</v>
      </c>
      <c r="Q9" s="62">
        <f>IF($A9=0,0,VLOOKUP($A9,Pointage!$A$6:$CE$370,Q$3))</f>
        <v>0</v>
      </c>
      <c r="R9" s="62">
        <f>IF($A9=0,0,VLOOKUP($A9,Pointage!$A$6:$CE$370,R$3))</f>
        <v>0</v>
      </c>
      <c r="S9" s="62">
        <f>IF($A9=0,0,VLOOKUP($A9,Pointage!$A$6:$CE$370,S$3))</f>
        <v>0</v>
      </c>
    </row>
    <row r="10" spans="1:19" x14ac:dyDescent="0.2">
      <c r="A10" s="60" t="str">
        <f>Pointage!A12</f>
        <v>Total</v>
      </c>
      <c r="B10" s="61" t="e">
        <f t="shared" si="0"/>
        <v>#VALUE!</v>
      </c>
      <c r="C10" s="61" t="e">
        <f t="shared" si="1"/>
        <v>#VALUE!</v>
      </c>
      <c r="D10" s="62">
        <f>IF($A10=0,0,VLOOKUP($A10,Pointage!$A$6:$CE$370,D$3))</f>
        <v>0</v>
      </c>
      <c r="E10" s="62">
        <f>IF($A10=0,0,VLOOKUP($A10,Pointage!$A$6:$CE$370,E$3))</f>
        <v>0</v>
      </c>
      <c r="F10" s="62">
        <f>IF($A10=0,0,VLOOKUP($A10,Pointage!$A$6:$CE$370,F$3))</f>
        <v>0</v>
      </c>
      <c r="G10" s="62">
        <f>IF($A10=0,0,VLOOKUP($A10,Pointage!$A$6:$CE$370,G$3))</f>
        <v>0</v>
      </c>
      <c r="H10" s="62">
        <f>IF($A10=0,0,VLOOKUP($A10,Pointage!$A$6:$CE$370,H$3))</f>
        <v>0</v>
      </c>
      <c r="I10" s="62">
        <f>IF($A10=0,0,VLOOKUP($A10,Pointage!$A$6:$CE$370,I$3))</f>
        <v>0</v>
      </c>
      <c r="J10" s="62">
        <f>IF($A10=0,0,VLOOKUP($A10,Pointage!$A$6:$CE$370,J$3))</f>
        <v>0</v>
      </c>
      <c r="K10" s="62">
        <f>IF($A10=0,0,VLOOKUP($A10,Pointage!$A$6:$CE$370,K$3))</f>
        <v>0</v>
      </c>
      <c r="L10" s="62">
        <f>IF($A10=0,0,VLOOKUP($A10,Pointage!$A$6:$CE$370,L$3))</f>
        <v>0</v>
      </c>
      <c r="M10" s="62">
        <f>IF($A10=0,0,VLOOKUP($A10,Pointage!$A$6:$CE$370,M$3))</f>
        <v>0</v>
      </c>
      <c r="N10" s="62">
        <f>IF($A10=0,0,VLOOKUP($A10,Pointage!$A$6:$CE$370,N$3))</f>
        <v>0</v>
      </c>
      <c r="O10" s="62">
        <f>IF($A10=0,0,VLOOKUP($A10,Pointage!$A$6:$CE$370,O$3))</f>
        <v>0</v>
      </c>
      <c r="P10" s="62">
        <f>IF($A10=0,0,VLOOKUP($A10,Pointage!$A$6:$CE$370,P$3))</f>
        <v>0</v>
      </c>
      <c r="Q10" s="62">
        <f>IF($A10=0,0,VLOOKUP($A10,Pointage!$A$6:$CE$370,Q$3))</f>
        <v>0</v>
      </c>
      <c r="R10" s="62">
        <f>IF($A10=0,0,VLOOKUP($A10,Pointage!$A$6:$CE$370,R$3))</f>
        <v>0</v>
      </c>
      <c r="S10" s="62">
        <f>IF($A10=0,0,VLOOKUP($A10,Pointage!$A$6:$CE$370,S$3))</f>
        <v>0</v>
      </c>
    </row>
    <row r="11" spans="1:19" x14ac:dyDescent="0.2">
      <c r="A11" s="60">
        <f>Pointage!A13</f>
        <v>43108</v>
      </c>
      <c r="B11" s="61">
        <f t="shared" si="0"/>
        <v>8</v>
      </c>
      <c r="C11" s="61">
        <f t="shared" si="1"/>
        <v>1</v>
      </c>
      <c r="D11" s="62">
        <f>IF($A11=0,0,VLOOKUP($A11,Pointage!$A$6:$CE$370,D$3))</f>
        <v>0</v>
      </c>
      <c r="E11" s="62">
        <f>IF($A11=0,0,VLOOKUP($A11,Pointage!$A$6:$CE$370,E$3))</f>
        <v>0</v>
      </c>
      <c r="F11" s="62">
        <f>IF($A11=0,0,VLOOKUP($A11,Pointage!$A$6:$CE$370,F$3))</f>
        <v>0</v>
      </c>
      <c r="G11" s="62">
        <f>IF($A11=0,0,VLOOKUP($A11,Pointage!$A$6:$CE$370,G$3))</f>
        <v>0</v>
      </c>
      <c r="H11" s="62">
        <f>IF($A11=0,0,VLOOKUP($A11,Pointage!$A$6:$CE$370,H$3))</f>
        <v>0</v>
      </c>
      <c r="I11" s="62">
        <f>IF($A11=0,0,VLOOKUP($A11,Pointage!$A$6:$CE$370,I$3))</f>
        <v>0</v>
      </c>
      <c r="J11" s="62">
        <f>IF($A11=0,0,VLOOKUP($A11,Pointage!$A$6:$CE$370,J$3))</f>
        <v>0</v>
      </c>
      <c r="K11" s="62">
        <f>IF($A11=0,0,VLOOKUP($A11,Pointage!$A$6:$CE$370,K$3))</f>
        <v>0</v>
      </c>
      <c r="L11" s="62">
        <f>IF($A11=0,0,VLOOKUP($A11,Pointage!$A$6:$CE$370,L$3))</f>
        <v>0</v>
      </c>
      <c r="M11" s="62">
        <f>IF($A11=0,0,VLOOKUP($A11,Pointage!$A$6:$CE$370,M$3))</f>
        <v>0</v>
      </c>
      <c r="N11" s="62">
        <f>IF($A11=0,0,VLOOKUP($A11,Pointage!$A$6:$CE$370,N$3))</f>
        <v>0</v>
      </c>
      <c r="O11" s="62">
        <f>IF($A11=0,0,VLOOKUP($A11,Pointage!$A$6:$CE$370,O$3))</f>
        <v>0</v>
      </c>
      <c r="P11" s="62">
        <f>IF($A11=0,0,VLOOKUP($A11,Pointage!$A$6:$CE$370,P$3))</f>
        <v>0</v>
      </c>
      <c r="Q11" s="62">
        <f>IF($A11=0,0,VLOOKUP($A11,Pointage!$A$6:$CE$370,Q$3))</f>
        <v>0</v>
      </c>
      <c r="R11" s="62">
        <f>IF($A11=0,0,VLOOKUP($A11,Pointage!$A$6:$CE$370,R$3))</f>
        <v>0</v>
      </c>
      <c r="S11" s="62">
        <f>IF($A11=0,0,VLOOKUP($A11,Pointage!$A$6:$CE$370,S$3))</f>
        <v>0</v>
      </c>
    </row>
    <row r="12" spans="1:19" x14ac:dyDescent="0.2">
      <c r="A12" s="60">
        <f>Pointage!A14</f>
        <v>43109</v>
      </c>
      <c r="B12" s="61">
        <f t="shared" si="0"/>
        <v>9</v>
      </c>
      <c r="C12" s="61">
        <f t="shared" si="1"/>
        <v>1</v>
      </c>
      <c r="D12" s="62">
        <f>IF($A12=0,0,VLOOKUP($A12,Pointage!$A$6:$CE$370,D$3))</f>
        <v>0</v>
      </c>
      <c r="E12" s="62">
        <f>IF($A12=0,0,VLOOKUP($A12,Pointage!$A$6:$CE$370,E$3))</f>
        <v>0</v>
      </c>
      <c r="F12" s="62">
        <f>IF($A12=0,0,VLOOKUP($A12,Pointage!$A$6:$CE$370,F$3))</f>
        <v>0</v>
      </c>
      <c r="G12" s="62">
        <f>IF($A12=0,0,VLOOKUP($A12,Pointage!$A$6:$CE$370,G$3))</f>
        <v>0</v>
      </c>
      <c r="H12" s="62">
        <f>IF($A12=0,0,VLOOKUP($A12,Pointage!$A$6:$CE$370,H$3))</f>
        <v>0</v>
      </c>
      <c r="I12" s="62">
        <f>IF($A12=0,0,VLOOKUP($A12,Pointage!$A$6:$CE$370,I$3))</f>
        <v>0</v>
      </c>
      <c r="J12" s="62">
        <f>IF($A12=0,0,VLOOKUP($A12,Pointage!$A$6:$CE$370,J$3))</f>
        <v>0</v>
      </c>
      <c r="K12" s="62">
        <f>IF($A12=0,0,VLOOKUP($A12,Pointage!$A$6:$CE$370,K$3))</f>
        <v>0</v>
      </c>
      <c r="L12" s="62">
        <f>IF($A12=0,0,VLOOKUP($A12,Pointage!$A$6:$CE$370,L$3))</f>
        <v>0</v>
      </c>
      <c r="M12" s="62">
        <f>IF($A12=0,0,VLOOKUP($A12,Pointage!$A$6:$CE$370,M$3))</f>
        <v>0</v>
      </c>
      <c r="N12" s="62">
        <f>IF($A12=0,0,VLOOKUP($A12,Pointage!$A$6:$CE$370,N$3))</f>
        <v>0</v>
      </c>
      <c r="O12" s="62">
        <f>IF($A12=0,0,VLOOKUP($A12,Pointage!$A$6:$CE$370,O$3))</f>
        <v>0</v>
      </c>
      <c r="P12" s="62">
        <f>IF($A12=0,0,VLOOKUP($A12,Pointage!$A$6:$CE$370,P$3))</f>
        <v>0</v>
      </c>
      <c r="Q12" s="62">
        <f>IF($A12=0,0,VLOOKUP($A12,Pointage!$A$6:$CE$370,Q$3))</f>
        <v>0</v>
      </c>
      <c r="R12" s="62">
        <f>IF($A12=0,0,VLOOKUP($A12,Pointage!$A$6:$CE$370,R$3))</f>
        <v>0</v>
      </c>
      <c r="S12" s="62">
        <f>IF($A12=0,0,VLOOKUP($A12,Pointage!$A$6:$CE$370,S$3))</f>
        <v>0</v>
      </c>
    </row>
    <row r="13" spans="1:19" x14ac:dyDescent="0.2">
      <c r="A13" s="60">
        <f>Pointage!A15</f>
        <v>43110</v>
      </c>
      <c r="B13" s="61">
        <f t="shared" si="0"/>
        <v>10</v>
      </c>
      <c r="C13" s="61">
        <f t="shared" si="1"/>
        <v>1</v>
      </c>
      <c r="D13" s="62">
        <f>IF($A13=0,0,VLOOKUP($A13,Pointage!$A$6:$CE$370,D$3))</f>
        <v>0</v>
      </c>
      <c r="E13" s="62">
        <f>IF($A13=0,0,VLOOKUP($A13,Pointage!$A$6:$CE$370,E$3))</f>
        <v>0</v>
      </c>
      <c r="F13" s="62">
        <f>IF($A13=0,0,VLOOKUP($A13,Pointage!$A$6:$CE$370,F$3))</f>
        <v>0</v>
      </c>
      <c r="G13" s="62">
        <f>IF($A13=0,0,VLOOKUP($A13,Pointage!$A$6:$CE$370,G$3))</f>
        <v>0</v>
      </c>
      <c r="H13" s="62">
        <f>IF($A13=0,0,VLOOKUP($A13,Pointage!$A$6:$CE$370,H$3))</f>
        <v>0</v>
      </c>
      <c r="I13" s="62">
        <f>IF($A13=0,0,VLOOKUP($A13,Pointage!$A$6:$CE$370,I$3))</f>
        <v>0</v>
      </c>
      <c r="J13" s="62">
        <f>IF($A13=0,0,VLOOKUP($A13,Pointage!$A$6:$CE$370,J$3))</f>
        <v>0</v>
      </c>
      <c r="K13" s="62">
        <f>IF($A13=0,0,VLOOKUP($A13,Pointage!$A$6:$CE$370,K$3))</f>
        <v>0</v>
      </c>
      <c r="L13" s="62">
        <f>IF($A13=0,0,VLOOKUP($A13,Pointage!$A$6:$CE$370,L$3))</f>
        <v>0</v>
      </c>
      <c r="M13" s="62">
        <f>IF($A13=0,0,VLOOKUP($A13,Pointage!$A$6:$CE$370,M$3))</f>
        <v>0</v>
      </c>
      <c r="N13" s="62">
        <f>IF($A13=0,0,VLOOKUP($A13,Pointage!$A$6:$CE$370,N$3))</f>
        <v>0</v>
      </c>
      <c r="O13" s="62">
        <f>IF($A13=0,0,VLOOKUP($A13,Pointage!$A$6:$CE$370,O$3))</f>
        <v>0</v>
      </c>
      <c r="P13" s="62">
        <f>IF($A13=0,0,VLOOKUP($A13,Pointage!$A$6:$CE$370,P$3))</f>
        <v>0</v>
      </c>
      <c r="Q13" s="62">
        <f>IF($A13=0,0,VLOOKUP($A13,Pointage!$A$6:$CE$370,Q$3))</f>
        <v>0</v>
      </c>
      <c r="R13" s="62">
        <f>IF($A13=0,0,VLOOKUP($A13,Pointage!$A$6:$CE$370,R$3))</f>
        <v>0</v>
      </c>
      <c r="S13" s="62">
        <f>IF($A13=0,0,VLOOKUP($A13,Pointage!$A$6:$CE$370,S$3))</f>
        <v>0</v>
      </c>
    </row>
    <row r="14" spans="1:19" x14ac:dyDescent="0.2">
      <c r="A14" s="60">
        <f>Pointage!A16</f>
        <v>43111</v>
      </c>
      <c r="B14" s="61">
        <f t="shared" si="0"/>
        <v>11</v>
      </c>
      <c r="C14" s="61">
        <f t="shared" si="1"/>
        <v>1</v>
      </c>
      <c r="D14" s="62">
        <f>IF($A14=0,0,VLOOKUP($A14,Pointage!$A$6:$CE$370,D$3))</f>
        <v>0</v>
      </c>
      <c r="E14" s="62">
        <f>IF($A14=0,0,VLOOKUP($A14,Pointage!$A$6:$CE$370,E$3))</f>
        <v>0</v>
      </c>
      <c r="F14" s="62">
        <f>IF($A14=0,0,VLOOKUP($A14,Pointage!$A$6:$CE$370,F$3))</f>
        <v>0</v>
      </c>
      <c r="G14" s="62">
        <f>IF($A14=0,0,VLOOKUP($A14,Pointage!$A$6:$CE$370,G$3))</f>
        <v>0</v>
      </c>
      <c r="H14" s="62">
        <f>IF($A14=0,0,VLOOKUP($A14,Pointage!$A$6:$CE$370,H$3))</f>
        <v>0</v>
      </c>
      <c r="I14" s="62">
        <f>IF($A14=0,0,VLOOKUP($A14,Pointage!$A$6:$CE$370,I$3))</f>
        <v>0</v>
      </c>
      <c r="J14" s="62">
        <f>IF($A14=0,0,VLOOKUP($A14,Pointage!$A$6:$CE$370,J$3))</f>
        <v>0</v>
      </c>
      <c r="K14" s="62">
        <f>IF($A14=0,0,VLOOKUP($A14,Pointage!$A$6:$CE$370,K$3))</f>
        <v>0</v>
      </c>
      <c r="L14" s="62">
        <f>IF($A14=0,0,VLOOKUP($A14,Pointage!$A$6:$CE$370,L$3))</f>
        <v>0</v>
      </c>
      <c r="M14" s="62">
        <f>IF($A14=0,0,VLOOKUP($A14,Pointage!$A$6:$CE$370,M$3))</f>
        <v>0</v>
      </c>
      <c r="N14" s="62">
        <f>IF($A14=0,0,VLOOKUP($A14,Pointage!$A$6:$CE$370,N$3))</f>
        <v>0</v>
      </c>
      <c r="O14" s="62">
        <f>IF($A14=0,0,VLOOKUP($A14,Pointage!$A$6:$CE$370,O$3))</f>
        <v>0</v>
      </c>
      <c r="P14" s="62">
        <f>IF($A14=0,0,VLOOKUP($A14,Pointage!$A$6:$CE$370,P$3))</f>
        <v>0</v>
      </c>
      <c r="Q14" s="62">
        <f>IF($A14=0,0,VLOOKUP($A14,Pointage!$A$6:$CE$370,Q$3))</f>
        <v>0</v>
      </c>
      <c r="R14" s="62">
        <f>IF($A14=0,0,VLOOKUP($A14,Pointage!$A$6:$CE$370,R$3))</f>
        <v>0</v>
      </c>
      <c r="S14" s="62">
        <f>IF($A14=0,0,VLOOKUP($A14,Pointage!$A$6:$CE$370,S$3))</f>
        <v>0</v>
      </c>
    </row>
    <row r="15" spans="1:19" x14ac:dyDescent="0.2">
      <c r="A15" s="60">
        <f>Pointage!A17</f>
        <v>43112</v>
      </c>
      <c r="B15" s="61">
        <f t="shared" si="0"/>
        <v>12</v>
      </c>
      <c r="C15" s="61">
        <f t="shared" si="1"/>
        <v>1</v>
      </c>
      <c r="D15" s="62">
        <f>IF($A15=0,0,VLOOKUP($A15,Pointage!$A$6:$CE$370,D$3))</f>
        <v>0</v>
      </c>
      <c r="E15" s="62">
        <f>IF($A15=0,0,VLOOKUP($A15,Pointage!$A$6:$CE$370,E$3))</f>
        <v>0</v>
      </c>
      <c r="F15" s="62">
        <f>IF($A15=0,0,VLOOKUP($A15,Pointage!$A$6:$CE$370,F$3))</f>
        <v>0</v>
      </c>
      <c r="G15" s="62">
        <f>IF($A15=0,0,VLOOKUP($A15,Pointage!$A$6:$CE$370,G$3))</f>
        <v>0</v>
      </c>
      <c r="H15" s="62">
        <f>IF($A15=0,0,VLOOKUP($A15,Pointage!$A$6:$CE$370,H$3))</f>
        <v>0</v>
      </c>
      <c r="I15" s="62">
        <f>IF($A15=0,0,VLOOKUP($A15,Pointage!$A$6:$CE$370,I$3))</f>
        <v>0</v>
      </c>
      <c r="J15" s="62">
        <f>IF($A15=0,0,VLOOKUP($A15,Pointage!$A$6:$CE$370,J$3))</f>
        <v>0</v>
      </c>
      <c r="K15" s="62">
        <f>IF($A15=0,0,VLOOKUP($A15,Pointage!$A$6:$CE$370,K$3))</f>
        <v>0</v>
      </c>
      <c r="L15" s="62">
        <f>IF($A15=0,0,VLOOKUP($A15,Pointage!$A$6:$CE$370,L$3))</f>
        <v>0</v>
      </c>
      <c r="M15" s="62">
        <f>IF($A15=0,0,VLOOKUP($A15,Pointage!$A$6:$CE$370,M$3))</f>
        <v>0</v>
      </c>
      <c r="N15" s="62">
        <f>IF($A15=0,0,VLOOKUP($A15,Pointage!$A$6:$CE$370,N$3))</f>
        <v>0</v>
      </c>
      <c r="O15" s="62">
        <f>IF($A15=0,0,VLOOKUP($A15,Pointage!$A$6:$CE$370,O$3))</f>
        <v>0</v>
      </c>
      <c r="P15" s="62">
        <f>IF($A15=0,0,VLOOKUP($A15,Pointage!$A$6:$CE$370,P$3))</f>
        <v>0</v>
      </c>
      <c r="Q15" s="62">
        <f>IF($A15=0,0,VLOOKUP($A15,Pointage!$A$6:$CE$370,Q$3))</f>
        <v>0</v>
      </c>
      <c r="R15" s="62">
        <f>IF($A15=0,0,VLOOKUP($A15,Pointage!$A$6:$CE$370,R$3))</f>
        <v>0</v>
      </c>
      <c r="S15" s="62">
        <f>IF($A15=0,0,VLOOKUP($A15,Pointage!$A$6:$CE$370,S$3))</f>
        <v>0</v>
      </c>
    </row>
    <row r="16" spans="1:19" x14ac:dyDescent="0.2">
      <c r="A16" s="60">
        <f>Pointage!A18</f>
        <v>43113</v>
      </c>
      <c r="B16" s="61">
        <f t="shared" si="0"/>
        <v>13</v>
      </c>
      <c r="C16" s="61">
        <f t="shared" si="1"/>
        <v>1</v>
      </c>
      <c r="D16" s="62">
        <f>IF($A16=0,0,VLOOKUP($A16,Pointage!$A$6:$CE$370,D$3))</f>
        <v>0</v>
      </c>
      <c r="E16" s="62">
        <f>IF($A16=0,0,VLOOKUP($A16,Pointage!$A$6:$CE$370,E$3))</f>
        <v>0</v>
      </c>
      <c r="F16" s="62">
        <f>IF($A16=0,0,VLOOKUP($A16,Pointage!$A$6:$CE$370,F$3))</f>
        <v>0</v>
      </c>
      <c r="G16" s="62">
        <f>IF($A16=0,0,VLOOKUP($A16,Pointage!$A$6:$CE$370,G$3))</f>
        <v>0</v>
      </c>
      <c r="H16" s="62">
        <f>IF($A16=0,0,VLOOKUP($A16,Pointage!$A$6:$CE$370,H$3))</f>
        <v>0</v>
      </c>
      <c r="I16" s="62">
        <f>IF($A16=0,0,VLOOKUP($A16,Pointage!$A$6:$CE$370,I$3))</f>
        <v>0</v>
      </c>
      <c r="J16" s="62">
        <f>IF($A16=0,0,VLOOKUP($A16,Pointage!$A$6:$CE$370,J$3))</f>
        <v>0</v>
      </c>
      <c r="K16" s="62">
        <f>IF($A16=0,0,VLOOKUP($A16,Pointage!$A$6:$CE$370,K$3))</f>
        <v>0</v>
      </c>
      <c r="L16" s="62">
        <f>IF($A16=0,0,VLOOKUP($A16,Pointage!$A$6:$CE$370,L$3))</f>
        <v>0</v>
      </c>
      <c r="M16" s="62">
        <f>IF($A16=0,0,VLOOKUP($A16,Pointage!$A$6:$CE$370,M$3))</f>
        <v>0</v>
      </c>
      <c r="N16" s="62">
        <f>IF($A16=0,0,VLOOKUP($A16,Pointage!$A$6:$CE$370,N$3))</f>
        <v>0</v>
      </c>
      <c r="O16" s="62">
        <f>IF($A16=0,0,VLOOKUP($A16,Pointage!$A$6:$CE$370,O$3))</f>
        <v>0</v>
      </c>
      <c r="P16" s="62">
        <f>IF($A16=0,0,VLOOKUP($A16,Pointage!$A$6:$CE$370,P$3))</f>
        <v>0</v>
      </c>
      <c r="Q16" s="62">
        <f>IF($A16=0,0,VLOOKUP($A16,Pointage!$A$6:$CE$370,Q$3))</f>
        <v>0</v>
      </c>
      <c r="R16" s="62">
        <f>IF($A16=0,0,VLOOKUP($A16,Pointage!$A$6:$CE$370,R$3))</f>
        <v>0</v>
      </c>
      <c r="S16" s="62">
        <f>IF($A16=0,0,VLOOKUP($A16,Pointage!$A$6:$CE$370,S$3))</f>
        <v>0</v>
      </c>
    </row>
    <row r="17" spans="1:19" x14ac:dyDescent="0.2">
      <c r="A17" s="60" t="str">
        <f>Pointage!A19</f>
        <v>Total</v>
      </c>
      <c r="B17" s="61" t="e">
        <f t="shared" si="0"/>
        <v>#VALUE!</v>
      </c>
      <c r="C17" s="61" t="e">
        <f t="shared" si="1"/>
        <v>#VALUE!</v>
      </c>
      <c r="D17" s="62">
        <f>IF($A17=0,0,VLOOKUP($A17,Pointage!$A$6:$CE$370,D$3))</f>
        <v>0</v>
      </c>
      <c r="E17" s="62">
        <f>IF($A17=0,0,VLOOKUP($A17,Pointage!$A$6:$CE$370,E$3))</f>
        <v>0</v>
      </c>
      <c r="F17" s="62">
        <f>IF($A17=0,0,VLOOKUP($A17,Pointage!$A$6:$CE$370,F$3))</f>
        <v>0</v>
      </c>
      <c r="G17" s="62">
        <f>IF($A17=0,0,VLOOKUP($A17,Pointage!$A$6:$CE$370,G$3))</f>
        <v>0</v>
      </c>
      <c r="H17" s="62">
        <f>IF($A17=0,0,VLOOKUP($A17,Pointage!$A$6:$CE$370,H$3))</f>
        <v>0</v>
      </c>
      <c r="I17" s="62">
        <f>IF($A17=0,0,VLOOKUP($A17,Pointage!$A$6:$CE$370,I$3))</f>
        <v>0</v>
      </c>
      <c r="J17" s="62">
        <f>IF($A17=0,0,VLOOKUP($A17,Pointage!$A$6:$CE$370,J$3))</f>
        <v>0</v>
      </c>
      <c r="K17" s="62">
        <f>IF($A17=0,0,VLOOKUP($A17,Pointage!$A$6:$CE$370,K$3))</f>
        <v>0</v>
      </c>
      <c r="L17" s="62">
        <f>IF($A17=0,0,VLOOKUP($A17,Pointage!$A$6:$CE$370,L$3))</f>
        <v>0</v>
      </c>
      <c r="M17" s="62">
        <f>IF($A17=0,0,VLOOKUP($A17,Pointage!$A$6:$CE$370,M$3))</f>
        <v>0</v>
      </c>
      <c r="N17" s="62">
        <f>IF($A17=0,0,VLOOKUP($A17,Pointage!$A$6:$CE$370,N$3))</f>
        <v>0</v>
      </c>
      <c r="O17" s="62">
        <f>IF($A17=0,0,VLOOKUP($A17,Pointage!$A$6:$CE$370,O$3))</f>
        <v>0</v>
      </c>
      <c r="P17" s="62">
        <f>IF($A17=0,0,VLOOKUP($A17,Pointage!$A$6:$CE$370,P$3))</f>
        <v>0</v>
      </c>
      <c r="Q17" s="62">
        <f>IF($A17=0,0,VLOOKUP($A17,Pointage!$A$6:$CE$370,Q$3))</f>
        <v>0</v>
      </c>
      <c r="R17" s="62">
        <f>IF($A17=0,0,VLOOKUP($A17,Pointage!$A$6:$CE$370,R$3))</f>
        <v>0</v>
      </c>
      <c r="S17" s="62">
        <f>IF($A17=0,0,VLOOKUP($A17,Pointage!$A$6:$CE$370,S$3))</f>
        <v>0</v>
      </c>
    </row>
    <row r="18" spans="1:19" x14ac:dyDescent="0.2">
      <c r="A18" s="60">
        <f>Pointage!A20</f>
        <v>43115</v>
      </c>
      <c r="B18" s="61">
        <f t="shared" si="0"/>
        <v>15</v>
      </c>
      <c r="C18" s="61">
        <f t="shared" si="1"/>
        <v>1</v>
      </c>
      <c r="D18" s="62">
        <f>IF($A18=0,0,VLOOKUP($A18,Pointage!$A$6:$CE$370,D$3))</f>
        <v>0</v>
      </c>
      <c r="E18" s="62">
        <f>IF($A18=0,0,VLOOKUP($A18,Pointage!$A$6:$CE$370,E$3))</f>
        <v>0</v>
      </c>
      <c r="F18" s="62">
        <f>IF($A18=0,0,VLOOKUP($A18,Pointage!$A$6:$CE$370,F$3))</f>
        <v>0</v>
      </c>
      <c r="G18" s="62">
        <f>IF($A18=0,0,VLOOKUP($A18,Pointage!$A$6:$CE$370,G$3))</f>
        <v>0</v>
      </c>
      <c r="H18" s="62">
        <f>IF($A18=0,0,VLOOKUP($A18,Pointage!$A$6:$CE$370,H$3))</f>
        <v>0</v>
      </c>
      <c r="I18" s="62">
        <f>IF($A18=0,0,VLOOKUP($A18,Pointage!$A$6:$CE$370,I$3))</f>
        <v>0</v>
      </c>
      <c r="J18" s="62">
        <f>IF($A18=0,0,VLOOKUP($A18,Pointage!$A$6:$CE$370,J$3))</f>
        <v>0</v>
      </c>
      <c r="K18" s="62">
        <f>IF($A18=0,0,VLOOKUP($A18,Pointage!$A$6:$CE$370,K$3))</f>
        <v>0</v>
      </c>
      <c r="L18" s="62">
        <f>IF($A18=0,0,VLOOKUP($A18,Pointage!$A$6:$CE$370,L$3))</f>
        <v>0</v>
      </c>
      <c r="M18" s="62">
        <f>IF($A18=0,0,VLOOKUP($A18,Pointage!$A$6:$CE$370,M$3))</f>
        <v>0</v>
      </c>
      <c r="N18" s="62">
        <f>IF($A18=0,0,VLOOKUP($A18,Pointage!$A$6:$CE$370,N$3))</f>
        <v>0</v>
      </c>
      <c r="O18" s="62">
        <f>IF($A18=0,0,VLOOKUP($A18,Pointage!$A$6:$CE$370,O$3))</f>
        <v>0</v>
      </c>
      <c r="P18" s="62">
        <f>IF($A18=0,0,VLOOKUP($A18,Pointage!$A$6:$CE$370,P$3))</f>
        <v>0</v>
      </c>
      <c r="Q18" s="62">
        <f>IF($A18=0,0,VLOOKUP($A18,Pointage!$A$6:$CE$370,Q$3))</f>
        <v>0</v>
      </c>
      <c r="R18" s="62">
        <f>IF($A18=0,0,VLOOKUP($A18,Pointage!$A$6:$CE$370,R$3))</f>
        <v>0</v>
      </c>
      <c r="S18" s="62">
        <f>IF($A18=0,0,VLOOKUP($A18,Pointage!$A$6:$CE$370,S$3))</f>
        <v>0</v>
      </c>
    </row>
    <row r="19" spans="1:19" x14ac:dyDescent="0.2">
      <c r="A19" s="60">
        <f>Pointage!A21</f>
        <v>43116</v>
      </c>
      <c r="B19" s="61">
        <f t="shared" si="0"/>
        <v>16</v>
      </c>
      <c r="C19" s="61">
        <f t="shared" si="1"/>
        <v>1</v>
      </c>
      <c r="D19" s="62">
        <f>IF($A19=0,0,VLOOKUP($A19,Pointage!$A$6:$CE$370,D$3))</f>
        <v>0</v>
      </c>
      <c r="E19" s="62">
        <f>IF($A19=0,0,VLOOKUP($A19,Pointage!$A$6:$CE$370,E$3))</f>
        <v>0</v>
      </c>
      <c r="F19" s="62">
        <f>IF($A19=0,0,VLOOKUP($A19,Pointage!$A$6:$CE$370,F$3))</f>
        <v>0</v>
      </c>
      <c r="G19" s="62">
        <f>IF($A19=0,0,VLOOKUP($A19,Pointage!$A$6:$CE$370,G$3))</f>
        <v>0</v>
      </c>
      <c r="H19" s="62">
        <f>IF($A19=0,0,VLOOKUP($A19,Pointage!$A$6:$CE$370,H$3))</f>
        <v>0</v>
      </c>
      <c r="I19" s="62">
        <f>IF($A19=0,0,VLOOKUP($A19,Pointage!$A$6:$CE$370,I$3))</f>
        <v>0</v>
      </c>
      <c r="J19" s="62">
        <f>IF($A19=0,0,VLOOKUP($A19,Pointage!$A$6:$CE$370,J$3))</f>
        <v>0</v>
      </c>
      <c r="K19" s="62">
        <f>IF($A19=0,0,VLOOKUP($A19,Pointage!$A$6:$CE$370,K$3))</f>
        <v>0</v>
      </c>
      <c r="L19" s="62">
        <f>IF($A19=0,0,VLOOKUP($A19,Pointage!$A$6:$CE$370,L$3))</f>
        <v>0</v>
      </c>
      <c r="M19" s="62">
        <f>IF($A19=0,0,VLOOKUP($A19,Pointage!$A$6:$CE$370,M$3))</f>
        <v>0</v>
      </c>
      <c r="N19" s="62">
        <f>IF($A19=0,0,VLOOKUP($A19,Pointage!$A$6:$CE$370,N$3))</f>
        <v>0</v>
      </c>
      <c r="O19" s="62">
        <f>IF($A19=0,0,VLOOKUP($A19,Pointage!$A$6:$CE$370,O$3))</f>
        <v>0</v>
      </c>
      <c r="P19" s="62">
        <f>IF($A19=0,0,VLOOKUP($A19,Pointage!$A$6:$CE$370,P$3))</f>
        <v>0</v>
      </c>
      <c r="Q19" s="62">
        <f>IF($A19=0,0,VLOOKUP($A19,Pointage!$A$6:$CE$370,Q$3))</f>
        <v>0</v>
      </c>
      <c r="R19" s="62">
        <f>IF($A19=0,0,VLOOKUP($A19,Pointage!$A$6:$CE$370,R$3))</f>
        <v>0</v>
      </c>
      <c r="S19" s="62">
        <f>IF($A19=0,0,VLOOKUP($A19,Pointage!$A$6:$CE$370,S$3))</f>
        <v>0</v>
      </c>
    </row>
    <row r="20" spans="1:19" x14ac:dyDescent="0.2">
      <c r="A20" s="60">
        <f>Pointage!A22</f>
        <v>43117</v>
      </c>
      <c r="B20" s="61">
        <f t="shared" si="0"/>
        <v>17</v>
      </c>
      <c r="C20" s="61">
        <f t="shared" si="1"/>
        <v>1</v>
      </c>
      <c r="D20" s="62">
        <f>IF($A20=0,0,VLOOKUP($A20,Pointage!$A$6:$CE$370,D$3))</f>
        <v>0</v>
      </c>
      <c r="E20" s="62">
        <f>IF($A20=0,0,VLOOKUP($A20,Pointage!$A$6:$CE$370,E$3))</f>
        <v>0</v>
      </c>
      <c r="F20" s="62">
        <f>IF($A20=0,0,VLOOKUP($A20,Pointage!$A$6:$CE$370,F$3))</f>
        <v>0</v>
      </c>
      <c r="G20" s="62">
        <f>IF($A20=0,0,VLOOKUP($A20,Pointage!$A$6:$CE$370,G$3))</f>
        <v>0</v>
      </c>
      <c r="H20" s="62">
        <f>IF($A20=0,0,VLOOKUP($A20,Pointage!$A$6:$CE$370,H$3))</f>
        <v>0</v>
      </c>
      <c r="I20" s="62">
        <f>IF($A20=0,0,VLOOKUP($A20,Pointage!$A$6:$CE$370,I$3))</f>
        <v>0</v>
      </c>
      <c r="J20" s="62">
        <f>IF($A20=0,0,VLOOKUP($A20,Pointage!$A$6:$CE$370,J$3))</f>
        <v>0</v>
      </c>
      <c r="K20" s="62">
        <f>IF($A20=0,0,VLOOKUP($A20,Pointage!$A$6:$CE$370,K$3))</f>
        <v>0</v>
      </c>
      <c r="L20" s="62">
        <f>IF($A20=0,0,VLOOKUP($A20,Pointage!$A$6:$CE$370,L$3))</f>
        <v>0</v>
      </c>
      <c r="M20" s="62">
        <f>IF($A20=0,0,VLOOKUP($A20,Pointage!$A$6:$CE$370,M$3))</f>
        <v>0</v>
      </c>
      <c r="N20" s="62">
        <f>IF($A20=0,0,VLOOKUP($A20,Pointage!$A$6:$CE$370,N$3))</f>
        <v>0</v>
      </c>
      <c r="O20" s="62">
        <f>IF($A20=0,0,VLOOKUP($A20,Pointage!$A$6:$CE$370,O$3))</f>
        <v>0</v>
      </c>
      <c r="P20" s="62">
        <f>IF($A20=0,0,VLOOKUP($A20,Pointage!$A$6:$CE$370,P$3))</f>
        <v>0</v>
      </c>
      <c r="Q20" s="62">
        <f>IF($A20=0,0,VLOOKUP($A20,Pointage!$A$6:$CE$370,Q$3))</f>
        <v>0</v>
      </c>
      <c r="R20" s="62">
        <f>IF($A20=0,0,VLOOKUP($A20,Pointage!$A$6:$CE$370,R$3))</f>
        <v>0</v>
      </c>
      <c r="S20" s="62">
        <f>IF($A20=0,0,VLOOKUP($A20,Pointage!$A$6:$CE$370,S$3))</f>
        <v>0</v>
      </c>
    </row>
    <row r="21" spans="1:19" x14ac:dyDescent="0.2">
      <c r="A21" s="60">
        <f>Pointage!A23</f>
        <v>43118</v>
      </c>
      <c r="B21" s="61">
        <f t="shared" si="0"/>
        <v>18</v>
      </c>
      <c r="C21" s="61">
        <f t="shared" si="1"/>
        <v>1</v>
      </c>
      <c r="D21" s="62">
        <f>IF($A21=0,0,VLOOKUP($A21,Pointage!$A$6:$CE$370,D$3))</f>
        <v>0</v>
      </c>
      <c r="E21" s="62">
        <f>IF($A21=0,0,VLOOKUP($A21,Pointage!$A$6:$CE$370,E$3))</f>
        <v>0</v>
      </c>
      <c r="F21" s="62">
        <f>IF($A21=0,0,VLOOKUP($A21,Pointage!$A$6:$CE$370,F$3))</f>
        <v>0</v>
      </c>
      <c r="G21" s="62">
        <f>IF($A21=0,0,VLOOKUP($A21,Pointage!$A$6:$CE$370,G$3))</f>
        <v>0</v>
      </c>
      <c r="H21" s="62">
        <f>IF($A21=0,0,VLOOKUP($A21,Pointage!$A$6:$CE$370,H$3))</f>
        <v>0</v>
      </c>
      <c r="I21" s="62">
        <f>IF($A21=0,0,VLOOKUP($A21,Pointage!$A$6:$CE$370,I$3))</f>
        <v>0</v>
      </c>
      <c r="J21" s="62">
        <f>IF($A21=0,0,VLOOKUP($A21,Pointage!$A$6:$CE$370,J$3))</f>
        <v>0</v>
      </c>
      <c r="K21" s="62">
        <f>IF($A21=0,0,VLOOKUP($A21,Pointage!$A$6:$CE$370,K$3))</f>
        <v>0</v>
      </c>
      <c r="L21" s="62">
        <f>IF($A21=0,0,VLOOKUP($A21,Pointage!$A$6:$CE$370,L$3))</f>
        <v>0</v>
      </c>
      <c r="M21" s="62">
        <f>IF($A21=0,0,VLOOKUP($A21,Pointage!$A$6:$CE$370,M$3))</f>
        <v>0</v>
      </c>
      <c r="N21" s="62">
        <f>IF($A21=0,0,VLOOKUP($A21,Pointage!$A$6:$CE$370,N$3))</f>
        <v>0</v>
      </c>
      <c r="O21" s="62">
        <f>IF($A21=0,0,VLOOKUP($A21,Pointage!$A$6:$CE$370,O$3))</f>
        <v>0</v>
      </c>
      <c r="P21" s="62">
        <f>IF($A21=0,0,VLOOKUP($A21,Pointage!$A$6:$CE$370,P$3))</f>
        <v>0</v>
      </c>
      <c r="Q21" s="62">
        <f>IF($A21=0,0,VLOOKUP($A21,Pointage!$A$6:$CE$370,Q$3))</f>
        <v>0</v>
      </c>
      <c r="R21" s="62">
        <f>IF($A21=0,0,VLOOKUP($A21,Pointage!$A$6:$CE$370,R$3))</f>
        <v>0</v>
      </c>
      <c r="S21" s="62">
        <f>IF($A21=0,0,VLOOKUP($A21,Pointage!$A$6:$CE$370,S$3))</f>
        <v>0</v>
      </c>
    </row>
    <row r="22" spans="1:19" x14ac:dyDescent="0.2">
      <c r="A22" s="60">
        <f>Pointage!A24</f>
        <v>43119</v>
      </c>
      <c r="B22" s="61">
        <f t="shared" si="0"/>
        <v>19</v>
      </c>
      <c r="C22" s="61">
        <f t="shared" si="1"/>
        <v>1</v>
      </c>
      <c r="D22" s="62">
        <f>IF($A22=0,0,VLOOKUP($A22,Pointage!$A$6:$CE$370,D$3))</f>
        <v>0</v>
      </c>
      <c r="E22" s="62">
        <f>IF($A22=0,0,VLOOKUP($A22,Pointage!$A$6:$CE$370,E$3))</f>
        <v>0</v>
      </c>
      <c r="F22" s="62">
        <f>IF($A22=0,0,VLOOKUP($A22,Pointage!$A$6:$CE$370,F$3))</f>
        <v>0</v>
      </c>
      <c r="G22" s="62">
        <f>IF($A22=0,0,VLOOKUP($A22,Pointage!$A$6:$CE$370,G$3))</f>
        <v>0</v>
      </c>
      <c r="H22" s="62">
        <f>IF($A22=0,0,VLOOKUP($A22,Pointage!$A$6:$CE$370,H$3))</f>
        <v>0</v>
      </c>
      <c r="I22" s="62">
        <f>IF($A22=0,0,VLOOKUP($A22,Pointage!$A$6:$CE$370,I$3))</f>
        <v>0</v>
      </c>
      <c r="J22" s="62">
        <f>IF($A22=0,0,VLOOKUP($A22,Pointage!$A$6:$CE$370,J$3))</f>
        <v>0</v>
      </c>
      <c r="K22" s="62">
        <f>IF($A22=0,0,VLOOKUP($A22,Pointage!$A$6:$CE$370,K$3))</f>
        <v>0</v>
      </c>
      <c r="L22" s="62">
        <f>IF($A22=0,0,VLOOKUP($A22,Pointage!$A$6:$CE$370,L$3))</f>
        <v>0</v>
      </c>
      <c r="M22" s="62">
        <f>IF($A22=0,0,VLOOKUP($A22,Pointage!$A$6:$CE$370,M$3))</f>
        <v>0</v>
      </c>
      <c r="N22" s="62">
        <f>IF($A22=0,0,VLOOKUP($A22,Pointage!$A$6:$CE$370,N$3))</f>
        <v>0</v>
      </c>
      <c r="O22" s="62">
        <f>IF($A22=0,0,VLOOKUP($A22,Pointage!$A$6:$CE$370,O$3))</f>
        <v>0</v>
      </c>
      <c r="P22" s="62">
        <f>IF($A22=0,0,VLOOKUP($A22,Pointage!$A$6:$CE$370,P$3))</f>
        <v>0</v>
      </c>
      <c r="Q22" s="62">
        <f>IF($A22=0,0,VLOOKUP($A22,Pointage!$A$6:$CE$370,Q$3))</f>
        <v>0</v>
      </c>
      <c r="R22" s="62">
        <f>IF($A22=0,0,VLOOKUP($A22,Pointage!$A$6:$CE$370,R$3))</f>
        <v>0</v>
      </c>
      <c r="S22" s="62">
        <f>IF($A22=0,0,VLOOKUP($A22,Pointage!$A$6:$CE$370,S$3))</f>
        <v>0</v>
      </c>
    </row>
    <row r="23" spans="1:19" x14ac:dyDescent="0.2">
      <c r="A23" s="60">
        <f>Pointage!A25</f>
        <v>43120</v>
      </c>
      <c r="B23" s="61">
        <f t="shared" si="0"/>
        <v>20</v>
      </c>
      <c r="C23" s="61">
        <f t="shared" si="1"/>
        <v>1</v>
      </c>
      <c r="D23" s="62">
        <f>IF($A23=0,0,VLOOKUP($A23,Pointage!$A$6:$CE$370,D$3))</f>
        <v>0</v>
      </c>
      <c r="E23" s="62">
        <f>IF($A23=0,0,VLOOKUP($A23,Pointage!$A$6:$CE$370,E$3))</f>
        <v>0</v>
      </c>
      <c r="F23" s="62">
        <f>IF($A23=0,0,VLOOKUP($A23,Pointage!$A$6:$CE$370,F$3))</f>
        <v>0</v>
      </c>
      <c r="G23" s="62">
        <f>IF($A23=0,0,VLOOKUP($A23,Pointage!$A$6:$CE$370,G$3))</f>
        <v>0</v>
      </c>
      <c r="H23" s="62">
        <f>IF($A23=0,0,VLOOKUP($A23,Pointage!$A$6:$CE$370,H$3))</f>
        <v>0</v>
      </c>
      <c r="I23" s="62">
        <f>IF($A23=0,0,VLOOKUP($A23,Pointage!$A$6:$CE$370,I$3))</f>
        <v>0</v>
      </c>
      <c r="J23" s="62">
        <f>IF($A23=0,0,VLOOKUP($A23,Pointage!$A$6:$CE$370,J$3))</f>
        <v>0</v>
      </c>
      <c r="K23" s="62">
        <f>IF($A23=0,0,VLOOKUP($A23,Pointage!$A$6:$CE$370,K$3))</f>
        <v>0</v>
      </c>
      <c r="L23" s="62">
        <f>IF($A23=0,0,VLOOKUP($A23,Pointage!$A$6:$CE$370,L$3))</f>
        <v>0</v>
      </c>
      <c r="M23" s="62">
        <f>IF($A23=0,0,VLOOKUP($A23,Pointage!$A$6:$CE$370,M$3))</f>
        <v>0</v>
      </c>
      <c r="N23" s="62">
        <f>IF($A23=0,0,VLOOKUP($A23,Pointage!$A$6:$CE$370,N$3))</f>
        <v>0</v>
      </c>
      <c r="O23" s="62">
        <f>IF($A23=0,0,VLOOKUP($A23,Pointage!$A$6:$CE$370,O$3))</f>
        <v>0</v>
      </c>
      <c r="P23" s="62">
        <f>IF($A23=0,0,VLOOKUP($A23,Pointage!$A$6:$CE$370,P$3))</f>
        <v>0</v>
      </c>
      <c r="Q23" s="62">
        <f>IF($A23=0,0,VLOOKUP($A23,Pointage!$A$6:$CE$370,Q$3))</f>
        <v>0</v>
      </c>
      <c r="R23" s="62">
        <f>IF($A23=0,0,VLOOKUP($A23,Pointage!$A$6:$CE$370,R$3))</f>
        <v>0</v>
      </c>
      <c r="S23" s="62">
        <f>IF($A23=0,0,VLOOKUP($A23,Pointage!$A$6:$CE$370,S$3))</f>
        <v>0</v>
      </c>
    </row>
    <row r="24" spans="1:19" x14ac:dyDescent="0.2">
      <c r="A24" s="60" t="str">
        <f>Pointage!A26</f>
        <v>Total</v>
      </c>
      <c r="B24" s="61" t="e">
        <f t="shared" si="0"/>
        <v>#VALUE!</v>
      </c>
      <c r="C24" s="61" t="e">
        <f t="shared" si="1"/>
        <v>#VALUE!</v>
      </c>
      <c r="D24" s="62">
        <f>IF($A24=0,0,VLOOKUP($A24,Pointage!$A$6:$CE$370,D$3))</f>
        <v>0</v>
      </c>
      <c r="E24" s="62">
        <f>IF($A24=0,0,VLOOKUP($A24,Pointage!$A$6:$CE$370,E$3))</f>
        <v>0</v>
      </c>
      <c r="F24" s="62">
        <f>IF($A24=0,0,VLOOKUP($A24,Pointage!$A$6:$CE$370,F$3))</f>
        <v>0</v>
      </c>
      <c r="G24" s="62">
        <f>IF($A24=0,0,VLOOKUP($A24,Pointage!$A$6:$CE$370,G$3))</f>
        <v>0</v>
      </c>
      <c r="H24" s="62">
        <f>IF($A24=0,0,VLOOKUP($A24,Pointage!$A$6:$CE$370,H$3))</f>
        <v>0</v>
      </c>
      <c r="I24" s="62">
        <f>IF($A24=0,0,VLOOKUP($A24,Pointage!$A$6:$CE$370,I$3))</f>
        <v>0</v>
      </c>
      <c r="J24" s="62">
        <f>IF($A24=0,0,VLOOKUP($A24,Pointage!$A$6:$CE$370,J$3))</f>
        <v>0</v>
      </c>
      <c r="K24" s="62">
        <f>IF($A24=0,0,VLOOKUP($A24,Pointage!$A$6:$CE$370,K$3))</f>
        <v>0</v>
      </c>
      <c r="L24" s="62">
        <f>IF($A24=0,0,VLOOKUP($A24,Pointage!$A$6:$CE$370,L$3))</f>
        <v>0</v>
      </c>
      <c r="M24" s="62">
        <f>IF($A24=0,0,VLOOKUP($A24,Pointage!$A$6:$CE$370,M$3))</f>
        <v>0</v>
      </c>
      <c r="N24" s="62">
        <f>IF($A24=0,0,VLOOKUP($A24,Pointage!$A$6:$CE$370,N$3))</f>
        <v>0</v>
      </c>
      <c r="O24" s="62">
        <f>IF($A24=0,0,VLOOKUP($A24,Pointage!$A$6:$CE$370,O$3))</f>
        <v>0</v>
      </c>
      <c r="P24" s="62">
        <f>IF($A24=0,0,VLOOKUP($A24,Pointage!$A$6:$CE$370,P$3))</f>
        <v>0</v>
      </c>
      <c r="Q24" s="62">
        <f>IF($A24=0,0,VLOOKUP($A24,Pointage!$A$6:$CE$370,Q$3))</f>
        <v>0</v>
      </c>
      <c r="R24" s="62">
        <f>IF($A24=0,0,VLOOKUP($A24,Pointage!$A$6:$CE$370,R$3))</f>
        <v>0</v>
      </c>
      <c r="S24" s="62">
        <f>IF($A24=0,0,VLOOKUP($A24,Pointage!$A$6:$CE$370,S$3))</f>
        <v>0</v>
      </c>
    </row>
    <row r="25" spans="1:19" x14ac:dyDescent="0.2">
      <c r="A25" s="60">
        <f>Pointage!A27</f>
        <v>43122</v>
      </c>
      <c r="B25" s="61">
        <f t="shared" si="0"/>
        <v>22</v>
      </c>
      <c r="C25" s="61">
        <f t="shared" si="1"/>
        <v>1</v>
      </c>
      <c r="D25" s="62">
        <f>IF($A25=0,0,VLOOKUP($A25,Pointage!$A$6:$CE$370,D$3))</f>
        <v>0</v>
      </c>
      <c r="E25" s="62">
        <f>IF($A25=0,0,VLOOKUP($A25,Pointage!$A$6:$CE$370,E$3))</f>
        <v>0</v>
      </c>
      <c r="F25" s="62">
        <f>IF($A25=0,0,VLOOKUP($A25,Pointage!$A$6:$CE$370,F$3))</f>
        <v>0</v>
      </c>
      <c r="G25" s="62">
        <f>IF($A25=0,0,VLOOKUP($A25,Pointage!$A$6:$CE$370,G$3))</f>
        <v>0</v>
      </c>
      <c r="H25" s="62">
        <f>IF($A25=0,0,VLOOKUP($A25,Pointage!$A$6:$CE$370,H$3))</f>
        <v>0</v>
      </c>
      <c r="I25" s="62">
        <f>IF($A25=0,0,VLOOKUP($A25,Pointage!$A$6:$CE$370,I$3))</f>
        <v>0</v>
      </c>
      <c r="J25" s="62">
        <f>IF($A25=0,0,VLOOKUP($A25,Pointage!$A$6:$CE$370,J$3))</f>
        <v>0</v>
      </c>
      <c r="K25" s="62">
        <f>IF($A25=0,0,VLOOKUP($A25,Pointage!$A$6:$CE$370,K$3))</f>
        <v>0</v>
      </c>
      <c r="L25" s="62">
        <f>IF($A25=0,0,VLOOKUP($A25,Pointage!$A$6:$CE$370,L$3))</f>
        <v>0</v>
      </c>
      <c r="M25" s="62">
        <f>IF($A25=0,0,VLOOKUP($A25,Pointage!$A$6:$CE$370,M$3))</f>
        <v>0</v>
      </c>
      <c r="N25" s="62">
        <f>IF($A25=0,0,VLOOKUP($A25,Pointage!$A$6:$CE$370,N$3))</f>
        <v>0</v>
      </c>
      <c r="O25" s="62">
        <f>IF($A25=0,0,VLOOKUP($A25,Pointage!$A$6:$CE$370,O$3))</f>
        <v>0</v>
      </c>
      <c r="P25" s="62">
        <f>IF($A25=0,0,VLOOKUP($A25,Pointage!$A$6:$CE$370,P$3))</f>
        <v>0</v>
      </c>
      <c r="Q25" s="62">
        <f>IF($A25=0,0,VLOOKUP($A25,Pointage!$A$6:$CE$370,Q$3))</f>
        <v>0</v>
      </c>
      <c r="R25" s="62">
        <f>IF($A25=0,0,VLOOKUP($A25,Pointage!$A$6:$CE$370,R$3))</f>
        <v>0</v>
      </c>
      <c r="S25" s="62">
        <f>IF($A25=0,0,VLOOKUP($A25,Pointage!$A$6:$CE$370,S$3))</f>
        <v>0</v>
      </c>
    </row>
    <row r="26" spans="1:19" x14ac:dyDescent="0.2">
      <c r="A26" s="60">
        <f>Pointage!A28</f>
        <v>43123</v>
      </c>
      <c r="B26" s="61">
        <f t="shared" si="0"/>
        <v>23</v>
      </c>
      <c r="C26" s="61">
        <f t="shared" si="1"/>
        <v>1</v>
      </c>
      <c r="D26" s="62">
        <f>IF($A26=0,0,VLOOKUP($A26,Pointage!$A$6:$CE$370,D$3))</f>
        <v>0</v>
      </c>
      <c r="E26" s="62">
        <f>IF($A26=0,0,VLOOKUP($A26,Pointage!$A$6:$CE$370,E$3))</f>
        <v>0</v>
      </c>
      <c r="F26" s="62">
        <f>IF($A26=0,0,VLOOKUP($A26,Pointage!$A$6:$CE$370,F$3))</f>
        <v>0</v>
      </c>
      <c r="G26" s="62">
        <f>IF($A26=0,0,VLOOKUP($A26,Pointage!$A$6:$CE$370,G$3))</f>
        <v>0</v>
      </c>
      <c r="H26" s="62">
        <f>IF($A26=0,0,VLOOKUP($A26,Pointage!$A$6:$CE$370,H$3))</f>
        <v>0</v>
      </c>
      <c r="I26" s="62">
        <f>IF($A26=0,0,VLOOKUP($A26,Pointage!$A$6:$CE$370,I$3))</f>
        <v>0</v>
      </c>
      <c r="J26" s="62">
        <f>IF($A26=0,0,VLOOKUP($A26,Pointage!$A$6:$CE$370,J$3))</f>
        <v>0</v>
      </c>
      <c r="K26" s="62">
        <f>IF($A26=0,0,VLOOKUP($A26,Pointage!$A$6:$CE$370,K$3))</f>
        <v>0</v>
      </c>
      <c r="L26" s="62">
        <f>IF($A26=0,0,VLOOKUP($A26,Pointage!$A$6:$CE$370,L$3))</f>
        <v>0</v>
      </c>
      <c r="M26" s="62">
        <f>IF($A26=0,0,VLOOKUP($A26,Pointage!$A$6:$CE$370,M$3))</f>
        <v>0</v>
      </c>
      <c r="N26" s="62">
        <f>IF($A26=0,0,VLOOKUP($A26,Pointage!$A$6:$CE$370,N$3))</f>
        <v>0</v>
      </c>
      <c r="O26" s="62">
        <f>IF($A26=0,0,VLOOKUP($A26,Pointage!$A$6:$CE$370,O$3))</f>
        <v>0</v>
      </c>
      <c r="P26" s="62">
        <f>IF($A26=0,0,VLOOKUP($A26,Pointage!$A$6:$CE$370,P$3))</f>
        <v>0</v>
      </c>
      <c r="Q26" s="62">
        <f>IF($A26=0,0,VLOOKUP($A26,Pointage!$A$6:$CE$370,Q$3))</f>
        <v>0</v>
      </c>
      <c r="R26" s="62">
        <f>IF($A26=0,0,VLOOKUP($A26,Pointage!$A$6:$CE$370,R$3))</f>
        <v>0</v>
      </c>
      <c r="S26" s="62">
        <f>IF($A26=0,0,VLOOKUP($A26,Pointage!$A$6:$CE$370,S$3))</f>
        <v>0</v>
      </c>
    </row>
    <row r="27" spans="1:19" x14ac:dyDescent="0.2">
      <c r="A27" s="60">
        <f>Pointage!A29</f>
        <v>43124</v>
      </c>
      <c r="B27" s="61">
        <f t="shared" si="0"/>
        <v>24</v>
      </c>
      <c r="C27" s="61">
        <f t="shared" si="1"/>
        <v>1</v>
      </c>
      <c r="D27" s="62">
        <f>IF($A27=0,0,VLOOKUP($A27,Pointage!$A$6:$CE$370,D$3))</f>
        <v>0</v>
      </c>
      <c r="E27" s="62">
        <f>IF($A27=0,0,VLOOKUP($A27,Pointage!$A$6:$CE$370,E$3))</f>
        <v>0</v>
      </c>
      <c r="F27" s="62">
        <f>IF($A27=0,0,VLOOKUP($A27,Pointage!$A$6:$CE$370,F$3))</f>
        <v>0</v>
      </c>
      <c r="G27" s="62">
        <f>IF($A27=0,0,VLOOKUP($A27,Pointage!$A$6:$CE$370,G$3))</f>
        <v>0</v>
      </c>
      <c r="H27" s="62">
        <f>IF($A27=0,0,VLOOKUP($A27,Pointage!$A$6:$CE$370,H$3))</f>
        <v>0</v>
      </c>
      <c r="I27" s="62">
        <f>IF($A27=0,0,VLOOKUP($A27,Pointage!$A$6:$CE$370,I$3))</f>
        <v>0</v>
      </c>
      <c r="J27" s="62">
        <f>IF($A27=0,0,VLOOKUP($A27,Pointage!$A$6:$CE$370,J$3))</f>
        <v>0</v>
      </c>
      <c r="K27" s="62">
        <f>IF($A27=0,0,VLOOKUP($A27,Pointage!$A$6:$CE$370,K$3))</f>
        <v>0</v>
      </c>
      <c r="L27" s="62">
        <f>IF($A27=0,0,VLOOKUP($A27,Pointage!$A$6:$CE$370,L$3))</f>
        <v>0</v>
      </c>
      <c r="M27" s="62">
        <f>IF($A27=0,0,VLOOKUP($A27,Pointage!$A$6:$CE$370,M$3))</f>
        <v>0</v>
      </c>
      <c r="N27" s="62">
        <f>IF($A27=0,0,VLOOKUP($A27,Pointage!$A$6:$CE$370,N$3))</f>
        <v>0</v>
      </c>
      <c r="O27" s="62">
        <f>IF($A27=0,0,VLOOKUP($A27,Pointage!$A$6:$CE$370,O$3))</f>
        <v>0</v>
      </c>
      <c r="P27" s="62">
        <f>IF($A27=0,0,VLOOKUP($A27,Pointage!$A$6:$CE$370,P$3))</f>
        <v>0</v>
      </c>
      <c r="Q27" s="62">
        <f>IF($A27=0,0,VLOOKUP($A27,Pointage!$A$6:$CE$370,Q$3))</f>
        <v>0</v>
      </c>
      <c r="R27" s="62">
        <f>IF($A27=0,0,VLOOKUP($A27,Pointage!$A$6:$CE$370,R$3))</f>
        <v>0</v>
      </c>
      <c r="S27" s="62">
        <f>IF($A27=0,0,VLOOKUP($A27,Pointage!$A$6:$CE$370,S$3))</f>
        <v>0</v>
      </c>
    </row>
    <row r="28" spans="1:19" x14ac:dyDescent="0.2">
      <c r="A28" s="60">
        <f>Pointage!A30</f>
        <v>43125</v>
      </c>
      <c r="B28" s="61">
        <f t="shared" si="0"/>
        <v>25</v>
      </c>
      <c r="C28" s="61">
        <f t="shared" si="1"/>
        <v>1</v>
      </c>
      <c r="D28" s="62">
        <f>IF($A28=0,0,VLOOKUP($A28,Pointage!$A$6:$CE$370,D$3))</f>
        <v>0</v>
      </c>
      <c r="E28" s="62">
        <f>IF($A28=0,0,VLOOKUP($A28,Pointage!$A$6:$CE$370,E$3))</f>
        <v>0</v>
      </c>
      <c r="F28" s="62">
        <f>IF($A28=0,0,VLOOKUP($A28,Pointage!$A$6:$CE$370,F$3))</f>
        <v>0</v>
      </c>
      <c r="G28" s="62">
        <f>IF($A28=0,0,VLOOKUP($A28,Pointage!$A$6:$CE$370,G$3))</f>
        <v>0</v>
      </c>
      <c r="H28" s="62">
        <f>IF($A28=0,0,VLOOKUP($A28,Pointage!$A$6:$CE$370,H$3))</f>
        <v>0</v>
      </c>
      <c r="I28" s="62">
        <f>IF($A28=0,0,VLOOKUP($A28,Pointage!$A$6:$CE$370,I$3))</f>
        <v>0</v>
      </c>
      <c r="J28" s="62">
        <f>IF($A28=0,0,VLOOKUP($A28,Pointage!$A$6:$CE$370,J$3))</f>
        <v>0</v>
      </c>
      <c r="K28" s="62">
        <f>IF($A28=0,0,VLOOKUP($A28,Pointage!$A$6:$CE$370,K$3))</f>
        <v>0</v>
      </c>
      <c r="L28" s="62">
        <f>IF($A28=0,0,VLOOKUP($A28,Pointage!$A$6:$CE$370,L$3))</f>
        <v>0</v>
      </c>
      <c r="M28" s="62">
        <f>IF($A28=0,0,VLOOKUP($A28,Pointage!$A$6:$CE$370,M$3))</f>
        <v>0</v>
      </c>
      <c r="N28" s="62">
        <f>IF($A28=0,0,VLOOKUP($A28,Pointage!$A$6:$CE$370,N$3))</f>
        <v>0</v>
      </c>
      <c r="O28" s="62">
        <f>IF($A28=0,0,VLOOKUP($A28,Pointage!$A$6:$CE$370,O$3))</f>
        <v>0</v>
      </c>
      <c r="P28" s="62">
        <f>IF($A28=0,0,VLOOKUP($A28,Pointage!$A$6:$CE$370,P$3))</f>
        <v>0</v>
      </c>
      <c r="Q28" s="62">
        <f>IF($A28=0,0,VLOOKUP($A28,Pointage!$A$6:$CE$370,Q$3))</f>
        <v>0</v>
      </c>
      <c r="R28" s="62">
        <f>IF($A28=0,0,VLOOKUP($A28,Pointage!$A$6:$CE$370,R$3))</f>
        <v>0</v>
      </c>
      <c r="S28" s="62">
        <f>IF($A28=0,0,VLOOKUP($A28,Pointage!$A$6:$CE$370,S$3))</f>
        <v>0</v>
      </c>
    </row>
    <row r="29" spans="1:19" x14ac:dyDescent="0.2">
      <c r="A29" s="60">
        <f>Pointage!A31</f>
        <v>43126</v>
      </c>
      <c r="B29" s="61">
        <f t="shared" si="0"/>
        <v>26</v>
      </c>
      <c r="C29" s="61">
        <f t="shared" si="1"/>
        <v>1</v>
      </c>
      <c r="D29" s="62">
        <f>IF($A29=0,0,VLOOKUP($A29,Pointage!$A$6:$CE$370,D$3))</f>
        <v>0</v>
      </c>
      <c r="E29" s="62">
        <f>IF($A29=0,0,VLOOKUP($A29,Pointage!$A$6:$CE$370,E$3))</f>
        <v>0</v>
      </c>
      <c r="F29" s="62">
        <f>IF($A29=0,0,VLOOKUP($A29,Pointage!$A$6:$CE$370,F$3))</f>
        <v>0</v>
      </c>
      <c r="G29" s="62">
        <f>IF($A29=0,0,VLOOKUP($A29,Pointage!$A$6:$CE$370,G$3))</f>
        <v>0</v>
      </c>
      <c r="H29" s="62">
        <f>IF($A29=0,0,VLOOKUP($A29,Pointage!$A$6:$CE$370,H$3))</f>
        <v>0</v>
      </c>
      <c r="I29" s="62">
        <f>IF($A29=0,0,VLOOKUP($A29,Pointage!$A$6:$CE$370,I$3))</f>
        <v>0</v>
      </c>
      <c r="J29" s="62">
        <f>IF($A29=0,0,VLOOKUP($A29,Pointage!$A$6:$CE$370,J$3))</f>
        <v>0</v>
      </c>
      <c r="K29" s="62">
        <f>IF($A29=0,0,VLOOKUP($A29,Pointage!$A$6:$CE$370,K$3))</f>
        <v>0</v>
      </c>
      <c r="L29" s="62">
        <f>IF($A29=0,0,VLOOKUP($A29,Pointage!$A$6:$CE$370,L$3))</f>
        <v>0</v>
      </c>
      <c r="M29" s="62">
        <f>IF($A29=0,0,VLOOKUP($A29,Pointage!$A$6:$CE$370,M$3))</f>
        <v>0</v>
      </c>
      <c r="N29" s="62">
        <f>IF($A29=0,0,VLOOKUP($A29,Pointage!$A$6:$CE$370,N$3))</f>
        <v>0</v>
      </c>
      <c r="O29" s="62">
        <f>IF($A29=0,0,VLOOKUP($A29,Pointage!$A$6:$CE$370,O$3))</f>
        <v>0</v>
      </c>
      <c r="P29" s="62">
        <f>IF($A29=0,0,VLOOKUP($A29,Pointage!$A$6:$CE$370,P$3))</f>
        <v>0</v>
      </c>
      <c r="Q29" s="62">
        <f>IF($A29=0,0,VLOOKUP($A29,Pointage!$A$6:$CE$370,Q$3))</f>
        <v>0</v>
      </c>
      <c r="R29" s="62">
        <f>IF($A29=0,0,VLOOKUP($A29,Pointage!$A$6:$CE$370,R$3))</f>
        <v>0</v>
      </c>
      <c r="S29" s="62">
        <f>IF($A29=0,0,VLOOKUP($A29,Pointage!$A$6:$CE$370,S$3))</f>
        <v>0</v>
      </c>
    </row>
    <row r="30" spans="1:19" x14ac:dyDescent="0.2">
      <c r="A30" s="60">
        <f>Pointage!A32</f>
        <v>43127</v>
      </c>
      <c r="B30" s="61">
        <f t="shared" si="0"/>
        <v>27</v>
      </c>
      <c r="C30" s="61">
        <f t="shared" si="1"/>
        <v>1</v>
      </c>
      <c r="D30" s="62">
        <f>IF($A30=0,0,VLOOKUP($A30,Pointage!$A$6:$CE$370,D$3))</f>
        <v>0</v>
      </c>
      <c r="E30" s="62">
        <f>IF($A30=0,0,VLOOKUP($A30,Pointage!$A$6:$CE$370,E$3))</f>
        <v>0</v>
      </c>
      <c r="F30" s="62">
        <f>IF($A30=0,0,VLOOKUP($A30,Pointage!$A$6:$CE$370,F$3))</f>
        <v>0</v>
      </c>
      <c r="G30" s="62">
        <f>IF($A30=0,0,VLOOKUP($A30,Pointage!$A$6:$CE$370,G$3))</f>
        <v>0</v>
      </c>
      <c r="H30" s="62">
        <f>IF($A30=0,0,VLOOKUP($A30,Pointage!$A$6:$CE$370,H$3))</f>
        <v>0</v>
      </c>
      <c r="I30" s="62">
        <f>IF($A30=0,0,VLOOKUP($A30,Pointage!$A$6:$CE$370,I$3))</f>
        <v>0</v>
      </c>
      <c r="J30" s="62">
        <f>IF($A30=0,0,VLOOKUP($A30,Pointage!$A$6:$CE$370,J$3))</f>
        <v>0</v>
      </c>
      <c r="K30" s="62">
        <f>IF($A30=0,0,VLOOKUP($A30,Pointage!$A$6:$CE$370,K$3))</f>
        <v>0</v>
      </c>
      <c r="L30" s="62">
        <f>IF($A30=0,0,VLOOKUP($A30,Pointage!$A$6:$CE$370,L$3))</f>
        <v>0</v>
      </c>
      <c r="M30" s="62">
        <f>IF($A30=0,0,VLOOKUP($A30,Pointage!$A$6:$CE$370,M$3))</f>
        <v>0</v>
      </c>
      <c r="N30" s="62">
        <f>IF($A30=0,0,VLOOKUP($A30,Pointage!$A$6:$CE$370,N$3))</f>
        <v>0</v>
      </c>
      <c r="O30" s="62">
        <f>IF($A30=0,0,VLOOKUP($A30,Pointage!$A$6:$CE$370,O$3))</f>
        <v>0</v>
      </c>
      <c r="P30" s="62">
        <f>IF($A30=0,0,VLOOKUP($A30,Pointage!$A$6:$CE$370,P$3))</f>
        <v>0</v>
      </c>
      <c r="Q30" s="62">
        <f>IF($A30=0,0,VLOOKUP($A30,Pointage!$A$6:$CE$370,Q$3))</f>
        <v>0</v>
      </c>
      <c r="R30" s="62">
        <f>IF($A30=0,0,VLOOKUP($A30,Pointage!$A$6:$CE$370,R$3))</f>
        <v>0</v>
      </c>
      <c r="S30" s="62">
        <f>IF($A30=0,0,VLOOKUP($A30,Pointage!$A$6:$CE$370,S$3))</f>
        <v>0</v>
      </c>
    </row>
    <row r="31" spans="1:19" x14ac:dyDescent="0.2">
      <c r="A31" s="60" t="str">
        <f>Pointage!A33</f>
        <v>Total</v>
      </c>
      <c r="B31" s="61" t="e">
        <f t="shared" si="0"/>
        <v>#VALUE!</v>
      </c>
      <c r="C31" s="61" t="e">
        <f t="shared" si="1"/>
        <v>#VALUE!</v>
      </c>
      <c r="D31" s="62">
        <f>IF($A31=0,0,VLOOKUP($A31,Pointage!$A$6:$CE$370,D$3))</f>
        <v>0</v>
      </c>
      <c r="E31" s="62">
        <f>IF($A31=0,0,VLOOKUP($A31,Pointage!$A$6:$CE$370,E$3))</f>
        <v>0</v>
      </c>
      <c r="F31" s="62">
        <f>IF($A31=0,0,VLOOKUP($A31,Pointage!$A$6:$CE$370,F$3))</f>
        <v>0</v>
      </c>
      <c r="G31" s="62">
        <f>IF($A31=0,0,VLOOKUP($A31,Pointage!$A$6:$CE$370,G$3))</f>
        <v>0</v>
      </c>
      <c r="H31" s="62">
        <f>IF($A31=0,0,VLOOKUP($A31,Pointage!$A$6:$CE$370,H$3))</f>
        <v>0</v>
      </c>
      <c r="I31" s="62">
        <f>IF($A31=0,0,VLOOKUP($A31,Pointage!$A$6:$CE$370,I$3))</f>
        <v>0</v>
      </c>
      <c r="J31" s="62">
        <f>IF($A31=0,0,VLOOKUP($A31,Pointage!$A$6:$CE$370,J$3))</f>
        <v>0</v>
      </c>
      <c r="K31" s="62">
        <f>IF($A31=0,0,VLOOKUP($A31,Pointage!$A$6:$CE$370,K$3))</f>
        <v>0</v>
      </c>
      <c r="L31" s="62">
        <f>IF($A31=0,0,VLOOKUP($A31,Pointage!$A$6:$CE$370,L$3))</f>
        <v>0</v>
      </c>
      <c r="M31" s="62">
        <f>IF($A31=0,0,VLOOKUP($A31,Pointage!$A$6:$CE$370,M$3))</f>
        <v>0</v>
      </c>
      <c r="N31" s="62">
        <f>IF($A31=0,0,VLOOKUP($A31,Pointage!$A$6:$CE$370,N$3))</f>
        <v>0</v>
      </c>
      <c r="O31" s="62">
        <f>IF($A31=0,0,VLOOKUP($A31,Pointage!$A$6:$CE$370,O$3))</f>
        <v>0</v>
      </c>
      <c r="P31" s="62">
        <f>IF($A31=0,0,VLOOKUP($A31,Pointage!$A$6:$CE$370,P$3))</f>
        <v>0</v>
      </c>
      <c r="Q31" s="62">
        <f>IF($A31=0,0,VLOOKUP($A31,Pointage!$A$6:$CE$370,Q$3))</f>
        <v>0</v>
      </c>
      <c r="R31" s="62">
        <f>IF($A31=0,0,VLOOKUP($A31,Pointage!$A$6:$CE$370,R$3))</f>
        <v>0</v>
      </c>
      <c r="S31" s="62">
        <f>IF($A31=0,0,VLOOKUP($A31,Pointage!$A$6:$CE$370,S$3))</f>
        <v>0</v>
      </c>
    </row>
    <row r="32" spans="1:19" x14ac:dyDescent="0.2">
      <c r="A32" s="60">
        <f>Pointage!A34</f>
        <v>43129</v>
      </c>
      <c r="B32" s="61">
        <f t="shared" si="0"/>
        <v>29</v>
      </c>
      <c r="C32" s="61">
        <f t="shared" si="1"/>
        <v>1</v>
      </c>
      <c r="D32" s="62">
        <f>IF($A32=0,0,VLOOKUP($A32,Pointage!$A$6:$CE$370,D$3))</f>
        <v>0</v>
      </c>
      <c r="E32" s="62">
        <f>IF($A32=0,0,VLOOKUP($A32,Pointage!$A$6:$CE$370,E$3))</f>
        <v>0</v>
      </c>
      <c r="F32" s="62">
        <f>IF($A32=0,0,VLOOKUP($A32,Pointage!$A$6:$CE$370,F$3))</f>
        <v>0</v>
      </c>
      <c r="G32" s="62">
        <f>IF($A32=0,0,VLOOKUP($A32,Pointage!$A$6:$CE$370,G$3))</f>
        <v>0</v>
      </c>
      <c r="H32" s="62">
        <f>IF($A32=0,0,VLOOKUP($A32,Pointage!$A$6:$CE$370,H$3))</f>
        <v>0</v>
      </c>
      <c r="I32" s="62">
        <f>IF($A32=0,0,VLOOKUP($A32,Pointage!$A$6:$CE$370,I$3))</f>
        <v>0</v>
      </c>
      <c r="J32" s="62">
        <f>IF($A32=0,0,VLOOKUP($A32,Pointage!$A$6:$CE$370,J$3))</f>
        <v>0</v>
      </c>
      <c r="K32" s="62">
        <f>IF($A32=0,0,VLOOKUP($A32,Pointage!$A$6:$CE$370,K$3))</f>
        <v>0</v>
      </c>
      <c r="L32" s="62">
        <f>IF($A32=0,0,VLOOKUP($A32,Pointage!$A$6:$CE$370,L$3))</f>
        <v>0</v>
      </c>
      <c r="M32" s="62">
        <f>IF($A32=0,0,VLOOKUP($A32,Pointage!$A$6:$CE$370,M$3))</f>
        <v>0</v>
      </c>
      <c r="N32" s="62">
        <f>IF($A32=0,0,VLOOKUP($A32,Pointage!$A$6:$CE$370,N$3))</f>
        <v>0</v>
      </c>
      <c r="O32" s="62">
        <f>IF($A32=0,0,VLOOKUP($A32,Pointage!$A$6:$CE$370,O$3))</f>
        <v>0</v>
      </c>
      <c r="P32" s="62">
        <f>IF($A32=0,0,VLOOKUP($A32,Pointage!$A$6:$CE$370,P$3))</f>
        <v>0</v>
      </c>
      <c r="Q32" s="62">
        <f>IF($A32=0,0,VLOOKUP($A32,Pointage!$A$6:$CE$370,Q$3))</f>
        <v>0</v>
      </c>
      <c r="R32" s="62">
        <f>IF($A32=0,0,VLOOKUP($A32,Pointage!$A$6:$CE$370,R$3))</f>
        <v>0</v>
      </c>
      <c r="S32" s="62">
        <f>IF($A32=0,0,VLOOKUP($A32,Pointage!$A$6:$CE$370,S$3))</f>
        <v>0</v>
      </c>
    </row>
    <row r="33" spans="1:19" x14ac:dyDescent="0.2">
      <c r="A33" s="60">
        <f>Pointage!A35</f>
        <v>43130</v>
      </c>
      <c r="B33" s="61">
        <f t="shared" si="0"/>
        <v>30</v>
      </c>
      <c r="C33" s="61">
        <f t="shared" si="1"/>
        <v>1</v>
      </c>
      <c r="D33" s="62">
        <f>IF($A33=0,0,VLOOKUP($A33,Pointage!$A$6:$CE$370,D$3))</f>
        <v>0</v>
      </c>
      <c r="E33" s="62">
        <f>IF($A33=0,0,VLOOKUP($A33,Pointage!$A$6:$CE$370,E$3))</f>
        <v>0</v>
      </c>
      <c r="F33" s="62">
        <f>IF($A33=0,0,VLOOKUP($A33,Pointage!$A$6:$CE$370,F$3))</f>
        <v>0</v>
      </c>
      <c r="G33" s="62">
        <f>IF($A33=0,0,VLOOKUP($A33,Pointage!$A$6:$CE$370,G$3))</f>
        <v>0</v>
      </c>
      <c r="H33" s="62">
        <f>IF($A33=0,0,VLOOKUP($A33,Pointage!$A$6:$CE$370,H$3))</f>
        <v>0</v>
      </c>
      <c r="I33" s="62">
        <f>IF($A33=0,0,VLOOKUP($A33,Pointage!$A$6:$CE$370,I$3))</f>
        <v>0</v>
      </c>
      <c r="J33" s="62">
        <f>IF($A33=0,0,VLOOKUP($A33,Pointage!$A$6:$CE$370,J$3))</f>
        <v>0</v>
      </c>
      <c r="K33" s="62">
        <f>IF($A33=0,0,VLOOKUP($A33,Pointage!$A$6:$CE$370,K$3))</f>
        <v>0</v>
      </c>
      <c r="L33" s="62">
        <f>IF($A33=0,0,VLOOKUP($A33,Pointage!$A$6:$CE$370,L$3))</f>
        <v>0</v>
      </c>
      <c r="M33" s="62">
        <f>IF($A33=0,0,VLOOKUP($A33,Pointage!$A$6:$CE$370,M$3))</f>
        <v>0</v>
      </c>
      <c r="N33" s="62">
        <f>IF($A33=0,0,VLOOKUP($A33,Pointage!$A$6:$CE$370,N$3))</f>
        <v>0</v>
      </c>
      <c r="O33" s="62">
        <f>IF($A33=0,0,VLOOKUP($A33,Pointage!$A$6:$CE$370,O$3))</f>
        <v>0</v>
      </c>
      <c r="P33" s="62">
        <f>IF($A33=0,0,VLOOKUP($A33,Pointage!$A$6:$CE$370,P$3))</f>
        <v>0</v>
      </c>
      <c r="Q33" s="62">
        <f>IF($A33=0,0,VLOOKUP($A33,Pointage!$A$6:$CE$370,Q$3))</f>
        <v>0</v>
      </c>
      <c r="R33" s="62">
        <f>IF($A33=0,0,VLOOKUP($A33,Pointage!$A$6:$CE$370,R$3))</f>
        <v>0</v>
      </c>
      <c r="S33" s="62">
        <f>IF($A33=0,0,VLOOKUP($A33,Pointage!$A$6:$CE$370,S$3))</f>
        <v>0</v>
      </c>
    </row>
    <row r="34" spans="1:19" x14ac:dyDescent="0.2">
      <c r="A34" s="60">
        <f>Pointage!A36</f>
        <v>43131</v>
      </c>
      <c r="B34" s="61">
        <f t="shared" si="0"/>
        <v>31</v>
      </c>
      <c r="C34" s="61">
        <f t="shared" si="1"/>
        <v>1</v>
      </c>
      <c r="D34" s="62">
        <f>IF($A34=0,0,VLOOKUP($A34,Pointage!$A$6:$CE$370,D$3))</f>
        <v>0</v>
      </c>
      <c r="E34" s="62">
        <f>IF($A34=0,0,VLOOKUP($A34,Pointage!$A$6:$CE$370,E$3))</f>
        <v>0</v>
      </c>
      <c r="F34" s="62">
        <f>IF($A34=0,0,VLOOKUP($A34,Pointage!$A$6:$CE$370,F$3))</f>
        <v>0</v>
      </c>
      <c r="G34" s="62">
        <f>IF($A34=0,0,VLOOKUP($A34,Pointage!$A$6:$CE$370,G$3))</f>
        <v>0</v>
      </c>
      <c r="H34" s="62">
        <f>IF($A34=0,0,VLOOKUP($A34,Pointage!$A$6:$CE$370,H$3))</f>
        <v>0</v>
      </c>
      <c r="I34" s="62">
        <f>IF($A34=0,0,VLOOKUP($A34,Pointage!$A$6:$CE$370,I$3))</f>
        <v>0</v>
      </c>
      <c r="J34" s="62">
        <f>IF($A34=0,0,VLOOKUP($A34,Pointage!$A$6:$CE$370,J$3))</f>
        <v>0</v>
      </c>
      <c r="K34" s="62">
        <f>IF($A34=0,0,VLOOKUP($A34,Pointage!$A$6:$CE$370,K$3))</f>
        <v>0</v>
      </c>
      <c r="L34" s="62">
        <f>IF($A34=0,0,VLOOKUP($A34,Pointage!$A$6:$CE$370,L$3))</f>
        <v>0</v>
      </c>
      <c r="M34" s="62">
        <f>IF($A34=0,0,VLOOKUP($A34,Pointage!$A$6:$CE$370,M$3))</f>
        <v>0</v>
      </c>
      <c r="N34" s="62">
        <f>IF($A34=0,0,VLOOKUP($A34,Pointage!$A$6:$CE$370,N$3))</f>
        <v>0</v>
      </c>
      <c r="O34" s="62">
        <f>IF($A34=0,0,VLOOKUP($A34,Pointage!$A$6:$CE$370,O$3))</f>
        <v>0</v>
      </c>
      <c r="P34" s="62">
        <f>IF($A34=0,0,VLOOKUP($A34,Pointage!$A$6:$CE$370,P$3))</f>
        <v>0</v>
      </c>
      <c r="Q34" s="62">
        <f>IF($A34=0,0,VLOOKUP($A34,Pointage!$A$6:$CE$370,Q$3))</f>
        <v>0</v>
      </c>
      <c r="R34" s="62">
        <f>IF($A34=0,0,VLOOKUP($A34,Pointage!$A$6:$CE$370,R$3))</f>
        <v>0</v>
      </c>
      <c r="S34" s="62">
        <f>IF($A34=0,0,VLOOKUP($A34,Pointage!$A$6:$CE$370,S$3))</f>
        <v>0</v>
      </c>
    </row>
    <row r="35" spans="1:19" x14ac:dyDescent="0.2">
      <c r="A35" s="60">
        <f>Pointage!A37</f>
        <v>43132</v>
      </c>
      <c r="B35" s="61">
        <f t="shared" si="0"/>
        <v>1</v>
      </c>
      <c r="C35" s="61">
        <f t="shared" si="1"/>
        <v>2</v>
      </c>
      <c r="D35" s="62">
        <f>IF($A35=0,0,VLOOKUP($A35,Pointage!$A$6:$CE$370,D$3))</f>
        <v>0</v>
      </c>
      <c r="E35" s="62">
        <f>IF($A35=0,0,VLOOKUP($A35,Pointage!$A$6:$CE$370,E$3))</f>
        <v>0</v>
      </c>
      <c r="F35" s="62">
        <f>IF($A35=0,0,VLOOKUP($A35,Pointage!$A$6:$CE$370,F$3))</f>
        <v>0</v>
      </c>
      <c r="G35" s="62">
        <f>IF($A35=0,0,VLOOKUP($A35,Pointage!$A$6:$CE$370,G$3))</f>
        <v>0</v>
      </c>
      <c r="H35" s="62">
        <f>IF($A35=0,0,VLOOKUP($A35,Pointage!$A$6:$CE$370,H$3))</f>
        <v>0</v>
      </c>
      <c r="I35" s="62">
        <f>IF($A35=0,0,VLOOKUP($A35,Pointage!$A$6:$CE$370,I$3))</f>
        <v>0</v>
      </c>
      <c r="J35" s="62">
        <f>IF($A35=0,0,VLOOKUP($A35,Pointage!$A$6:$CE$370,J$3))</f>
        <v>0</v>
      </c>
      <c r="K35" s="62">
        <f>IF($A35=0,0,VLOOKUP($A35,Pointage!$A$6:$CE$370,K$3))</f>
        <v>0</v>
      </c>
      <c r="L35" s="62">
        <f>IF($A35=0,0,VLOOKUP($A35,Pointage!$A$6:$CE$370,L$3))</f>
        <v>0</v>
      </c>
      <c r="M35" s="62">
        <f>IF($A35=0,0,VLOOKUP($A35,Pointage!$A$6:$CE$370,M$3))</f>
        <v>0</v>
      </c>
      <c r="N35" s="62">
        <f>IF($A35=0,0,VLOOKUP($A35,Pointage!$A$6:$CE$370,N$3))</f>
        <v>0</v>
      </c>
      <c r="O35" s="62">
        <f>IF($A35=0,0,VLOOKUP($A35,Pointage!$A$6:$CE$370,O$3))</f>
        <v>0</v>
      </c>
      <c r="P35" s="62">
        <f>IF($A35=0,0,VLOOKUP($A35,Pointage!$A$6:$CE$370,P$3))</f>
        <v>0</v>
      </c>
      <c r="Q35" s="62">
        <f>IF($A35=0,0,VLOOKUP($A35,Pointage!$A$6:$CE$370,Q$3))</f>
        <v>0</v>
      </c>
      <c r="R35" s="62">
        <f>IF($A35=0,0,VLOOKUP($A35,Pointage!$A$6:$CE$370,R$3))</f>
        <v>0</v>
      </c>
      <c r="S35" s="62">
        <f>IF($A35=0,0,VLOOKUP($A35,Pointage!$A$6:$CE$370,S$3))</f>
        <v>0</v>
      </c>
    </row>
    <row r="36" spans="1:19" x14ac:dyDescent="0.2">
      <c r="A36" s="60">
        <f>Pointage!A38</f>
        <v>43133</v>
      </c>
      <c r="B36" s="61">
        <f t="shared" si="0"/>
        <v>2</v>
      </c>
      <c r="C36" s="61">
        <f t="shared" si="1"/>
        <v>2</v>
      </c>
      <c r="D36" s="62">
        <f>IF($A36=0,0,VLOOKUP($A36,Pointage!$A$6:$CE$370,D$3))</f>
        <v>0</v>
      </c>
      <c r="E36" s="62">
        <f>IF($A36=0,0,VLOOKUP($A36,Pointage!$A$6:$CE$370,E$3))</f>
        <v>0</v>
      </c>
      <c r="F36" s="62">
        <f>IF($A36=0,0,VLOOKUP($A36,Pointage!$A$6:$CE$370,F$3))</f>
        <v>0</v>
      </c>
      <c r="G36" s="62">
        <f>IF($A36=0,0,VLOOKUP($A36,Pointage!$A$6:$CE$370,G$3))</f>
        <v>0</v>
      </c>
      <c r="H36" s="62">
        <f>IF($A36=0,0,VLOOKUP($A36,Pointage!$A$6:$CE$370,H$3))</f>
        <v>0</v>
      </c>
      <c r="I36" s="62">
        <f>IF($A36=0,0,VLOOKUP($A36,Pointage!$A$6:$CE$370,I$3))</f>
        <v>0</v>
      </c>
      <c r="J36" s="62">
        <f>IF($A36=0,0,VLOOKUP($A36,Pointage!$A$6:$CE$370,J$3))</f>
        <v>0</v>
      </c>
      <c r="K36" s="62">
        <f>IF($A36=0,0,VLOOKUP($A36,Pointage!$A$6:$CE$370,K$3))</f>
        <v>0</v>
      </c>
      <c r="L36" s="62">
        <f>IF($A36=0,0,VLOOKUP($A36,Pointage!$A$6:$CE$370,L$3))</f>
        <v>0</v>
      </c>
      <c r="M36" s="62">
        <f>IF($A36=0,0,VLOOKUP($A36,Pointage!$A$6:$CE$370,M$3))</f>
        <v>0</v>
      </c>
      <c r="N36" s="62">
        <f>IF($A36=0,0,VLOOKUP($A36,Pointage!$A$6:$CE$370,N$3))</f>
        <v>0</v>
      </c>
      <c r="O36" s="62">
        <f>IF($A36=0,0,VLOOKUP($A36,Pointage!$A$6:$CE$370,O$3))</f>
        <v>0</v>
      </c>
      <c r="P36" s="62">
        <f>IF($A36=0,0,VLOOKUP($A36,Pointage!$A$6:$CE$370,P$3))</f>
        <v>0</v>
      </c>
      <c r="Q36" s="62">
        <f>IF($A36=0,0,VLOOKUP($A36,Pointage!$A$6:$CE$370,Q$3))</f>
        <v>0</v>
      </c>
      <c r="R36" s="62">
        <f>IF($A36=0,0,VLOOKUP($A36,Pointage!$A$6:$CE$370,R$3))</f>
        <v>0</v>
      </c>
      <c r="S36" s="62">
        <f>IF($A36=0,0,VLOOKUP($A36,Pointage!$A$6:$CE$370,S$3))</f>
        <v>0</v>
      </c>
    </row>
    <row r="37" spans="1:19" x14ac:dyDescent="0.2">
      <c r="A37" s="60">
        <f>Pointage!A39</f>
        <v>43134</v>
      </c>
      <c r="B37" s="61">
        <f t="shared" si="0"/>
        <v>3</v>
      </c>
      <c r="C37" s="61">
        <f t="shared" si="1"/>
        <v>2</v>
      </c>
      <c r="D37" s="62">
        <f>IF($A37=0,0,VLOOKUP($A37,Pointage!$A$6:$CE$370,D$3))</f>
        <v>0</v>
      </c>
      <c r="E37" s="62">
        <f>IF($A37=0,0,VLOOKUP($A37,Pointage!$A$6:$CE$370,E$3))</f>
        <v>0</v>
      </c>
      <c r="F37" s="62">
        <f>IF($A37=0,0,VLOOKUP($A37,Pointage!$A$6:$CE$370,F$3))</f>
        <v>0</v>
      </c>
      <c r="G37" s="62">
        <f>IF($A37=0,0,VLOOKUP($A37,Pointage!$A$6:$CE$370,G$3))</f>
        <v>0</v>
      </c>
      <c r="H37" s="62">
        <f>IF($A37=0,0,VLOOKUP($A37,Pointage!$A$6:$CE$370,H$3))</f>
        <v>0</v>
      </c>
      <c r="I37" s="62">
        <f>IF($A37=0,0,VLOOKUP($A37,Pointage!$A$6:$CE$370,I$3))</f>
        <v>0</v>
      </c>
      <c r="J37" s="62">
        <f>IF($A37=0,0,VLOOKUP($A37,Pointage!$A$6:$CE$370,J$3))</f>
        <v>0</v>
      </c>
      <c r="K37" s="62">
        <f>IF($A37=0,0,VLOOKUP($A37,Pointage!$A$6:$CE$370,K$3))</f>
        <v>0</v>
      </c>
      <c r="L37" s="62">
        <f>IF($A37=0,0,VLOOKUP($A37,Pointage!$A$6:$CE$370,L$3))</f>
        <v>0</v>
      </c>
      <c r="M37" s="62">
        <f>IF($A37=0,0,VLOOKUP($A37,Pointage!$A$6:$CE$370,M$3))</f>
        <v>0</v>
      </c>
      <c r="N37" s="62">
        <f>IF($A37=0,0,VLOOKUP($A37,Pointage!$A$6:$CE$370,N$3))</f>
        <v>0</v>
      </c>
      <c r="O37" s="62">
        <f>IF($A37=0,0,VLOOKUP($A37,Pointage!$A$6:$CE$370,O$3))</f>
        <v>0</v>
      </c>
      <c r="P37" s="62">
        <f>IF($A37=0,0,VLOOKUP($A37,Pointage!$A$6:$CE$370,P$3))</f>
        <v>0</v>
      </c>
      <c r="Q37" s="62">
        <f>IF($A37=0,0,VLOOKUP($A37,Pointage!$A$6:$CE$370,Q$3))</f>
        <v>0</v>
      </c>
      <c r="R37" s="62">
        <f>IF($A37=0,0,VLOOKUP($A37,Pointage!$A$6:$CE$370,R$3))</f>
        <v>0</v>
      </c>
      <c r="S37" s="62">
        <f>IF($A37=0,0,VLOOKUP($A37,Pointage!$A$6:$CE$370,S$3))</f>
        <v>0</v>
      </c>
    </row>
    <row r="38" spans="1:19" x14ac:dyDescent="0.2">
      <c r="A38" s="60" t="str">
        <f>Pointage!A40</f>
        <v>Total</v>
      </c>
      <c r="B38" s="61" t="e">
        <f t="shared" si="0"/>
        <v>#VALUE!</v>
      </c>
      <c r="C38" s="61" t="e">
        <f t="shared" si="1"/>
        <v>#VALUE!</v>
      </c>
      <c r="D38" s="62">
        <f>IF($A38=0,0,VLOOKUP($A38,Pointage!$A$6:$CE$370,D$3))</f>
        <v>0</v>
      </c>
      <c r="E38" s="62">
        <f>IF($A38=0,0,VLOOKUP($A38,Pointage!$A$6:$CE$370,E$3))</f>
        <v>0</v>
      </c>
      <c r="F38" s="62">
        <f>IF($A38=0,0,VLOOKUP($A38,Pointage!$A$6:$CE$370,F$3))</f>
        <v>0</v>
      </c>
      <c r="G38" s="62">
        <f>IF($A38=0,0,VLOOKUP($A38,Pointage!$A$6:$CE$370,G$3))</f>
        <v>0</v>
      </c>
      <c r="H38" s="62">
        <f>IF($A38=0,0,VLOOKUP($A38,Pointage!$A$6:$CE$370,H$3))</f>
        <v>0</v>
      </c>
      <c r="I38" s="62">
        <f>IF($A38=0,0,VLOOKUP($A38,Pointage!$A$6:$CE$370,I$3))</f>
        <v>0</v>
      </c>
      <c r="J38" s="62">
        <f>IF($A38=0,0,VLOOKUP($A38,Pointage!$A$6:$CE$370,J$3))</f>
        <v>0</v>
      </c>
      <c r="K38" s="62">
        <f>IF($A38=0,0,VLOOKUP($A38,Pointage!$A$6:$CE$370,K$3))</f>
        <v>0</v>
      </c>
      <c r="L38" s="62">
        <f>IF($A38=0,0,VLOOKUP($A38,Pointage!$A$6:$CE$370,L$3))</f>
        <v>0</v>
      </c>
      <c r="M38" s="62">
        <f>IF($A38=0,0,VLOOKUP($A38,Pointage!$A$6:$CE$370,M$3))</f>
        <v>0</v>
      </c>
      <c r="N38" s="62">
        <f>IF($A38=0,0,VLOOKUP($A38,Pointage!$A$6:$CE$370,N$3))</f>
        <v>0</v>
      </c>
      <c r="O38" s="62">
        <f>IF($A38=0,0,VLOOKUP($A38,Pointage!$A$6:$CE$370,O$3))</f>
        <v>0</v>
      </c>
      <c r="P38" s="62">
        <f>IF($A38=0,0,VLOOKUP($A38,Pointage!$A$6:$CE$370,P$3))</f>
        <v>0</v>
      </c>
      <c r="Q38" s="62">
        <f>IF($A38=0,0,VLOOKUP($A38,Pointage!$A$6:$CE$370,Q$3))</f>
        <v>0</v>
      </c>
      <c r="R38" s="62">
        <f>IF($A38=0,0,VLOOKUP($A38,Pointage!$A$6:$CE$370,R$3))</f>
        <v>0</v>
      </c>
      <c r="S38" s="62">
        <f>IF($A38=0,0,VLOOKUP($A38,Pointage!$A$6:$CE$370,S$3))</f>
        <v>0</v>
      </c>
    </row>
    <row r="39" spans="1:19" x14ac:dyDescent="0.2">
      <c r="A39" s="60">
        <f>Pointage!A41</f>
        <v>43136</v>
      </c>
      <c r="B39" s="61">
        <f t="shared" si="0"/>
        <v>5</v>
      </c>
      <c r="C39" s="61">
        <f t="shared" si="1"/>
        <v>2</v>
      </c>
      <c r="D39" s="62">
        <f>IF($A39=0,0,VLOOKUP($A39,Pointage!$A$6:$CE$370,D$3))</f>
        <v>0</v>
      </c>
      <c r="E39" s="62">
        <f>IF($A39=0,0,VLOOKUP($A39,Pointage!$A$6:$CE$370,E$3))</f>
        <v>0</v>
      </c>
      <c r="F39" s="62">
        <f>IF($A39=0,0,VLOOKUP($A39,Pointage!$A$6:$CE$370,F$3))</f>
        <v>0</v>
      </c>
      <c r="G39" s="62">
        <f>IF($A39=0,0,VLOOKUP($A39,Pointage!$A$6:$CE$370,G$3))</f>
        <v>0</v>
      </c>
      <c r="H39" s="62">
        <f>IF($A39=0,0,VLOOKUP($A39,Pointage!$A$6:$CE$370,H$3))</f>
        <v>0</v>
      </c>
      <c r="I39" s="62">
        <f>IF($A39=0,0,VLOOKUP($A39,Pointage!$A$6:$CE$370,I$3))</f>
        <v>0</v>
      </c>
      <c r="J39" s="62">
        <f>IF($A39=0,0,VLOOKUP($A39,Pointage!$A$6:$CE$370,J$3))</f>
        <v>0</v>
      </c>
      <c r="K39" s="62">
        <f>IF($A39=0,0,VLOOKUP($A39,Pointage!$A$6:$CE$370,K$3))</f>
        <v>0</v>
      </c>
      <c r="L39" s="62">
        <f>IF($A39=0,0,VLOOKUP($A39,Pointage!$A$6:$CE$370,L$3))</f>
        <v>0</v>
      </c>
      <c r="M39" s="62">
        <f>IF($A39=0,0,VLOOKUP($A39,Pointage!$A$6:$CE$370,M$3))</f>
        <v>0</v>
      </c>
      <c r="N39" s="62">
        <f>IF($A39=0,0,VLOOKUP($A39,Pointage!$A$6:$CE$370,N$3))</f>
        <v>0</v>
      </c>
      <c r="O39" s="62">
        <f>IF($A39=0,0,VLOOKUP($A39,Pointage!$A$6:$CE$370,O$3))</f>
        <v>0</v>
      </c>
      <c r="P39" s="62">
        <f>IF($A39=0,0,VLOOKUP($A39,Pointage!$A$6:$CE$370,P$3))</f>
        <v>0</v>
      </c>
      <c r="Q39" s="62">
        <f>IF($A39=0,0,VLOOKUP($A39,Pointage!$A$6:$CE$370,Q$3))</f>
        <v>0</v>
      </c>
      <c r="R39" s="62">
        <f>IF($A39=0,0,VLOOKUP($A39,Pointage!$A$6:$CE$370,R$3))</f>
        <v>0</v>
      </c>
      <c r="S39" s="62">
        <f>IF($A39=0,0,VLOOKUP($A39,Pointage!$A$6:$CE$370,S$3))</f>
        <v>0</v>
      </c>
    </row>
    <row r="40" spans="1:19" x14ac:dyDescent="0.2">
      <c r="A40" s="60">
        <f>Pointage!A42</f>
        <v>43137</v>
      </c>
      <c r="B40" s="61">
        <f t="shared" si="0"/>
        <v>6</v>
      </c>
      <c r="C40" s="61">
        <f t="shared" si="1"/>
        <v>2</v>
      </c>
      <c r="D40" s="62">
        <f>IF($A40=0,0,VLOOKUP($A40,Pointage!$A$6:$CE$370,D$3))</f>
        <v>0</v>
      </c>
      <c r="E40" s="62">
        <f>IF($A40=0,0,VLOOKUP($A40,Pointage!$A$6:$CE$370,E$3))</f>
        <v>0</v>
      </c>
      <c r="F40" s="62">
        <f>IF($A40=0,0,VLOOKUP($A40,Pointage!$A$6:$CE$370,F$3))</f>
        <v>0</v>
      </c>
      <c r="G40" s="62">
        <f>IF($A40=0,0,VLOOKUP($A40,Pointage!$A$6:$CE$370,G$3))</f>
        <v>0</v>
      </c>
      <c r="H40" s="62">
        <f>IF($A40=0,0,VLOOKUP($A40,Pointage!$A$6:$CE$370,H$3))</f>
        <v>0</v>
      </c>
      <c r="I40" s="62">
        <f>IF($A40=0,0,VLOOKUP($A40,Pointage!$A$6:$CE$370,I$3))</f>
        <v>0</v>
      </c>
      <c r="J40" s="62">
        <f>IF($A40=0,0,VLOOKUP($A40,Pointage!$A$6:$CE$370,J$3))</f>
        <v>0</v>
      </c>
      <c r="K40" s="62">
        <f>IF($A40=0,0,VLOOKUP($A40,Pointage!$A$6:$CE$370,K$3))</f>
        <v>0</v>
      </c>
      <c r="L40" s="62">
        <f>IF($A40=0,0,VLOOKUP($A40,Pointage!$A$6:$CE$370,L$3))</f>
        <v>0</v>
      </c>
      <c r="M40" s="62">
        <f>IF($A40=0,0,VLOOKUP($A40,Pointage!$A$6:$CE$370,M$3))</f>
        <v>0</v>
      </c>
      <c r="N40" s="62">
        <f>IF($A40=0,0,VLOOKUP($A40,Pointage!$A$6:$CE$370,N$3))</f>
        <v>0</v>
      </c>
      <c r="O40" s="62">
        <f>IF($A40=0,0,VLOOKUP($A40,Pointage!$A$6:$CE$370,O$3))</f>
        <v>0</v>
      </c>
      <c r="P40" s="62">
        <f>IF($A40=0,0,VLOOKUP($A40,Pointage!$A$6:$CE$370,P$3))</f>
        <v>0</v>
      </c>
      <c r="Q40" s="62">
        <f>IF($A40=0,0,VLOOKUP($A40,Pointage!$A$6:$CE$370,Q$3))</f>
        <v>0</v>
      </c>
      <c r="R40" s="62">
        <f>IF($A40=0,0,VLOOKUP($A40,Pointage!$A$6:$CE$370,R$3))</f>
        <v>0</v>
      </c>
      <c r="S40" s="62">
        <f>IF($A40=0,0,VLOOKUP($A40,Pointage!$A$6:$CE$370,S$3))</f>
        <v>0</v>
      </c>
    </row>
    <row r="41" spans="1:19" x14ac:dyDescent="0.2">
      <c r="A41" s="60">
        <f>Pointage!A43</f>
        <v>43138</v>
      </c>
      <c r="B41" s="61">
        <f t="shared" si="0"/>
        <v>7</v>
      </c>
      <c r="C41" s="61">
        <f t="shared" si="1"/>
        <v>2</v>
      </c>
      <c r="D41" s="62">
        <f>IF($A41=0,0,VLOOKUP($A41,Pointage!$A$6:$CE$370,D$3))</f>
        <v>0</v>
      </c>
      <c r="E41" s="62">
        <f>IF($A41=0,0,VLOOKUP($A41,Pointage!$A$6:$CE$370,E$3))</f>
        <v>0</v>
      </c>
      <c r="F41" s="62">
        <f>IF($A41=0,0,VLOOKUP($A41,Pointage!$A$6:$CE$370,F$3))</f>
        <v>0</v>
      </c>
      <c r="G41" s="62">
        <f>IF($A41=0,0,VLOOKUP($A41,Pointage!$A$6:$CE$370,G$3))</f>
        <v>0</v>
      </c>
      <c r="H41" s="62">
        <f>IF($A41=0,0,VLOOKUP($A41,Pointage!$A$6:$CE$370,H$3))</f>
        <v>0</v>
      </c>
      <c r="I41" s="62">
        <f>IF($A41=0,0,VLOOKUP($A41,Pointage!$A$6:$CE$370,I$3))</f>
        <v>0</v>
      </c>
      <c r="J41" s="62">
        <f>IF($A41=0,0,VLOOKUP($A41,Pointage!$A$6:$CE$370,J$3))</f>
        <v>0</v>
      </c>
      <c r="K41" s="62">
        <f>IF($A41=0,0,VLOOKUP($A41,Pointage!$A$6:$CE$370,K$3))</f>
        <v>0</v>
      </c>
      <c r="L41" s="62">
        <f>IF($A41=0,0,VLOOKUP($A41,Pointage!$A$6:$CE$370,L$3))</f>
        <v>0</v>
      </c>
      <c r="M41" s="62">
        <f>IF($A41=0,0,VLOOKUP($A41,Pointage!$A$6:$CE$370,M$3))</f>
        <v>0</v>
      </c>
      <c r="N41" s="62">
        <f>IF($A41=0,0,VLOOKUP($A41,Pointage!$A$6:$CE$370,N$3))</f>
        <v>0</v>
      </c>
      <c r="O41" s="62">
        <f>IF($A41=0,0,VLOOKUP($A41,Pointage!$A$6:$CE$370,O$3))</f>
        <v>0</v>
      </c>
      <c r="P41" s="62">
        <f>IF($A41=0,0,VLOOKUP($A41,Pointage!$A$6:$CE$370,P$3))</f>
        <v>0</v>
      </c>
      <c r="Q41" s="62">
        <f>IF($A41=0,0,VLOOKUP($A41,Pointage!$A$6:$CE$370,Q$3))</f>
        <v>0</v>
      </c>
      <c r="R41" s="62">
        <f>IF($A41=0,0,VLOOKUP($A41,Pointage!$A$6:$CE$370,R$3))</f>
        <v>0</v>
      </c>
      <c r="S41" s="62">
        <f>IF($A41=0,0,VLOOKUP($A41,Pointage!$A$6:$CE$370,S$3))</f>
        <v>0</v>
      </c>
    </row>
    <row r="42" spans="1:19" x14ac:dyDescent="0.2">
      <c r="A42" s="60">
        <f>Pointage!A44</f>
        <v>43139</v>
      </c>
      <c r="B42" s="61">
        <f t="shared" si="0"/>
        <v>8</v>
      </c>
      <c r="C42" s="61">
        <f t="shared" si="1"/>
        <v>2</v>
      </c>
      <c r="D42" s="62">
        <f>IF($A42=0,0,VLOOKUP($A42,Pointage!$A$6:$CE$370,D$3))</f>
        <v>0</v>
      </c>
      <c r="E42" s="62">
        <f>IF($A42=0,0,VLOOKUP($A42,Pointage!$A$6:$CE$370,E$3))</f>
        <v>0</v>
      </c>
      <c r="F42" s="62">
        <f>IF($A42=0,0,VLOOKUP($A42,Pointage!$A$6:$CE$370,F$3))</f>
        <v>0</v>
      </c>
      <c r="G42" s="62">
        <f>IF($A42=0,0,VLOOKUP($A42,Pointage!$A$6:$CE$370,G$3))</f>
        <v>0</v>
      </c>
      <c r="H42" s="62">
        <f>IF($A42=0,0,VLOOKUP($A42,Pointage!$A$6:$CE$370,H$3))</f>
        <v>0</v>
      </c>
      <c r="I42" s="62">
        <f>IF($A42=0,0,VLOOKUP($A42,Pointage!$A$6:$CE$370,I$3))</f>
        <v>0</v>
      </c>
      <c r="J42" s="62">
        <f>IF($A42=0,0,VLOOKUP($A42,Pointage!$A$6:$CE$370,J$3))</f>
        <v>0</v>
      </c>
      <c r="K42" s="62">
        <f>IF($A42=0,0,VLOOKUP($A42,Pointage!$A$6:$CE$370,K$3))</f>
        <v>0</v>
      </c>
      <c r="L42" s="62">
        <f>IF($A42=0,0,VLOOKUP($A42,Pointage!$A$6:$CE$370,L$3))</f>
        <v>0</v>
      </c>
      <c r="M42" s="62">
        <f>IF($A42=0,0,VLOOKUP($A42,Pointage!$A$6:$CE$370,M$3))</f>
        <v>0</v>
      </c>
      <c r="N42" s="62">
        <f>IF($A42=0,0,VLOOKUP($A42,Pointage!$A$6:$CE$370,N$3))</f>
        <v>0</v>
      </c>
      <c r="O42" s="62">
        <f>IF($A42=0,0,VLOOKUP($A42,Pointage!$A$6:$CE$370,O$3))</f>
        <v>0</v>
      </c>
      <c r="P42" s="62">
        <f>IF($A42=0,0,VLOOKUP($A42,Pointage!$A$6:$CE$370,P$3))</f>
        <v>0</v>
      </c>
      <c r="Q42" s="62">
        <f>IF($A42=0,0,VLOOKUP($A42,Pointage!$A$6:$CE$370,Q$3))</f>
        <v>0</v>
      </c>
      <c r="R42" s="62">
        <f>IF($A42=0,0,VLOOKUP($A42,Pointage!$A$6:$CE$370,R$3))</f>
        <v>0</v>
      </c>
      <c r="S42" s="62">
        <f>IF($A42=0,0,VLOOKUP($A42,Pointage!$A$6:$CE$370,S$3))</f>
        <v>0</v>
      </c>
    </row>
    <row r="43" spans="1:19" x14ac:dyDescent="0.2">
      <c r="A43" s="60">
        <f>Pointage!A45</f>
        <v>43140</v>
      </c>
      <c r="B43" s="61">
        <f t="shared" si="0"/>
        <v>9</v>
      </c>
      <c r="C43" s="61">
        <f t="shared" si="1"/>
        <v>2</v>
      </c>
      <c r="D43" s="62">
        <f>IF($A43=0,0,VLOOKUP($A43,Pointage!$A$6:$CE$370,D$3))</f>
        <v>0</v>
      </c>
      <c r="E43" s="62">
        <f>IF($A43=0,0,VLOOKUP($A43,Pointage!$A$6:$CE$370,E$3))</f>
        <v>0</v>
      </c>
      <c r="F43" s="62">
        <f>IF($A43=0,0,VLOOKUP($A43,Pointage!$A$6:$CE$370,F$3))</f>
        <v>0</v>
      </c>
      <c r="G43" s="62">
        <f>IF($A43=0,0,VLOOKUP($A43,Pointage!$A$6:$CE$370,G$3))</f>
        <v>0</v>
      </c>
      <c r="H43" s="62">
        <f>IF($A43=0,0,VLOOKUP($A43,Pointage!$A$6:$CE$370,H$3))</f>
        <v>0</v>
      </c>
      <c r="I43" s="62">
        <f>IF($A43=0,0,VLOOKUP($A43,Pointage!$A$6:$CE$370,I$3))</f>
        <v>0</v>
      </c>
      <c r="J43" s="62">
        <f>IF($A43=0,0,VLOOKUP($A43,Pointage!$A$6:$CE$370,J$3))</f>
        <v>0</v>
      </c>
      <c r="K43" s="62">
        <f>IF($A43=0,0,VLOOKUP($A43,Pointage!$A$6:$CE$370,K$3))</f>
        <v>0</v>
      </c>
      <c r="L43" s="62">
        <f>IF($A43=0,0,VLOOKUP($A43,Pointage!$A$6:$CE$370,L$3))</f>
        <v>0</v>
      </c>
      <c r="M43" s="62">
        <f>IF($A43=0,0,VLOOKUP($A43,Pointage!$A$6:$CE$370,M$3))</f>
        <v>0</v>
      </c>
      <c r="N43" s="62">
        <f>IF($A43=0,0,VLOOKUP($A43,Pointage!$A$6:$CE$370,N$3))</f>
        <v>0</v>
      </c>
      <c r="O43" s="62">
        <f>IF($A43=0,0,VLOOKUP($A43,Pointage!$A$6:$CE$370,O$3))</f>
        <v>0</v>
      </c>
      <c r="P43" s="62">
        <f>IF($A43=0,0,VLOOKUP($A43,Pointage!$A$6:$CE$370,P$3))</f>
        <v>0</v>
      </c>
      <c r="Q43" s="62">
        <f>IF($A43=0,0,VLOOKUP($A43,Pointage!$A$6:$CE$370,Q$3))</f>
        <v>0</v>
      </c>
      <c r="R43" s="62">
        <f>IF($A43=0,0,VLOOKUP($A43,Pointage!$A$6:$CE$370,R$3))</f>
        <v>0</v>
      </c>
      <c r="S43" s="62">
        <f>IF($A43=0,0,VLOOKUP($A43,Pointage!$A$6:$CE$370,S$3))</f>
        <v>0</v>
      </c>
    </row>
    <row r="44" spans="1:19" x14ac:dyDescent="0.2">
      <c r="A44" s="60">
        <f>Pointage!A46</f>
        <v>43141</v>
      </c>
      <c r="B44" s="61">
        <f t="shared" si="0"/>
        <v>10</v>
      </c>
      <c r="C44" s="61">
        <f t="shared" si="1"/>
        <v>2</v>
      </c>
      <c r="D44" s="62">
        <f>IF($A44=0,0,VLOOKUP($A44,Pointage!$A$6:$CE$370,D$3))</f>
        <v>0</v>
      </c>
      <c r="E44" s="62">
        <f>IF($A44=0,0,VLOOKUP($A44,Pointage!$A$6:$CE$370,E$3))</f>
        <v>0</v>
      </c>
      <c r="F44" s="62">
        <f>IF($A44=0,0,VLOOKUP($A44,Pointage!$A$6:$CE$370,F$3))</f>
        <v>0</v>
      </c>
      <c r="G44" s="62">
        <f>IF($A44=0,0,VLOOKUP($A44,Pointage!$A$6:$CE$370,G$3))</f>
        <v>0</v>
      </c>
      <c r="H44" s="62">
        <f>IF($A44=0,0,VLOOKUP($A44,Pointage!$A$6:$CE$370,H$3))</f>
        <v>0</v>
      </c>
      <c r="I44" s="62">
        <f>IF($A44=0,0,VLOOKUP($A44,Pointage!$A$6:$CE$370,I$3))</f>
        <v>0</v>
      </c>
      <c r="J44" s="62">
        <f>IF($A44=0,0,VLOOKUP($A44,Pointage!$A$6:$CE$370,J$3))</f>
        <v>0</v>
      </c>
      <c r="K44" s="62">
        <f>IF($A44=0,0,VLOOKUP($A44,Pointage!$A$6:$CE$370,K$3))</f>
        <v>0</v>
      </c>
      <c r="L44" s="62">
        <f>IF($A44=0,0,VLOOKUP($A44,Pointage!$A$6:$CE$370,L$3))</f>
        <v>0</v>
      </c>
      <c r="M44" s="62">
        <f>IF($A44=0,0,VLOOKUP($A44,Pointage!$A$6:$CE$370,M$3))</f>
        <v>0</v>
      </c>
      <c r="N44" s="62">
        <f>IF($A44=0,0,VLOOKUP($A44,Pointage!$A$6:$CE$370,N$3))</f>
        <v>0</v>
      </c>
      <c r="O44" s="62">
        <f>IF($A44=0,0,VLOOKUP($A44,Pointage!$A$6:$CE$370,O$3))</f>
        <v>0</v>
      </c>
      <c r="P44" s="62">
        <f>IF($A44=0,0,VLOOKUP($A44,Pointage!$A$6:$CE$370,P$3))</f>
        <v>0</v>
      </c>
      <c r="Q44" s="62">
        <f>IF($A44=0,0,VLOOKUP($A44,Pointage!$A$6:$CE$370,Q$3))</f>
        <v>0</v>
      </c>
      <c r="R44" s="62">
        <f>IF($A44=0,0,VLOOKUP($A44,Pointage!$A$6:$CE$370,R$3))</f>
        <v>0</v>
      </c>
      <c r="S44" s="62">
        <f>IF($A44=0,0,VLOOKUP($A44,Pointage!$A$6:$CE$370,S$3))</f>
        <v>0</v>
      </c>
    </row>
    <row r="45" spans="1:19" x14ac:dyDescent="0.2">
      <c r="A45" s="60" t="str">
        <f>Pointage!A47</f>
        <v>Total</v>
      </c>
      <c r="B45" s="61" t="e">
        <f t="shared" si="0"/>
        <v>#VALUE!</v>
      </c>
      <c r="C45" s="61" t="e">
        <f t="shared" si="1"/>
        <v>#VALUE!</v>
      </c>
      <c r="D45" s="62">
        <f>IF($A45=0,0,VLOOKUP($A45,Pointage!$A$6:$CE$370,D$3))</f>
        <v>0</v>
      </c>
      <c r="E45" s="62">
        <f>IF($A45=0,0,VLOOKUP($A45,Pointage!$A$6:$CE$370,E$3))</f>
        <v>0</v>
      </c>
      <c r="F45" s="62">
        <f>IF($A45=0,0,VLOOKUP($A45,Pointage!$A$6:$CE$370,F$3))</f>
        <v>0</v>
      </c>
      <c r="G45" s="62">
        <f>IF($A45=0,0,VLOOKUP($A45,Pointage!$A$6:$CE$370,G$3))</f>
        <v>0</v>
      </c>
      <c r="H45" s="62">
        <f>IF($A45=0,0,VLOOKUP($A45,Pointage!$A$6:$CE$370,H$3))</f>
        <v>0</v>
      </c>
      <c r="I45" s="62">
        <f>IF($A45=0,0,VLOOKUP($A45,Pointage!$A$6:$CE$370,I$3))</f>
        <v>0</v>
      </c>
      <c r="J45" s="62">
        <f>IF($A45=0,0,VLOOKUP($A45,Pointage!$A$6:$CE$370,J$3))</f>
        <v>0</v>
      </c>
      <c r="K45" s="62">
        <f>IF($A45=0,0,VLOOKUP($A45,Pointage!$A$6:$CE$370,K$3))</f>
        <v>0</v>
      </c>
      <c r="L45" s="62">
        <f>IF($A45=0,0,VLOOKUP($A45,Pointage!$A$6:$CE$370,L$3))</f>
        <v>0</v>
      </c>
      <c r="M45" s="62">
        <f>IF($A45=0,0,VLOOKUP($A45,Pointage!$A$6:$CE$370,M$3))</f>
        <v>0</v>
      </c>
      <c r="N45" s="62">
        <f>IF($A45=0,0,VLOOKUP($A45,Pointage!$A$6:$CE$370,N$3))</f>
        <v>0</v>
      </c>
      <c r="O45" s="62">
        <f>IF($A45=0,0,VLOOKUP($A45,Pointage!$A$6:$CE$370,O$3))</f>
        <v>0</v>
      </c>
      <c r="P45" s="62">
        <f>IF($A45=0,0,VLOOKUP($A45,Pointage!$A$6:$CE$370,P$3))</f>
        <v>0</v>
      </c>
      <c r="Q45" s="62">
        <f>IF($A45=0,0,VLOOKUP($A45,Pointage!$A$6:$CE$370,Q$3))</f>
        <v>0</v>
      </c>
      <c r="R45" s="62">
        <f>IF($A45=0,0,VLOOKUP($A45,Pointage!$A$6:$CE$370,R$3))</f>
        <v>0</v>
      </c>
      <c r="S45" s="62">
        <f>IF($A45=0,0,VLOOKUP($A45,Pointage!$A$6:$CE$370,S$3))</f>
        <v>0</v>
      </c>
    </row>
    <row r="46" spans="1:19" x14ac:dyDescent="0.2">
      <c r="A46" s="60">
        <f>Pointage!A48</f>
        <v>43143</v>
      </c>
      <c r="B46" s="61">
        <f t="shared" si="0"/>
        <v>12</v>
      </c>
      <c r="C46" s="61">
        <f t="shared" si="1"/>
        <v>2</v>
      </c>
      <c r="D46" s="62">
        <f>IF($A46=0,0,VLOOKUP($A46,Pointage!$A$6:$CE$370,D$3))</f>
        <v>0</v>
      </c>
      <c r="E46" s="62">
        <f>IF($A46=0,0,VLOOKUP($A46,Pointage!$A$6:$CE$370,E$3))</f>
        <v>0</v>
      </c>
      <c r="F46" s="62">
        <f>IF($A46=0,0,VLOOKUP($A46,Pointage!$A$6:$CE$370,F$3))</f>
        <v>0</v>
      </c>
      <c r="G46" s="62">
        <f>IF($A46=0,0,VLOOKUP($A46,Pointage!$A$6:$CE$370,G$3))</f>
        <v>0</v>
      </c>
      <c r="H46" s="62">
        <f>IF($A46=0,0,VLOOKUP($A46,Pointage!$A$6:$CE$370,H$3))</f>
        <v>0</v>
      </c>
      <c r="I46" s="62">
        <f>IF($A46=0,0,VLOOKUP($A46,Pointage!$A$6:$CE$370,I$3))</f>
        <v>0</v>
      </c>
      <c r="J46" s="62">
        <f>IF($A46=0,0,VLOOKUP($A46,Pointage!$A$6:$CE$370,J$3))</f>
        <v>0</v>
      </c>
      <c r="K46" s="62">
        <f>IF($A46=0,0,VLOOKUP($A46,Pointage!$A$6:$CE$370,K$3))</f>
        <v>0</v>
      </c>
      <c r="L46" s="62">
        <f>IF($A46=0,0,VLOOKUP($A46,Pointage!$A$6:$CE$370,L$3))</f>
        <v>0</v>
      </c>
      <c r="M46" s="62">
        <f>IF($A46=0,0,VLOOKUP($A46,Pointage!$A$6:$CE$370,M$3))</f>
        <v>0</v>
      </c>
      <c r="N46" s="62">
        <f>IF($A46=0,0,VLOOKUP($A46,Pointage!$A$6:$CE$370,N$3))</f>
        <v>0</v>
      </c>
      <c r="O46" s="62">
        <f>IF($A46=0,0,VLOOKUP($A46,Pointage!$A$6:$CE$370,O$3))</f>
        <v>0</v>
      </c>
      <c r="P46" s="62">
        <f>IF($A46=0,0,VLOOKUP($A46,Pointage!$A$6:$CE$370,P$3))</f>
        <v>0</v>
      </c>
      <c r="Q46" s="62">
        <f>IF($A46=0,0,VLOOKUP($A46,Pointage!$A$6:$CE$370,Q$3))</f>
        <v>0</v>
      </c>
      <c r="R46" s="62">
        <f>IF($A46=0,0,VLOOKUP($A46,Pointage!$A$6:$CE$370,R$3))</f>
        <v>0</v>
      </c>
      <c r="S46" s="62">
        <f>IF($A46=0,0,VLOOKUP($A46,Pointage!$A$6:$CE$370,S$3))</f>
        <v>0</v>
      </c>
    </row>
    <row r="47" spans="1:19" x14ac:dyDescent="0.2">
      <c r="A47" s="60">
        <f>Pointage!A49</f>
        <v>43144</v>
      </c>
      <c r="B47" s="61">
        <f t="shared" si="0"/>
        <v>13</v>
      </c>
      <c r="C47" s="61">
        <f t="shared" si="1"/>
        <v>2</v>
      </c>
      <c r="D47" s="62">
        <f>IF($A47=0,0,VLOOKUP($A47,Pointage!$A$6:$CE$370,D$3))</f>
        <v>0</v>
      </c>
      <c r="E47" s="62">
        <f>IF($A47=0,0,VLOOKUP($A47,Pointage!$A$6:$CE$370,E$3))</f>
        <v>0</v>
      </c>
      <c r="F47" s="62">
        <f>IF($A47=0,0,VLOOKUP($A47,Pointage!$A$6:$CE$370,F$3))</f>
        <v>0</v>
      </c>
      <c r="G47" s="62">
        <f>IF($A47=0,0,VLOOKUP($A47,Pointage!$A$6:$CE$370,G$3))</f>
        <v>0</v>
      </c>
      <c r="H47" s="62">
        <f>IF($A47=0,0,VLOOKUP($A47,Pointage!$A$6:$CE$370,H$3))</f>
        <v>0</v>
      </c>
      <c r="I47" s="62">
        <f>IF($A47=0,0,VLOOKUP($A47,Pointage!$A$6:$CE$370,I$3))</f>
        <v>0</v>
      </c>
      <c r="J47" s="62">
        <f>IF($A47=0,0,VLOOKUP($A47,Pointage!$A$6:$CE$370,J$3))</f>
        <v>0</v>
      </c>
      <c r="K47" s="62">
        <f>IF($A47=0,0,VLOOKUP($A47,Pointage!$A$6:$CE$370,K$3))</f>
        <v>0</v>
      </c>
      <c r="L47" s="62">
        <f>IF($A47=0,0,VLOOKUP($A47,Pointage!$A$6:$CE$370,L$3))</f>
        <v>0</v>
      </c>
      <c r="M47" s="62">
        <f>IF($A47=0,0,VLOOKUP($A47,Pointage!$A$6:$CE$370,M$3))</f>
        <v>0</v>
      </c>
      <c r="N47" s="62">
        <f>IF($A47=0,0,VLOOKUP($A47,Pointage!$A$6:$CE$370,N$3))</f>
        <v>0</v>
      </c>
      <c r="O47" s="62">
        <f>IF($A47=0,0,VLOOKUP($A47,Pointage!$A$6:$CE$370,O$3))</f>
        <v>0</v>
      </c>
      <c r="P47" s="62">
        <f>IF($A47=0,0,VLOOKUP($A47,Pointage!$A$6:$CE$370,P$3))</f>
        <v>0</v>
      </c>
      <c r="Q47" s="62">
        <f>IF($A47=0,0,VLOOKUP($A47,Pointage!$A$6:$CE$370,Q$3))</f>
        <v>0</v>
      </c>
      <c r="R47" s="62">
        <f>IF($A47=0,0,VLOOKUP($A47,Pointage!$A$6:$CE$370,R$3))</f>
        <v>0</v>
      </c>
      <c r="S47" s="62">
        <f>IF($A47=0,0,VLOOKUP($A47,Pointage!$A$6:$CE$370,S$3))</f>
        <v>0</v>
      </c>
    </row>
    <row r="48" spans="1:19" x14ac:dyDescent="0.2">
      <c r="A48" s="60">
        <f>Pointage!A50</f>
        <v>43145</v>
      </c>
      <c r="B48" s="61">
        <f t="shared" si="0"/>
        <v>14</v>
      </c>
      <c r="C48" s="61">
        <f t="shared" si="1"/>
        <v>2</v>
      </c>
      <c r="D48" s="62">
        <f>IF($A48=0,0,VLOOKUP($A48,Pointage!$A$6:$CE$370,D$3))</f>
        <v>0</v>
      </c>
      <c r="E48" s="62">
        <f>IF($A48=0,0,VLOOKUP($A48,Pointage!$A$6:$CE$370,E$3))</f>
        <v>0</v>
      </c>
      <c r="F48" s="62">
        <f>IF($A48=0,0,VLOOKUP($A48,Pointage!$A$6:$CE$370,F$3))</f>
        <v>0</v>
      </c>
      <c r="G48" s="62">
        <f>IF($A48=0,0,VLOOKUP($A48,Pointage!$A$6:$CE$370,G$3))</f>
        <v>0</v>
      </c>
      <c r="H48" s="62">
        <f>IF($A48=0,0,VLOOKUP($A48,Pointage!$A$6:$CE$370,H$3))</f>
        <v>0</v>
      </c>
      <c r="I48" s="62">
        <f>IF($A48=0,0,VLOOKUP($A48,Pointage!$A$6:$CE$370,I$3))</f>
        <v>0</v>
      </c>
      <c r="J48" s="62">
        <f>IF($A48=0,0,VLOOKUP($A48,Pointage!$A$6:$CE$370,J$3))</f>
        <v>0</v>
      </c>
      <c r="K48" s="62">
        <f>IF($A48=0,0,VLOOKUP($A48,Pointage!$A$6:$CE$370,K$3))</f>
        <v>0</v>
      </c>
      <c r="L48" s="62">
        <f>IF($A48=0,0,VLOOKUP($A48,Pointage!$A$6:$CE$370,L$3))</f>
        <v>0</v>
      </c>
      <c r="M48" s="62">
        <f>IF($A48=0,0,VLOOKUP($A48,Pointage!$A$6:$CE$370,M$3))</f>
        <v>0</v>
      </c>
      <c r="N48" s="62">
        <f>IF($A48=0,0,VLOOKUP($A48,Pointage!$A$6:$CE$370,N$3))</f>
        <v>0</v>
      </c>
      <c r="O48" s="62">
        <f>IF($A48=0,0,VLOOKUP($A48,Pointage!$A$6:$CE$370,O$3))</f>
        <v>0</v>
      </c>
      <c r="P48" s="62">
        <f>IF($A48=0,0,VLOOKUP($A48,Pointage!$A$6:$CE$370,P$3))</f>
        <v>0</v>
      </c>
      <c r="Q48" s="62">
        <f>IF($A48=0,0,VLOOKUP($A48,Pointage!$A$6:$CE$370,Q$3))</f>
        <v>0</v>
      </c>
      <c r="R48" s="62">
        <f>IF($A48=0,0,VLOOKUP($A48,Pointage!$A$6:$CE$370,R$3))</f>
        <v>0</v>
      </c>
      <c r="S48" s="62">
        <f>IF($A48=0,0,VLOOKUP($A48,Pointage!$A$6:$CE$370,S$3))</f>
        <v>0</v>
      </c>
    </row>
    <row r="49" spans="1:19" x14ac:dyDescent="0.2">
      <c r="A49" s="60">
        <f>Pointage!A51</f>
        <v>43146</v>
      </c>
      <c r="B49" s="61">
        <f t="shared" si="0"/>
        <v>15</v>
      </c>
      <c r="C49" s="61">
        <f t="shared" si="1"/>
        <v>2</v>
      </c>
      <c r="D49" s="62">
        <f>IF($A49=0,0,VLOOKUP($A49,Pointage!$A$6:$CE$370,D$3))</f>
        <v>0</v>
      </c>
      <c r="E49" s="62">
        <f>IF($A49=0,0,VLOOKUP($A49,Pointage!$A$6:$CE$370,E$3))</f>
        <v>0</v>
      </c>
      <c r="F49" s="62">
        <f>IF($A49=0,0,VLOOKUP($A49,Pointage!$A$6:$CE$370,F$3))</f>
        <v>0</v>
      </c>
      <c r="G49" s="62">
        <f>IF($A49=0,0,VLOOKUP($A49,Pointage!$A$6:$CE$370,G$3))</f>
        <v>0</v>
      </c>
      <c r="H49" s="62">
        <f>IF($A49=0,0,VLOOKUP($A49,Pointage!$A$6:$CE$370,H$3))</f>
        <v>0</v>
      </c>
      <c r="I49" s="62">
        <f>IF($A49=0,0,VLOOKUP($A49,Pointage!$A$6:$CE$370,I$3))</f>
        <v>0</v>
      </c>
      <c r="J49" s="62">
        <f>IF($A49=0,0,VLOOKUP($A49,Pointage!$A$6:$CE$370,J$3))</f>
        <v>0</v>
      </c>
      <c r="K49" s="62">
        <f>IF($A49=0,0,VLOOKUP($A49,Pointage!$A$6:$CE$370,K$3))</f>
        <v>0</v>
      </c>
      <c r="L49" s="62">
        <f>IF($A49=0,0,VLOOKUP($A49,Pointage!$A$6:$CE$370,L$3))</f>
        <v>0</v>
      </c>
      <c r="M49" s="62">
        <f>IF($A49=0,0,VLOOKUP($A49,Pointage!$A$6:$CE$370,M$3))</f>
        <v>0</v>
      </c>
      <c r="N49" s="62">
        <f>IF($A49=0,0,VLOOKUP($A49,Pointage!$A$6:$CE$370,N$3))</f>
        <v>0</v>
      </c>
      <c r="O49" s="62">
        <f>IF($A49=0,0,VLOOKUP($A49,Pointage!$A$6:$CE$370,O$3))</f>
        <v>0</v>
      </c>
      <c r="P49" s="62">
        <f>IF($A49=0,0,VLOOKUP($A49,Pointage!$A$6:$CE$370,P$3))</f>
        <v>0</v>
      </c>
      <c r="Q49" s="62">
        <f>IF($A49=0,0,VLOOKUP($A49,Pointage!$A$6:$CE$370,Q$3))</f>
        <v>0</v>
      </c>
      <c r="R49" s="62">
        <f>IF($A49=0,0,VLOOKUP($A49,Pointage!$A$6:$CE$370,R$3))</f>
        <v>0</v>
      </c>
      <c r="S49" s="62">
        <f>IF($A49=0,0,VLOOKUP($A49,Pointage!$A$6:$CE$370,S$3))</f>
        <v>0</v>
      </c>
    </row>
    <row r="50" spans="1:19" x14ac:dyDescent="0.2">
      <c r="A50" s="60">
        <f>Pointage!A52</f>
        <v>43147</v>
      </c>
      <c r="B50" s="61">
        <f t="shared" si="0"/>
        <v>16</v>
      </c>
      <c r="C50" s="61">
        <f t="shared" si="1"/>
        <v>2</v>
      </c>
      <c r="D50" s="62">
        <f>IF($A50=0,0,VLOOKUP($A50,Pointage!$A$6:$CE$370,D$3))</f>
        <v>0</v>
      </c>
      <c r="E50" s="62">
        <f>IF($A50=0,0,VLOOKUP($A50,Pointage!$A$6:$CE$370,E$3))</f>
        <v>0</v>
      </c>
      <c r="F50" s="62">
        <f>IF($A50=0,0,VLOOKUP($A50,Pointage!$A$6:$CE$370,F$3))</f>
        <v>0</v>
      </c>
      <c r="G50" s="62">
        <f>IF($A50=0,0,VLOOKUP($A50,Pointage!$A$6:$CE$370,G$3))</f>
        <v>0</v>
      </c>
      <c r="H50" s="62">
        <f>IF($A50=0,0,VLOOKUP($A50,Pointage!$A$6:$CE$370,H$3))</f>
        <v>0</v>
      </c>
      <c r="I50" s="62">
        <f>IF($A50=0,0,VLOOKUP($A50,Pointage!$A$6:$CE$370,I$3))</f>
        <v>0</v>
      </c>
      <c r="J50" s="62">
        <f>IF($A50=0,0,VLOOKUP($A50,Pointage!$A$6:$CE$370,J$3))</f>
        <v>0</v>
      </c>
      <c r="K50" s="62">
        <f>IF($A50=0,0,VLOOKUP($A50,Pointage!$A$6:$CE$370,K$3))</f>
        <v>0</v>
      </c>
      <c r="L50" s="62">
        <f>IF($A50=0,0,VLOOKUP($A50,Pointage!$A$6:$CE$370,L$3))</f>
        <v>0</v>
      </c>
      <c r="M50" s="62">
        <f>IF($A50=0,0,VLOOKUP($A50,Pointage!$A$6:$CE$370,M$3))</f>
        <v>0</v>
      </c>
      <c r="N50" s="62">
        <f>IF($A50=0,0,VLOOKUP($A50,Pointage!$A$6:$CE$370,N$3))</f>
        <v>0</v>
      </c>
      <c r="O50" s="62">
        <f>IF($A50=0,0,VLOOKUP($A50,Pointage!$A$6:$CE$370,O$3))</f>
        <v>0</v>
      </c>
      <c r="P50" s="62">
        <f>IF($A50=0,0,VLOOKUP($A50,Pointage!$A$6:$CE$370,P$3))</f>
        <v>0</v>
      </c>
      <c r="Q50" s="62">
        <f>IF($A50=0,0,VLOOKUP($A50,Pointage!$A$6:$CE$370,Q$3))</f>
        <v>0</v>
      </c>
      <c r="R50" s="62">
        <f>IF($A50=0,0,VLOOKUP($A50,Pointage!$A$6:$CE$370,R$3))</f>
        <v>0</v>
      </c>
      <c r="S50" s="62">
        <f>IF($A50=0,0,VLOOKUP($A50,Pointage!$A$6:$CE$370,S$3))</f>
        <v>0</v>
      </c>
    </row>
    <row r="51" spans="1:19" x14ac:dyDescent="0.2">
      <c r="A51" s="60">
        <f>Pointage!A53</f>
        <v>43148</v>
      </c>
      <c r="B51" s="61">
        <f t="shared" si="0"/>
        <v>17</v>
      </c>
      <c r="C51" s="61">
        <f t="shared" si="1"/>
        <v>2</v>
      </c>
      <c r="D51" s="62">
        <f>IF($A51=0,0,VLOOKUP($A51,Pointage!$A$6:$CE$370,D$3))</f>
        <v>0</v>
      </c>
      <c r="E51" s="62">
        <f>IF($A51=0,0,VLOOKUP($A51,Pointage!$A$6:$CE$370,E$3))</f>
        <v>0</v>
      </c>
      <c r="F51" s="62">
        <f>IF($A51=0,0,VLOOKUP($A51,Pointage!$A$6:$CE$370,F$3))</f>
        <v>0</v>
      </c>
      <c r="G51" s="62">
        <f>IF($A51=0,0,VLOOKUP($A51,Pointage!$A$6:$CE$370,G$3))</f>
        <v>0</v>
      </c>
      <c r="H51" s="62">
        <f>IF($A51=0,0,VLOOKUP($A51,Pointage!$A$6:$CE$370,H$3))</f>
        <v>0</v>
      </c>
      <c r="I51" s="62">
        <f>IF($A51=0,0,VLOOKUP($A51,Pointage!$A$6:$CE$370,I$3))</f>
        <v>0</v>
      </c>
      <c r="J51" s="62">
        <f>IF($A51=0,0,VLOOKUP($A51,Pointage!$A$6:$CE$370,J$3))</f>
        <v>0</v>
      </c>
      <c r="K51" s="62">
        <f>IF($A51=0,0,VLOOKUP($A51,Pointage!$A$6:$CE$370,K$3))</f>
        <v>0</v>
      </c>
      <c r="L51" s="62">
        <f>IF($A51=0,0,VLOOKUP($A51,Pointage!$A$6:$CE$370,L$3))</f>
        <v>0</v>
      </c>
      <c r="M51" s="62">
        <f>IF($A51=0,0,VLOOKUP($A51,Pointage!$A$6:$CE$370,M$3))</f>
        <v>0</v>
      </c>
      <c r="N51" s="62">
        <f>IF($A51=0,0,VLOOKUP($A51,Pointage!$A$6:$CE$370,N$3))</f>
        <v>0</v>
      </c>
      <c r="O51" s="62">
        <f>IF($A51=0,0,VLOOKUP($A51,Pointage!$A$6:$CE$370,O$3))</f>
        <v>0</v>
      </c>
      <c r="P51" s="62">
        <f>IF($A51=0,0,VLOOKUP($A51,Pointage!$A$6:$CE$370,P$3))</f>
        <v>0</v>
      </c>
      <c r="Q51" s="62">
        <f>IF($A51=0,0,VLOOKUP($A51,Pointage!$A$6:$CE$370,Q$3))</f>
        <v>0</v>
      </c>
      <c r="R51" s="62">
        <f>IF($A51=0,0,VLOOKUP($A51,Pointage!$A$6:$CE$370,R$3))</f>
        <v>0</v>
      </c>
      <c r="S51" s="62">
        <f>IF($A51=0,0,VLOOKUP($A51,Pointage!$A$6:$CE$370,S$3))</f>
        <v>0</v>
      </c>
    </row>
    <row r="52" spans="1:19" x14ac:dyDescent="0.2">
      <c r="A52" s="60" t="str">
        <f>Pointage!A54</f>
        <v>Total</v>
      </c>
      <c r="B52" s="61" t="e">
        <f t="shared" si="0"/>
        <v>#VALUE!</v>
      </c>
      <c r="C52" s="61" t="e">
        <f t="shared" si="1"/>
        <v>#VALUE!</v>
      </c>
      <c r="D52" s="62">
        <f>IF($A52=0,0,VLOOKUP($A52,Pointage!$A$6:$CE$370,D$3))</f>
        <v>0</v>
      </c>
      <c r="E52" s="62">
        <f>IF($A52=0,0,VLOOKUP($A52,Pointage!$A$6:$CE$370,E$3))</f>
        <v>0</v>
      </c>
      <c r="F52" s="62">
        <f>IF($A52=0,0,VLOOKUP($A52,Pointage!$A$6:$CE$370,F$3))</f>
        <v>0</v>
      </c>
      <c r="G52" s="62">
        <f>IF($A52=0,0,VLOOKUP($A52,Pointage!$A$6:$CE$370,G$3))</f>
        <v>0</v>
      </c>
      <c r="H52" s="62">
        <f>IF($A52=0,0,VLOOKUP($A52,Pointage!$A$6:$CE$370,H$3))</f>
        <v>0</v>
      </c>
      <c r="I52" s="62">
        <f>IF($A52=0,0,VLOOKUP($A52,Pointage!$A$6:$CE$370,I$3))</f>
        <v>0</v>
      </c>
      <c r="J52" s="62">
        <f>IF($A52=0,0,VLOOKUP($A52,Pointage!$A$6:$CE$370,J$3))</f>
        <v>0</v>
      </c>
      <c r="K52" s="62">
        <f>IF($A52=0,0,VLOOKUP($A52,Pointage!$A$6:$CE$370,K$3))</f>
        <v>0</v>
      </c>
      <c r="L52" s="62">
        <f>IF($A52=0,0,VLOOKUP($A52,Pointage!$A$6:$CE$370,L$3))</f>
        <v>0</v>
      </c>
      <c r="M52" s="62">
        <f>IF($A52=0,0,VLOOKUP($A52,Pointage!$A$6:$CE$370,M$3))</f>
        <v>0</v>
      </c>
      <c r="N52" s="62">
        <f>IF($A52=0,0,VLOOKUP($A52,Pointage!$A$6:$CE$370,N$3))</f>
        <v>0</v>
      </c>
      <c r="O52" s="62">
        <f>IF($A52=0,0,VLOOKUP($A52,Pointage!$A$6:$CE$370,O$3))</f>
        <v>0</v>
      </c>
      <c r="P52" s="62">
        <f>IF($A52=0,0,VLOOKUP($A52,Pointage!$A$6:$CE$370,P$3))</f>
        <v>0</v>
      </c>
      <c r="Q52" s="62">
        <f>IF($A52=0,0,VLOOKUP($A52,Pointage!$A$6:$CE$370,Q$3))</f>
        <v>0</v>
      </c>
      <c r="R52" s="62">
        <f>IF($A52=0,0,VLOOKUP($A52,Pointage!$A$6:$CE$370,R$3))</f>
        <v>0</v>
      </c>
      <c r="S52" s="62">
        <f>IF($A52=0,0,VLOOKUP($A52,Pointage!$A$6:$CE$370,S$3))</f>
        <v>0</v>
      </c>
    </row>
    <row r="53" spans="1:19" x14ac:dyDescent="0.2">
      <c r="A53" s="60">
        <f>Pointage!A55</f>
        <v>43150</v>
      </c>
      <c r="B53" s="61">
        <f t="shared" si="0"/>
        <v>19</v>
      </c>
      <c r="C53" s="61">
        <f t="shared" si="1"/>
        <v>2</v>
      </c>
      <c r="D53" s="62">
        <f>IF($A53=0,0,VLOOKUP($A53,Pointage!$A$6:$CE$370,D$3))</f>
        <v>0</v>
      </c>
      <c r="E53" s="62">
        <f>IF($A53=0,0,VLOOKUP($A53,Pointage!$A$6:$CE$370,E$3))</f>
        <v>0</v>
      </c>
      <c r="F53" s="62">
        <f>IF($A53=0,0,VLOOKUP($A53,Pointage!$A$6:$CE$370,F$3))</f>
        <v>0</v>
      </c>
      <c r="G53" s="62">
        <f>IF($A53=0,0,VLOOKUP($A53,Pointage!$A$6:$CE$370,G$3))</f>
        <v>0</v>
      </c>
      <c r="H53" s="62">
        <f>IF($A53=0,0,VLOOKUP($A53,Pointage!$A$6:$CE$370,H$3))</f>
        <v>0</v>
      </c>
      <c r="I53" s="62">
        <f>IF($A53=0,0,VLOOKUP($A53,Pointage!$A$6:$CE$370,I$3))</f>
        <v>0</v>
      </c>
      <c r="J53" s="62">
        <f>IF($A53=0,0,VLOOKUP($A53,Pointage!$A$6:$CE$370,J$3))</f>
        <v>0</v>
      </c>
      <c r="K53" s="62">
        <f>IF($A53=0,0,VLOOKUP($A53,Pointage!$A$6:$CE$370,K$3))</f>
        <v>0</v>
      </c>
      <c r="L53" s="62">
        <f>IF($A53=0,0,VLOOKUP($A53,Pointage!$A$6:$CE$370,L$3))</f>
        <v>0</v>
      </c>
      <c r="M53" s="62">
        <f>IF($A53=0,0,VLOOKUP($A53,Pointage!$A$6:$CE$370,M$3))</f>
        <v>0</v>
      </c>
      <c r="N53" s="62">
        <f>IF($A53=0,0,VLOOKUP($A53,Pointage!$A$6:$CE$370,N$3))</f>
        <v>0</v>
      </c>
      <c r="O53" s="62">
        <f>IF($A53=0,0,VLOOKUP($A53,Pointage!$A$6:$CE$370,O$3))</f>
        <v>0</v>
      </c>
      <c r="P53" s="62">
        <f>IF($A53=0,0,VLOOKUP($A53,Pointage!$A$6:$CE$370,P$3))</f>
        <v>0</v>
      </c>
      <c r="Q53" s="62">
        <f>IF($A53=0,0,VLOOKUP($A53,Pointage!$A$6:$CE$370,Q$3))</f>
        <v>0</v>
      </c>
      <c r="R53" s="62">
        <f>IF($A53=0,0,VLOOKUP($A53,Pointage!$A$6:$CE$370,R$3))</f>
        <v>0</v>
      </c>
      <c r="S53" s="62">
        <f>IF($A53=0,0,VLOOKUP($A53,Pointage!$A$6:$CE$370,S$3))</f>
        <v>0</v>
      </c>
    </row>
    <row r="54" spans="1:19" x14ac:dyDescent="0.2">
      <c r="A54" s="60">
        <f>Pointage!A56</f>
        <v>43151</v>
      </c>
      <c r="B54" s="61">
        <f t="shared" si="0"/>
        <v>20</v>
      </c>
      <c r="C54" s="61">
        <f t="shared" si="1"/>
        <v>2</v>
      </c>
      <c r="D54" s="62">
        <f>IF($A54=0,0,VLOOKUP($A54,Pointage!$A$6:$CE$370,D$3))</f>
        <v>0</v>
      </c>
      <c r="E54" s="62">
        <f>IF($A54=0,0,VLOOKUP($A54,Pointage!$A$6:$CE$370,E$3))</f>
        <v>0</v>
      </c>
      <c r="F54" s="62">
        <f>IF($A54=0,0,VLOOKUP($A54,Pointage!$A$6:$CE$370,F$3))</f>
        <v>0</v>
      </c>
      <c r="G54" s="62">
        <f>IF($A54=0,0,VLOOKUP($A54,Pointage!$A$6:$CE$370,G$3))</f>
        <v>0</v>
      </c>
      <c r="H54" s="62">
        <f>IF($A54=0,0,VLOOKUP($A54,Pointage!$A$6:$CE$370,H$3))</f>
        <v>0</v>
      </c>
      <c r="I54" s="62">
        <f>IF($A54=0,0,VLOOKUP($A54,Pointage!$A$6:$CE$370,I$3))</f>
        <v>0</v>
      </c>
      <c r="J54" s="62">
        <f>IF($A54=0,0,VLOOKUP($A54,Pointage!$A$6:$CE$370,J$3))</f>
        <v>0</v>
      </c>
      <c r="K54" s="62">
        <f>IF($A54=0,0,VLOOKUP($A54,Pointage!$A$6:$CE$370,K$3))</f>
        <v>0</v>
      </c>
      <c r="L54" s="62">
        <f>IF($A54=0,0,VLOOKUP($A54,Pointage!$A$6:$CE$370,L$3))</f>
        <v>0</v>
      </c>
      <c r="M54" s="62">
        <f>IF($A54=0,0,VLOOKUP($A54,Pointage!$A$6:$CE$370,M$3))</f>
        <v>0</v>
      </c>
      <c r="N54" s="62">
        <f>IF($A54=0,0,VLOOKUP($A54,Pointage!$A$6:$CE$370,N$3))</f>
        <v>0</v>
      </c>
      <c r="O54" s="62">
        <f>IF($A54=0,0,VLOOKUP($A54,Pointage!$A$6:$CE$370,O$3))</f>
        <v>0</v>
      </c>
      <c r="P54" s="62">
        <f>IF($A54=0,0,VLOOKUP($A54,Pointage!$A$6:$CE$370,P$3))</f>
        <v>0</v>
      </c>
      <c r="Q54" s="62">
        <f>IF($A54=0,0,VLOOKUP($A54,Pointage!$A$6:$CE$370,Q$3))</f>
        <v>0</v>
      </c>
      <c r="R54" s="62">
        <f>IF($A54=0,0,VLOOKUP($A54,Pointage!$A$6:$CE$370,R$3))</f>
        <v>0</v>
      </c>
      <c r="S54" s="62">
        <f>IF($A54=0,0,VLOOKUP($A54,Pointage!$A$6:$CE$370,S$3))</f>
        <v>0</v>
      </c>
    </row>
    <row r="55" spans="1:19" x14ac:dyDescent="0.2">
      <c r="A55" s="60">
        <f>Pointage!A57</f>
        <v>43152</v>
      </c>
      <c r="B55" s="61">
        <f t="shared" si="0"/>
        <v>21</v>
      </c>
      <c r="C55" s="61">
        <f t="shared" si="1"/>
        <v>2</v>
      </c>
      <c r="D55" s="62">
        <f>IF($A55=0,0,VLOOKUP($A55,Pointage!$A$6:$CE$370,D$3))</f>
        <v>0</v>
      </c>
      <c r="E55" s="62">
        <f>IF($A55=0,0,VLOOKUP($A55,Pointage!$A$6:$CE$370,E$3))</f>
        <v>0</v>
      </c>
      <c r="F55" s="62">
        <f>IF($A55=0,0,VLOOKUP($A55,Pointage!$A$6:$CE$370,F$3))</f>
        <v>0</v>
      </c>
      <c r="G55" s="62">
        <f>IF($A55=0,0,VLOOKUP($A55,Pointage!$A$6:$CE$370,G$3))</f>
        <v>0</v>
      </c>
      <c r="H55" s="62">
        <f>IF($A55=0,0,VLOOKUP($A55,Pointage!$A$6:$CE$370,H$3))</f>
        <v>0</v>
      </c>
      <c r="I55" s="62">
        <f>IF($A55=0,0,VLOOKUP($A55,Pointage!$A$6:$CE$370,I$3))</f>
        <v>0</v>
      </c>
      <c r="J55" s="62">
        <f>IF($A55=0,0,VLOOKUP($A55,Pointage!$A$6:$CE$370,J$3))</f>
        <v>0</v>
      </c>
      <c r="K55" s="62">
        <f>IF($A55=0,0,VLOOKUP($A55,Pointage!$A$6:$CE$370,K$3))</f>
        <v>0</v>
      </c>
      <c r="L55" s="62">
        <f>IF($A55=0,0,VLOOKUP($A55,Pointage!$A$6:$CE$370,L$3))</f>
        <v>0</v>
      </c>
      <c r="M55" s="62">
        <f>IF($A55=0,0,VLOOKUP($A55,Pointage!$A$6:$CE$370,M$3))</f>
        <v>0</v>
      </c>
      <c r="N55" s="62">
        <f>IF($A55=0,0,VLOOKUP($A55,Pointage!$A$6:$CE$370,N$3))</f>
        <v>0</v>
      </c>
      <c r="O55" s="62">
        <f>IF($A55=0,0,VLOOKUP($A55,Pointage!$A$6:$CE$370,O$3))</f>
        <v>0</v>
      </c>
      <c r="P55" s="62">
        <f>IF($A55=0,0,VLOOKUP($A55,Pointage!$A$6:$CE$370,P$3))</f>
        <v>0</v>
      </c>
      <c r="Q55" s="62">
        <f>IF($A55=0,0,VLOOKUP($A55,Pointage!$A$6:$CE$370,Q$3))</f>
        <v>0</v>
      </c>
      <c r="R55" s="62">
        <f>IF($A55=0,0,VLOOKUP($A55,Pointage!$A$6:$CE$370,R$3))</f>
        <v>0</v>
      </c>
      <c r="S55" s="62">
        <f>IF($A55=0,0,VLOOKUP($A55,Pointage!$A$6:$CE$370,S$3))</f>
        <v>0</v>
      </c>
    </row>
    <row r="56" spans="1:19" x14ac:dyDescent="0.2">
      <c r="A56" s="60">
        <f>Pointage!A58</f>
        <v>43153</v>
      </c>
      <c r="B56" s="61">
        <f t="shared" si="0"/>
        <v>22</v>
      </c>
      <c r="C56" s="61">
        <f t="shared" si="1"/>
        <v>2</v>
      </c>
      <c r="D56" s="62">
        <f>IF($A56=0,0,VLOOKUP($A56,Pointage!$A$6:$CE$370,D$3))</f>
        <v>0</v>
      </c>
      <c r="E56" s="62">
        <f>IF($A56=0,0,VLOOKUP($A56,Pointage!$A$6:$CE$370,E$3))</f>
        <v>0</v>
      </c>
      <c r="F56" s="62">
        <f>IF($A56=0,0,VLOOKUP($A56,Pointage!$A$6:$CE$370,F$3))</f>
        <v>0</v>
      </c>
      <c r="G56" s="62">
        <f>IF($A56=0,0,VLOOKUP($A56,Pointage!$A$6:$CE$370,G$3))</f>
        <v>0</v>
      </c>
      <c r="H56" s="62">
        <f>IF($A56=0,0,VLOOKUP($A56,Pointage!$A$6:$CE$370,H$3))</f>
        <v>0</v>
      </c>
      <c r="I56" s="62">
        <f>IF($A56=0,0,VLOOKUP($A56,Pointage!$A$6:$CE$370,I$3))</f>
        <v>0</v>
      </c>
      <c r="J56" s="62">
        <f>IF($A56=0,0,VLOOKUP($A56,Pointage!$A$6:$CE$370,J$3))</f>
        <v>0</v>
      </c>
      <c r="K56" s="62">
        <f>IF($A56=0,0,VLOOKUP($A56,Pointage!$A$6:$CE$370,K$3))</f>
        <v>0</v>
      </c>
      <c r="L56" s="62">
        <f>IF($A56=0,0,VLOOKUP($A56,Pointage!$A$6:$CE$370,L$3))</f>
        <v>0</v>
      </c>
      <c r="M56" s="62">
        <f>IF($A56=0,0,VLOOKUP($A56,Pointage!$A$6:$CE$370,M$3))</f>
        <v>0</v>
      </c>
      <c r="N56" s="62">
        <f>IF($A56=0,0,VLOOKUP($A56,Pointage!$A$6:$CE$370,N$3))</f>
        <v>0</v>
      </c>
      <c r="O56" s="62">
        <f>IF($A56=0,0,VLOOKUP($A56,Pointage!$A$6:$CE$370,O$3))</f>
        <v>0</v>
      </c>
      <c r="P56" s="62">
        <f>IF($A56=0,0,VLOOKUP($A56,Pointage!$A$6:$CE$370,P$3))</f>
        <v>0</v>
      </c>
      <c r="Q56" s="62">
        <f>IF($A56=0,0,VLOOKUP($A56,Pointage!$A$6:$CE$370,Q$3))</f>
        <v>0</v>
      </c>
      <c r="R56" s="62">
        <f>IF($A56=0,0,VLOOKUP($A56,Pointage!$A$6:$CE$370,R$3))</f>
        <v>0</v>
      </c>
      <c r="S56" s="62">
        <f>IF($A56=0,0,VLOOKUP($A56,Pointage!$A$6:$CE$370,S$3))</f>
        <v>0</v>
      </c>
    </row>
    <row r="57" spans="1:19" x14ac:dyDescent="0.2">
      <c r="A57" s="60">
        <f>Pointage!A59</f>
        <v>43154</v>
      </c>
      <c r="B57" s="61">
        <f t="shared" si="0"/>
        <v>23</v>
      </c>
      <c r="C57" s="61">
        <f t="shared" si="1"/>
        <v>2</v>
      </c>
      <c r="D57" s="62">
        <f>IF($A57=0,0,VLOOKUP($A57,Pointage!$A$6:$CE$370,D$3))</f>
        <v>0</v>
      </c>
      <c r="E57" s="62">
        <f>IF($A57=0,0,VLOOKUP($A57,Pointage!$A$6:$CE$370,E$3))</f>
        <v>0</v>
      </c>
      <c r="F57" s="62">
        <f>IF($A57=0,0,VLOOKUP($A57,Pointage!$A$6:$CE$370,F$3))</f>
        <v>0</v>
      </c>
      <c r="G57" s="62">
        <f>IF($A57=0,0,VLOOKUP($A57,Pointage!$A$6:$CE$370,G$3))</f>
        <v>0</v>
      </c>
      <c r="H57" s="62">
        <f>IF($A57=0,0,VLOOKUP($A57,Pointage!$A$6:$CE$370,H$3))</f>
        <v>0</v>
      </c>
      <c r="I57" s="62">
        <f>IF($A57=0,0,VLOOKUP($A57,Pointage!$A$6:$CE$370,I$3))</f>
        <v>0</v>
      </c>
      <c r="J57" s="62">
        <f>IF($A57=0,0,VLOOKUP($A57,Pointage!$A$6:$CE$370,J$3))</f>
        <v>0</v>
      </c>
      <c r="K57" s="62">
        <f>IF($A57=0,0,VLOOKUP($A57,Pointage!$A$6:$CE$370,K$3))</f>
        <v>0</v>
      </c>
      <c r="L57" s="62">
        <f>IF($A57=0,0,VLOOKUP($A57,Pointage!$A$6:$CE$370,L$3))</f>
        <v>0</v>
      </c>
      <c r="M57" s="62">
        <f>IF($A57=0,0,VLOOKUP($A57,Pointage!$A$6:$CE$370,M$3))</f>
        <v>0</v>
      </c>
      <c r="N57" s="62">
        <f>IF($A57=0,0,VLOOKUP($A57,Pointage!$A$6:$CE$370,N$3))</f>
        <v>0</v>
      </c>
      <c r="O57" s="62">
        <f>IF($A57=0,0,VLOOKUP($A57,Pointage!$A$6:$CE$370,O$3))</f>
        <v>0</v>
      </c>
      <c r="P57" s="62">
        <f>IF($A57=0,0,VLOOKUP($A57,Pointage!$A$6:$CE$370,P$3))</f>
        <v>0</v>
      </c>
      <c r="Q57" s="62">
        <f>IF($A57=0,0,VLOOKUP($A57,Pointage!$A$6:$CE$370,Q$3))</f>
        <v>0</v>
      </c>
      <c r="R57" s="62">
        <f>IF($A57=0,0,VLOOKUP($A57,Pointage!$A$6:$CE$370,R$3))</f>
        <v>0</v>
      </c>
      <c r="S57" s="62">
        <f>IF($A57=0,0,VLOOKUP($A57,Pointage!$A$6:$CE$370,S$3))</f>
        <v>0</v>
      </c>
    </row>
    <row r="58" spans="1:19" x14ac:dyDescent="0.2">
      <c r="A58" s="60">
        <f>Pointage!A60</f>
        <v>43155</v>
      </c>
      <c r="B58" s="61">
        <f t="shared" si="0"/>
        <v>24</v>
      </c>
      <c r="C58" s="61">
        <f t="shared" si="1"/>
        <v>2</v>
      </c>
      <c r="D58" s="62">
        <f>IF($A58=0,0,VLOOKUP($A58,Pointage!$A$6:$CE$370,D$3))</f>
        <v>0</v>
      </c>
      <c r="E58" s="62">
        <f>IF($A58=0,0,VLOOKUP($A58,Pointage!$A$6:$CE$370,E$3))</f>
        <v>0</v>
      </c>
      <c r="F58" s="62">
        <f>IF($A58=0,0,VLOOKUP($A58,Pointage!$A$6:$CE$370,F$3))</f>
        <v>0</v>
      </c>
      <c r="G58" s="62">
        <f>IF($A58=0,0,VLOOKUP($A58,Pointage!$A$6:$CE$370,G$3))</f>
        <v>0</v>
      </c>
      <c r="H58" s="62">
        <f>IF($A58=0,0,VLOOKUP($A58,Pointage!$A$6:$CE$370,H$3))</f>
        <v>0</v>
      </c>
      <c r="I58" s="62">
        <f>IF($A58=0,0,VLOOKUP($A58,Pointage!$A$6:$CE$370,I$3))</f>
        <v>0</v>
      </c>
      <c r="J58" s="62">
        <f>IF($A58=0,0,VLOOKUP($A58,Pointage!$A$6:$CE$370,J$3))</f>
        <v>0</v>
      </c>
      <c r="K58" s="62">
        <f>IF($A58=0,0,VLOOKUP($A58,Pointage!$A$6:$CE$370,K$3))</f>
        <v>0</v>
      </c>
      <c r="L58" s="62">
        <f>IF($A58=0,0,VLOOKUP($A58,Pointage!$A$6:$CE$370,L$3))</f>
        <v>0</v>
      </c>
      <c r="M58" s="62">
        <f>IF($A58=0,0,VLOOKUP($A58,Pointage!$A$6:$CE$370,M$3))</f>
        <v>0</v>
      </c>
      <c r="N58" s="62">
        <f>IF($A58=0,0,VLOOKUP($A58,Pointage!$A$6:$CE$370,N$3))</f>
        <v>0</v>
      </c>
      <c r="O58" s="62">
        <f>IF($A58=0,0,VLOOKUP($A58,Pointage!$A$6:$CE$370,O$3))</f>
        <v>0</v>
      </c>
      <c r="P58" s="62">
        <f>IF($A58=0,0,VLOOKUP($A58,Pointage!$A$6:$CE$370,P$3))</f>
        <v>0</v>
      </c>
      <c r="Q58" s="62">
        <f>IF($A58=0,0,VLOOKUP($A58,Pointage!$A$6:$CE$370,Q$3))</f>
        <v>0</v>
      </c>
      <c r="R58" s="62">
        <f>IF($A58=0,0,VLOOKUP($A58,Pointage!$A$6:$CE$370,R$3))</f>
        <v>0</v>
      </c>
      <c r="S58" s="62">
        <f>IF($A58=0,0,VLOOKUP($A58,Pointage!$A$6:$CE$370,S$3))</f>
        <v>0</v>
      </c>
    </row>
    <row r="59" spans="1:19" x14ac:dyDescent="0.2">
      <c r="A59" s="60" t="str">
        <f>Pointage!A61</f>
        <v>Total</v>
      </c>
      <c r="B59" s="61" t="e">
        <f t="shared" si="0"/>
        <v>#VALUE!</v>
      </c>
      <c r="C59" s="61" t="e">
        <f t="shared" si="1"/>
        <v>#VALUE!</v>
      </c>
      <c r="D59" s="62">
        <f>IF($A59=0,0,VLOOKUP($A59,Pointage!$A$6:$CE$370,D$3))</f>
        <v>0</v>
      </c>
      <c r="E59" s="62">
        <f>IF($A59=0,0,VLOOKUP($A59,Pointage!$A$6:$CE$370,E$3))</f>
        <v>0</v>
      </c>
      <c r="F59" s="62">
        <f>IF($A59=0,0,VLOOKUP($A59,Pointage!$A$6:$CE$370,F$3))</f>
        <v>0</v>
      </c>
      <c r="G59" s="62">
        <f>IF($A59=0,0,VLOOKUP($A59,Pointage!$A$6:$CE$370,G$3))</f>
        <v>0</v>
      </c>
      <c r="H59" s="62">
        <f>IF($A59=0,0,VLOOKUP($A59,Pointage!$A$6:$CE$370,H$3))</f>
        <v>0</v>
      </c>
      <c r="I59" s="62">
        <f>IF($A59=0,0,VLOOKUP($A59,Pointage!$A$6:$CE$370,I$3))</f>
        <v>0</v>
      </c>
      <c r="J59" s="62">
        <f>IF($A59=0,0,VLOOKUP($A59,Pointage!$A$6:$CE$370,J$3))</f>
        <v>0</v>
      </c>
      <c r="K59" s="62">
        <f>IF($A59=0,0,VLOOKUP($A59,Pointage!$A$6:$CE$370,K$3))</f>
        <v>0</v>
      </c>
      <c r="L59" s="62">
        <f>IF($A59=0,0,VLOOKUP($A59,Pointage!$A$6:$CE$370,L$3))</f>
        <v>0</v>
      </c>
      <c r="M59" s="62">
        <f>IF($A59=0,0,VLOOKUP($A59,Pointage!$A$6:$CE$370,M$3))</f>
        <v>0</v>
      </c>
      <c r="N59" s="62">
        <f>IF($A59=0,0,VLOOKUP($A59,Pointage!$A$6:$CE$370,N$3))</f>
        <v>0</v>
      </c>
      <c r="O59" s="62">
        <f>IF($A59=0,0,VLOOKUP($A59,Pointage!$A$6:$CE$370,O$3))</f>
        <v>0</v>
      </c>
      <c r="P59" s="62">
        <f>IF($A59=0,0,VLOOKUP($A59,Pointage!$A$6:$CE$370,P$3))</f>
        <v>0</v>
      </c>
      <c r="Q59" s="62">
        <f>IF($A59=0,0,VLOOKUP($A59,Pointage!$A$6:$CE$370,Q$3))</f>
        <v>0</v>
      </c>
      <c r="R59" s="62">
        <f>IF($A59=0,0,VLOOKUP($A59,Pointage!$A$6:$CE$370,R$3))</f>
        <v>0</v>
      </c>
      <c r="S59" s="62">
        <f>IF($A59=0,0,VLOOKUP($A59,Pointage!$A$6:$CE$370,S$3))</f>
        <v>0</v>
      </c>
    </row>
    <row r="60" spans="1:19" x14ac:dyDescent="0.2">
      <c r="A60" s="60">
        <f>Pointage!A62</f>
        <v>43157</v>
      </c>
      <c r="B60" s="61">
        <f t="shared" si="0"/>
        <v>26</v>
      </c>
      <c r="C60" s="61">
        <f t="shared" si="1"/>
        <v>2</v>
      </c>
      <c r="D60" s="62">
        <f>IF($A60=0,0,VLOOKUP($A60,Pointage!$A$6:$CE$370,D$3))</f>
        <v>0</v>
      </c>
      <c r="E60" s="62">
        <f>IF($A60=0,0,VLOOKUP($A60,Pointage!$A$6:$CE$370,E$3))</f>
        <v>0</v>
      </c>
      <c r="F60" s="62">
        <f>IF($A60=0,0,VLOOKUP($A60,Pointage!$A$6:$CE$370,F$3))</f>
        <v>0</v>
      </c>
      <c r="G60" s="62">
        <f>IF($A60=0,0,VLOOKUP($A60,Pointage!$A$6:$CE$370,G$3))</f>
        <v>0</v>
      </c>
      <c r="H60" s="62">
        <f>IF($A60=0,0,VLOOKUP($A60,Pointage!$A$6:$CE$370,H$3))</f>
        <v>0</v>
      </c>
      <c r="I60" s="62">
        <f>IF($A60=0,0,VLOOKUP($A60,Pointage!$A$6:$CE$370,I$3))</f>
        <v>0</v>
      </c>
      <c r="J60" s="62">
        <f>IF($A60=0,0,VLOOKUP($A60,Pointage!$A$6:$CE$370,J$3))</f>
        <v>0</v>
      </c>
      <c r="K60" s="62">
        <f>IF($A60=0,0,VLOOKUP($A60,Pointage!$A$6:$CE$370,K$3))</f>
        <v>0</v>
      </c>
      <c r="L60" s="62">
        <f>IF($A60=0,0,VLOOKUP($A60,Pointage!$A$6:$CE$370,L$3))</f>
        <v>0</v>
      </c>
      <c r="M60" s="62">
        <f>IF($A60=0,0,VLOOKUP($A60,Pointage!$A$6:$CE$370,M$3))</f>
        <v>0</v>
      </c>
      <c r="N60" s="62">
        <f>IF($A60=0,0,VLOOKUP($A60,Pointage!$A$6:$CE$370,N$3))</f>
        <v>0</v>
      </c>
      <c r="O60" s="62">
        <f>IF($A60=0,0,VLOOKUP($A60,Pointage!$A$6:$CE$370,O$3))</f>
        <v>0</v>
      </c>
      <c r="P60" s="62">
        <f>IF($A60=0,0,VLOOKUP($A60,Pointage!$A$6:$CE$370,P$3))</f>
        <v>0</v>
      </c>
      <c r="Q60" s="62">
        <f>IF($A60=0,0,VLOOKUP($A60,Pointage!$A$6:$CE$370,Q$3))</f>
        <v>0</v>
      </c>
      <c r="R60" s="62">
        <f>IF($A60=0,0,VLOOKUP($A60,Pointage!$A$6:$CE$370,R$3))</f>
        <v>0</v>
      </c>
      <c r="S60" s="62">
        <f>IF($A60=0,0,VLOOKUP($A60,Pointage!$A$6:$CE$370,S$3))</f>
        <v>0</v>
      </c>
    </row>
    <row r="61" spans="1:19" x14ac:dyDescent="0.2">
      <c r="A61" s="60">
        <f>Pointage!A63</f>
        <v>43158</v>
      </c>
      <c r="B61" s="61">
        <f t="shared" si="0"/>
        <v>27</v>
      </c>
      <c r="C61" s="61">
        <f t="shared" si="1"/>
        <v>2</v>
      </c>
      <c r="D61" s="62">
        <f>IF($A61=0,0,VLOOKUP($A61,Pointage!$A$6:$CE$370,D$3))</f>
        <v>0</v>
      </c>
      <c r="E61" s="62">
        <f>IF($A61=0,0,VLOOKUP($A61,Pointage!$A$6:$CE$370,E$3))</f>
        <v>0</v>
      </c>
      <c r="F61" s="62">
        <f>IF($A61=0,0,VLOOKUP($A61,Pointage!$A$6:$CE$370,F$3))</f>
        <v>0</v>
      </c>
      <c r="G61" s="62">
        <f>IF($A61=0,0,VLOOKUP($A61,Pointage!$A$6:$CE$370,G$3))</f>
        <v>0</v>
      </c>
      <c r="H61" s="62">
        <f>IF($A61=0,0,VLOOKUP($A61,Pointage!$A$6:$CE$370,H$3))</f>
        <v>0</v>
      </c>
      <c r="I61" s="62">
        <f>IF($A61=0,0,VLOOKUP($A61,Pointage!$A$6:$CE$370,I$3))</f>
        <v>0</v>
      </c>
      <c r="J61" s="62">
        <f>IF($A61=0,0,VLOOKUP($A61,Pointage!$A$6:$CE$370,J$3))</f>
        <v>0</v>
      </c>
      <c r="K61" s="62">
        <f>IF($A61=0,0,VLOOKUP($A61,Pointage!$A$6:$CE$370,K$3))</f>
        <v>0</v>
      </c>
      <c r="L61" s="62">
        <f>IF($A61=0,0,VLOOKUP($A61,Pointage!$A$6:$CE$370,L$3))</f>
        <v>0</v>
      </c>
      <c r="M61" s="62">
        <f>IF($A61=0,0,VLOOKUP($A61,Pointage!$A$6:$CE$370,M$3))</f>
        <v>0</v>
      </c>
      <c r="N61" s="62">
        <f>IF($A61=0,0,VLOOKUP($A61,Pointage!$A$6:$CE$370,N$3))</f>
        <v>0</v>
      </c>
      <c r="O61" s="62">
        <f>IF($A61=0,0,VLOOKUP($A61,Pointage!$A$6:$CE$370,O$3))</f>
        <v>0</v>
      </c>
      <c r="P61" s="62">
        <f>IF($A61=0,0,VLOOKUP($A61,Pointage!$A$6:$CE$370,P$3))</f>
        <v>0</v>
      </c>
      <c r="Q61" s="62">
        <f>IF($A61=0,0,VLOOKUP($A61,Pointage!$A$6:$CE$370,Q$3))</f>
        <v>0</v>
      </c>
      <c r="R61" s="62">
        <f>IF($A61=0,0,VLOOKUP($A61,Pointage!$A$6:$CE$370,R$3))</f>
        <v>0</v>
      </c>
      <c r="S61" s="62">
        <f>IF($A61=0,0,VLOOKUP($A61,Pointage!$A$6:$CE$370,S$3))</f>
        <v>0</v>
      </c>
    </row>
    <row r="62" spans="1:19" x14ac:dyDescent="0.2">
      <c r="A62" s="60">
        <f>Pointage!A64</f>
        <v>43159</v>
      </c>
      <c r="B62" s="61">
        <f t="shared" si="0"/>
        <v>28</v>
      </c>
      <c r="C62" s="61">
        <f t="shared" si="1"/>
        <v>2</v>
      </c>
      <c r="D62" s="62">
        <f>IF($A62=0,0,VLOOKUP($A62,Pointage!$A$6:$CE$370,D$3))</f>
        <v>0</v>
      </c>
      <c r="E62" s="62">
        <f>IF($A62=0,0,VLOOKUP($A62,Pointage!$A$6:$CE$370,E$3))</f>
        <v>0</v>
      </c>
      <c r="F62" s="62">
        <f>IF($A62=0,0,VLOOKUP($A62,Pointage!$A$6:$CE$370,F$3))</f>
        <v>0</v>
      </c>
      <c r="G62" s="62">
        <f>IF($A62=0,0,VLOOKUP($A62,Pointage!$A$6:$CE$370,G$3))</f>
        <v>0</v>
      </c>
      <c r="H62" s="62">
        <f>IF($A62=0,0,VLOOKUP($A62,Pointage!$A$6:$CE$370,H$3))</f>
        <v>0</v>
      </c>
      <c r="I62" s="62">
        <f>IF($A62=0,0,VLOOKUP($A62,Pointage!$A$6:$CE$370,I$3))</f>
        <v>0</v>
      </c>
      <c r="J62" s="62">
        <f>IF($A62=0,0,VLOOKUP($A62,Pointage!$A$6:$CE$370,J$3))</f>
        <v>0</v>
      </c>
      <c r="K62" s="62">
        <f>IF($A62=0,0,VLOOKUP($A62,Pointage!$A$6:$CE$370,K$3))</f>
        <v>0</v>
      </c>
      <c r="L62" s="62">
        <f>IF($A62=0,0,VLOOKUP($A62,Pointage!$A$6:$CE$370,L$3))</f>
        <v>0</v>
      </c>
      <c r="M62" s="62">
        <f>IF($A62=0,0,VLOOKUP($A62,Pointage!$A$6:$CE$370,M$3))</f>
        <v>0</v>
      </c>
      <c r="N62" s="62">
        <f>IF($A62=0,0,VLOOKUP($A62,Pointage!$A$6:$CE$370,N$3))</f>
        <v>0</v>
      </c>
      <c r="O62" s="62">
        <f>IF($A62=0,0,VLOOKUP($A62,Pointage!$A$6:$CE$370,O$3))</f>
        <v>0</v>
      </c>
      <c r="P62" s="62">
        <f>IF($A62=0,0,VLOOKUP($A62,Pointage!$A$6:$CE$370,P$3))</f>
        <v>0</v>
      </c>
      <c r="Q62" s="62">
        <f>IF($A62=0,0,VLOOKUP($A62,Pointage!$A$6:$CE$370,Q$3))</f>
        <v>0</v>
      </c>
      <c r="R62" s="62">
        <f>IF($A62=0,0,VLOOKUP($A62,Pointage!$A$6:$CE$370,R$3))</f>
        <v>0</v>
      </c>
      <c r="S62" s="62">
        <f>IF($A62=0,0,VLOOKUP($A62,Pointage!$A$6:$CE$370,S$3))</f>
        <v>0</v>
      </c>
    </row>
    <row r="63" spans="1:19" x14ac:dyDescent="0.2">
      <c r="A63" s="60">
        <f>Pointage!A65</f>
        <v>43160</v>
      </c>
      <c r="B63" s="61">
        <f t="shared" si="0"/>
        <v>1</v>
      </c>
      <c r="C63" s="61">
        <f t="shared" si="1"/>
        <v>3</v>
      </c>
      <c r="D63" s="62">
        <f>IF($A63=0,0,VLOOKUP($A63,Pointage!$A$6:$CE$370,D$3))</f>
        <v>0</v>
      </c>
      <c r="E63" s="62">
        <f>IF($A63=0,0,VLOOKUP($A63,Pointage!$A$6:$CE$370,E$3))</f>
        <v>0</v>
      </c>
      <c r="F63" s="62">
        <f>IF($A63=0,0,VLOOKUP($A63,Pointage!$A$6:$CE$370,F$3))</f>
        <v>0</v>
      </c>
      <c r="G63" s="62">
        <f>IF($A63=0,0,VLOOKUP($A63,Pointage!$A$6:$CE$370,G$3))</f>
        <v>0</v>
      </c>
      <c r="H63" s="62">
        <f>IF($A63=0,0,VLOOKUP($A63,Pointage!$A$6:$CE$370,H$3))</f>
        <v>0</v>
      </c>
      <c r="I63" s="62">
        <f>IF($A63=0,0,VLOOKUP($A63,Pointage!$A$6:$CE$370,I$3))</f>
        <v>0</v>
      </c>
      <c r="J63" s="62">
        <f>IF($A63=0,0,VLOOKUP($A63,Pointage!$A$6:$CE$370,J$3))</f>
        <v>0</v>
      </c>
      <c r="K63" s="62">
        <f>IF($A63=0,0,VLOOKUP($A63,Pointage!$A$6:$CE$370,K$3))</f>
        <v>0</v>
      </c>
      <c r="L63" s="62">
        <f>IF($A63=0,0,VLOOKUP($A63,Pointage!$A$6:$CE$370,L$3))</f>
        <v>0</v>
      </c>
      <c r="M63" s="62">
        <f>IF($A63=0,0,VLOOKUP($A63,Pointage!$A$6:$CE$370,M$3))</f>
        <v>0</v>
      </c>
      <c r="N63" s="62">
        <f>IF($A63=0,0,VLOOKUP($A63,Pointage!$A$6:$CE$370,N$3))</f>
        <v>0</v>
      </c>
      <c r="O63" s="62">
        <f>IF($A63=0,0,VLOOKUP($A63,Pointage!$A$6:$CE$370,O$3))</f>
        <v>0</v>
      </c>
      <c r="P63" s="62">
        <f>IF($A63=0,0,VLOOKUP($A63,Pointage!$A$6:$CE$370,P$3))</f>
        <v>0</v>
      </c>
      <c r="Q63" s="62">
        <f>IF($A63=0,0,VLOOKUP($A63,Pointage!$A$6:$CE$370,Q$3))</f>
        <v>0</v>
      </c>
      <c r="R63" s="62">
        <f>IF($A63=0,0,VLOOKUP($A63,Pointage!$A$6:$CE$370,R$3))</f>
        <v>0</v>
      </c>
      <c r="S63" s="62">
        <f>IF($A63=0,0,VLOOKUP($A63,Pointage!$A$6:$CE$370,S$3))</f>
        <v>0</v>
      </c>
    </row>
    <row r="64" spans="1:19" x14ac:dyDescent="0.2">
      <c r="A64" s="60">
        <f>Pointage!A66</f>
        <v>43161</v>
      </c>
      <c r="B64" s="61">
        <f t="shared" si="0"/>
        <v>2</v>
      </c>
      <c r="C64" s="61">
        <f t="shared" si="1"/>
        <v>3</v>
      </c>
      <c r="D64" s="62">
        <f>IF($A64=0,0,VLOOKUP($A64,Pointage!$A$6:$CE$370,D$3))</f>
        <v>0</v>
      </c>
      <c r="E64" s="62">
        <f>IF($A64=0,0,VLOOKUP($A64,Pointage!$A$6:$CE$370,E$3))</f>
        <v>0</v>
      </c>
      <c r="F64" s="62">
        <f>IF($A64=0,0,VLOOKUP($A64,Pointage!$A$6:$CE$370,F$3))</f>
        <v>0</v>
      </c>
      <c r="G64" s="62">
        <f>IF($A64=0,0,VLOOKUP($A64,Pointage!$A$6:$CE$370,G$3))</f>
        <v>0</v>
      </c>
      <c r="H64" s="62">
        <f>IF($A64=0,0,VLOOKUP($A64,Pointage!$A$6:$CE$370,H$3))</f>
        <v>0</v>
      </c>
      <c r="I64" s="62">
        <f>IF($A64=0,0,VLOOKUP($A64,Pointage!$A$6:$CE$370,I$3))</f>
        <v>0</v>
      </c>
      <c r="J64" s="62">
        <f>IF($A64=0,0,VLOOKUP($A64,Pointage!$A$6:$CE$370,J$3))</f>
        <v>0</v>
      </c>
      <c r="K64" s="62">
        <f>IF($A64=0,0,VLOOKUP($A64,Pointage!$A$6:$CE$370,K$3))</f>
        <v>0</v>
      </c>
      <c r="L64" s="62">
        <f>IF($A64=0,0,VLOOKUP($A64,Pointage!$A$6:$CE$370,L$3))</f>
        <v>0</v>
      </c>
      <c r="M64" s="62">
        <f>IF($A64=0,0,VLOOKUP($A64,Pointage!$A$6:$CE$370,M$3))</f>
        <v>0</v>
      </c>
      <c r="N64" s="62">
        <f>IF($A64=0,0,VLOOKUP($A64,Pointage!$A$6:$CE$370,N$3))</f>
        <v>0</v>
      </c>
      <c r="O64" s="62">
        <f>IF($A64=0,0,VLOOKUP($A64,Pointage!$A$6:$CE$370,O$3))</f>
        <v>0</v>
      </c>
      <c r="P64" s="62">
        <f>IF($A64=0,0,VLOOKUP($A64,Pointage!$A$6:$CE$370,P$3))</f>
        <v>0</v>
      </c>
      <c r="Q64" s="62">
        <f>IF($A64=0,0,VLOOKUP($A64,Pointage!$A$6:$CE$370,Q$3))</f>
        <v>0</v>
      </c>
      <c r="R64" s="62">
        <f>IF($A64=0,0,VLOOKUP($A64,Pointage!$A$6:$CE$370,R$3))</f>
        <v>0</v>
      </c>
      <c r="S64" s="62">
        <f>IF($A64=0,0,VLOOKUP($A64,Pointage!$A$6:$CE$370,S$3))</f>
        <v>0</v>
      </c>
    </row>
    <row r="65" spans="1:19" x14ac:dyDescent="0.2">
      <c r="A65" s="60">
        <f>Pointage!A67</f>
        <v>43162</v>
      </c>
      <c r="B65" s="61">
        <f t="shared" si="0"/>
        <v>3</v>
      </c>
      <c r="C65" s="61">
        <f t="shared" si="1"/>
        <v>3</v>
      </c>
      <c r="D65" s="62">
        <f>IF($A65=0,0,VLOOKUP($A65,Pointage!$A$6:$CE$370,D$3))</f>
        <v>0</v>
      </c>
      <c r="E65" s="62">
        <f>IF($A65=0,0,VLOOKUP($A65,Pointage!$A$6:$CE$370,E$3))</f>
        <v>0</v>
      </c>
      <c r="F65" s="62">
        <f>IF($A65=0,0,VLOOKUP($A65,Pointage!$A$6:$CE$370,F$3))</f>
        <v>0</v>
      </c>
      <c r="G65" s="62">
        <f>IF($A65=0,0,VLOOKUP($A65,Pointage!$A$6:$CE$370,G$3))</f>
        <v>0</v>
      </c>
      <c r="H65" s="62">
        <f>IF($A65=0,0,VLOOKUP($A65,Pointage!$A$6:$CE$370,H$3))</f>
        <v>0</v>
      </c>
      <c r="I65" s="62">
        <f>IF($A65=0,0,VLOOKUP($A65,Pointage!$A$6:$CE$370,I$3))</f>
        <v>0</v>
      </c>
      <c r="J65" s="62">
        <f>IF($A65=0,0,VLOOKUP($A65,Pointage!$A$6:$CE$370,J$3))</f>
        <v>0</v>
      </c>
      <c r="K65" s="62">
        <f>IF($A65=0,0,VLOOKUP($A65,Pointage!$A$6:$CE$370,K$3))</f>
        <v>0</v>
      </c>
      <c r="L65" s="62">
        <f>IF($A65=0,0,VLOOKUP($A65,Pointage!$A$6:$CE$370,L$3))</f>
        <v>0</v>
      </c>
      <c r="M65" s="62">
        <f>IF($A65=0,0,VLOOKUP($A65,Pointage!$A$6:$CE$370,M$3))</f>
        <v>0</v>
      </c>
      <c r="N65" s="62">
        <f>IF($A65=0,0,VLOOKUP($A65,Pointage!$A$6:$CE$370,N$3))</f>
        <v>0</v>
      </c>
      <c r="O65" s="62">
        <f>IF($A65=0,0,VLOOKUP($A65,Pointage!$A$6:$CE$370,O$3))</f>
        <v>0</v>
      </c>
      <c r="P65" s="62">
        <f>IF($A65=0,0,VLOOKUP($A65,Pointage!$A$6:$CE$370,P$3))</f>
        <v>0</v>
      </c>
      <c r="Q65" s="62">
        <f>IF($A65=0,0,VLOOKUP($A65,Pointage!$A$6:$CE$370,Q$3))</f>
        <v>0</v>
      </c>
      <c r="R65" s="62">
        <f>IF($A65=0,0,VLOOKUP($A65,Pointage!$A$6:$CE$370,R$3))</f>
        <v>0</v>
      </c>
      <c r="S65" s="62">
        <f>IF($A65=0,0,VLOOKUP($A65,Pointage!$A$6:$CE$370,S$3))</f>
        <v>0</v>
      </c>
    </row>
    <row r="66" spans="1:19" x14ac:dyDescent="0.2">
      <c r="A66" s="60" t="str">
        <f>Pointage!A68</f>
        <v>Total</v>
      </c>
      <c r="B66" s="61" t="e">
        <f t="shared" si="0"/>
        <v>#VALUE!</v>
      </c>
      <c r="C66" s="61" t="e">
        <f t="shared" si="1"/>
        <v>#VALUE!</v>
      </c>
      <c r="D66" s="62">
        <f>IF($A66=0,0,VLOOKUP($A66,Pointage!$A$6:$CE$370,D$3))</f>
        <v>0</v>
      </c>
      <c r="E66" s="62">
        <f>IF($A66=0,0,VLOOKUP($A66,Pointage!$A$6:$CE$370,E$3))</f>
        <v>0</v>
      </c>
      <c r="F66" s="62">
        <f>IF($A66=0,0,VLOOKUP($A66,Pointage!$A$6:$CE$370,F$3))</f>
        <v>0</v>
      </c>
      <c r="G66" s="62">
        <f>IF($A66=0,0,VLOOKUP($A66,Pointage!$A$6:$CE$370,G$3))</f>
        <v>0</v>
      </c>
      <c r="H66" s="62">
        <f>IF($A66=0,0,VLOOKUP($A66,Pointage!$A$6:$CE$370,H$3))</f>
        <v>0</v>
      </c>
      <c r="I66" s="62">
        <f>IF($A66=0,0,VLOOKUP($A66,Pointage!$A$6:$CE$370,I$3))</f>
        <v>0</v>
      </c>
      <c r="J66" s="62">
        <f>IF($A66=0,0,VLOOKUP($A66,Pointage!$A$6:$CE$370,J$3))</f>
        <v>0</v>
      </c>
      <c r="K66" s="62">
        <f>IF($A66=0,0,VLOOKUP($A66,Pointage!$A$6:$CE$370,K$3))</f>
        <v>0</v>
      </c>
      <c r="L66" s="62">
        <f>IF($A66=0,0,VLOOKUP($A66,Pointage!$A$6:$CE$370,L$3))</f>
        <v>0</v>
      </c>
      <c r="M66" s="62">
        <f>IF($A66=0,0,VLOOKUP($A66,Pointage!$A$6:$CE$370,M$3))</f>
        <v>0</v>
      </c>
      <c r="N66" s="62">
        <f>IF($A66=0,0,VLOOKUP($A66,Pointage!$A$6:$CE$370,N$3))</f>
        <v>0</v>
      </c>
      <c r="O66" s="62">
        <f>IF($A66=0,0,VLOOKUP($A66,Pointage!$A$6:$CE$370,O$3))</f>
        <v>0</v>
      </c>
      <c r="P66" s="62">
        <f>IF($A66=0,0,VLOOKUP($A66,Pointage!$A$6:$CE$370,P$3))</f>
        <v>0</v>
      </c>
      <c r="Q66" s="62">
        <f>IF($A66=0,0,VLOOKUP($A66,Pointage!$A$6:$CE$370,Q$3))</f>
        <v>0</v>
      </c>
      <c r="R66" s="62">
        <f>IF($A66=0,0,VLOOKUP($A66,Pointage!$A$6:$CE$370,R$3))</f>
        <v>0</v>
      </c>
      <c r="S66" s="62">
        <f>IF($A66=0,0,VLOOKUP($A66,Pointage!$A$6:$CE$370,S$3))</f>
        <v>0</v>
      </c>
    </row>
    <row r="67" spans="1:19" x14ac:dyDescent="0.2">
      <c r="A67" s="60">
        <f>Pointage!A69</f>
        <v>43164</v>
      </c>
      <c r="B67" s="61">
        <f t="shared" si="0"/>
        <v>5</v>
      </c>
      <c r="C67" s="61">
        <f t="shared" si="1"/>
        <v>3</v>
      </c>
      <c r="D67" s="62">
        <f>IF($A67=0,0,VLOOKUP($A67,Pointage!$A$6:$CE$370,D$3))</f>
        <v>0</v>
      </c>
      <c r="E67" s="62">
        <f>IF($A67=0,0,VLOOKUP($A67,Pointage!$A$6:$CE$370,E$3))</f>
        <v>0</v>
      </c>
      <c r="F67" s="62">
        <f>IF($A67=0,0,VLOOKUP($A67,Pointage!$A$6:$CE$370,F$3))</f>
        <v>0</v>
      </c>
      <c r="G67" s="62">
        <f>IF($A67=0,0,VLOOKUP($A67,Pointage!$A$6:$CE$370,G$3))</f>
        <v>0</v>
      </c>
      <c r="H67" s="62">
        <f>IF($A67=0,0,VLOOKUP($A67,Pointage!$A$6:$CE$370,H$3))</f>
        <v>0</v>
      </c>
      <c r="I67" s="62">
        <f>IF($A67=0,0,VLOOKUP($A67,Pointage!$A$6:$CE$370,I$3))</f>
        <v>0</v>
      </c>
      <c r="J67" s="62">
        <f>IF($A67=0,0,VLOOKUP($A67,Pointage!$A$6:$CE$370,J$3))</f>
        <v>0</v>
      </c>
      <c r="K67" s="62">
        <f>IF($A67=0,0,VLOOKUP($A67,Pointage!$A$6:$CE$370,K$3))</f>
        <v>0</v>
      </c>
      <c r="L67" s="62">
        <f>IF($A67=0,0,VLOOKUP($A67,Pointage!$A$6:$CE$370,L$3))</f>
        <v>0</v>
      </c>
      <c r="M67" s="62">
        <f>IF($A67=0,0,VLOOKUP($A67,Pointage!$A$6:$CE$370,M$3))</f>
        <v>0</v>
      </c>
      <c r="N67" s="62">
        <f>IF($A67=0,0,VLOOKUP($A67,Pointage!$A$6:$CE$370,N$3))</f>
        <v>0</v>
      </c>
      <c r="O67" s="62">
        <f>IF($A67=0,0,VLOOKUP($A67,Pointage!$A$6:$CE$370,O$3))</f>
        <v>0</v>
      </c>
      <c r="P67" s="62">
        <f>IF($A67=0,0,VLOOKUP($A67,Pointage!$A$6:$CE$370,P$3))</f>
        <v>0</v>
      </c>
      <c r="Q67" s="62">
        <f>IF($A67=0,0,VLOOKUP($A67,Pointage!$A$6:$CE$370,Q$3))</f>
        <v>0</v>
      </c>
      <c r="R67" s="62">
        <f>IF($A67=0,0,VLOOKUP($A67,Pointage!$A$6:$CE$370,R$3))</f>
        <v>0</v>
      </c>
      <c r="S67" s="62">
        <f>IF($A67=0,0,VLOOKUP($A67,Pointage!$A$6:$CE$370,S$3))</f>
        <v>0</v>
      </c>
    </row>
    <row r="68" spans="1:19" x14ac:dyDescent="0.2">
      <c r="A68" s="60">
        <f>Pointage!A70</f>
        <v>43165</v>
      </c>
      <c r="B68" s="61">
        <f t="shared" si="0"/>
        <v>6</v>
      </c>
      <c r="C68" s="61">
        <f t="shared" si="1"/>
        <v>3</v>
      </c>
      <c r="D68" s="62">
        <f>IF($A68=0,0,VLOOKUP($A68,Pointage!$A$6:$CE$370,D$3))</f>
        <v>0</v>
      </c>
      <c r="E68" s="62">
        <f>IF($A68=0,0,VLOOKUP($A68,Pointage!$A$6:$CE$370,E$3))</f>
        <v>0</v>
      </c>
      <c r="F68" s="62">
        <f>IF($A68=0,0,VLOOKUP($A68,Pointage!$A$6:$CE$370,F$3))</f>
        <v>0</v>
      </c>
      <c r="G68" s="62">
        <f>IF($A68=0,0,VLOOKUP($A68,Pointage!$A$6:$CE$370,G$3))</f>
        <v>0</v>
      </c>
      <c r="H68" s="62">
        <f>IF($A68=0,0,VLOOKUP($A68,Pointage!$A$6:$CE$370,H$3))</f>
        <v>0</v>
      </c>
      <c r="I68" s="62">
        <f>IF($A68=0,0,VLOOKUP($A68,Pointage!$A$6:$CE$370,I$3))</f>
        <v>0</v>
      </c>
      <c r="J68" s="62">
        <f>IF($A68=0,0,VLOOKUP($A68,Pointage!$A$6:$CE$370,J$3))</f>
        <v>0</v>
      </c>
      <c r="K68" s="62">
        <f>IF($A68=0,0,VLOOKUP($A68,Pointage!$A$6:$CE$370,K$3))</f>
        <v>0</v>
      </c>
      <c r="L68" s="62">
        <f>IF($A68=0,0,VLOOKUP($A68,Pointage!$A$6:$CE$370,L$3))</f>
        <v>0</v>
      </c>
      <c r="M68" s="62">
        <f>IF($A68=0,0,VLOOKUP($A68,Pointage!$A$6:$CE$370,M$3))</f>
        <v>0</v>
      </c>
      <c r="N68" s="62">
        <f>IF($A68=0,0,VLOOKUP($A68,Pointage!$A$6:$CE$370,N$3))</f>
        <v>0</v>
      </c>
      <c r="O68" s="62">
        <f>IF($A68=0,0,VLOOKUP($A68,Pointage!$A$6:$CE$370,O$3))</f>
        <v>0</v>
      </c>
      <c r="P68" s="62">
        <f>IF($A68=0,0,VLOOKUP($A68,Pointage!$A$6:$CE$370,P$3))</f>
        <v>0</v>
      </c>
      <c r="Q68" s="62">
        <f>IF($A68=0,0,VLOOKUP($A68,Pointage!$A$6:$CE$370,Q$3))</f>
        <v>0</v>
      </c>
      <c r="R68" s="62">
        <f>IF($A68=0,0,VLOOKUP($A68,Pointage!$A$6:$CE$370,R$3))</f>
        <v>0</v>
      </c>
      <c r="S68" s="62">
        <f>IF($A68=0,0,VLOOKUP($A68,Pointage!$A$6:$CE$370,S$3))</f>
        <v>0</v>
      </c>
    </row>
    <row r="69" spans="1:19" x14ac:dyDescent="0.2">
      <c r="A69" s="60">
        <f>Pointage!A71</f>
        <v>43166</v>
      </c>
      <c r="B69" s="61">
        <f t="shared" ref="B69:B132" si="2">DAY(A69)</f>
        <v>7</v>
      </c>
      <c r="C69" s="61">
        <f t="shared" ref="C69:C132" si="3">MONTH(A69)</f>
        <v>3</v>
      </c>
      <c r="D69" s="62">
        <f>IF($A69=0,0,VLOOKUP($A69,Pointage!$A$6:$CE$370,D$3))</f>
        <v>0</v>
      </c>
      <c r="E69" s="62">
        <f>IF($A69=0,0,VLOOKUP($A69,Pointage!$A$6:$CE$370,E$3))</f>
        <v>0</v>
      </c>
      <c r="F69" s="62">
        <f>IF($A69=0,0,VLOOKUP($A69,Pointage!$A$6:$CE$370,F$3))</f>
        <v>0</v>
      </c>
      <c r="G69" s="62">
        <f>IF($A69=0,0,VLOOKUP($A69,Pointage!$A$6:$CE$370,G$3))</f>
        <v>0</v>
      </c>
      <c r="H69" s="62">
        <f>IF($A69=0,0,VLOOKUP($A69,Pointage!$A$6:$CE$370,H$3))</f>
        <v>0</v>
      </c>
      <c r="I69" s="62">
        <f>IF($A69=0,0,VLOOKUP($A69,Pointage!$A$6:$CE$370,I$3))</f>
        <v>0</v>
      </c>
      <c r="J69" s="62">
        <f>IF($A69=0,0,VLOOKUP($A69,Pointage!$A$6:$CE$370,J$3))</f>
        <v>0</v>
      </c>
      <c r="K69" s="62">
        <f>IF($A69=0,0,VLOOKUP($A69,Pointage!$A$6:$CE$370,K$3))</f>
        <v>0</v>
      </c>
      <c r="L69" s="62">
        <f>IF($A69=0,0,VLOOKUP($A69,Pointage!$A$6:$CE$370,L$3))</f>
        <v>0</v>
      </c>
      <c r="M69" s="62">
        <f>IF($A69=0,0,VLOOKUP($A69,Pointage!$A$6:$CE$370,M$3))</f>
        <v>0</v>
      </c>
      <c r="N69" s="62">
        <f>IF($A69=0,0,VLOOKUP($A69,Pointage!$A$6:$CE$370,N$3))</f>
        <v>0</v>
      </c>
      <c r="O69" s="62">
        <f>IF($A69=0,0,VLOOKUP($A69,Pointage!$A$6:$CE$370,O$3))</f>
        <v>0</v>
      </c>
      <c r="P69" s="62">
        <f>IF($A69=0,0,VLOOKUP($A69,Pointage!$A$6:$CE$370,P$3))</f>
        <v>0</v>
      </c>
      <c r="Q69" s="62">
        <f>IF($A69=0,0,VLOOKUP($A69,Pointage!$A$6:$CE$370,Q$3))</f>
        <v>0</v>
      </c>
      <c r="R69" s="62">
        <f>IF($A69=0,0,VLOOKUP($A69,Pointage!$A$6:$CE$370,R$3))</f>
        <v>0</v>
      </c>
      <c r="S69" s="62">
        <f>IF($A69=0,0,VLOOKUP($A69,Pointage!$A$6:$CE$370,S$3))</f>
        <v>0</v>
      </c>
    </row>
    <row r="70" spans="1:19" x14ac:dyDescent="0.2">
      <c r="A70" s="60">
        <f>Pointage!A72</f>
        <v>43167</v>
      </c>
      <c r="B70" s="61">
        <f t="shared" si="2"/>
        <v>8</v>
      </c>
      <c r="C70" s="61">
        <f t="shared" si="3"/>
        <v>3</v>
      </c>
      <c r="D70" s="62">
        <f>IF($A70=0,0,VLOOKUP($A70,Pointage!$A$6:$CE$370,D$3))</f>
        <v>0</v>
      </c>
      <c r="E70" s="62">
        <f>IF($A70=0,0,VLOOKUP($A70,Pointage!$A$6:$CE$370,E$3))</f>
        <v>0</v>
      </c>
      <c r="F70" s="62">
        <f>IF($A70=0,0,VLOOKUP($A70,Pointage!$A$6:$CE$370,F$3))</f>
        <v>0</v>
      </c>
      <c r="G70" s="62">
        <f>IF($A70=0,0,VLOOKUP($A70,Pointage!$A$6:$CE$370,G$3))</f>
        <v>0</v>
      </c>
      <c r="H70" s="62">
        <f>IF($A70=0,0,VLOOKUP($A70,Pointage!$A$6:$CE$370,H$3))</f>
        <v>0</v>
      </c>
      <c r="I70" s="62">
        <f>IF($A70=0,0,VLOOKUP($A70,Pointage!$A$6:$CE$370,I$3))</f>
        <v>0</v>
      </c>
      <c r="J70" s="62">
        <f>IF($A70=0,0,VLOOKUP($A70,Pointage!$A$6:$CE$370,J$3))</f>
        <v>0</v>
      </c>
      <c r="K70" s="62">
        <f>IF($A70=0,0,VLOOKUP($A70,Pointage!$A$6:$CE$370,K$3))</f>
        <v>0</v>
      </c>
      <c r="L70" s="62">
        <f>IF($A70=0,0,VLOOKUP($A70,Pointage!$A$6:$CE$370,L$3))</f>
        <v>0</v>
      </c>
      <c r="M70" s="62">
        <f>IF($A70=0,0,VLOOKUP($A70,Pointage!$A$6:$CE$370,M$3))</f>
        <v>0</v>
      </c>
      <c r="N70" s="62">
        <f>IF($A70=0,0,VLOOKUP($A70,Pointage!$A$6:$CE$370,N$3))</f>
        <v>0</v>
      </c>
      <c r="O70" s="62">
        <f>IF($A70=0,0,VLOOKUP($A70,Pointage!$A$6:$CE$370,O$3))</f>
        <v>0</v>
      </c>
      <c r="P70" s="62">
        <f>IF($A70=0,0,VLOOKUP($A70,Pointage!$A$6:$CE$370,P$3))</f>
        <v>0</v>
      </c>
      <c r="Q70" s="62">
        <f>IF($A70=0,0,VLOOKUP($A70,Pointage!$A$6:$CE$370,Q$3))</f>
        <v>0</v>
      </c>
      <c r="R70" s="62">
        <f>IF($A70=0,0,VLOOKUP($A70,Pointage!$A$6:$CE$370,R$3))</f>
        <v>0</v>
      </c>
      <c r="S70" s="62">
        <f>IF($A70=0,0,VLOOKUP($A70,Pointage!$A$6:$CE$370,S$3))</f>
        <v>0</v>
      </c>
    </row>
    <row r="71" spans="1:19" x14ac:dyDescent="0.2">
      <c r="A71" s="60">
        <f>Pointage!A73</f>
        <v>43168</v>
      </c>
      <c r="B71" s="61">
        <f t="shared" si="2"/>
        <v>9</v>
      </c>
      <c r="C71" s="61">
        <f t="shared" si="3"/>
        <v>3</v>
      </c>
      <c r="D71" s="62">
        <f>IF($A71=0,0,VLOOKUP($A71,Pointage!$A$6:$CE$370,D$3))</f>
        <v>0</v>
      </c>
      <c r="E71" s="62">
        <f>IF($A71=0,0,VLOOKUP($A71,Pointage!$A$6:$CE$370,E$3))</f>
        <v>0</v>
      </c>
      <c r="F71" s="62">
        <f>IF($A71=0,0,VLOOKUP($A71,Pointage!$A$6:$CE$370,F$3))</f>
        <v>0</v>
      </c>
      <c r="G71" s="62">
        <f>IF($A71=0,0,VLOOKUP($A71,Pointage!$A$6:$CE$370,G$3))</f>
        <v>0</v>
      </c>
      <c r="H71" s="62">
        <f>IF($A71=0,0,VLOOKUP($A71,Pointage!$A$6:$CE$370,H$3))</f>
        <v>0</v>
      </c>
      <c r="I71" s="62">
        <f>IF($A71=0,0,VLOOKUP($A71,Pointage!$A$6:$CE$370,I$3))</f>
        <v>0</v>
      </c>
      <c r="J71" s="62">
        <f>IF($A71=0,0,VLOOKUP($A71,Pointage!$A$6:$CE$370,J$3))</f>
        <v>0</v>
      </c>
      <c r="K71" s="62">
        <f>IF($A71=0,0,VLOOKUP($A71,Pointage!$A$6:$CE$370,K$3))</f>
        <v>0</v>
      </c>
      <c r="L71" s="62">
        <f>IF($A71=0,0,VLOOKUP($A71,Pointage!$A$6:$CE$370,L$3))</f>
        <v>0</v>
      </c>
      <c r="M71" s="62">
        <f>IF($A71=0,0,VLOOKUP($A71,Pointage!$A$6:$CE$370,M$3))</f>
        <v>0</v>
      </c>
      <c r="N71" s="62">
        <f>IF($A71=0,0,VLOOKUP($A71,Pointage!$A$6:$CE$370,N$3))</f>
        <v>0</v>
      </c>
      <c r="O71" s="62">
        <f>IF($A71=0,0,VLOOKUP($A71,Pointage!$A$6:$CE$370,O$3))</f>
        <v>0</v>
      </c>
      <c r="P71" s="62">
        <f>IF($A71=0,0,VLOOKUP($A71,Pointage!$A$6:$CE$370,P$3))</f>
        <v>0</v>
      </c>
      <c r="Q71" s="62">
        <f>IF($A71=0,0,VLOOKUP($A71,Pointage!$A$6:$CE$370,Q$3))</f>
        <v>0</v>
      </c>
      <c r="R71" s="62">
        <f>IF($A71=0,0,VLOOKUP($A71,Pointage!$A$6:$CE$370,R$3))</f>
        <v>0</v>
      </c>
      <c r="S71" s="62">
        <f>IF($A71=0,0,VLOOKUP($A71,Pointage!$A$6:$CE$370,S$3))</f>
        <v>0</v>
      </c>
    </row>
    <row r="72" spans="1:19" x14ac:dyDescent="0.2">
      <c r="A72" s="60">
        <f>Pointage!A74</f>
        <v>43169</v>
      </c>
      <c r="B72" s="61">
        <f t="shared" si="2"/>
        <v>10</v>
      </c>
      <c r="C72" s="61">
        <f t="shared" si="3"/>
        <v>3</v>
      </c>
      <c r="D72" s="62">
        <f>IF($A72=0,0,VLOOKUP($A72,Pointage!$A$6:$CE$370,D$3))</f>
        <v>0</v>
      </c>
      <c r="E72" s="62">
        <f>IF($A72=0,0,VLOOKUP($A72,Pointage!$A$6:$CE$370,E$3))</f>
        <v>0</v>
      </c>
      <c r="F72" s="62">
        <f>IF($A72=0,0,VLOOKUP($A72,Pointage!$A$6:$CE$370,F$3))</f>
        <v>0</v>
      </c>
      <c r="G72" s="62">
        <f>IF($A72=0,0,VLOOKUP($A72,Pointage!$A$6:$CE$370,G$3))</f>
        <v>0</v>
      </c>
      <c r="H72" s="62">
        <f>IF($A72=0,0,VLOOKUP($A72,Pointage!$A$6:$CE$370,H$3))</f>
        <v>0</v>
      </c>
      <c r="I72" s="62">
        <f>IF($A72=0,0,VLOOKUP($A72,Pointage!$A$6:$CE$370,I$3))</f>
        <v>0</v>
      </c>
      <c r="J72" s="62">
        <f>IF($A72=0,0,VLOOKUP($A72,Pointage!$A$6:$CE$370,J$3))</f>
        <v>0</v>
      </c>
      <c r="K72" s="62">
        <f>IF($A72=0,0,VLOOKUP($A72,Pointage!$A$6:$CE$370,K$3))</f>
        <v>0</v>
      </c>
      <c r="L72" s="62">
        <f>IF($A72=0,0,VLOOKUP($A72,Pointage!$A$6:$CE$370,L$3))</f>
        <v>0</v>
      </c>
      <c r="M72" s="62">
        <f>IF($A72=0,0,VLOOKUP($A72,Pointage!$A$6:$CE$370,M$3))</f>
        <v>0</v>
      </c>
      <c r="N72" s="62">
        <f>IF($A72=0,0,VLOOKUP($A72,Pointage!$A$6:$CE$370,N$3))</f>
        <v>0</v>
      </c>
      <c r="O72" s="62">
        <f>IF($A72=0,0,VLOOKUP($A72,Pointage!$A$6:$CE$370,O$3))</f>
        <v>0</v>
      </c>
      <c r="P72" s="62">
        <f>IF($A72=0,0,VLOOKUP($A72,Pointage!$A$6:$CE$370,P$3))</f>
        <v>0</v>
      </c>
      <c r="Q72" s="62">
        <f>IF($A72=0,0,VLOOKUP($A72,Pointage!$A$6:$CE$370,Q$3))</f>
        <v>0</v>
      </c>
      <c r="R72" s="62">
        <f>IF($A72=0,0,VLOOKUP($A72,Pointage!$A$6:$CE$370,R$3))</f>
        <v>0</v>
      </c>
      <c r="S72" s="62">
        <f>IF($A72=0,0,VLOOKUP($A72,Pointage!$A$6:$CE$370,S$3))</f>
        <v>0</v>
      </c>
    </row>
    <row r="73" spans="1:19" x14ac:dyDescent="0.2">
      <c r="A73" s="60" t="str">
        <f>Pointage!A75</f>
        <v>Total</v>
      </c>
      <c r="B73" s="61" t="e">
        <f t="shared" si="2"/>
        <v>#VALUE!</v>
      </c>
      <c r="C73" s="61" t="e">
        <f t="shared" si="3"/>
        <v>#VALUE!</v>
      </c>
      <c r="D73" s="62">
        <f>IF($A73=0,0,VLOOKUP($A73,Pointage!$A$6:$CE$370,D$3))</f>
        <v>0</v>
      </c>
      <c r="E73" s="62">
        <f>IF($A73=0,0,VLOOKUP($A73,Pointage!$A$6:$CE$370,E$3))</f>
        <v>0</v>
      </c>
      <c r="F73" s="62">
        <f>IF($A73=0,0,VLOOKUP($A73,Pointage!$A$6:$CE$370,F$3))</f>
        <v>0</v>
      </c>
      <c r="G73" s="62">
        <f>IF($A73=0,0,VLOOKUP($A73,Pointage!$A$6:$CE$370,G$3))</f>
        <v>0</v>
      </c>
      <c r="H73" s="62">
        <f>IF($A73=0,0,VLOOKUP($A73,Pointage!$A$6:$CE$370,H$3))</f>
        <v>0</v>
      </c>
      <c r="I73" s="62">
        <f>IF($A73=0,0,VLOOKUP($A73,Pointage!$A$6:$CE$370,I$3))</f>
        <v>0</v>
      </c>
      <c r="J73" s="62">
        <f>IF($A73=0,0,VLOOKUP($A73,Pointage!$A$6:$CE$370,J$3))</f>
        <v>0</v>
      </c>
      <c r="K73" s="62">
        <f>IF($A73=0,0,VLOOKUP($A73,Pointage!$A$6:$CE$370,K$3))</f>
        <v>0</v>
      </c>
      <c r="L73" s="62">
        <f>IF($A73=0,0,VLOOKUP($A73,Pointage!$A$6:$CE$370,L$3))</f>
        <v>0</v>
      </c>
      <c r="M73" s="62">
        <f>IF($A73=0,0,VLOOKUP($A73,Pointage!$A$6:$CE$370,M$3))</f>
        <v>0</v>
      </c>
      <c r="N73" s="62">
        <f>IF($A73=0,0,VLOOKUP($A73,Pointage!$A$6:$CE$370,N$3))</f>
        <v>0</v>
      </c>
      <c r="O73" s="62">
        <f>IF($A73=0,0,VLOOKUP($A73,Pointage!$A$6:$CE$370,O$3))</f>
        <v>0</v>
      </c>
      <c r="P73" s="62">
        <f>IF($A73=0,0,VLOOKUP($A73,Pointage!$A$6:$CE$370,P$3))</f>
        <v>0</v>
      </c>
      <c r="Q73" s="62">
        <f>IF($A73=0,0,VLOOKUP($A73,Pointage!$A$6:$CE$370,Q$3))</f>
        <v>0</v>
      </c>
      <c r="R73" s="62">
        <f>IF($A73=0,0,VLOOKUP($A73,Pointage!$A$6:$CE$370,R$3))</f>
        <v>0</v>
      </c>
      <c r="S73" s="62">
        <f>IF($A73=0,0,VLOOKUP($A73,Pointage!$A$6:$CE$370,S$3))</f>
        <v>0</v>
      </c>
    </row>
    <row r="74" spans="1:19" x14ac:dyDescent="0.2">
      <c r="A74" s="60">
        <f>Pointage!A76</f>
        <v>43171</v>
      </c>
      <c r="B74" s="61">
        <f t="shared" si="2"/>
        <v>12</v>
      </c>
      <c r="C74" s="61">
        <f t="shared" si="3"/>
        <v>3</v>
      </c>
      <c r="D74" s="62">
        <f>IF($A74=0,0,VLOOKUP($A74,Pointage!$A$6:$CE$370,D$3))</f>
        <v>0</v>
      </c>
      <c r="E74" s="62">
        <f>IF($A74=0,0,VLOOKUP($A74,Pointage!$A$6:$CE$370,E$3))</f>
        <v>0</v>
      </c>
      <c r="F74" s="62">
        <f>IF($A74=0,0,VLOOKUP($A74,Pointage!$A$6:$CE$370,F$3))</f>
        <v>0</v>
      </c>
      <c r="G74" s="62">
        <f>IF($A74=0,0,VLOOKUP($A74,Pointage!$A$6:$CE$370,G$3))</f>
        <v>0</v>
      </c>
      <c r="H74" s="62">
        <f>IF($A74=0,0,VLOOKUP($A74,Pointage!$A$6:$CE$370,H$3))</f>
        <v>0</v>
      </c>
      <c r="I74" s="62">
        <f>IF($A74=0,0,VLOOKUP($A74,Pointage!$A$6:$CE$370,I$3))</f>
        <v>0</v>
      </c>
      <c r="J74" s="62">
        <f>IF($A74=0,0,VLOOKUP($A74,Pointage!$A$6:$CE$370,J$3))</f>
        <v>0</v>
      </c>
      <c r="K74" s="62">
        <f>IF($A74=0,0,VLOOKUP($A74,Pointage!$A$6:$CE$370,K$3))</f>
        <v>0</v>
      </c>
      <c r="L74" s="62">
        <f>IF($A74=0,0,VLOOKUP($A74,Pointage!$A$6:$CE$370,L$3))</f>
        <v>0</v>
      </c>
      <c r="M74" s="62">
        <f>IF($A74=0,0,VLOOKUP($A74,Pointage!$A$6:$CE$370,M$3))</f>
        <v>0</v>
      </c>
      <c r="N74" s="62">
        <f>IF($A74=0,0,VLOOKUP($A74,Pointage!$A$6:$CE$370,N$3))</f>
        <v>0</v>
      </c>
      <c r="O74" s="62">
        <f>IF($A74=0,0,VLOOKUP($A74,Pointage!$A$6:$CE$370,O$3))</f>
        <v>0</v>
      </c>
      <c r="P74" s="62">
        <f>IF($A74=0,0,VLOOKUP($A74,Pointage!$A$6:$CE$370,P$3))</f>
        <v>0</v>
      </c>
      <c r="Q74" s="62">
        <f>IF($A74=0,0,VLOOKUP($A74,Pointage!$A$6:$CE$370,Q$3))</f>
        <v>0</v>
      </c>
      <c r="R74" s="62">
        <f>IF($A74=0,0,VLOOKUP($A74,Pointage!$A$6:$CE$370,R$3))</f>
        <v>0</v>
      </c>
      <c r="S74" s="62">
        <f>IF($A74=0,0,VLOOKUP($A74,Pointage!$A$6:$CE$370,S$3))</f>
        <v>0</v>
      </c>
    </row>
    <row r="75" spans="1:19" x14ac:dyDescent="0.2">
      <c r="A75" s="60">
        <f>Pointage!A77</f>
        <v>43172</v>
      </c>
      <c r="B75" s="61">
        <f t="shared" si="2"/>
        <v>13</v>
      </c>
      <c r="C75" s="61">
        <f t="shared" si="3"/>
        <v>3</v>
      </c>
      <c r="D75" s="62">
        <f>IF($A75=0,0,VLOOKUP($A75,Pointage!$A$6:$CE$370,D$3))</f>
        <v>0</v>
      </c>
      <c r="E75" s="62">
        <f>IF($A75=0,0,VLOOKUP($A75,Pointage!$A$6:$CE$370,E$3))</f>
        <v>0</v>
      </c>
      <c r="F75" s="62">
        <f>IF($A75=0,0,VLOOKUP($A75,Pointage!$A$6:$CE$370,F$3))</f>
        <v>0</v>
      </c>
      <c r="G75" s="62">
        <f>IF($A75=0,0,VLOOKUP($A75,Pointage!$A$6:$CE$370,G$3))</f>
        <v>0</v>
      </c>
      <c r="H75" s="62">
        <f>IF($A75=0,0,VLOOKUP($A75,Pointage!$A$6:$CE$370,H$3))</f>
        <v>0</v>
      </c>
      <c r="I75" s="62">
        <f>IF($A75=0,0,VLOOKUP($A75,Pointage!$A$6:$CE$370,I$3))</f>
        <v>0</v>
      </c>
      <c r="J75" s="62">
        <f>IF($A75=0,0,VLOOKUP($A75,Pointage!$A$6:$CE$370,J$3))</f>
        <v>0</v>
      </c>
      <c r="K75" s="62">
        <f>IF($A75=0,0,VLOOKUP($A75,Pointage!$A$6:$CE$370,K$3))</f>
        <v>0</v>
      </c>
      <c r="L75" s="62">
        <f>IF($A75=0,0,VLOOKUP($A75,Pointage!$A$6:$CE$370,L$3))</f>
        <v>0</v>
      </c>
      <c r="M75" s="62">
        <f>IF($A75=0,0,VLOOKUP($A75,Pointage!$A$6:$CE$370,M$3))</f>
        <v>0</v>
      </c>
      <c r="N75" s="62">
        <f>IF($A75=0,0,VLOOKUP($A75,Pointage!$A$6:$CE$370,N$3))</f>
        <v>0</v>
      </c>
      <c r="O75" s="62">
        <f>IF($A75=0,0,VLOOKUP($A75,Pointage!$A$6:$CE$370,O$3))</f>
        <v>0</v>
      </c>
      <c r="P75" s="62">
        <f>IF($A75=0,0,VLOOKUP($A75,Pointage!$A$6:$CE$370,P$3))</f>
        <v>0</v>
      </c>
      <c r="Q75" s="62">
        <f>IF($A75=0,0,VLOOKUP($A75,Pointage!$A$6:$CE$370,Q$3))</f>
        <v>0</v>
      </c>
      <c r="R75" s="62">
        <f>IF($A75=0,0,VLOOKUP($A75,Pointage!$A$6:$CE$370,R$3))</f>
        <v>0</v>
      </c>
      <c r="S75" s="62">
        <f>IF($A75=0,0,VLOOKUP($A75,Pointage!$A$6:$CE$370,S$3))</f>
        <v>0</v>
      </c>
    </row>
    <row r="76" spans="1:19" x14ac:dyDescent="0.2">
      <c r="A76" s="60">
        <f>Pointage!A78</f>
        <v>43173</v>
      </c>
      <c r="B76" s="61">
        <f t="shared" si="2"/>
        <v>14</v>
      </c>
      <c r="C76" s="61">
        <f t="shared" si="3"/>
        <v>3</v>
      </c>
      <c r="D76" s="62">
        <f>IF($A76=0,0,VLOOKUP($A76,Pointage!$A$6:$CE$370,D$3))</f>
        <v>0</v>
      </c>
      <c r="E76" s="62">
        <f>IF($A76=0,0,VLOOKUP($A76,Pointage!$A$6:$CE$370,E$3))</f>
        <v>0</v>
      </c>
      <c r="F76" s="62">
        <f>IF($A76=0,0,VLOOKUP($A76,Pointage!$A$6:$CE$370,F$3))</f>
        <v>0</v>
      </c>
      <c r="G76" s="62">
        <f>IF($A76=0,0,VLOOKUP($A76,Pointage!$A$6:$CE$370,G$3))</f>
        <v>0</v>
      </c>
      <c r="H76" s="62">
        <f>IF($A76=0,0,VLOOKUP($A76,Pointage!$A$6:$CE$370,H$3))</f>
        <v>0</v>
      </c>
      <c r="I76" s="62">
        <f>IF($A76=0,0,VLOOKUP($A76,Pointage!$A$6:$CE$370,I$3))</f>
        <v>0</v>
      </c>
      <c r="J76" s="62">
        <f>IF($A76=0,0,VLOOKUP($A76,Pointage!$A$6:$CE$370,J$3))</f>
        <v>0</v>
      </c>
      <c r="K76" s="62">
        <f>IF($A76=0,0,VLOOKUP($A76,Pointage!$A$6:$CE$370,K$3))</f>
        <v>0</v>
      </c>
      <c r="L76" s="62">
        <f>IF($A76=0,0,VLOOKUP($A76,Pointage!$A$6:$CE$370,L$3))</f>
        <v>0</v>
      </c>
      <c r="M76" s="62">
        <f>IF($A76=0,0,VLOOKUP($A76,Pointage!$A$6:$CE$370,M$3))</f>
        <v>0</v>
      </c>
      <c r="N76" s="62">
        <f>IF($A76=0,0,VLOOKUP($A76,Pointage!$A$6:$CE$370,N$3))</f>
        <v>0</v>
      </c>
      <c r="O76" s="62">
        <f>IF($A76=0,0,VLOOKUP($A76,Pointage!$A$6:$CE$370,O$3))</f>
        <v>0</v>
      </c>
      <c r="P76" s="62">
        <f>IF($A76=0,0,VLOOKUP($A76,Pointage!$A$6:$CE$370,P$3))</f>
        <v>0</v>
      </c>
      <c r="Q76" s="62">
        <f>IF($A76=0,0,VLOOKUP($A76,Pointage!$A$6:$CE$370,Q$3))</f>
        <v>0</v>
      </c>
      <c r="R76" s="62">
        <f>IF($A76=0,0,VLOOKUP($A76,Pointage!$A$6:$CE$370,R$3))</f>
        <v>0</v>
      </c>
      <c r="S76" s="62">
        <f>IF($A76=0,0,VLOOKUP($A76,Pointage!$A$6:$CE$370,S$3))</f>
        <v>0</v>
      </c>
    </row>
    <row r="77" spans="1:19" x14ac:dyDescent="0.2">
      <c r="A77" s="60">
        <f>Pointage!A79</f>
        <v>43174</v>
      </c>
      <c r="B77" s="61">
        <f t="shared" si="2"/>
        <v>15</v>
      </c>
      <c r="C77" s="61">
        <f t="shared" si="3"/>
        <v>3</v>
      </c>
      <c r="D77" s="62">
        <f>IF($A77=0,0,VLOOKUP($A77,Pointage!$A$6:$CE$370,D$3))</f>
        <v>0</v>
      </c>
      <c r="E77" s="62">
        <f>IF($A77=0,0,VLOOKUP($A77,Pointage!$A$6:$CE$370,E$3))</f>
        <v>0</v>
      </c>
      <c r="F77" s="62">
        <f>IF($A77=0,0,VLOOKUP($A77,Pointage!$A$6:$CE$370,F$3))</f>
        <v>0</v>
      </c>
      <c r="G77" s="62">
        <f>IF($A77=0,0,VLOOKUP($A77,Pointage!$A$6:$CE$370,G$3))</f>
        <v>0</v>
      </c>
      <c r="H77" s="62">
        <f>IF($A77=0,0,VLOOKUP($A77,Pointage!$A$6:$CE$370,H$3))</f>
        <v>0</v>
      </c>
      <c r="I77" s="62">
        <f>IF($A77=0,0,VLOOKUP($A77,Pointage!$A$6:$CE$370,I$3))</f>
        <v>0</v>
      </c>
      <c r="J77" s="62">
        <f>IF($A77=0,0,VLOOKUP($A77,Pointage!$A$6:$CE$370,J$3))</f>
        <v>0</v>
      </c>
      <c r="K77" s="62">
        <f>IF($A77=0,0,VLOOKUP($A77,Pointage!$A$6:$CE$370,K$3))</f>
        <v>0</v>
      </c>
      <c r="L77" s="62">
        <f>IF($A77=0,0,VLOOKUP($A77,Pointage!$A$6:$CE$370,L$3))</f>
        <v>0</v>
      </c>
      <c r="M77" s="62">
        <f>IF($A77=0,0,VLOOKUP($A77,Pointage!$A$6:$CE$370,M$3))</f>
        <v>0</v>
      </c>
      <c r="N77" s="62">
        <f>IF($A77=0,0,VLOOKUP($A77,Pointage!$A$6:$CE$370,N$3))</f>
        <v>0</v>
      </c>
      <c r="O77" s="62">
        <f>IF($A77=0,0,VLOOKUP($A77,Pointage!$A$6:$CE$370,O$3))</f>
        <v>0</v>
      </c>
      <c r="P77" s="62">
        <f>IF($A77=0,0,VLOOKUP($A77,Pointage!$A$6:$CE$370,P$3))</f>
        <v>0</v>
      </c>
      <c r="Q77" s="62">
        <f>IF($A77=0,0,VLOOKUP($A77,Pointage!$A$6:$CE$370,Q$3))</f>
        <v>0</v>
      </c>
      <c r="R77" s="62">
        <f>IF($A77=0,0,VLOOKUP($A77,Pointage!$A$6:$CE$370,R$3))</f>
        <v>0</v>
      </c>
      <c r="S77" s="62">
        <f>IF($A77=0,0,VLOOKUP($A77,Pointage!$A$6:$CE$370,S$3))</f>
        <v>0</v>
      </c>
    </row>
    <row r="78" spans="1:19" x14ac:dyDescent="0.2">
      <c r="A78" s="60">
        <f>Pointage!A80</f>
        <v>43175</v>
      </c>
      <c r="B78" s="61">
        <f t="shared" si="2"/>
        <v>16</v>
      </c>
      <c r="C78" s="61">
        <f t="shared" si="3"/>
        <v>3</v>
      </c>
      <c r="D78" s="62">
        <f>IF($A78=0,0,VLOOKUP($A78,Pointage!$A$6:$CE$370,D$3))</f>
        <v>0</v>
      </c>
      <c r="E78" s="62">
        <f>IF($A78=0,0,VLOOKUP($A78,Pointage!$A$6:$CE$370,E$3))</f>
        <v>0</v>
      </c>
      <c r="F78" s="62">
        <f>IF($A78=0,0,VLOOKUP($A78,Pointage!$A$6:$CE$370,F$3))</f>
        <v>0</v>
      </c>
      <c r="G78" s="62">
        <f>IF($A78=0,0,VLOOKUP($A78,Pointage!$A$6:$CE$370,G$3))</f>
        <v>0</v>
      </c>
      <c r="H78" s="62">
        <f>IF($A78=0,0,VLOOKUP($A78,Pointage!$A$6:$CE$370,H$3))</f>
        <v>0</v>
      </c>
      <c r="I78" s="62">
        <f>IF($A78=0,0,VLOOKUP($A78,Pointage!$A$6:$CE$370,I$3))</f>
        <v>0</v>
      </c>
      <c r="J78" s="62">
        <f>IF($A78=0,0,VLOOKUP($A78,Pointage!$A$6:$CE$370,J$3))</f>
        <v>0</v>
      </c>
      <c r="K78" s="62">
        <f>IF($A78=0,0,VLOOKUP($A78,Pointage!$A$6:$CE$370,K$3))</f>
        <v>0</v>
      </c>
      <c r="L78" s="62">
        <f>IF($A78=0,0,VLOOKUP($A78,Pointage!$A$6:$CE$370,L$3))</f>
        <v>0</v>
      </c>
      <c r="M78" s="62">
        <f>IF($A78=0,0,VLOOKUP($A78,Pointage!$A$6:$CE$370,M$3))</f>
        <v>0</v>
      </c>
      <c r="N78" s="62">
        <f>IF($A78=0,0,VLOOKUP($A78,Pointage!$A$6:$CE$370,N$3))</f>
        <v>0</v>
      </c>
      <c r="O78" s="62">
        <f>IF($A78=0,0,VLOOKUP($A78,Pointage!$A$6:$CE$370,O$3))</f>
        <v>0</v>
      </c>
      <c r="P78" s="62">
        <f>IF($A78=0,0,VLOOKUP($A78,Pointage!$A$6:$CE$370,P$3))</f>
        <v>0</v>
      </c>
      <c r="Q78" s="62">
        <f>IF($A78=0,0,VLOOKUP($A78,Pointage!$A$6:$CE$370,Q$3))</f>
        <v>0</v>
      </c>
      <c r="R78" s="62">
        <f>IF($A78=0,0,VLOOKUP($A78,Pointage!$A$6:$CE$370,R$3))</f>
        <v>0</v>
      </c>
      <c r="S78" s="62">
        <f>IF($A78=0,0,VLOOKUP($A78,Pointage!$A$6:$CE$370,S$3))</f>
        <v>0</v>
      </c>
    </row>
    <row r="79" spans="1:19" x14ac:dyDescent="0.2">
      <c r="A79" s="60">
        <f>Pointage!A81</f>
        <v>43176</v>
      </c>
      <c r="B79" s="61">
        <f t="shared" si="2"/>
        <v>17</v>
      </c>
      <c r="C79" s="61">
        <f t="shared" si="3"/>
        <v>3</v>
      </c>
      <c r="D79" s="62">
        <f>IF($A79=0,0,VLOOKUP($A79,Pointage!$A$6:$CE$370,D$3))</f>
        <v>0</v>
      </c>
      <c r="E79" s="62">
        <f>IF($A79=0,0,VLOOKUP($A79,Pointage!$A$6:$CE$370,E$3))</f>
        <v>0</v>
      </c>
      <c r="F79" s="62">
        <f>IF($A79=0,0,VLOOKUP($A79,Pointage!$A$6:$CE$370,F$3))</f>
        <v>0</v>
      </c>
      <c r="G79" s="62">
        <f>IF($A79=0,0,VLOOKUP($A79,Pointage!$A$6:$CE$370,G$3))</f>
        <v>0</v>
      </c>
      <c r="H79" s="62">
        <f>IF($A79=0,0,VLOOKUP($A79,Pointage!$A$6:$CE$370,H$3))</f>
        <v>0</v>
      </c>
      <c r="I79" s="62">
        <f>IF($A79=0,0,VLOOKUP($A79,Pointage!$A$6:$CE$370,I$3))</f>
        <v>0</v>
      </c>
      <c r="J79" s="62">
        <f>IF($A79=0,0,VLOOKUP($A79,Pointage!$A$6:$CE$370,J$3))</f>
        <v>0</v>
      </c>
      <c r="K79" s="62">
        <f>IF($A79=0,0,VLOOKUP($A79,Pointage!$A$6:$CE$370,K$3))</f>
        <v>0</v>
      </c>
      <c r="L79" s="62">
        <f>IF($A79=0,0,VLOOKUP($A79,Pointage!$A$6:$CE$370,L$3))</f>
        <v>0</v>
      </c>
      <c r="M79" s="62">
        <f>IF($A79=0,0,VLOOKUP($A79,Pointage!$A$6:$CE$370,M$3))</f>
        <v>0</v>
      </c>
      <c r="N79" s="62">
        <f>IF($A79=0,0,VLOOKUP($A79,Pointage!$A$6:$CE$370,N$3))</f>
        <v>0</v>
      </c>
      <c r="O79" s="62">
        <f>IF($A79=0,0,VLOOKUP($A79,Pointage!$A$6:$CE$370,O$3))</f>
        <v>0</v>
      </c>
      <c r="P79" s="62">
        <f>IF($A79=0,0,VLOOKUP($A79,Pointage!$A$6:$CE$370,P$3))</f>
        <v>0</v>
      </c>
      <c r="Q79" s="62">
        <f>IF($A79=0,0,VLOOKUP($A79,Pointage!$A$6:$CE$370,Q$3))</f>
        <v>0</v>
      </c>
      <c r="R79" s="62">
        <f>IF($A79=0,0,VLOOKUP($A79,Pointage!$A$6:$CE$370,R$3))</f>
        <v>0</v>
      </c>
      <c r="S79" s="62">
        <f>IF($A79=0,0,VLOOKUP($A79,Pointage!$A$6:$CE$370,S$3))</f>
        <v>0</v>
      </c>
    </row>
    <row r="80" spans="1:19" x14ac:dyDescent="0.2">
      <c r="A80" s="60" t="str">
        <f>Pointage!A82</f>
        <v>Total</v>
      </c>
      <c r="B80" s="61" t="e">
        <f t="shared" si="2"/>
        <v>#VALUE!</v>
      </c>
      <c r="C80" s="61" t="e">
        <f t="shared" si="3"/>
        <v>#VALUE!</v>
      </c>
      <c r="D80" s="62">
        <f>IF($A80=0,0,VLOOKUP($A80,Pointage!$A$6:$CE$370,D$3))</f>
        <v>0</v>
      </c>
      <c r="E80" s="62">
        <f>IF($A80=0,0,VLOOKUP($A80,Pointage!$A$6:$CE$370,E$3))</f>
        <v>0</v>
      </c>
      <c r="F80" s="62">
        <f>IF($A80=0,0,VLOOKUP($A80,Pointage!$A$6:$CE$370,F$3))</f>
        <v>0</v>
      </c>
      <c r="G80" s="62">
        <f>IF($A80=0,0,VLOOKUP($A80,Pointage!$A$6:$CE$370,G$3))</f>
        <v>0</v>
      </c>
      <c r="H80" s="62">
        <f>IF($A80=0,0,VLOOKUP($A80,Pointage!$A$6:$CE$370,H$3))</f>
        <v>0</v>
      </c>
      <c r="I80" s="62">
        <f>IF($A80=0,0,VLOOKUP($A80,Pointage!$A$6:$CE$370,I$3))</f>
        <v>0</v>
      </c>
      <c r="J80" s="62">
        <f>IF($A80=0,0,VLOOKUP($A80,Pointage!$A$6:$CE$370,J$3))</f>
        <v>0</v>
      </c>
      <c r="K80" s="62">
        <f>IF($A80=0,0,VLOOKUP($A80,Pointage!$A$6:$CE$370,K$3))</f>
        <v>0</v>
      </c>
      <c r="L80" s="62">
        <f>IF($A80=0,0,VLOOKUP($A80,Pointage!$A$6:$CE$370,L$3))</f>
        <v>0</v>
      </c>
      <c r="M80" s="62">
        <f>IF($A80=0,0,VLOOKUP($A80,Pointage!$A$6:$CE$370,M$3))</f>
        <v>0</v>
      </c>
      <c r="N80" s="62">
        <f>IF($A80=0,0,VLOOKUP($A80,Pointage!$A$6:$CE$370,N$3))</f>
        <v>0</v>
      </c>
      <c r="O80" s="62">
        <f>IF($A80=0,0,VLOOKUP($A80,Pointage!$A$6:$CE$370,O$3))</f>
        <v>0</v>
      </c>
      <c r="P80" s="62">
        <f>IF($A80=0,0,VLOOKUP($A80,Pointage!$A$6:$CE$370,P$3))</f>
        <v>0</v>
      </c>
      <c r="Q80" s="62">
        <f>IF($A80=0,0,VLOOKUP($A80,Pointage!$A$6:$CE$370,Q$3))</f>
        <v>0</v>
      </c>
      <c r="R80" s="62">
        <f>IF($A80=0,0,VLOOKUP($A80,Pointage!$A$6:$CE$370,R$3))</f>
        <v>0</v>
      </c>
      <c r="S80" s="62">
        <f>IF($A80=0,0,VLOOKUP($A80,Pointage!$A$6:$CE$370,S$3))</f>
        <v>0</v>
      </c>
    </row>
    <row r="81" spans="1:19" x14ac:dyDescent="0.2">
      <c r="A81" s="60">
        <f>Pointage!A83</f>
        <v>43178</v>
      </c>
      <c r="B81" s="61">
        <f t="shared" si="2"/>
        <v>19</v>
      </c>
      <c r="C81" s="61">
        <f t="shared" si="3"/>
        <v>3</v>
      </c>
      <c r="D81" s="62">
        <f>IF($A81=0,0,VLOOKUP($A81,Pointage!$A$6:$CE$370,D$3))</f>
        <v>0</v>
      </c>
      <c r="E81" s="62">
        <f>IF($A81=0,0,VLOOKUP($A81,Pointage!$A$6:$CE$370,E$3))</f>
        <v>0</v>
      </c>
      <c r="F81" s="62">
        <f>IF($A81=0,0,VLOOKUP($A81,Pointage!$A$6:$CE$370,F$3))</f>
        <v>0</v>
      </c>
      <c r="G81" s="62">
        <f>IF($A81=0,0,VLOOKUP($A81,Pointage!$A$6:$CE$370,G$3))</f>
        <v>0</v>
      </c>
      <c r="H81" s="62">
        <f>IF($A81=0,0,VLOOKUP($A81,Pointage!$A$6:$CE$370,H$3))</f>
        <v>0</v>
      </c>
      <c r="I81" s="62">
        <f>IF($A81=0,0,VLOOKUP($A81,Pointage!$A$6:$CE$370,I$3))</f>
        <v>0</v>
      </c>
      <c r="J81" s="62">
        <f>IF($A81=0,0,VLOOKUP($A81,Pointage!$A$6:$CE$370,J$3))</f>
        <v>0</v>
      </c>
      <c r="K81" s="62">
        <f>IF($A81=0,0,VLOOKUP($A81,Pointage!$A$6:$CE$370,K$3))</f>
        <v>0</v>
      </c>
      <c r="L81" s="62">
        <f>IF($A81=0,0,VLOOKUP($A81,Pointage!$A$6:$CE$370,L$3))</f>
        <v>0</v>
      </c>
      <c r="M81" s="62">
        <f>IF($A81=0,0,VLOOKUP($A81,Pointage!$A$6:$CE$370,M$3))</f>
        <v>0</v>
      </c>
      <c r="N81" s="62">
        <f>IF($A81=0,0,VLOOKUP($A81,Pointage!$A$6:$CE$370,N$3))</f>
        <v>0</v>
      </c>
      <c r="O81" s="62">
        <f>IF($A81=0,0,VLOOKUP($A81,Pointage!$A$6:$CE$370,O$3))</f>
        <v>0</v>
      </c>
      <c r="P81" s="62">
        <f>IF($A81=0,0,VLOOKUP($A81,Pointage!$A$6:$CE$370,P$3))</f>
        <v>0</v>
      </c>
      <c r="Q81" s="62">
        <f>IF($A81=0,0,VLOOKUP($A81,Pointage!$A$6:$CE$370,Q$3))</f>
        <v>0</v>
      </c>
      <c r="R81" s="62">
        <f>IF($A81=0,0,VLOOKUP($A81,Pointage!$A$6:$CE$370,R$3))</f>
        <v>0</v>
      </c>
      <c r="S81" s="62">
        <f>IF($A81=0,0,VLOOKUP($A81,Pointage!$A$6:$CE$370,S$3))</f>
        <v>0</v>
      </c>
    </row>
    <row r="82" spans="1:19" x14ac:dyDescent="0.2">
      <c r="A82" s="60">
        <f>Pointage!A84</f>
        <v>43179</v>
      </c>
      <c r="B82" s="61">
        <f t="shared" si="2"/>
        <v>20</v>
      </c>
      <c r="C82" s="61">
        <f t="shared" si="3"/>
        <v>3</v>
      </c>
      <c r="D82" s="62">
        <f>IF($A82=0,0,VLOOKUP($A82,Pointage!$A$6:$CE$370,D$3))</f>
        <v>0</v>
      </c>
      <c r="E82" s="62">
        <f>IF($A82=0,0,VLOOKUP($A82,Pointage!$A$6:$CE$370,E$3))</f>
        <v>0</v>
      </c>
      <c r="F82" s="62">
        <f>IF($A82=0,0,VLOOKUP($A82,Pointage!$A$6:$CE$370,F$3))</f>
        <v>0</v>
      </c>
      <c r="G82" s="62">
        <f>IF($A82=0,0,VLOOKUP($A82,Pointage!$A$6:$CE$370,G$3))</f>
        <v>0</v>
      </c>
      <c r="H82" s="62">
        <f>IF($A82=0,0,VLOOKUP($A82,Pointage!$A$6:$CE$370,H$3))</f>
        <v>0</v>
      </c>
      <c r="I82" s="62">
        <f>IF($A82=0,0,VLOOKUP($A82,Pointage!$A$6:$CE$370,I$3))</f>
        <v>0</v>
      </c>
      <c r="J82" s="62">
        <f>IF($A82=0,0,VLOOKUP($A82,Pointage!$A$6:$CE$370,J$3))</f>
        <v>0</v>
      </c>
      <c r="K82" s="62">
        <f>IF($A82=0,0,VLOOKUP($A82,Pointage!$A$6:$CE$370,K$3))</f>
        <v>0</v>
      </c>
      <c r="L82" s="62">
        <f>IF($A82=0,0,VLOOKUP($A82,Pointage!$A$6:$CE$370,L$3))</f>
        <v>0</v>
      </c>
      <c r="M82" s="62">
        <f>IF($A82=0,0,VLOOKUP($A82,Pointage!$A$6:$CE$370,M$3))</f>
        <v>0</v>
      </c>
      <c r="N82" s="62">
        <f>IF($A82=0,0,VLOOKUP($A82,Pointage!$A$6:$CE$370,N$3))</f>
        <v>0</v>
      </c>
      <c r="O82" s="62">
        <f>IF($A82=0,0,VLOOKUP($A82,Pointage!$A$6:$CE$370,O$3))</f>
        <v>0</v>
      </c>
      <c r="P82" s="62">
        <f>IF($A82=0,0,VLOOKUP($A82,Pointage!$A$6:$CE$370,P$3))</f>
        <v>0</v>
      </c>
      <c r="Q82" s="62">
        <f>IF($A82=0,0,VLOOKUP($A82,Pointage!$A$6:$CE$370,Q$3))</f>
        <v>0</v>
      </c>
      <c r="R82" s="62">
        <f>IF($A82=0,0,VLOOKUP($A82,Pointage!$A$6:$CE$370,R$3))</f>
        <v>0</v>
      </c>
      <c r="S82" s="62">
        <f>IF($A82=0,0,VLOOKUP($A82,Pointage!$A$6:$CE$370,S$3))</f>
        <v>0</v>
      </c>
    </row>
    <row r="83" spans="1:19" x14ac:dyDescent="0.2">
      <c r="A83" s="60">
        <f>Pointage!A85</f>
        <v>43180</v>
      </c>
      <c r="B83" s="61">
        <f t="shared" si="2"/>
        <v>21</v>
      </c>
      <c r="C83" s="61">
        <f t="shared" si="3"/>
        <v>3</v>
      </c>
      <c r="D83" s="62">
        <f>IF($A83=0,0,VLOOKUP($A83,Pointage!$A$6:$CE$370,D$3))</f>
        <v>0</v>
      </c>
      <c r="E83" s="62">
        <f>IF($A83=0,0,VLOOKUP($A83,Pointage!$A$6:$CE$370,E$3))</f>
        <v>0</v>
      </c>
      <c r="F83" s="62">
        <f>IF($A83=0,0,VLOOKUP($A83,Pointage!$A$6:$CE$370,F$3))</f>
        <v>0</v>
      </c>
      <c r="G83" s="62">
        <f>IF($A83=0,0,VLOOKUP($A83,Pointage!$A$6:$CE$370,G$3))</f>
        <v>0</v>
      </c>
      <c r="H83" s="62">
        <f>IF($A83=0,0,VLOOKUP($A83,Pointage!$A$6:$CE$370,H$3))</f>
        <v>0</v>
      </c>
      <c r="I83" s="62">
        <f>IF($A83=0,0,VLOOKUP($A83,Pointage!$A$6:$CE$370,I$3))</f>
        <v>0</v>
      </c>
      <c r="J83" s="62">
        <f>IF($A83=0,0,VLOOKUP($A83,Pointage!$A$6:$CE$370,J$3))</f>
        <v>0</v>
      </c>
      <c r="K83" s="62">
        <f>IF($A83=0,0,VLOOKUP($A83,Pointage!$A$6:$CE$370,K$3))</f>
        <v>0</v>
      </c>
      <c r="L83" s="62">
        <f>IF($A83=0,0,VLOOKUP($A83,Pointage!$A$6:$CE$370,L$3))</f>
        <v>0</v>
      </c>
      <c r="M83" s="62">
        <f>IF($A83=0,0,VLOOKUP($A83,Pointage!$A$6:$CE$370,M$3))</f>
        <v>0</v>
      </c>
      <c r="N83" s="62">
        <f>IF($A83=0,0,VLOOKUP($A83,Pointage!$A$6:$CE$370,N$3))</f>
        <v>0</v>
      </c>
      <c r="O83" s="62">
        <f>IF($A83=0,0,VLOOKUP($A83,Pointage!$A$6:$CE$370,O$3))</f>
        <v>0</v>
      </c>
      <c r="P83" s="62">
        <f>IF($A83=0,0,VLOOKUP($A83,Pointage!$A$6:$CE$370,P$3))</f>
        <v>0</v>
      </c>
      <c r="Q83" s="62">
        <f>IF($A83=0,0,VLOOKUP($A83,Pointage!$A$6:$CE$370,Q$3))</f>
        <v>0</v>
      </c>
      <c r="R83" s="62">
        <f>IF($A83=0,0,VLOOKUP($A83,Pointage!$A$6:$CE$370,R$3))</f>
        <v>0</v>
      </c>
      <c r="S83" s="62">
        <f>IF($A83=0,0,VLOOKUP($A83,Pointage!$A$6:$CE$370,S$3))</f>
        <v>0</v>
      </c>
    </row>
    <row r="84" spans="1:19" x14ac:dyDescent="0.2">
      <c r="A84" s="60">
        <f>Pointage!A86</f>
        <v>43181</v>
      </c>
      <c r="B84" s="61">
        <f t="shared" si="2"/>
        <v>22</v>
      </c>
      <c r="C84" s="61">
        <f t="shared" si="3"/>
        <v>3</v>
      </c>
      <c r="D84" s="62">
        <f>IF($A84=0,0,VLOOKUP($A84,Pointage!$A$6:$CE$370,D$3))</f>
        <v>0</v>
      </c>
      <c r="E84" s="62">
        <f>IF($A84=0,0,VLOOKUP($A84,Pointage!$A$6:$CE$370,E$3))</f>
        <v>0</v>
      </c>
      <c r="F84" s="62">
        <f>IF($A84=0,0,VLOOKUP($A84,Pointage!$A$6:$CE$370,F$3))</f>
        <v>0</v>
      </c>
      <c r="G84" s="62">
        <f>IF($A84=0,0,VLOOKUP($A84,Pointage!$A$6:$CE$370,G$3))</f>
        <v>0</v>
      </c>
      <c r="H84" s="62">
        <f>IF($A84=0,0,VLOOKUP($A84,Pointage!$A$6:$CE$370,H$3))</f>
        <v>0</v>
      </c>
      <c r="I84" s="62">
        <f>IF($A84=0,0,VLOOKUP($A84,Pointage!$A$6:$CE$370,I$3))</f>
        <v>0</v>
      </c>
      <c r="J84" s="62">
        <f>IF($A84=0,0,VLOOKUP($A84,Pointage!$A$6:$CE$370,J$3))</f>
        <v>0</v>
      </c>
      <c r="K84" s="62">
        <f>IF($A84=0,0,VLOOKUP($A84,Pointage!$A$6:$CE$370,K$3))</f>
        <v>0</v>
      </c>
      <c r="L84" s="62">
        <f>IF($A84=0,0,VLOOKUP($A84,Pointage!$A$6:$CE$370,L$3))</f>
        <v>0</v>
      </c>
      <c r="M84" s="62">
        <f>IF($A84=0,0,VLOOKUP($A84,Pointage!$A$6:$CE$370,M$3))</f>
        <v>0</v>
      </c>
      <c r="N84" s="62">
        <f>IF($A84=0,0,VLOOKUP($A84,Pointage!$A$6:$CE$370,N$3))</f>
        <v>0</v>
      </c>
      <c r="O84" s="62">
        <f>IF($A84=0,0,VLOOKUP($A84,Pointage!$A$6:$CE$370,O$3))</f>
        <v>0</v>
      </c>
      <c r="P84" s="62">
        <f>IF($A84=0,0,VLOOKUP($A84,Pointage!$A$6:$CE$370,P$3))</f>
        <v>0</v>
      </c>
      <c r="Q84" s="62">
        <f>IF($A84=0,0,VLOOKUP($A84,Pointage!$A$6:$CE$370,Q$3))</f>
        <v>0</v>
      </c>
      <c r="R84" s="62">
        <f>IF($A84=0,0,VLOOKUP($A84,Pointage!$A$6:$CE$370,R$3))</f>
        <v>0</v>
      </c>
      <c r="S84" s="62">
        <f>IF($A84=0,0,VLOOKUP($A84,Pointage!$A$6:$CE$370,S$3))</f>
        <v>0</v>
      </c>
    </row>
    <row r="85" spans="1:19" x14ac:dyDescent="0.2">
      <c r="A85" s="60">
        <f>Pointage!A87</f>
        <v>43182</v>
      </c>
      <c r="B85" s="61">
        <f t="shared" si="2"/>
        <v>23</v>
      </c>
      <c r="C85" s="61">
        <f t="shared" si="3"/>
        <v>3</v>
      </c>
      <c r="D85" s="62">
        <f>IF($A85=0,0,VLOOKUP($A85,Pointage!$A$6:$CE$370,D$3))</f>
        <v>0</v>
      </c>
      <c r="E85" s="62">
        <f>IF($A85=0,0,VLOOKUP($A85,Pointage!$A$6:$CE$370,E$3))</f>
        <v>0</v>
      </c>
      <c r="F85" s="62">
        <f>IF($A85=0,0,VLOOKUP($A85,Pointage!$A$6:$CE$370,F$3))</f>
        <v>0</v>
      </c>
      <c r="G85" s="62">
        <f>IF($A85=0,0,VLOOKUP($A85,Pointage!$A$6:$CE$370,G$3))</f>
        <v>0</v>
      </c>
      <c r="H85" s="62">
        <f>IF($A85=0,0,VLOOKUP($A85,Pointage!$A$6:$CE$370,H$3))</f>
        <v>0</v>
      </c>
      <c r="I85" s="62">
        <f>IF($A85=0,0,VLOOKUP($A85,Pointage!$A$6:$CE$370,I$3))</f>
        <v>0</v>
      </c>
      <c r="J85" s="62">
        <f>IF($A85=0,0,VLOOKUP($A85,Pointage!$A$6:$CE$370,J$3))</f>
        <v>0</v>
      </c>
      <c r="K85" s="62">
        <f>IF($A85=0,0,VLOOKUP($A85,Pointage!$A$6:$CE$370,K$3))</f>
        <v>0</v>
      </c>
      <c r="L85" s="62">
        <f>IF($A85=0,0,VLOOKUP($A85,Pointage!$A$6:$CE$370,L$3))</f>
        <v>0</v>
      </c>
      <c r="M85" s="62">
        <f>IF($A85=0,0,VLOOKUP($A85,Pointage!$A$6:$CE$370,M$3))</f>
        <v>0</v>
      </c>
      <c r="N85" s="62">
        <f>IF($A85=0,0,VLOOKUP($A85,Pointage!$A$6:$CE$370,N$3))</f>
        <v>0</v>
      </c>
      <c r="O85" s="62">
        <f>IF($A85=0,0,VLOOKUP($A85,Pointage!$A$6:$CE$370,O$3))</f>
        <v>0</v>
      </c>
      <c r="P85" s="62">
        <f>IF($A85=0,0,VLOOKUP($A85,Pointage!$A$6:$CE$370,P$3))</f>
        <v>0</v>
      </c>
      <c r="Q85" s="62">
        <f>IF($A85=0,0,VLOOKUP($A85,Pointage!$A$6:$CE$370,Q$3))</f>
        <v>0</v>
      </c>
      <c r="R85" s="62">
        <f>IF($A85=0,0,VLOOKUP($A85,Pointage!$A$6:$CE$370,R$3))</f>
        <v>0</v>
      </c>
      <c r="S85" s="62">
        <f>IF($A85=0,0,VLOOKUP($A85,Pointage!$A$6:$CE$370,S$3))</f>
        <v>0</v>
      </c>
    </row>
    <row r="86" spans="1:19" x14ac:dyDescent="0.2">
      <c r="A86" s="60">
        <f>Pointage!A88</f>
        <v>43183</v>
      </c>
      <c r="B86" s="61">
        <f t="shared" si="2"/>
        <v>24</v>
      </c>
      <c r="C86" s="61">
        <f t="shared" si="3"/>
        <v>3</v>
      </c>
      <c r="D86" s="62">
        <f>IF($A86=0,0,VLOOKUP($A86,Pointage!$A$6:$CE$370,D$3))</f>
        <v>0</v>
      </c>
      <c r="E86" s="62">
        <f>IF($A86=0,0,VLOOKUP($A86,Pointage!$A$6:$CE$370,E$3))</f>
        <v>0</v>
      </c>
      <c r="F86" s="62">
        <f>IF($A86=0,0,VLOOKUP($A86,Pointage!$A$6:$CE$370,F$3))</f>
        <v>0</v>
      </c>
      <c r="G86" s="62">
        <f>IF($A86=0,0,VLOOKUP($A86,Pointage!$A$6:$CE$370,G$3))</f>
        <v>0</v>
      </c>
      <c r="H86" s="62">
        <f>IF($A86=0,0,VLOOKUP($A86,Pointage!$A$6:$CE$370,H$3))</f>
        <v>0</v>
      </c>
      <c r="I86" s="62">
        <f>IF($A86=0,0,VLOOKUP($A86,Pointage!$A$6:$CE$370,I$3))</f>
        <v>0</v>
      </c>
      <c r="J86" s="62">
        <f>IF($A86=0,0,VLOOKUP($A86,Pointage!$A$6:$CE$370,J$3))</f>
        <v>0</v>
      </c>
      <c r="K86" s="62">
        <f>IF($A86=0,0,VLOOKUP($A86,Pointage!$A$6:$CE$370,K$3))</f>
        <v>0</v>
      </c>
      <c r="L86" s="62">
        <f>IF($A86=0,0,VLOOKUP($A86,Pointage!$A$6:$CE$370,L$3))</f>
        <v>0</v>
      </c>
      <c r="M86" s="62">
        <f>IF($A86=0,0,VLOOKUP($A86,Pointage!$A$6:$CE$370,M$3))</f>
        <v>0</v>
      </c>
      <c r="N86" s="62">
        <f>IF($A86=0,0,VLOOKUP($A86,Pointage!$A$6:$CE$370,N$3))</f>
        <v>0</v>
      </c>
      <c r="O86" s="62">
        <f>IF($A86=0,0,VLOOKUP($A86,Pointage!$A$6:$CE$370,O$3))</f>
        <v>0</v>
      </c>
      <c r="P86" s="62">
        <f>IF($A86=0,0,VLOOKUP($A86,Pointage!$A$6:$CE$370,P$3))</f>
        <v>0</v>
      </c>
      <c r="Q86" s="62">
        <f>IF($A86=0,0,VLOOKUP($A86,Pointage!$A$6:$CE$370,Q$3))</f>
        <v>0</v>
      </c>
      <c r="R86" s="62">
        <f>IF($A86=0,0,VLOOKUP($A86,Pointage!$A$6:$CE$370,R$3))</f>
        <v>0</v>
      </c>
      <c r="S86" s="62">
        <f>IF($A86=0,0,VLOOKUP($A86,Pointage!$A$6:$CE$370,S$3))</f>
        <v>0</v>
      </c>
    </row>
    <row r="87" spans="1:19" x14ac:dyDescent="0.2">
      <c r="A87" s="60" t="str">
        <f>Pointage!A89</f>
        <v>Total</v>
      </c>
      <c r="B87" s="61" t="e">
        <f t="shared" si="2"/>
        <v>#VALUE!</v>
      </c>
      <c r="C87" s="61" t="e">
        <f t="shared" si="3"/>
        <v>#VALUE!</v>
      </c>
      <c r="D87" s="62">
        <f>IF($A87=0,0,VLOOKUP($A87,Pointage!$A$6:$CE$370,D$3))</f>
        <v>0</v>
      </c>
      <c r="E87" s="62">
        <f>IF($A87=0,0,VLOOKUP($A87,Pointage!$A$6:$CE$370,E$3))</f>
        <v>0</v>
      </c>
      <c r="F87" s="62">
        <f>IF($A87=0,0,VLOOKUP($A87,Pointage!$A$6:$CE$370,F$3))</f>
        <v>0</v>
      </c>
      <c r="G87" s="62">
        <f>IF($A87=0,0,VLOOKUP($A87,Pointage!$A$6:$CE$370,G$3))</f>
        <v>0</v>
      </c>
      <c r="H87" s="62">
        <f>IF($A87=0,0,VLOOKUP($A87,Pointage!$A$6:$CE$370,H$3))</f>
        <v>0</v>
      </c>
      <c r="I87" s="62">
        <f>IF($A87=0,0,VLOOKUP($A87,Pointage!$A$6:$CE$370,I$3))</f>
        <v>0</v>
      </c>
      <c r="J87" s="62">
        <f>IF($A87=0,0,VLOOKUP($A87,Pointage!$A$6:$CE$370,J$3))</f>
        <v>0</v>
      </c>
      <c r="K87" s="62">
        <f>IF($A87=0,0,VLOOKUP($A87,Pointage!$A$6:$CE$370,K$3))</f>
        <v>0</v>
      </c>
      <c r="L87" s="62">
        <f>IF($A87=0,0,VLOOKUP($A87,Pointage!$A$6:$CE$370,L$3))</f>
        <v>0</v>
      </c>
      <c r="M87" s="62">
        <f>IF($A87=0,0,VLOOKUP($A87,Pointage!$A$6:$CE$370,M$3))</f>
        <v>0</v>
      </c>
      <c r="N87" s="62">
        <f>IF($A87=0,0,VLOOKUP($A87,Pointage!$A$6:$CE$370,N$3))</f>
        <v>0</v>
      </c>
      <c r="O87" s="62">
        <f>IF($A87=0,0,VLOOKUP($A87,Pointage!$A$6:$CE$370,O$3))</f>
        <v>0</v>
      </c>
      <c r="P87" s="62">
        <f>IF($A87=0,0,VLOOKUP($A87,Pointage!$A$6:$CE$370,P$3))</f>
        <v>0</v>
      </c>
      <c r="Q87" s="62">
        <f>IF($A87=0,0,VLOOKUP($A87,Pointage!$A$6:$CE$370,Q$3))</f>
        <v>0</v>
      </c>
      <c r="R87" s="62">
        <f>IF($A87=0,0,VLOOKUP($A87,Pointage!$A$6:$CE$370,R$3))</f>
        <v>0</v>
      </c>
      <c r="S87" s="62">
        <f>IF($A87=0,0,VLOOKUP($A87,Pointage!$A$6:$CE$370,S$3))</f>
        <v>0</v>
      </c>
    </row>
    <row r="88" spans="1:19" x14ac:dyDescent="0.2">
      <c r="A88" s="60">
        <f>Pointage!A90</f>
        <v>43185</v>
      </c>
      <c r="B88" s="61">
        <f t="shared" si="2"/>
        <v>26</v>
      </c>
      <c r="C88" s="61">
        <f t="shared" si="3"/>
        <v>3</v>
      </c>
      <c r="D88" s="62">
        <f>IF($A88=0,0,VLOOKUP($A88,Pointage!$A$6:$CE$370,D$3))</f>
        <v>0</v>
      </c>
      <c r="E88" s="62">
        <f>IF($A88=0,0,VLOOKUP($A88,Pointage!$A$6:$CE$370,E$3))</f>
        <v>0</v>
      </c>
      <c r="F88" s="62">
        <f>IF($A88=0,0,VLOOKUP($A88,Pointage!$A$6:$CE$370,F$3))</f>
        <v>0</v>
      </c>
      <c r="G88" s="62">
        <f>IF($A88=0,0,VLOOKUP($A88,Pointage!$A$6:$CE$370,G$3))</f>
        <v>0</v>
      </c>
      <c r="H88" s="62">
        <f>IF($A88=0,0,VLOOKUP($A88,Pointage!$A$6:$CE$370,H$3))</f>
        <v>0</v>
      </c>
      <c r="I88" s="62">
        <f>IF($A88=0,0,VLOOKUP($A88,Pointage!$A$6:$CE$370,I$3))</f>
        <v>0</v>
      </c>
      <c r="J88" s="62">
        <f>IF($A88=0,0,VLOOKUP($A88,Pointage!$A$6:$CE$370,J$3))</f>
        <v>0</v>
      </c>
      <c r="K88" s="62">
        <f>IF($A88=0,0,VLOOKUP($A88,Pointage!$A$6:$CE$370,K$3))</f>
        <v>0</v>
      </c>
      <c r="L88" s="62">
        <f>IF($A88=0,0,VLOOKUP($A88,Pointage!$A$6:$CE$370,L$3))</f>
        <v>0</v>
      </c>
      <c r="M88" s="62">
        <f>IF($A88=0,0,VLOOKUP($A88,Pointage!$A$6:$CE$370,M$3))</f>
        <v>0</v>
      </c>
      <c r="N88" s="62">
        <f>IF($A88=0,0,VLOOKUP($A88,Pointage!$A$6:$CE$370,N$3))</f>
        <v>0</v>
      </c>
      <c r="O88" s="62">
        <f>IF($A88=0,0,VLOOKUP($A88,Pointage!$A$6:$CE$370,O$3))</f>
        <v>0</v>
      </c>
      <c r="P88" s="62">
        <f>IF($A88=0,0,VLOOKUP($A88,Pointage!$A$6:$CE$370,P$3))</f>
        <v>0</v>
      </c>
      <c r="Q88" s="62">
        <f>IF($A88=0,0,VLOOKUP($A88,Pointage!$A$6:$CE$370,Q$3))</f>
        <v>0</v>
      </c>
      <c r="R88" s="62">
        <f>IF($A88=0,0,VLOOKUP($A88,Pointage!$A$6:$CE$370,R$3))</f>
        <v>0</v>
      </c>
      <c r="S88" s="62">
        <f>IF($A88=0,0,VLOOKUP($A88,Pointage!$A$6:$CE$370,S$3))</f>
        <v>0</v>
      </c>
    </row>
    <row r="89" spans="1:19" x14ac:dyDescent="0.2">
      <c r="A89" s="60">
        <f>Pointage!A91</f>
        <v>43186</v>
      </c>
      <c r="B89" s="61">
        <f t="shared" si="2"/>
        <v>27</v>
      </c>
      <c r="C89" s="61">
        <f t="shared" si="3"/>
        <v>3</v>
      </c>
      <c r="D89" s="62">
        <f>IF($A89=0,0,VLOOKUP($A89,Pointage!$A$6:$CE$370,D$3))</f>
        <v>0</v>
      </c>
      <c r="E89" s="62">
        <f>IF($A89=0,0,VLOOKUP($A89,Pointage!$A$6:$CE$370,E$3))</f>
        <v>0</v>
      </c>
      <c r="F89" s="62">
        <f>IF($A89=0,0,VLOOKUP($A89,Pointage!$A$6:$CE$370,F$3))</f>
        <v>0</v>
      </c>
      <c r="G89" s="62">
        <f>IF($A89=0,0,VLOOKUP($A89,Pointage!$A$6:$CE$370,G$3))</f>
        <v>0</v>
      </c>
      <c r="H89" s="62">
        <f>IF($A89=0,0,VLOOKUP($A89,Pointage!$A$6:$CE$370,H$3))</f>
        <v>0</v>
      </c>
      <c r="I89" s="62">
        <f>IF($A89=0,0,VLOOKUP($A89,Pointage!$A$6:$CE$370,I$3))</f>
        <v>0</v>
      </c>
      <c r="J89" s="62">
        <f>IF($A89=0,0,VLOOKUP($A89,Pointage!$A$6:$CE$370,J$3))</f>
        <v>0</v>
      </c>
      <c r="K89" s="62">
        <f>IF($A89=0,0,VLOOKUP($A89,Pointage!$A$6:$CE$370,K$3))</f>
        <v>0</v>
      </c>
      <c r="L89" s="62">
        <f>IF($A89=0,0,VLOOKUP($A89,Pointage!$A$6:$CE$370,L$3))</f>
        <v>0</v>
      </c>
      <c r="M89" s="62">
        <f>IF($A89=0,0,VLOOKUP($A89,Pointage!$A$6:$CE$370,M$3))</f>
        <v>0</v>
      </c>
      <c r="N89" s="62">
        <f>IF($A89=0,0,VLOOKUP($A89,Pointage!$A$6:$CE$370,N$3))</f>
        <v>0</v>
      </c>
      <c r="O89" s="62">
        <f>IF($A89=0,0,VLOOKUP($A89,Pointage!$A$6:$CE$370,O$3))</f>
        <v>0</v>
      </c>
      <c r="P89" s="62">
        <f>IF($A89=0,0,VLOOKUP($A89,Pointage!$A$6:$CE$370,P$3))</f>
        <v>0</v>
      </c>
      <c r="Q89" s="62">
        <f>IF($A89=0,0,VLOOKUP($A89,Pointage!$A$6:$CE$370,Q$3))</f>
        <v>0</v>
      </c>
      <c r="R89" s="62">
        <f>IF($A89=0,0,VLOOKUP($A89,Pointage!$A$6:$CE$370,R$3))</f>
        <v>0</v>
      </c>
      <c r="S89" s="62">
        <f>IF($A89=0,0,VLOOKUP($A89,Pointage!$A$6:$CE$370,S$3))</f>
        <v>0</v>
      </c>
    </row>
    <row r="90" spans="1:19" x14ac:dyDescent="0.2">
      <c r="A90" s="60">
        <f>Pointage!A92</f>
        <v>43187</v>
      </c>
      <c r="B90" s="61">
        <f t="shared" si="2"/>
        <v>28</v>
      </c>
      <c r="C90" s="61">
        <f t="shared" si="3"/>
        <v>3</v>
      </c>
      <c r="D90" s="62">
        <f>IF($A90=0,0,VLOOKUP($A90,Pointage!$A$6:$CE$370,D$3))</f>
        <v>0</v>
      </c>
      <c r="E90" s="62">
        <f>IF($A90=0,0,VLOOKUP($A90,Pointage!$A$6:$CE$370,E$3))</f>
        <v>0</v>
      </c>
      <c r="F90" s="62">
        <f>IF($A90=0,0,VLOOKUP($A90,Pointage!$A$6:$CE$370,F$3))</f>
        <v>0</v>
      </c>
      <c r="G90" s="62">
        <f>IF($A90=0,0,VLOOKUP($A90,Pointage!$A$6:$CE$370,G$3))</f>
        <v>0</v>
      </c>
      <c r="H90" s="62">
        <f>IF($A90=0,0,VLOOKUP($A90,Pointage!$A$6:$CE$370,H$3))</f>
        <v>0</v>
      </c>
      <c r="I90" s="62">
        <f>IF($A90=0,0,VLOOKUP($A90,Pointage!$A$6:$CE$370,I$3))</f>
        <v>0</v>
      </c>
      <c r="J90" s="62">
        <f>IF($A90=0,0,VLOOKUP($A90,Pointage!$A$6:$CE$370,J$3))</f>
        <v>0</v>
      </c>
      <c r="K90" s="62">
        <f>IF($A90=0,0,VLOOKUP($A90,Pointage!$A$6:$CE$370,K$3))</f>
        <v>0</v>
      </c>
      <c r="L90" s="62">
        <f>IF($A90=0,0,VLOOKUP($A90,Pointage!$A$6:$CE$370,L$3))</f>
        <v>0</v>
      </c>
      <c r="M90" s="62">
        <f>IF($A90=0,0,VLOOKUP($A90,Pointage!$A$6:$CE$370,M$3))</f>
        <v>0</v>
      </c>
      <c r="N90" s="62">
        <f>IF($A90=0,0,VLOOKUP($A90,Pointage!$A$6:$CE$370,N$3))</f>
        <v>0</v>
      </c>
      <c r="O90" s="62">
        <f>IF($A90=0,0,VLOOKUP($A90,Pointage!$A$6:$CE$370,O$3))</f>
        <v>0</v>
      </c>
      <c r="P90" s="62">
        <f>IF($A90=0,0,VLOOKUP($A90,Pointage!$A$6:$CE$370,P$3))</f>
        <v>0</v>
      </c>
      <c r="Q90" s="62">
        <f>IF($A90=0,0,VLOOKUP($A90,Pointage!$A$6:$CE$370,Q$3))</f>
        <v>0</v>
      </c>
      <c r="R90" s="62">
        <f>IF($A90=0,0,VLOOKUP($A90,Pointage!$A$6:$CE$370,R$3))</f>
        <v>0</v>
      </c>
      <c r="S90" s="62">
        <f>IF($A90=0,0,VLOOKUP($A90,Pointage!$A$6:$CE$370,S$3))</f>
        <v>0</v>
      </c>
    </row>
    <row r="91" spans="1:19" x14ac:dyDescent="0.2">
      <c r="A91" s="60">
        <f>Pointage!A93</f>
        <v>43188</v>
      </c>
      <c r="B91" s="61">
        <f t="shared" si="2"/>
        <v>29</v>
      </c>
      <c r="C91" s="61">
        <f t="shared" si="3"/>
        <v>3</v>
      </c>
      <c r="D91" s="62">
        <f>IF($A91=0,0,VLOOKUP($A91,Pointage!$A$6:$CE$370,D$3))</f>
        <v>0</v>
      </c>
      <c r="E91" s="62">
        <f>IF($A91=0,0,VLOOKUP($A91,Pointage!$A$6:$CE$370,E$3))</f>
        <v>0</v>
      </c>
      <c r="F91" s="62">
        <f>IF($A91=0,0,VLOOKUP($A91,Pointage!$A$6:$CE$370,F$3))</f>
        <v>0</v>
      </c>
      <c r="G91" s="62">
        <f>IF($A91=0,0,VLOOKUP($A91,Pointage!$A$6:$CE$370,G$3))</f>
        <v>0</v>
      </c>
      <c r="H91" s="62">
        <f>IF($A91=0,0,VLOOKUP($A91,Pointage!$A$6:$CE$370,H$3))</f>
        <v>0</v>
      </c>
      <c r="I91" s="62">
        <f>IF($A91=0,0,VLOOKUP($A91,Pointage!$A$6:$CE$370,I$3))</f>
        <v>0</v>
      </c>
      <c r="J91" s="62">
        <f>IF($A91=0,0,VLOOKUP($A91,Pointage!$A$6:$CE$370,J$3))</f>
        <v>0</v>
      </c>
      <c r="K91" s="62">
        <f>IF($A91=0,0,VLOOKUP($A91,Pointage!$A$6:$CE$370,K$3))</f>
        <v>0</v>
      </c>
      <c r="L91" s="62">
        <f>IF($A91=0,0,VLOOKUP($A91,Pointage!$A$6:$CE$370,L$3))</f>
        <v>0</v>
      </c>
      <c r="M91" s="62">
        <f>IF($A91=0,0,VLOOKUP($A91,Pointage!$A$6:$CE$370,M$3))</f>
        <v>0</v>
      </c>
      <c r="N91" s="62">
        <f>IF($A91=0,0,VLOOKUP($A91,Pointage!$A$6:$CE$370,N$3))</f>
        <v>0</v>
      </c>
      <c r="O91" s="62">
        <f>IF($A91=0,0,VLOOKUP($A91,Pointage!$A$6:$CE$370,O$3))</f>
        <v>0</v>
      </c>
      <c r="P91" s="62">
        <f>IF($A91=0,0,VLOOKUP($A91,Pointage!$A$6:$CE$370,P$3))</f>
        <v>0</v>
      </c>
      <c r="Q91" s="62">
        <f>IF($A91=0,0,VLOOKUP($A91,Pointage!$A$6:$CE$370,Q$3))</f>
        <v>0</v>
      </c>
      <c r="R91" s="62">
        <f>IF($A91=0,0,VLOOKUP($A91,Pointage!$A$6:$CE$370,R$3))</f>
        <v>0</v>
      </c>
      <c r="S91" s="62">
        <f>IF($A91=0,0,VLOOKUP($A91,Pointage!$A$6:$CE$370,S$3))</f>
        <v>0</v>
      </c>
    </row>
    <row r="92" spans="1:19" x14ac:dyDescent="0.2">
      <c r="A92" s="60">
        <f>Pointage!A94</f>
        <v>43189</v>
      </c>
      <c r="B92" s="61">
        <f t="shared" si="2"/>
        <v>30</v>
      </c>
      <c r="C92" s="61">
        <f t="shared" si="3"/>
        <v>3</v>
      </c>
      <c r="D92" s="62">
        <f>IF($A92=0,0,VLOOKUP($A92,Pointage!$A$6:$CE$370,D$3))</f>
        <v>0</v>
      </c>
      <c r="E92" s="62">
        <f>IF($A92=0,0,VLOOKUP($A92,Pointage!$A$6:$CE$370,E$3))</f>
        <v>0</v>
      </c>
      <c r="F92" s="62">
        <f>IF($A92=0,0,VLOOKUP($A92,Pointage!$A$6:$CE$370,F$3))</f>
        <v>0</v>
      </c>
      <c r="G92" s="62">
        <f>IF($A92=0,0,VLOOKUP($A92,Pointage!$A$6:$CE$370,G$3))</f>
        <v>0</v>
      </c>
      <c r="H92" s="62">
        <f>IF($A92=0,0,VLOOKUP($A92,Pointage!$A$6:$CE$370,H$3))</f>
        <v>0</v>
      </c>
      <c r="I92" s="62">
        <f>IF($A92=0,0,VLOOKUP($A92,Pointage!$A$6:$CE$370,I$3))</f>
        <v>0</v>
      </c>
      <c r="J92" s="62">
        <f>IF($A92=0,0,VLOOKUP($A92,Pointage!$A$6:$CE$370,J$3))</f>
        <v>0</v>
      </c>
      <c r="K92" s="62">
        <f>IF($A92=0,0,VLOOKUP($A92,Pointage!$A$6:$CE$370,K$3))</f>
        <v>0</v>
      </c>
      <c r="L92" s="62">
        <f>IF($A92=0,0,VLOOKUP($A92,Pointage!$A$6:$CE$370,L$3))</f>
        <v>0</v>
      </c>
      <c r="M92" s="62">
        <f>IF($A92=0,0,VLOOKUP($A92,Pointage!$A$6:$CE$370,M$3))</f>
        <v>0</v>
      </c>
      <c r="N92" s="62">
        <f>IF($A92=0,0,VLOOKUP($A92,Pointage!$A$6:$CE$370,N$3))</f>
        <v>0</v>
      </c>
      <c r="O92" s="62">
        <f>IF($A92=0,0,VLOOKUP($A92,Pointage!$A$6:$CE$370,O$3))</f>
        <v>0</v>
      </c>
      <c r="P92" s="62">
        <f>IF($A92=0,0,VLOOKUP($A92,Pointage!$A$6:$CE$370,P$3))</f>
        <v>0</v>
      </c>
      <c r="Q92" s="62">
        <f>IF($A92=0,0,VLOOKUP($A92,Pointage!$A$6:$CE$370,Q$3))</f>
        <v>0</v>
      </c>
      <c r="R92" s="62">
        <f>IF($A92=0,0,VLOOKUP($A92,Pointage!$A$6:$CE$370,R$3))</f>
        <v>0</v>
      </c>
      <c r="S92" s="62">
        <f>IF($A92=0,0,VLOOKUP($A92,Pointage!$A$6:$CE$370,S$3))</f>
        <v>0</v>
      </c>
    </row>
    <row r="93" spans="1:19" x14ac:dyDescent="0.2">
      <c r="A93" s="60">
        <f>Pointage!A95</f>
        <v>43190</v>
      </c>
      <c r="B93" s="61">
        <f t="shared" si="2"/>
        <v>31</v>
      </c>
      <c r="C93" s="61">
        <f t="shared" si="3"/>
        <v>3</v>
      </c>
      <c r="D93" s="62">
        <f>IF($A93=0,0,VLOOKUP($A93,Pointage!$A$6:$CE$370,D$3))</f>
        <v>0</v>
      </c>
      <c r="E93" s="62">
        <f>IF($A93=0,0,VLOOKUP($A93,Pointage!$A$6:$CE$370,E$3))</f>
        <v>0</v>
      </c>
      <c r="F93" s="62">
        <f>IF($A93=0,0,VLOOKUP($A93,Pointage!$A$6:$CE$370,F$3))</f>
        <v>0</v>
      </c>
      <c r="G93" s="62">
        <f>IF($A93=0,0,VLOOKUP($A93,Pointage!$A$6:$CE$370,G$3))</f>
        <v>0</v>
      </c>
      <c r="H93" s="62">
        <f>IF($A93=0,0,VLOOKUP($A93,Pointage!$A$6:$CE$370,H$3))</f>
        <v>0</v>
      </c>
      <c r="I93" s="62">
        <f>IF($A93=0,0,VLOOKUP($A93,Pointage!$A$6:$CE$370,I$3))</f>
        <v>0</v>
      </c>
      <c r="J93" s="62">
        <f>IF($A93=0,0,VLOOKUP($A93,Pointage!$A$6:$CE$370,J$3))</f>
        <v>0</v>
      </c>
      <c r="K93" s="62">
        <f>IF($A93=0,0,VLOOKUP($A93,Pointage!$A$6:$CE$370,K$3))</f>
        <v>0</v>
      </c>
      <c r="L93" s="62">
        <f>IF($A93=0,0,VLOOKUP($A93,Pointage!$A$6:$CE$370,L$3))</f>
        <v>0</v>
      </c>
      <c r="M93" s="62">
        <f>IF($A93=0,0,VLOOKUP($A93,Pointage!$A$6:$CE$370,M$3))</f>
        <v>0</v>
      </c>
      <c r="N93" s="62">
        <f>IF($A93=0,0,VLOOKUP($A93,Pointage!$A$6:$CE$370,N$3))</f>
        <v>0</v>
      </c>
      <c r="O93" s="62">
        <f>IF($A93=0,0,VLOOKUP($A93,Pointage!$A$6:$CE$370,O$3))</f>
        <v>0</v>
      </c>
      <c r="P93" s="62">
        <f>IF($A93=0,0,VLOOKUP($A93,Pointage!$A$6:$CE$370,P$3))</f>
        <v>0</v>
      </c>
      <c r="Q93" s="62">
        <f>IF($A93=0,0,VLOOKUP($A93,Pointage!$A$6:$CE$370,Q$3))</f>
        <v>0</v>
      </c>
      <c r="R93" s="62">
        <f>IF($A93=0,0,VLOOKUP($A93,Pointage!$A$6:$CE$370,R$3))</f>
        <v>0</v>
      </c>
      <c r="S93" s="62">
        <f>IF($A93=0,0,VLOOKUP($A93,Pointage!$A$6:$CE$370,S$3))</f>
        <v>0</v>
      </c>
    </row>
    <row r="94" spans="1:19" x14ac:dyDescent="0.2">
      <c r="A94" s="60" t="str">
        <f>Pointage!A96</f>
        <v>Total</v>
      </c>
      <c r="B94" s="61" t="e">
        <f t="shared" si="2"/>
        <v>#VALUE!</v>
      </c>
      <c r="C94" s="61" t="e">
        <f t="shared" si="3"/>
        <v>#VALUE!</v>
      </c>
      <c r="D94" s="62">
        <f>IF($A94=0,0,VLOOKUP($A94,Pointage!$A$6:$CE$370,D$3))</f>
        <v>0</v>
      </c>
      <c r="E94" s="62">
        <f>IF($A94=0,0,VLOOKUP($A94,Pointage!$A$6:$CE$370,E$3))</f>
        <v>0</v>
      </c>
      <c r="F94" s="62">
        <f>IF($A94=0,0,VLOOKUP($A94,Pointage!$A$6:$CE$370,F$3))</f>
        <v>0</v>
      </c>
      <c r="G94" s="62">
        <f>IF($A94=0,0,VLOOKUP($A94,Pointage!$A$6:$CE$370,G$3))</f>
        <v>0</v>
      </c>
      <c r="H94" s="62">
        <f>IF($A94=0,0,VLOOKUP($A94,Pointage!$A$6:$CE$370,H$3))</f>
        <v>0</v>
      </c>
      <c r="I94" s="62">
        <f>IF($A94=0,0,VLOOKUP($A94,Pointage!$A$6:$CE$370,I$3))</f>
        <v>0</v>
      </c>
      <c r="J94" s="62">
        <f>IF($A94=0,0,VLOOKUP($A94,Pointage!$A$6:$CE$370,J$3))</f>
        <v>0</v>
      </c>
      <c r="K94" s="62">
        <f>IF($A94=0,0,VLOOKUP($A94,Pointage!$A$6:$CE$370,K$3))</f>
        <v>0</v>
      </c>
      <c r="L94" s="62">
        <f>IF($A94=0,0,VLOOKUP($A94,Pointage!$A$6:$CE$370,L$3))</f>
        <v>0</v>
      </c>
      <c r="M94" s="62">
        <f>IF($A94=0,0,VLOOKUP($A94,Pointage!$A$6:$CE$370,M$3))</f>
        <v>0</v>
      </c>
      <c r="N94" s="62">
        <f>IF($A94=0,0,VLOOKUP($A94,Pointage!$A$6:$CE$370,N$3))</f>
        <v>0</v>
      </c>
      <c r="O94" s="62">
        <f>IF($A94=0,0,VLOOKUP($A94,Pointage!$A$6:$CE$370,O$3))</f>
        <v>0</v>
      </c>
      <c r="P94" s="62">
        <f>IF($A94=0,0,VLOOKUP($A94,Pointage!$A$6:$CE$370,P$3))</f>
        <v>0</v>
      </c>
      <c r="Q94" s="62">
        <f>IF($A94=0,0,VLOOKUP($A94,Pointage!$A$6:$CE$370,Q$3))</f>
        <v>0</v>
      </c>
      <c r="R94" s="62">
        <f>IF($A94=0,0,VLOOKUP($A94,Pointage!$A$6:$CE$370,R$3))</f>
        <v>0</v>
      </c>
      <c r="S94" s="62">
        <f>IF($A94=0,0,VLOOKUP($A94,Pointage!$A$6:$CE$370,S$3))</f>
        <v>0</v>
      </c>
    </row>
    <row r="95" spans="1:19" x14ac:dyDescent="0.2">
      <c r="A95" s="60">
        <f>Pointage!A97</f>
        <v>43192</v>
      </c>
      <c r="B95" s="61">
        <f t="shared" si="2"/>
        <v>2</v>
      </c>
      <c r="C95" s="61">
        <f t="shared" si="3"/>
        <v>4</v>
      </c>
      <c r="D95" s="62">
        <f>IF($A95=0,0,VLOOKUP($A95,Pointage!$A$6:$CE$370,D$3))</f>
        <v>97</v>
      </c>
      <c r="E95" s="62">
        <f>IF($A95=0,0,VLOOKUP($A95,Pointage!$A$6:$CE$370,E$3))</f>
        <v>97</v>
      </c>
      <c r="F95" s="62">
        <f>IF($A95=0,0,VLOOKUP($A95,Pointage!$A$6:$CE$370,F$3))</f>
        <v>0</v>
      </c>
      <c r="G95" s="62">
        <f>IF($A95=0,0,VLOOKUP($A95,Pointage!$A$6:$CE$370,G$3))</f>
        <v>97</v>
      </c>
      <c r="H95" s="62">
        <f>IF($A95=0,0,VLOOKUP($A95,Pointage!$A$6:$CE$370,H$3))</f>
        <v>97</v>
      </c>
      <c r="I95" s="62">
        <f>IF($A95=0,0,VLOOKUP($A95,Pointage!$A$6:$CE$370,I$3))</f>
        <v>0</v>
      </c>
      <c r="J95" s="62">
        <f>IF($A95=0,0,VLOOKUP($A95,Pointage!$A$6:$CE$370,J$3))</f>
        <v>0</v>
      </c>
      <c r="K95" s="62">
        <f>IF($A95=0,0,VLOOKUP($A95,Pointage!$A$6:$CE$370,K$3))</f>
        <v>0</v>
      </c>
      <c r="L95" s="62">
        <f>IF($A95=0,0,VLOOKUP($A95,Pointage!$A$6:$CE$370,L$3))</f>
        <v>97</v>
      </c>
      <c r="M95" s="62">
        <f>IF($A95=0,0,VLOOKUP($A95,Pointage!$A$6:$CE$370,M$3))</f>
        <v>97</v>
      </c>
      <c r="N95" s="62">
        <f>IF($A95=0,0,VLOOKUP($A95,Pointage!$A$6:$CE$370,N$3))</f>
        <v>0</v>
      </c>
      <c r="O95" s="62">
        <f>IF($A95=0,0,VLOOKUP($A95,Pointage!$A$6:$CE$370,O$3))</f>
        <v>0</v>
      </c>
      <c r="P95" s="62">
        <f>IF($A95=0,0,VLOOKUP($A95,Pointage!$A$6:$CE$370,P$3))</f>
        <v>0</v>
      </c>
      <c r="Q95" s="62">
        <f>IF($A95=0,0,VLOOKUP($A95,Pointage!$A$6:$CE$370,Q$3))</f>
        <v>0</v>
      </c>
      <c r="R95" s="62">
        <f>IF($A95=0,0,VLOOKUP($A95,Pointage!$A$6:$CE$370,R$3))</f>
        <v>0</v>
      </c>
      <c r="S95" s="62">
        <f>IF($A95=0,0,VLOOKUP($A95,Pointage!$A$6:$CE$370,S$3))</f>
        <v>0</v>
      </c>
    </row>
    <row r="96" spans="1:19" x14ac:dyDescent="0.2">
      <c r="A96" s="60">
        <f>Pointage!A98</f>
        <v>43193</v>
      </c>
      <c r="B96" s="61">
        <f t="shared" si="2"/>
        <v>3</v>
      </c>
      <c r="C96" s="61">
        <f t="shared" si="3"/>
        <v>4</v>
      </c>
      <c r="D96" s="62">
        <f>IF($A96=0,0,VLOOKUP($A96,Pointage!$A$6:$CE$370,D$3))</f>
        <v>14</v>
      </c>
      <c r="E96" s="62">
        <f>IF($A96=0,0,VLOOKUP($A96,Pointage!$A$6:$CE$370,E$3))</f>
        <v>14</v>
      </c>
      <c r="F96" s="62">
        <f>IF($A96=0,0,VLOOKUP($A96,Pointage!$A$6:$CE$370,F$3))</f>
        <v>0</v>
      </c>
      <c r="G96" s="62">
        <f>IF($A96=0,0,VLOOKUP($A96,Pointage!$A$6:$CE$370,G$3))</f>
        <v>21</v>
      </c>
      <c r="H96" s="62">
        <f>IF($A96=0,0,VLOOKUP($A96,Pointage!$A$6:$CE$370,H$3))</f>
        <v>21</v>
      </c>
      <c r="I96" s="62">
        <f>IF($A96=0,0,VLOOKUP($A96,Pointage!$A$6:$CE$370,I$3))</f>
        <v>0</v>
      </c>
      <c r="J96" s="62">
        <f>IF($A96=0,0,VLOOKUP($A96,Pointage!$A$6:$CE$370,J$3))</f>
        <v>0</v>
      </c>
      <c r="K96" s="62">
        <f>IF($A96=0,0,VLOOKUP($A96,Pointage!$A$6:$CE$370,K$3))</f>
        <v>0</v>
      </c>
      <c r="L96" s="62">
        <f>IF($A96=0,0,VLOOKUP($A96,Pointage!$A$6:$CE$370,L$3))</f>
        <v>20</v>
      </c>
      <c r="M96" s="62">
        <f>IF($A96=0,0,VLOOKUP($A96,Pointage!$A$6:$CE$370,M$3))</f>
        <v>20</v>
      </c>
      <c r="N96" s="62">
        <f>IF($A96=0,0,VLOOKUP($A96,Pointage!$A$6:$CE$370,N$3))</f>
        <v>0</v>
      </c>
      <c r="O96" s="62">
        <f>IF($A96=0,0,VLOOKUP($A96,Pointage!$A$6:$CE$370,O$3))</f>
        <v>0</v>
      </c>
      <c r="P96" s="62">
        <f>IF($A96=0,0,VLOOKUP($A96,Pointage!$A$6:$CE$370,P$3))</f>
        <v>0</v>
      </c>
      <c r="Q96" s="62">
        <f>IF($A96=0,0,VLOOKUP($A96,Pointage!$A$6:$CE$370,Q$3))</f>
        <v>0</v>
      </c>
      <c r="R96" s="62">
        <f>IF($A96=0,0,VLOOKUP($A96,Pointage!$A$6:$CE$370,R$3))</f>
        <v>0</v>
      </c>
      <c r="S96" s="62">
        <f>IF($A96=0,0,VLOOKUP($A96,Pointage!$A$6:$CE$370,S$3))</f>
        <v>0</v>
      </c>
    </row>
    <row r="97" spans="1:19" x14ac:dyDescent="0.2">
      <c r="A97" s="60">
        <f>Pointage!A99</f>
        <v>43194</v>
      </c>
      <c r="B97" s="61">
        <f t="shared" si="2"/>
        <v>4</v>
      </c>
      <c r="C97" s="61">
        <f t="shared" si="3"/>
        <v>4</v>
      </c>
      <c r="D97" s="62">
        <f>IF($A97=0,0,VLOOKUP($A97,Pointage!$A$6:$CE$370,D$3))</f>
        <v>20</v>
      </c>
      <c r="E97" s="62">
        <f>IF($A97=0,0,VLOOKUP($A97,Pointage!$A$6:$CE$370,E$3))</f>
        <v>20</v>
      </c>
      <c r="F97" s="62">
        <f>IF($A97=0,0,VLOOKUP($A97,Pointage!$A$6:$CE$370,F$3))</f>
        <v>0</v>
      </c>
      <c r="G97" s="62">
        <f>IF($A97=0,0,VLOOKUP($A97,Pointage!$A$6:$CE$370,G$3))</f>
        <v>21</v>
      </c>
      <c r="H97" s="62">
        <f>IF($A97=0,0,VLOOKUP($A97,Pointage!$A$6:$CE$370,H$3))</f>
        <v>21</v>
      </c>
      <c r="I97" s="62">
        <f>IF($A97=0,0,VLOOKUP($A97,Pointage!$A$6:$CE$370,I$3))</f>
        <v>0</v>
      </c>
      <c r="J97" s="62">
        <f>IF($A97=0,0,VLOOKUP($A97,Pointage!$A$6:$CE$370,J$3))</f>
        <v>0</v>
      </c>
      <c r="K97" s="62">
        <f>IF($A97=0,0,VLOOKUP($A97,Pointage!$A$6:$CE$370,K$3))</f>
        <v>0</v>
      </c>
      <c r="L97" s="62">
        <f>IF($A97=0,0,VLOOKUP($A97,Pointage!$A$6:$CE$370,L$3))</f>
        <v>20</v>
      </c>
      <c r="M97" s="62">
        <f>IF($A97=0,0,VLOOKUP($A97,Pointage!$A$6:$CE$370,M$3))</f>
        <v>20</v>
      </c>
      <c r="N97" s="62">
        <f>IF($A97=0,0,VLOOKUP($A97,Pointage!$A$6:$CE$370,N$3))</f>
        <v>0</v>
      </c>
      <c r="O97" s="62">
        <f>IF($A97=0,0,VLOOKUP($A97,Pointage!$A$6:$CE$370,O$3))</f>
        <v>0</v>
      </c>
      <c r="P97" s="62">
        <f>IF($A97=0,0,VLOOKUP($A97,Pointage!$A$6:$CE$370,P$3))</f>
        <v>0</v>
      </c>
      <c r="Q97" s="62">
        <f>IF($A97=0,0,VLOOKUP($A97,Pointage!$A$6:$CE$370,Q$3))</f>
        <v>0</v>
      </c>
      <c r="R97" s="62">
        <f>IF($A97=0,0,VLOOKUP($A97,Pointage!$A$6:$CE$370,R$3))</f>
        <v>0</v>
      </c>
      <c r="S97" s="62">
        <f>IF($A97=0,0,VLOOKUP($A97,Pointage!$A$6:$CE$370,S$3))</f>
        <v>0</v>
      </c>
    </row>
    <row r="98" spans="1:19" x14ac:dyDescent="0.2">
      <c r="A98" s="60">
        <f>Pointage!A100</f>
        <v>43195</v>
      </c>
      <c r="B98" s="61">
        <f t="shared" si="2"/>
        <v>5</v>
      </c>
      <c r="C98" s="61">
        <f t="shared" si="3"/>
        <v>4</v>
      </c>
      <c r="D98" s="62">
        <f>IF($A98=0,0,VLOOKUP($A98,Pointage!$A$6:$CE$370,D$3))</f>
        <v>14</v>
      </c>
      <c r="E98" s="62">
        <f>IF($A98=0,0,VLOOKUP($A98,Pointage!$A$6:$CE$370,E$3))</f>
        <v>14</v>
      </c>
      <c r="F98" s="62">
        <f>IF($A98=0,0,VLOOKUP($A98,Pointage!$A$6:$CE$370,F$3))</f>
        <v>0</v>
      </c>
      <c r="G98" s="62">
        <f>IF($A98=0,0,VLOOKUP($A98,Pointage!$A$6:$CE$370,G$3))</f>
        <v>21</v>
      </c>
      <c r="H98" s="62">
        <f>IF($A98=0,0,VLOOKUP($A98,Pointage!$A$6:$CE$370,H$3))</f>
        <v>21</v>
      </c>
      <c r="I98" s="62">
        <f>IF($A98=0,0,VLOOKUP($A98,Pointage!$A$6:$CE$370,I$3))</f>
        <v>0</v>
      </c>
      <c r="J98" s="62">
        <f>IF($A98=0,0,VLOOKUP($A98,Pointage!$A$6:$CE$370,J$3))</f>
        <v>0</v>
      </c>
      <c r="K98" s="62">
        <f>IF($A98=0,0,VLOOKUP($A98,Pointage!$A$6:$CE$370,K$3))</f>
        <v>0</v>
      </c>
      <c r="L98" s="62">
        <f>IF($A98=0,0,VLOOKUP($A98,Pointage!$A$6:$CE$370,L$3))</f>
        <v>20</v>
      </c>
      <c r="M98" s="62">
        <f>IF($A98=0,0,VLOOKUP($A98,Pointage!$A$6:$CE$370,M$3))</f>
        <v>20</v>
      </c>
      <c r="N98" s="62">
        <f>IF($A98=0,0,VLOOKUP($A98,Pointage!$A$6:$CE$370,N$3))</f>
        <v>0</v>
      </c>
      <c r="O98" s="62">
        <f>IF($A98=0,0,VLOOKUP($A98,Pointage!$A$6:$CE$370,O$3))</f>
        <v>0</v>
      </c>
      <c r="P98" s="62">
        <f>IF($A98=0,0,VLOOKUP($A98,Pointage!$A$6:$CE$370,P$3))</f>
        <v>0</v>
      </c>
      <c r="Q98" s="62">
        <f>IF($A98=0,0,VLOOKUP($A98,Pointage!$A$6:$CE$370,Q$3))</f>
        <v>0</v>
      </c>
      <c r="R98" s="62">
        <f>IF($A98=0,0,VLOOKUP($A98,Pointage!$A$6:$CE$370,R$3))</f>
        <v>0</v>
      </c>
      <c r="S98" s="62">
        <f>IF($A98=0,0,VLOOKUP($A98,Pointage!$A$6:$CE$370,S$3))</f>
        <v>0</v>
      </c>
    </row>
    <row r="99" spans="1:19" x14ac:dyDescent="0.2">
      <c r="A99" s="60">
        <f>Pointage!A101</f>
        <v>43196</v>
      </c>
      <c r="B99" s="61">
        <f t="shared" si="2"/>
        <v>6</v>
      </c>
      <c r="C99" s="61">
        <f t="shared" si="3"/>
        <v>4</v>
      </c>
      <c r="D99" s="62">
        <f>IF($A99=0,0,VLOOKUP($A99,Pointage!$A$6:$CE$370,D$3))</f>
        <v>13</v>
      </c>
      <c r="E99" s="62">
        <f>IF($A99=0,0,VLOOKUP($A99,Pointage!$A$6:$CE$370,E$3))</f>
        <v>0</v>
      </c>
      <c r="F99" s="62">
        <f>IF($A99=0,0,VLOOKUP($A99,Pointage!$A$6:$CE$370,F$3))</f>
        <v>0</v>
      </c>
      <c r="G99" s="62">
        <f>IF($A99=0,0,VLOOKUP($A99,Pointage!$A$6:$CE$370,G$3))</f>
        <v>0</v>
      </c>
      <c r="H99" s="62">
        <f>IF($A99=0,0,VLOOKUP($A99,Pointage!$A$6:$CE$370,H$3))</f>
        <v>0</v>
      </c>
      <c r="I99" s="62">
        <f>IF($A99=0,0,VLOOKUP($A99,Pointage!$A$6:$CE$370,I$3))</f>
        <v>0</v>
      </c>
      <c r="J99" s="62">
        <f>IF($A99=0,0,VLOOKUP($A99,Pointage!$A$6:$CE$370,J$3))</f>
        <v>0</v>
      </c>
      <c r="K99" s="62">
        <f>IF($A99=0,0,VLOOKUP($A99,Pointage!$A$6:$CE$370,K$3))</f>
        <v>0</v>
      </c>
      <c r="L99" s="62">
        <f>IF($A99=0,0,VLOOKUP($A99,Pointage!$A$6:$CE$370,L$3))</f>
        <v>0</v>
      </c>
      <c r="M99" s="62">
        <f>IF($A99=0,0,VLOOKUP($A99,Pointage!$A$6:$CE$370,M$3))</f>
        <v>0</v>
      </c>
      <c r="N99" s="62">
        <f>IF($A99=0,0,VLOOKUP($A99,Pointage!$A$6:$CE$370,N$3))</f>
        <v>0</v>
      </c>
      <c r="O99" s="62">
        <f>IF($A99=0,0,VLOOKUP($A99,Pointage!$A$6:$CE$370,O$3))</f>
        <v>0</v>
      </c>
      <c r="P99" s="62">
        <f>IF($A99=0,0,VLOOKUP($A99,Pointage!$A$6:$CE$370,P$3))</f>
        <v>0</v>
      </c>
      <c r="Q99" s="62">
        <f>IF($A99=0,0,VLOOKUP($A99,Pointage!$A$6:$CE$370,Q$3))</f>
        <v>0</v>
      </c>
      <c r="R99" s="62">
        <f>IF($A99=0,0,VLOOKUP($A99,Pointage!$A$6:$CE$370,R$3))</f>
        <v>0</v>
      </c>
      <c r="S99" s="62">
        <f>IF($A99=0,0,VLOOKUP($A99,Pointage!$A$6:$CE$370,S$3))</f>
        <v>0</v>
      </c>
    </row>
    <row r="100" spans="1:19" x14ac:dyDescent="0.2">
      <c r="A100" s="60">
        <f>Pointage!A102</f>
        <v>43197</v>
      </c>
      <c r="B100" s="61">
        <f t="shared" si="2"/>
        <v>7</v>
      </c>
      <c r="C100" s="61">
        <f t="shared" si="3"/>
        <v>4</v>
      </c>
      <c r="D100" s="62">
        <f>IF($A100=0,0,VLOOKUP($A100,Pointage!$A$6:$CE$370,D$3))</f>
        <v>0</v>
      </c>
      <c r="E100" s="62">
        <f>IF($A100=0,0,VLOOKUP($A100,Pointage!$A$6:$CE$370,E$3))</f>
        <v>0</v>
      </c>
      <c r="F100" s="62">
        <f>IF($A100=0,0,VLOOKUP($A100,Pointage!$A$6:$CE$370,F$3))</f>
        <v>0</v>
      </c>
      <c r="G100" s="62">
        <f>IF($A100=0,0,VLOOKUP($A100,Pointage!$A$6:$CE$370,G$3))</f>
        <v>0</v>
      </c>
      <c r="H100" s="62">
        <f>IF($A100=0,0,VLOOKUP($A100,Pointage!$A$6:$CE$370,H$3))</f>
        <v>0</v>
      </c>
      <c r="I100" s="62">
        <f>IF($A100=0,0,VLOOKUP($A100,Pointage!$A$6:$CE$370,I$3))</f>
        <v>0</v>
      </c>
      <c r="J100" s="62">
        <f>IF($A100=0,0,VLOOKUP($A100,Pointage!$A$6:$CE$370,J$3))</f>
        <v>0</v>
      </c>
      <c r="K100" s="62">
        <f>IF($A100=0,0,VLOOKUP($A100,Pointage!$A$6:$CE$370,K$3))</f>
        <v>0</v>
      </c>
      <c r="L100" s="62">
        <f>IF($A100=0,0,VLOOKUP($A100,Pointage!$A$6:$CE$370,L$3))</f>
        <v>0</v>
      </c>
      <c r="M100" s="62">
        <f>IF($A100=0,0,VLOOKUP($A100,Pointage!$A$6:$CE$370,M$3))</f>
        <v>0</v>
      </c>
      <c r="N100" s="62">
        <f>IF($A100=0,0,VLOOKUP($A100,Pointage!$A$6:$CE$370,N$3))</f>
        <v>0</v>
      </c>
      <c r="O100" s="62">
        <f>IF($A100=0,0,VLOOKUP($A100,Pointage!$A$6:$CE$370,O$3))</f>
        <v>0</v>
      </c>
      <c r="P100" s="62">
        <f>IF($A100=0,0,VLOOKUP($A100,Pointage!$A$6:$CE$370,P$3))</f>
        <v>0</v>
      </c>
      <c r="Q100" s="62">
        <f>IF($A100=0,0,VLOOKUP($A100,Pointage!$A$6:$CE$370,Q$3))</f>
        <v>0</v>
      </c>
      <c r="R100" s="62">
        <f>IF($A100=0,0,VLOOKUP($A100,Pointage!$A$6:$CE$370,R$3))</f>
        <v>0</v>
      </c>
      <c r="S100" s="62">
        <f>IF($A100=0,0,VLOOKUP($A100,Pointage!$A$6:$CE$370,S$3))</f>
        <v>0</v>
      </c>
    </row>
    <row r="101" spans="1:19" x14ac:dyDescent="0.2">
      <c r="A101" s="60" t="str">
        <f>Pointage!A103</f>
        <v>Total</v>
      </c>
      <c r="B101" s="61" t="e">
        <f t="shared" si="2"/>
        <v>#VALUE!</v>
      </c>
      <c r="C101" s="61" t="e">
        <f t="shared" si="3"/>
        <v>#VALUE!</v>
      </c>
      <c r="D101" s="62">
        <f>IF($A101=0,0,VLOOKUP($A101,Pointage!$A$6:$CE$370,D$3))</f>
        <v>0</v>
      </c>
      <c r="E101" s="62">
        <f>IF($A101=0,0,VLOOKUP($A101,Pointage!$A$6:$CE$370,E$3))</f>
        <v>0</v>
      </c>
      <c r="F101" s="62">
        <f>IF($A101=0,0,VLOOKUP($A101,Pointage!$A$6:$CE$370,F$3))</f>
        <v>0</v>
      </c>
      <c r="G101" s="62">
        <f>IF($A101=0,0,VLOOKUP($A101,Pointage!$A$6:$CE$370,G$3))</f>
        <v>0</v>
      </c>
      <c r="H101" s="62">
        <f>IF($A101=0,0,VLOOKUP($A101,Pointage!$A$6:$CE$370,H$3))</f>
        <v>0</v>
      </c>
      <c r="I101" s="62">
        <f>IF($A101=0,0,VLOOKUP($A101,Pointage!$A$6:$CE$370,I$3))</f>
        <v>0</v>
      </c>
      <c r="J101" s="62">
        <f>IF($A101=0,0,VLOOKUP($A101,Pointage!$A$6:$CE$370,J$3))</f>
        <v>0</v>
      </c>
      <c r="K101" s="62">
        <f>IF($A101=0,0,VLOOKUP($A101,Pointage!$A$6:$CE$370,K$3))</f>
        <v>0</v>
      </c>
      <c r="L101" s="62">
        <f>IF($A101=0,0,VLOOKUP($A101,Pointage!$A$6:$CE$370,L$3))</f>
        <v>0</v>
      </c>
      <c r="M101" s="62">
        <f>IF($A101=0,0,VLOOKUP($A101,Pointage!$A$6:$CE$370,M$3))</f>
        <v>0</v>
      </c>
      <c r="N101" s="62">
        <f>IF($A101=0,0,VLOOKUP($A101,Pointage!$A$6:$CE$370,N$3))</f>
        <v>0</v>
      </c>
      <c r="O101" s="62">
        <f>IF($A101=0,0,VLOOKUP($A101,Pointage!$A$6:$CE$370,O$3))</f>
        <v>0</v>
      </c>
      <c r="P101" s="62">
        <f>IF($A101=0,0,VLOOKUP($A101,Pointage!$A$6:$CE$370,P$3))</f>
        <v>0</v>
      </c>
      <c r="Q101" s="62">
        <f>IF($A101=0,0,VLOOKUP($A101,Pointage!$A$6:$CE$370,Q$3))</f>
        <v>0</v>
      </c>
      <c r="R101" s="62">
        <f>IF($A101=0,0,VLOOKUP($A101,Pointage!$A$6:$CE$370,R$3))</f>
        <v>0</v>
      </c>
      <c r="S101" s="62">
        <f>IF($A101=0,0,VLOOKUP($A101,Pointage!$A$6:$CE$370,S$3))</f>
        <v>0</v>
      </c>
    </row>
    <row r="102" spans="1:19" x14ac:dyDescent="0.2">
      <c r="A102" s="60">
        <f>Pointage!A104</f>
        <v>43199</v>
      </c>
      <c r="B102" s="61">
        <f t="shared" si="2"/>
        <v>9</v>
      </c>
      <c r="C102" s="61">
        <f t="shared" si="3"/>
        <v>4</v>
      </c>
      <c r="D102" s="62">
        <f>IF($A102=0,0,VLOOKUP($A102,Pointage!$A$6:$CE$370,D$3))</f>
        <v>16</v>
      </c>
      <c r="E102" s="62">
        <f>IF($A102=0,0,VLOOKUP($A102,Pointage!$A$6:$CE$370,E$3))</f>
        <v>15</v>
      </c>
      <c r="F102" s="62">
        <f>IF($A102=0,0,VLOOKUP($A102,Pointage!$A$6:$CE$370,F$3))</f>
        <v>0</v>
      </c>
      <c r="G102" s="62">
        <f>IF($A102=0,0,VLOOKUP($A102,Pointage!$A$6:$CE$370,G$3))</f>
        <v>12</v>
      </c>
      <c r="H102" s="62">
        <f>IF($A102=0,0,VLOOKUP($A102,Pointage!$A$6:$CE$370,H$3))</f>
        <v>12</v>
      </c>
      <c r="I102" s="62">
        <f>IF($A102=0,0,VLOOKUP($A102,Pointage!$A$6:$CE$370,I$3))</f>
        <v>0</v>
      </c>
      <c r="J102" s="62">
        <f>IF($A102=0,0,VLOOKUP($A102,Pointage!$A$6:$CE$370,J$3))</f>
        <v>16</v>
      </c>
      <c r="K102" s="62">
        <f>IF($A102=0,0,VLOOKUP($A102,Pointage!$A$6:$CE$370,K$3))</f>
        <v>15</v>
      </c>
      <c r="L102" s="62">
        <f>IF($A102=0,0,VLOOKUP($A102,Pointage!$A$6:$CE$370,L$3))</f>
        <v>20</v>
      </c>
      <c r="M102" s="62">
        <f>IF($A102=0,0,VLOOKUP($A102,Pointage!$A$6:$CE$370,M$3))</f>
        <v>20</v>
      </c>
      <c r="N102" s="62">
        <f>IF($A102=0,0,VLOOKUP($A102,Pointage!$A$6:$CE$370,N$3))</f>
        <v>0</v>
      </c>
      <c r="O102" s="62">
        <f>IF($A102=0,0,VLOOKUP($A102,Pointage!$A$6:$CE$370,O$3))</f>
        <v>0</v>
      </c>
      <c r="P102" s="62">
        <f>IF($A102=0,0,VLOOKUP($A102,Pointage!$A$6:$CE$370,P$3))</f>
        <v>0</v>
      </c>
      <c r="Q102" s="62">
        <f>IF($A102=0,0,VLOOKUP($A102,Pointage!$A$6:$CE$370,Q$3))</f>
        <v>0</v>
      </c>
      <c r="R102" s="62">
        <f>IF($A102=0,0,VLOOKUP($A102,Pointage!$A$6:$CE$370,R$3))</f>
        <v>0</v>
      </c>
      <c r="S102" s="62">
        <f>IF($A102=0,0,VLOOKUP($A102,Pointage!$A$6:$CE$370,S$3))</f>
        <v>0</v>
      </c>
    </row>
    <row r="103" spans="1:19" x14ac:dyDescent="0.2">
      <c r="A103" s="60">
        <f>Pointage!A105</f>
        <v>43200</v>
      </c>
      <c r="B103" s="61">
        <f t="shared" si="2"/>
        <v>10</v>
      </c>
      <c r="C103" s="61">
        <f t="shared" si="3"/>
        <v>4</v>
      </c>
      <c r="D103" s="62">
        <f>IF($A103=0,0,VLOOKUP($A103,Pointage!$A$6:$CE$370,D$3))</f>
        <v>33</v>
      </c>
      <c r="E103" s="62">
        <f>IF($A103=0,0,VLOOKUP($A103,Pointage!$A$6:$CE$370,E$3))</f>
        <v>15</v>
      </c>
      <c r="F103" s="62">
        <f>IF($A103=0,0,VLOOKUP($A103,Pointage!$A$6:$CE$370,F$3))</f>
        <v>0</v>
      </c>
      <c r="G103" s="62">
        <f>IF($A103=0,0,VLOOKUP($A103,Pointage!$A$6:$CE$370,G$3))</f>
        <v>12</v>
      </c>
      <c r="H103" s="62">
        <f>IF($A103=0,0,VLOOKUP($A103,Pointage!$A$6:$CE$370,H$3))</f>
        <v>12</v>
      </c>
      <c r="I103" s="62">
        <f>IF($A103=0,0,VLOOKUP($A103,Pointage!$A$6:$CE$370,I$3))</f>
        <v>0</v>
      </c>
      <c r="J103" s="62">
        <f>IF($A103=0,0,VLOOKUP($A103,Pointage!$A$6:$CE$370,J$3))</f>
        <v>33</v>
      </c>
      <c r="K103" s="62">
        <f>IF($A103=0,0,VLOOKUP($A103,Pointage!$A$6:$CE$370,K$3))</f>
        <v>15</v>
      </c>
      <c r="L103" s="62">
        <f>IF($A103=0,0,VLOOKUP($A103,Pointage!$A$6:$CE$370,L$3))</f>
        <v>20</v>
      </c>
      <c r="M103" s="62">
        <f>IF($A103=0,0,VLOOKUP($A103,Pointage!$A$6:$CE$370,M$3))</f>
        <v>20</v>
      </c>
      <c r="N103" s="62">
        <f>IF($A103=0,0,VLOOKUP($A103,Pointage!$A$6:$CE$370,N$3))</f>
        <v>0</v>
      </c>
      <c r="O103" s="62">
        <f>IF($A103=0,0,VLOOKUP($A103,Pointage!$A$6:$CE$370,O$3))</f>
        <v>0</v>
      </c>
      <c r="P103" s="62">
        <f>IF($A103=0,0,VLOOKUP($A103,Pointage!$A$6:$CE$370,P$3))</f>
        <v>0</v>
      </c>
      <c r="Q103" s="62">
        <f>IF($A103=0,0,VLOOKUP($A103,Pointage!$A$6:$CE$370,Q$3))</f>
        <v>0</v>
      </c>
      <c r="R103" s="62">
        <f>IF($A103=0,0,VLOOKUP($A103,Pointage!$A$6:$CE$370,R$3))</f>
        <v>0</v>
      </c>
      <c r="S103" s="62">
        <f>IF($A103=0,0,VLOOKUP($A103,Pointage!$A$6:$CE$370,S$3))</f>
        <v>0</v>
      </c>
    </row>
    <row r="104" spans="1:19" x14ac:dyDescent="0.2">
      <c r="A104" s="60">
        <f>Pointage!A106</f>
        <v>43201</v>
      </c>
      <c r="B104" s="61">
        <f t="shared" si="2"/>
        <v>11</v>
      </c>
      <c r="C104" s="61">
        <f t="shared" si="3"/>
        <v>4</v>
      </c>
      <c r="D104" s="62">
        <f>IF($A104=0,0,VLOOKUP($A104,Pointage!$A$6:$CE$370,D$3))</f>
        <v>33</v>
      </c>
      <c r="E104" s="62">
        <f>IF($A104=0,0,VLOOKUP($A104,Pointage!$A$6:$CE$370,E$3))</f>
        <v>15</v>
      </c>
      <c r="F104" s="62">
        <f>IF($A104=0,0,VLOOKUP($A104,Pointage!$A$6:$CE$370,F$3))</f>
        <v>0</v>
      </c>
      <c r="G104" s="62">
        <f>IF($A104=0,0,VLOOKUP($A104,Pointage!$A$6:$CE$370,G$3))</f>
        <v>12</v>
      </c>
      <c r="H104" s="62">
        <f>IF($A104=0,0,VLOOKUP($A104,Pointage!$A$6:$CE$370,H$3))</f>
        <v>12</v>
      </c>
      <c r="I104" s="62">
        <f>IF($A104=0,0,VLOOKUP($A104,Pointage!$A$6:$CE$370,I$3))</f>
        <v>0</v>
      </c>
      <c r="J104" s="62">
        <f>IF($A104=0,0,VLOOKUP($A104,Pointage!$A$6:$CE$370,J$3))</f>
        <v>33</v>
      </c>
      <c r="K104" s="62">
        <f>IF($A104=0,0,VLOOKUP($A104,Pointage!$A$6:$CE$370,K$3))</f>
        <v>15</v>
      </c>
      <c r="L104" s="62">
        <f>IF($A104=0,0,VLOOKUP($A104,Pointage!$A$6:$CE$370,L$3))</f>
        <v>20</v>
      </c>
      <c r="M104" s="62">
        <f>IF($A104=0,0,VLOOKUP($A104,Pointage!$A$6:$CE$370,M$3))</f>
        <v>20</v>
      </c>
      <c r="N104" s="62">
        <f>IF($A104=0,0,VLOOKUP($A104,Pointage!$A$6:$CE$370,N$3))</f>
        <v>0</v>
      </c>
      <c r="O104" s="62">
        <f>IF($A104=0,0,VLOOKUP($A104,Pointage!$A$6:$CE$370,O$3))</f>
        <v>0</v>
      </c>
      <c r="P104" s="62">
        <f>IF($A104=0,0,VLOOKUP($A104,Pointage!$A$6:$CE$370,P$3))</f>
        <v>0</v>
      </c>
      <c r="Q104" s="62">
        <f>IF($A104=0,0,VLOOKUP($A104,Pointage!$A$6:$CE$370,Q$3))</f>
        <v>0</v>
      </c>
      <c r="R104" s="62">
        <f>IF($A104=0,0,VLOOKUP($A104,Pointage!$A$6:$CE$370,R$3))</f>
        <v>0</v>
      </c>
      <c r="S104" s="62">
        <f>IF($A104=0,0,VLOOKUP($A104,Pointage!$A$6:$CE$370,S$3))</f>
        <v>0</v>
      </c>
    </row>
    <row r="105" spans="1:19" x14ac:dyDescent="0.2">
      <c r="A105" s="60">
        <f>Pointage!A107</f>
        <v>43202</v>
      </c>
      <c r="B105" s="61">
        <f t="shared" si="2"/>
        <v>12</v>
      </c>
      <c r="C105" s="61">
        <f t="shared" si="3"/>
        <v>4</v>
      </c>
      <c r="D105" s="62">
        <f>IF($A105=0,0,VLOOKUP($A105,Pointage!$A$6:$CE$370,D$3))</f>
        <v>33</v>
      </c>
      <c r="E105" s="62">
        <f>IF($A105=0,0,VLOOKUP($A105,Pointage!$A$6:$CE$370,E$3))</f>
        <v>15</v>
      </c>
      <c r="F105" s="62">
        <f>IF($A105=0,0,VLOOKUP($A105,Pointage!$A$6:$CE$370,F$3))</f>
        <v>0</v>
      </c>
      <c r="G105" s="62">
        <f>IF($A105=0,0,VLOOKUP($A105,Pointage!$A$6:$CE$370,G$3))</f>
        <v>21</v>
      </c>
      <c r="H105" s="62">
        <f>IF($A105=0,0,VLOOKUP($A105,Pointage!$A$6:$CE$370,H$3))</f>
        <v>21</v>
      </c>
      <c r="I105" s="62">
        <f>IF($A105=0,0,VLOOKUP($A105,Pointage!$A$6:$CE$370,I$3))</f>
        <v>0</v>
      </c>
      <c r="J105" s="62">
        <f>IF($A105=0,0,VLOOKUP($A105,Pointage!$A$6:$CE$370,J$3))</f>
        <v>33</v>
      </c>
      <c r="K105" s="62">
        <f>IF($A105=0,0,VLOOKUP($A105,Pointage!$A$6:$CE$370,K$3))</f>
        <v>15</v>
      </c>
      <c r="L105" s="62">
        <f>IF($A105=0,0,VLOOKUP($A105,Pointage!$A$6:$CE$370,L$3))</f>
        <v>20</v>
      </c>
      <c r="M105" s="62">
        <f>IF($A105=0,0,VLOOKUP($A105,Pointage!$A$6:$CE$370,M$3))</f>
        <v>20</v>
      </c>
      <c r="N105" s="62">
        <f>IF($A105=0,0,VLOOKUP($A105,Pointage!$A$6:$CE$370,N$3))</f>
        <v>0</v>
      </c>
      <c r="O105" s="62">
        <f>IF($A105=0,0,VLOOKUP($A105,Pointage!$A$6:$CE$370,O$3))</f>
        <v>0</v>
      </c>
      <c r="P105" s="62">
        <f>IF($A105=0,0,VLOOKUP($A105,Pointage!$A$6:$CE$370,P$3))</f>
        <v>0</v>
      </c>
      <c r="Q105" s="62">
        <f>IF($A105=0,0,VLOOKUP($A105,Pointage!$A$6:$CE$370,Q$3))</f>
        <v>0</v>
      </c>
      <c r="R105" s="62">
        <f>IF($A105=0,0,VLOOKUP($A105,Pointage!$A$6:$CE$370,R$3))</f>
        <v>0</v>
      </c>
      <c r="S105" s="62">
        <f>IF($A105=0,0,VLOOKUP($A105,Pointage!$A$6:$CE$370,S$3))</f>
        <v>0</v>
      </c>
    </row>
    <row r="106" spans="1:19" x14ac:dyDescent="0.2">
      <c r="A106" s="60">
        <f>Pointage!A108</f>
        <v>43203</v>
      </c>
      <c r="B106" s="61">
        <f t="shared" si="2"/>
        <v>13</v>
      </c>
      <c r="C106" s="61">
        <f t="shared" si="3"/>
        <v>4</v>
      </c>
      <c r="D106" s="62">
        <f>IF($A106=0,0,VLOOKUP($A106,Pointage!$A$6:$CE$370,D$3))</f>
        <v>19</v>
      </c>
      <c r="E106" s="62">
        <f>IF($A106=0,0,VLOOKUP($A106,Pointage!$A$6:$CE$370,E$3))</f>
        <v>32</v>
      </c>
      <c r="F106" s="62">
        <f>IF($A106=0,0,VLOOKUP($A106,Pointage!$A$6:$CE$370,F$3))</f>
        <v>32</v>
      </c>
      <c r="G106" s="62">
        <f>IF($A106=0,0,VLOOKUP($A106,Pointage!$A$6:$CE$370,G$3))</f>
        <v>12</v>
      </c>
      <c r="H106" s="62">
        <f>IF($A106=0,0,VLOOKUP($A106,Pointage!$A$6:$CE$370,H$3))</f>
        <v>12</v>
      </c>
      <c r="I106" s="62">
        <f>IF($A106=0,0,VLOOKUP($A106,Pointage!$A$6:$CE$370,I$3))</f>
        <v>0</v>
      </c>
      <c r="J106" s="62">
        <f>IF($A106=0,0,VLOOKUP($A106,Pointage!$A$6:$CE$370,J$3))</f>
        <v>19</v>
      </c>
      <c r="K106" s="62">
        <f>IF($A106=0,0,VLOOKUP($A106,Pointage!$A$6:$CE$370,K$3))</f>
        <v>32</v>
      </c>
      <c r="L106" s="62">
        <f>IF($A106=0,0,VLOOKUP($A106,Pointage!$A$6:$CE$370,L$3))</f>
        <v>20</v>
      </c>
      <c r="M106" s="62">
        <f>IF($A106=0,0,VLOOKUP($A106,Pointage!$A$6:$CE$370,M$3))</f>
        <v>20</v>
      </c>
      <c r="N106" s="62">
        <f>IF($A106=0,0,VLOOKUP($A106,Pointage!$A$6:$CE$370,N$3))</f>
        <v>0</v>
      </c>
      <c r="O106" s="62">
        <f>IF($A106=0,0,VLOOKUP($A106,Pointage!$A$6:$CE$370,O$3))</f>
        <v>0</v>
      </c>
      <c r="P106" s="62">
        <f>IF($A106=0,0,VLOOKUP($A106,Pointage!$A$6:$CE$370,P$3))</f>
        <v>0</v>
      </c>
      <c r="Q106" s="62">
        <f>IF($A106=0,0,VLOOKUP($A106,Pointage!$A$6:$CE$370,Q$3))</f>
        <v>0</v>
      </c>
      <c r="R106" s="62">
        <f>IF($A106=0,0,VLOOKUP($A106,Pointage!$A$6:$CE$370,R$3))</f>
        <v>0</v>
      </c>
      <c r="S106" s="62">
        <f>IF($A106=0,0,VLOOKUP($A106,Pointage!$A$6:$CE$370,S$3))</f>
        <v>0</v>
      </c>
    </row>
    <row r="107" spans="1:19" x14ac:dyDescent="0.2">
      <c r="A107" s="60">
        <f>Pointage!A109</f>
        <v>43204</v>
      </c>
      <c r="B107" s="61">
        <f t="shared" si="2"/>
        <v>14</v>
      </c>
      <c r="C107" s="61">
        <f t="shared" si="3"/>
        <v>4</v>
      </c>
      <c r="D107" s="62">
        <f>IF($A107=0,0,VLOOKUP($A107,Pointage!$A$6:$CE$370,D$3))</f>
        <v>0</v>
      </c>
      <c r="E107" s="62">
        <f>IF($A107=0,0,VLOOKUP($A107,Pointage!$A$6:$CE$370,E$3))</f>
        <v>0</v>
      </c>
      <c r="F107" s="62">
        <f>IF($A107=0,0,VLOOKUP($A107,Pointage!$A$6:$CE$370,F$3))</f>
        <v>0</v>
      </c>
      <c r="G107" s="62">
        <f>IF($A107=0,0,VLOOKUP($A107,Pointage!$A$6:$CE$370,G$3))</f>
        <v>0</v>
      </c>
      <c r="H107" s="62">
        <f>IF($A107=0,0,VLOOKUP($A107,Pointage!$A$6:$CE$370,H$3))</f>
        <v>0</v>
      </c>
      <c r="I107" s="62">
        <f>IF($A107=0,0,VLOOKUP($A107,Pointage!$A$6:$CE$370,I$3))</f>
        <v>0</v>
      </c>
      <c r="J107" s="62">
        <f>IF($A107=0,0,VLOOKUP($A107,Pointage!$A$6:$CE$370,J$3))</f>
        <v>0</v>
      </c>
      <c r="K107" s="62">
        <f>IF($A107=0,0,VLOOKUP($A107,Pointage!$A$6:$CE$370,K$3))</f>
        <v>0</v>
      </c>
      <c r="L107" s="62">
        <f>IF($A107=0,0,VLOOKUP($A107,Pointage!$A$6:$CE$370,L$3))</f>
        <v>0</v>
      </c>
      <c r="M107" s="62">
        <f>IF($A107=0,0,VLOOKUP($A107,Pointage!$A$6:$CE$370,M$3))</f>
        <v>0</v>
      </c>
      <c r="N107" s="62">
        <f>IF($A107=0,0,VLOOKUP($A107,Pointage!$A$6:$CE$370,N$3))</f>
        <v>0</v>
      </c>
      <c r="O107" s="62">
        <f>IF($A107=0,0,VLOOKUP($A107,Pointage!$A$6:$CE$370,O$3))</f>
        <v>0</v>
      </c>
      <c r="P107" s="62">
        <f>IF($A107=0,0,VLOOKUP($A107,Pointage!$A$6:$CE$370,P$3))</f>
        <v>0</v>
      </c>
      <c r="Q107" s="62">
        <f>IF($A107=0,0,VLOOKUP($A107,Pointage!$A$6:$CE$370,Q$3))</f>
        <v>0</v>
      </c>
      <c r="R107" s="62">
        <f>IF($A107=0,0,VLOOKUP($A107,Pointage!$A$6:$CE$370,R$3))</f>
        <v>0</v>
      </c>
      <c r="S107" s="62">
        <f>IF($A107=0,0,VLOOKUP($A107,Pointage!$A$6:$CE$370,S$3))</f>
        <v>0</v>
      </c>
    </row>
    <row r="108" spans="1:19" x14ac:dyDescent="0.2">
      <c r="A108" s="60" t="str">
        <f>Pointage!A110</f>
        <v>Total</v>
      </c>
      <c r="B108" s="61" t="e">
        <f t="shared" si="2"/>
        <v>#VALUE!</v>
      </c>
      <c r="C108" s="61" t="e">
        <f t="shared" si="3"/>
        <v>#VALUE!</v>
      </c>
      <c r="D108" s="62">
        <f>IF($A108=0,0,VLOOKUP($A108,Pointage!$A$6:$CE$370,D$3))</f>
        <v>0</v>
      </c>
      <c r="E108" s="62">
        <f>IF($A108=0,0,VLOOKUP($A108,Pointage!$A$6:$CE$370,E$3))</f>
        <v>0</v>
      </c>
      <c r="F108" s="62">
        <f>IF($A108=0,0,VLOOKUP($A108,Pointage!$A$6:$CE$370,F$3))</f>
        <v>0</v>
      </c>
      <c r="G108" s="62">
        <f>IF($A108=0,0,VLOOKUP($A108,Pointage!$A$6:$CE$370,G$3))</f>
        <v>0</v>
      </c>
      <c r="H108" s="62">
        <f>IF($A108=0,0,VLOOKUP($A108,Pointage!$A$6:$CE$370,H$3))</f>
        <v>0</v>
      </c>
      <c r="I108" s="62">
        <f>IF($A108=0,0,VLOOKUP($A108,Pointage!$A$6:$CE$370,I$3))</f>
        <v>0</v>
      </c>
      <c r="J108" s="62">
        <f>IF($A108=0,0,VLOOKUP($A108,Pointage!$A$6:$CE$370,J$3))</f>
        <v>0</v>
      </c>
      <c r="K108" s="62">
        <f>IF($A108=0,0,VLOOKUP($A108,Pointage!$A$6:$CE$370,K$3))</f>
        <v>0</v>
      </c>
      <c r="L108" s="62">
        <f>IF($A108=0,0,VLOOKUP($A108,Pointage!$A$6:$CE$370,L$3))</f>
        <v>0</v>
      </c>
      <c r="M108" s="62">
        <f>IF($A108=0,0,VLOOKUP($A108,Pointage!$A$6:$CE$370,M$3))</f>
        <v>0</v>
      </c>
      <c r="N108" s="62">
        <f>IF($A108=0,0,VLOOKUP($A108,Pointage!$A$6:$CE$370,N$3))</f>
        <v>0</v>
      </c>
      <c r="O108" s="62">
        <f>IF($A108=0,0,VLOOKUP($A108,Pointage!$A$6:$CE$370,O$3))</f>
        <v>0</v>
      </c>
      <c r="P108" s="62">
        <f>IF($A108=0,0,VLOOKUP($A108,Pointage!$A$6:$CE$370,P$3))</f>
        <v>0</v>
      </c>
      <c r="Q108" s="62">
        <f>IF($A108=0,0,VLOOKUP($A108,Pointage!$A$6:$CE$370,Q$3))</f>
        <v>0</v>
      </c>
      <c r="R108" s="62">
        <f>IF($A108=0,0,VLOOKUP($A108,Pointage!$A$6:$CE$370,R$3))</f>
        <v>0</v>
      </c>
      <c r="S108" s="62">
        <f>IF($A108=0,0,VLOOKUP($A108,Pointage!$A$6:$CE$370,S$3))</f>
        <v>0</v>
      </c>
    </row>
    <row r="109" spans="1:19" x14ac:dyDescent="0.2">
      <c r="A109" s="60">
        <f>Pointage!A111</f>
        <v>43206</v>
      </c>
      <c r="B109" s="61">
        <f t="shared" si="2"/>
        <v>16</v>
      </c>
      <c r="C109" s="61">
        <f t="shared" si="3"/>
        <v>4</v>
      </c>
      <c r="D109" s="62">
        <f>IF($A109=0,0,VLOOKUP($A109,Pointage!$A$6:$CE$370,D$3))</f>
        <v>13</v>
      </c>
      <c r="E109" s="62">
        <f>IF($A109=0,0,VLOOKUP($A109,Pointage!$A$6:$CE$370,E$3))</f>
        <v>21</v>
      </c>
      <c r="F109" s="62">
        <f>IF($A109=0,0,VLOOKUP($A109,Pointage!$A$6:$CE$370,F$3))</f>
        <v>12</v>
      </c>
      <c r="G109" s="62">
        <f>IF($A109=0,0,VLOOKUP($A109,Pointage!$A$6:$CE$370,G$3))</f>
        <v>0</v>
      </c>
      <c r="H109" s="62">
        <f>IF($A109=0,0,VLOOKUP($A109,Pointage!$A$6:$CE$370,H$3))</f>
        <v>12</v>
      </c>
      <c r="I109" s="62">
        <f>IF($A109=0,0,VLOOKUP($A109,Pointage!$A$6:$CE$370,I$3))</f>
        <v>0</v>
      </c>
      <c r="J109" s="62">
        <f>IF($A109=0,0,VLOOKUP($A109,Pointage!$A$6:$CE$370,J$3))</f>
        <v>12</v>
      </c>
      <c r="K109" s="62">
        <f>IF($A109=0,0,VLOOKUP($A109,Pointage!$A$6:$CE$370,K$3))</f>
        <v>13</v>
      </c>
      <c r="L109" s="62">
        <f>IF($A109=0,0,VLOOKUP($A109,Pointage!$A$6:$CE$370,L$3))</f>
        <v>20</v>
      </c>
      <c r="M109" s="62">
        <f>IF($A109=0,0,VLOOKUP($A109,Pointage!$A$6:$CE$370,M$3))</f>
        <v>20</v>
      </c>
      <c r="N109" s="62">
        <f>IF($A109=0,0,VLOOKUP($A109,Pointage!$A$6:$CE$370,N$3))</f>
        <v>0</v>
      </c>
      <c r="O109" s="62">
        <f>IF($A109=0,0,VLOOKUP($A109,Pointage!$A$6:$CE$370,O$3))</f>
        <v>0</v>
      </c>
      <c r="P109" s="62">
        <f>IF($A109=0,0,VLOOKUP($A109,Pointage!$A$6:$CE$370,P$3))</f>
        <v>0</v>
      </c>
      <c r="Q109" s="62">
        <f>IF($A109=0,0,VLOOKUP($A109,Pointage!$A$6:$CE$370,Q$3))</f>
        <v>0</v>
      </c>
      <c r="R109" s="62">
        <f>IF($A109=0,0,VLOOKUP($A109,Pointage!$A$6:$CE$370,R$3))</f>
        <v>0</v>
      </c>
      <c r="S109" s="62">
        <f>IF($A109=0,0,VLOOKUP($A109,Pointage!$A$6:$CE$370,S$3))</f>
        <v>0</v>
      </c>
    </row>
    <row r="110" spans="1:19" x14ac:dyDescent="0.2">
      <c r="A110" s="60">
        <f>Pointage!A112</f>
        <v>43207</v>
      </c>
      <c r="B110" s="61">
        <f t="shared" si="2"/>
        <v>17</v>
      </c>
      <c r="C110" s="61">
        <f t="shared" si="3"/>
        <v>4</v>
      </c>
      <c r="D110" s="62">
        <f>IF($A110=0,0,VLOOKUP($A110,Pointage!$A$6:$CE$370,D$3))</f>
        <v>13</v>
      </c>
      <c r="E110" s="62">
        <f>IF($A110=0,0,VLOOKUP($A110,Pointage!$A$6:$CE$370,E$3))</f>
        <v>21</v>
      </c>
      <c r="F110" s="62">
        <f>IF($A110=0,0,VLOOKUP($A110,Pointage!$A$6:$CE$370,F$3))</f>
        <v>12</v>
      </c>
      <c r="G110" s="62">
        <f>IF($A110=0,0,VLOOKUP($A110,Pointage!$A$6:$CE$370,G$3))</f>
        <v>0</v>
      </c>
      <c r="H110" s="62">
        <f>IF($A110=0,0,VLOOKUP($A110,Pointage!$A$6:$CE$370,H$3))</f>
        <v>12</v>
      </c>
      <c r="I110" s="62">
        <f>IF($A110=0,0,VLOOKUP($A110,Pointage!$A$6:$CE$370,I$3))</f>
        <v>0</v>
      </c>
      <c r="J110" s="62">
        <f>IF($A110=0,0,VLOOKUP($A110,Pointage!$A$6:$CE$370,J$3))</f>
        <v>12</v>
      </c>
      <c r="K110" s="62">
        <f>IF($A110=0,0,VLOOKUP($A110,Pointage!$A$6:$CE$370,K$3))</f>
        <v>13</v>
      </c>
      <c r="L110" s="62">
        <f>IF($A110=0,0,VLOOKUP($A110,Pointage!$A$6:$CE$370,L$3))</f>
        <v>20</v>
      </c>
      <c r="M110" s="62">
        <f>IF($A110=0,0,VLOOKUP($A110,Pointage!$A$6:$CE$370,M$3))</f>
        <v>20</v>
      </c>
      <c r="N110" s="62">
        <f>IF($A110=0,0,VLOOKUP($A110,Pointage!$A$6:$CE$370,N$3))</f>
        <v>0</v>
      </c>
      <c r="O110" s="62">
        <f>IF($A110=0,0,VLOOKUP($A110,Pointage!$A$6:$CE$370,O$3))</f>
        <v>0</v>
      </c>
      <c r="P110" s="62">
        <f>IF($A110=0,0,VLOOKUP($A110,Pointage!$A$6:$CE$370,P$3))</f>
        <v>0</v>
      </c>
      <c r="Q110" s="62">
        <f>IF($A110=0,0,VLOOKUP($A110,Pointage!$A$6:$CE$370,Q$3))</f>
        <v>0</v>
      </c>
      <c r="R110" s="62">
        <f>IF($A110=0,0,VLOOKUP($A110,Pointage!$A$6:$CE$370,R$3))</f>
        <v>0</v>
      </c>
      <c r="S110" s="62">
        <f>IF($A110=0,0,VLOOKUP($A110,Pointage!$A$6:$CE$370,S$3))</f>
        <v>0</v>
      </c>
    </row>
    <row r="111" spans="1:19" x14ac:dyDescent="0.2">
      <c r="A111" s="60">
        <f>Pointage!A113</f>
        <v>43208</v>
      </c>
      <c r="B111" s="61">
        <f t="shared" si="2"/>
        <v>18</v>
      </c>
      <c r="C111" s="61">
        <f t="shared" si="3"/>
        <v>4</v>
      </c>
      <c r="D111" s="62">
        <f>IF($A111=0,0,VLOOKUP($A111,Pointage!$A$6:$CE$370,D$3))</f>
        <v>14</v>
      </c>
      <c r="E111" s="62">
        <f>IF($A111=0,0,VLOOKUP($A111,Pointage!$A$6:$CE$370,E$3))</f>
        <v>25</v>
      </c>
      <c r="F111" s="62">
        <f>IF($A111=0,0,VLOOKUP($A111,Pointage!$A$6:$CE$370,F$3))</f>
        <v>98</v>
      </c>
      <c r="G111" s="62">
        <f>IF($A111=0,0,VLOOKUP($A111,Pointage!$A$6:$CE$370,G$3))</f>
        <v>0</v>
      </c>
      <c r="H111" s="62">
        <f>IF($A111=0,0,VLOOKUP($A111,Pointage!$A$6:$CE$370,H$3))</f>
        <v>12</v>
      </c>
      <c r="I111" s="62">
        <f>IF($A111=0,0,VLOOKUP($A111,Pointage!$A$6:$CE$370,I$3))</f>
        <v>0</v>
      </c>
      <c r="J111" s="62">
        <f>IF($A111=0,0,VLOOKUP($A111,Pointage!$A$6:$CE$370,J$3))</f>
        <v>12</v>
      </c>
      <c r="K111" s="62">
        <f>IF($A111=0,0,VLOOKUP($A111,Pointage!$A$6:$CE$370,K$3))</f>
        <v>14</v>
      </c>
      <c r="L111" s="62">
        <f>IF($A111=0,0,VLOOKUP($A111,Pointage!$A$6:$CE$370,L$3))</f>
        <v>24</v>
      </c>
      <c r="M111" s="62">
        <f>IF($A111=0,0,VLOOKUP($A111,Pointage!$A$6:$CE$370,M$3))</f>
        <v>24</v>
      </c>
      <c r="N111" s="62">
        <f>IF($A111=0,0,VLOOKUP($A111,Pointage!$A$6:$CE$370,N$3))</f>
        <v>0</v>
      </c>
      <c r="O111" s="62">
        <f>IF($A111=0,0,VLOOKUP($A111,Pointage!$A$6:$CE$370,O$3))</f>
        <v>0</v>
      </c>
      <c r="P111" s="62">
        <f>IF($A111=0,0,VLOOKUP($A111,Pointage!$A$6:$CE$370,P$3))</f>
        <v>0</v>
      </c>
      <c r="Q111" s="62">
        <f>IF($A111=0,0,VLOOKUP($A111,Pointage!$A$6:$CE$370,Q$3))</f>
        <v>0</v>
      </c>
      <c r="R111" s="62">
        <f>IF($A111=0,0,VLOOKUP($A111,Pointage!$A$6:$CE$370,R$3))</f>
        <v>0</v>
      </c>
      <c r="S111" s="62">
        <f>IF($A111=0,0,VLOOKUP($A111,Pointage!$A$6:$CE$370,S$3))</f>
        <v>0</v>
      </c>
    </row>
    <row r="112" spans="1:19" x14ac:dyDescent="0.2">
      <c r="A112" s="60">
        <f>Pointage!A114</f>
        <v>43209</v>
      </c>
      <c r="B112" s="61">
        <f t="shared" si="2"/>
        <v>19</v>
      </c>
      <c r="C112" s="61">
        <f t="shared" si="3"/>
        <v>4</v>
      </c>
      <c r="D112" s="62">
        <f>IF($A112=0,0,VLOOKUP($A112,Pointage!$A$6:$CE$370,D$3))</f>
        <v>24</v>
      </c>
      <c r="E112" s="62">
        <f>IF($A112=0,0,VLOOKUP($A112,Pointage!$A$6:$CE$370,E$3))</f>
        <v>25</v>
      </c>
      <c r="F112" s="62">
        <f>IF($A112=0,0,VLOOKUP($A112,Pointage!$A$6:$CE$370,F$3))</f>
        <v>25</v>
      </c>
      <c r="G112" s="62">
        <f>IF($A112=0,0,VLOOKUP($A112,Pointage!$A$6:$CE$370,G$3))</f>
        <v>0</v>
      </c>
      <c r="H112" s="62">
        <f>IF($A112=0,0,VLOOKUP($A112,Pointage!$A$6:$CE$370,H$3))</f>
        <v>12</v>
      </c>
      <c r="I112" s="62">
        <f>IF($A112=0,0,VLOOKUP($A112,Pointage!$A$6:$CE$370,I$3))</f>
        <v>0</v>
      </c>
      <c r="J112" s="62">
        <f>IF($A112=0,0,VLOOKUP($A112,Pointage!$A$6:$CE$370,J$3))</f>
        <v>12</v>
      </c>
      <c r="K112" s="62">
        <f>IF($A112=0,0,VLOOKUP($A112,Pointage!$A$6:$CE$370,K$3))</f>
        <v>24</v>
      </c>
      <c r="L112" s="62">
        <f>IF($A112=0,0,VLOOKUP($A112,Pointage!$A$6:$CE$370,L$3))</f>
        <v>20</v>
      </c>
      <c r="M112" s="62">
        <f>IF($A112=0,0,VLOOKUP($A112,Pointage!$A$6:$CE$370,M$3))</f>
        <v>20</v>
      </c>
      <c r="N112" s="62">
        <f>IF($A112=0,0,VLOOKUP($A112,Pointage!$A$6:$CE$370,N$3))</f>
        <v>0</v>
      </c>
      <c r="O112" s="62">
        <f>IF($A112=0,0,VLOOKUP($A112,Pointage!$A$6:$CE$370,O$3))</f>
        <v>0</v>
      </c>
      <c r="P112" s="62">
        <f>IF($A112=0,0,VLOOKUP($A112,Pointage!$A$6:$CE$370,P$3))</f>
        <v>0</v>
      </c>
      <c r="Q112" s="62">
        <f>IF($A112=0,0,VLOOKUP($A112,Pointage!$A$6:$CE$370,Q$3))</f>
        <v>0</v>
      </c>
      <c r="R112" s="62">
        <f>IF($A112=0,0,VLOOKUP($A112,Pointage!$A$6:$CE$370,R$3))</f>
        <v>0</v>
      </c>
      <c r="S112" s="62">
        <f>IF($A112=0,0,VLOOKUP($A112,Pointage!$A$6:$CE$370,S$3))</f>
        <v>0</v>
      </c>
    </row>
    <row r="113" spans="1:19" x14ac:dyDescent="0.2">
      <c r="A113" s="60">
        <f>Pointage!A115</f>
        <v>43210</v>
      </c>
      <c r="B113" s="61">
        <f t="shared" si="2"/>
        <v>20</v>
      </c>
      <c r="C113" s="61">
        <f t="shared" si="3"/>
        <v>4</v>
      </c>
      <c r="D113" s="62">
        <f>IF($A113=0,0,VLOOKUP($A113,Pointage!$A$6:$CE$370,D$3))</f>
        <v>12</v>
      </c>
      <c r="E113" s="62">
        <f>IF($A113=0,0,VLOOKUP($A113,Pointage!$A$6:$CE$370,E$3))</f>
        <v>25</v>
      </c>
      <c r="F113" s="62">
        <f>IF($A113=0,0,VLOOKUP($A113,Pointage!$A$6:$CE$370,F$3))</f>
        <v>25</v>
      </c>
      <c r="G113" s="62">
        <f>IF($A113=0,0,VLOOKUP($A113,Pointage!$A$6:$CE$370,G$3))</f>
        <v>0</v>
      </c>
      <c r="H113" s="62">
        <f>IF($A113=0,0,VLOOKUP($A113,Pointage!$A$6:$CE$370,H$3))</f>
        <v>12</v>
      </c>
      <c r="I113" s="62">
        <f>IF($A113=0,0,VLOOKUP($A113,Pointage!$A$6:$CE$370,I$3))</f>
        <v>0</v>
      </c>
      <c r="J113" s="62">
        <f>IF($A113=0,0,VLOOKUP($A113,Pointage!$A$6:$CE$370,J$3))</f>
        <v>0</v>
      </c>
      <c r="K113" s="62">
        <f>IF($A113=0,0,VLOOKUP($A113,Pointage!$A$6:$CE$370,K$3))</f>
        <v>0</v>
      </c>
      <c r="L113" s="62">
        <f>IF($A113=0,0,VLOOKUP($A113,Pointage!$A$6:$CE$370,L$3))</f>
        <v>24</v>
      </c>
      <c r="M113" s="62">
        <f>IF($A113=0,0,VLOOKUP($A113,Pointage!$A$6:$CE$370,M$3))</f>
        <v>24</v>
      </c>
      <c r="N113" s="62">
        <f>IF($A113=0,0,VLOOKUP($A113,Pointage!$A$6:$CE$370,N$3))</f>
        <v>0</v>
      </c>
      <c r="O113" s="62">
        <f>IF($A113=0,0,VLOOKUP($A113,Pointage!$A$6:$CE$370,O$3))</f>
        <v>0</v>
      </c>
      <c r="P113" s="62">
        <f>IF($A113=0,0,VLOOKUP($A113,Pointage!$A$6:$CE$370,P$3))</f>
        <v>0</v>
      </c>
      <c r="Q113" s="62">
        <f>IF($A113=0,0,VLOOKUP($A113,Pointage!$A$6:$CE$370,Q$3))</f>
        <v>0</v>
      </c>
      <c r="R113" s="62">
        <f>IF($A113=0,0,VLOOKUP($A113,Pointage!$A$6:$CE$370,R$3))</f>
        <v>0</v>
      </c>
      <c r="S113" s="62">
        <f>IF($A113=0,0,VLOOKUP($A113,Pointage!$A$6:$CE$370,S$3))</f>
        <v>0</v>
      </c>
    </row>
    <row r="114" spans="1:19" x14ac:dyDescent="0.2">
      <c r="A114" s="60">
        <f>Pointage!A116</f>
        <v>43211</v>
      </c>
      <c r="B114" s="61">
        <f t="shared" si="2"/>
        <v>21</v>
      </c>
      <c r="C114" s="61">
        <f t="shared" si="3"/>
        <v>4</v>
      </c>
      <c r="D114" s="62">
        <f>IF($A114=0,0,VLOOKUP($A114,Pointage!$A$6:$CE$370,D$3))</f>
        <v>0</v>
      </c>
      <c r="E114" s="62">
        <f>IF($A114=0,0,VLOOKUP($A114,Pointage!$A$6:$CE$370,E$3))</f>
        <v>0</v>
      </c>
      <c r="F114" s="62">
        <f>IF($A114=0,0,VLOOKUP($A114,Pointage!$A$6:$CE$370,F$3))</f>
        <v>0</v>
      </c>
      <c r="G114" s="62">
        <f>IF($A114=0,0,VLOOKUP($A114,Pointage!$A$6:$CE$370,G$3))</f>
        <v>0</v>
      </c>
      <c r="H114" s="62">
        <f>IF($A114=0,0,VLOOKUP($A114,Pointage!$A$6:$CE$370,H$3))</f>
        <v>0</v>
      </c>
      <c r="I114" s="62">
        <f>IF($A114=0,0,VLOOKUP($A114,Pointage!$A$6:$CE$370,I$3))</f>
        <v>0</v>
      </c>
      <c r="J114" s="62">
        <f>IF($A114=0,0,VLOOKUP($A114,Pointage!$A$6:$CE$370,J$3))</f>
        <v>0</v>
      </c>
      <c r="K114" s="62">
        <f>IF($A114=0,0,VLOOKUP($A114,Pointage!$A$6:$CE$370,K$3))</f>
        <v>0</v>
      </c>
      <c r="L114" s="62">
        <f>IF($A114=0,0,VLOOKUP($A114,Pointage!$A$6:$CE$370,L$3))</f>
        <v>0</v>
      </c>
      <c r="M114" s="62">
        <f>IF($A114=0,0,VLOOKUP($A114,Pointage!$A$6:$CE$370,M$3))</f>
        <v>0</v>
      </c>
      <c r="N114" s="62">
        <f>IF($A114=0,0,VLOOKUP($A114,Pointage!$A$6:$CE$370,N$3))</f>
        <v>0</v>
      </c>
      <c r="O114" s="62">
        <f>IF($A114=0,0,VLOOKUP($A114,Pointage!$A$6:$CE$370,O$3))</f>
        <v>0</v>
      </c>
      <c r="P114" s="62">
        <f>IF($A114=0,0,VLOOKUP($A114,Pointage!$A$6:$CE$370,P$3))</f>
        <v>0</v>
      </c>
      <c r="Q114" s="62">
        <f>IF($A114=0,0,VLOOKUP($A114,Pointage!$A$6:$CE$370,Q$3))</f>
        <v>0</v>
      </c>
      <c r="R114" s="62">
        <f>IF($A114=0,0,VLOOKUP($A114,Pointage!$A$6:$CE$370,R$3))</f>
        <v>0</v>
      </c>
      <c r="S114" s="62">
        <f>IF($A114=0,0,VLOOKUP($A114,Pointage!$A$6:$CE$370,S$3))</f>
        <v>0</v>
      </c>
    </row>
    <row r="115" spans="1:19" x14ac:dyDescent="0.2">
      <c r="A115" s="60" t="str">
        <f>Pointage!A117</f>
        <v>Total</v>
      </c>
      <c r="B115" s="61" t="e">
        <f t="shared" si="2"/>
        <v>#VALUE!</v>
      </c>
      <c r="C115" s="61" t="e">
        <f t="shared" si="3"/>
        <v>#VALUE!</v>
      </c>
      <c r="D115" s="62">
        <f>IF($A115=0,0,VLOOKUP($A115,Pointage!$A$6:$CE$370,D$3))</f>
        <v>0</v>
      </c>
      <c r="E115" s="62">
        <f>IF($A115=0,0,VLOOKUP($A115,Pointage!$A$6:$CE$370,E$3))</f>
        <v>0</v>
      </c>
      <c r="F115" s="62">
        <f>IF($A115=0,0,VLOOKUP($A115,Pointage!$A$6:$CE$370,F$3))</f>
        <v>0</v>
      </c>
      <c r="G115" s="62">
        <f>IF($A115=0,0,VLOOKUP($A115,Pointage!$A$6:$CE$370,G$3))</f>
        <v>0</v>
      </c>
      <c r="H115" s="62">
        <f>IF($A115=0,0,VLOOKUP($A115,Pointage!$A$6:$CE$370,H$3))</f>
        <v>0</v>
      </c>
      <c r="I115" s="62">
        <f>IF($A115=0,0,VLOOKUP($A115,Pointage!$A$6:$CE$370,I$3))</f>
        <v>0</v>
      </c>
      <c r="J115" s="62">
        <f>IF($A115=0,0,VLOOKUP($A115,Pointage!$A$6:$CE$370,J$3))</f>
        <v>0</v>
      </c>
      <c r="K115" s="62">
        <f>IF($A115=0,0,VLOOKUP($A115,Pointage!$A$6:$CE$370,K$3))</f>
        <v>0</v>
      </c>
      <c r="L115" s="62">
        <f>IF($A115=0,0,VLOOKUP($A115,Pointage!$A$6:$CE$370,L$3))</f>
        <v>0</v>
      </c>
      <c r="M115" s="62">
        <f>IF($A115=0,0,VLOOKUP($A115,Pointage!$A$6:$CE$370,M$3))</f>
        <v>0</v>
      </c>
      <c r="N115" s="62">
        <f>IF($A115=0,0,VLOOKUP($A115,Pointage!$A$6:$CE$370,N$3))</f>
        <v>0</v>
      </c>
      <c r="O115" s="62">
        <f>IF($A115=0,0,VLOOKUP($A115,Pointage!$A$6:$CE$370,O$3))</f>
        <v>0</v>
      </c>
      <c r="P115" s="62">
        <f>IF($A115=0,0,VLOOKUP($A115,Pointage!$A$6:$CE$370,P$3))</f>
        <v>0</v>
      </c>
      <c r="Q115" s="62">
        <f>IF($A115=0,0,VLOOKUP($A115,Pointage!$A$6:$CE$370,Q$3))</f>
        <v>0</v>
      </c>
      <c r="R115" s="62">
        <f>IF($A115=0,0,VLOOKUP($A115,Pointage!$A$6:$CE$370,R$3))</f>
        <v>0</v>
      </c>
      <c r="S115" s="62">
        <f>IF($A115=0,0,VLOOKUP($A115,Pointage!$A$6:$CE$370,S$3))</f>
        <v>0</v>
      </c>
    </row>
    <row r="116" spans="1:19" x14ac:dyDescent="0.2">
      <c r="A116" s="60">
        <f>Pointage!A118</f>
        <v>43213</v>
      </c>
      <c r="B116" s="61">
        <f t="shared" si="2"/>
        <v>23</v>
      </c>
      <c r="C116" s="61">
        <f t="shared" si="3"/>
        <v>4</v>
      </c>
      <c r="D116" s="62">
        <f>IF($A116=0,0,VLOOKUP($A116,Pointage!$A$6:$CE$370,D$3))</f>
        <v>0</v>
      </c>
      <c r="E116" s="62">
        <f>IF($A116=0,0,VLOOKUP($A116,Pointage!$A$6:$CE$370,E$3))</f>
        <v>27</v>
      </c>
      <c r="F116" s="62">
        <f>IF($A116=0,0,VLOOKUP($A116,Pointage!$A$6:$CE$370,F$3))</f>
        <v>27</v>
      </c>
      <c r="G116" s="62">
        <f>IF($A116=0,0,VLOOKUP($A116,Pointage!$A$6:$CE$370,G$3))</f>
        <v>27</v>
      </c>
      <c r="H116" s="62">
        <f>IF($A116=0,0,VLOOKUP($A116,Pointage!$A$6:$CE$370,H$3))</f>
        <v>0</v>
      </c>
      <c r="I116" s="62">
        <f>IF($A116=0,0,VLOOKUP($A116,Pointage!$A$6:$CE$370,I$3))</f>
        <v>0</v>
      </c>
      <c r="J116" s="62">
        <f>IF($A116=0,0,VLOOKUP($A116,Pointage!$A$6:$CE$370,J$3))</f>
        <v>24</v>
      </c>
      <c r="K116" s="62">
        <f>IF($A116=0,0,VLOOKUP($A116,Pointage!$A$6:$CE$370,K$3))</f>
        <v>27</v>
      </c>
      <c r="L116" s="62">
        <f>IF($A116=0,0,VLOOKUP($A116,Pointage!$A$6:$CE$370,L$3))</f>
        <v>24</v>
      </c>
      <c r="M116" s="62">
        <f>IF($A116=0,0,VLOOKUP($A116,Pointage!$A$6:$CE$370,M$3))</f>
        <v>24</v>
      </c>
      <c r="N116" s="62">
        <f>IF($A116=0,0,VLOOKUP($A116,Pointage!$A$6:$CE$370,N$3))</f>
        <v>0</v>
      </c>
      <c r="O116" s="62">
        <f>IF($A116=0,0,VLOOKUP($A116,Pointage!$A$6:$CE$370,O$3))</f>
        <v>0</v>
      </c>
      <c r="P116" s="62">
        <f>IF($A116=0,0,VLOOKUP($A116,Pointage!$A$6:$CE$370,P$3))</f>
        <v>0</v>
      </c>
      <c r="Q116" s="62">
        <f>IF($A116=0,0,VLOOKUP($A116,Pointage!$A$6:$CE$370,Q$3))</f>
        <v>0</v>
      </c>
      <c r="R116" s="62">
        <f>IF($A116=0,0,VLOOKUP($A116,Pointage!$A$6:$CE$370,R$3))</f>
        <v>0</v>
      </c>
      <c r="S116" s="62">
        <f>IF($A116=0,0,VLOOKUP($A116,Pointage!$A$6:$CE$370,S$3))</f>
        <v>0</v>
      </c>
    </row>
    <row r="117" spans="1:19" x14ac:dyDescent="0.2">
      <c r="A117" s="60">
        <f>Pointage!A119</f>
        <v>43214</v>
      </c>
      <c r="B117" s="61">
        <f t="shared" si="2"/>
        <v>24</v>
      </c>
      <c r="C117" s="61">
        <f t="shared" si="3"/>
        <v>4</v>
      </c>
      <c r="D117" s="62">
        <f>IF($A117=0,0,VLOOKUP($A117,Pointage!$A$6:$CE$370,D$3))</f>
        <v>98</v>
      </c>
      <c r="E117" s="62">
        <f>IF($A117=0,0,VLOOKUP($A117,Pointage!$A$6:$CE$370,E$3))</f>
        <v>27</v>
      </c>
      <c r="F117" s="62">
        <f>IF($A117=0,0,VLOOKUP($A117,Pointage!$A$6:$CE$370,F$3))</f>
        <v>27</v>
      </c>
      <c r="G117" s="62">
        <f>IF($A117=0,0,VLOOKUP($A117,Pointage!$A$6:$CE$370,G$3))</f>
        <v>27</v>
      </c>
      <c r="H117" s="62">
        <f>IF($A117=0,0,VLOOKUP($A117,Pointage!$A$6:$CE$370,H$3))</f>
        <v>0</v>
      </c>
      <c r="I117" s="62">
        <f>IF($A117=0,0,VLOOKUP($A117,Pointage!$A$6:$CE$370,I$3))</f>
        <v>0</v>
      </c>
      <c r="J117" s="62">
        <f>IF($A117=0,0,VLOOKUP($A117,Pointage!$A$6:$CE$370,J$3))</f>
        <v>98</v>
      </c>
      <c r="K117" s="62">
        <f>IF($A117=0,0,VLOOKUP($A117,Pointage!$A$6:$CE$370,K$3))</f>
        <v>27</v>
      </c>
      <c r="L117" s="62">
        <f>IF($A117=0,0,VLOOKUP($A117,Pointage!$A$6:$CE$370,L$3))</f>
        <v>24</v>
      </c>
      <c r="M117" s="62">
        <f>IF($A117=0,0,VLOOKUP($A117,Pointage!$A$6:$CE$370,M$3))</f>
        <v>24</v>
      </c>
      <c r="N117" s="62">
        <f>IF($A117=0,0,VLOOKUP($A117,Pointage!$A$6:$CE$370,N$3))</f>
        <v>0</v>
      </c>
      <c r="O117" s="62">
        <f>IF($A117=0,0,VLOOKUP($A117,Pointage!$A$6:$CE$370,O$3))</f>
        <v>0</v>
      </c>
      <c r="P117" s="62">
        <f>IF($A117=0,0,VLOOKUP($A117,Pointage!$A$6:$CE$370,P$3))</f>
        <v>0</v>
      </c>
      <c r="Q117" s="62">
        <f>IF($A117=0,0,VLOOKUP($A117,Pointage!$A$6:$CE$370,Q$3))</f>
        <v>0</v>
      </c>
      <c r="R117" s="62">
        <f>IF($A117=0,0,VLOOKUP($A117,Pointage!$A$6:$CE$370,R$3))</f>
        <v>0</v>
      </c>
      <c r="S117" s="62">
        <f>IF($A117=0,0,VLOOKUP($A117,Pointage!$A$6:$CE$370,S$3))</f>
        <v>0</v>
      </c>
    </row>
    <row r="118" spans="1:19" x14ac:dyDescent="0.2">
      <c r="A118" s="60">
        <f>Pointage!A120</f>
        <v>43215</v>
      </c>
      <c r="B118" s="61">
        <f t="shared" si="2"/>
        <v>25</v>
      </c>
      <c r="C118" s="61">
        <f t="shared" si="3"/>
        <v>4</v>
      </c>
      <c r="D118" s="62">
        <f>IF($A118=0,0,VLOOKUP($A118,Pointage!$A$6:$CE$370,D$3))</f>
        <v>13</v>
      </c>
      <c r="E118" s="62">
        <f>IF($A118=0,0,VLOOKUP($A118,Pointage!$A$6:$CE$370,E$3))</f>
        <v>27</v>
      </c>
      <c r="F118" s="62">
        <f>IF($A118=0,0,VLOOKUP($A118,Pointage!$A$6:$CE$370,F$3))</f>
        <v>27</v>
      </c>
      <c r="G118" s="62">
        <f>IF($A118=0,0,VLOOKUP($A118,Pointage!$A$6:$CE$370,G$3))</f>
        <v>27</v>
      </c>
      <c r="H118" s="62">
        <f>IF($A118=0,0,VLOOKUP($A118,Pointage!$A$6:$CE$370,H$3))</f>
        <v>0</v>
      </c>
      <c r="I118" s="62">
        <f>IF($A118=0,0,VLOOKUP($A118,Pointage!$A$6:$CE$370,I$3))</f>
        <v>0</v>
      </c>
      <c r="J118" s="62">
        <f>IF($A118=0,0,VLOOKUP($A118,Pointage!$A$6:$CE$370,J$3))</f>
        <v>13</v>
      </c>
      <c r="K118" s="62">
        <f>IF($A118=0,0,VLOOKUP($A118,Pointage!$A$6:$CE$370,K$3))</f>
        <v>27</v>
      </c>
      <c r="L118" s="62">
        <f>IF($A118=0,0,VLOOKUP($A118,Pointage!$A$6:$CE$370,L$3))</f>
        <v>24</v>
      </c>
      <c r="M118" s="62">
        <f>IF($A118=0,0,VLOOKUP($A118,Pointage!$A$6:$CE$370,M$3))</f>
        <v>24</v>
      </c>
      <c r="N118" s="62">
        <f>IF($A118=0,0,VLOOKUP($A118,Pointage!$A$6:$CE$370,N$3))</f>
        <v>0</v>
      </c>
      <c r="O118" s="62">
        <f>IF($A118=0,0,VLOOKUP($A118,Pointage!$A$6:$CE$370,O$3))</f>
        <v>0</v>
      </c>
      <c r="P118" s="62">
        <f>IF($A118=0,0,VLOOKUP($A118,Pointage!$A$6:$CE$370,P$3))</f>
        <v>0</v>
      </c>
      <c r="Q118" s="62">
        <f>IF($A118=0,0,VLOOKUP($A118,Pointage!$A$6:$CE$370,Q$3))</f>
        <v>0</v>
      </c>
      <c r="R118" s="62">
        <f>IF($A118=0,0,VLOOKUP($A118,Pointage!$A$6:$CE$370,R$3))</f>
        <v>0</v>
      </c>
      <c r="S118" s="62">
        <f>IF($A118=0,0,VLOOKUP($A118,Pointage!$A$6:$CE$370,S$3))</f>
        <v>0</v>
      </c>
    </row>
    <row r="119" spans="1:19" x14ac:dyDescent="0.2">
      <c r="A119" s="60">
        <f>Pointage!A121</f>
        <v>43216</v>
      </c>
      <c r="B119" s="61">
        <f t="shared" si="2"/>
        <v>26</v>
      </c>
      <c r="C119" s="61">
        <f t="shared" si="3"/>
        <v>4</v>
      </c>
      <c r="D119" s="62">
        <f>IF($A119=0,0,VLOOKUP($A119,Pointage!$A$6:$CE$370,D$3))</f>
        <v>24</v>
      </c>
      <c r="E119" s="62">
        <f>IF($A119=0,0,VLOOKUP($A119,Pointage!$A$6:$CE$370,E$3))</f>
        <v>25</v>
      </c>
      <c r="F119" s="62">
        <f>IF($A119=0,0,VLOOKUP($A119,Pointage!$A$6:$CE$370,F$3))</f>
        <v>25</v>
      </c>
      <c r="G119" s="62">
        <f>IF($A119=0,0,VLOOKUP($A119,Pointage!$A$6:$CE$370,G$3))</f>
        <v>25</v>
      </c>
      <c r="H119" s="62">
        <f>IF($A119=0,0,VLOOKUP($A119,Pointage!$A$6:$CE$370,H$3))</f>
        <v>0</v>
      </c>
      <c r="I119" s="62">
        <f>IF($A119=0,0,VLOOKUP($A119,Pointage!$A$6:$CE$370,I$3))</f>
        <v>0</v>
      </c>
      <c r="J119" s="62">
        <f>IF($A119=0,0,VLOOKUP($A119,Pointage!$A$6:$CE$370,J$3))</f>
        <v>24</v>
      </c>
      <c r="K119" s="62">
        <f>IF($A119=0,0,VLOOKUP($A119,Pointage!$A$6:$CE$370,K$3))</f>
        <v>25</v>
      </c>
      <c r="L119" s="62">
        <f>IF($A119=0,0,VLOOKUP($A119,Pointage!$A$6:$CE$370,L$3))</f>
        <v>20</v>
      </c>
      <c r="M119" s="62">
        <f>IF($A119=0,0,VLOOKUP($A119,Pointage!$A$6:$CE$370,M$3))</f>
        <v>20</v>
      </c>
      <c r="N119" s="62">
        <f>IF($A119=0,0,VLOOKUP($A119,Pointage!$A$6:$CE$370,N$3))</f>
        <v>0</v>
      </c>
      <c r="O119" s="62">
        <f>IF($A119=0,0,VLOOKUP($A119,Pointage!$A$6:$CE$370,O$3))</f>
        <v>0</v>
      </c>
      <c r="P119" s="62">
        <f>IF($A119=0,0,VLOOKUP($A119,Pointage!$A$6:$CE$370,P$3))</f>
        <v>0</v>
      </c>
      <c r="Q119" s="62">
        <f>IF($A119=0,0,VLOOKUP($A119,Pointage!$A$6:$CE$370,Q$3))</f>
        <v>0</v>
      </c>
      <c r="R119" s="62">
        <f>IF($A119=0,0,VLOOKUP($A119,Pointage!$A$6:$CE$370,R$3))</f>
        <v>0</v>
      </c>
      <c r="S119" s="62">
        <f>IF($A119=0,0,VLOOKUP($A119,Pointage!$A$6:$CE$370,S$3))</f>
        <v>0</v>
      </c>
    </row>
    <row r="120" spans="1:19" x14ac:dyDescent="0.2">
      <c r="A120" s="60">
        <f>Pointage!A122</f>
        <v>43217</v>
      </c>
      <c r="B120" s="61">
        <f t="shared" si="2"/>
        <v>27</v>
      </c>
      <c r="C120" s="61">
        <f t="shared" si="3"/>
        <v>4</v>
      </c>
      <c r="D120" s="62">
        <f>IF($A120=0,0,VLOOKUP($A120,Pointage!$A$6:$CE$370,D$3))</f>
        <v>24</v>
      </c>
      <c r="E120" s="62">
        <f>IF($A120=0,0,VLOOKUP($A120,Pointage!$A$6:$CE$370,E$3))</f>
        <v>25</v>
      </c>
      <c r="F120" s="62">
        <f>IF($A120=0,0,VLOOKUP($A120,Pointage!$A$6:$CE$370,F$3))</f>
        <v>25</v>
      </c>
      <c r="G120" s="62">
        <f>IF($A120=0,0,VLOOKUP($A120,Pointage!$A$6:$CE$370,G$3))</f>
        <v>25</v>
      </c>
      <c r="H120" s="62">
        <f>IF($A120=0,0,VLOOKUP($A120,Pointage!$A$6:$CE$370,H$3))</f>
        <v>0</v>
      </c>
      <c r="I120" s="62">
        <f>IF($A120=0,0,VLOOKUP($A120,Pointage!$A$6:$CE$370,I$3))</f>
        <v>0</v>
      </c>
      <c r="J120" s="62">
        <f>IF($A120=0,0,VLOOKUP($A120,Pointage!$A$6:$CE$370,J$3))</f>
        <v>24</v>
      </c>
      <c r="K120" s="62">
        <f>IF($A120=0,0,VLOOKUP($A120,Pointage!$A$6:$CE$370,K$3))</f>
        <v>25</v>
      </c>
      <c r="L120" s="62">
        <f>IF($A120=0,0,VLOOKUP($A120,Pointage!$A$6:$CE$370,L$3))</f>
        <v>20</v>
      </c>
      <c r="M120" s="62">
        <f>IF($A120=0,0,VLOOKUP($A120,Pointage!$A$6:$CE$370,M$3))</f>
        <v>20</v>
      </c>
      <c r="N120" s="62">
        <f>IF($A120=0,0,VLOOKUP($A120,Pointage!$A$6:$CE$370,N$3))</f>
        <v>0</v>
      </c>
      <c r="O120" s="62">
        <f>IF($A120=0,0,VLOOKUP($A120,Pointage!$A$6:$CE$370,O$3))</f>
        <v>0</v>
      </c>
      <c r="P120" s="62">
        <f>IF($A120=0,0,VLOOKUP($A120,Pointage!$A$6:$CE$370,P$3))</f>
        <v>0</v>
      </c>
      <c r="Q120" s="62">
        <f>IF($A120=0,0,VLOOKUP($A120,Pointage!$A$6:$CE$370,Q$3))</f>
        <v>0</v>
      </c>
      <c r="R120" s="62">
        <f>IF($A120=0,0,VLOOKUP($A120,Pointage!$A$6:$CE$370,R$3))</f>
        <v>0</v>
      </c>
      <c r="S120" s="62">
        <f>IF($A120=0,0,VLOOKUP($A120,Pointage!$A$6:$CE$370,S$3))</f>
        <v>0</v>
      </c>
    </row>
    <row r="121" spans="1:19" x14ac:dyDescent="0.2">
      <c r="A121" s="60">
        <f>Pointage!A123</f>
        <v>43218</v>
      </c>
      <c r="B121" s="61">
        <f t="shared" si="2"/>
        <v>28</v>
      </c>
      <c r="C121" s="61">
        <f t="shared" si="3"/>
        <v>4</v>
      </c>
      <c r="D121" s="62">
        <f>IF($A121=0,0,VLOOKUP($A121,Pointage!$A$6:$CE$370,D$3))</f>
        <v>0</v>
      </c>
      <c r="E121" s="62">
        <f>IF($A121=0,0,VLOOKUP($A121,Pointage!$A$6:$CE$370,E$3))</f>
        <v>0</v>
      </c>
      <c r="F121" s="62">
        <f>IF($A121=0,0,VLOOKUP($A121,Pointage!$A$6:$CE$370,F$3))</f>
        <v>0</v>
      </c>
      <c r="G121" s="62">
        <f>IF($A121=0,0,VLOOKUP($A121,Pointage!$A$6:$CE$370,G$3))</f>
        <v>0</v>
      </c>
      <c r="H121" s="62">
        <f>IF($A121=0,0,VLOOKUP($A121,Pointage!$A$6:$CE$370,H$3))</f>
        <v>0</v>
      </c>
      <c r="I121" s="62">
        <f>IF($A121=0,0,VLOOKUP($A121,Pointage!$A$6:$CE$370,I$3))</f>
        <v>0</v>
      </c>
      <c r="J121" s="62">
        <f>IF($A121=0,0,VLOOKUP($A121,Pointage!$A$6:$CE$370,J$3))</f>
        <v>0</v>
      </c>
      <c r="K121" s="62">
        <f>IF($A121=0,0,VLOOKUP($A121,Pointage!$A$6:$CE$370,K$3))</f>
        <v>0</v>
      </c>
      <c r="L121" s="62">
        <f>IF($A121=0,0,VLOOKUP($A121,Pointage!$A$6:$CE$370,L$3))</f>
        <v>0</v>
      </c>
      <c r="M121" s="62">
        <f>IF($A121=0,0,VLOOKUP($A121,Pointage!$A$6:$CE$370,M$3))</f>
        <v>0</v>
      </c>
      <c r="N121" s="62">
        <f>IF($A121=0,0,VLOOKUP($A121,Pointage!$A$6:$CE$370,N$3))</f>
        <v>0</v>
      </c>
      <c r="O121" s="62">
        <f>IF($A121=0,0,VLOOKUP($A121,Pointage!$A$6:$CE$370,O$3))</f>
        <v>0</v>
      </c>
      <c r="P121" s="62">
        <f>IF($A121=0,0,VLOOKUP($A121,Pointage!$A$6:$CE$370,P$3))</f>
        <v>0</v>
      </c>
      <c r="Q121" s="62">
        <f>IF($A121=0,0,VLOOKUP($A121,Pointage!$A$6:$CE$370,Q$3))</f>
        <v>0</v>
      </c>
      <c r="R121" s="62">
        <f>IF($A121=0,0,VLOOKUP($A121,Pointage!$A$6:$CE$370,R$3))</f>
        <v>0</v>
      </c>
      <c r="S121" s="62">
        <f>IF($A121=0,0,VLOOKUP($A121,Pointage!$A$6:$CE$370,S$3))</f>
        <v>0</v>
      </c>
    </row>
    <row r="122" spans="1:19" x14ac:dyDescent="0.2">
      <c r="A122" s="60" t="str">
        <f>Pointage!A124</f>
        <v>Total</v>
      </c>
      <c r="B122" s="61" t="e">
        <f t="shared" si="2"/>
        <v>#VALUE!</v>
      </c>
      <c r="C122" s="61" t="e">
        <f t="shared" si="3"/>
        <v>#VALUE!</v>
      </c>
      <c r="D122" s="62">
        <f>IF($A122=0,0,VLOOKUP($A122,Pointage!$A$6:$CE$370,D$3))</f>
        <v>0</v>
      </c>
      <c r="E122" s="62">
        <f>IF($A122=0,0,VLOOKUP($A122,Pointage!$A$6:$CE$370,E$3))</f>
        <v>0</v>
      </c>
      <c r="F122" s="62">
        <f>IF($A122=0,0,VLOOKUP($A122,Pointage!$A$6:$CE$370,F$3))</f>
        <v>0</v>
      </c>
      <c r="G122" s="62">
        <f>IF($A122=0,0,VLOOKUP($A122,Pointage!$A$6:$CE$370,G$3))</f>
        <v>0</v>
      </c>
      <c r="H122" s="62">
        <f>IF($A122=0,0,VLOOKUP($A122,Pointage!$A$6:$CE$370,H$3))</f>
        <v>0</v>
      </c>
      <c r="I122" s="62">
        <f>IF($A122=0,0,VLOOKUP($A122,Pointage!$A$6:$CE$370,I$3))</f>
        <v>0</v>
      </c>
      <c r="J122" s="62">
        <f>IF($A122=0,0,VLOOKUP($A122,Pointage!$A$6:$CE$370,J$3))</f>
        <v>0</v>
      </c>
      <c r="K122" s="62">
        <f>IF($A122=0,0,VLOOKUP($A122,Pointage!$A$6:$CE$370,K$3))</f>
        <v>0</v>
      </c>
      <c r="L122" s="62">
        <f>IF($A122=0,0,VLOOKUP($A122,Pointage!$A$6:$CE$370,L$3))</f>
        <v>0</v>
      </c>
      <c r="M122" s="62">
        <f>IF($A122=0,0,VLOOKUP($A122,Pointage!$A$6:$CE$370,M$3))</f>
        <v>0</v>
      </c>
      <c r="N122" s="62">
        <f>IF($A122=0,0,VLOOKUP($A122,Pointage!$A$6:$CE$370,N$3))</f>
        <v>0</v>
      </c>
      <c r="O122" s="62">
        <f>IF($A122=0,0,VLOOKUP($A122,Pointage!$A$6:$CE$370,O$3))</f>
        <v>0</v>
      </c>
      <c r="P122" s="62">
        <f>IF($A122=0,0,VLOOKUP($A122,Pointage!$A$6:$CE$370,P$3))</f>
        <v>0</v>
      </c>
      <c r="Q122" s="62">
        <f>IF($A122=0,0,VLOOKUP($A122,Pointage!$A$6:$CE$370,Q$3))</f>
        <v>0</v>
      </c>
      <c r="R122" s="62">
        <f>IF($A122=0,0,VLOOKUP($A122,Pointage!$A$6:$CE$370,R$3))</f>
        <v>0</v>
      </c>
      <c r="S122" s="62">
        <f>IF($A122=0,0,VLOOKUP($A122,Pointage!$A$6:$CE$370,S$3))</f>
        <v>0</v>
      </c>
    </row>
    <row r="123" spans="1:19" x14ac:dyDescent="0.2">
      <c r="A123" s="60">
        <f>Pointage!A125</f>
        <v>43220</v>
      </c>
      <c r="B123" s="61">
        <f t="shared" si="2"/>
        <v>30</v>
      </c>
      <c r="C123" s="61">
        <f t="shared" si="3"/>
        <v>4</v>
      </c>
      <c r="D123" s="62">
        <f>IF($A123=0,0,VLOOKUP($A123,Pointage!$A$6:$CE$370,D$3))</f>
        <v>0</v>
      </c>
      <c r="E123" s="62">
        <f>IF($A123=0,0,VLOOKUP($A123,Pointage!$A$6:$CE$370,E$3))</f>
        <v>0</v>
      </c>
      <c r="F123" s="62">
        <f>IF($A123=0,0,VLOOKUP($A123,Pointage!$A$6:$CE$370,F$3))</f>
        <v>0</v>
      </c>
      <c r="G123" s="62">
        <f>IF($A123=0,0,VLOOKUP($A123,Pointage!$A$6:$CE$370,G$3))</f>
        <v>0</v>
      </c>
      <c r="H123" s="62">
        <f>IF($A123=0,0,VLOOKUP($A123,Pointage!$A$6:$CE$370,H$3))</f>
        <v>0</v>
      </c>
      <c r="I123" s="62">
        <f>IF($A123=0,0,VLOOKUP($A123,Pointage!$A$6:$CE$370,I$3))</f>
        <v>0</v>
      </c>
      <c r="J123" s="62">
        <f>IF($A123=0,0,VLOOKUP($A123,Pointage!$A$6:$CE$370,J$3))</f>
        <v>0</v>
      </c>
      <c r="K123" s="62">
        <f>IF($A123=0,0,VLOOKUP($A123,Pointage!$A$6:$CE$370,K$3))</f>
        <v>0</v>
      </c>
      <c r="L123" s="62">
        <f>IF($A123=0,0,VLOOKUP($A123,Pointage!$A$6:$CE$370,L$3))</f>
        <v>0</v>
      </c>
      <c r="M123" s="62">
        <f>IF($A123=0,0,VLOOKUP($A123,Pointage!$A$6:$CE$370,M$3))</f>
        <v>0</v>
      </c>
      <c r="N123" s="62">
        <f>IF($A123=0,0,VLOOKUP($A123,Pointage!$A$6:$CE$370,N$3))</f>
        <v>0</v>
      </c>
      <c r="O123" s="62">
        <f>IF($A123=0,0,VLOOKUP($A123,Pointage!$A$6:$CE$370,O$3))</f>
        <v>0</v>
      </c>
      <c r="P123" s="62">
        <f>IF($A123=0,0,VLOOKUP($A123,Pointage!$A$6:$CE$370,P$3))</f>
        <v>0</v>
      </c>
      <c r="Q123" s="62">
        <f>IF($A123=0,0,VLOOKUP($A123,Pointage!$A$6:$CE$370,Q$3))</f>
        <v>0</v>
      </c>
      <c r="R123" s="62">
        <f>IF($A123=0,0,VLOOKUP($A123,Pointage!$A$6:$CE$370,R$3))</f>
        <v>0</v>
      </c>
      <c r="S123" s="62">
        <f>IF($A123=0,0,VLOOKUP($A123,Pointage!$A$6:$CE$370,S$3))</f>
        <v>0</v>
      </c>
    </row>
    <row r="124" spans="1:19" x14ac:dyDescent="0.2">
      <c r="A124" s="60">
        <f>Pointage!A126</f>
        <v>43221</v>
      </c>
      <c r="B124" s="61">
        <f t="shared" si="2"/>
        <v>1</v>
      </c>
      <c r="C124" s="61">
        <f t="shared" si="3"/>
        <v>5</v>
      </c>
      <c r="D124" s="62">
        <f>IF($A124=0,0,VLOOKUP($A124,Pointage!$A$6:$CE$370,D$3))</f>
        <v>0</v>
      </c>
      <c r="E124" s="62">
        <f>IF($A124=0,0,VLOOKUP($A124,Pointage!$A$6:$CE$370,E$3))</f>
        <v>0</v>
      </c>
      <c r="F124" s="62">
        <f>IF($A124=0,0,VLOOKUP($A124,Pointage!$A$6:$CE$370,F$3))</f>
        <v>0</v>
      </c>
      <c r="G124" s="62">
        <f>IF($A124=0,0,VLOOKUP($A124,Pointage!$A$6:$CE$370,G$3))</f>
        <v>0</v>
      </c>
      <c r="H124" s="62">
        <f>IF($A124=0,0,VLOOKUP($A124,Pointage!$A$6:$CE$370,H$3))</f>
        <v>0</v>
      </c>
      <c r="I124" s="62">
        <f>IF($A124=0,0,VLOOKUP($A124,Pointage!$A$6:$CE$370,I$3))</f>
        <v>0</v>
      </c>
      <c r="J124" s="62">
        <f>IF($A124=0,0,VLOOKUP($A124,Pointage!$A$6:$CE$370,J$3))</f>
        <v>0</v>
      </c>
      <c r="K124" s="62">
        <f>IF($A124=0,0,VLOOKUP($A124,Pointage!$A$6:$CE$370,K$3))</f>
        <v>0</v>
      </c>
      <c r="L124" s="62">
        <f>IF($A124=0,0,VLOOKUP($A124,Pointage!$A$6:$CE$370,L$3))</f>
        <v>0</v>
      </c>
      <c r="M124" s="62">
        <f>IF($A124=0,0,VLOOKUP($A124,Pointage!$A$6:$CE$370,M$3))</f>
        <v>0</v>
      </c>
      <c r="N124" s="62">
        <f>IF($A124=0,0,VLOOKUP($A124,Pointage!$A$6:$CE$370,N$3))</f>
        <v>0</v>
      </c>
      <c r="O124" s="62">
        <f>IF($A124=0,0,VLOOKUP($A124,Pointage!$A$6:$CE$370,O$3))</f>
        <v>0</v>
      </c>
      <c r="P124" s="62">
        <f>IF($A124=0,0,VLOOKUP($A124,Pointage!$A$6:$CE$370,P$3))</f>
        <v>0</v>
      </c>
      <c r="Q124" s="62">
        <f>IF($A124=0,0,VLOOKUP($A124,Pointage!$A$6:$CE$370,Q$3))</f>
        <v>0</v>
      </c>
      <c r="R124" s="62">
        <f>IF($A124=0,0,VLOOKUP($A124,Pointage!$A$6:$CE$370,R$3))</f>
        <v>0</v>
      </c>
      <c r="S124" s="62">
        <f>IF($A124=0,0,VLOOKUP($A124,Pointage!$A$6:$CE$370,S$3))</f>
        <v>0</v>
      </c>
    </row>
    <row r="125" spans="1:19" x14ac:dyDescent="0.2">
      <c r="A125" s="60">
        <f>Pointage!A127</f>
        <v>43222</v>
      </c>
      <c r="B125" s="61">
        <f t="shared" si="2"/>
        <v>2</v>
      </c>
      <c r="C125" s="61">
        <f t="shared" si="3"/>
        <v>5</v>
      </c>
      <c r="D125" s="62">
        <f>IF($A125=0,0,VLOOKUP($A125,Pointage!$A$6:$CE$370,D$3))</f>
        <v>0</v>
      </c>
      <c r="E125" s="62">
        <f>IF($A125=0,0,VLOOKUP($A125,Pointage!$A$6:$CE$370,E$3))</f>
        <v>0</v>
      </c>
      <c r="F125" s="62">
        <f>IF($A125=0,0,VLOOKUP($A125,Pointage!$A$6:$CE$370,F$3))</f>
        <v>0</v>
      </c>
      <c r="G125" s="62">
        <f>IF($A125=0,0,VLOOKUP($A125,Pointage!$A$6:$CE$370,G$3))</f>
        <v>0</v>
      </c>
      <c r="H125" s="62">
        <f>IF($A125=0,0,VLOOKUP($A125,Pointage!$A$6:$CE$370,H$3))</f>
        <v>0</v>
      </c>
      <c r="I125" s="62">
        <f>IF($A125=0,0,VLOOKUP($A125,Pointage!$A$6:$CE$370,I$3))</f>
        <v>0</v>
      </c>
      <c r="J125" s="62">
        <f>IF($A125=0,0,VLOOKUP($A125,Pointage!$A$6:$CE$370,J$3))</f>
        <v>0</v>
      </c>
      <c r="K125" s="62">
        <f>IF($A125=0,0,VLOOKUP($A125,Pointage!$A$6:$CE$370,K$3))</f>
        <v>0</v>
      </c>
      <c r="L125" s="62">
        <f>IF($A125=0,0,VLOOKUP($A125,Pointage!$A$6:$CE$370,L$3))</f>
        <v>0</v>
      </c>
      <c r="M125" s="62">
        <f>IF($A125=0,0,VLOOKUP($A125,Pointage!$A$6:$CE$370,M$3))</f>
        <v>0</v>
      </c>
      <c r="N125" s="62">
        <f>IF($A125=0,0,VLOOKUP($A125,Pointage!$A$6:$CE$370,N$3))</f>
        <v>0</v>
      </c>
      <c r="O125" s="62">
        <f>IF($A125=0,0,VLOOKUP($A125,Pointage!$A$6:$CE$370,O$3))</f>
        <v>0</v>
      </c>
      <c r="P125" s="62">
        <f>IF($A125=0,0,VLOOKUP($A125,Pointage!$A$6:$CE$370,P$3))</f>
        <v>0</v>
      </c>
      <c r="Q125" s="62">
        <f>IF($A125=0,0,VLOOKUP($A125,Pointage!$A$6:$CE$370,Q$3))</f>
        <v>0</v>
      </c>
      <c r="R125" s="62">
        <f>IF($A125=0,0,VLOOKUP($A125,Pointage!$A$6:$CE$370,R$3))</f>
        <v>0</v>
      </c>
      <c r="S125" s="62">
        <f>IF($A125=0,0,VLOOKUP($A125,Pointage!$A$6:$CE$370,S$3))</f>
        <v>0</v>
      </c>
    </row>
    <row r="126" spans="1:19" x14ac:dyDescent="0.2">
      <c r="A126" s="60">
        <f>Pointage!A128</f>
        <v>43223</v>
      </c>
      <c r="B126" s="61">
        <f t="shared" si="2"/>
        <v>3</v>
      </c>
      <c r="C126" s="61">
        <f t="shared" si="3"/>
        <v>5</v>
      </c>
      <c r="D126" s="62">
        <f>IF($A126=0,0,VLOOKUP($A126,Pointage!$A$6:$CE$370,D$3))</f>
        <v>0</v>
      </c>
      <c r="E126" s="62">
        <f>IF($A126=0,0,VLOOKUP($A126,Pointage!$A$6:$CE$370,E$3))</f>
        <v>0</v>
      </c>
      <c r="F126" s="62">
        <f>IF($A126=0,0,VLOOKUP($A126,Pointage!$A$6:$CE$370,F$3))</f>
        <v>0</v>
      </c>
      <c r="G126" s="62">
        <f>IF($A126=0,0,VLOOKUP($A126,Pointage!$A$6:$CE$370,G$3))</f>
        <v>0</v>
      </c>
      <c r="H126" s="62">
        <f>IF($A126=0,0,VLOOKUP($A126,Pointage!$A$6:$CE$370,H$3))</f>
        <v>0</v>
      </c>
      <c r="I126" s="62">
        <f>IF($A126=0,0,VLOOKUP($A126,Pointage!$A$6:$CE$370,I$3))</f>
        <v>0</v>
      </c>
      <c r="J126" s="62">
        <f>IF($A126=0,0,VLOOKUP($A126,Pointage!$A$6:$CE$370,J$3))</f>
        <v>0</v>
      </c>
      <c r="K126" s="62">
        <f>IF($A126=0,0,VLOOKUP($A126,Pointage!$A$6:$CE$370,K$3))</f>
        <v>0</v>
      </c>
      <c r="L126" s="62">
        <f>IF($A126=0,0,VLOOKUP($A126,Pointage!$A$6:$CE$370,L$3))</f>
        <v>0</v>
      </c>
      <c r="M126" s="62">
        <f>IF($A126=0,0,VLOOKUP($A126,Pointage!$A$6:$CE$370,M$3))</f>
        <v>0</v>
      </c>
      <c r="N126" s="62">
        <f>IF($A126=0,0,VLOOKUP($A126,Pointage!$A$6:$CE$370,N$3))</f>
        <v>0</v>
      </c>
      <c r="O126" s="62">
        <f>IF($A126=0,0,VLOOKUP($A126,Pointage!$A$6:$CE$370,O$3))</f>
        <v>0</v>
      </c>
      <c r="P126" s="62">
        <f>IF($A126=0,0,VLOOKUP($A126,Pointage!$A$6:$CE$370,P$3))</f>
        <v>0</v>
      </c>
      <c r="Q126" s="62">
        <f>IF($A126=0,0,VLOOKUP($A126,Pointage!$A$6:$CE$370,Q$3))</f>
        <v>0</v>
      </c>
      <c r="R126" s="62">
        <f>IF($A126=0,0,VLOOKUP($A126,Pointage!$A$6:$CE$370,R$3))</f>
        <v>0</v>
      </c>
      <c r="S126" s="62">
        <f>IF($A126=0,0,VLOOKUP($A126,Pointage!$A$6:$CE$370,S$3))</f>
        <v>0</v>
      </c>
    </row>
    <row r="127" spans="1:19" x14ac:dyDescent="0.2">
      <c r="A127" s="60">
        <f>Pointage!A129</f>
        <v>43224</v>
      </c>
      <c r="B127" s="61">
        <f t="shared" si="2"/>
        <v>4</v>
      </c>
      <c r="C127" s="61">
        <f t="shared" si="3"/>
        <v>5</v>
      </c>
      <c r="D127" s="62">
        <f>IF($A127=0,0,VLOOKUP($A127,Pointage!$A$6:$CE$370,D$3))</f>
        <v>0</v>
      </c>
      <c r="E127" s="62">
        <f>IF($A127=0,0,VLOOKUP($A127,Pointage!$A$6:$CE$370,E$3))</f>
        <v>0</v>
      </c>
      <c r="F127" s="62">
        <f>IF($A127=0,0,VLOOKUP($A127,Pointage!$A$6:$CE$370,F$3))</f>
        <v>0</v>
      </c>
      <c r="G127" s="62">
        <f>IF($A127=0,0,VLOOKUP($A127,Pointage!$A$6:$CE$370,G$3))</f>
        <v>0</v>
      </c>
      <c r="H127" s="62">
        <f>IF($A127=0,0,VLOOKUP($A127,Pointage!$A$6:$CE$370,H$3))</f>
        <v>0</v>
      </c>
      <c r="I127" s="62">
        <f>IF($A127=0,0,VLOOKUP($A127,Pointage!$A$6:$CE$370,I$3))</f>
        <v>0</v>
      </c>
      <c r="J127" s="62">
        <f>IF($A127=0,0,VLOOKUP($A127,Pointage!$A$6:$CE$370,J$3))</f>
        <v>0</v>
      </c>
      <c r="K127" s="62">
        <f>IF($A127=0,0,VLOOKUP($A127,Pointage!$A$6:$CE$370,K$3))</f>
        <v>0</v>
      </c>
      <c r="L127" s="62">
        <f>IF($A127=0,0,VLOOKUP($A127,Pointage!$A$6:$CE$370,L$3))</f>
        <v>0</v>
      </c>
      <c r="M127" s="62">
        <f>IF($A127=0,0,VLOOKUP($A127,Pointage!$A$6:$CE$370,M$3))</f>
        <v>0</v>
      </c>
      <c r="N127" s="62">
        <f>IF($A127=0,0,VLOOKUP($A127,Pointage!$A$6:$CE$370,N$3))</f>
        <v>0</v>
      </c>
      <c r="O127" s="62">
        <f>IF($A127=0,0,VLOOKUP($A127,Pointage!$A$6:$CE$370,O$3))</f>
        <v>0</v>
      </c>
      <c r="P127" s="62">
        <f>IF($A127=0,0,VLOOKUP($A127,Pointage!$A$6:$CE$370,P$3))</f>
        <v>0</v>
      </c>
      <c r="Q127" s="62">
        <f>IF($A127=0,0,VLOOKUP($A127,Pointage!$A$6:$CE$370,Q$3))</f>
        <v>0</v>
      </c>
      <c r="R127" s="62">
        <f>IF($A127=0,0,VLOOKUP($A127,Pointage!$A$6:$CE$370,R$3))</f>
        <v>0</v>
      </c>
      <c r="S127" s="62">
        <f>IF($A127=0,0,VLOOKUP($A127,Pointage!$A$6:$CE$370,S$3))</f>
        <v>0</v>
      </c>
    </row>
    <row r="128" spans="1:19" x14ac:dyDescent="0.2">
      <c r="A128" s="60">
        <f>Pointage!A130</f>
        <v>43225</v>
      </c>
      <c r="B128" s="61">
        <f t="shared" si="2"/>
        <v>5</v>
      </c>
      <c r="C128" s="61">
        <f t="shared" si="3"/>
        <v>5</v>
      </c>
      <c r="D128" s="62">
        <f>IF($A128=0,0,VLOOKUP($A128,Pointage!$A$6:$CE$370,D$3))</f>
        <v>0</v>
      </c>
      <c r="E128" s="62">
        <f>IF($A128=0,0,VLOOKUP($A128,Pointage!$A$6:$CE$370,E$3))</f>
        <v>0</v>
      </c>
      <c r="F128" s="62">
        <f>IF($A128=0,0,VLOOKUP($A128,Pointage!$A$6:$CE$370,F$3))</f>
        <v>0</v>
      </c>
      <c r="G128" s="62">
        <f>IF($A128=0,0,VLOOKUP($A128,Pointage!$A$6:$CE$370,G$3))</f>
        <v>0</v>
      </c>
      <c r="H128" s="62">
        <f>IF($A128=0,0,VLOOKUP($A128,Pointage!$A$6:$CE$370,H$3))</f>
        <v>0</v>
      </c>
      <c r="I128" s="62">
        <f>IF($A128=0,0,VLOOKUP($A128,Pointage!$A$6:$CE$370,I$3))</f>
        <v>0</v>
      </c>
      <c r="J128" s="62">
        <f>IF($A128=0,0,VLOOKUP($A128,Pointage!$A$6:$CE$370,J$3))</f>
        <v>0</v>
      </c>
      <c r="K128" s="62">
        <f>IF($A128=0,0,VLOOKUP($A128,Pointage!$A$6:$CE$370,K$3))</f>
        <v>0</v>
      </c>
      <c r="L128" s="62">
        <f>IF($A128=0,0,VLOOKUP($A128,Pointage!$A$6:$CE$370,L$3))</f>
        <v>0</v>
      </c>
      <c r="M128" s="62">
        <f>IF($A128=0,0,VLOOKUP($A128,Pointage!$A$6:$CE$370,M$3))</f>
        <v>0</v>
      </c>
      <c r="N128" s="62">
        <f>IF($A128=0,0,VLOOKUP($A128,Pointage!$A$6:$CE$370,N$3))</f>
        <v>0</v>
      </c>
      <c r="O128" s="62">
        <f>IF($A128=0,0,VLOOKUP($A128,Pointage!$A$6:$CE$370,O$3))</f>
        <v>0</v>
      </c>
      <c r="P128" s="62">
        <f>IF($A128=0,0,VLOOKUP($A128,Pointage!$A$6:$CE$370,P$3))</f>
        <v>0</v>
      </c>
      <c r="Q128" s="62">
        <f>IF($A128=0,0,VLOOKUP($A128,Pointage!$A$6:$CE$370,Q$3))</f>
        <v>0</v>
      </c>
      <c r="R128" s="62">
        <f>IF($A128=0,0,VLOOKUP($A128,Pointage!$A$6:$CE$370,R$3))</f>
        <v>0</v>
      </c>
      <c r="S128" s="62">
        <f>IF($A128=0,0,VLOOKUP($A128,Pointage!$A$6:$CE$370,S$3))</f>
        <v>0</v>
      </c>
    </row>
    <row r="129" spans="1:19" x14ac:dyDescent="0.2">
      <c r="A129" s="60" t="str">
        <f>Pointage!A131</f>
        <v>Total</v>
      </c>
      <c r="B129" s="61" t="e">
        <f t="shared" si="2"/>
        <v>#VALUE!</v>
      </c>
      <c r="C129" s="61" t="e">
        <f t="shared" si="3"/>
        <v>#VALUE!</v>
      </c>
      <c r="D129" s="62">
        <f>IF($A129=0,0,VLOOKUP($A129,Pointage!$A$6:$CE$370,D$3))</f>
        <v>0</v>
      </c>
      <c r="E129" s="62">
        <f>IF($A129=0,0,VLOOKUP($A129,Pointage!$A$6:$CE$370,E$3))</f>
        <v>0</v>
      </c>
      <c r="F129" s="62">
        <f>IF($A129=0,0,VLOOKUP($A129,Pointage!$A$6:$CE$370,F$3))</f>
        <v>0</v>
      </c>
      <c r="G129" s="62">
        <f>IF($A129=0,0,VLOOKUP($A129,Pointage!$A$6:$CE$370,G$3))</f>
        <v>0</v>
      </c>
      <c r="H129" s="62">
        <f>IF($A129=0,0,VLOOKUP($A129,Pointage!$A$6:$CE$370,H$3))</f>
        <v>0</v>
      </c>
      <c r="I129" s="62">
        <f>IF($A129=0,0,VLOOKUP($A129,Pointage!$A$6:$CE$370,I$3))</f>
        <v>0</v>
      </c>
      <c r="J129" s="62">
        <f>IF($A129=0,0,VLOOKUP($A129,Pointage!$A$6:$CE$370,J$3))</f>
        <v>0</v>
      </c>
      <c r="K129" s="62">
        <f>IF($A129=0,0,VLOOKUP($A129,Pointage!$A$6:$CE$370,K$3))</f>
        <v>0</v>
      </c>
      <c r="L129" s="62">
        <f>IF($A129=0,0,VLOOKUP($A129,Pointage!$A$6:$CE$370,L$3))</f>
        <v>0</v>
      </c>
      <c r="M129" s="62">
        <f>IF($A129=0,0,VLOOKUP($A129,Pointage!$A$6:$CE$370,M$3))</f>
        <v>0</v>
      </c>
      <c r="N129" s="62">
        <f>IF($A129=0,0,VLOOKUP($A129,Pointage!$A$6:$CE$370,N$3))</f>
        <v>0</v>
      </c>
      <c r="O129" s="62">
        <f>IF($A129=0,0,VLOOKUP($A129,Pointage!$A$6:$CE$370,O$3))</f>
        <v>0</v>
      </c>
      <c r="P129" s="62">
        <f>IF($A129=0,0,VLOOKUP($A129,Pointage!$A$6:$CE$370,P$3))</f>
        <v>0</v>
      </c>
      <c r="Q129" s="62">
        <f>IF($A129=0,0,VLOOKUP($A129,Pointage!$A$6:$CE$370,Q$3))</f>
        <v>0</v>
      </c>
      <c r="R129" s="62">
        <f>IF($A129=0,0,VLOOKUP($A129,Pointage!$A$6:$CE$370,R$3))</f>
        <v>0</v>
      </c>
      <c r="S129" s="62">
        <f>IF($A129=0,0,VLOOKUP($A129,Pointage!$A$6:$CE$370,S$3))</f>
        <v>0</v>
      </c>
    </row>
    <row r="130" spans="1:19" x14ac:dyDescent="0.2">
      <c r="A130" s="60">
        <f>Pointage!A132</f>
        <v>43227</v>
      </c>
      <c r="B130" s="61">
        <f t="shared" si="2"/>
        <v>7</v>
      </c>
      <c r="C130" s="61">
        <f t="shared" si="3"/>
        <v>5</v>
      </c>
      <c r="D130" s="62">
        <f>IF($A130=0,0,VLOOKUP($A130,Pointage!$A$6:$CE$370,D$3))</f>
        <v>0</v>
      </c>
      <c r="E130" s="62">
        <f>IF($A130=0,0,VLOOKUP($A130,Pointage!$A$6:$CE$370,E$3))</f>
        <v>0</v>
      </c>
      <c r="F130" s="62">
        <f>IF($A130=0,0,VLOOKUP($A130,Pointage!$A$6:$CE$370,F$3))</f>
        <v>0</v>
      </c>
      <c r="G130" s="62">
        <f>IF($A130=0,0,VLOOKUP($A130,Pointage!$A$6:$CE$370,G$3))</f>
        <v>0</v>
      </c>
      <c r="H130" s="62">
        <f>IF($A130=0,0,VLOOKUP($A130,Pointage!$A$6:$CE$370,H$3))</f>
        <v>0</v>
      </c>
      <c r="I130" s="62">
        <f>IF($A130=0,0,VLOOKUP($A130,Pointage!$A$6:$CE$370,I$3))</f>
        <v>0</v>
      </c>
      <c r="J130" s="62">
        <f>IF($A130=0,0,VLOOKUP($A130,Pointage!$A$6:$CE$370,J$3))</f>
        <v>0</v>
      </c>
      <c r="K130" s="62">
        <f>IF($A130=0,0,VLOOKUP($A130,Pointage!$A$6:$CE$370,K$3))</f>
        <v>0</v>
      </c>
      <c r="L130" s="62">
        <f>IF($A130=0,0,VLOOKUP($A130,Pointage!$A$6:$CE$370,L$3))</f>
        <v>0</v>
      </c>
      <c r="M130" s="62">
        <f>IF($A130=0,0,VLOOKUP($A130,Pointage!$A$6:$CE$370,M$3))</f>
        <v>0</v>
      </c>
      <c r="N130" s="62">
        <f>IF($A130=0,0,VLOOKUP($A130,Pointage!$A$6:$CE$370,N$3))</f>
        <v>0</v>
      </c>
      <c r="O130" s="62">
        <f>IF($A130=0,0,VLOOKUP($A130,Pointage!$A$6:$CE$370,O$3))</f>
        <v>0</v>
      </c>
      <c r="P130" s="62">
        <f>IF($A130=0,0,VLOOKUP($A130,Pointage!$A$6:$CE$370,P$3))</f>
        <v>0</v>
      </c>
      <c r="Q130" s="62">
        <f>IF($A130=0,0,VLOOKUP($A130,Pointage!$A$6:$CE$370,Q$3))</f>
        <v>0</v>
      </c>
      <c r="R130" s="62">
        <f>IF($A130=0,0,VLOOKUP($A130,Pointage!$A$6:$CE$370,R$3))</f>
        <v>0</v>
      </c>
      <c r="S130" s="62">
        <f>IF($A130=0,0,VLOOKUP($A130,Pointage!$A$6:$CE$370,S$3))</f>
        <v>0</v>
      </c>
    </row>
    <row r="131" spans="1:19" x14ac:dyDescent="0.2">
      <c r="A131" s="60">
        <f>Pointage!A133</f>
        <v>43228</v>
      </c>
      <c r="B131" s="61">
        <f t="shared" si="2"/>
        <v>8</v>
      </c>
      <c r="C131" s="61">
        <f t="shared" si="3"/>
        <v>5</v>
      </c>
      <c r="D131" s="62">
        <f>IF($A131=0,0,VLOOKUP($A131,Pointage!$A$6:$CE$370,D$3))</f>
        <v>0</v>
      </c>
      <c r="E131" s="62">
        <f>IF($A131=0,0,VLOOKUP($A131,Pointage!$A$6:$CE$370,E$3))</f>
        <v>0</v>
      </c>
      <c r="F131" s="62">
        <f>IF($A131=0,0,VLOOKUP($A131,Pointage!$A$6:$CE$370,F$3))</f>
        <v>0</v>
      </c>
      <c r="G131" s="62">
        <f>IF($A131=0,0,VLOOKUP($A131,Pointage!$A$6:$CE$370,G$3))</f>
        <v>0</v>
      </c>
      <c r="H131" s="62">
        <f>IF($A131=0,0,VLOOKUP($A131,Pointage!$A$6:$CE$370,H$3))</f>
        <v>0</v>
      </c>
      <c r="I131" s="62">
        <f>IF($A131=0,0,VLOOKUP($A131,Pointage!$A$6:$CE$370,I$3))</f>
        <v>0</v>
      </c>
      <c r="J131" s="62">
        <f>IF($A131=0,0,VLOOKUP($A131,Pointage!$A$6:$CE$370,J$3))</f>
        <v>0</v>
      </c>
      <c r="K131" s="62">
        <f>IF($A131=0,0,VLOOKUP($A131,Pointage!$A$6:$CE$370,K$3))</f>
        <v>0</v>
      </c>
      <c r="L131" s="62">
        <f>IF($A131=0,0,VLOOKUP($A131,Pointage!$A$6:$CE$370,L$3))</f>
        <v>0</v>
      </c>
      <c r="M131" s="62">
        <f>IF($A131=0,0,VLOOKUP($A131,Pointage!$A$6:$CE$370,M$3))</f>
        <v>0</v>
      </c>
      <c r="N131" s="62">
        <f>IF($A131=0,0,VLOOKUP($A131,Pointage!$A$6:$CE$370,N$3))</f>
        <v>0</v>
      </c>
      <c r="O131" s="62">
        <f>IF($A131=0,0,VLOOKUP($A131,Pointage!$A$6:$CE$370,O$3))</f>
        <v>0</v>
      </c>
      <c r="P131" s="62">
        <f>IF($A131=0,0,VLOOKUP($A131,Pointage!$A$6:$CE$370,P$3))</f>
        <v>0</v>
      </c>
      <c r="Q131" s="62">
        <f>IF($A131=0,0,VLOOKUP($A131,Pointage!$A$6:$CE$370,Q$3))</f>
        <v>0</v>
      </c>
      <c r="R131" s="62">
        <f>IF($A131=0,0,VLOOKUP($A131,Pointage!$A$6:$CE$370,R$3))</f>
        <v>0</v>
      </c>
      <c r="S131" s="62">
        <f>IF($A131=0,0,VLOOKUP($A131,Pointage!$A$6:$CE$370,S$3))</f>
        <v>0</v>
      </c>
    </row>
    <row r="132" spans="1:19" x14ac:dyDescent="0.2">
      <c r="A132" s="60">
        <f>Pointage!A134</f>
        <v>43229</v>
      </c>
      <c r="B132" s="61">
        <f t="shared" si="2"/>
        <v>9</v>
      </c>
      <c r="C132" s="61">
        <f t="shared" si="3"/>
        <v>5</v>
      </c>
      <c r="D132" s="62">
        <f>IF($A132=0,0,VLOOKUP($A132,Pointage!$A$6:$CE$370,D$3))</f>
        <v>0</v>
      </c>
      <c r="E132" s="62">
        <f>IF($A132=0,0,VLOOKUP($A132,Pointage!$A$6:$CE$370,E$3))</f>
        <v>0</v>
      </c>
      <c r="F132" s="62">
        <f>IF($A132=0,0,VLOOKUP($A132,Pointage!$A$6:$CE$370,F$3))</f>
        <v>0</v>
      </c>
      <c r="G132" s="62">
        <f>IF($A132=0,0,VLOOKUP($A132,Pointage!$A$6:$CE$370,G$3))</f>
        <v>0</v>
      </c>
      <c r="H132" s="62">
        <f>IF($A132=0,0,VLOOKUP($A132,Pointage!$A$6:$CE$370,H$3))</f>
        <v>0</v>
      </c>
      <c r="I132" s="62">
        <f>IF($A132=0,0,VLOOKUP($A132,Pointage!$A$6:$CE$370,I$3))</f>
        <v>0</v>
      </c>
      <c r="J132" s="62">
        <f>IF($A132=0,0,VLOOKUP($A132,Pointage!$A$6:$CE$370,J$3))</f>
        <v>0</v>
      </c>
      <c r="K132" s="62">
        <f>IF($A132=0,0,VLOOKUP($A132,Pointage!$A$6:$CE$370,K$3))</f>
        <v>0</v>
      </c>
      <c r="L132" s="62">
        <f>IF($A132=0,0,VLOOKUP($A132,Pointage!$A$6:$CE$370,L$3))</f>
        <v>0</v>
      </c>
      <c r="M132" s="62">
        <f>IF($A132=0,0,VLOOKUP($A132,Pointage!$A$6:$CE$370,M$3))</f>
        <v>0</v>
      </c>
      <c r="N132" s="62">
        <f>IF($A132=0,0,VLOOKUP($A132,Pointage!$A$6:$CE$370,N$3))</f>
        <v>0</v>
      </c>
      <c r="O132" s="62">
        <f>IF($A132=0,0,VLOOKUP($A132,Pointage!$A$6:$CE$370,O$3))</f>
        <v>0</v>
      </c>
      <c r="P132" s="62">
        <f>IF($A132=0,0,VLOOKUP($A132,Pointage!$A$6:$CE$370,P$3))</f>
        <v>0</v>
      </c>
      <c r="Q132" s="62">
        <f>IF($A132=0,0,VLOOKUP($A132,Pointage!$A$6:$CE$370,Q$3))</f>
        <v>0</v>
      </c>
      <c r="R132" s="62">
        <f>IF($A132=0,0,VLOOKUP($A132,Pointage!$A$6:$CE$370,R$3))</f>
        <v>0</v>
      </c>
      <c r="S132" s="62">
        <f>IF($A132=0,0,VLOOKUP($A132,Pointage!$A$6:$CE$370,S$3))</f>
        <v>0</v>
      </c>
    </row>
    <row r="133" spans="1:19" x14ac:dyDescent="0.2">
      <c r="A133" s="60">
        <f>Pointage!A135</f>
        <v>43230</v>
      </c>
      <c r="B133" s="61">
        <f t="shared" ref="B133:B196" si="4">DAY(A133)</f>
        <v>10</v>
      </c>
      <c r="C133" s="61">
        <f t="shared" ref="C133:C196" si="5">MONTH(A133)</f>
        <v>5</v>
      </c>
      <c r="D133" s="62">
        <f>IF($A133=0,0,VLOOKUP($A133,Pointage!$A$6:$CE$370,D$3))</f>
        <v>0</v>
      </c>
      <c r="E133" s="62">
        <f>IF($A133=0,0,VLOOKUP($A133,Pointage!$A$6:$CE$370,E$3))</f>
        <v>0</v>
      </c>
      <c r="F133" s="62">
        <f>IF($A133=0,0,VLOOKUP($A133,Pointage!$A$6:$CE$370,F$3))</f>
        <v>0</v>
      </c>
      <c r="G133" s="62">
        <f>IF($A133=0,0,VLOOKUP($A133,Pointage!$A$6:$CE$370,G$3))</f>
        <v>0</v>
      </c>
      <c r="H133" s="62">
        <f>IF($A133=0,0,VLOOKUP($A133,Pointage!$A$6:$CE$370,H$3))</f>
        <v>0</v>
      </c>
      <c r="I133" s="62">
        <f>IF($A133=0,0,VLOOKUP($A133,Pointage!$A$6:$CE$370,I$3))</f>
        <v>0</v>
      </c>
      <c r="J133" s="62">
        <f>IF($A133=0,0,VLOOKUP($A133,Pointage!$A$6:$CE$370,J$3))</f>
        <v>0</v>
      </c>
      <c r="K133" s="62">
        <f>IF($A133=0,0,VLOOKUP($A133,Pointage!$A$6:$CE$370,K$3))</f>
        <v>0</v>
      </c>
      <c r="L133" s="62">
        <f>IF($A133=0,0,VLOOKUP($A133,Pointage!$A$6:$CE$370,L$3))</f>
        <v>0</v>
      </c>
      <c r="M133" s="62">
        <f>IF($A133=0,0,VLOOKUP($A133,Pointage!$A$6:$CE$370,M$3))</f>
        <v>0</v>
      </c>
      <c r="N133" s="62">
        <f>IF($A133=0,0,VLOOKUP($A133,Pointage!$A$6:$CE$370,N$3))</f>
        <v>0</v>
      </c>
      <c r="O133" s="62">
        <f>IF($A133=0,0,VLOOKUP($A133,Pointage!$A$6:$CE$370,O$3))</f>
        <v>0</v>
      </c>
      <c r="P133" s="62">
        <f>IF($A133=0,0,VLOOKUP($A133,Pointage!$A$6:$CE$370,P$3))</f>
        <v>0</v>
      </c>
      <c r="Q133" s="62">
        <f>IF($A133=0,0,VLOOKUP($A133,Pointage!$A$6:$CE$370,Q$3))</f>
        <v>0</v>
      </c>
      <c r="R133" s="62">
        <f>IF($A133=0,0,VLOOKUP($A133,Pointage!$A$6:$CE$370,R$3))</f>
        <v>0</v>
      </c>
      <c r="S133" s="62">
        <f>IF($A133=0,0,VLOOKUP($A133,Pointage!$A$6:$CE$370,S$3))</f>
        <v>0</v>
      </c>
    </row>
    <row r="134" spans="1:19" x14ac:dyDescent="0.2">
      <c r="A134" s="60">
        <f>Pointage!A136</f>
        <v>43231</v>
      </c>
      <c r="B134" s="61">
        <f t="shared" si="4"/>
        <v>11</v>
      </c>
      <c r="C134" s="61">
        <f t="shared" si="5"/>
        <v>5</v>
      </c>
      <c r="D134" s="62">
        <f>IF($A134=0,0,VLOOKUP($A134,Pointage!$A$6:$CE$370,D$3))</f>
        <v>0</v>
      </c>
      <c r="E134" s="62">
        <f>IF($A134=0,0,VLOOKUP($A134,Pointage!$A$6:$CE$370,E$3))</f>
        <v>0</v>
      </c>
      <c r="F134" s="62">
        <f>IF($A134=0,0,VLOOKUP($A134,Pointage!$A$6:$CE$370,F$3))</f>
        <v>0</v>
      </c>
      <c r="G134" s="62">
        <f>IF($A134=0,0,VLOOKUP($A134,Pointage!$A$6:$CE$370,G$3))</f>
        <v>0</v>
      </c>
      <c r="H134" s="62">
        <f>IF($A134=0,0,VLOOKUP($A134,Pointage!$A$6:$CE$370,H$3))</f>
        <v>0</v>
      </c>
      <c r="I134" s="62">
        <f>IF($A134=0,0,VLOOKUP($A134,Pointage!$A$6:$CE$370,I$3))</f>
        <v>0</v>
      </c>
      <c r="J134" s="62">
        <f>IF($A134=0,0,VLOOKUP($A134,Pointage!$A$6:$CE$370,J$3))</f>
        <v>0</v>
      </c>
      <c r="K134" s="62">
        <f>IF($A134=0,0,VLOOKUP($A134,Pointage!$A$6:$CE$370,K$3))</f>
        <v>0</v>
      </c>
      <c r="L134" s="62">
        <f>IF($A134=0,0,VLOOKUP($A134,Pointage!$A$6:$CE$370,L$3))</f>
        <v>0</v>
      </c>
      <c r="M134" s="62">
        <f>IF($A134=0,0,VLOOKUP($A134,Pointage!$A$6:$CE$370,M$3))</f>
        <v>0</v>
      </c>
      <c r="N134" s="62">
        <f>IF($A134=0,0,VLOOKUP($A134,Pointage!$A$6:$CE$370,N$3))</f>
        <v>0</v>
      </c>
      <c r="O134" s="62">
        <f>IF($A134=0,0,VLOOKUP($A134,Pointage!$A$6:$CE$370,O$3))</f>
        <v>0</v>
      </c>
      <c r="P134" s="62">
        <f>IF($A134=0,0,VLOOKUP($A134,Pointage!$A$6:$CE$370,P$3))</f>
        <v>0</v>
      </c>
      <c r="Q134" s="62">
        <f>IF($A134=0,0,VLOOKUP($A134,Pointage!$A$6:$CE$370,Q$3))</f>
        <v>0</v>
      </c>
      <c r="R134" s="62">
        <f>IF($A134=0,0,VLOOKUP($A134,Pointage!$A$6:$CE$370,R$3))</f>
        <v>0</v>
      </c>
      <c r="S134" s="62">
        <f>IF($A134=0,0,VLOOKUP($A134,Pointage!$A$6:$CE$370,S$3))</f>
        <v>0</v>
      </c>
    </row>
    <row r="135" spans="1:19" x14ac:dyDescent="0.2">
      <c r="A135" s="60">
        <f>Pointage!A137</f>
        <v>43232</v>
      </c>
      <c r="B135" s="61">
        <f t="shared" si="4"/>
        <v>12</v>
      </c>
      <c r="C135" s="61">
        <f t="shared" si="5"/>
        <v>5</v>
      </c>
      <c r="D135" s="62">
        <f>IF($A135=0,0,VLOOKUP($A135,Pointage!$A$6:$CE$370,D$3))</f>
        <v>0</v>
      </c>
      <c r="E135" s="62">
        <f>IF($A135=0,0,VLOOKUP($A135,Pointage!$A$6:$CE$370,E$3))</f>
        <v>0</v>
      </c>
      <c r="F135" s="62">
        <f>IF($A135=0,0,VLOOKUP($A135,Pointage!$A$6:$CE$370,F$3))</f>
        <v>0</v>
      </c>
      <c r="G135" s="62">
        <f>IF($A135=0,0,VLOOKUP($A135,Pointage!$A$6:$CE$370,G$3))</f>
        <v>0</v>
      </c>
      <c r="H135" s="62">
        <f>IF($A135=0,0,VLOOKUP($A135,Pointage!$A$6:$CE$370,H$3))</f>
        <v>0</v>
      </c>
      <c r="I135" s="62">
        <f>IF($A135=0,0,VLOOKUP($A135,Pointage!$A$6:$CE$370,I$3))</f>
        <v>0</v>
      </c>
      <c r="J135" s="62">
        <f>IF($A135=0,0,VLOOKUP($A135,Pointage!$A$6:$CE$370,J$3))</f>
        <v>0</v>
      </c>
      <c r="K135" s="62">
        <f>IF($A135=0,0,VLOOKUP($A135,Pointage!$A$6:$CE$370,K$3))</f>
        <v>0</v>
      </c>
      <c r="L135" s="62">
        <f>IF($A135=0,0,VLOOKUP($A135,Pointage!$A$6:$CE$370,L$3))</f>
        <v>0</v>
      </c>
      <c r="M135" s="62">
        <f>IF($A135=0,0,VLOOKUP($A135,Pointage!$A$6:$CE$370,M$3))</f>
        <v>0</v>
      </c>
      <c r="N135" s="62">
        <f>IF($A135=0,0,VLOOKUP($A135,Pointage!$A$6:$CE$370,N$3))</f>
        <v>0</v>
      </c>
      <c r="O135" s="62">
        <f>IF($A135=0,0,VLOOKUP($A135,Pointage!$A$6:$CE$370,O$3))</f>
        <v>0</v>
      </c>
      <c r="P135" s="62">
        <f>IF($A135=0,0,VLOOKUP($A135,Pointage!$A$6:$CE$370,P$3))</f>
        <v>0</v>
      </c>
      <c r="Q135" s="62">
        <f>IF($A135=0,0,VLOOKUP($A135,Pointage!$A$6:$CE$370,Q$3))</f>
        <v>0</v>
      </c>
      <c r="R135" s="62">
        <f>IF($A135=0,0,VLOOKUP($A135,Pointage!$A$6:$CE$370,R$3))</f>
        <v>0</v>
      </c>
      <c r="S135" s="62">
        <f>IF($A135=0,0,VLOOKUP($A135,Pointage!$A$6:$CE$370,S$3))</f>
        <v>0</v>
      </c>
    </row>
    <row r="136" spans="1:19" x14ac:dyDescent="0.2">
      <c r="A136" s="60" t="str">
        <f>Pointage!A138</f>
        <v>Total</v>
      </c>
      <c r="B136" s="61" t="e">
        <f t="shared" si="4"/>
        <v>#VALUE!</v>
      </c>
      <c r="C136" s="61" t="e">
        <f t="shared" si="5"/>
        <v>#VALUE!</v>
      </c>
      <c r="D136" s="62">
        <f>IF($A136=0,0,VLOOKUP($A136,Pointage!$A$6:$CE$370,D$3))</f>
        <v>0</v>
      </c>
      <c r="E136" s="62">
        <f>IF($A136=0,0,VLOOKUP($A136,Pointage!$A$6:$CE$370,E$3))</f>
        <v>0</v>
      </c>
      <c r="F136" s="62">
        <f>IF($A136=0,0,VLOOKUP($A136,Pointage!$A$6:$CE$370,F$3))</f>
        <v>0</v>
      </c>
      <c r="G136" s="62">
        <f>IF($A136=0,0,VLOOKUP($A136,Pointage!$A$6:$CE$370,G$3))</f>
        <v>0</v>
      </c>
      <c r="H136" s="62">
        <f>IF($A136=0,0,VLOOKUP($A136,Pointage!$A$6:$CE$370,H$3))</f>
        <v>0</v>
      </c>
      <c r="I136" s="62">
        <f>IF($A136=0,0,VLOOKUP($A136,Pointage!$A$6:$CE$370,I$3))</f>
        <v>0</v>
      </c>
      <c r="J136" s="62">
        <f>IF($A136=0,0,VLOOKUP($A136,Pointage!$A$6:$CE$370,J$3))</f>
        <v>0</v>
      </c>
      <c r="K136" s="62">
        <f>IF($A136=0,0,VLOOKUP($A136,Pointage!$A$6:$CE$370,K$3))</f>
        <v>0</v>
      </c>
      <c r="L136" s="62">
        <f>IF($A136=0,0,VLOOKUP($A136,Pointage!$A$6:$CE$370,L$3))</f>
        <v>0</v>
      </c>
      <c r="M136" s="62">
        <f>IF($A136=0,0,VLOOKUP($A136,Pointage!$A$6:$CE$370,M$3))</f>
        <v>0</v>
      </c>
      <c r="N136" s="62">
        <f>IF($A136=0,0,VLOOKUP($A136,Pointage!$A$6:$CE$370,N$3))</f>
        <v>0</v>
      </c>
      <c r="O136" s="62">
        <f>IF($A136=0,0,VLOOKUP($A136,Pointage!$A$6:$CE$370,O$3))</f>
        <v>0</v>
      </c>
      <c r="P136" s="62">
        <f>IF($A136=0,0,VLOOKUP($A136,Pointage!$A$6:$CE$370,P$3))</f>
        <v>0</v>
      </c>
      <c r="Q136" s="62">
        <f>IF($A136=0,0,VLOOKUP($A136,Pointage!$A$6:$CE$370,Q$3))</f>
        <v>0</v>
      </c>
      <c r="R136" s="62">
        <f>IF($A136=0,0,VLOOKUP($A136,Pointage!$A$6:$CE$370,R$3))</f>
        <v>0</v>
      </c>
      <c r="S136" s="62">
        <f>IF($A136=0,0,VLOOKUP($A136,Pointage!$A$6:$CE$370,S$3))</f>
        <v>0</v>
      </c>
    </row>
    <row r="137" spans="1:19" x14ac:dyDescent="0.2">
      <c r="A137" s="60">
        <f>Pointage!A139</f>
        <v>43234</v>
      </c>
      <c r="B137" s="61">
        <f t="shared" si="4"/>
        <v>14</v>
      </c>
      <c r="C137" s="61">
        <f t="shared" si="5"/>
        <v>5</v>
      </c>
      <c r="D137" s="62">
        <f>IF($A137=0,0,VLOOKUP($A137,Pointage!$A$6:$CE$370,D$3))</f>
        <v>0</v>
      </c>
      <c r="E137" s="62">
        <f>IF($A137=0,0,VLOOKUP($A137,Pointage!$A$6:$CE$370,E$3))</f>
        <v>0</v>
      </c>
      <c r="F137" s="62">
        <f>IF($A137=0,0,VLOOKUP($A137,Pointage!$A$6:$CE$370,F$3))</f>
        <v>0</v>
      </c>
      <c r="G137" s="62">
        <f>IF($A137=0,0,VLOOKUP($A137,Pointage!$A$6:$CE$370,G$3))</f>
        <v>0</v>
      </c>
      <c r="H137" s="62">
        <f>IF($A137=0,0,VLOOKUP($A137,Pointage!$A$6:$CE$370,H$3))</f>
        <v>0</v>
      </c>
      <c r="I137" s="62">
        <f>IF($A137=0,0,VLOOKUP($A137,Pointage!$A$6:$CE$370,I$3))</f>
        <v>0</v>
      </c>
      <c r="J137" s="62">
        <f>IF($A137=0,0,VLOOKUP($A137,Pointage!$A$6:$CE$370,J$3))</f>
        <v>0</v>
      </c>
      <c r="K137" s="62">
        <f>IF($A137=0,0,VLOOKUP($A137,Pointage!$A$6:$CE$370,K$3))</f>
        <v>0</v>
      </c>
      <c r="L137" s="62">
        <f>IF($A137=0,0,VLOOKUP($A137,Pointage!$A$6:$CE$370,L$3))</f>
        <v>0</v>
      </c>
      <c r="M137" s="62">
        <f>IF($A137=0,0,VLOOKUP($A137,Pointage!$A$6:$CE$370,M$3))</f>
        <v>0</v>
      </c>
      <c r="N137" s="62">
        <f>IF($A137=0,0,VLOOKUP($A137,Pointage!$A$6:$CE$370,N$3))</f>
        <v>0</v>
      </c>
      <c r="O137" s="62">
        <f>IF($A137=0,0,VLOOKUP($A137,Pointage!$A$6:$CE$370,O$3))</f>
        <v>0</v>
      </c>
      <c r="P137" s="62">
        <f>IF($A137=0,0,VLOOKUP($A137,Pointage!$A$6:$CE$370,P$3))</f>
        <v>0</v>
      </c>
      <c r="Q137" s="62">
        <f>IF($A137=0,0,VLOOKUP($A137,Pointage!$A$6:$CE$370,Q$3))</f>
        <v>0</v>
      </c>
      <c r="R137" s="62">
        <f>IF($A137=0,0,VLOOKUP($A137,Pointage!$A$6:$CE$370,R$3))</f>
        <v>0</v>
      </c>
      <c r="S137" s="62">
        <f>IF($A137=0,0,VLOOKUP($A137,Pointage!$A$6:$CE$370,S$3))</f>
        <v>0</v>
      </c>
    </row>
    <row r="138" spans="1:19" x14ac:dyDescent="0.2">
      <c r="A138" s="60">
        <f>Pointage!A140</f>
        <v>43235</v>
      </c>
      <c r="B138" s="61">
        <f t="shared" si="4"/>
        <v>15</v>
      </c>
      <c r="C138" s="61">
        <f t="shared" si="5"/>
        <v>5</v>
      </c>
      <c r="D138" s="62">
        <f>IF($A138=0,0,VLOOKUP($A138,Pointage!$A$6:$CE$370,D$3))</f>
        <v>0</v>
      </c>
      <c r="E138" s="62">
        <f>IF($A138=0,0,VLOOKUP($A138,Pointage!$A$6:$CE$370,E$3))</f>
        <v>0</v>
      </c>
      <c r="F138" s="62">
        <f>IF($A138=0,0,VLOOKUP($A138,Pointage!$A$6:$CE$370,F$3))</f>
        <v>0</v>
      </c>
      <c r="G138" s="62">
        <f>IF($A138=0,0,VLOOKUP($A138,Pointage!$A$6:$CE$370,G$3))</f>
        <v>0</v>
      </c>
      <c r="H138" s="62">
        <f>IF($A138=0,0,VLOOKUP($A138,Pointage!$A$6:$CE$370,H$3))</f>
        <v>0</v>
      </c>
      <c r="I138" s="62">
        <f>IF($A138=0,0,VLOOKUP($A138,Pointage!$A$6:$CE$370,I$3))</f>
        <v>0</v>
      </c>
      <c r="J138" s="62">
        <f>IF($A138=0,0,VLOOKUP($A138,Pointage!$A$6:$CE$370,J$3))</f>
        <v>0</v>
      </c>
      <c r="K138" s="62">
        <f>IF($A138=0,0,VLOOKUP($A138,Pointage!$A$6:$CE$370,K$3))</f>
        <v>0</v>
      </c>
      <c r="L138" s="62">
        <f>IF($A138=0,0,VLOOKUP($A138,Pointage!$A$6:$CE$370,L$3))</f>
        <v>0</v>
      </c>
      <c r="M138" s="62">
        <f>IF($A138=0,0,VLOOKUP($A138,Pointage!$A$6:$CE$370,M$3))</f>
        <v>0</v>
      </c>
      <c r="N138" s="62">
        <f>IF($A138=0,0,VLOOKUP($A138,Pointage!$A$6:$CE$370,N$3))</f>
        <v>0</v>
      </c>
      <c r="O138" s="62">
        <f>IF($A138=0,0,VLOOKUP($A138,Pointage!$A$6:$CE$370,O$3))</f>
        <v>0</v>
      </c>
      <c r="P138" s="62">
        <f>IF($A138=0,0,VLOOKUP($A138,Pointage!$A$6:$CE$370,P$3))</f>
        <v>0</v>
      </c>
      <c r="Q138" s="62">
        <f>IF($A138=0,0,VLOOKUP($A138,Pointage!$A$6:$CE$370,Q$3))</f>
        <v>0</v>
      </c>
      <c r="R138" s="62">
        <f>IF($A138=0,0,VLOOKUP($A138,Pointage!$A$6:$CE$370,R$3))</f>
        <v>0</v>
      </c>
      <c r="S138" s="62">
        <f>IF($A138=0,0,VLOOKUP($A138,Pointage!$A$6:$CE$370,S$3))</f>
        <v>0</v>
      </c>
    </row>
    <row r="139" spans="1:19" x14ac:dyDescent="0.2">
      <c r="A139" s="60">
        <f>Pointage!A141</f>
        <v>43236</v>
      </c>
      <c r="B139" s="61">
        <f t="shared" si="4"/>
        <v>16</v>
      </c>
      <c r="C139" s="61">
        <f t="shared" si="5"/>
        <v>5</v>
      </c>
      <c r="D139" s="62">
        <f>IF($A139=0,0,VLOOKUP($A139,Pointage!$A$6:$CE$370,D$3))</f>
        <v>0</v>
      </c>
      <c r="E139" s="62">
        <f>IF($A139=0,0,VLOOKUP($A139,Pointage!$A$6:$CE$370,E$3))</f>
        <v>0</v>
      </c>
      <c r="F139" s="62">
        <f>IF($A139=0,0,VLOOKUP($A139,Pointage!$A$6:$CE$370,F$3))</f>
        <v>0</v>
      </c>
      <c r="G139" s="62">
        <f>IF($A139=0,0,VLOOKUP($A139,Pointage!$A$6:$CE$370,G$3))</f>
        <v>0</v>
      </c>
      <c r="H139" s="62">
        <f>IF($A139=0,0,VLOOKUP($A139,Pointage!$A$6:$CE$370,H$3))</f>
        <v>0</v>
      </c>
      <c r="I139" s="62">
        <f>IF($A139=0,0,VLOOKUP($A139,Pointage!$A$6:$CE$370,I$3))</f>
        <v>0</v>
      </c>
      <c r="J139" s="62">
        <f>IF($A139=0,0,VLOOKUP($A139,Pointage!$A$6:$CE$370,J$3))</f>
        <v>0</v>
      </c>
      <c r="K139" s="62">
        <f>IF($A139=0,0,VLOOKUP($A139,Pointage!$A$6:$CE$370,K$3))</f>
        <v>0</v>
      </c>
      <c r="L139" s="62">
        <f>IF($A139=0,0,VLOOKUP($A139,Pointage!$A$6:$CE$370,L$3))</f>
        <v>0</v>
      </c>
      <c r="M139" s="62">
        <f>IF($A139=0,0,VLOOKUP($A139,Pointage!$A$6:$CE$370,M$3))</f>
        <v>0</v>
      </c>
      <c r="N139" s="62">
        <f>IF($A139=0,0,VLOOKUP($A139,Pointage!$A$6:$CE$370,N$3))</f>
        <v>0</v>
      </c>
      <c r="O139" s="62">
        <f>IF($A139=0,0,VLOOKUP($A139,Pointage!$A$6:$CE$370,O$3))</f>
        <v>0</v>
      </c>
      <c r="P139" s="62">
        <f>IF($A139=0,0,VLOOKUP($A139,Pointage!$A$6:$CE$370,P$3))</f>
        <v>0</v>
      </c>
      <c r="Q139" s="62">
        <f>IF($A139=0,0,VLOOKUP($A139,Pointage!$A$6:$CE$370,Q$3))</f>
        <v>0</v>
      </c>
      <c r="R139" s="62">
        <f>IF($A139=0,0,VLOOKUP($A139,Pointage!$A$6:$CE$370,R$3))</f>
        <v>0</v>
      </c>
      <c r="S139" s="62">
        <f>IF($A139=0,0,VLOOKUP($A139,Pointage!$A$6:$CE$370,S$3))</f>
        <v>0</v>
      </c>
    </row>
    <row r="140" spans="1:19" x14ac:dyDescent="0.2">
      <c r="A140" s="60">
        <f>Pointage!A142</f>
        <v>43237</v>
      </c>
      <c r="B140" s="61">
        <f t="shared" si="4"/>
        <v>17</v>
      </c>
      <c r="C140" s="61">
        <f t="shared" si="5"/>
        <v>5</v>
      </c>
      <c r="D140" s="62">
        <f>IF($A140=0,0,VLOOKUP($A140,Pointage!$A$6:$CE$370,D$3))</f>
        <v>0</v>
      </c>
      <c r="E140" s="62">
        <f>IF($A140=0,0,VLOOKUP($A140,Pointage!$A$6:$CE$370,E$3))</f>
        <v>0</v>
      </c>
      <c r="F140" s="62">
        <f>IF($A140=0,0,VLOOKUP($A140,Pointage!$A$6:$CE$370,F$3))</f>
        <v>0</v>
      </c>
      <c r="G140" s="62">
        <f>IF($A140=0,0,VLOOKUP($A140,Pointage!$A$6:$CE$370,G$3))</f>
        <v>0</v>
      </c>
      <c r="H140" s="62">
        <f>IF($A140=0,0,VLOOKUP($A140,Pointage!$A$6:$CE$370,H$3))</f>
        <v>0</v>
      </c>
      <c r="I140" s="62">
        <f>IF($A140=0,0,VLOOKUP($A140,Pointage!$A$6:$CE$370,I$3))</f>
        <v>0</v>
      </c>
      <c r="J140" s="62">
        <f>IF($A140=0,0,VLOOKUP($A140,Pointage!$A$6:$CE$370,J$3))</f>
        <v>0</v>
      </c>
      <c r="K140" s="62">
        <f>IF($A140=0,0,VLOOKUP($A140,Pointage!$A$6:$CE$370,K$3))</f>
        <v>0</v>
      </c>
      <c r="L140" s="62">
        <f>IF($A140=0,0,VLOOKUP($A140,Pointage!$A$6:$CE$370,L$3))</f>
        <v>0</v>
      </c>
      <c r="M140" s="62">
        <f>IF($A140=0,0,VLOOKUP($A140,Pointage!$A$6:$CE$370,M$3))</f>
        <v>0</v>
      </c>
      <c r="N140" s="62">
        <f>IF($A140=0,0,VLOOKUP($A140,Pointage!$A$6:$CE$370,N$3))</f>
        <v>0</v>
      </c>
      <c r="O140" s="62">
        <f>IF($A140=0,0,VLOOKUP($A140,Pointage!$A$6:$CE$370,O$3))</f>
        <v>0</v>
      </c>
      <c r="P140" s="62">
        <f>IF($A140=0,0,VLOOKUP($A140,Pointage!$A$6:$CE$370,P$3))</f>
        <v>0</v>
      </c>
      <c r="Q140" s="62">
        <f>IF($A140=0,0,VLOOKUP($A140,Pointage!$A$6:$CE$370,Q$3))</f>
        <v>0</v>
      </c>
      <c r="R140" s="62">
        <f>IF($A140=0,0,VLOOKUP($A140,Pointage!$A$6:$CE$370,R$3))</f>
        <v>0</v>
      </c>
      <c r="S140" s="62">
        <f>IF($A140=0,0,VLOOKUP($A140,Pointage!$A$6:$CE$370,S$3))</f>
        <v>0</v>
      </c>
    </row>
    <row r="141" spans="1:19" x14ac:dyDescent="0.2">
      <c r="A141" s="60">
        <f>Pointage!A143</f>
        <v>43238</v>
      </c>
      <c r="B141" s="61">
        <f t="shared" si="4"/>
        <v>18</v>
      </c>
      <c r="C141" s="61">
        <f t="shared" si="5"/>
        <v>5</v>
      </c>
      <c r="D141" s="62">
        <f>IF($A141=0,0,VLOOKUP($A141,Pointage!$A$6:$CE$370,D$3))</f>
        <v>0</v>
      </c>
      <c r="E141" s="62">
        <f>IF($A141=0,0,VLOOKUP($A141,Pointage!$A$6:$CE$370,E$3))</f>
        <v>0</v>
      </c>
      <c r="F141" s="62">
        <f>IF($A141=0,0,VLOOKUP($A141,Pointage!$A$6:$CE$370,F$3))</f>
        <v>0</v>
      </c>
      <c r="G141" s="62">
        <f>IF($A141=0,0,VLOOKUP($A141,Pointage!$A$6:$CE$370,G$3))</f>
        <v>0</v>
      </c>
      <c r="H141" s="62">
        <f>IF($A141=0,0,VLOOKUP($A141,Pointage!$A$6:$CE$370,H$3))</f>
        <v>0</v>
      </c>
      <c r="I141" s="62">
        <f>IF($A141=0,0,VLOOKUP($A141,Pointage!$A$6:$CE$370,I$3))</f>
        <v>0</v>
      </c>
      <c r="J141" s="62">
        <f>IF($A141=0,0,VLOOKUP($A141,Pointage!$A$6:$CE$370,J$3))</f>
        <v>0</v>
      </c>
      <c r="K141" s="62">
        <f>IF($A141=0,0,VLOOKUP($A141,Pointage!$A$6:$CE$370,K$3))</f>
        <v>0</v>
      </c>
      <c r="L141" s="62">
        <f>IF($A141=0,0,VLOOKUP($A141,Pointage!$A$6:$CE$370,L$3))</f>
        <v>0</v>
      </c>
      <c r="M141" s="62">
        <f>IF($A141=0,0,VLOOKUP($A141,Pointage!$A$6:$CE$370,M$3))</f>
        <v>0</v>
      </c>
      <c r="N141" s="62">
        <f>IF($A141=0,0,VLOOKUP($A141,Pointage!$A$6:$CE$370,N$3))</f>
        <v>0</v>
      </c>
      <c r="O141" s="62">
        <f>IF($A141=0,0,VLOOKUP($A141,Pointage!$A$6:$CE$370,O$3))</f>
        <v>0</v>
      </c>
      <c r="P141" s="62">
        <f>IF($A141=0,0,VLOOKUP($A141,Pointage!$A$6:$CE$370,P$3))</f>
        <v>0</v>
      </c>
      <c r="Q141" s="62">
        <f>IF($A141=0,0,VLOOKUP($A141,Pointage!$A$6:$CE$370,Q$3))</f>
        <v>0</v>
      </c>
      <c r="R141" s="62">
        <f>IF($A141=0,0,VLOOKUP($A141,Pointage!$A$6:$CE$370,R$3))</f>
        <v>0</v>
      </c>
      <c r="S141" s="62">
        <f>IF($A141=0,0,VLOOKUP($A141,Pointage!$A$6:$CE$370,S$3))</f>
        <v>0</v>
      </c>
    </row>
    <row r="142" spans="1:19" x14ac:dyDescent="0.2">
      <c r="A142" s="60">
        <f>Pointage!A144</f>
        <v>43239</v>
      </c>
      <c r="B142" s="61">
        <f t="shared" si="4"/>
        <v>19</v>
      </c>
      <c r="C142" s="61">
        <f t="shared" si="5"/>
        <v>5</v>
      </c>
      <c r="D142" s="62">
        <f>IF($A142=0,0,VLOOKUP($A142,Pointage!$A$6:$CE$370,D$3))</f>
        <v>0</v>
      </c>
      <c r="E142" s="62">
        <f>IF($A142=0,0,VLOOKUP($A142,Pointage!$A$6:$CE$370,E$3))</f>
        <v>0</v>
      </c>
      <c r="F142" s="62">
        <f>IF($A142=0,0,VLOOKUP($A142,Pointage!$A$6:$CE$370,F$3))</f>
        <v>0</v>
      </c>
      <c r="G142" s="62">
        <f>IF($A142=0,0,VLOOKUP($A142,Pointage!$A$6:$CE$370,G$3))</f>
        <v>0</v>
      </c>
      <c r="H142" s="62">
        <f>IF($A142=0,0,VLOOKUP($A142,Pointage!$A$6:$CE$370,H$3))</f>
        <v>0</v>
      </c>
      <c r="I142" s="62">
        <f>IF($A142=0,0,VLOOKUP($A142,Pointage!$A$6:$CE$370,I$3))</f>
        <v>0</v>
      </c>
      <c r="J142" s="62">
        <f>IF($A142=0,0,VLOOKUP($A142,Pointage!$A$6:$CE$370,J$3))</f>
        <v>0</v>
      </c>
      <c r="K142" s="62">
        <f>IF($A142=0,0,VLOOKUP($A142,Pointage!$A$6:$CE$370,K$3))</f>
        <v>0</v>
      </c>
      <c r="L142" s="62">
        <f>IF($A142=0,0,VLOOKUP($A142,Pointage!$A$6:$CE$370,L$3))</f>
        <v>0</v>
      </c>
      <c r="M142" s="62">
        <f>IF($A142=0,0,VLOOKUP($A142,Pointage!$A$6:$CE$370,M$3))</f>
        <v>0</v>
      </c>
      <c r="N142" s="62">
        <f>IF($A142=0,0,VLOOKUP($A142,Pointage!$A$6:$CE$370,N$3))</f>
        <v>0</v>
      </c>
      <c r="O142" s="62">
        <f>IF($A142=0,0,VLOOKUP($A142,Pointage!$A$6:$CE$370,O$3))</f>
        <v>0</v>
      </c>
      <c r="P142" s="62">
        <f>IF($A142=0,0,VLOOKUP($A142,Pointage!$A$6:$CE$370,P$3))</f>
        <v>0</v>
      </c>
      <c r="Q142" s="62">
        <f>IF($A142=0,0,VLOOKUP($A142,Pointage!$A$6:$CE$370,Q$3))</f>
        <v>0</v>
      </c>
      <c r="R142" s="62">
        <f>IF($A142=0,0,VLOOKUP($A142,Pointage!$A$6:$CE$370,R$3))</f>
        <v>0</v>
      </c>
      <c r="S142" s="62">
        <f>IF($A142=0,0,VLOOKUP($A142,Pointage!$A$6:$CE$370,S$3))</f>
        <v>0</v>
      </c>
    </row>
    <row r="143" spans="1:19" x14ac:dyDescent="0.2">
      <c r="A143" s="60" t="str">
        <f>Pointage!A145</f>
        <v>Total</v>
      </c>
      <c r="B143" s="61" t="e">
        <f t="shared" si="4"/>
        <v>#VALUE!</v>
      </c>
      <c r="C143" s="61" t="e">
        <f t="shared" si="5"/>
        <v>#VALUE!</v>
      </c>
      <c r="D143" s="62">
        <f>IF($A143=0,0,VLOOKUP($A143,Pointage!$A$6:$CE$370,D$3))</f>
        <v>0</v>
      </c>
      <c r="E143" s="62">
        <f>IF($A143=0,0,VLOOKUP($A143,Pointage!$A$6:$CE$370,E$3))</f>
        <v>0</v>
      </c>
      <c r="F143" s="62">
        <f>IF($A143=0,0,VLOOKUP($A143,Pointage!$A$6:$CE$370,F$3))</f>
        <v>0</v>
      </c>
      <c r="G143" s="62">
        <f>IF($A143=0,0,VLOOKUP($A143,Pointage!$A$6:$CE$370,G$3))</f>
        <v>0</v>
      </c>
      <c r="H143" s="62">
        <f>IF($A143=0,0,VLOOKUP($A143,Pointage!$A$6:$CE$370,H$3))</f>
        <v>0</v>
      </c>
      <c r="I143" s="62">
        <f>IF($A143=0,0,VLOOKUP($A143,Pointage!$A$6:$CE$370,I$3))</f>
        <v>0</v>
      </c>
      <c r="J143" s="62">
        <f>IF($A143=0,0,VLOOKUP($A143,Pointage!$A$6:$CE$370,J$3))</f>
        <v>0</v>
      </c>
      <c r="K143" s="62">
        <f>IF($A143=0,0,VLOOKUP($A143,Pointage!$A$6:$CE$370,K$3))</f>
        <v>0</v>
      </c>
      <c r="L143" s="62">
        <f>IF($A143=0,0,VLOOKUP($A143,Pointage!$A$6:$CE$370,L$3))</f>
        <v>0</v>
      </c>
      <c r="M143" s="62">
        <f>IF($A143=0,0,VLOOKUP($A143,Pointage!$A$6:$CE$370,M$3))</f>
        <v>0</v>
      </c>
      <c r="N143" s="62">
        <f>IF($A143=0,0,VLOOKUP($A143,Pointage!$A$6:$CE$370,N$3))</f>
        <v>0</v>
      </c>
      <c r="O143" s="62">
        <f>IF($A143=0,0,VLOOKUP($A143,Pointage!$A$6:$CE$370,O$3))</f>
        <v>0</v>
      </c>
      <c r="P143" s="62">
        <f>IF($A143=0,0,VLOOKUP($A143,Pointage!$A$6:$CE$370,P$3))</f>
        <v>0</v>
      </c>
      <c r="Q143" s="62">
        <f>IF($A143=0,0,VLOOKUP($A143,Pointage!$A$6:$CE$370,Q$3))</f>
        <v>0</v>
      </c>
      <c r="R143" s="62">
        <f>IF($A143=0,0,VLOOKUP($A143,Pointage!$A$6:$CE$370,R$3))</f>
        <v>0</v>
      </c>
      <c r="S143" s="62">
        <f>IF($A143=0,0,VLOOKUP($A143,Pointage!$A$6:$CE$370,S$3))</f>
        <v>0</v>
      </c>
    </row>
    <row r="144" spans="1:19" x14ac:dyDescent="0.2">
      <c r="A144" s="60">
        <f>Pointage!A146</f>
        <v>43241</v>
      </c>
      <c r="B144" s="61">
        <f t="shared" si="4"/>
        <v>21</v>
      </c>
      <c r="C144" s="61">
        <f t="shared" si="5"/>
        <v>5</v>
      </c>
      <c r="D144" s="62">
        <f>IF($A144=0,0,VLOOKUP($A144,Pointage!$A$6:$CE$370,D$3))</f>
        <v>0</v>
      </c>
      <c r="E144" s="62">
        <f>IF($A144=0,0,VLOOKUP($A144,Pointage!$A$6:$CE$370,E$3))</f>
        <v>0</v>
      </c>
      <c r="F144" s="62">
        <f>IF($A144=0,0,VLOOKUP($A144,Pointage!$A$6:$CE$370,F$3))</f>
        <v>0</v>
      </c>
      <c r="G144" s="62">
        <f>IF($A144=0,0,VLOOKUP($A144,Pointage!$A$6:$CE$370,G$3))</f>
        <v>0</v>
      </c>
      <c r="H144" s="62">
        <f>IF($A144=0,0,VLOOKUP($A144,Pointage!$A$6:$CE$370,H$3))</f>
        <v>0</v>
      </c>
      <c r="I144" s="62">
        <f>IF($A144=0,0,VLOOKUP($A144,Pointage!$A$6:$CE$370,I$3))</f>
        <v>0</v>
      </c>
      <c r="J144" s="62">
        <f>IF($A144=0,0,VLOOKUP($A144,Pointage!$A$6:$CE$370,J$3))</f>
        <v>0</v>
      </c>
      <c r="K144" s="62">
        <f>IF($A144=0,0,VLOOKUP($A144,Pointage!$A$6:$CE$370,K$3))</f>
        <v>0</v>
      </c>
      <c r="L144" s="62">
        <f>IF($A144=0,0,VLOOKUP($A144,Pointage!$A$6:$CE$370,L$3))</f>
        <v>0</v>
      </c>
      <c r="M144" s="62">
        <f>IF($A144=0,0,VLOOKUP($A144,Pointage!$A$6:$CE$370,M$3))</f>
        <v>0</v>
      </c>
      <c r="N144" s="62">
        <f>IF($A144=0,0,VLOOKUP($A144,Pointage!$A$6:$CE$370,N$3))</f>
        <v>0</v>
      </c>
      <c r="O144" s="62">
        <f>IF($A144=0,0,VLOOKUP($A144,Pointage!$A$6:$CE$370,O$3))</f>
        <v>0</v>
      </c>
      <c r="P144" s="62">
        <f>IF($A144=0,0,VLOOKUP($A144,Pointage!$A$6:$CE$370,P$3))</f>
        <v>0</v>
      </c>
      <c r="Q144" s="62">
        <f>IF($A144=0,0,VLOOKUP($A144,Pointage!$A$6:$CE$370,Q$3))</f>
        <v>0</v>
      </c>
      <c r="R144" s="62">
        <f>IF($A144=0,0,VLOOKUP($A144,Pointage!$A$6:$CE$370,R$3))</f>
        <v>0</v>
      </c>
      <c r="S144" s="62">
        <f>IF($A144=0,0,VLOOKUP($A144,Pointage!$A$6:$CE$370,S$3))</f>
        <v>0</v>
      </c>
    </row>
    <row r="145" spans="1:19" x14ac:dyDescent="0.2">
      <c r="A145" s="60">
        <f>Pointage!A147</f>
        <v>43242</v>
      </c>
      <c r="B145" s="61">
        <f t="shared" si="4"/>
        <v>22</v>
      </c>
      <c r="C145" s="61">
        <f t="shared" si="5"/>
        <v>5</v>
      </c>
      <c r="D145" s="62">
        <f>IF($A145=0,0,VLOOKUP($A145,Pointage!$A$6:$CE$370,D$3))</f>
        <v>0</v>
      </c>
      <c r="E145" s="62">
        <f>IF($A145=0,0,VLOOKUP($A145,Pointage!$A$6:$CE$370,E$3))</f>
        <v>0</v>
      </c>
      <c r="F145" s="62">
        <f>IF($A145=0,0,VLOOKUP($A145,Pointage!$A$6:$CE$370,F$3))</f>
        <v>0</v>
      </c>
      <c r="G145" s="62">
        <f>IF($A145=0,0,VLOOKUP($A145,Pointage!$A$6:$CE$370,G$3))</f>
        <v>0</v>
      </c>
      <c r="H145" s="62">
        <f>IF($A145=0,0,VLOOKUP($A145,Pointage!$A$6:$CE$370,H$3))</f>
        <v>0</v>
      </c>
      <c r="I145" s="62">
        <f>IF($A145=0,0,VLOOKUP($A145,Pointage!$A$6:$CE$370,I$3))</f>
        <v>0</v>
      </c>
      <c r="J145" s="62">
        <f>IF($A145=0,0,VLOOKUP($A145,Pointage!$A$6:$CE$370,J$3))</f>
        <v>0</v>
      </c>
      <c r="K145" s="62">
        <f>IF($A145=0,0,VLOOKUP($A145,Pointage!$A$6:$CE$370,K$3))</f>
        <v>0</v>
      </c>
      <c r="L145" s="62">
        <f>IF($A145=0,0,VLOOKUP($A145,Pointage!$A$6:$CE$370,L$3))</f>
        <v>0</v>
      </c>
      <c r="M145" s="62">
        <f>IF($A145=0,0,VLOOKUP($A145,Pointage!$A$6:$CE$370,M$3))</f>
        <v>0</v>
      </c>
      <c r="N145" s="62">
        <f>IF($A145=0,0,VLOOKUP($A145,Pointage!$A$6:$CE$370,N$3))</f>
        <v>0</v>
      </c>
      <c r="O145" s="62">
        <f>IF($A145=0,0,VLOOKUP($A145,Pointage!$A$6:$CE$370,O$3))</f>
        <v>0</v>
      </c>
      <c r="P145" s="62">
        <f>IF($A145=0,0,VLOOKUP($A145,Pointage!$A$6:$CE$370,P$3))</f>
        <v>0</v>
      </c>
      <c r="Q145" s="62">
        <f>IF($A145=0,0,VLOOKUP($A145,Pointage!$A$6:$CE$370,Q$3))</f>
        <v>0</v>
      </c>
      <c r="R145" s="62">
        <f>IF($A145=0,0,VLOOKUP($A145,Pointage!$A$6:$CE$370,R$3))</f>
        <v>0</v>
      </c>
      <c r="S145" s="62">
        <f>IF($A145=0,0,VLOOKUP($A145,Pointage!$A$6:$CE$370,S$3))</f>
        <v>0</v>
      </c>
    </row>
    <row r="146" spans="1:19" x14ac:dyDescent="0.2">
      <c r="A146" s="60">
        <f>Pointage!A148</f>
        <v>43243</v>
      </c>
      <c r="B146" s="61">
        <f t="shared" si="4"/>
        <v>23</v>
      </c>
      <c r="C146" s="61">
        <f t="shared" si="5"/>
        <v>5</v>
      </c>
      <c r="D146" s="62">
        <f>IF($A146=0,0,VLOOKUP($A146,Pointage!$A$6:$CE$370,D$3))</f>
        <v>0</v>
      </c>
      <c r="E146" s="62">
        <f>IF($A146=0,0,VLOOKUP($A146,Pointage!$A$6:$CE$370,E$3))</f>
        <v>0</v>
      </c>
      <c r="F146" s="62">
        <f>IF($A146=0,0,VLOOKUP($A146,Pointage!$A$6:$CE$370,F$3))</f>
        <v>0</v>
      </c>
      <c r="G146" s="62">
        <f>IF($A146=0,0,VLOOKUP($A146,Pointage!$A$6:$CE$370,G$3))</f>
        <v>0</v>
      </c>
      <c r="H146" s="62">
        <f>IF($A146=0,0,VLOOKUP($A146,Pointage!$A$6:$CE$370,H$3))</f>
        <v>0</v>
      </c>
      <c r="I146" s="62">
        <f>IF($A146=0,0,VLOOKUP($A146,Pointage!$A$6:$CE$370,I$3))</f>
        <v>0</v>
      </c>
      <c r="J146" s="62">
        <f>IF($A146=0,0,VLOOKUP($A146,Pointage!$A$6:$CE$370,J$3))</f>
        <v>0</v>
      </c>
      <c r="K146" s="62">
        <f>IF($A146=0,0,VLOOKUP($A146,Pointage!$A$6:$CE$370,K$3))</f>
        <v>0</v>
      </c>
      <c r="L146" s="62">
        <f>IF($A146=0,0,VLOOKUP($A146,Pointage!$A$6:$CE$370,L$3))</f>
        <v>0</v>
      </c>
      <c r="M146" s="62">
        <f>IF($A146=0,0,VLOOKUP($A146,Pointage!$A$6:$CE$370,M$3))</f>
        <v>0</v>
      </c>
      <c r="N146" s="62">
        <f>IF($A146=0,0,VLOOKUP($A146,Pointage!$A$6:$CE$370,N$3))</f>
        <v>0</v>
      </c>
      <c r="O146" s="62">
        <f>IF($A146=0,0,VLOOKUP($A146,Pointage!$A$6:$CE$370,O$3))</f>
        <v>0</v>
      </c>
      <c r="P146" s="62">
        <f>IF($A146=0,0,VLOOKUP($A146,Pointage!$A$6:$CE$370,P$3))</f>
        <v>0</v>
      </c>
      <c r="Q146" s="62">
        <f>IF($A146=0,0,VLOOKUP($A146,Pointage!$A$6:$CE$370,Q$3))</f>
        <v>0</v>
      </c>
      <c r="R146" s="62">
        <f>IF($A146=0,0,VLOOKUP($A146,Pointage!$A$6:$CE$370,R$3))</f>
        <v>0</v>
      </c>
      <c r="S146" s="62">
        <f>IF($A146=0,0,VLOOKUP($A146,Pointage!$A$6:$CE$370,S$3))</f>
        <v>0</v>
      </c>
    </row>
    <row r="147" spans="1:19" x14ac:dyDescent="0.2">
      <c r="A147" s="60">
        <f>Pointage!A149</f>
        <v>43244</v>
      </c>
      <c r="B147" s="61">
        <f t="shared" si="4"/>
        <v>24</v>
      </c>
      <c r="C147" s="61">
        <f t="shared" si="5"/>
        <v>5</v>
      </c>
      <c r="D147" s="62">
        <f>IF($A147=0,0,VLOOKUP($A147,Pointage!$A$6:$CE$370,D$3))</f>
        <v>0</v>
      </c>
      <c r="E147" s="62">
        <f>IF($A147=0,0,VLOOKUP($A147,Pointage!$A$6:$CE$370,E$3))</f>
        <v>0</v>
      </c>
      <c r="F147" s="62">
        <f>IF($A147=0,0,VLOOKUP($A147,Pointage!$A$6:$CE$370,F$3))</f>
        <v>0</v>
      </c>
      <c r="G147" s="62">
        <f>IF($A147=0,0,VLOOKUP($A147,Pointage!$A$6:$CE$370,G$3))</f>
        <v>0</v>
      </c>
      <c r="H147" s="62">
        <f>IF($A147=0,0,VLOOKUP($A147,Pointage!$A$6:$CE$370,H$3))</f>
        <v>0</v>
      </c>
      <c r="I147" s="62">
        <f>IF($A147=0,0,VLOOKUP($A147,Pointage!$A$6:$CE$370,I$3))</f>
        <v>0</v>
      </c>
      <c r="J147" s="62">
        <f>IF($A147=0,0,VLOOKUP($A147,Pointage!$A$6:$CE$370,J$3))</f>
        <v>0</v>
      </c>
      <c r="K147" s="62">
        <f>IF($A147=0,0,VLOOKUP($A147,Pointage!$A$6:$CE$370,K$3))</f>
        <v>0</v>
      </c>
      <c r="L147" s="62">
        <f>IF($A147=0,0,VLOOKUP($A147,Pointage!$A$6:$CE$370,L$3))</f>
        <v>0</v>
      </c>
      <c r="M147" s="62">
        <f>IF($A147=0,0,VLOOKUP($A147,Pointage!$A$6:$CE$370,M$3))</f>
        <v>0</v>
      </c>
      <c r="N147" s="62">
        <f>IF($A147=0,0,VLOOKUP($A147,Pointage!$A$6:$CE$370,N$3))</f>
        <v>0</v>
      </c>
      <c r="O147" s="62">
        <f>IF($A147=0,0,VLOOKUP($A147,Pointage!$A$6:$CE$370,O$3))</f>
        <v>0</v>
      </c>
      <c r="P147" s="62">
        <f>IF($A147=0,0,VLOOKUP($A147,Pointage!$A$6:$CE$370,P$3))</f>
        <v>0</v>
      </c>
      <c r="Q147" s="62">
        <f>IF($A147=0,0,VLOOKUP($A147,Pointage!$A$6:$CE$370,Q$3))</f>
        <v>0</v>
      </c>
      <c r="R147" s="62">
        <f>IF($A147=0,0,VLOOKUP($A147,Pointage!$A$6:$CE$370,R$3))</f>
        <v>0</v>
      </c>
      <c r="S147" s="62">
        <f>IF($A147=0,0,VLOOKUP($A147,Pointage!$A$6:$CE$370,S$3))</f>
        <v>0</v>
      </c>
    </row>
    <row r="148" spans="1:19" x14ac:dyDescent="0.2">
      <c r="A148" s="60">
        <f>Pointage!A150</f>
        <v>43245</v>
      </c>
      <c r="B148" s="61">
        <f t="shared" si="4"/>
        <v>25</v>
      </c>
      <c r="C148" s="61">
        <f t="shared" si="5"/>
        <v>5</v>
      </c>
      <c r="D148" s="62">
        <f>IF($A148=0,0,VLOOKUP($A148,Pointage!$A$6:$CE$370,D$3))</f>
        <v>0</v>
      </c>
      <c r="E148" s="62">
        <f>IF($A148=0,0,VLOOKUP($A148,Pointage!$A$6:$CE$370,E$3))</f>
        <v>0</v>
      </c>
      <c r="F148" s="62">
        <f>IF($A148=0,0,VLOOKUP($A148,Pointage!$A$6:$CE$370,F$3))</f>
        <v>0</v>
      </c>
      <c r="G148" s="62">
        <f>IF($A148=0,0,VLOOKUP($A148,Pointage!$A$6:$CE$370,G$3))</f>
        <v>0</v>
      </c>
      <c r="H148" s="62">
        <f>IF($A148=0,0,VLOOKUP($A148,Pointage!$A$6:$CE$370,H$3))</f>
        <v>0</v>
      </c>
      <c r="I148" s="62">
        <f>IF($A148=0,0,VLOOKUP($A148,Pointage!$A$6:$CE$370,I$3))</f>
        <v>0</v>
      </c>
      <c r="J148" s="62">
        <f>IF($A148=0,0,VLOOKUP($A148,Pointage!$A$6:$CE$370,J$3))</f>
        <v>0</v>
      </c>
      <c r="K148" s="62">
        <f>IF($A148=0,0,VLOOKUP($A148,Pointage!$A$6:$CE$370,K$3))</f>
        <v>0</v>
      </c>
      <c r="L148" s="62">
        <f>IF($A148=0,0,VLOOKUP($A148,Pointage!$A$6:$CE$370,L$3))</f>
        <v>0</v>
      </c>
      <c r="M148" s="62">
        <f>IF($A148=0,0,VLOOKUP($A148,Pointage!$A$6:$CE$370,M$3))</f>
        <v>0</v>
      </c>
      <c r="N148" s="62">
        <f>IF($A148=0,0,VLOOKUP($A148,Pointage!$A$6:$CE$370,N$3))</f>
        <v>0</v>
      </c>
      <c r="O148" s="62">
        <f>IF($A148=0,0,VLOOKUP($A148,Pointage!$A$6:$CE$370,O$3))</f>
        <v>0</v>
      </c>
      <c r="P148" s="62">
        <f>IF($A148=0,0,VLOOKUP($A148,Pointage!$A$6:$CE$370,P$3))</f>
        <v>0</v>
      </c>
      <c r="Q148" s="62">
        <f>IF($A148=0,0,VLOOKUP($A148,Pointage!$A$6:$CE$370,Q$3))</f>
        <v>0</v>
      </c>
      <c r="R148" s="62">
        <f>IF($A148=0,0,VLOOKUP($A148,Pointage!$A$6:$CE$370,R$3))</f>
        <v>0</v>
      </c>
      <c r="S148" s="62">
        <f>IF($A148=0,0,VLOOKUP($A148,Pointage!$A$6:$CE$370,S$3))</f>
        <v>0</v>
      </c>
    </row>
    <row r="149" spans="1:19" x14ac:dyDescent="0.2">
      <c r="A149" s="60">
        <f>Pointage!A151</f>
        <v>43246</v>
      </c>
      <c r="B149" s="61">
        <f t="shared" si="4"/>
        <v>26</v>
      </c>
      <c r="C149" s="61">
        <f t="shared" si="5"/>
        <v>5</v>
      </c>
      <c r="D149" s="62">
        <f>IF($A149=0,0,VLOOKUP($A149,Pointage!$A$6:$CE$370,D$3))</f>
        <v>0</v>
      </c>
      <c r="E149" s="62">
        <f>IF($A149=0,0,VLOOKUP($A149,Pointage!$A$6:$CE$370,E$3))</f>
        <v>0</v>
      </c>
      <c r="F149" s="62">
        <f>IF($A149=0,0,VLOOKUP($A149,Pointage!$A$6:$CE$370,F$3))</f>
        <v>0</v>
      </c>
      <c r="G149" s="62">
        <f>IF($A149=0,0,VLOOKUP($A149,Pointage!$A$6:$CE$370,G$3))</f>
        <v>0</v>
      </c>
      <c r="H149" s="62">
        <f>IF($A149=0,0,VLOOKUP($A149,Pointage!$A$6:$CE$370,H$3))</f>
        <v>0</v>
      </c>
      <c r="I149" s="62">
        <f>IF($A149=0,0,VLOOKUP($A149,Pointage!$A$6:$CE$370,I$3))</f>
        <v>0</v>
      </c>
      <c r="J149" s="62">
        <f>IF($A149=0,0,VLOOKUP($A149,Pointage!$A$6:$CE$370,J$3))</f>
        <v>0</v>
      </c>
      <c r="K149" s="62">
        <f>IF($A149=0,0,VLOOKUP($A149,Pointage!$A$6:$CE$370,K$3))</f>
        <v>0</v>
      </c>
      <c r="L149" s="62">
        <f>IF($A149=0,0,VLOOKUP($A149,Pointage!$A$6:$CE$370,L$3))</f>
        <v>0</v>
      </c>
      <c r="M149" s="62">
        <f>IF($A149=0,0,VLOOKUP($A149,Pointage!$A$6:$CE$370,M$3))</f>
        <v>0</v>
      </c>
      <c r="N149" s="62">
        <f>IF($A149=0,0,VLOOKUP($A149,Pointage!$A$6:$CE$370,N$3))</f>
        <v>0</v>
      </c>
      <c r="O149" s="62">
        <f>IF($A149=0,0,VLOOKUP($A149,Pointage!$A$6:$CE$370,O$3))</f>
        <v>0</v>
      </c>
      <c r="P149" s="62">
        <f>IF($A149=0,0,VLOOKUP($A149,Pointage!$A$6:$CE$370,P$3))</f>
        <v>0</v>
      </c>
      <c r="Q149" s="62">
        <f>IF($A149=0,0,VLOOKUP($A149,Pointage!$A$6:$CE$370,Q$3))</f>
        <v>0</v>
      </c>
      <c r="R149" s="62">
        <f>IF($A149=0,0,VLOOKUP($A149,Pointage!$A$6:$CE$370,R$3))</f>
        <v>0</v>
      </c>
      <c r="S149" s="62">
        <f>IF($A149=0,0,VLOOKUP($A149,Pointage!$A$6:$CE$370,S$3))</f>
        <v>0</v>
      </c>
    </row>
    <row r="150" spans="1:19" x14ac:dyDescent="0.2">
      <c r="A150" s="60" t="str">
        <f>Pointage!A152</f>
        <v>Total</v>
      </c>
      <c r="B150" s="61" t="e">
        <f t="shared" si="4"/>
        <v>#VALUE!</v>
      </c>
      <c r="C150" s="61" t="e">
        <f t="shared" si="5"/>
        <v>#VALUE!</v>
      </c>
      <c r="D150" s="62">
        <f>IF($A150=0,0,VLOOKUP($A150,Pointage!$A$6:$CE$370,D$3))</f>
        <v>0</v>
      </c>
      <c r="E150" s="62">
        <f>IF($A150=0,0,VLOOKUP($A150,Pointage!$A$6:$CE$370,E$3))</f>
        <v>0</v>
      </c>
      <c r="F150" s="62">
        <f>IF($A150=0,0,VLOOKUP($A150,Pointage!$A$6:$CE$370,F$3))</f>
        <v>0</v>
      </c>
      <c r="G150" s="62">
        <f>IF($A150=0,0,VLOOKUP($A150,Pointage!$A$6:$CE$370,G$3))</f>
        <v>0</v>
      </c>
      <c r="H150" s="62">
        <f>IF($A150=0,0,VLOOKUP($A150,Pointage!$A$6:$CE$370,H$3))</f>
        <v>0</v>
      </c>
      <c r="I150" s="62">
        <f>IF($A150=0,0,VLOOKUP($A150,Pointage!$A$6:$CE$370,I$3))</f>
        <v>0</v>
      </c>
      <c r="J150" s="62">
        <f>IF($A150=0,0,VLOOKUP($A150,Pointage!$A$6:$CE$370,J$3))</f>
        <v>0</v>
      </c>
      <c r="K150" s="62">
        <f>IF($A150=0,0,VLOOKUP($A150,Pointage!$A$6:$CE$370,K$3))</f>
        <v>0</v>
      </c>
      <c r="L150" s="62">
        <f>IF($A150=0,0,VLOOKUP($A150,Pointage!$A$6:$CE$370,L$3))</f>
        <v>0</v>
      </c>
      <c r="M150" s="62">
        <f>IF($A150=0,0,VLOOKUP($A150,Pointage!$A$6:$CE$370,M$3))</f>
        <v>0</v>
      </c>
      <c r="N150" s="62">
        <f>IF($A150=0,0,VLOOKUP($A150,Pointage!$A$6:$CE$370,N$3))</f>
        <v>0</v>
      </c>
      <c r="O150" s="62">
        <f>IF($A150=0,0,VLOOKUP($A150,Pointage!$A$6:$CE$370,O$3))</f>
        <v>0</v>
      </c>
      <c r="P150" s="62">
        <f>IF($A150=0,0,VLOOKUP($A150,Pointage!$A$6:$CE$370,P$3))</f>
        <v>0</v>
      </c>
      <c r="Q150" s="62">
        <f>IF($A150=0,0,VLOOKUP($A150,Pointage!$A$6:$CE$370,Q$3))</f>
        <v>0</v>
      </c>
      <c r="R150" s="62">
        <f>IF($A150=0,0,VLOOKUP($A150,Pointage!$A$6:$CE$370,R$3))</f>
        <v>0</v>
      </c>
      <c r="S150" s="62">
        <f>IF($A150=0,0,VLOOKUP($A150,Pointage!$A$6:$CE$370,S$3))</f>
        <v>0</v>
      </c>
    </row>
    <row r="151" spans="1:19" x14ac:dyDescent="0.2">
      <c r="A151" s="60">
        <f>Pointage!A153</f>
        <v>43248</v>
      </c>
      <c r="B151" s="61">
        <f t="shared" si="4"/>
        <v>28</v>
      </c>
      <c r="C151" s="61">
        <f t="shared" si="5"/>
        <v>5</v>
      </c>
      <c r="D151" s="62">
        <f>IF($A151=0,0,VLOOKUP($A151,Pointage!$A$6:$CE$370,D$3))</f>
        <v>0</v>
      </c>
      <c r="E151" s="62">
        <f>IF($A151=0,0,VLOOKUP($A151,Pointage!$A$6:$CE$370,E$3))</f>
        <v>0</v>
      </c>
      <c r="F151" s="62">
        <f>IF($A151=0,0,VLOOKUP($A151,Pointage!$A$6:$CE$370,F$3))</f>
        <v>0</v>
      </c>
      <c r="G151" s="62">
        <f>IF($A151=0,0,VLOOKUP($A151,Pointage!$A$6:$CE$370,G$3))</f>
        <v>0</v>
      </c>
      <c r="H151" s="62">
        <f>IF($A151=0,0,VLOOKUP($A151,Pointage!$A$6:$CE$370,H$3))</f>
        <v>0</v>
      </c>
      <c r="I151" s="62">
        <f>IF($A151=0,0,VLOOKUP($A151,Pointage!$A$6:$CE$370,I$3))</f>
        <v>0</v>
      </c>
      <c r="J151" s="62">
        <f>IF($A151=0,0,VLOOKUP($A151,Pointage!$A$6:$CE$370,J$3))</f>
        <v>0</v>
      </c>
      <c r="K151" s="62">
        <f>IF($A151=0,0,VLOOKUP($A151,Pointage!$A$6:$CE$370,K$3))</f>
        <v>0</v>
      </c>
      <c r="L151" s="62">
        <f>IF($A151=0,0,VLOOKUP($A151,Pointage!$A$6:$CE$370,L$3))</f>
        <v>0</v>
      </c>
      <c r="M151" s="62">
        <f>IF($A151=0,0,VLOOKUP($A151,Pointage!$A$6:$CE$370,M$3))</f>
        <v>0</v>
      </c>
      <c r="N151" s="62">
        <f>IF($A151=0,0,VLOOKUP($A151,Pointage!$A$6:$CE$370,N$3))</f>
        <v>0</v>
      </c>
      <c r="O151" s="62">
        <f>IF($A151=0,0,VLOOKUP($A151,Pointage!$A$6:$CE$370,O$3))</f>
        <v>0</v>
      </c>
      <c r="P151" s="62">
        <f>IF($A151=0,0,VLOOKUP($A151,Pointage!$A$6:$CE$370,P$3))</f>
        <v>0</v>
      </c>
      <c r="Q151" s="62">
        <f>IF($A151=0,0,VLOOKUP($A151,Pointage!$A$6:$CE$370,Q$3))</f>
        <v>0</v>
      </c>
      <c r="R151" s="62">
        <f>IF($A151=0,0,VLOOKUP($A151,Pointage!$A$6:$CE$370,R$3))</f>
        <v>0</v>
      </c>
      <c r="S151" s="62">
        <f>IF($A151=0,0,VLOOKUP($A151,Pointage!$A$6:$CE$370,S$3))</f>
        <v>0</v>
      </c>
    </row>
    <row r="152" spans="1:19" x14ac:dyDescent="0.2">
      <c r="A152" s="60">
        <f>Pointage!A154</f>
        <v>43249</v>
      </c>
      <c r="B152" s="61">
        <f t="shared" si="4"/>
        <v>29</v>
      </c>
      <c r="C152" s="61">
        <f t="shared" si="5"/>
        <v>5</v>
      </c>
      <c r="D152" s="62">
        <f>IF($A152=0,0,VLOOKUP($A152,Pointage!$A$6:$CE$370,D$3))</f>
        <v>0</v>
      </c>
      <c r="E152" s="62">
        <f>IF($A152=0,0,VLOOKUP($A152,Pointage!$A$6:$CE$370,E$3))</f>
        <v>0</v>
      </c>
      <c r="F152" s="62">
        <f>IF($A152=0,0,VLOOKUP($A152,Pointage!$A$6:$CE$370,F$3))</f>
        <v>0</v>
      </c>
      <c r="G152" s="62">
        <f>IF($A152=0,0,VLOOKUP($A152,Pointage!$A$6:$CE$370,G$3))</f>
        <v>0</v>
      </c>
      <c r="H152" s="62">
        <f>IF($A152=0,0,VLOOKUP($A152,Pointage!$A$6:$CE$370,H$3))</f>
        <v>0</v>
      </c>
      <c r="I152" s="62">
        <f>IF($A152=0,0,VLOOKUP($A152,Pointage!$A$6:$CE$370,I$3))</f>
        <v>0</v>
      </c>
      <c r="J152" s="62">
        <f>IF($A152=0,0,VLOOKUP($A152,Pointage!$A$6:$CE$370,J$3))</f>
        <v>0</v>
      </c>
      <c r="K152" s="62">
        <f>IF($A152=0,0,VLOOKUP($A152,Pointage!$A$6:$CE$370,K$3))</f>
        <v>0</v>
      </c>
      <c r="L152" s="62">
        <f>IF($A152=0,0,VLOOKUP($A152,Pointage!$A$6:$CE$370,L$3))</f>
        <v>0</v>
      </c>
      <c r="M152" s="62">
        <f>IF($A152=0,0,VLOOKUP($A152,Pointage!$A$6:$CE$370,M$3))</f>
        <v>0</v>
      </c>
      <c r="N152" s="62">
        <f>IF($A152=0,0,VLOOKUP($A152,Pointage!$A$6:$CE$370,N$3))</f>
        <v>0</v>
      </c>
      <c r="O152" s="62">
        <f>IF($A152=0,0,VLOOKUP($A152,Pointage!$A$6:$CE$370,O$3))</f>
        <v>0</v>
      </c>
      <c r="P152" s="62">
        <f>IF($A152=0,0,VLOOKUP($A152,Pointage!$A$6:$CE$370,P$3))</f>
        <v>0</v>
      </c>
      <c r="Q152" s="62">
        <f>IF($A152=0,0,VLOOKUP($A152,Pointage!$A$6:$CE$370,Q$3))</f>
        <v>0</v>
      </c>
      <c r="R152" s="62">
        <f>IF($A152=0,0,VLOOKUP($A152,Pointage!$A$6:$CE$370,R$3))</f>
        <v>0</v>
      </c>
      <c r="S152" s="62">
        <f>IF($A152=0,0,VLOOKUP($A152,Pointage!$A$6:$CE$370,S$3))</f>
        <v>0</v>
      </c>
    </row>
    <row r="153" spans="1:19" x14ac:dyDescent="0.2">
      <c r="A153" s="60">
        <f>Pointage!A155</f>
        <v>43250</v>
      </c>
      <c r="B153" s="61">
        <f t="shared" si="4"/>
        <v>30</v>
      </c>
      <c r="C153" s="61">
        <f t="shared" si="5"/>
        <v>5</v>
      </c>
      <c r="D153" s="62">
        <f>IF($A153=0,0,VLOOKUP($A153,Pointage!$A$6:$CE$370,D$3))</f>
        <v>0</v>
      </c>
      <c r="E153" s="62">
        <f>IF($A153=0,0,VLOOKUP($A153,Pointage!$A$6:$CE$370,E$3))</f>
        <v>0</v>
      </c>
      <c r="F153" s="62">
        <f>IF($A153=0,0,VLOOKUP($A153,Pointage!$A$6:$CE$370,F$3))</f>
        <v>0</v>
      </c>
      <c r="G153" s="62">
        <f>IF($A153=0,0,VLOOKUP($A153,Pointage!$A$6:$CE$370,G$3))</f>
        <v>0</v>
      </c>
      <c r="H153" s="62">
        <f>IF($A153=0,0,VLOOKUP($A153,Pointage!$A$6:$CE$370,H$3))</f>
        <v>0</v>
      </c>
      <c r="I153" s="62">
        <f>IF($A153=0,0,VLOOKUP($A153,Pointage!$A$6:$CE$370,I$3))</f>
        <v>0</v>
      </c>
      <c r="J153" s="62">
        <f>IF($A153=0,0,VLOOKUP($A153,Pointage!$A$6:$CE$370,J$3))</f>
        <v>0</v>
      </c>
      <c r="K153" s="62">
        <f>IF($A153=0,0,VLOOKUP($A153,Pointage!$A$6:$CE$370,K$3))</f>
        <v>0</v>
      </c>
      <c r="L153" s="62">
        <f>IF($A153=0,0,VLOOKUP($A153,Pointage!$A$6:$CE$370,L$3))</f>
        <v>0</v>
      </c>
      <c r="M153" s="62">
        <f>IF($A153=0,0,VLOOKUP($A153,Pointage!$A$6:$CE$370,M$3))</f>
        <v>0</v>
      </c>
      <c r="N153" s="62">
        <f>IF($A153=0,0,VLOOKUP($A153,Pointage!$A$6:$CE$370,N$3))</f>
        <v>0</v>
      </c>
      <c r="O153" s="62">
        <f>IF($A153=0,0,VLOOKUP($A153,Pointage!$A$6:$CE$370,O$3))</f>
        <v>0</v>
      </c>
      <c r="P153" s="62">
        <f>IF($A153=0,0,VLOOKUP($A153,Pointage!$A$6:$CE$370,P$3))</f>
        <v>0</v>
      </c>
      <c r="Q153" s="62">
        <f>IF($A153=0,0,VLOOKUP($A153,Pointage!$A$6:$CE$370,Q$3))</f>
        <v>0</v>
      </c>
      <c r="R153" s="62">
        <f>IF($A153=0,0,VLOOKUP($A153,Pointage!$A$6:$CE$370,R$3))</f>
        <v>0</v>
      </c>
      <c r="S153" s="62">
        <f>IF($A153=0,0,VLOOKUP($A153,Pointage!$A$6:$CE$370,S$3))</f>
        <v>0</v>
      </c>
    </row>
    <row r="154" spans="1:19" x14ac:dyDescent="0.2">
      <c r="A154" s="60">
        <f>Pointage!A156</f>
        <v>43251</v>
      </c>
      <c r="B154" s="61">
        <f t="shared" si="4"/>
        <v>31</v>
      </c>
      <c r="C154" s="61">
        <f t="shared" si="5"/>
        <v>5</v>
      </c>
      <c r="D154" s="62">
        <f>IF($A154=0,0,VLOOKUP($A154,Pointage!$A$6:$CE$370,D$3))</f>
        <v>0</v>
      </c>
      <c r="E154" s="62">
        <f>IF($A154=0,0,VLOOKUP($A154,Pointage!$A$6:$CE$370,E$3))</f>
        <v>0</v>
      </c>
      <c r="F154" s="62">
        <f>IF($A154=0,0,VLOOKUP($A154,Pointage!$A$6:$CE$370,F$3))</f>
        <v>0</v>
      </c>
      <c r="G154" s="62">
        <f>IF($A154=0,0,VLOOKUP($A154,Pointage!$A$6:$CE$370,G$3))</f>
        <v>0</v>
      </c>
      <c r="H154" s="62">
        <f>IF($A154=0,0,VLOOKUP($A154,Pointage!$A$6:$CE$370,H$3))</f>
        <v>0</v>
      </c>
      <c r="I154" s="62">
        <f>IF($A154=0,0,VLOOKUP($A154,Pointage!$A$6:$CE$370,I$3))</f>
        <v>0</v>
      </c>
      <c r="J154" s="62">
        <f>IF($A154=0,0,VLOOKUP($A154,Pointage!$A$6:$CE$370,J$3))</f>
        <v>0</v>
      </c>
      <c r="K154" s="62">
        <f>IF($A154=0,0,VLOOKUP($A154,Pointage!$A$6:$CE$370,K$3))</f>
        <v>0</v>
      </c>
      <c r="L154" s="62">
        <f>IF($A154=0,0,VLOOKUP($A154,Pointage!$A$6:$CE$370,L$3))</f>
        <v>0</v>
      </c>
      <c r="M154" s="62">
        <f>IF($A154=0,0,VLOOKUP($A154,Pointage!$A$6:$CE$370,M$3))</f>
        <v>0</v>
      </c>
      <c r="N154" s="62">
        <f>IF($A154=0,0,VLOOKUP($A154,Pointage!$A$6:$CE$370,N$3))</f>
        <v>0</v>
      </c>
      <c r="O154" s="62">
        <f>IF($A154=0,0,VLOOKUP($A154,Pointage!$A$6:$CE$370,O$3))</f>
        <v>0</v>
      </c>
      <c r="P154" s="62">
        <f>IF($A154=0,0,VLOOKUP($A154,Pointage!$A$6:$CE$370,P$3))</f>
        <v>0</v>
      </c>
      <c r="Q154" s="62">
        <f>IF($A154=0,0,VLOOKUP($A154,Pointage!$A$6:$CE$370,Q$3))</f>
        <v>0</v>
      </c>
      <c r="R154" s="62">
        <f>IF($A154=0,0,VLOOKUP($A154,Pointage!$A$6:$CE$370,R$3))</f>
        <v>0</v>
      </c>
      <c r="S154" s="62">
        <f>IF($A154=0,0,VLOOKUP($A154,Pointage!$A$6:$CE$370,S$3))</f>
        <v>0</v>
      </c>
    </row>
    <row r="155" spans="1:19" x14ac:dyDescent="0.2">
      <c r="A155" s="60">
        <f>Pointage!A157</f>
        <v>43252</v>
      </c>
      <c r="B155" s="61">
        <f t="shared" si="4"/>
        <v>1</v>
      </c>
      <c r="C155" s="61">
        <f t="shared" si="5"/>
        <v>6</v>
      </c>
      <c r="D155" s="62">
        <f>IF($A155=0,0,VLOOKUP($A155,Pointage!$A$6:$CE$370,D$3))</f>
        <v>0</v>
      </c>
      <c r="E155" s="62">
        <f>IF($A155=0,0,VLOOKUP($A155,Pointage!$A$6:$CE$370,E$3))</f>
        <v>0</v>
      </c>
      <c r="F155" s="62">
        <f>IF($A155=0,0,VLOOKUP($A155,Pointage!$A$6:$CE$370,F$3))</f>
        <v>0</v>
      </c>
      <c r="G155" s="62">
        <f>IF($A155=0,0,VLOOKUP($A155,Pointage!$A$6:$CE$370,G$3))</f>
        <v>0</v>
      </c>
      <c r="H155" s="62">
        <f>IF($A155=0,0,VLOOKUP($A155,Pointage!$A$6:$CE$370,H$3))</f>
        <v>0</v>
      </c>
      <c r="I155" s="62">
        <f>IF($A155=0,0,VLOOKUP($A155,Pointage!$A$6:$CE$370,I$3))</f>
        <v>0</v>
      </c>
      <c r="J155" s="62">
        <f>IF($A155=0,0,VLOOKUP($A155,Pointage!$A$6:$CE$370,J$3))</f>
        <v>0</v>
      </c>
      <c r="K155" s="62">
        <f>IF($A155=0,0,VLOOKUP($A155,Pointage!$A$6:$CE$370,K$3))</f>
        <v>0</v>
      </c>
      <c r="L155" s="62">
        <f>IF($A155=0,0,VLOOKUP($A155,Pointage!$A$6:$CE$370,L$3))</f>
        <v>0</v>
      </c>
      <c r="M155" s="62">
        <f>IF($A155=0,0,VLOOKUP($A155,Pointage!$A$6:$CE$370,M$3))</f>
        <v>0</v>
      </c>
      <c r="N155" s="62">
        <f>IF($A155=0,0,VLOOKUP($A155,Pointage!$A$6:$CE$370,N$3))</f>
        <v>0</v>
      </c>
      <c r="O155" s="62">
        <f>IF($A155=0,0,VLOOKUP($A155,Pointage!$A$6:$CE$370,O$3))</f>
        <v>0</v>
      </c>
      <c r="P155" s="62">
        <f>IF($A155=0,0,VLOOKUP($A155,Pointage!$A$6:$CE$370,P$3))</f>
        <v>0</v>
      </c>
      <c r="Q155" s="62">
        <f>IF($A155=0,0,VLOOKUP($A155,Pointage!$A$6:$CE$370,Q$3))</f>
        <v>0</v>
      </c>
      <c r="R155" s="62">
        <f>IF($A155=0,0,VLOOKUP($A155,Pointage!$A$6:$CE$370,R$3))</f>
        <v>0</v>
      </c>
      <c r="S155" s="62">
        <f>IF($A155=0,0,VLOOKUP($A155,Pointage!$A$6:$CE$370,S$3))</f>
        <v>0</v>
      </c>
    </row>
    <row r="156" spans="1:19" x14ac:dyDescent="0.2">
      <c r="A156" s="60">
        <f>Pointage!A158</f>
        <v>43253</v>
      </c>
      <c r="B156" s="61">
        <f t="shared" si="4"/>
        <v>2</v>
      </c>
      <c r="C156" s="61">
        <f t="shared" si="5"/>
        <v>6</v>
      </c>
      <c r="D156" s="62">
        <f>IF($A156=0,0,VLOOKUP($A156,Pointage!$A$6:$CE$370,D$3))</f>
        <v>0</v>
      </c>
      <c r="E156" s="62">
        <f>IF($A156=0,0,VLOOKUP($A156,Pointage!$A$6:$CE$370,E$3))</f>
        <v>0</v>
      </c>
      <c r="F156" s="62">
        <f>IF($A156=0,0,VLOOKUP($A156,Pointage!$A$6:$CE$370,F$3))</f>
        <v>0</v>
      </c>
      <c r="G156" s="62">
        <f>IF($A156=0,0,VLOOKUP($A156,Pointage!$A$6:$CE$370,G$3))</f>
        <v>0</v>
      </c>
      <c r="H156" s="62">
        <f>IF($A156=0,0,VLOOKUP($A156,Pointage!$A$6:$CE$370,H$3))</f>
        <v>0</v>
      </c>
      <c r="I156" s="62">
        <f>IF($A156=0,0,VLOOKUP($A156,Pointage!$A$6:$CE$370,I$3))</f>
        <v>0</v>
      </c>
      <c r="J156" s="62">
        <f>IF($A156=0,0,VLOOKUP($A156,Pointage!$A$6:$CE$370,J$3))</f>
        <v>0</v>
      </c>
      <c r="K156" s="62">
        <f>IF($A156=0,0,VLOOKUP($A156,Pointage!$A$6:$CE$370,K$3))</f>
        <v>0</v>
      </c>
      <c r="L156" s="62">
        <f>IF($A156=0,0,VLOOKUP($A156,Pointage!$A$6:$CE$370,L$3))</f>
        <v>0</v>
      </c>
      <c r="M156" s="62">
        <f>IF($A156=0,0,VLOOKUP($A156,Pointage!$A$6:$CE$370,M$3))</f>
        <v>0</v>
      </c>
      <c r="N156" s="62">
        <f>IF($A156=0,0,VLOOKUP($A156,Pointage!$A$6:$CE$370,N$3))</f>
        <v>0</v>
      </c>
      <c r="O156" s="62">
        <f>IF($A156=0,0,VLOOKUP($A156,Pointage!$A$6:$CE$370,O$3))</f>
        <v>0</v>
      </c>
      <c r="P156" s="62">
        <f>IF($A156=0,0,VLOOKUP($A156,Pointage!$A$6:$CE$370,P$3))</f>
        <v>0</v>
      </c>
      <c r="Q156" s="62">
        <f>IF($A156=0,0,VLOOKUP($A156,Pointage!$A$6:$CE$370,Q$3))</f>
        <v>0</v>
      </c>
      <c r="R156" s="62">
        <f>IF($A156=0,0,VLOOKUP($A156,Pointage!$A$6:$CE$370,R$3))</f>
        <v>0</v>
      </c>
      <c r="S156" s="62">
        <f>IF($A156=0,0,VLOOKUP($A156,Pointage!$A$6:$CE$370,S$3))</f>
        <v>0</v>
      </c>
    </row>
    <row r="157" spans="1:19" x14ac:dyDescent="0.2">
      <c r="A157" s="60" t="str">
        <f>Pointage!A159</f>
        <v>Total</v>
      </c>
      <c r="B157" s="61" t="e">
        <f t="shared" si="4"/>
        <v>#VALUE!</v>
      </c>
      <c r="C157" s="61" t="e">
        <f t="shared" si="5"/>
        <v>#VALUE!</v>
      </c>
      <c r="D157" s="62">
        <f>IF($A157=0,0,VLOOKUP($A157,Pointage!$A$6:$CE$370,D$3))</f>
        <v>0</v>
      </c>
      <c r="E157" s="62">
        <f>IF($A157=0,0,VLOOKUP($A157,Pointage!$A$6:$CE$370,E$3))</f>
        <v>0</v>
      </c>
      <c r="F157" s="62">
        <f>IF($A157=0,0,VLOOKUP($A157,Pointage!$A$6:$CE$370,F$3))</f>
        <v>0</v>
      </c>
      <c r="G157" s="62">
        <f>IF($A157=0,0,VLOOKUP($A157,Pointage!$A$6:$CE$370,G$3))</f>
        <v>0</v>
      </c>
      <c r="H157" s="62">
        <f>IF($A157=0,0,VLOOKUP($A157,Pointage!$A$6:$CE$370,H$3))</f>
        <v>0</v>
      </c>
      <c r="I157" s="62">
        <f>IF($A157=0,0,VLOOKUP($A157,Pointage!$A$6:$CE$370,I$3))</f>
        <v>0</v>
      </c>
      <c r="J157" s="62">
        <f>IF($A157=0,0,VLOOKUP($A157,Pointage!$A$6:$CE$370,J$3))</f>
        <v>0</v>
      </c>
      <c r="K157" s="62">
        <f>IF($A157=0,0,VLOOKUP($A157,Pointage!$A$6:$CE$370,K$3))</f>
        <v>0</v>
      </c>
      <c r="L157" s="62">
        <f>IF($A157=0,0,VLOOKUP($A157,Pointage!$A$6:$CE$370,L$3))</f>
        <v>0</v>
      </c>
      <c r="M157" s="62">
        <f>IF($A157=0,0,VLOOKUP($A157,Pointage!$A$6:$CE$370,M$3))</f>
        <v>0</v>
      </c>
      <c r="N157" s="62">
        <f>IF($A157=0,0,VLOOKUP($A157,Pointage!$A$6:$CE$370,N$3))</f>
        <v>0</v>
      </c>
      <c r="O157" s="62">
        <f>IF($A157=0,0,VLOOKUP($A157,Pointage!$A$6:$CE$370,O$3))</f>
        <v>0</v>
      </c>
      <c r="P157" s="62">
        <f>IF($A157=0,0,VLOOKUP($A157,Pointage!$A$6:$CE$370,P$3))</f>
        <v>0</v>
      </c>
      <c r="Q157" s="62">
        <f>IF($A157=0,0,VLOOKUP($A157,Pointage!$A$6:$CE$370,Q$3))</f>
        <v>0</v>
      </c>
      <c r="R157" s="62">
        <f>IF($A157=0,0,VLOOKUP($A157,Pointage!$A$6:$CE$370,R$3))</f>
        <v>0</v>
      </c>
      <c r="S157" s="62">
        <f>IF($A157=0,0,VLOOKUP($A157,Pointage!$A$6:$CE$370,S$3))</f>
        <v>0</v>
      </c>
    </row>
    <row r="158" spans="1:19" x14ac:dyDescent="0.2">
      <c r="A158" s="60">
        <f>Pointage!A160</f>
        <v>43255</v>
      </c>
      <c r="B158" s="61">
        <f t="shared" si="4"/>
        <v>4</v>
      </c>
      <c r="C158" s="61">
        <f t="shared" si="5"/>
        <v>6</v>
      </c>
      <c r="D158" s="62">
        <f>IF($A158=0,0,VLOOKUP($A158,Pointage!$A$6:$CE$370,D$3))</f>
        <v>0</v>
      </c>
      <c r="E158" s="62">
        <f>IF($A158=0,0,VLOOKUP($A158,Pointage!$A$6:$CE$370,E$3))</f>
        <v>0</v>
      </c>
      <c r="F158" s="62">
        <f>IF($A158=0,0,VLOOKUP($A158,Pointage!$A$6:$CE$370,F$3))</f>
        <v>0</v>
      </c>
      <c r="G158" s="62">
        <f>IF($A158=0,0,VLOOKUP($A158,Pointage!$A$6:$CE$370,G$3))</f>
        <v>0</v>
      </c>
      <c r="H158" s="62">
        <f>IF($A158=0,0,VLOOKUP($A158,Pointage!$A$6:$CE$370,H$3))</f>
        <v>0</v>
      </c>
      <c r="I158" s="62">
        <f>IF($A158=0,0,VLOOKUP($A158,Pointage!$A$6:$CE$370,I$3))</f>
        <v>0</v>
      </c>
      <c r="J158" s="62">
        <f>IF($A158=0,0,VLOOKUP($A158,Pointage!$A$6:$CE$370,J$3))</f>
        <v>0</v>
      </c>
      <c r="K158" s="62">
        <f>IF($A158=0,0,VLOOKUP($A158,Pointage!$A$6:$CE$370,K$3))</f>
        <v>0</v>
      </c>
      <c r="L158" s="62">
        <f>IF($A158=0,0,VLOOKUP($A158,Pointage!$A$6:$CE$370,L$3))</f>
        <v>0</v>
      </c>
      <c r="M158" s="62">
        <f>IF($A158=0,0,VLOOKUP($A158,Pointage!$A$6:$CE$370,M$3))</f>
        <v>0</v>
      </c>
      <c r="N158" s="62">
        <f>IF($A158=0,0,VLOOKUP($A158,Pointage!$A$6:$CE$370,N$3))</f>
        <v>0</v>
      </c>
      <c r="O158" s="62">
        <f>IF($A158=0,0,VLOOKUP($A158,Pointage!$A$6:$CE$370,O$3))</f>
        <v>0</v>
      </c>
      <c r="P158" s="62">
        <f>IF($A158=0,0,VLOOKUP($A158,Pointage!$A$6:$CE$370,P$3))</f>
        <v>0</v>
      </c>
      <c r="Q158" s="62">
        <f>IF($A158=0,0,VLOOKUP($A158,Pointage!$A$6:$CE$370,Q$3))</f>
        <v>0</v>
      </c>
      <c r="R158" s="62">
        <f>IF($A158=0,0,VLOOKUP($A158,Pointage!$A$6:$CE$370,R$3))</f>
        <v>0</v>
      </c>
      <c r="S158" s="62">
        <f>IF($A158=0,0,VLOOKUP($A158,Pointage!$A$6:$CE$370,S$3))</f>
        <v>0</v>
      </c>
    </row>
    <row r="159" spans="1:19" x14ac:dyDescent="0.2">
      <c r="A159" s="60">
        <f>Pointage!A161</f>
        <v>43256</v>
      </c>
      <c r="B159" s="61">
        <f t="shared" si="4"/>
        <v>5</v>
      </c>
      <c r="C159" s="61">
        <f t="shared" si="5"/>
        <v>6</v>
      </c>
      <c r="D159" s="62">
        <f>IF($A159=0,0,VLOOKUP($A159,Pointage!$A$6:$CE$370,D$3))</f>
        <v>0</v>
      </c>
      <c r="E159" s="62">
        <f>IF($A159=0,0,VLOOKUP($A159,Pointage!$A$6:$CE$370,E$3))</f>
        <v>0</v>
      </c>
      <c r="F159" s="62">
        <f>IF($A159=0,0,VLOOKUP($A159,Pointage!$A$6:$CE$370,F$3))</f>
        <v>0</v>
      </c>
      <c r="G159" s="62">
        <f>IF($A159=0,0,VLOOKUP($A159,Pointage!$A$6:$CE$370,G$3))</f>
        <v>0</v>
      </c>
      <c r="H159" s="62">
        <f>IF($A159=0,0,VLOOKUP($A159,Pointage!$A$6:$CE$370,H$3))</f>
        <v>0</v>
      </c>
      <c r="I159" s="62">
        <f>IF($A159=0,0,VLOOKUP($A159,Pointage!$A$6:$CE$370,I$3))</f>
        <v>0</v>
      </c>
      <c r="J159" s="62">
        <f>IF($A159=0,0,VLOOKUP($A159,Pointage!$A$6:$CE$370,J$3))</f>
        <v>0</v>
      </c>
      <c r="K159" s="62">
        <f>IF($A159=0,0,VLOOKUP($A159,Pointage!$A$6:$CE$370,K$3))</f>
        <v>0</v>
      </c>
      <c r="L159" s="62">
        <f>IF($A159=0,0,VLOOKUP($A159,Pointage!$A$6:$CE$370,L$3))</f>
        <v>0</v>
      </c>
      <c r="M159" s="62">
        <f>IF($A159=0,0,VLOOKUP($A159,Pointage!$A$6:$CE$370,M$3))</f>
        <v>0</v>
      </c>
      <c r="N159" s="62">
        <f>IF($A159=0,0,VLOOKUP($A159,Pointage!$A$6:$CE$370,N$3))</f>
        <v>0</v>
      </c>
      <c r="O159" s="62">
        <f>IF($A159=0,0,VLOOKUP($A159,Pointage!$A$6:$CE$370,O$3))</f>
        <v>0</v>
      </c>
      <c r="P159" s="62">
        <f>IF($A159=0,0,VLOOKUP($A159,Pointage!$A$6:$CE$370,P$3))</f>
        <v>0</v>
      </c>
      <c r="Q159" s="62">
        <f>IF($A159=0,0,VLOOKUP($A159,Pointage!$A$6:$CE$370,Q$3))</f>
        <v>0</v>
      </c>
      <c r="R159" s="62">
        <f>IF($A159=0,0,VLOOKUP($A159,Pointage!$A$6:$CE$370,R$3))</f>
        <v>0</v>
      </c>
      <c r="S159" s="62">
        <f>IF($A159=0,0,VLOOKUP($A159,Pointage!$A$6:$CE$370,S$3))</f>
        <v>0</v>
      </c>
    </row>
    <row r="160" spans="1:19" x14ac:dyDescent="0.2">
      <c r="A160" s="60">
        <f>Pointage!A162</f>
        <v>43257</v>
      </c>
      <c r="B160" s="61">
        <f t="shared" si="4"/>
        <v>6</v>
      </c>
      <c r="C160" s="61">
        <f t="shared" si="5"/>
        <v>6</v>
      </c>
      <c r="D160" s="62">
        <f>IF($A160=0,0,VLOOKUP($A160,Pointage!$A$6:$CE$370,D$3))</f>
        <v>0</v>
      </c>
      <c r="E160" s="62">
        <f>IF($A160=0,0,VLOOKUP($A160,Pointage!$A$6:$CE$370,E$3))</f>
        <v>0</v>
      </c>
      <c r="F160" s="62">
        <f>IF($A160=0,0,VLOOKUP($A160,Pointage!$A$6:$CE$370,F$3))</f>
        <v>0</v>
      </c>
      <c r="G160" s="62">
        <f>IF($A160=0,0,VLOOKUP($A160,Pointage!$A$6:$CE$370,G$3))</f>
        <v>0</v>
      </c>
      <c r="H160" s="62">
        <f>IF($A160=0,0,VLOOKUP($A160,Pointage!$A$6:$CE$370,H$3))</f>
        <v>0</v>
      </c>
      <c r="I160" s="62">
        <f>IF($A160=0,0,VLOOKUP($A160,Pointage!$A$6:$CE$370,I$3))</f>
        <v>0</v>
      </c>
      <c r="J160" s="62">
        <f>IF($A160=0,0,VLOOKUP($A160,Pointage!$A$6:$CE$370,J$3))</f>
        <v>0</v>
      </c>
      <c r="K160" s="62">
        <f>IF($A160=0,0,VLOOKUP($A160,Pointage!$A$6:$CE$370,K$3))</f>
        <v>0</v>
      </c>
      <c r="L160" s="62">
        <f>IF($A160=0,0,VLOOKUP($A160,Pointage!$A$6:$CE$370,L$3))</f>
        <v>0</v>
      </c>
      <c r="M160" s="62">
        <f>IF($A160=0,0,VLOOKUP($A160,Pointage!$A$6:$CE$370,M$3))</f>
        <v>0</v>
      </c>
      <c r="N160" s="62">
        <f>IF($A160=0,0,VLOOKUP($A160,Pointage!$A$6:$CE$370,N$3))</f>
        <v>0</v>
      </c>
      <c r="O160" s="62">
        <f>IF($A160=0,0,VLOOKUP($A160,Pointage!$A$6:$CE$370,O$3))</f>
        <v>0</v>
      </c>
      <c r="P160" s="62">
        <f>IF($A160=0,0,VLOOKUP($A160,Pointage!$A$6:$CE$370,P$3))</f>
        <v>0</v>
      </c>
      <c r="Q160" s="62">
        <f>IF($A160=0,0,VLOOKUP($A160,Pointage!$A$6:$CE$370,Q$3))</f>
        <v>0</v>
      </c>
      <c r="R160" s="62">
        <f>IF($A160=0,0,VLOOKUP($A160,Pointage!$A$6:$CE$370,R$3))</f>
        <v>0</v>
      </c>
      <c r="S160" s="62">
        <f>IF($A160=0,0,VLOOKUP($A160,Pointage!$A$6:$CE$370,S$3))</f>
        <v>0</v>
      </c>
    </row>
    <row r="161" spans="1:19" x14ac:dyDescent="0.2">
      <c r="A161" s="60">
        <f>Pointage!A163</f>
        <v>43258</v>
      </c>
      <c r="B161" s="61">
        <f t="shared" si="4"/>
        <v>7</v>
      </c>
      <c r="C161" s="61">
        <f t="shared" si="5"/>
        <v>6</v>
      </c>
      <c r="D161" s="62">
        <f>IF($A161=0,0,VLOOKUP($A161,Pointage!$A$6:$CE$370,D$3))</f>
        <v>0</v>
      </c>
      <c r="E161" s="62">
        <f>IF($A161=0,0,VLOOKUP($A161,Pointage!$A$6:$CE$370,E$3))</f>
        <v>0</v>
      </c>
      <c r="F161" s="62">
        <f>IF($A161=0,0,VLOOKUP($A161,Pointage!$A$6:$CE$370,F$3))</f>
        <v>0</v>
      </c>
      <c r="G161" s="62">
        <f>IF($A161=0,0,VLOOKUP($A161,Pointage!$A$6:$CE$370,G$3))</f>
        <v>0</v>
      </c>
      <c r="H161" s="62">
        <f>IF($A161=0,0,VLOOKUP($A161,Pointage!$A$6:$CE$370,H$3))</f>
        <v>0</v>
      </c>
      <c r="I161" s="62">
        <f>IF($A161=0,0,VLOOKUP($A161,Pointage!$A$6:$CE$370,I$3))</f>
        <v>0</v>
      </c>
      <c r="J161" s="62">
        <f>IF($A161=0,0,VLOOKUP($A161,Pointage!$A$6:$CE$370,J$3))</f>
        <v>0</v>
      </c>
      <c r="K161" s="62">
        <f>IF($A161=0,0,VLOOKUP($A161,Pointage!$A$6:$CE$370,K$3))</f>
        <v>0</v>
      </c>
      <c r="L161" s="62">
        <f>IF($A161=0,0,VLOOKUP($A161,Pointage!$A$6:$CE$370,L$3))</f>
        <v>0</v>
      </c>
      <c r="M161" s="62">
        <f>IF($A161=0,0,VLOOKUP($A161,Pointage!$A$6:$CE$370,M$3))</f>
        <v>0</v>
      </c>
      <c r="N161" s="62">
        <f>IF($A161=0,0,VLOOKUP($A161,Pointage!$A$6:$CE$370,N$3))</f>
        <v>0</v>
      </c>
      <c r="O161" s="62">
        <f>IF($A161=0,0,VLOOKUP($A161,Pointage!$A$6:$CE$370,O$3))</f>
        <v>0</v>
      </c>
      <c r="P161" s="62">
        <f>IF($A161=0,0,VLOOKUP($A161,Pointage!$A$6:$CE$370,P$3))</f>
        <v>0</v>
      </c>
      <c r="Q161" s="62">
        <f>IF($A161=0,0,VLOOKUP($A161,Pointage!$A$6:$CE$370,Q$3))</f>
        <v>0</v>
      </c>
      <c r="R161" s="62">
        <f>IF($A161=0,0,VLOOKUP($A161,Pointage!$A$6:$CE$370,R$3))</f>
        <v>0</v>
      </c>
      <c r="S161" s="62">
        <f>IF($A161=0,0,VLOOKUP($A161,Pointage!$A$6:$CE$370,S$3))</f>
        <v>0</v>
      </c>
    </row>
    <row r="162" spans="1:19" x14ac:dyDescent="0.2">
      <c r="A162" s="60">
        <f>Pointage!A164</f>
        <v>43259</v>
      </c>
      <c r="B162" s="61">
        <f t="shared" si="4"/>
        <v>8</v>
      </c>
      <c r="C162" s="61">
        <f t="shared" si="5"/>
        <v>6</v>
      </c>
      <c r="D162" s="62">
        <f>IF($A162=0,0,VLOOKUP($A162,Pointage!$A$6:$CE$370,D$3))</f>
        <v>0</v>
      </c>
      <c r="E162" s="62">
        <f>IF($A162=0,0,VLOOKUP($A162,Pointage!$A$6:$CE$370,E$3))</f>
        <v>0</v>
      </c>
      <c r="F162" s="62">
        <f>IF($A162=0,0,VLOOKUP($A162,Pointage!$A$6:$CE$370,F$3))</f>
        <v>0</v>
      </c>
      <c r="G162" s="62">
        <f>IF($A162=0,0,VLOOKUP($A162,Pointage!$A$6:$CE$370,G$3))</f>
        <v>0</v>
      </c>
      <c r="H162" s="62">
        <f>IF($A162=0,0,VLOOKUP($A162,Pointage!$A$6:$CE$370,H$3))</f>
        <v>0</v>
      </c>
      <c r="I162" s="62">
        <f>IF($A162=0,0,VLOOKUP($A162,Pointage!$A$6:$CE$370,I$3))</f>
        <v>0</v>
      </c>
      <c r="J162" s="62">
        <f>IF($A162=0,0,VLOOKUP($A162,Pointage!$A$6:$CE$370,J$3))</f>
        <v>0</v>
      </c>
      <c r="K162" s="62">
        <f>IF($A162=0,0,VLOOKUP($A162,Pointage!$A$6:$CE$370,K$3))</f>
        <v>0</v>
      </c>
      <c r="L162" s="62">
        <f>IF($A162=0,0,VLOOKUP($A162,Pointage!$A$6:$CE$370,L$3))</f>
        <v>0</v>
      </c>
      <c r="M162" s="62">
        <f>IF($A162=0,0,VLOOKUP($A162,Pointage!$A$6:$CE$370,M$3))</f>
        <v>0</v>
      </c>
      <c r="N162" s="62">
        <f>IF($A162=0,0,VLOOKUP($A162,Pointage!$A$6:$CE$370,N$3))</f>
        <v>0</v>
      </c>
      <c r="O162" s="62">
        <f>IF($A162=0,0,VLOOKUP($A162,Pointage!$A$6:$CE$370,O$3))</f>
        <v>0</v>
      </c>
      <c r="P162" s="62">
        <f>IF($A162=0,0,VLOOKUP($A162,Pointage!$A$6:$CE$370,P$3))</f>
        <v>0</v>
      </c>
      <c r="Q162" s="62">
        <f>IF($A162=0,0,VLOOKUP($A162,Pointage!$A$6:$CE$370,Q$3))</f>
        <v>0</v>
      </c>
      <c r="R162" s="62">
        <f>IF($A162=0,0,VLOOKUP($A162,Pointage!$A$6:$CE$370,R$3))</f>
        <v>0</v>
      </c>
      <c r="S162" s="62">
        <f>IF($A162=0,0,VLOOKUP($A162,Pointage!$A$6:$CE$370,S$3))</f>
        <v>0</v>
      </c>
    </row>
    <row r="163" spans="1:19" x14ac:dyDescent="0.2">
      <c r="A163" s="60">
        <f>Pointage!A165</f>
        <v>43260</v>
      </c>
      <c r="B163" s="61">
        <f t="shared" si="4"/>
        <v>9</v>
      </c>
      <c r="C163" s="61">
        <f t="shared" si="5"/>
        <v>6</v>
      </c>
      <c r="D163" s="62">
        <f>IF($A163=0,0,VLOOKUP($A163,Pointage!$A$6:$CE$370,D$3))</f>
        <v>0</v>
      </c>
      <c r="E163" s="62">
        <f>IF($A163=0,0,VLOOKUP($A163,Pointage!$A$6:$CE$370,E$3))</f>
        <v>0</v>
      </c>
      <c r="F163" s="62">
        <f>IF($A163=0,0,VLOOKUP($A163,Pointage!$A$6:$CE$370,F$3))</f>
        <v>0</v>
      </c>
      <c r="G163" s="62">
        <f>IF($A163=0,0,VLOOKUP($A163,Pointage!$A$6:$CE$370,G$3))</f>
        <v>0</v>
      </c>
      <c r="H163" s="62">
        <f>IF($A163=0,0,VLOOKUP($A163,Pointage!$A$6:$CE$370,H$3))</f>
        <v>0</v>
      </c>
      <c r="I163" s="62">
        <f>IF($A163=0,0,VLOOKUP($A163,Pointage!$A$6:$CE$370,I$3))</f>
        <v>0</v>
      </c>
      <c r="J163" s="62">
        <f>IF($A163=0,0,VLOOKUP($A163,Pointage!$A$6:$CE$370,J$3))</f>
        <v>0</v>
      </c>
      <c r="K163" s="62">
        <f>IF($A163=0,0,VLOOKUP($A163,Pointage!$A$6:$CE$370,K$3))</f>
        <v>0</v>
      </c>
      <c r="L163" s="62">
        <f>IF($A163=0,0,VLOOKUP($A163,Pointage!$A$6:$CE$370,L$3))</f>
        <v>0</v>
      </c>
      <c r="M163" s="62">
        <f>IF($A163=0,0,VLOOKUP($A163,Pointage!$A$6:$CE$370,M$3))</f>
        <v>0</v>
      </c>
      <c r="N163" s="62">
        <f>IF($A163=0,0,VLOOKUP($A163,Pointage!$A$6:$CE$370,N$3))</f>
        <v>0</v>
      </c>
      <c r="O163" s="62">
        <f>IF($A163=0,0,VLOOKUP($A163,Pointage!$A$6:$CE$370,O$3))</f>
        <v>0</v>
      </c>
      <c r="P163" s="62">
        <f>IF($A163=0,0,VLOOKUP($A163,Pointage!$A$6:$CE$370,P$3))</f>
        <v>0</v>
      </c>
      <c r="Q163" s="62">
        <f>IF($A163=0,0,VLOOKUP($A163,Pointage!$A$6:$CE$370,Q$3))</f>
        <v>0</v>
      </c>
      <c r="R163" s="62">
        <f>IF($A163=0,0,VLOOKUP($A163,Pointage!$A$6:$CE$370,R$3))</f>
        <v>0</v>
      </c>
      <c r="S163" s="62">
        <f>IF($A163=0,0,VLOOKUP($A163,Pointage!$A$6:$CE$370,S$3))</f>
        <v>0</v>
      </c>
    </row>
    <row r="164" spans="1:19" x14ac:dyDescent="0.2">
      <c r="A164" s="60" t="str">
        <f>Pointage!A166</f>
        <v>Total</v>
      </c>
      <c r="B164" s="61" t="e">
        <f t="shared" si="4"/>
        <v>#VALUE!</v>
      </c>
      <c r="C164" s="61" t="e">
        <f t="shared" si="5"/>
        <v>#VALUE!</v>
      </c>
      <c r="D164" s="62">
        <f>IF($A164=0,0,VLOOKUP($A164,Pointage!$A$6:$CE$370,D$3))</f>
        <v>0</v>
      </c>
      <c r="E164" s="62">
        <f>IF($A164=0,0,VLOOKUP($A164,Pointage!$A$6:$CE$370,E$3))</f>
        <v>0</v>
      </c>
      <c r="F164" s="62">
        <f>IF($A164=0,0,VLOOKUP($A164,Pointage!$A$6:$CE$370,F$3))</f>
        <v>0</v>
      </c>
      <c r="G164" s="62">
        <f>IF($A164=0,0,VLOOKUP($A164,Pointage!$A$6:$CE$370,G$3))</f>
        <v>0</v>
      </c>
      <c r="H164" s="62">
        <f>IF($A164=0,0,VLOOKUP($A164,Pointage!$A$6:$CE$370,H$3))</f>
        <v>0</v>
      </c>
      <c r="I164" s="62">
        <f>IF($A164=0,0,VLOOKUP($A164,Pointage!$A$6:$CE$370,I$3))</f>
        <v>0</v>
      </c>
      <c r="J164" s="62">
        <f>IF($A164=0,0,VLOOKUP($A164,Pointage!$A$6:$CE$370,J$3))</f>
        <v>0</v>
      </c>
      <c r="K164" s="62">
        <f>IF($A164=0,0,VLOOKUP($A164,Pointage!$A$6:$CE$370,K$3))</f>
        <v>0</v>
      </c>
      <c r="L164" s="62">
        <f>IF($A164=0,0,VLOOKUP($A164,Pointage!$A$6:$CE$370,L$3))</f>
        <v>0</v>
      </c>
      <c r="M164" s="62">
        <f>IF($A164=0,0,VLOOKUP($A164,Pointage!$A$6:$CE$370,M$3))</f>
        <v>0</v>
      </c>
      <c r="N164" s="62">
        <f>IF($A164=0,0,VLOOKUP($A164,Pointage!$A$6:$CE$370,N$3))</f>
        <v>0</v>
      </c>
      <c r="O164" s="62">
        <f>IF($A164=0,0,VLOOKUP($A164,Pointage!$A$6:$CE$370,O$3))</f>
        <v>0</v>
      </c>
      <c r="P164" s="62">
        <f>IF($A164=0,0,VLOOKUP($A164,Pointage!$A$6:$CE$370,P$3))</f>
        <v>0</v>
      </c>
      <c r="Q164" s="62">
        <f>IF($A164=0,0,VLOOKUP($A164,Pointage!$A$6:$CE$370,Q$3))</f>
        <v>0</v>
      </c>
      <c r="R164" s="62">
        <f>IF($A164=0,0,VLOOKUP($A164,Pointage!$A$6:$CE$370,R$3))</f>
        <v>0</v>
      </c>
      <c r="S164" s="62">
        <f>IF($A164=0,0,VLOOKUP($A164,Pointage!$A$6:$CE$370,S$3))</f>
        <v>0</v>
      </c>
    </row>
    <row r="165" spans="1:19" x14ac:dyDescent="0.2">
      <c r="A165" s="60">
        <f>Pointage!A167</f>
        <v>43262</v>
      </c>
      <c r="B165" s="61">
        <f t="shared" si="4"/>
        <v>11</v>
      </c>
      <c r="C165" s="61">
        <f t="shared" si="5"/>
        <v>6</v>
      </c>
      <c r="D165" s="62">
        <f>IF($A165=0,0,VLOOKUP($A165,Pointage!$A$6:$CE$370,D$3))</f>
        <v>0</v>
      </c>
      <c r="E165" s="62">
        <f>IF($A165=0,0,VLOOKUP($A165,Pointage!$A$6:$CE$370,E$3))</f>
        <v>0</v>
      </c>
      <c r="F165" s="62">
        <f>IF($A165=0,0,VLOOKUP($A165,Pointage!$A$6:$CE$370,F$3))</f>
        <v>0</v>
      </c>
      <c r="G165" s="62">
        <f>IF($A165=0,0,VLOOKUP($A165,Pointage!$A$6:$CE$370,G$3))</f>
        <v>0</v>
      </c>
      <c r="H165" s="62">
        <f>IF($A165=0,0,VLOOKUP($A165,Pointage!$A$6:$CE$370,H$3))</f>
        <v>0</v>
      </c>
      <c r="I165" s="62">
        <f>IF($A165=0,0,VLOOKUP($A165,Pointage!$A$6:$CE$370,I$3))</f>
        <v>0</v>
      </c>
      <c r="J165" s="62">
        <f>IF($A165=0,0,VLOOKUP($A165,Pointage!$A$6:$CE$370,J$3))</f>
        <v>0</v>
      </c>
      <c r="K165" s="62">
        <f>IF($A165=0,0,VLOOKUP($A165,Pointage!$A$6:$CE$370,K$3))</f>
        <v>0</v>
      </c>
      <c r="L165" s="62">
        <f>IF($A165=0,0,VLOOKUP($A165,Pointage!$A$6:$CE$370,L$3))</f>
        <v>0</v>
      </c>
      <c r="M165" s="62">
        <f>IF($A165=0,0,VLOOKUP($A165,Pointage!$A$6:$CE$370,M$3))</f>
        <v>0</v>
      </c>
      <c r="N165" s="62">
        <f>IF($A165=0,0,VLOOKUP($A165,Pointage!$A$6:$CE$370,N$3))</f>
        <v>0</v>
      </c>
      <c r="O165" s="62">
        <f>IF($A165=0,0,VLOOKUP($A165,Pointage!$A$6:$CE$370,O$3))</f>
        <v>0</v>
      </c>
      <c r="P165" s="62">
        <f>IF($A165=0,0,VLOOKUP($A165,Pointage!$A$6:$CE$370,P$3))</f>
        <v>0</v>
      </c>
      <c r="Q165" s="62">
        <f>IF($A165=0,0,VLOOKUP($A165,Pointage!$A$6:$CE$370,Q$3))</f>
        <v>0</v>
      </c>
      <c r="R165" s="62">
        <f>IF($A165=0,0,VLOOKUP($A165,Pointage!$A$6:$CE$370,R$3))</f>
        <v>0</v>
      </c>
      <c r="S165" s="62">
        <f>IF($A165=0,0,VLOOKUP($A165,Pointage!$A$6:$CE$370,S$3))</f>
        <v>0</v>
      </c>
    </row>
    <row r="166" spans="1:19" x14ac:dyDescent="0.2">
      <c r="A166" s="60">
        <f>Pointage!A168</f>
        <v>43263</v>
      </c>
      <c r="B166" s="61">
        <f t="shared" si="4"/>
        <v>12</v>
      </c>
      <c r="C166" s="61">
        <f t="shared" si="5"/>
        <v>6</v>
      </c>
      <c r="D166" s="62">
        <f>IF($A166=0,0,VLOOKUP($A166,Pointage!$A$6:$CE$370,D$3))</f>
        <v>0</v>
      </c>
      <c r="E166" s="62">
        <f>IF($A166=0,0,VLOOKUP($A166,Pointage!$A$6:$CE$370,E$3))</f>
        <v>0</v>
      </c>
      <c r="F166" s="62">
        <f>IF($A166=0,0,VLOOKUP($A166,Pointage!$A$6:$CE$370,F$3))</f>
        <v>0</v>
      </c>
      <c r="G166" s="62">
        <f>IF($A166=0,0,VLOOKUP($A166,Pointage!$A$6:$CE$370,G$3))</f>
        <v>0</v>
      </c>
      <c r="H166" s="62">
        <f>IF($A166=0,0,VLOOKUP($A166,Pointage!$A$6:$CE$370,H$3))</f>
        <v>0</v>
      </c>
      <c r="I166" s="62">
        <f>IF($A166=0,0,VLOOKUP($A166,Pointage!$A$6:$CE$370,I$3))</f>
        <v>0</v>
      </c>
      <c r="J166" s="62">
        <f>IF($A166=0,0,VLOOKUP($A166,Pointage!$A$6:$CE$370,J$3))</f>
        <v>0</v>
      </c>
      <c r="K166" s="62">
        <f>IF($A166=0,0,VLOOKUP($A166,Pointage!$A$6:$CE$370,K$3))</f>
        <v>0</v>
      </c>
      <c r="L166" s="62">
        <f>IF($A166=0,0,VLOOKUP($A166,Pointage!$A$6:$CE$370,L$3))</f>
        <v>0</v>
      </c>
      <c r="M166" s="62">
        <f>IF($A166=0,0,VLOOKUP($A166,Pointage!$A$6:$CE$370,M$3))</f>
        <v>0</v>
      </c>
      <c r="N166" s="62">
        <f>IF($A166=0,0,VLOOKUP($A166,Pointage!$A$6:$CE$370,N$3))</f>
        <v>0</v>
      </c>
      <c r="O166" s="62">
        <f>IF($A166=0,0,VLOOKUP($A166,Pointage!$A$6:$CE$370,O$3))</f>
        <v>0</v>
      </c>
      <c r="P166" s="62">
        <f>IF($A166=0,0,VLOOKUP($A166,Pointage!$A$6:$CE$370,P$3))</f>
        <v>0</v>
      </c>
      <c r="Q166" s="62">
        <f>IF($A166=0,0,VLOOKUP($A166,Pointage!$A$6:$CE$370,Q$3))</f>
        <v>0</v>
      </c>
      <c r="R166" s="62">
        <f>IF($A166=0,0,VLOOKUP($A166,Pointage!$A$6:$CE$370,R$3))</f>
        <v>0</v>
      </c>
      <c r="S166" s="62">
        <f>IF($A166=0,0,VLOOKUP($A166,Pointage!$A$6:$CE$370,S$3))</f>
        <v>0</v>
      </c>
    </row>
    <row r="167" spans="1:19" x14ac:dyDescent="0.2">
      <c r="A167" s="60">
        <f>Pointage!A169</f>
        <v>43264</v>
      </c>
      <c r="B167" s="61">
        <f t="shared" si="4"/>
        <v>13</v>
      </c>
      <c r="C167" s="61">
        <f t="shared" si="5"/>
        <v>6</v>
      </c>
      <c r="D167" s="62">
        <f>IF($A167=0,0,VLOOKUP($A167,Pointage!$A$6:$CE$370,D$3))</f>
        <v>0</v>
      </c>
      <c r="E167" s="62">
        <f>IF($A167=0,0,VLOOKUP($A167,Pointage!$A$6:$CE$370,E$3))</f>
        <v>0</v>
      </c>
      <c r="F167" s="62">
        <f>IF($A167=0,0,VLOOKUP($A167,Pointage!$A$6:$CE$370,F$3))</f>
        <v>0</v>
      </c>
      <c r="G167" s="62">
        <f>IF($A167=0,0,VLOOKUP($A167,Pointage!$A$6:$CE$370,G$3))</f>
        <v>0</v>
      </c>
      <c r="H167" s="62">
        <f>IF($A167=0,0,VLOOKUP($A167,Pointage!$A$6:$CE$370,H$3))</f>
        <v>0</v>
      </c>
      <c r="I167" s="62">
        <f>IF($A167=0,0,VLOOKUP($A167,Pointage!$A$6:$CE$370,I$3))</f>
        <v>0</v>
      </c>
      <c r="J167" s="62">
        <f>IF($A167=0,0,VLOOKUP($A167,Pointage!$A$6:$CE$370,J$3))</f>
        <v>0</v>
      </c>
      <c r="K167" s="62">
        <f>IF($A167=0,0,VLOOKUP($A167,Pointage!$A$6:$CE$370,K$3))</f>
        <v>0</v>
      </c>
      <c r="L167" s="62">
        <f>IF($A167=0,0,VLOOKUP($A167,Pointage!$A$6:$CE$370,L$3))</f>
        <v>0</v>
      </c>
      <c r="M167" s="62">
        <f>IF($A167=0,0,VLOOKUP($A167,Pointage!$A$6:$CE$370,M$3))</f>
        <v>0</v>
      </c>
      <c r="N167" s="62">
        <f>IF($A167=0,0,VLOOKUP($A167,Pointage!$A$6:$CE$370,N$3))</f>
        <v>0</v>
      </c>
      <c r="O167" s="62">
        <f>IF($A167=0,0,VLOOKUP($A167,Pointage!$A$6:$CE$370,O$3))</f>
        <v>0</v>
      </c>
      <c r="P167" s="62">
        <f>IF($A167=0,0,VLOOKUP($A167,Pointage!$A$6:$CE$370,P$3))</f>
        <v>0</v>
      </c>
      <c r="Q167" s="62">
        <f>IF($A167=0,0,VLOOKUP($A167,Pointage!$A$6:$CE$370,Q$3))</f>
        <v>0</v>
      </c>
      <c r="R167" s="62">
        <f>IF($A167=0,0,VLOOKUP($A167,Pointage!$A$6:$CE$370,R$3))</f>
        <v>0</v>
      </c>
      <c r="S167" s="62">
        <f>IF($A167=0,0,VLOOKUP($A167,Pointage!$A$6:$CE$370,S$3))</f>
        <v>0</v>
      </c>
    </row>
    <row r="168" spans="1:19" x14ac:dyDescent="0.2">
      <c r="A168" s="60">
        <f>Pointage!A170</f>
        <v>43265</v>
      </c>
      <c r="B168" s="61">
        <f t="shared" si="4"/>
        <v>14</v>
      </c>
      <c r="C168" s="61">
        <f t="shared" si="5"/>
        <v>6</v>
      </c>
      <c r="D168" s="62">
        <f>IF($A168=0,0,VLOOKUP($A168,Pointage!$A$6:$CE$370,D$3))</f>
        <v>0</v>
      </c>
      <c r="E168" s="62">
        <f>IF($A168=0,0,VLOOKUP($A168,Pointage!$A$6:$CE$370,E$3))</f>
        <v>0</v>
      </c>
      <c r="F168" s="62">
        <f>IF($A168=0,0,VLOOKUP($A168,Pointage!$A$6:$CE$370,F$3))</f>
        <v>0</v>
      </c>
      <c r="G168" s="62">
        <f>IF($A168=0,0,VLOOKUP($A168,Pointage!$A$6:$CE$370,G$3))</f>
        <v>0</v>
      </c>
      <c r="H168" s="62">
        <f>IF($A168=0,0,VLOOKUP($A168,Pointage!$A$6:$CE$370,H$3))</f>
        <v>0</v>
      </c>
      <c r="I168" s="62">
        <f>IF($A168=0,0,VLOOKUP($A168,Pointage!$A$6:$CE$370,I$3))</f>
        <v>0</v>
      </c>
      <c r="J168" s="62">
        <f>IF($A168=0,0,VLOOKUP($A168,Pointage!$A$6:$CE$370,J$3))</f>
        <v>0</v>
      </c>
      <c r="K168" s="62">
        <f>IF($A168=0,0,VLOOKUP($A168,Pointage!$A$6:$CE$370,K$3))</f>
        <v>0</v>
      </c>
      <c r="L168" s="62">
        <f>IF($A168=0,0,VLOOKUP($A168,Pointage!$A$6:$CE$370,L$3))</f>
        <v>0</v>
      </c>
      <c r="M168" s="62">
        <f>IF($A168=0,0,VLOOKUP($A168,Pointage!$A$6:$CE$370,M$3))</f>
        <v>0</v>
      </c>
      <c r="N168" s="62">
        <f>IF($A168=0,0,VLOOKUP($A168,Pointage!$A$6:$CE$370,N$3))</f>
        <v>0</v>
      </c>
      <c r="O168" s="62">
        <f>IF($A168=0,0,VLOOKUP($A168,Pointage!$A$6:$CE$370,O$3))</f>
        <v>0</v>
      </c>
      <c r="P168" s="62">
        <f>IF($A168=0,0,VLOOKUP($A168,Pointage!$A$6:$CE$370,P$3))</f>
        <v>0</v>
      </c>
      <c r="Q168" s="62">
        <f>IF($A168=0,0,VLOOKUP($A168,Pointage!$A$6:$CE$370,Q$3))</f>
        <v>0</v>
      </c>
      <c r="R168" s="62">
        <f>IF($A168=0,0,VLOOKUP($A168,Pointage!$A$6:$CE$370,R$3))</f>
        <v>0</v>
      </c>
      <c r="S168" s="62">
        <f>IF($A168=0,0,VLOOKUP($A168,Pointage!$A$6:$CE$370,S$3))</f>
        <v>0</v>
      </c>
    </row>
    <row r="169" spans="1:19" x14ac:dyDescent="0.2">
      <c r="A169" s="60">
        <f>Pointage!A171</f>
        <v>43266</v>
      </c>
      <c r="B169" s="61">
        <f t="shared" si="4"/>
        <v>15</v>
      </c>
      <c r="C169" s="61">
        <f t="shared" si="5"/>
        <v>6</v>
      </c>
      <c r="D169" s="62">
        <f>IF($A169=0,0,VLOOKUP($A169,Pointage!$A$6:$CE$370,D$3))</f>
        <v>0</v>
      </c>
      <c r="E169" s="62">
        <f>IF($A169=0,0,VLOOKUP($A169,Pointage!$A$6:$CE$370,E$3))</f>
        <v>0</v>
      </c>
      <c r="F169" s="62">
        <f>IF($A169=0,0,VLOOKUP($A169,Pointage!$A$6:$CE$370,F$3))</f>
        <v>0</v>
      </c>
      <c r="G169" s="62">
        <f>IF($A169=0,0,VLOOKUP($A169,Pointage!$A$6:$CE$370,G$3))</f>
        <v>0</v>
      </c>
      <c r="H169" s="62">
        <f>IF($A169=0,0,VLOOKUP($A169,Pointage!$A$6:$CE$370,H$3))</f>
        <v>0</v>
      </c>
      <c r="I169" s="62">
        <f>IF($A169=0,0,VLOOKUP($A169,Pointage!$A$6:$CE$370,I$3))</f>
        <v>0</v>
      </c>
      <c r="J169" s="62">
        <f>IF($A169=0,0,VLOOKUP($A169,Pointage!$A$6:$CE$370,J$3))</f>
        <v>0</v>
      </c>
      <c r="K169" s="62">
        <f>IF($A169=0,0,VLOOKUP($A169,Pointage!$A$6:$CE$370,K$3))</f>
        <v>0</v>
      </c>
      <c r="L169" s="62">
        <f>IF($A169=0,0,VLOOKUP($A169,Pointage!$A$6:$CE$370,L$3))</f>
        <v>0</v>
      </c>
      <c r="M169" s="62">
        <f>IF($A169=0,0,VLOOKUP($A169,Pointage!$A$6:$CE$370,M$3))</f>
        <v>0</v>
      </c>
      <c r="N169" s="62">
        <f>IF($A169=0,0,VLOOKUP($A169,Pointage!$A$6:$CE$370,N$3))</f>
        <v>0</v>
      </c>
      <c r="O169" s="62">
        <f>IF($A169=0,0,VLOOKUP($A169,Pointage!$A$6:$CE$370,O$3))</f>
        <v>0</v>
      </c>
      <c r="P169" s="62">
        <f>IF($A169=0,0,VLOOKUP($A169,Pointage!$A$6:$CE$370,P$3))</f>
        <v>0</v>
      </c>
      <c r="Q169" s="62">
        <f>IF($A169=0,0,VLOOKUP($A169,Pointage!$A$6:$CE$370,Q$3))</f>
        <v>0</v>
      </c>
      <c r="R169" s="62">
        <f>IF($A169=0,0,VLOOKUP($A169,Pointage!$A$6:$CE$370,R$3))</f>
        <v>0</v>
      </c>
      <c r="S169" s="62">
        <f>IF($A169=0,0,VLOOKUP($A169,Pointage!$A$6:$CE$370,S$3))</f>
        <v>0</v>
      </c>
    </row>
    <row r="170" spans="1:19" x14ac:dyDescent="0.2">
      <c r="A170" s="60">
        <f>Pointage!A172</f>
        <v>43267</v>
      </c>
      <c r="B170" s="61">
        <f t="shared" si="4"/>
        <v>16</v>
      </c>
      <c r="C170" s="61">
        <f t="shared" si="5"/>
        <v>6</v>
      </c>
      <c r="D170" s="62">
        <f>IF($A170=0,0,VLOOKUP($A170,Pointage!$A$6:$CE$370,D$3))</f>
        <v>0</v>
      </c>
      <c r="E170" s="62">
        <f>IF($A170=0,0,VLOOKUP($A170,Pointage!$A$6:$CE$370,E$3))</f>
        <v>0</v>
      </c>
      <c r="F170" s="62">
        <f>IF($A170=0,0,VLOOKUP($A170,Pointage!$A$6:$CE$370,F$3))</f>
        <v>0</v>
      </c>
      <c r="G170" s="62">
        <f>IF($A170=0,0,VLOOKUP($A170,Pointage!$A$6:$CE$370,G$3))</f>
        <v>0</v>
      </c>
      <c r="H170" s="62">
        <f>IF($A170=0,0,VLOOKUP($A170,Pointage!$A$6:$CE$370,H$3))</f>
        <v>0</v>
      </c>
      <c r="I170" s="62">
        <f>IF($A170=0,0,VLOOKUP($A170,Pointage!$A$6:$CE$370,I$3))</f>
        <v>0</v>
      </c>
      <c r="J170" s="62">
        <f>IF($A170=0,0,VLOOKUP($A170,Pointage!$A$6:$CE$370,J$3))</f>
        <v>0</v>
      </c>
      <c r="K170" s="62">
        <f>IF($A170=0,0,VLOOKUP($A170,Pointage!$A$6:$CE$370,K$3))</f>
        <v>0</v>
      </c>
      <c r="L170" s="62">
        <f>IF($A170=0,0,VLOOKUP($A170,Pointage!$A$6:$CE$370,L$3))</f>
        <v>0</v>
      </c>
      <c r="M170" s="62">
        <f>IF($A170=0,0,VLOOKUP($A170,Pointage!$A$6:$CE$370,M$3))</f>
        <v>0</v>
      </c>
      <c r="N170" s="62">
        <f>IF($A170=0,0,VLOOKUP($A170,Pointage!$A$6:$CE$370,N$3))</f>
        <v>0</v>
      </c>
      <c r="O170" s="62">
        <f>IF($A170=0,0,VLOOKUP($A170,Pointage!$A$6:$CE$370,O$3))</f>
        <v>0</v>
      </c>
      <c r="P170" s="62">
        <f>IF($A170=0,0,VLOOKUP($A170,Pointage!$A$6:$CE$370,P$3))</f>
        <v>0</v>
      </c>
      <c r="Q170" s="62">
        <f>IF($A170=0,0,VLOOKUP($A170,Pointage!$A$6:$CE$370,Q$3))</f>
        <v>0</v>
      </c>
      <c r="R170" s="62">
        <f>IF($A170=0,0,VLOOKUP($A170,Pointage!$A$6:$CE$370,R$3))</f>
        <v>0</v>
      </c>
      <c r="S170" s="62">
        <f>IF($A170=0,0,VLOOKUP($A170,Pointage!$A$6:$CE$370,S$3))</f>
        <v>0</v>
      </c>
    </row>
    <row r="171" spans="1:19" x14ac:dyDescent="0.2">
      <c r="A171" s="60" t="str">
        <f>Pointage!A173</f>
        <v>Total</v>
      </c>
      <c r="B171" s="61" t="e">
        <f t="shared" si="4"/>
        <v>#VALUE!</v>
      </c>
      <c r="C171" s="61" t="e">
        <f t="shared" si="5"/>
        <v>#VALUE!</v>
      </c>
      <c r="D171" s="62">
        <f>IF($A171=0,0,VLOOKUP($A171,Pointage!$A$6:$CE$370,D$3))</f>
        <v>0</v>
      </c>
      <c r="E171" s="62">
        <f>IF($A171=0,0,VLOOKUP($A171,Pointage!$A$6:$CE$370,E$3))</f>
        <v>0</v>
      </c>
      <c r="F171" s="62">
        <f>IF($A171=0,0,VLOOKUP($A171,Pointage!$A$6:$CE$370,F$3))</f>
        <v>0</v>
      </c>
      <c r="G171" s="62">
        <f>IF($A171=0,0,VLOOKUP($A171,Pointage!$A$6:$CE$370,G$3))</f>
        <v>0</v>
      </c>
      <c r="H171" s="62">
        <f>IF($A171=0,0,VLOOKUP($A171,Pointage!$A$6:$CE$370,H$3))</f>
        <v>0</v>
      </c>
      <c r="I171" s="62">
        <f>IF($A171=0,0,VLOOKUP($A171,Pointage!$A$6:$CE$370,I$3))</f>
        <v>0</v>
      </c>
      <c r="J171" s="62">
        <f>IF($A171=0,0,VLOOKUP($A171,Pointage!$A$6:$CE$370,J$3))</f>
        <v>0</v>
      </c>
      <c r="K171" s="62">
        <f>IF($A171=0,0,VLOOKUP($A171,Pointage!$A$6:$CE$370,K$3))</f>
        <v>0</v>
      </c>
      <c r="L171" s="62">
        <f>IF($A171=0,0,VLOOKUP($A171,Pointage!$A$6:$CE$370,L$3))</f>
        <v>0</v>
      </c>
      <c r="M171" s="62">
        <f>IF($A171=0,0,VLOOKUP($A171,Pointage!$A$6:$CE$370,M$3))</f>
        <v>0</v>
      </c>
      <c r="N171" s="62">
        <f>IF($A171=0,0,VLOOKUP($A171,Pointage!$A$6:$CE$370,N$3))</f>
        <v>0</v>
      </c>
      <c r="O171" s="62">
        <f>IF($A171=0,0,VLOOKUP($A171,Pointage!$A$6:$CE$370,O$3))</f>
        <v>0</v>
      </c>
      <c r="P171" s="62">
        <f>IF($A171=0,0,VLOOKUP($A171,Pointage!$A$6:$CE$370,P$3))</f>
        <v>0</v>
      </c>
      <c r="Q171" s="62">
        <f>IF($A171=0,0,VLOOKUP($A171,Pointage!$A$6:$CE$370,Q$3))</f>
        <v>0</v>
      </c>
      <c r="R171" s="62">
        <f>IF($A171=0,0,VLOOKUP($A171,Pointage!$A$6:$CE$370,R$3))</f>
        <v>0</v>
      </c>
      <c r="S171" s="62">
        <f>IF($A171=0,0,VLOOKUP($A171,Pointage!$A$6:$CE$370,S$3))</f>
        <v>0</v>
      </c>
    </row>
    <row r="172" spans="1:19" x14ac:dyDescent="0.2">
      <c r="A172" s="60">
        <f>Pointage!A174</f>
        <v>43269</v>
      </c>
      <c r="B172" s="61">
        <f t="shared" si="4"/>
        <v>18</v>
      </c>
      <c r="C172" s="61">
        <f t="shared" si="5"/>
        <v>6</v>
      </c>
      <c r="D172" s="62">
        <f>IF($A172=0,0,VLOOKUP($A172,Pointage!$A$6:$CE$370,D$3))</f>
        <v>0</v>
      </c>
      <c r="E172" s="62">
        <f>IF($A172=0,0,VLOOKUP($A172,Pointage!$A$6:$CE$370,E$3))</f>
        <v>0</v>
      </c>
      <c r="F172" s="62">
        <f>IF($A172=0,0,VLOOKUP($A172,Pointage!$A$6:$CE$370,F$3))</f>
        <v>0</v>
      </c>
      <c r="G172" s="62">
        <f>IF($A172=0,0,VLOOKUP($A172,Pointage!$A$6:$CE$370,G$3))</f>
        <v>0</v>
      </c>
      <c r="H172" s="62">
        <f>IF($A172=0,0,VLOOKUP($A172,Pointage!$A$6:$CE$370,H$3))</f>
        <v>0</v>
      </c>
      <c r="I172" s="62">
        <f>IF($A172=0,0,VLOOKUP($A172,Pointage!$A$6:$CE$370,I$3))</f>
        <v>0</v>
      </c>
      <c r="J172" s="62">
        <f>IF($A172=0,0,VLOOKUP($A172,Pointage!$A$6:$CE$370,J$3))</f>
        <v>0</v>
      </c>
      <c r="K172" s="62">
        <f>IF($A172=0,0,VLOOKUP($A172,Pointage!$A$6:$CE$370,K$3))</f>
        <v>0</v>
      </c>
      <c r="L172" s="62">
        <f>IF($A172=0,0,VLOOKUP($A172,Pointage!$A$6:$CE$370,L$3))</f>
        <v>0</v>
      </c>
      <c r="M172" s="62">
        <f>IF($A172=0,0,VLOOKUP($A172,Pointage!$A$6:$CE$370,M$3))</f>
        <v>0</v>
      </c>
      <c r="N172" s="62">
        <f>IF($A172=0,0,VLOOKUP($A172,Pointage!$A$6:$CE$370,N$3))</f>
        <v>0</v>
      </c>
      <c r="O172" s="62">
        <f>IF($A172=0,0,VLOOKUP($A172,Pointage!$A$6:$CE$370,O$3))</f>
        <v>0</v>
      </c>
      <c r="P172" s="62">
        <f>IF($A172=0,0,VLOOKUP($A172,Pointage!$A$6:$CE$370,P$3))</f>
        <v>0</v>
      </c>
      <c r="Q172" s="62">
        <f>IF($A172=0,0,VLOOKUP($A172,Pointage!$A$6:$CE$370,Q$3))</f>
        <v>0</v>
      </c>
      <c r="R172" s="62">
        <f>IF($A172=0,0,VLOOKUP($A172,Pointage!$A$6:$CE$370,R$3))</f>
        <v>0</v>
      </c>
      <c r="S172" s="62">
        <f>IF($A172=0,0,VLOOKUP($A172,Pointage!$A$6:$CE$370,S$3))</f>
        <v>0</v>
      </c>
    </row>
    <row r="173" spans="1:19" x14ac:dyDescent="0.2">
      <c r="A173" s="60">
        <f>Pointage!A175</f>
        <v>43270</v>
      </c>
      <c r="B173" s="61">
        <f t="shared" si="4"/>
        <v>19</v>
      </c>
      <c r="C173" s="61">
        <f t="shared" si="5"/>
        <v>6</v>
      </c>
      <c r="D173" s="62">
        <f>IF($A173=0,0,VLOOKUP($A173,Pointage!$A$6:$CE$370,D$3))</f>
        <v>0</v>
      </c>
      <c r="E173" s="62">
        <f>IF($A173=0,0,VLOOKUP($A173,Pointage!$A$6:$CE$370,E$3))</f>
        <v>0</v>
      </c>
      <c r="F173" s="62">
        <f>IF($A173=0,0,VLOOKUP($A173,Pointage!$A$6:$CE$370,F$3))</f>
        <v>0</v>
      </c>
      <c r="G173" s="62">
        <f>IF($A173=0,0,VLOOKUP($A173,Pointage!$A$6:$CE$370,G$3))</f>
        <v>0</v>
      </c>
      <c r="H173" s="62">
        <f>IF($A173=0,0,VLOOKUP($A173,Pointage!$A$6:$CE$370,H$3))</f>
        <v>0</v>
      </c>
      <c r="I173" s="62">
        <f>IF($A173=0,0,VLOOKUP($A173,Pointage!$A$6:$CE$370,I$3))</f>
        <v>0</v>
      </c>
      <c r="J173" s="62">
        <f>IF($A173=0,0,VLOOKUP($A173,Pointage!$A$6:$CE$370,J$3))</f>
        <v>0</v>
      </c>
      <c r="K173" s="62">
        <f>IF($A173=0,0,VLOOKUP($A173,Pointage!$A$6:$CE$370,K$3))</f>
        <v>0</v>
      </c>
      <c r="L173" s="62">
        <f>IF($A173=0,0,VLOOKUP($A173,Pointage!$A$6:$CE$370,L$3))</f>
        <v>0</v>
      </c>
      <c r="M173" s="62">
        <f>IF($A173=0,0,VLOOKUP($A173,Pointage!$A$6:$CE$370,M$3))</f>
        <v>0</v>
      </c>
      <c r="N173" s="62">
        <f>IF($A173=0,0,VLOOKUP($A173,Pointage!$A$6:$CE$370,N$3))</f>
        <v>0</v>
      </c>
      <c r="O173" s="62">
        <f>IF($A173=0,0,VLOOKUP($A173,Pointage!$A$6:$CE$370,O$3))</f>
        <v>0</v>
      </c>
      <c r="P173" s="62">
        <f>IF($A173=0,0,VLOOKUP($A173,Pointage!$A$6:$CE$370,P$3))</f>
        <v>0</v>
      </c>
      <c r="Q173" s="62">
        <f>IF($A173=0,0,VLOOKUP($A173,Pointage!$A$6:$CE$370,Q$3))</f>
        <v>0</v>
      </c>
      <c r="R173" s="62">
        <f>IF($A173=0,0,VLOOKUP($A173,Pointage!$A$6:$CE$370,R$3))</f>
        <v>0</v>
      </c>
      <c r="S173" s="62">
        <f>IF($A173=0,0,VLOOKUP($A173,Pointage!$A$6:$CE$370,S$3))</f>
        <v>0</v>
      </c>
    </row>
    <row r="174" spans="1:19" x14ac:dyDescent="0.2">
      <c r="A174" s="60">
        <f>Pointage!A176</f>
        <v>43271</v>
      </c>
      <c r="B174" s="61">
        <f t="shared" si="4"/>
        <v>20</v>
      </c>
      <c r="C174" s="61">
        <f t="shared" si="5"/>
        <v>6</v>
      </c>
      <c r="D174" s="62">
        <f>IF($A174=0,0,VLOOKUP($A174,Pointage!$A$6:$CE$370,D$3))</f>
        <v>0</v>
      </c>
      <c r="E174" s="62">
        <f>IF($A174=0,0,VLOOKUP($A174,Pointage!$A$6:$CE$370,E$3))</f>
        <v>0</v>
      </c>
      <c r="F174" s="62">
        <f>IF($A174=0,0,VLOOKUP($A174,Pointage!$A$6:$CE$370,F$3))</f>
        <v>0</v>
      </c>
      <c r="G174" s="62">
        <f>IF($A174=0,0,VLOOKUP($A174,Pointage!$A$6:$CE$370,G$3))</f>
        <v>0</v>
      </c>
      <c r="H174" s="62">
        <f>IF($A174=0,0,VLOOKUP($A174,Pointage!$A$6:$CE$370,H$3))</f>
        <v>0</v>
      </c>
      <c r="I174" s="62">
        <f>IF($A174=0,0,VLOOKUP($A174,Pointage!$A$6:$CE$370,I$3))</f>
        <v>0</v>
      </c>
      <c r="J174" s="62">
        <f>IF($A174=0,0,VLOOKUP($A174,Pointage!$A$6:$CE$370,J$3))</f>
        <v>0</v>
      </c>
      <c r="K174" s="62">
        <f>IF($A174=0,0,VLOOKUP($A174,Pointage!$A$6:$CE$370,K$3))</f>
        <v>0</v>
      </c>
      <c r="L174" s="62">
        <f>IF($A174=0,0,VLOOKUP($A174,Pointage!$A$6:$CE$370,L$3))</f>
        <v>0</v>
      </c>
      <c r="M174" s="62">
        <f>IF($A174=0,0,VLOOKUP($A174,Pointage!$A$6:$CE$370,M$3))</f>
        <v>0</v>
      </c>
      <c r="N174" s="62">
        <f>IF($A174=0,0,VLOOKUP($A174,Pointage!$A$6:$CE$370,N$3))</f>
        <v>0</v>
      </c>
      <c r="O174" s="62">
        <f>IF($A174=0,0,VLOOKUP($A174,Pointage!$A$6:$CE$370,O$3))</f>
        <v>0</v>
      </c>
      <c r="P174" s="62">
        <f>IF($A174=0,0,VLOOKUP($A174,Pointage!$A$6:$CE$370,P$3))</f>
        <v>0</v>
      </c>
      <c r="Q174" s="62">
        <f>IF($A174=0,0,VLOOKUP($A174,Pointage!$A$6:$CE$370,Q$3))</f>
        <v>0</v>
      </c>
      <c r="R174" s="62">
        <f>IF($A174=0,0,VLOOKUP($A174,Pointage!$A$6:$CE$370,R$3))</f>
        <v>0</v>
      </c>
      <c r="S174" s="62">
        <f>IF($A174=0,0,VLOOKUP($A174,Pointage!$A$6:$CE$370,S$3))</f>
        <v>0</v>
      </c>
    </row>
    <row r="175" spans="1:19" x14ac:dyDescent="0.2">
      <c r="A175" s="60">
        <f>Pointage!A177</f>
        <v>43272</v>
      </c>
      <c r="B175" s="61">
        <f t="shared" si="4"/>
        <v>21</v>
      </c>
      <c r="C175" s="61">
        <f t="shared" si="5"/>
        <v>6</v>
      </c>
      <c r="D175" s="62">
        <f>IF($A175=0,0,VLOOKUP($A175,Pointage!$A$6:$CE$370,D$3))</f>
        <v>0</v>
      </c>
      <c r="E175" s="62">
        <f>IF($A175=0,0,VLOOKUP($A175,Pointage!$A$6:$CE$370,E$3))</f>
        <v>0</v>
      </c>
      <c r="F175" s="62">
        <f>IF($A175=0,0,VLOOKUP($A175,Pointage!$A$6:$CE$370,F$3))</f>
        <v>0</v>
      </c>
      <c r="G175" s="62">
        <f>IF($A175=0,0,VLOOKUP($A175,Pointage!$A$6:$CE$370,G$3))</f>
        <v>0</v>
      </c>
      <c r="H175" s="62">
        <f>IF($A175=0,0,VLOOKUP($A175,Pointage!$A$6:$CE$370,H$3))</f>
        <v>0</v>
      </c>
      <c r="I175" s="62">
        <f>IF($A175=0,0,VLOOKUP($A175,Pointage!$A$6:$CE$370,I$3))</f>
        <v>0</v>
      </c>
      <c r="J175" s="62">
        <f>IF($A175=0,0,VLOOKUP($A175,Pointage!$A$6:$CE$370,J$3))</f>
        <v>0</v>
      </c>
      <c r="K175" s="62">
        <f>IF($A175=0,0,VLOOKUP($A175,Pointage!$A$6:$CE$370,K$3))</f>
        <v>0</v>
      </c>
      <c r="L175" s="62">
        <f>IF($A175=0,0,VLOOKUP($A175,Pointage!$A$6:$CE$370,L$3))</f>
        <v>0</v>
      </c>
      <c r="M175" s="62">
        <f>IF($A175=0,0,VLOOKUP($A175,Pointage!$A$6:$CE$370,M$3))</f>
        <v>0</v>
      </c>
      <c r="N175" s="62">
        <f>IF($A175=0,0,VLOOKUP($A175,Pointage!$A$6:$CE$370,N$3))</f>
        <v>0</v>
      </c>
      <c r="O175" s="62">
        <f>IF($A175=0,0,VLOOKUP($A175,Pointage!$A$6:$CE$370,O$3))</f>
        <v>0</v>
      </c>
      <c r="P175" s="62">
        <f>IF($A175=0,0,VLOOKUP($A175,Pointage!$A$6:$CE$370,P$3))</f>
        <v>0</v>
      </c>
      <c r="Q175" s="62">
        <f>IF($A175=0,0,VLOOKUP($A175,Pointage!$A$6:$CE$370,Q$3))</f>
        <v>0</v>
      </c>
      <c r="R175" s="62">
        <f>IF($A175=0,0,VLOOKUP($A175,Pointage!$A$6:$CE$370,R$3))</f>
        <v>0</v>
      </c>
      <c r="S175" s="62">
        <f>IF($A175=0,0,VLOOKUP($A175,Pointage!$A$6:$CE$370,S$3))</f>
        <v>0</v>
      </c>
    </row>
    <row r="176" spans="1:19" x14ac:dyDescent="0.2">
      <c r="A176" s="60">
        <f>Pointage!A178</f>
        <v>43273</v>
      </c>
      <c r="B176" s="61">
        <f t="shared" si="4"/>
        <v>22</v>
      </c>
      <c r="C176" s="61">
        <f t="shared" si="5"/>
        <v>6</v>
      </c>
      <c r="D176" s="62">
        <f>IF($A176=0,0,VLOOKUP($A176,Pointage!$A$6:$CE$370,D$3))</f>
        <v>0</v>
      </c>
      <c r="E176" s="62">
        <f>IF($A176=0,0,VLOOKUP($A176,Pointage!$A$6:$CE$370,E$3))</f>
        <v>0</v>
      </c>
      <c r="F176" s="62">
        <f>IF($A176=0,0,VLOOKUP($A176,Pointage!$A$6:$CE$370,F$3))</f>
        <v>0</v>
      </c>
      <c r="G176" s="62">
        <f>IF($A176=0,0,VLOOKUP($A176,Pointage!$A$6:$CE$370,G$3))</f>
        <v>0</v>
      </c>
      <c r="H176" s="62">
        <f>IF($A176=0,0,VLOOKUP($A176,Pointage!$A$6:$CE$370,H$3))</f>
        <v>0</v>
      </c>
      <c r="I176" s="62">
        <f>IF($A176=0,0,VLOOKUP($A176,Pointage!$A$6:$CE$370,I$3))</f>
        <v>0</v>
      </c>
      <c r="J176" s="62">
        <f>IF($A176=0,0,VLOOKUP($A176,Pointage!$A$6:$CE$370,J$3))</f>
        <v>0</v>
      </c>
      <c r="K176" s="62">
        <f>IF($A176=0,0,VLOOKUP($A176,Pointage!$A$6:$CE$370,K$3))</f>
        <v>0</v>
      </c>
      <c r="L176" s="62">
        <f>IF($A176=0,0,VLOOKUP($A176,Pointage!$A$6:$CE$370,L$3))</f>
        <v>0</v>
      </c>
      <c r="M176" s="62">
        <f>IF($A176=0,0,VLOOKUP($A176,Pointage!$A$6:$CE$370,M$3))</f>
        <v>0</v>
      </c>
      <c r="N176" s="62">
        <f>IF($A176=0,0,VLOOKUP($A176,Pointage!$A$6:$CE$370,N$3))</f>
        <v>0</v>
      </c>
      <c r="O176" s="62">
        <f>IF($A176=0,0,VLOOKUP($A176,Pointage!$A$6:$CE$370,O$3))</f>
        <v>0</v>
      </c>
      <c r="P176" s="62">
        <f>IF($A176=0,0,VLOOKUP($A176,Pointage!$A$6:$CE$370,P$3))</f>
        <v>0</v>
      </c>
      <c r="Q176" s="62">
        <f>IF($A176=0,0,VLOOKUP($A176,Pointage!$A$6:$CE$370,Q$3))</f>
        <v>0</v>
      </c>
      <c r="R176" s="62">
        <f>IF($A176=0,0,VLOOKUP($A176,Pointage!$A$6:$CE$370,R$3))</f>
        <v>0</v>
      </c>
      <c r="S176" s="62">
        <f>IF($A176=0,0,VLOOKUP($A176,Pointage!$A$6:$CE$370,S$3))</f>
        <v>0</v>
      </c>
    </row>
    <row r="177" spans="1:19" x14ac:dyDescent="0.2">
      <c r="A177" s="60">
        <f>Pointage!A179</f>
        <v>43274</v>
      </c>
      <c r="B177" s="61">
        <f t="shared" si="4"/>
        <v>23</v>
      </c>
      <c r="C177" s="61">
        <f t="shared" si="5"/>
        <v>6</v>
      </c>
      <c r="D177" s="62">
        <f>IF($A177=0,0,VLOOKUP($A177,Pointage!$A$6:$CE$370,D$3))</f>
        <v>0</v>
      </c>
      <c r="E177" s="62">
        <f>IF($A177=0,0,VLOOKUP($A177,Pointage!$A$6:$CE$370,E$3))</f>
        <v>0</v>
      </c>
      <c r="F177" s="62">
        <f>IF($A177=0,0,VLOOKUP($A177,Pointage!$A$6:$CE$370,F$3))</f>
        <v>0</v>
      </c>
      <c r="G177" s="62">
        <f>IF($A177=0,0,VLOOKUP($A177,Pointage!$A$6:$CE$370,G$3))</f>
        <v>0</v>
      </c>
      <c r="H177" s="62">
        <f>IF($A177=0,0,VLOOKUP($A177,Pointage!$A$6:$CE$370,H$3))</f>
        <v>0</v>
      </c>
      <c r="I177" s="62">
        <f>IF($A177=0,0,VLOOKUP($A177,Pointage!$A$6:$CE$370,I$3))</f>
        <v>0</v>
      </c>
      <c r="J177" s="62">
        <f>IF($A177=0,0,VLOOKUP($A177,Pointage!$A$6:$CE$370,J$3))</f>
        <v>0</v>
      </c>
      <c r="K177" s="62">
        <f>IF($A177=0,0,VLOOKUP($A177,Pointage!$A$6:$CE$370,K$3))</f>
        <v>0</v>
      </c>
      <c r="L177" s="62">
        <f>IF($A177=0,0,VLOOKUP($A177,Pointage!$A$6:$CE$370,L$3))</f>
        <v>0</v>
      </c>
      <c r="M177" s="62">
        <f>IF($A177=0,0,VLOOKUP($A177,Pointage!$A$6:$CE$370,M$3))</f>
        <v>0</v>
      </c>
      <c r="N177" s="62">
        <f>IF($A177=0,0,VLOOKUP($A177,Pointage!$A$6:$CE$370,N$3))</f>
        <v>0</v>
      </c>
      <c r="O177" s="62">
        <f>IF($A177=0,0,VLOOKUP($A177,Pointage!$A$6:$CE$370,O$3))</f>
        <v>0</v>
      </c>
      <c r="P177" s="62">
        <f>IF($A177=0,0,VLOOKUP($A177,Pointage!$A$6:$CE$370,P$3))</f>
        <v>0</v>
      </c>
      <c r="Q177" s="62">
        <f>IF($A177=0,0,VLOOKUP($A177,Pointage!$A$6:$CE$370,Q$3))</f>
        <v>0</v>
      </c>
      <c r="R177" s="62">
        <f>IF($A177=0,0,VLOOKUP($A177,Pointage!$A$6:$CE$370,R$3))</f>
        <v>0</v>
      </c>
      <c r="S177" s="62">
        <f>IF($A177=0,0,VLOOKUP($A177,Pointage!$A$6:$CE$370,S$3))</f>
        <v>0</v>
      </c>
    </row>
    <row r="178" spans="1:19" x14ac:dyDescent="0.2">
      <c r="A178" s="60" t="str">
        <f>Pointage!A180</f>
        <v>Total</v>
      </c>
      <c r="B178" s="61" t="e">
        <f t="shared" si="4"/>
        <v>#VALUE!</v>
      </c>
      <c r="C178" s="61" t="e">
        <f t="shared" si="5"/>
        <v>#VALUE!</v>
      </c>
      <c r="D178" s="62">
        <f>IF($A178=0,0,VLOOKUP($A178,Pointage!$A$6:$CE$370,D$3))</f>
        <v>0</v>
      </c>
      <c r="E178" s="62">
        <f>IF($A178=0,0,VLOOKUP($A178,Pointage!$A$6:$CE$370,E$3))</f>
        <v>0</v>
      </c>
      <c r="F178" s="62">
        <f>IF($A178=0,0,VLOOKUP($A178,Pointage!$A$6:$CE$370,F$3))</f>
        <v>0</v>
      </c>
      <c r="G178" s="62">
        <f>IF($A178=0,0,VLOOKUP($A178,Pointage!$A$6:$CE$370,G$3))</f>
        <v>0</v>
      </c>
      <c r="H178" s="62">
        <f>IF($A178=0,0,VLOOKUP($A178,Pointage!$A$6:$CE$370,H$3))</f>
        <v>0</v>
      </c>
      <c r="I178" s="62">
        <f>IF($A178=0,0,VLOOKUP($A178,Pointage!$A$6:$CE$370,I$3))</f>
        <v>0</v>
      </c>
      <c r="J178" s="62">
        <f>IF($A178=0,0,VLOOKUP($A178,Pointage!$A$6:$CE$370,J$3))</f>
        <v>0</v>
      </c>
      <c r="K178" s="62">
        <f>IF($A178=0,0,VLOOKUP($A178,Pointage!$A$6:$CE$370,K$3))</f>
        <v>0</v>
      </c>
      <c r="L178" s="62">
        <f>IF($A178=0,0,VLOOKUP($A178,Pointage!$A$6:$CE$370,L$3))</f>
        <v>0</v>
      </c>
      <c r="M178" s="62">
        <f>IF($A178=0,0,VLOOKUP($A178,Pointage!$A$6:$CE$370,M$3))</f>
        <v>0</v>
      </c>
      <c r="N178" s="62">
        <f>IF($A178=0,0,VLOOKUP($A178,Pointage!$A$6:$CE$370,N$3))</f>
        <v>0</v>
      </c>
      <c r="O178" s="62">
        <f>IF($A178=0,0,VLOOKUP($A178,Pointage!$A$6:$CE$370,O$3))</f>
        <v>0</v>
      </c>
      <c r="P178" s="62">
        <f>IF($A178=0,0,VLOOKUP($A178,Pointage!$A$6:$CE$370,P$3))</f>
        <v>0</v>
      </c>
      <c r="Q178" s="62">
        <f>IF($A178=0,0,VLOOKUP($A178,Pointage!$A$6:$CE$370,Q$3))</f>
        <v>0</v>
      </c>
      <c r="R178" s="62">
        <f>IF($A178=0,0,VLOOKUP($A178,Pointage!$A$6:$CE$370,R$3))</f>
        <v>0</v>
      </c>
      <c r="S178" s="62">
        <f>IF($A178=0,0,VLOOKUP($A178,Pointage!$A$6:$CE$370,S$3))</f>
        <v>0</v>
      </c>
    </row>
    <row r="179" spans="1:19" x14ac:dyDescent="0.2">
      <c r="A179" s="60">
        <f>Pointage!A181</f>
        <v>43276</v>
      </c>
      <c r="B179" s="61">
        <f t="shared" si="4"/>
        <v>25</v>
      </c>
      <c r="C179" s="61">
        <f t="shared" si="5"/>
        <v>6</v>
      </c>
      <c r="D179" s="62">
        <f>IF($A179=0,0,VLOOKUP($A179,Pointage!$A$6:$CE$370,D$3))</f>
        <v>0</v>
      </c>
      <c r="E179" s="62">
        <f>IF($A179=0,0,VLOOKUP($A179,Pointage!$A$6:$CE$370,E$3))</f>
        <v>0</v>
      </c>
      <c r="F179" s="62">
        <f>IF($A179=0,0,VLOOKUP($A179,Pointage!$A$6:$CE$370,F$3))</f>
        <v>0</v>
      </c>
      <c r="G179" s="62">
        <f>IF($A179=0,0,VLOOKUP($A179,Pointage!$A$6:$CE$370,G$3))</f>
        <v>0</v>
      </c>
      <c r="H179" s="62">
        <f>IF($A179=0,0,VLOOKUP($A179,Pointage!$A$6:$CE$370,H$3))</f>
        <v>0</v>
      </c>
      <c r="I179" s="62">
        <f>IF($A179=0,0,VLOOKUP($A179,Pointage!$A$6:$CE$370,I$3))</f>
        <v>0</v>
      </c>
      <c r="J179" s="62">
        <f>IF($A179=0,0,VLOOKUP($A179,Pointage!$A$6:$CE$370,J$3))</f>
        <v>0</v>
      </c>
      <c r="K179" s="62">
        <f>IF($A179=0,0,VLOOKUP($A179,Pointage!$A$6:$CE$370,K$3))</f>
        <v>0</v>
      </c>
      <c r="L179" s="62">
        <f>IF($A179=0,0,VLOOKUP($A179,Pointage!$A$6:$CE$370,L$3))</f>
        <v>0</v>
      </c>
      <c r="M179" s="62">
        <f>IF($A179=0,0,VLOOKUP($A179,Pointage!$A$6:$CE$370,M$3))</f>
        <v>0</v>
      </c>
      <c r="N179" s="62">
        <f>IF($A179=0,0,VLOOKUP($A179,Pointage!$A$6:$CE$370,N$3))</f>
        <v>0</v>
      </c>
      <c r="O179" s="62">
        <f>IF($A179=0,0,VLOOKUP($A179,Pointage!$A$6:$CE$370,O$3))</f>
        <v>0</v>
      </c>
      <c r="P179" s="62">
        <f>IF($A179=0,0,VLOOKUP($A179,Pointage!$A$6:$CE$370,P$3))</f>
        <v>0</v>
      </c>
      <c r="Q179" s="62">
        <f>IF($A179=0,0,VLOOKUP($A179,Pointage!$A$6:$CE$370,Q$3))</f>
        <v>0</v>
      </c>
      <c r="R179" s="62">
        <f>IF($A179=0,0,VLOOKUP($A179,Pointage!$A$6:$CE$370,R$3))</f>
        <v>0</v>
      </c>
      <c r="S179" s="62">
        <f>IF($A179=0,0,VLOOKUP($A179,Pointage!$A$6:$CE$370,S$3))</f>
        <v>0</v>
      </c>
    </row>
    <row r="180" spans="1:19" x14ac:dyDescent="0.2">
      <c r="A180" s="60">
        <f>Pointage!A182</f>
        <v>43277</v>
      </c>
      <c r="B180" s="61">
        <f t="shared" si="4"/>
        <v>26</v>
      </c>
      <c r="C180" s="61">
        <f t="shared" si="5"/>
        <v>6</v>
      </c>
      <c r="D180" s="62">
        <f>IF($A180=0,0,VLOOKUP($A180,Pointage!$A$6:$CE$370,D$3))</f>
        <v>0</v>
      </c>
      <c r="E180" s="62">
        <f>IF($A180=0,0,VLOOKUP($A180,Pointage!$A$6:$CE$370,E$3))</f>
        <v>0</v>
      </c>
      <c r="F180" s="62">
        <f>IF($A180=0,0,VLOOKUP($A180,Pointage!$A$6:$CE$370,F$3))</f>
        <v>0</v>
      </c>
      <c r="G180" s="62">
        <f>IF($A180=0,0,VLOOKUP($A180,Pointage!$A$6:$CE$370,G$3))</f>
        <v>0</v>
      </c>
      <c r="H180" s="62">
        <f>IF($A180=0,0,VLOOKUP($A180,Pointage!$A$6:$CE$370,H$3))</f>
        <v>0</v>
      </c>
      <c r="I180" s="62">
        <f>IF($A180=0,0,VLOOKUP($A180,Pointage!$A$6:$CE$370,I$3))</f>
        <v>0</v>
      </c>
      <c r="J180" s="62">
        <f>IF($A180=0,0,VLOOKUP($A180,Pointage!$A$6:$CE$370,J$3))</f>
        <v>0</v>
      </c>
      <c r="K180" s="62">
        <f>IF($A180=0,0,VLOOKUP($A180,Pointage!$A$6:$CE$370,K$3))</f>
        <v>0</v>
      </c>
      <c r="L180" s="62">
        <f>IF($A180=0,0,VLOOKUP($A180,Pointage!$A$6:$CE$370,L$3))</f>
        <v>0</v>
      </c>
      <c r="M180" s="62">
        <f>IF($A180=0,0,VLOOKUP($A180,Pointage!$A$6:$CE$370,M$3))</f>
        <v>0</v>
      </c>
      <c r="N180" s="62">
        <f>IF($A180=0,0,VLOOKUP($A180,Pointage!$A$6:$CE$370,N$3))</f>
        <v>0</v>
      </c>
      <c r="O180" s="62">
        <f>IF($A180=0,0,VLOOKUP($A180,Pointage!$A$6:$CE$370,O$3))</f>
        <v>0</v>
      </c>
      <c r="P180" s="62">
        <f>IF($A180=0,0,VLOOKUP($A180,Pointage!$A$6:$CE$370,P$3))</f>
        <v>0</v>
      </c>
      <c r="Q180" s="62">
        <f>IF($A180=0,0,VLOOKUP($A180,Pointage!$A$6:$CE$370,Q$3))</f>
        <v>0</v>
      </c>
      <c r="R180" s="62">
        <f>IF($A180=0,0,VLOOKUP($A180,Pointage!$A$6:$CE$370,R$3))</f>
        <v>0</v>
      </c>
      <c r="S180" s="62">
        <f>IF($A180=0,0,VLOOKUP($A180,Pointage!$A$6:$CE$370,S$3))</f>
        <v>0</v>
      </c>
    </row>
    <row r="181" spans="1:19" x14ac:dyDescent="0.2">
      <c r="A181" s="60">
        <f>Pointage!A183</f>
        <v>43278</v>
      </c>
      <c r="B181" s="61">
        <f t="shared" si="4"/>
        <v>27</v>
      </c>
      <c r="C181" s="61">
        <f t="shared" si="5"/>
        <v>6</v>
      </c>
      <c r="D181" s="62">
        <f>IF($A181=0,0,VLOOKUP($A181,Pointage!$A$6:$CE$370,D$3))</f>
        <v>0</v>
      </c>
      <c r="E181" s="62">
        <f>IF($A181=0,0,VLOOKUP($A181,Pointage!$A$6:$CE$370,E$3))</f>
        <v>0</v>
      </c>
      <c r="F181" s="62">
        <f>IF($A181=0,0,VLOOKUP($A181,Pointage!$A$6:$CE$370,F$3))</f>
        <v>0</v>
      </c>
      <c r="G181" s="62">
        <f>IF($A181=0,0,VLOOKUP($A181,Pointage!$A$6:$CE$370,G$3))</f>
        <v>0</v>
      </c>
      <c r="H181" s="62">
        <f>IF($A181=0,0,VLOOKUP($A181,Pointage!$A$6:$CE$370,H$3))</f>
        <v>0</v>
      </c>
      <c r="I181" s="62">
        <f>IF($A181=0,0,VLOOKUP($A181,Pointage!$A$6:$CE$370,I$3))</f>
        <v>0</v>
      </c>
      <c r="J181" s="62">
        <f>IF($A181=0,0,VLOOKUP($A181,Pointage!$A$6:$CE$370,J$3))</f>
        <v>0</v>
      </c>
      <c r="K181" s="62">
        <f>IF($A181=0,0,VLOOKUP($A181,Pointage!$A$6:$CE$370,K$3))</f>
        <v>0</v>
      </c>
      <c r="L181" s="62">
        <f>IF($A181=0,0,VLOOKUP($A181,Pointage!$A$6:$CE$370,L$3))</f>
        <v>0</v>
      </c>
      <c r="M181" s="62">
        <f>IF($A181=0,0,VLOOKUP($A181,Pointage!$A$6:$CE$370,M$3))</f>
        <v>0</v>
      </c>
      <c r="N181" s="62">
        <f>IF($A181=0,0,VLOOKUP($A181,Pointage!$A$6:$CE$370,N$3))</f>
        <v>0</v>
      </c>
      <c r="O181" s="62">
        <f>IF($A181=0,0,VLOOKUP($A181,Pointage!$A$6:$CE$370,O$3))</f>
        <v>0</v>
      </c>
      <c r="P181" s="62">
        <f>IF($A181=0,0,VLOOKUP($A181,Pointage!$A$6:$CE$370,P$3))</f>
        <v>0</v>
      </c>
      <c r="Q181" s="62">
        <f>IF($A181=0,0,VLOOKUP($A181,Pointage!$A$6:$CE$370,Q$3))</f>
        <v>0</v>
      </c>
      <c r="R181" s="62">
        <f>IF($A181=0,0,VLOOKUP($A181,Pointage!$A$6:$CE$370,R$3))</f>
        <v>0</v>
      </c>
      <c r="S181" s="62">
        <f>IF($A181=0,0,VLOOKUP($A181,Pointage!$A$6:$CE$370,S$3))</f>
        <v>0</v>
      </c>
    </row>
    <row r="182" spans="1:19" x14ac:dyDescent="0.2">
      <c r="A182" s="60">
        <f>Pointage!A184</f>
        <v>43279</v>
      </c>
      <c r="B182" s="61">
        <f t="shared" si="4"/>
        <v>28</v>
      </c>
      <c r="C182" s="61">
        <f t="shared" si="5"/>
        <v>6</v>
      </c>
      <c r="D182" s="62">
        <f>IF($A182=0,0,VLOOKUP($A182,Pointage!$A$6:$CE$370,D$3))</f>
        <v>0</v>
      </c>
      <c r="E182" s="62">
        <f>IF($A182=0,0,VLOOKUP($A182,Pointage!$A$6:$CE$370,E$3))</f>
        <v>0</v>
      </c>
      <c r="F182" s="62">
        <f>IF($A182=0,0,VLOOKUP($A182,Pointage!$A$6:$CE$370,F$3))</f>
        <v>0</v>
      </c>
      <c r="G182" s="62">
        <f>IF($A182=0,0,VLOOKUP($A182,Pointage!$A$6:$CE$370,G$3))</f>
        <v>0</v>
      </c>
      <c r="H182" s="62">
        <f>IF($A182=0,0,VLOOKUP($A182,Pointage!$A$6:$CE$370,H$3))</f>
        <v>0</v>
      </c>
      <c r="I182" s="62">
        <f>IF($A182=0,0,VLOOKUP($A182,Pointage!$A$6:$CE$370,I$3))</f>
        <v>0</v>
      </c>
      <c r="J182" s="62">
        <f>IF($A182=0,0,VLOOKUP($A182,Pointage!$A$6:$CE$370,J$3))</f>
        <v>0</v>
      </c>
      <c r="K182" s="62">
        <f>IF($A182=0,0,VLOOKUP($A182,Pointage!$A$6:$CE$370,K$3))</f>
        <v>0</v>
      </c>
      <c r="L182" s="62">
        <f>IF($A182=0,0,VLOOKUP($A182,Pointage!$A$6:$CE$370,L$3))</f>
        <v>0</v>
      </c>
      <c r="M182" s="62">
        <f>IF($A182=0,0,VLOOKUP($A182,Pointage!$A$6:$CE$370,M$3))</f>
        <v>0</v>
      </c>
      <c r="N182" s="62">
        <f>IF($A182=0,0,VLOOKUP($A182,Pointage!$A$6:$CE$370,N$3))</f>
        <v>0</v>
      </c>
      <c r="O182" s="62">
        <f>IF($A182=0,0,VLOOKUP($A182,Pointage!$A$6:$CE$370,O$3))</f>
        <v>0</v>
      </c>
      <c r="P182" s="62">
        <f>IF($A182=0,0,VLOOKUP($A182,Pointage!$A$6:$CE$370,P$3))</f>
        <v>0</v>
      </c>
      <c r="Q182" s="62">
        <f>IF($A182=0,0,VLOOKUP($A182,Pointage!$A$6:$CE$370,Q$3))</f>
        <v>0</v>
      </c>
      <c r="R182" s="62">
        <f>IF($A182=0,0,VLOOKUP($A182,Pointage!$A$6:$CE$370,R$3))</f>
        <v>0</v>
      </c>
      <c r="S182" s="62">
        <f>IF($A182=0,0,VLOOKUP($A182,Pointage!$A$6:$CE$370,S$3))</f>
        <v>0</v>
      </c>
    </row>
    <row r="183" spans="1:19" x14ac:dyDescent="0.2">
      <c r="A183" s="60">
        <f>Pointage!A185</f>
        <v>43280</v>
      </c>
      <c r="B183" s="61">
        <f t="shared" si="4"/>
        <v>29</v>
      </c>
      <c r="C183" s="61">
        <f t="shared" si="5"/>
        <v>6</v>
      </c>
      <c r="D183" s="62">
        <f>IF($A183=0,0,VLOOKUP($A183,Pointage!$A$6:$CE$370,D$3))</f>
        <v>0</v>
      </c>
      <c r="E183" s="62">
        <f>IF($A183=0,0,VLOOKUP($A183,Pointage!$A$6:$CE$370,E$3))</f>
        <v>0</v>
      </c>
      <c r="F183" s="62">
        <f>IF($A183=0,0,VLOOKUP($A183,Pointage!$A$6:$CE$370,F$3))</f>
        <v>0</v>
      </c>
      <c r="G183" s="62">
        <f>IF($A183=0,0,VLOOKUP($A183,Pointage!$A$6:$CE$370,G$3))</f>
        <v>0</v>
      </c>
      <c r="H183" s="62">
        <f>IF($A183=0,0,VLOOKUP($A183,Pointage!$A$6:$CE$370,H$3))</f>
        <v>0</v>
      </c>
      <c r="I183" s="62">
        <f>IF($A183=0,0,VLOOKUP($A183,Pointage!$A$6:$CE$370,I$3))</f>
        <v>0</v>
      </c>
      <c r="J183" s="62">
        <f>IF($A183=0,0,VLOOKUP($A183,Pointage!$A$6:$CE$370,J$3))</f>
        <v>0</v>
      </c>
      <c r="K183" s="62">
        <f>IF($A183=0,0,VLOOKUP($A183,Pointage!$A$6:$CE$370,K$3))</f>
        <v>0</v>
      </c>
      <c r="L183" s="62">
        <f>IF($A183=0,0,VLOOKUP($A183,Pointage!$A$6:$CE$370,L$3))</f>
        <v>0</v>
      </c>
      <c r="M183" s="62">
        <f>IF($A183=0,0,VLOOKUP($A183,Pointage!$A$6:$CE$370,M$3))</f>
        <v>0</v>
      </c>
      <c r="N183" s="62">
        <f>IF($A183=0,0,VLOOKUP($A183,Pointage!$A$6:$CE$370,N$3))</f>
        <v>0</v>
      </c>
      <c r="O183" s="62">
        <f>IF($A183=0,0,VLOOKUP($A183,Pointage!$A$6:$CE$370,O$3))</f>
        <v>0</v>
      </c>
      <c r="P183" s="62">
        <f>IF($A183=0,0,VLOOKUP($A183,Pointage!$A$6:$CE$370,P$3))</f>
        <v>0</v>
      </c>
      <c r="Q183" s="62">
        <f>IF($A183=0,0,VLOOKUP($A183,Pointage!$A$6:$CE$370,Q$3))</f>
        <v>0</v>
      </c>
      <c r="R183" s="62">
        <f>IF($A183=0,0,VLOOKUP($A183,Pointage!$A$6:$CE$370,R$3))</f>
        <v>0</v>
      </c>
      <c r="S183" s="62">
        <f>IF($A183=0,0,VLOOKUP($A183,Pointage!$A$6:$CE$370,S$3))</f>
        <v>0</v>
      </c>
    </row>
    <row r="184" spans="1:19" x14ac:dyDescent="0.2">
      <c r="A184" s="60">
        <f>Pointage!A186</f>
        <v>43281</v>
      </c>
      <c r="B184" s="61">
        <f t="shared" si="4"/>
        <v>30</v>
      </c>
      <c r="C184" s="61">
        <f t="shared" si="5"/>
        <v>6</v>
      </c>
      <c r="D184" s="62">
        <f>IF($A184=0,0,VLOOKUP($A184,Pointage!$A$6:$CE$370,D$3))</f>
        <v>0</v>
      </c>
      <c r="E184" s="62">
        <f>IF($A184=0,0,VLOOKUP($A184,Pointage!$A$6:$CE$370,E$3))</f>
        <v>0</v>
      </c>
      <c r="F184" s="62">
        <f>IF($A184=0,0,VLOOKUP($A184,Pointage!$A$6:$CE$370,F$3))</f>
        <v>0</v>
      </c>
      <c r="G184" s="62">
        <f>IF($A184=0,0,VLOOKUP($A184,Pointage!$A$6:$CE$370,G$3))</f>
        <v>0</v>
      </c>
      <c r="H184" s="62">
        <f>IF($A184=0,0,VLOOKUP($A184,Pointage!$A$6:$CE$370,H$3))</f>
        <v>0</v>
      </c>
      <c r="I184" s="62">
        <f>IF($A184=0,0,VLOOKUP($A184,Pointage!$A$6:$CE$370,I$3))</f>
        <v>0</v>
      </c>
      <c r="J184" s="62">
        <f>IF($A184=0,0,VLOOKUP($A184,Pointage!$A$6:$CE$370,J$3))</f>
        <v>0</v>
      </c>
      <c r="K184" s="62">
        <f>IF($A184=0,0,VLOOKUP($A184,Pointage!$A$6:$CE$370,K$3))</f>
        <v>0</v>
      </c>
      <c r="L184" s="62">
        <f>IF($A184=0,0,VLOOKUP($A184,Pointage!$A$6:$CE$370,L$3))</f>
        <v>0</v>
      </c>
      <c r="M184" s="62">
        <f>IF($A184=0,0,VLOOKUP($A184,Pointage!$A$6:$CE$370,M$3))</f>
        <v>0</v>
      </c>
      <c r="N184" s="62">
        <f>IF($A184=0,0,VLOOKUP($A184,Pointage!$A$6:$CE$370,N$3))</f>
        <v>0</v>
      </c>
      <c r="O184" s="62">
        <f>IF($A184=0,0,VLOOKUP($A184,Pointage!$A$6:$CE$370,O$3))</f>
        <v>0</v>
      </c>
      <c r="P184" s="62">
        <f>IF($A184=0,0,VLOOKUP($A184,Pointage!$A$6:$CE$370,P$3))</f>
        <v>0</v>
      </c>
      <c r="Q184" s="62">
        <f>IF($A184=0,0,VLOOKUP($A184,Pointage!$A$6:$CE$370,Q$3))</f>
        <v>0</v>
      </c>
      <c r="R184" s="62">
        <f>IF($A184=0,0,VLOOKUP($A184,Pointage!$A$6:$CE$370,R$3))</f>
        <v>0</v>
      </c>
      <c r="S184" s="62">
        <f>IF($A184=0,0,VLOOKUP($A184,Pointage!$A$6:$CE$370,S$3))</f>
        <v>0</v>
      </c>
    </row>
    <row r="185" spans="1:19" x14ac:dyDescent="0.2">
      <c r="A185" s="60" t="str">
        <f>Pointage!A187</f>
        <v>Total</v>
      </c>
      <c r="B185" s="61" t="e">
        <f t="shared" si="4"/>
        <v>#VALUE!</v>
      </c>
      <c r="C185" s="61" t="e">
        <f t="shared" si="5"/>
        <v>#VALUE!</v>
      </c>
      <c r="D185" s="62">
        <f>IF($A185=0,0,VLOOKUP($A185,Pointage!$A$6:$CE$370,D$3))</f>
        <v>0</v>
      </c>
      <c r="E185" s="62">
        <f>IF($A185=0,0,VLOOKUP($A185,Pointage!$A$6:$CE$370,E$3))</f>
        <v>0</v>
      </c>
      <c r="F185" s="62">
        <f>IF($A185=0,0,VLOOKUP($A185,Pointage!$A$6:$CE$370,F$3))</f>
        <v>0</v>
      </c>
      <c r="G185" s="62">
        <f>IF($A185=0,0,VLOOKUP($A185,Pointage!$A$6:$CE$370,G$3))</f>
        <v>0</v>
      </c>
      <c r="H185" s="62">
        <f>IF($A185=0,0,VLOOKUP($A185,Pointage!$A$6:$CE$370,H$3))</f>
        <v>0</v>
      </c>
      <c r="I185" s="62">
        <f>IF($A185=0,0,VLOOKUP($A185,Pointage!$A$6:$CE$370,I$3))</f>
        <v>0</v>
      </c>
      <c r="J185" s="62">
        <f>IF($A185=0,0,VLOOKUP($A185,Pointage!$A$6:$CE$370,J$3))</f>
        <v>0</v>
      </c>
      <c r="K185" s="62">
        <f>IF($A185=0,0,VLOOKUP($A185,Pointage!$A$6:$CE$370,K$3))</f>
        <v>0</v>
      </c>
      <c r="L185" s="62">
        <f>IF($A185=0,0,VLOOKUP($A185,Pointage!$A$6:$CE$370,L$3))</f>
        <v>0</v>
      </c>
      <c r="M185" s="62">
        <f>IF($A185=0,0,VLOOKUP($A185,Pointage!$A$6:$CE$370,M$3))</f>
        <v>0</v>
      </c>
      <c r="N185" s="62">
        <f>IF($A185=0,0,VLOOKUP($A185,Pointage!$A$6:$CE$370,N$3))</f>
        <v>0</v>
      </c>
      <c r="O185" s="62">
        <f>IF($A185=0,0,VLOOKUP($A185,Pointage!$A$6:$CE$370,O$3))</f>
        <v>0</v>
      </c>
      <c r="P185" s="62">
        <f>IF($A185=0,0,VLOOKUP($A185,Pointage!$A$6:$CE$370,P$3))</f>
        <v>0</v>
      </c>
      <c r="Q185" s="62">
        <f>IF($A185=0,0,VLOOKUP($A185,Pointage!$A$6:$CE$370,Q$3))</f>
        <v>0</v>
      </c>
      <c r="R185" s="62">
        <f>IF($A185=0,0,VLOOKUP($A185,Pointage!$A$6:$CE$370,R$3))</f>
        <v>0</v>
      </c>
      <c r="S185" s="62">
        <f>IF($A185=0,0,VLOOKUP($A185,Pointage!$A$6:$CE$370,S$3))</f>
        <v>0</v>
      </c>
    </row>
    <row r="186" spans="1:19" x14ac:dyDescent="0.2">
      <c r="A186" s="60">
        <f>Pointage!A188</f>
        <v>43283</v>
      </c>
      <c r="B186" s="61">
        <f t="shared" si="4"/>
        <v>2</v>
      </c>
      <c r="C186" s="61">
        <f t="shared" si="5"/>
        <v>7</v>
      </c>
      <c r="D186" s="62">
        <f>IF($A186=0,0,VLOOKUP($A186,Pointage!$A$6:$CE$370,D$3))</f>
        <v>0</v>
      </c>
      <c r="E186" s="62">
        <f>IF($A186=0,0,VLOOKUP($A186,Pointage!$A$6:$CE$370,E$3))</f>
        <v>0</v>
      </c>
      <c r="F186" s="62">
        <f>IF($A186=0,0,VLOOKUP($A186,Pointage!$A$6:$CE$370,F$3))</f>
        <v>0</v>
      </c>
      <c r="G186" s="62">
        <f>IF($A186=0,0,VLOOKUP($A186,Pointage!$A$6:$CE$370,G$3))</f>
        <v>0</v>
      </c>
      <c r="H186" s="62">
        <f>IF($A186=0,0,VLOOKUP($A186,Pointage!$A$6:$CE$370,H$3))</f>
        <v>0</v>
      </c>
      <c r="I186" s="62">
        <f>IF($A186=0,0,VLOOKUP($A186,Pointage!$A$6:$CE$370,I$3))</f>
        <v>0</v>
      </c>
      <c r="J186" s="62">
        <f>IF($A186=0,0,VLOOKUP($A186,Pointage!$A$6:$CE$370,J$3))</f>
        <v>0</v>
      </c>
      <c r="K186" s="62">
        <f>IF($A186=0,0,VLOOKUP($A186,Pointage!$A$6:$CE$370,K$3))</f>
        <v>0</v>
      </c>
      <c r="L186" s="62">
        <f>IF($A186=0,0,VLOOKUP($A186,Pointage!$A$6:$CE$370,L$3))</f>
        <v>0</v>
      </c>
      <c r="M186" s="62">
        <f>IF($A186=0,0,VLOOKUP($A186,Pointage!$A$6:$CE$370,M$3))</f>
        <v>0</v>
      </c>
      <c r="N186" s="62">
        <f>IF($A186=0,0,VLOOKUP($A186,Pointage!$A$6:$CE$370,N$3))</f>
        <v>0</v>
      </c>
      <c r="O186" s="62">
        <f>IF($A186=0,0,VLOOKUP($A186,Pointage!$A$6:$CE$370,O$3))</f>
        <v>0</v>
      </c>
      <c r="P186" s="62">
        <f>IF($A186=0,0,VLOOKUP($A186,Pointage!$A$6:$CE$370,P$3))</f>
        <v>0</v>
      </c>
      <c r="Q186" s="62">
        <f>IF($A186=0,0,VLOOKUP($A186,Pointage!$A$6:$CE$370,Q$3))</f>
        <v>0</v>
      </c>
      <c r="R186" s="62">
        <f>IF($A186=0,0,VLOOKUP($A186,Pointage!$A$6:$CE$370,R$3))</f>
        <v>0</v>
      </c>
      <c r="S186" s="62">
        <f>IF($A186=0,0,VLOOKUP($A186,Pointage!$A$6:$CE$370,S$3))</f>
        <v>0</v>
      </c>
    </row>
    <row r="187" spans="1:19" x14ac:dyDescent="0.2">
      <c r="A187" s="60">
        <f>Pointage!A189</f>
        <v>43284</v>
      </c>
      <c r="B187" s="61">
        <f t="shared" si="4"/>
        <v>3</v>
      </c>
      <c r="C187" s="61">
        <f t="shared" si="5"/>
        <v>7</v>
      </c>
      <c r="D187" s="62">
        <f>IF($A187=0,0,VLOOKUP($A187,Pointage!$A$6:$CE$370,D$3))</f>
        <v>0</v>
      </c>
      <c r="E187" s="62">
        <f>IF($A187=0,0,VLOOKUP($A187,Pointage!$A$6:$CE$370,E$3))</f>
        <v>0</v>
      </c>
      <c r="F187" s="62">
        <f>IF($A187=0,0,VLOOKUP($A187,Pointage!$A$6:$CE$370,F$3))</f>
        <v>0</v>
      </c>
      <c r="G187" s="62">
        <f>IF($A187=0,0,VLOOKUP($A187,Pointage!$A$6:$CE$370,G$3))</f>
        <v>0</v>
      </c>
      <c r="H187" s="62">
        <f>IF($A187=0,0,VLOOKUP($A187,Pointage!$A$6:$CE$370,H$3))</f>
        <v>0</v>
      </c>
      <c r="I187" s="62">
        <f>IF($A187=0,0,VLOOKUP($A187,Pointage!$A$6:$CE$370,I$3))</f>
        <v>0</v>
      </c>
      <c r="J187" s="62">
        <f>IF($A187=0,0,VLOOKUP($A187,Pointage!$A$6:$CE$370,J$3))</f>
        <v>0</v>
      </c>
      <c r="K187" s="62">
        <f>IF($A187=0,0,VLOOKUP($A187,Pointage!$A$6:$CE$370,K$3))</f>
        <v>0</v>
      </c>
      <c r="L187" s="62">
        <f>IF($A187=0,0,VLOOKUP($A187,Pointage!$A$6:$CE$370,L$3))</f>
        <v>0</v>
      </c>
      <c r="M187" s="62">
        <f>IF($A187=0,0,VLOOKUP($A187,Pointage!$A$6:$CE$370,M$3))</f>
        <v>0</v>
      </c>
      <c r="N187" s="62">
        <f>IF($A187=0,0,VLOOKUP($A187,Pointage!$A$6:$CE$370,N$3))</f>
        <v>0</v>
      </c>
      <c r="O187" s="62">
        <f>IF($A187=0,0,VLOOKUP($A187,Pointage!$A$6:$CE$370,O$3))</f>
        <v>0</v>
      </c>
      <c r="P187" s="62">
        <f>IF($A187=0,0,VLOOKUP($A187,Pointage!$A$6:$CE$370,P$3))</f>
        <v>0</v>
      </c>
      <c r="Q187" s="62">
        <f>IF($A187=0,0,VLOOKUP($A187,Pointage!$A$6:$CE$370,Q$3))</f>
        <v>0</v>
      </c>
      <c r="R187" s="62">
        <f>IF($A187=0,0,VLOOKUP($A187,Pointage!$A$6:$CE$370,R$3))</f>
        <v>0</v>
      </c>
      <c r="S187" s="62">
        <f>IF($A187=0,0,VLOOKUP($A187,Pointage!$A$6:$CE$370,S$3))</f>
        <v>0</v>
      </c>
    </row>
    <row r="188" spans="1:19" x14ac:dyDescent="0.2">
      <c r="A188" s="60">
        <f>Pointage!A190</f>
        <v>43285</v>
      </c>
      <c r="B188" s="61">
        <f t="shared" si="4"/>
        <v>4</v>
      </c>
      <c r="C188" s="61">
        <f t="shared" si="5"/>
        <v>7</v>
      </c>
      <c r="D188" s="62">
        <f>IF($A188=0,0,VLOOKUP($A188,Pointage!$A$6:$CE$370,D$3))</f>
        <v>0</v>
      </c>
      <c r="E188" s="62">
        <f>IF($A188=0,0,VLOOKUP($A188,Pointage!$A$6:$CE$370,E$3))</f>
        <v>0</v>
      </c>
      <c r="F188" s="62">
        <f>IF($A188=0,0,VLOOKUP($A188,Pointage!$A$6:$CE$370,F$3))</f>
        <v>0</v>
      </c>
      <c r="G188" s="62">
        <f>IF($A188=0,0,VLOOKUP($A188,Pointage!$A$6:$CE$370,G$3))</f>
        <v>0</v>
      </c>
      <c r="H188" s="62">
        <f>IF($A188=0,0,VLOOKUP($A188,Pointage!$A$6:$CE$370,H$3))</f>
        <v>0</v>
      </c>
      <c r="I188" s="62">
        <f>IF($A188=0,0,VLOOKUP($A188,Pointage!$A$6:$CE$370,I$3))</f>
        <v>0</v>
      </c>
      <c r="J188" s="62">
        <f>IF($A188=0,0,VLOOKUP($A188,Pointage!$A$6:$CE$370,J$3))</f>
        <v>0</v>
      </c>
      <c r="K188" s="62">
        <f>IF($A188=0,0,VLOOKUP($A188,Pointage!$A$6:$CE$370,K$3))</f>
        <v>0</v>
      </c>
      <c r="L188" s="62">
        <f>IF($A188=0,0,VLOOKUP($A188,Pointage!$A$6:$CE$370,L$3))</f>
        <v>0</v>
      </c>
      <c r="M188" s="62">
        <f>IF($A188=0,0,VLOOKUP($A188,Pointage!$A$6:$CE$370,M$3))</f>
        <v>0</v>
      </c>
      <c r="N188" s="62">
        <f>IF($A188=0,0,VLOOKUP($A188,Pointage!$A$6:$CE$370,N$3))</f>
        <v>0</v>
      </c>
      <c r="O188" s="62">
        <f>IF($A188=0,0,VLOOKUP($A188,Pointage!$A$6:$CE$370,O$3))</f>
        <v>0</v>
      </c>
      <c r="P188" s="62">
        <f>IF($A188=0,0,VLOOKUP($A188,Pointage!$A$6:$CE$370,P$3))</f>
        <v>0</v>
      </c>
      <c r="Q188" s="62">
        <f>IF($A188=0,0,VLOOKUP($A188,Pointage!$A$6:$CE$370,Q$3))</f>
        <v>0</v>
      </c>
      <c r="R188" s="62">
        <f>IF($A188=0,0,VLOOKUP($A188,Pointage!$A$6:$CE$370,R$3))</f>
        <v>0</v>
      </c>
      <c r="S188" s="62">
        <f>IF($A188=0,0,VLOOKUP($A188,Pointage!$A$6:$CE$370,S$3))</f>
        <v>0</v>
      </c>
    </row>
    <row r="189" spans="1:19" x14ac:dyDescent="0.2">
      <c r="A189" s="60">
        <f>Pointage!A191</f>
        <v>43286</v>
      </c>
      <c r="B189" s="61">
        <f t="shared" si="4"/>
        <v>5</v>
      </c>
      <c r="C189" s="61">
        <f t="shared" si="5"/>
        <v>7</v>
      </c>
      <c r="D189" s="62">
        <f>IF($A189=0,0,VLOOKUP($A189,Pointage!$A$6:$CE$370,D$3))</f>
        <v>0</v>
      </c>
      <c r="E189" s="62">
        <f>IF($A189=0,0,VLOOKUP($A189,Pointage!$A$6:$CE$370,E$3))</f>
        <v>0</v>
      </c>
      <c r="F189" s="62">
        <f>IF($A189=0,0,VLOOKUP($A189,Pointage!$A$6:$CE$370,F$3))</f>
        <v>0</v>
      </c>
      <c r="G189" s="62">
        <f>IF($A189=0,0,VLOOKUP($A189,Pointage!$A$6:$CE$370,G$3))</f>
        <v>0</v>
      </c>
      <c r="H189" s="62">
        <f>IF($A189=0,0,VLOOKUP($A189,Pointage!$A$6:$CE$370,H$3))</f>
        <v>0</v>
      </c>
      <c r="I189" s="62">
        <f>IF($A189=0,0,VLOOKUP($A189,Pointage!$A$6:$CE$370,I$3))</f>
        <v>0</v>
      </c>
      <c r="J189" s="62">
        <f>IF($A189=0,0,VLOOKUP($A189,Pointage!$A$6:$CE$370,J$3))</f>
        <v>0</v>
      </c>
      <c r="K189" s="62">
        <f>IF($A189=0,0,VLOOKUP($A189,Pointage!$A$6:$CE$370,K$3))</f>
        <v>0</v>
      </c>
      <c r="L189" s="62">
        <f>IF($A189=0,0,VLOOKUP($A189,Pointage!$A$6:$CE$370,L$3))</f>
        <v>0</v>
      </c>
      <c r="M189" s="62">
        <f>IF($A189=0,0,VLOOKUP($A189,Pointage!$A$6:$CE$370,M$3))</f>
        <v>0</v>
      </c>
      <c r="N189" s="62">
        <f>IF($A189=0,0,VLOOKUP($A189,Pointage!$A$6:$CE$370,N$3))</f>
        <v>0</v>
      </c>
      <c r="O189" s="62">
        <f>IF($A189=0,0,VLOOKUP($A189,Pointage!$A$6:$CE$370,O$3))</f>
        <v>0</v>
      </c>
      <c r="P189" s="62">
        <f>IF($A189=0,0,VLOOKUP($A189,Pointage!$A$6:$CE$370,P$3))</f>
        <v>0</v>
      </c>
      <c r="Q189" s="62">
        <f>IF($A189=0,0,VLOOKUP($A189,Pointage!$A$6:$CE$370,Q$3))</f>
        <v>0</v>
      </c>
      <c r="R189" s="62">
        <f>IF($A189=0,0,VLOOKUP($A189,Pointage!$A$6:$CE$370,R$3))</f>
        <v>0</v>
      </c>
      <c r="S189" s="62">
        <f>IF($A189=0,0,VLOOKUP($A189,Pointage!$A$6:$CE$370,S$3))</f>
        <v>0</v>
      </c>
    </row>
    <row r="190" spans="1:19" x14ac:dyDescent="0.2">
      <c r="A190" s="60">
        <f>Pointage!A192</f>
        <v>43287</v>
      </c>
      <c r="B190" s="61">
        <f t="shared" si="4"/>
        <v>6</v>
      </c>
      <c r="C190" s="61">
        <f t="shared" si="5"/>
        <v>7</v>
      </c>
      <c r="D190" s="62">
        <f>IF($A190=0,0,VLOOKUP($A190,Pointage!$A$6:$CE$370,D$3))</f>
        <v>0</v>
      </c>
      <c r="E190" s="62">
        <f>IF($A190=0,0,VLOOKUP($A190,Pointage!$A$6:$CE$370,E$3))</f>
        <v>0</v>
      </c>
      <c r="F190" s="62">
        <f>IF($A190=0,0,VLOOKUP($A190,Pointage!$A$6:$CE$370,F$3))</f>
        <v>0</v>
      </c>
      <c r="G190" s="62">
        <f>IF($A190=0,0,VLOOKUP($A190,Pointage!$A$6:$CE$370,G$3))</f>
        <v>0</v>
      </c>
      <c r="H190" s="62">
        <f>IF($A190=0,0,VLOOKUP($A190,Pointage!$A$6:$CE$370,H$3))</f>
        <v>0</v>
      </c>
      <c r="I190" s="62">
        <f>IF($A190=0,0,VLOOKUP($A190,Pointage!$A$6:$CE$370,I$3))</f>
        <v>0</v>
      </c>
      <c r="J190" s="62">
        <f>IF($A190=0,0,VLOOKUP($A190,Pointage!$A$6:$CE$370,J$3))</f>
        <v>0</v>
      </c>
      <c r="K190" s="62">
        <f>IF($A190=0,0,VLOOKUP($A190,Pointage!$A$6:$CE$370,K$3))</f>
        <v>0</v>
      </c>
      <c r="L190" s="62">
        <f>IF($A190=0,0,VLOOKUP($A190,Pointage!$A$6:$CE$370,L$3))</f>
        <v>0</v>
      </c>
      <c r="M190" s="62">
        <f>IF($A190=0,0,VLOOKUP($A190,Pointage!$A$6:$CE$370,M$3))</f>
        <v>0</v>
      </c>
      <c r="N190" s="62">
        <f>IF($A190=0,0,VLOOKUP($A190,Pointage!$A$6:$CE$370,N$3))</f>
        <v>0</v>
      </c>
      <c r="O190" s="62">
        <f>IF($A190=0,0,VLOOKUP($A190,Pointage!$A$6:$CE$370,O$3))</f>
        <v>0</v>
      </c>
      <c r="P190" s="62">
        <f>IF($A190=0,0,VLOOKUP($A190,Pointage!$A$6:$CE$370,P$3))</f>
        <v>0</v>
      </c>
      <c r="Q190" s="62">
        <f>IF($A190=0,0,VLOOKUP($A190,Pointage!$A$6:$CE$370,Q$3))</f>
        <v>0</v>
      </c>
      <c r="R190" s="62">
        <f>IF($A190=0,0,VLOOKUP($A190,Pointage!$A$6:$CE$370,R$3))</f>
        <v>0</v>
      </c>
      <c r="S190" s="62">
        <f>IF($A190=0,0,VLOOKUP($A190,Pointage!$A$6:$CE$370,S$3))</f>
        <v>0</v>
      </c>
    </row>
    <row r="191" spans="1:19" x14ac:dyDescent="0.2">
      <c r="A191" s="60">
        <f>Pointage!A193</f>
        <v>43288</v>
      </c>
      <c r="B191" s="61">
        <f t="shared" si="4"/>
        <v>7</v>
      </c>
      <c r="C191" s="61">
        <f t="shared" si="5"/>
        <v>7</v>
      </c>
      <c r="D191" s="62">
        <f>IF($A191=0,0,VLOOKUP($A191,Pointage!$A$6:$CE$370,D$3))</f>
        <v>0</v>
      </c>
      <c r="E191" s="62">
        <f>IF($A191=0,0,VLOOKUP($A191,Pointage!$A$6:$CE$370,E$3))</f>
        <v>0</v>
      </c>
      <c r="F191" s="62">
        <f>IF($A191=0,0,VLOOKUP($A191,Pointage!$A$6:$CE$370,F$3))</f>
        <v>0</v>
      </c>
      <c r="G191" s="62">
        <f>IF($A191=0,0,VLOOKUP($A191,Pointage!$A$6:$CE$370,G$3))</f>
        <v>0</v>
      </c>
      <c r="H191" s="62">
        <f>IF($A191=0,0,VLOOKUP($A191,Pointage!$A$6:$CE$370,H$3))</f>
        <v>0</v>
      </c>
      <c r="I191" s="62">
        <f>IF($A191=0,0,VLOOKUP($A191,Pointage!$A$6:$CE$370,I$3))</f>
        <v>0</v>
      </c>
      <c r="J191" s="62">
        <f>IF($A191=0,0,VLOOKUP($A191,Pointage!$A$6:$CE$370,J$3))</f>
        <v>0</v>
      </c>
      <c r="K191" s="62">
        <f>IF($A191=0,0,VLOOKUP($A191,Pointage!$A$6:$CE$370,K$3))</f>
        <v>0</v>
      </c>
      <c r="L191" s="62">
        <f>IF($A191=0,0,VLOOKUP($A191,Pointage!$A$6:$CE$370,L$3))</f>
        <v>0</v>
      </c>
      <c r="M191" s="62">
        <f>IF($A191=0,0,VLOOKUP($A191,Pointage!$A$6:$CE$370,M$3))</f>
        <v>0</v>
      </c>
      <c r="N191" s="62">
        <f>IF($A191=0,0,VLOOKUP($A191,Pointage!$A$6:$CE$370,N$3))</f>
        <v>0</v>
      </c>
      <c r="O191" s="62">
        <f>IF($A191=0,0,VLOOKUP($A191,Pointage!$A$6:$CE$370,O$3))</f>
        <v>0</v>
      </c>
      <c r="P191" s="62">
        <f>IF($A191=0,0,VLOOKUP($A191,Pointage!$A$6:$CE$370,P$3))</f>
        <v>0</v>
      </c>
      <c r="Q191" s="62">
        <f>IF($A191=0,0,VLOOKUP($A191,Pointage!$A$6:$CE$370,Q$3))</f>
        <v>0</v>
      </c>
      <c r="R191" s="62">
        <f>IF($A191=0,0,VLOOKUP($A191,Pointage!$A$6:$CE$370,R$3))</f>
        <v>0</v>
      </c>
      <c r="S191" s="62">
        <f>IF($A191=0,0,VLOOKUP($A191,Pointage!$A$6:$CE$370,S$3))</f>
        <v>0</v>
      </c>
    </row>
    <row r="192" spans="1:19" x14ac:dyDescent="0.2">
      <c r="A192" s="60" t="str">
        <f>Pointage!A194</f>
        <v>Total</v>
      </c>
      <c r="B192" s="61" t="e">
        <f t="shared" si="4"/>
        <v>#VALUE!</v>
      </c>
      <c r="C192" s="61" t="e">
        <f t="shared" si="5"/>
        <v>#VALUE!</v>
      </c>
      <c r="D192" s="62">
        <f>IF($A192=0,0,VLOOKUP($A192,Pointage!$A$6:$CE$370,D$3))</f>
        <v>0</v>
      </c>
      <c r="E192" s="62">
        <f>IF($A192=0,0,VLOOKUP($A192,Pointage!$A$6:$CE$370,E$3))</f>
        <v>0</v>
      </c>
      <c r="F192" s="62">
        <f>IF($A192=0,0,VLOOKUP($A192,Pointage!$A$6:$CE$370,F$3))</f>
        <v>0</v>
      </c>
      <c r="G192" s="62">
        <f>IF($A192=0,0,VLOOKUP($A192,Pointage!$A$6:$CE$370,G$3))</f>
        <v>0</v>
      </c>
      <c r="H192" s="62">
        <f>IF($A192=0,0,VLOOKUP($A192,Pointage!$A$6:$CE$370,H$3))</f>
        <v>0</v>
      </c>
      <c r="I192" s="62">
        <f>IF($A192=0,0,VLOOKUP($A192,Pointage!$A$6:$CE$370,I$3))</f>
        <v>0</v>
      </c>
      <c r="J192" s="62">
        <f>IF($A192=0,0,VLOOKUP($A192,Pointage!$A$6:$CE$370,J$3))</f>
        <v>0</v>
      </c>
      <c r="K192" s="62">
        <f>IF($A192=0,0,VLOOKUP($A192,Pointage!$A$6:$CE$370,K$3))</f>
        <v>0</v>
      </c>
      <c r="L192" s="62">
        <f>IF($A192=0,0,VLOOKUP($A192,Pointage!$A$6:$CE$370,L$3))</f>
        <v>0</v>
      </c>
      <c r="M192" s="62">
        <f>IF($A192=0,0,VLOOKUP($A192,Pointage!$A$6:$CE$370,M$3))</f>
        <v>0</v>
      </c>
      <c r="N192" s="62">
        <f>IF($A192=0,0,VLOOKUP($A192,Pointage!$A$6:$CE$370,N$3))</f>
        <v>0</v>
      </c>
      <c r="O192" s="62">
        <f>IF($A192=0,0,VLOOKUP($A192,Pointage!$A$6:$CE$370,O$3))</f>
        <v>0</v>
      </c>
      <c r="P192" s="62">
        <f>IF($A192=0,0,VLOOKUP($A192,Pointage!$A$6:$CE$370,P$3))</f>
        <v>0</v>
      </c>
      <c r="Q192" s="62">
        <f>IF($A192=0,0,VLOOKUP($A192,Pointage!$A$6:$CE$370,Q$3))</f>
        <v>0</v>
      </c>
      <c r="R192" s="62">
        <f>IF($A192=0,0,VLOOKUP($A192,Pointage!$A$6:$CE$370,R$3))</f>
        <v>0</v>
      </c>
      <c r="S192" s="62">
        <f>IF($A192=0,0,VLOOKUP($A192,Pointage!$A$6:$CE$370,S$3))</f>
        <v>0</v>
      </c>
    </row>
    <row r="193" spans="1:19" x14ac:dyDescent="0.2">
      <c r="A193" s="60">
        <f>Pointage!A195</f>
        <v>43290</v>
      </c>
      <c r="B193" s="61">
        <f t="shared" si="4"/>
        <v>9</v>
      </c>
      <c r="C193" s="61">
        <f t="shared" si="5"/>
        <v>7</v>
      </c>
      <c r="D193" s="62">
        <f>IF($A193=0,0,VLOOKUP($A193,Pointage!$A$6:$CE$370,D$3))</f>
        <v>0</v>
      </c>
      <c r="E193" s="62">
        <f>IF($A193=0,0,VLOOKUP($A193,Pointage!$A$6:$CE$370,E$3))</f>
        <v>0</v>
      </c>
      <c r="F193" s="62">
        <f>IF($A193=0,0,VLOOKUP($A193,Pointage!$A$6:$CE$370,F$3))</f>
        <v>0</v>
      </c>
      <c r="G193" s="62">
        <f>IF($A193=0,0,VLOOKUP($A193,Pointage!$A$6:$CE$370,G$3))</f>
        <v>0</v>
      </c>
      <c r="H193" s="62">
        <f>IF($A193=0,0,VLOOKUP($A193,Pointage!$A$6:$CE$370,H$3))</f>
        <v>0</v>
      </c>
      <c r="I193" s="62">
        <f>IF($A193=0,0,VLOOKUP($A193,Pointage!$A$6:$CE$370,I$3))</f>
        <v>0</v>
      </c>
      <c r="J193" s="62">
        <f>IF($A193=0,0,VLOOKUP($A193,Pointage!$A$6:$CE$370,J$3))</f>
        <v>0</v>
      </c>
      <c r="K193" s="62">
        <f>IF($A193=0,0,VLOOKUP($A193,Pointage!$A$6:$CE$370,K$3))</f>
        <v>0</v>
      </c>
      <c r="L193" s="62">
        <f>IF($A193=0,0,VLOOKUP($A193,Pointage!$A$6:$CE$370,L$3))</f>
        <v>0</v>
      </c>
      <c r="M193" s="62">
        <f>IF($A193=0,0,VLOOKUP($A193,Pointage!$A$6:$CE$370,M$3))</f>
        <v>0</v>
      </c>
      <c r="N193" s="62">
        <f>IF($A193=0,0,VLOOKUP($A193,Pointage!$A$6:$CE$370,N$3))</f>
        <v>0</v>
      </c>
      <c r="O193" s="62">
        <f>IF($A193=0,0,VLOOKUP($A193,Pointage!$A$6:$CE$370,O$3))</f>
        <v>0</v>
      </c>
      <c r="P193" s="62">
        <f>IF($A193=0,0,VLOOKUP($A193,Pointage!$A$6:$CE$370,P$3))</f>
        <v>0</v>
      </c>
      <c r="Q193" s="62">
        <f>IF($A193=0,0,VLOOKUP($A193,Pointage!$A$6:$CE$370,Q$3))</f>
        <v>0</v>
      </c>
      <c r="R193" s="62">
        <f>IF($A193=0,0,VLOOKUP($A193,Pointage!$A$6:$CE$370,R$3))</f>
        <v>0</v>
      </c>
      <c r="S193" s="62">
        <f>IF($A193=0,0,VLOOKUP($A193,Pointage!$A$6:$CE$370,S$3))</f>
        <v>0</v>
      </c>
    </row>
    <row r="194" spans="1:19" x14ac:dyDescent="0.2">
      <c r="A194" s="60">
        <f>Pointage!A196</f>
        <v>43291</v>
      </c>
      <c r="B194" s="61">
        <f t="shared" si="4"/>
        <v>10</v>
      </c>
      <c r="C194" s="61">
        <f t="shared" si="5"/>
        <v>7</v>
      </c>
      <c r="D194" s="62">
        <f>IF($A194=0,0,VLOOKUP($A194,Pointage!$A$6:$CE$370,D$3))</f>
        <v>0</v>
      </c>
      <c r="E194" s="62">
        <f>IF($A194=0,0,VLOOKUP($A194,Pointage!$A$6:$CE$370,E$3))</f>
        <v>0</v>
      </c>
      <c r="F194" s="62">
        <f>IF($A194=0,0,VLOOKUP($A194,Pointage!$A$6:$CE$370,F$3))</f>
        <v>0</v>
      </c>
      <c r="G194" s="62">
        <f>IF($A194=0,0,VLOOKUP($A194,Pointage!$A$6:$CE$370,G$3))</f>
        <v>0</v>
      </c>
      <c r="H194" s="62">
        <f>IF($A194=0,0,VLOOKUP($A194,Pointage!$A$6:$CE$370,H$3))</f>
        <v>0</v>
      </c>
      <c r="I194" s="62">
        <f>IF($A194=0,0,VLOOKUP($A194,Pointage!$A$6:$CE$370,I$3))</f>
        <v>0</v>
      </c>
      <c r="J194" s="62">
        <f>IF($A194=0,0,VLOOKUP($A194,Pointage!$A$6:$CE$370,J$3))</f>
        <v>0</v>
      </c>
      <c r="K194" s="62">
        <f>IF($A194=0,0,VLOOKUP($A194,Pointage!$A$6:$CE$370,K$3))</f>
        <v>0</v>
      </c>
      <c r="L194" s="62">
        <f>IF($A194=0,0,VLOOKUP($A194,Pointage!$A$6:$CE$370,L$3))</f>
        <v>0</v>
      </c>
      <c r="M194" s="62">
        <f>IF($A194=0,0,VLOOKUP($A194,Pointage!$A$6:$CE$370,M$3))</f>
        <v>0</v>
      </c>
      <c r="N194" s="62">
        <f>IF($A194=0,0,VLOOKUP($A194,Pointage!$A$6:$CE$370,N$3))</f>
        <v>0</v>
      </c>
      <c r="O194" s="62">
        <f>IF($A194=0,0,VLOOKUP($A194,Pointage!$A$6:$CE$370,O$3))</f>
        <v>0</v>
      </c>
      <c r="P194" s="62">
        <f>IF($A194=0,0,VLOOKUP($A194,Pointage!$A$6:$CE$370,P$3))</f>
        <v>0</v>
      </c>
      <c r="Q194" s="62">
        <f>IF($A194=0,0,VLOOKUP($A194,Pointage!$A$6:$CE$370,Q$3))</f>
        <v>0</v>
      </c>
      <c r="R194" s="62">
        <f>IF($A194=0,0,VLOOKUP($A194,Pointage!$A$6:$CE$370,R$3))</f>
        <v>0</v>
      </c>
      <c r="S194" s="62">
        <f>IF($A194=0,0,VLOOKUP($A194,Pointage!$A$6:$CE$370,S$3))</f>
        <v>0</v>
      </c>
    </row>
    <row r="195" spans="1:19" x14ac:dyDescent="0.2">
      <c r="A195" s="60">
        <f>Pointage!A197</f>
        <v>43292</v>
      </c>
      <c r="B195" s="61">
        <f t="shared" si="4"/>
        <v>11</v>
      </c>
      <c r="C195" s="61">
        <f t="shared" si="5"/>
        <v>7</v>
      </c>
      <c r="D195" s="62">
        <f>IF($A195=0,0,VLOOKUP($A195,Pointage!$A$6:$CE$370,D$3))</f>
        <v>0</v>
      </c>
      <c r="E195" s="62">
        <f>IF($A195=0,0,VLOOKUP($A195,Pointage!$A$6:$CE$370,E$3))</f>
        <v>0</v>
      </c>
      <c r="F195" s="62">
        <f>IF($A195=0,0,VLOOKUP($A195,Pointage!$A$6:$CE$370,F$3))</f>
        <v>0</v>
      </c>
      <c r="G195" s="62">
        <f>IF($A195=0,0,VLOOKUP($A195,Pointage!$A$6:$CE$370,G$3))</f>
        <v>0</v>
      </c>
      <c r="H195" s="62">
        <f>IF($A195=0,0,VLOOKUP($A195,Pointage!$A$6:$CE$370,H$3))</f>
        <v>0</v>
      </c>
      <c r="I195" s="62">
        <f>IF($A195=0,0,VLOOKUP($A195,Pointage!$A$6:$CE$370,I$3))</f>
        <v>0</v>
      </c>
      <c r="J195" s="62">
        <f>IF($A195=0,0,VLOOKUP($A195,Pointage!$A$6:$CE$370,J$3))</f>
        <v>0</v>
      </c>
      <c r="K195" s="62">
        <f>IF($A195=0,0,VLOOKUP($A195,Pointage!$A$6:$CE$370,K$3))</f>
        <v>0</v>
      </c>
      <c r="L195" s="62">
        <f>IF($A195=0,0,VLOOKUP($A195,Pointage!$A$6:$CE$370,L$3))</f>
        <v>0</v>
      </c>
      <c r="M195" s="62">
        <f>IF($A195=0,0,VLOOKUP($A195,Pointage!$A$6:$CE$370,M$3))</f>
        <v>0</v>
      </c>
      <c r="N195" s="62">
        <f>IF($A195=0,0,VLOOKUP($A195,Pointage!$A$6:$CE$370,N$3))</f>
        <v>0</v>
      </c>
      <c r="O195" s="62">
        <f>IF($A195=0,0,VLOOKUP($A195,Pointage!$A$6:$CE$370,O$3))</f>
        <v>0</v>
      </c>
      <c r="P195" s="62">
        <f>IF($A195=0,0,VLOOKUP($A195,Pointage!$A$6:$CE$370,P$3))</f>
        <v>0</v>
      </c>
      <c r="Q195" s="62">
        <f>IF($A195=0,0,VLOOKUP($A195,Pointage!$A$6:$CE$370,Q$3))</f>
        <v>0</v>
      </c>
      <c r="R195" s="62">
        <f>IF($A195=0,0,VLOOKUP($A195,Pointage!$A$6:$CE$370,R$3))</f>
        <v>0</v>
      </c>
      <c r="S195" s="62">
        <f>IF($A195=0,0,VLOOKUP($A195,Pointage!$A$6:$CE$370,S$3))</f>
        <v>0</v>
      </c>
    </row>
    <row r="196" spans="1:19" x14ac:dyDescent="0.2">
      <c r="A196" s="60">
        <f>Pointage!A198</f>
        <v>43293</v>
      </c>
      <c r="B196" s="61">
        <f t="shared" si="4"/>
        <v>12</v>
      </c>
      <c r="C196" s="61">
        <f t="shared" si="5"/>
        <v>7</v>
      </c>
      <c r="D196" s="62">
        <f>IF($A196=0,0,VLOOKUP($A196,Pointage!$A$6:$CE$370,D$3))</f>
        <v>0</v>
      </c>
      <c r="E196" s="62">
        <f>IF($A196=0,0,VLOOKUP($A196,Pointage!$A$6:$CE$370,E$3))</f>
        <v>0</v>
      </c>
      <c r="F196" s="62">
        <f>IF($A196=0,0,VLOOKUP($A196,Pointage!$A$6:$CE$370,F$3))</f>
        <v>0</v>
      </c>
      <c r="G196" s="62">
        <f>IF($A196=0,0,VLOOKUP($A196,Pointage!$A$6:$CE$370,G$3))</f>
        <v>0</v>
      </c>
      <c r="H196" s="62">
        <f>IF($A196=0,0,VLOOKUP($A196,Pointage!$A$6:$CE$370,H$3))</f>
        <v>0</v>
      </c>
      <c r="I196" s="62">
        <f>IF($A196=0,0,VLOOKUP($A196,Pointage!$A$6:$CE$370,I$3))</f>
        <v>0</v>
      </c>
      <c r="J196" s="62">
        <f>IF($A196=0,0,VLOOKUP($A196,Pointage!$A$6:$CE$370,J$3))</f>
        <v>0</v>
      </c>
      <c r="K196" s="62">
        <f>IF($A196=0,0,VLOOKUP($A196,Pointage!$A$6:$CE$370,K$3))</f>
        <v>0</v>
      </c>
      <c r="L196" s="62">
        <f>IF($A196=0,0,VLOOKUP($A196,Pointage!$A$6:$CE$370,L$3))</f>
        <v>0</v>
      </c>
      <c r="M196" s="62">
        <f>IF($A196=0,0,VLOOKUP($A196,Pointage!$A$6:$CE$370,M$3))</f>
        <v>0</v>
      </c>
      <c r="N196" s="62">
        <f>IF($A196=0,0,VLOOKUP($A196,Pointage!$A$6:$CE$370,N$3))</f>
        <v>0</v>
      </c>
      <c r="O196" s="62">
        <f>IF($A196=0,0,VLOOKUP($A196,Pointage!$A$6:$CE$370,O$3))</f>
        <v>0</v>
      </c>
      <c r="P196" s="62">
        <f>IF($A196=0,0,VLOOKUP($A196,Pointage!$A$6:$CE$370,P$3))</f>
        <v>0</v>
      </c>
      <c r="Q196" s="62">
        <f>IF($A196=0,0,VLOOKUP($A196,Pointage!$A$6:$CE$370,Q$3))</f>
        <v>0</v>
      </c>
      <c r="R196" s="62">
        <f>IF($A196=0,0,VLOOKUP($A196,Pointage!$A$6:$CE$370,R$3))</f>
        <v>0</v>
      </c>
      <c r="S196" s="62">
        <f>IF($A196=0,0,VLOOKUP($A196,Pointage!$A$6:$CE$370,S$3))</f>
        <v>0</v>
      </c>
    </row>
    <row r="197" spans="1:19" x14ac:dyDescent="0.2">
      <c r="A197" s="60">
        <f>Pointage!A199</f>
        <v>43294</v>
      </c>
      <c r="B197" s="61">
        <f t="shared" ref="B197:B260" si="6">DAY(A197)</f>
        <v>13</v>
      </c>
      <c r="C197" s="61">
        <f t="shared" ref="C197:C260" si="7">MONTH(A197)</f>
        <v>7</v>
      </c>
      <c r="D197" s="62">
        <f>IF($A197=0,0,VLOOKUP($A197,Pointage!$A$6:$CE$370,D$3))</f>
        <v>0</v>
      </c>
      <c r="E197" s="62">
        <f>IF($A197=0,0,VLOOKUP($A197,Pointage!$A$6:$CE$370,E$3))</f>
        <v>0</v>
      </c>
      <c r="F197" s="62">
        <f>IF($A197=0,0,VLOOKUP($A197,Pointage!$A$6:$CE$370,F$3))</f>
        <v>0</v>
      </c>
      <c r="G197" s="62">
        <f>IF($A197=0,0,VLOOKUP($A197,Pointage!$A$6:$CE$370,G$3))</f>
        <v>0</v>
      </c>
      <c r="H197" s="62">
        <f>IF($A197=0,0,VLOOKUP($A197,Pointage!$A$6:$CE$370,H$3))</f>
        <v>0</v>
      </c>
      <c r="I197" s="62">
        <f>IF($A197=0,0,VLOOKUP($A197,Pointage!$A$6:$CE$370,I$3))</f>
        <v>0</v>
      </c>
      <c r="J197" s="62">
        <f>IF($A197=0,0,VLOOKUP($A197,Pointage!$A$6:$CE$370,J$3))</f>
        <v>0</v>
      </c>
      <c r="K197" s="62">
        <f>IF($A197=0,0,VLOOKUP($A197,Pointage!$A$6:$CE$370,K$3))</f>
        <v>0</v>
      </c>
      <c r="L197" s="62">
        <f>IF($A197=0,0,VLOOKUP($A197,Pointage!$A$6:$CE$370,L$3))</f>
        <v>0</v>
      </c>
      <c r="M197" s="62">
        <f>IF($A197=0,0,VLOOKUP($A197,Pointage!$A$6:$CE$370,M$3))</f>
        <v>0</v>
      </c>
      <c r="N197" s="62">
        <f>IF($A197=0,0,VLOOKUP($A197,Pointage!$A$6:$CE$370,N$3))</f>
        <v>0</v>
      </c>
      <c r="O197" s="62">
        <f>IF($A197=0,0,VLOOKUP($A197,Pointage!$A$6:$CE$370,O$3))</f>
        <v>0</v>
      </c>
      <c r="P197" s="62">
        <f>IF($A197=0,0,VLOOKUP($A197,Pointage!$A$6:$CE$370,P$3))</f>
        <v>0</v>
      </c>
      <c r="Q197" s="62">
        <f>IF($A197=0,0,VLOOKUP($A197,Pointage!$A$6:$CE$370,Q$3))</f>
        <v>0</v>
      </c>
      <c r="R197" s="62">
        <f>IF($A197=0,0,VLOOKUP($A197,Pointage!$A$6:$CE$370,R$3))</f>
        <v>0</v>
      </c>
      <c r="S197" s="62">
        <f>IF($A197=0,0,VLOOKUP($A197,Pointage!$A$6:$CE$370,S$3))</f>
        <v>0</v>
      </c>
    </row>
    <row r="198" spans="1:19" x14ac:dyDescent="0.2">
      <c r="A198" s="60">
        <f>Pointage!A200</f>
        <v>43295</v>
      </c>
      <c r="B198" s="61">
        <f t="shared" si="6"/>
        <v>14</v>
      </c>
      <c r="C198" s="61">
        <f t="shared" si="7"/>
        <v>7</v>
      </c>
      <c r="D198" s="62">
        <f>IF($A198=0,0,VLOOKUP($A198,Pointage!$A$6:$CE$370,D$3))</f>
        <v>0</v>
      </c>
      <c r="E198" s="62">
        <f>IF($A198=0,0,VLOOKUP($A198,Pointage!$A$6:$CE$370,E$3))</f>
        <v>0</v>
      </c>
      <c r="F198" s="62">
        <f>IF($A198=0,0,VLOOKUP($A198,Pointage!$A$6:$CE$370,F$3))</f>
        <v>0</v>
      </c>
      <c r="G198" s="62">
        <f>IF($A198=0,0,VLOOKUP($A198,Pointage!$A$6:$CE$370,G$3))</f>
        <v>0</v>
      </c>
      <c r="H198" s="62">
        <f>IF($A198=0,0,VLOOKUP($A198,Pointage!$A$6:$CE$370,H$3))</f>
        <v>0</v>
      </c>
      <c r="I198" s="62">
        <f>IF($A198=0,0,VLOOKUP($A198,Pointage!$A$6:$CE$370,I$3))</f>
        <v>0</v>
      </c>
      <c r="J198" s="62">
        <f>IF($A198=0,0,VLOOKUP($A198,Pointage!$A$6:$CE$370,J$3))</f>
        <v>0</v>
      </c>
      <c r="K198" s="62">
        <f>IF($A198=0,0,VLOOKUP($A198,Pointage!$A$6:$CE$370,K$3))</f>
        <v>0</v>
      </c>
      <c r="L198" s="62">
        <f>IF($A198=0,0,VLOOKUP($A198,Pointage!$A$6:$CE$370,L$3))</f>
        <v>0</v>
      </c>
      <c r="M198" s="62">
        <f>IF($A198=0,0,VLOOKUP($A198,Pointage!$A$6:$CE$370,M$3))</f>
        <v>0</v>
      </c>
      <c r="N198" s="62">
        <f>IF($A198=0,0,VLOOKUP($A198,Pointage!$A$6:$CE$370,N$3))</f>
        <v>0</v>
      </c>
      <c r="O198" s="62">
        <f>IF($A198=0,0,VLOOKUP($A198,Pointage!$A$6:$CE$370,O$3))</f>
        <v>0</v>
      </c>
      <c r="P198" s="62">
        <f>IF($A198=0,0,VLOOKUP($A198,Pointage!$A$6:$CE$370,P$3))</f>
        <v>0</v>
      </c>
      <c r="Q198" s="62">
        <f>IF($A198=0,0,VLOOKUP($A198,Pointage!$A$6:$CE$370,Q$3))</f>
        <v>0</v>
      </c>
      <c r="R198" s="62">
        <f>IF($A198=0,0,VLOOKUP($A198,Pointage!$A$6:$CE$370,R$3))</f>
        <v>0</v>
      </c>
      <c r="S198" s="62">
        <f>IF($A198=0,0,VLOOKUP($A198,Pointage!$A$6:$CE$370,S$3))</f>
        <v>0</v>
      </c>
    </row>
    <row r="199" spans="1:19" x14ac:dyDescent="0.2">
      <c r="A199" s="60" t="str">
        <f>Pointage!A201</f>
        <v>Total</v>
      </c>
      <c r="B199" s="61" t="e">
        <f t="shared" si="6"/>
        <v>#VALUE!</v>
      </c>
      <c r="C199" s="61" t="e">
        <f t="shared" si="7"/>
        <v>#VALUE!</v>
      </c>
      <c r="D199" s="62">
        <f>IF($A199=0,0,VLOOKUP($A199,Pointage!$A$6:$CE$370,D$3))</f>
        <v>0</v>
      </c>
      <c r="E199" s="62">
        <f>IF($A199=0,0,VLOOKUP($A199,Pointage!$A$6:$CE$370,E$3))</f>
        <v>0</v>
      </c>
      <c r="F199" s="62">
        <f>IF($A199=0,0,VLOOKUP($A199,Pointage!$A$6:$CE$370,F$3))</f>
        <v>0</v>
      </c>
      <c r="G199" s="62">
        <f>IF($A199=0,0,VLOOKUP($A199,Pointage!$A$6:$CE$370,G$3))</f>
        <v>0</v>
      </c>
      <c r="H199" s="62">
        <f>IF($A199=0,0,VLOOKUP($A199,Pointage!$A$6:$CE$370,H$3))</f>
        <v>0</v>
      </c>
      <c r="I199" s="62">
        <f>IF($A199=0,0,VLOOKUP($A199,Pointage!$A$6:$CE$370,I$3))</f>
        <v>0</v>
      </c>
      <c r="J199" s="62">
        <f>IF($A199=0,0,VLOOKUP($A199,Pointage!$A$6:$CE$370,J$3))</f>
        <v>0</v>
      </c>
      <c r="K199" s="62">
        <f>IF($A199=0,0,VLOOKUP($A199,Pointage!$A$6:$CE$370,K$3))</f>
        <v>0</v>
      </c>
      <c r="L199" s="62">
        <f>IF($A199=0,0,VLOOKUP($A199,Pointage!$A$6:$CE$370,L$3))</f>
        <v>0</v>
      </c>
      <c r="M199" s="62">
        <f>IF($A199=0,0,VLOOKUP($A199,Pointage!$A$6:$CE$370,M$3))</f>
        <v>0</v>
      </c>
      <c r="N199" s="62">
        <f>IF($A199=0,0,VLOOKUP($A199,Pointage!$A$6:$CE$370,N$3))</f>
        <v>0</v>
      </c>
      <c r="O199" s="62">
        <f>IF($A199=0,0,VLOOKUP($A199,Pointage!$A$6:$CE$370,O$3))</f>
        <v>0</v>
      </c>
      <c r="P199" s="62">
        <f>IF($A199=0,0,VLOOKUP($A199,Pointage!$A$6:$CE$370,P$3))</f>
        <v>0</v>
      </c>
      <c r="Q199" s="62">
        <f>IF($A199=0,0,VLOOKUP($A199,Pointage!$A$6:$CE$370,Q$3))</f>
        <v>0</v>
      </c>
      <c r="R199" s="62">
        <f>IF($A199=0,0,VLOOKUP($A199,Pointage!$A$6:$CE$370,R$3))</f>
        <v>0</v>
      </c>
      <c r="S199" s="62">
        <f>IF($A199=0,0,VLOOKUP($A199,Pointage!$A$6:$CE$370,S$3))</f>
        <v>0</v>
      </c>
    </row>
    <row r="200" spans="1:19" x14ac:dyDescent="0.2">
      <c r="A200" s="60">
        <f>Pointage!A202</f>
        <v>43297</v>
      </c>
      <c r="B200" s="61">
        <f t="shared" si="6"/>
        <v>16</v>
      </c>
      <c r="C200" s="61">
        <f t="shared" si="7"/>
        <v>7</v>
      </c>
      <c r="D200" s="62">
        <f>IF($A200=0,0,VLOOKUP($A200,Pointage!$A$6:$CE$370,D$3))</f>
        <v>0</v>
      </c>
      <c r="E200" s="62">
        <f>IF($A200=0,0,VLOOKUP($A200,Pointage!$A$6:$CE$370,E$3))</f>
        <v>0</v>
      </c>
      <c r="F200" s="62">
        <f>IF($A200=0,0,VLOOKUP($A200,Pointage!$A$6:$CE$370,F$3))</f>
        <v>0</v>
      </c>
      <c r="G200" s="62">
        <f>IF($A200=0,0,VLOOKUP($A200,Pointage!$A$6:$CE$370,G$3))</f>
        <v>0</v>
      </c>
      <c r="H200" s="62">
        <f>IF($A200=0,0,VLOOKUP($A200,Pointage!$A$6:$CE$370,H$3))</f>
        <v>0</v>
      </c>
      <c r="I200" s="62">
        <f>IF($A200=0,0,VLOOKUP($A200,Pointage!$A$6:$CE$370,I$3))</f>
        <v>0</v>
      </c>
      <c r="J200" s="62">
        <f>IF($A200=0,0,VLOOKUP($A200,Pointage!$A$6:$CE$370,J$3))</f>
        <v>0</v>
      </c>
      <c r="K200" s="62">
        <f>IF($A200=0,0,VLOOKUP($A200,Pointage!$A$6:$CE$370,K$3))</f>
        <v>0</v>
      </c>
      <c r="L200" s="62">
        <f>IF($A200=0,0,VLOOKUP($A200,Pointage!$A$6:$CE$370,L$3))</f>
        <v>0</v>
      </c>
      <c r="M200" s="62">
        <f>IF($A200=0,0,VLOOKUP($A200,Pointage!$A$6:$CE$370,M$3))</f>
        <v>0</v>
      </c>
      <c r="N200" s="62">
        <f>IF($A200=0,0,VLOOKUP($A200,Pointage!$A$6:$CE$370,N$3))</f>
        <v>0</v>
      </c>
      <c r="O200" s="62">
        <f>IF($A200=0,0,VLOOKUP($A200,Pointage!$A$6:$CE$370,O$3))</f>
        <v>0</v>
      </c>
      <c r="P200" s="62">
        <f>IF($A200=0,0,VLOOKUP($A200,Pointage!$A$6:$CE$370,P$3))</f>
        <v>0</v>
      </c>
      <c r="Q200" s="62">
        <f>IF($A200=0,0,VLOOKUP($A200,Pointage!$A$6:$CE$370,Q$3))</f>
        <v>0</v>
      </c>
      <c r="R200" s="62">
        <f>IF($A200=0,0,VLOOKUP($A200,Pointage!$A$6:$CE$370,R$3))</f>
        <v>0</v>
      </c>
      <c r="S200" s="62">
        <f>IF($A200=0,0,VLOOKUP($A200,Pointage!$A$6:$CE$370,S$3))</f>
        <v>0</v>
      </c>
    </row>
    <row r="201" spans="1:19" x14ac:dyDescent="0.2">
      <c r="A201" s="60">
        <f>Pointage!A203</f>
        <v>43298</v>
      </c>
      <c r="B201" s="61">
        <f t="shared" si="6"/>
        <v>17</v>
      </c>
      <c r="C201" s="61">
        <f t="shared" si="7"/>
        <v>7</v>
      </c>
      <c r="D201" s="62">
        <f>IF($A201=0,0,VLOOKUP($A201,Pointage!$A$6:$CE$370,D$3))</f>
        <v>0</v>
      </c>
      <c r="E201" s="62">
        <f>IF($A201=0,0,VLOOKUP($A201,Pointage!$A$6:$CE$370,E$3))</f>
        <v>0</v>
      </c>
      <c r="F201" s="62">
        <f>IF($A201=0,0,VLOOKUP($A201,Pointage!$A$6:$CE$370,F$3))</f>
        <v>0</v>
      </c>
      <c r="G201" s="62">
        <f>IF($A201=0,0,VLOOKUP($A201,Pointage!$A$6:$CE$370,G$3))</f>
        <v>0</v>
      </c>
      <c r="H201" s="62">
        <f>IF($A201=0,0,VLOOKUP($A201,Pointage!$A$6:$CE$370,H$3))</f>
        <v>0</v>
      </c>
      <c r="I201" s="62">
        <f>IF($A201=0,0,VLOOKUP($A201,Pointage!$A$6:$CE$370,I$3))</f>
        <v>0</v>
      </c>
      <c r="J201" s="62">
        <f>IF($A201=0,0,VLOOKUP($A201,Pointage!$A$6:$CE$370,J$3))</f>
        <v>0</v>
      </c>
      <c r="K201" s="62">
        <f>IF($A201=0,0,VLOOKUP($A201,Pointage!$A$6:$CE$370,K$3))</f>
        <v>0</v>
      </c>
      <c r="L201" s="62">
        <f>IF($A201=0,0,VLOOKUP($A201,Pointage!$A$6:$CE$370,L$3))</f>
        <v>0</v>
      </c>
      <c r="M201" s="62">
        <f>IF($A201=0,0,VLOOKUP($A201,Pointage!$A$6:$CE$370,M$3))</f>
        <v>0</v>
      </c>
      <c r="N201" s="62">
        <f>IF($A201=0,0,VLOOKUP($A201,Pointage!$A$6:$CE$370,N$3))</f>
        <v>0</v>
      </c>
      <c r="O201" s="62">
        <f>IF($A201=0,0,VLOOKUP($A201,Pointage!$A$6:$CE$370,O$3))</f>
        <v>0</v>
      </c>
      <c r="P201" s="62">
        <f>IF($A201=0,0,VLOOKUP($A201,Pointage!$A$6:$CE$370,P$3))</f>
        <v>0</v>
      </c>
      <c r="Q201" s="62">
        <f>IF($A201=0,0,VLOOKUP($A201,Pointage!$A$6:$CE$370,Q$3))</f>
        <v>0</v>
      </c>
      <c r="R201" s="62">
        <f>IF($A201=0,0,VLOOKUP($A201,Pointage!$A$6:$CE$370,R$3))</f>
        <v>0</v>
      </c>
      <c r="S201" s="62">
        <f>IF($A201=0,0,VLOOKUP($A201,Pointage!$A$6:$CE$370,S$3))</f>
        <v>0</v>
      </c>
    </row>
    <row r="202" spans="1:19" x14ac:dyDescent="0.2">
      <c r="A202" s="60">
        <f>Pointage!A204</f>
        <v>43299</v>
      </c>
      <c r="B202" s="61">
        <f t="shared" si="6"/>
        <v>18</v>
      </c>
      <c r="C202" s="61">
        <f t="shared" si="7"/>
        <v>7</v>
      </c>
      <c r="D202" s="62">
        <f>IF($A202=0,0,VLOOKUP($A202,Pointage!$A$6:$CE$370,D$3))</f>
        <v>0</v>
      </c>
      <c r="E202" s="62">
        <f>IF($A202=0,0,VLOOKUP($A202,Pointage!$A$6:$CE$370,E$3))</f>
        <v>0</v>
      </c>
      <c r="F202" s="62">
        <f>IF($A202=0,0,VLOOKUP($A202,Pointage!$A$6:$CE$370,F$3))</f>
        <v>0</v>
      </c>
      <c r="G202" s="62">
        <f>IF($A202=0,0,VLOOKUP($A202,Pointage!$A$6:$CE$370,G$3))</f>
        <v>0</v>
      </c>
      <c r="H202" s="62">
        <f>IF($A202=0,0,VLOOKUP($A202,Pointage!$A$6:$CE$370,H$3))</f>
        <v>0</v>
      </c>
      <c r="I202" s="62">
        <f>IF($A202=0,0,VLOOKUP($A202,Pointage!$A$6:$CE$370,I$3))</f>
        <v>0</v>
      </c>
      <c r="J202" s="62">
        <f>IF($A202=0,0,VLOOKUP($A202,Pointage!$A$6:$CE$370,J$3))</f>
        <v>0</v>
      </c>
      <c r="K202" s="62">
        <f>IF($A202=0,0,VLOOKUP($A202,Pointage!$A$6:$CE$370,K$3))</f>
        <v>0</v>
      </c>
      <c r="L202" s="62">
        <f>IF($A202=0,0,VLOOKUP($A202,Pointage!$A$6:$CE$370,L$3))</f>
        <v>0</v>
      </c>
      <c r="M202" s="62">
        <f>IF($A202=0,0,VLOOKUP($A202,Pointage!$A$6:$CE$370,M$3))</f>
        <v>0</v>
      </c>
      <c r="N202" s="62">
        <f>IF($A202=0,0,VLOOKUP($A202,Pointage!$A$6:$CE$370,N$3))</f>
        <v>0</v>
      </c>
      <c r="O202" s="62">
        <f>IF($A202=0,0,VLOOKUP($A202,Pointage!$A$6:$CE$370,O$3))</f>
        <v>0</v>
      </c>
      <c r="P202" s="62">
        <f>IF($A202=0,0,VLOOKUP($A202,Pointage!$A$6:$CE$370,P$3))</f>
        <v>0</v>
      </c>
      <c r="Q202" s="62">
        <f>IF($A202=0,0,VLOOKUP($A202,Pointage!$A$6:$CE$370,Q$3))</f>
        <v>0</v>
      </c>
      <c r="R202" s="62">
        <f>IF($A202=0,0,VLOOKUP($A202,Pointage!$A$6:$CE$370,R$3))</f>
        <v>0</v>
      </c>
      <c r="S202" s="62">
        <f>IF($A202=0,0,VLOOKUP($A202,Pointage!$A$6:$CE$370,S$3))</f>
        <v>0</v>
      </c>
    </row>
    <row r="203" spans="1:19" x14ac:dyDescent="0.2">
      <c r="A203" s="60">
        <f>Pointage!A205</f>
        <v>43300</v>
      </c>
      <c r="B203" s="61">
        <f t="shared" si="6"/>
        <v>19</v>
      </c>
      <c r="C203" s="61">
        <f t="shared" si="7"/>
        <v>7</v>
      </c>
      <c r="D203" s="62">
        <f>IF($A203=0,0,VLOOKUP($A203,Pointage!$A$6:$CE$370,D$3))</f>
        <v>0</v>
      </c>
      <c r="E203" s="62">
        <f>IF($A203=0,0,VLOOKUP($A203,Pointage!$A$6:$CE$370,E$3))</f>
        <v>0</v>
      </c>
      <c r="F203" s="62">
        <f>IF($A203=0,0,VLOOKUP($A203,Pointage!$A$6:$CE$370,F$3))</f>
        <v>0</v>
      </c>
      <c r="G203" s="62">
        <f>IF($A203=0,0,VLOOKUP($A203,Pointage!$A$6:$CE$370,G$3))</f>
        <v>0</v>
      </c>
      <c r="H203" s="62">
        <f>IF($A203=0,0,VLOOKUP($A203,Pointage!$A$6:$CE$370,H$3))</f>
        <v>0</v>
      </c>
      <c r="I203" s="62">
        <f>IF($A203=0,0,VLOOKUP($A203,Pointage!$A$6:$CE$370,I$3))</f>
        <v>0</v>
      </c>
      <c r="J203" s="62">
        <f>IF($A203=0,0,VLOOKUP($A203,Pointage!$A$6:$CE$370,J$3))</f>
        <v>0</v>
      </c>
      <c r="K203" s="62">
        <f>IF($A203=0,0,VLOOKUP($A203,Pointage!$A$6:$CE$370,K$3))</f>
        <v>0</v>
      </c>
      <c r="L203" s="62">
        <f>IF($A203=0,0,VLOOKUP($A203,Pointage!$A$6:$CE$370,L$3))</f>
        <v>0</v>
      </c>
      <c r="M203" s="62">
        <f>IF($A203=0,0,VLOOKUP($A203,Pointage!$A$6:$CE$370,M$3))</f>
        <v>0</v>
      </c>
      <c r="N203" s="62">
        <f>IF($A203=0,0,VLOOKUP($A203,Pointage!$A$6:$CE$370,N$3))</f>
        <v>0</v>
      </c>
      <c r="O203" s="62">
        <f>IF($A203=0,0,VLOOKUP($A203,Pointage!$A$6:$CE$370,O$3))</f>
        <v>0</v>
      </c>
      <c r="P203" s="62">
        <f>IF($A203=0,0,VLOOKUP($A203,Pointage!$A$6:$CE$370,P$3))</f>
        <v>0</v>
      </c>
      <c r="Q203" s="62">
        <f>IF($A203=0,0,VLOOKUP($A203,Pointage!$A$6:$CE$370,Q$3))</f>
        <v>0</v>
      </c>
      <c r="R203" s="62">
        <f>IF($A203=0,0,VLOOKUP($A203,Pointage!$A$6:$CE$370,R$3))</f>
        <v>0</v>
      </c>
      <c r="S203" s="62">
        <f>IF($A203=0,0,VLOOKUP($A203,Pointage!$A$6:$CE$370,S$3))</f>
        <v>0</v>
      </c>
    </row>
    <row r="204" spans="1:19" x14ac:dyDescent="0.2">
      <c r="A204" s="60">
        <f>Pointage!A206</f>
        <v>43301</v>
      </c>
      <c r="B204" s="61">
        <f t="shared" si="6"/>
        <v>20</v>
      </c>
      <c r="C204" s="61">
        <f t="shared" si="7"/>
        <v>7</v>
      </c>
      <c r="D204" s="62">
        <f>IF($A204=0,0,VLOOKUP($A204,Pointage!$A$6:$CE$370,D$3))</f>
        <v>0</v>
      </c>
      <c r="E204" s="62">
        <f>IF($A204=0,0,VLOOKUP($A204,Pointage!$A$6:$CE$370,E$3))</f>
        <v>0</v>
      </c>
      <c r="F204" s="62">
        <f>IF($A204=0,0,VLOOKUP($A204,Pointage!$A$6:$CE$370,F$3))</f>
        <v>0</v>
      </c>
      <c r="G204" s="62">
        <f>IF($A204=0,0,VLOOKUP($A204,Pointage!$A$6:$CE$370,G$3))</f>
        <v>0</v>
      </c>
      <c r="H204" s="62">
        <f>IF($A204=0,0,VLOOKUP($A204,Pointage!$A$6:$CE$370,H$3))</f>
        <v>0</v>
      </c>
      <c r="I204" s="62">
        <f>IF($A204=0,0,VLOOKUP($A204,Pointage!$A$6:$CE$370,I$3))</f>
        <v>0</v>
      </c>
      <c r="J204" s="62">
        <f>IF($A204=0,0,VLOOKUP($A204,Pointage!$A$6:$CE$370,J$3))</f>
        <v>0</v>
      </c>
      <c r="K204" s="62">
        <f>IF($A204=0,0,VLOOKUP($A204,Pointage!$A$6:$CE$370,K$3))</f>
        <v>0</v>
      </c>
      <c r="L204" s="62">
        <f>IF($A204=0,0,VLOOKUP($A204,Pointage!$A$6:$CE$370,L$3))</f>
        <v>0</v>
      </c>
      <c r="M204" s="62">
        <f>IF($A204=0,0,VLOOKUP($A204,Pointage!$A$6:$CE$370,M$3))</f>
        <v>0</v>
      </c>
      <c r="N204" s="62">
        <f>IF($A204=0,0,VLOOKUP($A204,Pointage!$A$6:$CE$370,N$3))</f>
        <v>0</v>
      </c>
      <c r="O204" s="62">
        <f>IF($A204=0,0,VLOOKUP($A204,Pointage!$A$6:$CE$370,O$3))</f>
        <v>0</v>
      </c>
      <c r="P204" s="62">
        <f>IF($A204=0,0,VLOOKUP($A204,Pointage!$A$6:$CE$370,P$3))</f>
        <v>0</v>
      </c>
      <c r="Q204" s="62">
        <f>IF($A204=0,0,VLOOKUP($A204,Pointage!$A$6:$CE$370,Q$3))</f>
        <v>0</v>
      </c>
      <c r="R204" s="62">
        <f>IF($A204=0,0,VLOOKUP($A204,Pointage!$A$6:$CE$370,R$3))</f>
        <v>0</v>
      </c>
      <c r="S204" s="62">
        <f>IF($A204=0,0,VLOOKUP($A204,Pointage!$A$6:$CE$370,S$3))</f>
        <v>0</v>
      </c>
    </row>
    <row r="205" spans="1:19" x14ac:dyDescent="0.2">
      <c r="A205" s="60">
        <f>Pointage!A207</f>
        <v>43302</v>
      </c>
      <c r="B205" s="61">
        <f t="shared" si="6"/>
        <v>21</v>
      </c>
      <c r="C205" s="61">
        <f t="shared" si="7"/>
        <v>7</v>
      </c>
      <c r="D205" s="62">
        <f>IF($A205=0,0,VLOOKUP($A205,Pointage!$A$6:$CE$370,D$3))</f>
        <v>0</v>
      </c>
      <c r="E205" s="62">
        <f>IF($A205=0,0,VLOOKUP($A205,Pointage!$A$6:$CE$370,E$3))</f>
        <v>0</v>
      </c>
      <c r="F205" s="62">
        <f>IF($A205=0,0,VLOOKUP($A205,Pointage!$A$6:$CE$370,F$3))</f>
        <v>0</v>
      </c>
      <c r="G205" s="62">
        <f>IF($A205=0,0,VLOOKUP($A205,Pointage!$A$6:$CE$370,G$3))</f>
        <v>0</v>
      </c>
      <c r="H205" s="62">
        <f>IF($A205=0,0,VLOOKUP($A205,Pointage!$A$6:$CE$370,H$3))</f>
        <v>0</v>
      </c>
      <c r="I205" s="62">
        <f>IF($A205=0,0,VLOOKUP($A205,Pointage!$A$6:$CE$370,I$3))</f>
        <v>0</v>
      </c>
      <c r="J205" s="62">
        <f>IF($A205=0,0,VLOOKUP($A205,Pointage!$A$6:$CE$370,J$3))</f>
        <v>0</v>
      </c>
      <c r="K205" s="62">
        <f>IF($A205=0,0,VLOOKUP($A205,Pointage!$A$6:$CE$370,K$3))</f>
        <v>0</v>
      </c>
      <c r="L205" s="62">
        <f>IF($A205=0,0,VLOOKUP($A205,Pointage!$A$6:$CE$370,L$3))</f>
        <v>0</v>
      </c>
      <c r="M205" s="62">
        <f>IF($A205=0,0,VLOOKUP($A205,Pointage!$A$6:$CE$370,M$3))</f>
        <v>0</v>
      </c>
      <c r="N205" s="62">
        <f>IF($A205=0,0,VLOOKUP($A205,Pointage!$A$6:$CE$370,N$3))</f>
        <v>0</v>
      </c>
      <c r="O205" s="62">
        <f>IF($A205=0,0,VLOOKUP($A205,Pointage!$A$6:$CE$370,O$3))</f>
        <v>0</v>
      </c>
      <c r="P205" s="62">
        <f>IF($A205=0,0,VLOOKUP($A205,Pointage!$A$6:$CE$370,P$3))</f>
        <v>0</v>
      </c>
      <c r="Q205" s="62">
        <f>IF($A205=0,0,VLOOKUP($A205,Pointage!$A$6:$CE$370,Q$3))</f>
        <v>0</v>
      </c>
      <c r="R205" s="62">
        <f>IF($A205=0,0,VLOOKUP($A205,Pointage!$A$6:$CE$370,R$3))</f>
        <v>0</v>
      </c>
      <c r="S205" s="62">
        <f>IF($A205=0,0,VLOOKUP($A205,Pointage!$A$6:$CE$370,S$3))</f>
        <v>0</v>
      </c>
    </row>
    <row r="206" spans="1:19" x14ac:dyDescent="0.2">
      <c r="A206" s="60" t="str">
        <f>Pointage!A208</f>
        <v>Total</v>
      </c>
      <c r="B206" s="61" t="e">
        <f t="shared" si="6"/>
        <v>#VALUE!</v>
      </c>
      <c r="C206" s="61" t="e">
        <f t="shared" si="7"/>
        <v>#VALUE!</v>
      </c>
      <c r="D206" s="62">
        <f>IF($A206=0,0,VLOOKUP($A206,Pointage!$A$6:$CE$370,D$3))</f>
        <v>0</v>
      </c>
      <c r="E206" s="62">
        <f>IF($A206=0,0,VLOOKUP($A206,Pointage!$A$6:$CE$370,E$3))</f>
        <v>0</v>
      </c>
      <c r="F206" s="62">
        <f>IF($A206=0,0,VLOOKUP($A206,Pointage!$A$6:$CE$370,F$3))</f>
        <v>0</v>
      </c>
      <c r="G206" s="62">
        <f>IF($A206=0,0,VLOOKUP($A206,Pointage!$A$6:$CE$370,G$3))</f>
        <v>0</v>
      </c>
      <c r="H206" s="62">
        <f>IF($A206=0,0,VLOOKUP($A206,Pointage!$A$6:$CE$370,H$3))</f>
        <v>0</v>
      </c>
      <c r="I206" s="62">
        <f>IF($A206=0,0,VLOOKUP($A206,Pointage!$A$6:$CE$370,I$3))</f>
        <v>0</v>
      </c>
      <c r="J206" s="62">
        <f>IF($A206=0,0,VLOOKUP($A206,Pointage!$A$6:$CE$370,J$3))</f>
        <v>0</v>
      </c>
      <c r="K206" s="62">
        <f>IF($A206=0,0,VLOOKUP($A206,Pointage!$A$6:$CE$370,K$3))</f>
        <v>0</v>
      </c>
      <c r="L206" s="62">
        <f>IF($A206=0,0,VLOOKUP($A206,Pointage!$A$6:$CE$370,L$3))</f>
        <v>0</v>
      </c>
      <c r="M206" s="62">
        <f>IF($A206=0,0,VLOOKUP($A206,Pointage!$A$6:$CE$370,M$3))</f>
        <v>0</v>
      </c>
      <c r="N206" s="62">
        <f>IF($A206=0,0,VLOOKUP($A206,Pointage!$A$6:$CE$370,N$3))</f>
        <v>0</v>
      </c>
      <c r="O206" s="62">
        <f>IF($A206=0,0,VLOOKUP($A206,Pointage!$A$6:$CE$370,O$3))</f>
        <v>0</v>
      </c>
      <c r="P206" s="62">
        <f>IF($A206=0,0,VLOOKUP($A206,Pointage!$A$6:$CE$370,P$3))</f>
        <v>0</v>
      </c>
      <c r="Q206" s="62">
        <f>IF($A206=0,0,VLOOKUP($A206,Pointage!$A$6:$CE$370,Q$3))</f>
        <v>0</v>
      </c>
      <c r="R206" s="62">
        <f>IF($A206=0,0,VLOOKUP($A206,Pointage!$A$6:$CE$370,R$3))</f>
        <v>0</v>
      </c>
      <c r="S206" s="62">
        <f>IF($A206=0,0,VLOOKUP($A206,Pointage!$A$6:$CE$370,S$3))</f>
        <v>0</v>
      </c>
    </row>
    <row r="207" spans="1:19" x14ac:dyDescent="0.2">
      <c r="A207" s="60">
        <f>Pointage!A209</f>
        <v>43304</v>
      </c>
      <c r="B207" s="61">
        <f t="shared" si="6"/>
        <v>23</v>
      </c>
      <c r="C207" s="61">
        <f t="shared" si="7"/>
        <v>7</v>
      </c>
      <c r="D207" s="62">
        <f>IF($A207=0,0,VLOOKUP($A207,Pointage!$A$6:$CE$370,D$3))</f>
        <v>0</v>
      </c>
      <c r="E207" s="62">
        <f>IF($A207=0,0,VLOOKUP($A207,Pointage!$A$6:$CE$370,E$3))</f>
        <v>0</v>
      </c>
      <c r="F207" s="62">
        <f>IF($A207=0,0,VLOOKUP($A207,Pointage!$A$6:$CE$370,F$3))</f>
        <v>0</v>
      </c>
      <c r="G207" s="62">
        <f>IF($A207=0,0,VLOOKUP($A207,Pointage!$A$6:$CE$370,G$3))</f>
        <v>0</v>
      </c>
      <c r="H207" s="62">
        <f>IF($A207=0,0,VLOOKUP($A207,Pointage!$A$6:$CE$370,H$3))</f>
        <v>0</v>
      </c>
      <c r="I207" s="62">
        <f>IF($A207=0,0,VLOOKUP($A207,Pointage!$A$6:$CE$370,I$3))</f>
        <v>0</v>
      </c>
      <c r="J207" s="62">
        <f>IF($A207=0,0,VLOOKUP($A207,Pointage!$A$6:$CE$370,J$3))</f>
        <v>0</v>
      </c>
      <c r="K207" s="62">
        <f>IF($A207=0,0,VLOOKUP($A207,Pointage!$A$6:$CE$370,K$3))</f>
        <v>0</v>
      </c>
      <c r="L207" s="62">
        <f>IF($A207=0,0,VLOOKUP($A207,Pointage!$A$6:$CE$370,L$3))</f>
        <v>0</v>
      </c>
      <c r="M207" s="62">
        <f>IF($A207=0,0,VLOOKUP($A207,Pointage!$A$6:$CE$370,M$3))</f>
        <v>0</v>
      </c>
      <c r="N207" s="62">
        <f>IF($A207=0,0,VLOOKUP($A207,Pointage!$A$6:$CE$370,N$3))</f>
        <v>0</v>
      </c>
      <c r="O207" s="62">
        <f>IF($A207=0,0,VLOOKUP($A207,Pointage!$A$6:$CE$370,O$3))</f>
        <v>0</v>
      </c>
      <c r="P207" s="62">
        <f>IF($A207=0,0,VLOOKUP($A207,Pointage!$A$6:$CE$370,P$3))</f>
        <v>0</v>
      </c>
      <c r="Q207" s="62">
        <f>IF($A207=0,0,VLOOKUP($A207,Pointage!$A$6:$CE$370,Q$3))</f>
        <v>0</v>
      </c>
      <c r="R207" s="62">
        <f>IF($A207=0,0,VLOOKUP($A207,Pointage!$A$6:$CE$370,R$3))</f>
        <v>0</v>
      </c>
      <c r="S207" s="62">
        <f>IF($A207=0,0,VLOOKUP($A207,Pointage!$A$6:$CE$370,S$3))</f>
        <v>0</v>
      </c>
    </row>
    <row r="208" spans="1:19" x14ac:dyDescent="0.2">
      <c r="A208" s="60">
        <f>Pointage!A210</f>
        <v>43305</v>
      </c>
      <c r="B208" s="61">
        <f t="shared" si="6"/>
        <v>24</v>
      </c>
      <c r="C208" s="61">
        <f t="shared" si="7"/>
        <v>7</v>
      </c>
      <c r="D208" s="62">
        <f>IF($A208=0,0,VLOOKUP($A208,Pointage!$A$6:$CE$370,D$3))</f>
        <v>0</v>
      </c>
      <c r="E208" s="62">
        <f>IF($A208=0,0,VLOOKUP($A208,Pointage!$A$6:$CE$370,E$3))</f>
        <v>0</v>
      </c>
      <c r="F208" s="62">
        <f>IF($A208=0,0,VLOOKUP($A208,Pointage!$A$6:$CE$370,F$3))</f>
        <v>0</v>
      </c>
      <c r="G208" s="62">
        <f>IF($A208=0,0,VLOOKUP($A208,Pointage!$A$6:$CE$370,G$3))</f>
        <v>0</v>
      </c>
      <c r="H208" s="62">
        <f>IF($A208=0,0,VLOOKUP($A208,Pointage!$A$6:$CE$370,H$3))</f>
        <v>0</v>
      </c>
      <c r="I208" s="62">
        <f>IF($A208=0,0,VLOOKUP($A208,Pointage!$A$6:$CE$370,I$3))</f>
        <v>0</v>
      </c>
      <c r="J208" s="62">
        <f>IF($A208=0,0,VLOOKUP($A208,Pointage!$A$6:$CE$370,J$3))</f>
        <v>0</v>
      </c>
      <c r="K208" s="62">
        <f>IF($A208=0,0,VLOOKUP($A208,Pointage!$A$6:$CE$370,K$3))</f>
        <v>0</v>
      </c>
      <c r="L208" s="62">
        <f>IF($A208=0,0,VLOOKUP($A208,Pointage!$A$6:$CE$370,L$3))</f>
        <v>0</v>
      </c>
      <c r="M208" s="62">
        <f>IF($A208=0,0,VLOOKUP($A208,Pointage!$A$6:$CE$370,M$3))</f>
        <v>0</v>
      </c>
      <c r="N208" s="62">
        <f>IF($A208=0,0,VLOOKUP($A208,Pointage!$A$6:$CE$370,N$3))</f>
        <v>0</v>
      </c>
      <c r="O208" s="62">
        <f>IF($A208=0,0,VLOOKUP($A208,Pointage!$A$6:$CE$370,O$3))</f>
        <v>0</v>
      </c>
      <c r="P208" s="62">
        <f>IF($A208=0,0,VLOOKUP($A208,Pointage!$A$6:$CE$370,P$3))</f>
        <v>0</v>
      </c>
      <c r="Q208" s="62">
        <f>IF($A208=0,0,VLOOKUP($A208,Pointage!$A$6:$CE$370,Q$3))</f>
        <v>0</v>
      </c>
      <c r="R208" s="62">
        <f>IF($A208=0,0,VLOOKUP($A208,Pointage!$A$6:$CE$370,R$3))</f>
        <v>0</v>
      </c>
      <c r="S208" s="62">
        <f>IF($A208=0,0,VLOOKUP($A208,Pointage!$A$6:$CE$370,S$3))</f>
        <v>0</v>
      </c>
    </row>
    <row r="209" spans="1:19" x14ac:dyDescent="0.2">
      <c r="A209" s="60">
        <f>Pointage!A211</f>
        <v>43306</v>
      </c>
      <c r="B209" s="61">
        <f t="shared" si="6"/>
        <v>25</v>
      </c>
      <c r="C209" s="61">
        <f t="shared" si="7"/>
        <v>7</v>
      </c>
      <c r="D209" s="62">
        <f>IF($A209=0,0,VLOOKUP($A209,Pointage!$A$6:$CE$370,D$3))</f>
        <v>0</v>
      </c>
      <c r="E209" s="62">
        <f>IF($A209=0,0,VLOOKUP($A209,Pointage!$A$6:$CE$370,E$3))</f>
        <v>0</v>
      </c>
      <c r="F209" s="62">
        <f>IF($A209=0,0,VLOOKUP($A209,Pointage!$A$6:$CE$370,F$3))</f>
        <v>0</v>
      </c>
      <c r="G209" s="62">
        <f>IF($A209=0,0,VLOOKUP($A209,Pointage!$A$6:$CE$370,G$3))</f>
        <v>0</v>
      </c>
      <c r="H209" s="62">
        <f>IF($A209=0,0,VLOOKUP($A209,Pointage!$A$6:$CE$370,H$3))</f>
        <v>0</v>
      </c>
      <c r="I209" s="62">
        <f>IF($A209=0,0,VLOOKUP($A209,Pointage!$A$6:$CE$370,I$3))</f>
        <v>0</v>
      </c>
      <c r="J209" s="62">
        <f>IF($A209=0,0,VLOOKUP($A209,Pointage!$A$6:$CE$370,J$3))</f>
        <v>0</v>
      </c>
      <c r="K209" s="62">
        <f>IF($A209=0,0,VLOOKUP($A209,Pointage!$A$6:$CE$370,K$3))</f>
        <v>0</v>
      </c>
      <c r="L209" s="62">
        <f>IF($A209=0,0,VLOOKUP($A209,Pointage!$A$6:$CE$370,L$3))</f>
        <v>0</v>
      </c>
      <c r="M209" s="62">
        <f>IF($A209=0,0,VLOOKUP($A209,Pointage!$A$6:$CE$370,M$3))</f>
        <v>0</v>
      </c>
      <c r="N209" s="62">
        <f>IF($A209=0,0,VLOOKUP($A209,Pointage!$A$6:$CE$370,N$3))</f>
        <v>0</v>
      </c>
      <c r="O209" s="62">
        <f>IF($A209=0,0,VLOOKUP($A209,Pointage!$A$6:$CE$370,O$3))</f>
        <v>0</v>
      </c>
      <c r="P209" s="62">
        <f>IF($A209=0,0,VLOOKUP($A209,Pointage!$A$6:$CE$370,P$3))</f>
        <v>0</v>
      </c>
      <c r="Q209" s="62">
        <f>IF($A209=0,0,VLOOKUP($A209,Pointage!$A$6:$CE$370,Q$3))</f>
        <v>0</v>
      </c>
      <c r="R209" s="62">
        <f>IF($A209=0,0,VLOOKUP($A209,Pointage!$A$6:$CE$370,R$3))</f>
        <v>0</v>
      </c>
      <c r="S209" s="62">
        <f>IF($A209=0,0,VLOOKUP($A209,Pointage!$A$6:$CE$370,S$3))</f>
        <v>0</v>
      </c>
    </row>
    <row r="210" spans="1:19" x14ac:dyDescent="0.2">
      <c r="A210" s="60">
        <f>Pointage!A212</f>
        <v>43307</v>
      </c>
      <c r="B210" s="61">
        <f t="shared" si="6"/>
        <v>26</v>
      </c>
      <c r="C210" s="61">
        <f t="shared" si="7"/>
        <v>7</v>
      </c>
      <c r="D210" s="62">
        <f>IF($A210=0,0,VLOOKUP($A210,Pointage!$A$6:$CE$370,D$3))</f>
        <v>0</v>
      </c>
      <c r="E210" s="62">
        <f>IF($A210=0,0,VLOOKUP($A210,Pointage!$A$6:$CE$370,E$3))</f>
        <v>0</v>
      </c>
      <c r="F210" s="62">
        <f>IF($A210=0,0,VLOOKUP($A210,Pointage!$A$6:$CE$370,F$3))</f>
        <v>0</v>
      </c>
      <c r="G210" s="62">
        <f>IF($A210=0,0,VLOOKUP($A210,Pointage!$A$6:$CE$370,G$3))</f>
        <v>0</v>
      </c>
      <c r="H210" s="62">
        <f>IF($A210=0,0,VLOOKUP($A210,Pointage!$A$6:$CE$370,H$3))</f>
        <v>0</v>
      </c>
      <c r="I210" s="62">
        <f>IF($A210=0,0,VLOOKUP($A210,Pointage!$A$6:$CE$370,I$3))</f>
        <v>0</v>
      </c>
      <c r="J210" s="62">
        <f>IF($A210=0,0,VLOOKUP($A210,Pointage!$A$6:$CE$370,J$3))</f>
        <v>0</v>
      </c>
      <c r="K210" s="62">
        <f>IF($A210=0,0,VLOOKUP($A210,Pointage!$A$6:$CE$370,K$3))</f>
        <v>0</v>
      </c>
      <c r="L210" s="62">
        <f>IF($A210=0,0,VLOOKUP($A210,Pointage!$A$6:$CE$370,L$3))</f>
        <v>0</v>
      </c>
      <c r="M210" s="62">
        <f>IF($A210=0,0,VLOOKUP($A210,Pointage!$A$6:$CE$370,M$3))</f>
        <v>0</v>
      </c>
      <c r="N210" s="62">
        <f>IF($A210=0,0,VLOOKUP($A210,Pointage!$A$6:$CE$370,N$3))</f>
        <v>0</v>
      </c>
      <c r="O210" s="62">
        <f>IF($A210=0,0,VLOOKUP($A210,Pointage!$A$6:$CE$370,O$3))</f>
        <v>0</v>
      </c>
      <c r="P210" s="62">
        <f>IF($A210=0,0,VLOOKUP($A210,Pointage!$A$6:$CE$370,P$3))</f>
        <v>0</v>
      </c>
      <c r="Q210" s="62">
        <f>IF($A210=0,0,VLOOKUP($A210,Pointage!$A$6:$CE$370,Q$3))</f>
        <v>0</v>
      </c>
      <c r="R210" s="62">
        <f>IF($A210=0,0,VLOOKUP($A210,Pointage!$A$6:$CE$370,R$3))</f>
        <v>0</v>
      </c>
      <c r="S210" s="62">
        <f>IF($A210=0,0,VLOOKUP($A210,Pointage!$A$6:$CE$370,S$3))</f>
        <v>0</v>
      </c>
    </row>
    <row r="211" spans="1:19" x14ac:dyDescent="0.2">
      <c r="A211" s="60">
        <f>Pointage!A213</f>
        <v>43308</v>
      </c>
      <c r="B211" s="61">
        <f t="shared" si="6"/>
        <v>27</v>
      </c>
      <c r="C211" s="61">
        <f t="shared" si="7"/>
        <v>7</v>
      </c>
      <c r="D211" s="62">
        <f>IF($A211=0,0,VLOOKUP($A211,Pointage!$A$6:$CE$370,D$3))</f>
        <v>0</v>
      </c>
      <c r="E211" s="62">
        <f>IF($A211=0,0,VLOOKUP($A211,Pointage!$A$6:$CE$370,E$3))</f>
        <v>0</v>
      </c>
      <c r="F211" s="62">
        <f>IF($A211=0,0,VLOOKUP($A211,Pointage!$A$6:$CE$370,F$3))</f>
        <v>0</v>
      </c>
      <c r="G211" s="62">
        <f>IF($A211=0,0,VLOOKUP($A211,Pointage!$A$6:$CE$370,G$3))</f>
        <v>0</v>
      </c>
      <c r="H211" s="62">
        <f>IF($A211=0,0,VLOOKUP($A211,Pointage!$A$6:$CE$370,H$3))</f>
        <v>0</v>
      </c>
      <c r="I211" s="62">
        <f>IF($A211=0,0,VLOOKUP($A211,Pointage!$A$6:$CE$370,I$3))</f>
        <v>0</v>
      </c>
      <c r="J211" s="62">
        <f>IF($A211=0,0,VLOOKUP($A211,Pointage!$A$6:$CE$370,J$3))</f>
        <v>0</v>
      </c>
      <c r="K211" s="62">
        <f>IF($A211=0,0,VLOOKUP($A211,Pointage!$A$6:$CE$370,K$3))</f>
        <v>0</v>
      </c>
      <c r="L211" s="62">
        <f>IF($A211=0,0,VLOOKUP($A211,Pointage!$A$6:$CE$370,L$3))</f>
        <v>0</v>
      </c>
      <c r="M211" s="62">
        <f>IF($A211=0,0,VLOOKUP($A211,Pointage!$A$6:$CE$370,M$3))</f>
        <v>0</v>
      </c>
      <c r="N211" s="62">
        <f>IF($A211=0,0,VLOOKUP($A211,Pointage!$A$6:$CE$370,N$3))</f>
        <v>0</v>
      </c>
      <c r="O211" s="62">
        <f>IF($A211=0,0,VLOOKUP($A211,Pointage!$A$6:$CE$370,O$3))</f>
        <v>0</v>
      </c>
      <c r="P211" s="62">
        <f>IF($A211=0,0,VLOOKUP($A211,Pointage!$A$6:$CE$370,P$3))</f>
        <v>0</v>
      </c>
      <c r="Q211" s="62">
        <f>IF($A211=0,0,VLOOKUP($A211,Pointage!$A$6:$CE$370,Q$3))</f>
        <v>0</v>
      </c>
      <c r="R211" s="62">
        <f>IF($A211=0,0,VLOOKUP($A211,Pointage!$A$6:$CE$370,R$3))</f>
        <v>0</v>
      </c>
      <c r="S211" s="62">
        <f>IF($A211=0,0,VLOOKUP($A211,Pointage!$A$6:$CE$370,S$3))</f>
        <v>0</v>
      </c>
    </row>
    <row r="212" spans="1:19" x14ac:dyDescent="0.2">
      <c r="A212" s="60">
        <f>Pointage!A214</f>
        <v>43309</v>
      </c>
      <c r="B212" s="61">
        <f t="shared" si="6"/>
        <v>28</v>
      </c>
      <c r="C212" s="61">
        <f t="shared" si="7"/>
        <v>7</v>
      </c>
      <c r="D212" s="62">
        <f>IF($A212=0,0,VLOOKUP($A212,Pointage!$A$6:$CE$370,D$3))</f>
        <v>0</v>
      </c>
      <c r="E212" s="62">
        <f>IF($A212=0,0,VLOOKUP($A212,Pointage!$A$6:$CE$370,E$3))</f>
        <v>0</v>
      </c>
      <c r="F212" s="62">
        <f>IF($A212=0,0,VLOOKUP($A212,Pointage!$A$6:$CE$370,F$3))</f>
        <v>0</v>
      </c>
      <c r="G212" s="62">
        <f>IF($A212=0,0,VLOOKUP($A212,Pointage!$A$6:$CE$370,G$3))</f>
        <v>0</v>
      </c>
      <c r="H212" s="62">
        <f>IF($A212=0,0,VLOOKUP($A212,Pointage!$A$6:$CE$370,H$3))</f>
        <v>0</v>
      </c>
      <c r="I212" s="62">
        <f>IF($A212=0,0,VLOOKUP($A212,Pointage!$A$6:$CE$370,I$3))</f>
        <v>0</v>
      </c>
      <c r="J212" s="62">
        <f>IF($A212=0,0,VLOOKUP($A212,Pointage!$A$6:$CE$370,J$3))</f>
        <v>0</v>
      </c>
      <c r="K212" s="62">
        <f>IF($A212=0,0,VLOOKUP($A212,Pointage!$A$6:$CE$370,K$3))</f>
        <v>0</v>
      </c>
      <c r="L212" s="62">
        <f>IF($A212=0,0,VLOOKUP($A212,Pointage!$A$6:$CE$370,L$3))</f>
        <v>0</v>
      </c>
      <c r="M212" s="62">
        <f>IF($A212=0,0,VLOOKUP($A212,Pointage!$A$6:$CE$370,M$3))</f>
        <v>0</v>
      </c>
      <c r="N212" s="62">
        <f>IF($A212=0,0,VLOOKUP($A212,Pointage!$A$6:$CE$370,N$3))</f>
        <v>0</v>
      </c>
      <c r="O212" s="62">
        <f>IF($A212=0,0,VLOOKUP($A212,Pointage!$A$6:$CE$370,O$3))</f>
        <v>0</v>
      </c>
      <c r="P212" s="62">
        <f>IF($A212=0,0,VLOOKUP($A212,Pointage!$A$6:$CE$370,P$3))</f>
        <v>0</v>
      </c>
      <c r="Q212" s="62">
        <f>IF($A212=0,0,VLOOKUP($A212,Pointage!$A$6:$CE$370,Q$3))</f>
        <v>0</v>
      </c>
      <c r="R212" s="62">
        <f>IF($A212=0,0,VLOOKUP($A212,Pointage!$A$6:$CE$370,R$3))</f>
        <v>0</v>
      </c>
      <c r="S212" s="62">
        <f>IF($A212=0,0,VLOOKUP($A212,Pointage!$A$6:$CE$370,S$3))</f>
        <v>0</v>
      </c>
    </row>
    <row r="213" spans="1:19" x14ac:dyDescent="0.2">
      <c r="A213" s="60" t="str">
        <f>Pointage!A215</f>
        <v>Total</v>
      </c>
      <c r="B213" s="61" t="e">
        <f t="shared" si="6"/>
        <v>#VALUE!</v>
      </c>
      <c r="C213" s="61" t="e">
        <f t="shared" si="7"/>
        <v>#VALUE!</v>
      </c>
      <c r="D213" s="62">
        <f>IF($A213=0,0,VLOOKUP($A213,Pointage!$A$6:$CE$370,D$3))</f>
        <v>0</v>
      </c>
      <c r="E213" s="62">
        <f>IF($A213=0,0,VLOOKUP($A213,Pointage!$A$6:$CE$370,E$3))</f>
        <v>0</v>
      </c>
      <c r="F213" s="62">
        <f>IF($A213=0,0,VLOOKUP($A213,Pointage!$A$6:$CE$370,F$3))</f>
        <v>0</v>
      </c>
      <c r="G213" s="62">
        <f>IF($A213=0,0,VLOOKUP($A213,Pointage!$A$6:$CE$370,G$3))</f>
        <v>0</v>
      </c>
      <c r="H213" s="62">
        <f>IF($A213=0,0,VLOOKUP($A213,Pointage!$A$6:$CE$370,H$3))</f>
        <v>0</v>
      </c>
      <c r="I213" s="62">
        <f>IF($A213=0,0,VLOOKUP($A213,Pointage!$A$6:$CE$370,I$3))</f>
        <v>0</v>
      </c>
      <c r="J213" s="62">
        <f>IF($A213=0,0,VLOOKUP($A213,Pointage!$A$6:$CE$370,J$3))</f>
        <v>0</v>
      </c>
      <c r="K213" s="62">
        <f>IF($A213=0,0,VLOOKUP($A213,Pointage!$A$6:$CE$370,K$3))</f>
        <v>0</v>
      </c>
      <c r="L213" s="62">
        <f>IF($A213=0,0,VLOOKUP($A213,Pointage!$A$6:$CE$370,L$3))</f>
        <v>0</v>
      </c>
      <c r="M213" s="62">
        <f>IF($A213=0,0,VLOOKUP($A213,Pointage!$A$6:$CE$370,M$3))</f>
        <v>0</v>
      </c>
      <c r="N213" s="62">
        <f>IF($A213=0,0,VLOOKUP($A213,Pointage!$A$6:$CE$370,N$3))</f>
        <v>0</v>
      </c>
      <c r="O213" s="62">
        <f>IF($A213=0,0,VLOOKUP($A213,Pointage!$A$6:$CE$370,O$3))</f>
        <v>0</v>
      </c>
      <c r="P213" s="62">
        <f>IF($A213=0,0,VLOOKUP($A213,Pointage!$A$6:$CE$370,P$3))</f>
        <v>0</v>
      </c>
      <c r="Q213" s="62">
        <f>IF($A213=0,0,VLOOKUP($A213,Pointage!$A$6:$CE$370,Q$3))</f>
        <v>0</v>
      </c>
      <c r="R213" s="62">
        <f>IF($A213=0,0,VLOOKUP($A213,Pointage!$A$6:$CE$370,R$3))</f>
        <v>0</v>
      </c>
      <c r="S213" s="62">
        <f>IF($A213=0,0,VLOOKUP($A213,Pointage!$A$6:$CE$370,S$3))</f>
        <v>0</v>
      </c>
    </row>
    <row r="214" spans="1:19" x14ac:dyDescent="0.2">
      <c r="A214" s="60">
        <f>Pointage!A216</f>
        <v>43311</v>
      </c>
      <c r="B214" s="61">
        <f t="shared" si="6"/>
        <v>30</v>
      </c>
      <c r="C214" s="61">
        <f t="shared" si="7"/>
        <v>7</v>
      </c>
      <c r="D214" s="62">
        <f>IF($A214=0,0,VLOOKUP($A214,Pointage!$A$6:$CE$370,D$3))</f>
        <v>0</v>
      </c>
      <c r="E214" s="62">
        <f>IF($A214=0,0,VLOOKUP($A214,Pointage!$A$6:$CE$370,E$3))</f>
        <v>0</v>
      </c>
      <c r="F214" s="62">
        <f>IF($A214=0,0,VLOOKUP($A214,Pointage!$A$6:$CE$370,F$3))</f>
        <v>0</v>
      </c>
      <c r="G214" s="62">
        <f>IF($A214=0,0,VLOOKUP($A214,Pointage!$A$6:$CE$370,G$3))</f>
        <v>0</v>
      </c>
      <c r="H214" s="62">
        <f>IF($A214=0,0,VLOOKUP($A214,Pointage!$A$6:$CE$370,H$3))</f>
        <v>0</v>
      </c>
      <c r="I214" s="62">
        <f>IF($A214=0,0,VLOOKUP($A214,Pointage!$A$6:$CE$370,I$3))</f>
        <v>0</v>
      </c>
      <c r="J214" s="62">
        <f>IF($A214=0,0,VLOOKUP($A214,Pointage!$A$6:$CE$370,J$3))</f>
        <v>0</v>
      </c>
      <c r="K214" s="62">
        <f>IF($A214=0,0,VLOOKUP($A214,Pointage!$A$6:$CE$370,K$3))</f>
        <v>0</v>
      </c>
      <c r="L214" s="62">
        <f>IF($A214=0,0,VLOOKUP($A214,Pointage!$A$6:$CE$370,L$3))</f>
        <v>0</v>
      </c>
      <c r="M214" s="62">
        <f>IF($A214=0,0,VLOOKUP($A214,Pointage!$A$6:$CE$370,M$3))</f>
        <v>0</v>
      </c>
      <c r="N214" s="62">
        <f>IF($A214=0,0,VLOOKUP($A214,Pointage!$A$6:$CE$370,N$3))</f>
        <v>0</v>
      </c>
      <c r="O214" s="62">
        <f>IF($A214=0,0,VLOOKUP($A214,Pointage!$A$6:$CE$370,O$3))</f>
        <v>0</v>
      </c>
      <c r="P214" s="62">
        <f>IF($A214=0,0,VLOOKUP($A214,Pointage!$A$6:$CE$370,P$3))</f>
        <v>0</v>
      </c>
      <c r="Q214" s="62">
        <f>IF($A214=0,0,VLOOKUP($A214,Pointage!$A$6:$CE$370,Q$3))</f>
        <v>0</v>
      </c>
      <c r="R214" s="62">
        <f>IF($A214=0,0,VLOOKUP($A214,Pointage!$A$6:$CE$370,R$3))</f>
        <v>0</v>
      </c>
      <c r="S214" s="62">
        <f>IF($A214=0,0,VLOOKUP($A214,Pointage!$A$6:$CE$370,S$3))</f>
        <v>0</v>
      </c>
    </row>
    <row r="215" spans="1:19" x14ac:dyDescent="0.2">
      <c r="A215" s="60">
        <f>Pointage!A217</f>
        <v>43312</v>
      </c>
      <c r="B215" s="61">
        <f t="shared" si="6"/>
        <v>31</v>
      </c>
      <c r="C215" s="61">
        <f t="shared" si="7"/>
        <v>7</v>
      </c>
      <c r="D215" s="62">
        <f>IF($A215=0,0,VLOOKUP($A215,Pointage!$A$6:$CE$370,D$3))</f>
        <v>0</v>
      </c>
      <c r="E215" s="62">
        <f>IF($A215=0,0,VLOOKUP($A215,Pointage!$A$6:$CE$370,E$3))</f>
        <v>0</v>
      </c>
      <c r="F215" s="62">
        <f>IF($A215=0,0,VLOOKUP($A215,Pointage!$A$6:$CE$370,F$3))</f>
        <v>0</v>
      </c>
      <c r="G215" s="62">
        <f>IF($A215=0,0,VLOOKUP($A215,Pointage!$A$6:$CE$370,G$3))</f>
        <v>0</v>
      </c>
      <c r="H215" s="62">
        <f>IF($A215=0,0,VLOOKUP($A215,Pointage!$A$6:$CE$370,H$3))</f>
        <v>0</v>
      </c>
      <c r="I215" s="62">
        <f>IF($A215=0,0,VLOOKUP($A215,Pointage!$A$6:$CE$370,I$3))</f>
        <v>0</v>
      </c>
      <c r="J215" s="62">
        <f>IF($A215=0,0,VLOOKUP($A215,Pointage!$A$6:$CE$370,J$3))</f>
        <v>0</v>
      </c>
      <c r="K215" s="62">
        <f>IF($A215=0,0,VLOOKUP($A215,Pointage!$A$6:$CE$370,K$3))</f>
        <v>0</v>
      </c>
      <c r="L215" s="62">
        <f>IF($A215=0,0,VLOOKUP($A215,Pointage!$A$6:$CE$370,L$3))</f>
        <v>0</v>
      </c>
      <c r="M215" s="62">
        <f>IF($A215=0,0,VLOOKUP($A215,Pointage!$A$6:$CE$370,M$3))</f>
        <v>0</v>
      </c>
      <c r="N215" s="62">
        <f>IF($A215=0,0,VLOOKUP($A215,Pointage!$A$6:$CE$370,N$3))</f>
        <v>0</v>
      </c>
      <c r="O215" s="62">
        <f>IF($A215=0,0,VLOOKUP($A215,Pointage!$A$6:$CE$370,O$3))</f>
        <v>0</v>
      </c>
      <c r="P215" s="62">
        <f>IF($A215=0,0,VLOOKUP($A215,Pointage!$A$6:$CE$370,P$3))</f>
        <v>0</v>
      </c>
      <c r="Q215" s="62">
        <f>IF($A215=0,0,VLOOKUP($A215,Pointage!$A$6:$CE$370,Q$3))</f>
        <v>0</v>
      </c>
      <c r="R215" s="62">
        <f>IF($A215=0,0,VLOOKUP($A215,Pointage!$A$6:$CE$370,R$3))</f>
        <v>0</v>
      </c>
      <c r="S215" s="62">
        <f>IF($A215=0,0,VLOOKUP($A215,Pointage!$A$6:$CE$370,S$3))</f>
        <v>0</v>
      </c>
    </row>
    <row r="216" spans="1:19" x14ac:dyDescent="0.2">
      <c r="A216" s="60">
        <f>Pointage!A218</f>
        <v>43313</v>
      </c>
      <c r="B216" s="61">
        <f t="shared" si="6"/>
        <v>1</v>
      </c>
      <c r="C216" s="61">
        <f t="shared" si="7"/>
        <v>8</v>
      </c>
      <c r="D216" s="62">
        <f>IF($A216=0,0,VLOOKUP($A216,Pointage!$A$6:$CE$370,D$3))</f>
        <v>0</v>
      </c>
      <c r="E216" s="62">
        <f>IF($A216=0,0,VLOOKUP($A216,Pointage!$A$6:$CE$370,E$3))</f>
        <v>0</v>
      </c>
      <c r="F216" s="62">
        <f>IF($A216=0,0,VLOOKUP($A216,Pointage!$A$6:$CE$370,F$3))</f>
        <v>0</v>
      </c>
      <c r="G216" s="62">
        <f>IF($A216=0,0,VLOOKUP($A216,Pointage!$A$6:$CE$370,G$3))</f>
        <v>0</v>
      </c>
      <c r="H216" s="62">
        <f>IF($A216=0,0,VLOOKUP($A216,Pointage!$A$6:$CE$370,H$3))</f>
        <v>0</v>
      </c>
      <c r="I216" s="62">
        <f>IF($A216=0,0,VLOOKUP($A216,Pointage!$A$6:$CE$370,I$3))</f>
        <v>0</v>
      </c>
      <c r="J216" s="62">
        <f>IF($A216=0,0,VLOOKUP($A216,Pointage!$A$6:$CE$370,J$3))</f>
        <v>0</v>
      </c>
      <c r="K216" s="62">
        <f>IF($A216=0,0,VLOOKUP($A216,Pointage!$A$6:$CE$370,K$3))</f>
        <v>0</v>
      </c>
      <c r="L216" s="62">
        <f>IF($A216=0,0,VLOOKUP($A216,Pointage!$A$6:$CE$370,L$3))</f>
        <v>0</v>
      </c>
      <c r="M216" s="62">
        <f>IF($A216=0,0,VLOOKUP($A216,Pointage!$A$6:$CE$370,M$3))</f>
        <v>0</v>
      </c>
      <c r="N216" s="62">
        <f>IF($A216=0,0,VLOOKUP($A216,Pointage!$A$6:$CE$370,N$3))</f>
        <v>0</v>
      </c>
      <c r="O216" s="62">
        <f>IF($A216=0,0,VLOOKUP($A216,Pointage!$A$6:$CE$370,O$3))</f>
        <v>0</v>
      </c>
      <c r="P216" s="62">
        <f>IF($A216=0,0,VLOOKUP($A216,Pointage!$A$6:$CE$370,P$3))</f>
        <v>0</v>
      </c>
      <c r="Q216" s="62">
        <f>IF($A216=0,0,VLOOKUP($A216,Pointage!$A$6:$CE$370,Q$3))</f>
        <v>0</v>
      </c>
      <c r="R216" s="62">
        <f>IF($A216=0,0,VLOOKUP($A216,Pointage!$A$6:$CE$370,R$3))</f>
        <v>0</v>
      </c>
      <c r="S216" s="62">
        <f>IF($A216=0,0,VLOOKUP($A216,Pointage!$A$6:$CE$370,S$3))</f>
        <v>0</v>
      </c>
    </row>
    <row r="217" spans="1:19" x14ac:dyDescent="0.2">
      <c r="A217" s="60">
        <f>Pointage!A219</f>
        <v>43314</v>
      </c>
      <c r="B217" s="61">
        <f t="shared" si="6"/>
        <v>2</v>
      </c>
      <c r="C217" s="61">
        <f t="shared" si="7"/>
        <v>8</v>
      </c>
      <c r="D217" s="62">
        <f>IF($A217=0,0,VLOOKUP($A217,Pointage!$A$6:$CE$370,D$3))</f>
        <v>0</v>
      </c>
      <c r="E217" s="62">
        <f>IF($A217=0,0,VLOOKUP($A217,Pointage!$A$6:$CE$370,E$3))</f>
        <v>0</v>
      </c>
      <c r="F217" s="62">
        <f>IF($A217=0,0,VLOOKUP($A217,Pointage!$A$6:$CE$370,F$3))</f>
        <v>0</v>
      </c>
      <c r="G217" s="62">
        <f>IF($A217=0,0,VLOOKUP($A217,Pointage!$A$6:$CE$370,G$3))</f>
        <v>0</v>
      </c>
      <c r="H217" s="62">
        <f>IF($A217=0,0,VLOOKUP($A217,Pointage!$A$6:$CE$370,H$3))</f>
        <v>0</v>
      </c>
      <c r="I217" s="62">
        <f>IF($A217=0,0,VLOOKUP($A217,Pointage!$A$6:$CE$370,I$3))</f>
        <v>0</v>
      </c>
      <c r="J217" s="62">
        <f>IF($A217=0,0,VLOOKUP($A217,Pointage!$A$6:$CE$370,J$3))</f>
        <v>0</v>
      </c>
      <c r="K217" s="62">
        <f>IF($A217=0,0,VLOOKUP($A217,Pointage!$A$6:$CE$370,K$3))</f>
        <v>0</v>
      </c>
      <c r="L217" s="62">
        <f>IF($A217=0,0,VLOOKUP($A217,Pointage!$A$6:$CE$370,L$3))</f>
        <v>0</v>
      </c>
      <c r="M217" s="62">
        <f>IF($A217=0,0,VLOOKUP($A217,Pointage!$A$6:$CE$370,M$3))</f>
        <v>0</v>
      </c>
      <c r="N217" s="62">
        <f>IF($A217=0,0,VLOOKUP($A217,Pointage!$A$6:$CE$370,N$3))</f>
        <v>0</v>
      </c>
      <c r="O217" s="62">
        <f>IF($A217=0,0,VLOOKUP($A217,Pointage!$A$6:$CE$370,O$3))</f>
        <v>0</v>
      </c>
      <c r="P217" s="62">
        <f>IF($A217=0,0,VLOOKUP($A217,Pointage!$A$6:$CE$370,P$3))</f>
        <v>0</v>
      </c>
      <c r="Q217" s="62">
        <f>IF($A217=0,0,VLOOKUP($A217,Pointage!$A$6:$CE$370,Q$3))</f>
        <v>0</v>
      </c>
      <c r="R217" s="62">
        <f>IF($A217=0,0,VLOOKUP($A217,Pointage!$A$6:$CE$370,R$3))</f>
        <v>0</v>
      </c>
      <c r="S217" s="62">
        <f>IF($A217=0,0,VLOOKUP($A217,Pointage!$A$6:$CE$370,S$3))</f>
        <v>0</v>
      </c>
    </row>
    <row r="218" spans="1:19" x14ac:dyDescent="0.2">
      <c r="A218" s="60">
        <f>Pointage!A220</f>
        <v>43315</v>
      </c>
      <c r="B218" s="61">
        <f t="shared" si="6"/>
        <v>3</v>
      </c>
      <c r="C218" s="61">
        <f t="shared" si="7"/>
        <v>8</v>
      </c>
      <c r="D218" s="62">
        <f>IF($A218=0,0,VLOOKUP($A218,Pointage!$A$6:$CE$370,D$3))</f>
        <v>0</v>
      </c>
      <c r="E218" s="62">
        <f>IF($A218=0,0,VLOOKUP($A218,Pointage!$A$6:$CE$370,E$3))</f>
        <v>0</v>
      </c>
      <c r="F218" s="62">
        <f>IF($A218=0,0,VLOOKUP($A218,Pointage!$A$6:$CE$370,F$3))</f>
        <v>0</v>
      </c>
      <c r="G218" s="62">
        <f>IF($A218=0,0,VLOOKUP($A218,Pointage!$A$6:$CE$370,G$3))</f>
        <v>0</v>
      </c>
      <c r="H218" s="62">
        <f>IF($A218=0,0,VLOOKUP($A218,Pointage!$A$6:$CE$370,H$3))</f>
        <v>0</v>
      </c>
      <c r="I218" s="62">
        <f>IF($A218=0,0,VLOOKUP($A218,Pointage!$A$6:$CE$370,I$3))</f>
        <v>0</v>
      </c>
      <c r="J218" s="62">
        <f>IF($A218=0,0,VLOOKUP($A218,Pointage!$A$6:$CE$370,J$3))</f>
        <v>0</v>
      </c>
      <c r="K218" s="62">
        <f>IF($A218=0,0,VLOOKUP($A218,Pointage!$A$6:$CE$370,K$3))</f>
        <v>0</v>
      </c>
      <c r="L218" s="62">
        <f>IF($A218=0,0,VLOOKUP($A218,Pointage!$A$6:$CE$370,L$3))</f>
        <v>0</v>
      </c>
      <c r="M218" s="62">
        <f>IF($A218=0,0,VLOOKUP($A218,Pointage!$A$6:$CE$370,M$3))</f>
        <v>0</v>
      </c>
      <c r="N218" s="62">
        <f>IF($A218=0,0,VLOOKUP($A218,Pointage!$A$6:$CE$370,N$3))</f>
        <v>0</v>
      </c>
      <c r="O218" s="62">
        <f>IF($A218=0,0,VLOOKUP($A218,Pointage!$A$6:$CE$370,O$3))</f>
        <v>0</v>
      </c>
      <c r="P218" s="62">
        <f>IF($A218=0,0,VLOOKUP($A218,Pointage!$A$6:$CE$370,P$3))</f>
        <v>0</v>
      </c>
      <c r="Q218" s="62">
        <f>IF($A218=0,0,VLOOKUP($A218,Pointage!$A$6:$CE$370,Q$3))</f>
        <v>0</v>
      </c>
      <c r="R218" s="62">
        <f>IF($A218=0,0,VLOOKUP($A218,Pointage!$A$6:$CE$370,R$3))</f>
        <v>0</v>
      </c>
      <c r="S218" s="62">
        <f>IF($A218=0,0,VLOOKUP($A218,Pointage!$A$6:$CE$370,S$3))</f>
        <v>0</v>
      </c>
    </row>
    <row r="219" spans="1:19" x14ac:dyDescent="0.2">
      <c r="A219" s="60">
        <f>Pointage!A221</f>
        <v>43316</v>
      </c>
      <c r="B219" s="61">
        <f t="shared" si="6"/>
        <v>4</v>
      </c>
      <c r="C219" s="61">
        <f t="shared" si="7"/>
        <v>8</v>
      </c>
      <c r="D219" s="62">
        <f>IF($A219=0,0,VLOOKUP($A219,Pointage!$A$6:$CE$370,D$3))</f>
        <v>0</v>
      </c>
      <c r="E219" s="62">
        <f>IF($A219=0,0,VLOOKUP($A219,Pointage!$A$6:$CE$370,E$3))</f>
        <v>0</v>
      </c>
      <c r="F219" s="62">
        <f>IF($A219=0,0,VLOOKUP($A219,Pointage!$A$6:$CE$370,F$3))</f>
        <v>0</v>
      </c>
      <c r="G219" s="62">
        <f>IF($A219=0,0,VLOOKUP($A219,Pointage!$A$6:$CE$370,G$3))</f>
        <v>0</v>
      </c>
      <c r="H219" s="62">
        <f>IF($A219=0,0,VLOOKUP($A219,Pointage!$A$6:$CE$370,H$3))</f>
        <v>0</v>
      </c>
      <c r="I219" s="62">
        <f>IF($A219=0,0,VLOOKUP($A219,Pointage!$A$6:$CE$370,I$3))</f>
        <v>0</v>
      </c>
      <c r="J219" s="62">
        <f>IF($A219=0,0,VLOOKUP($A219,Pointage!$A$6:$CE$370,J$3))</f>
        <v>0</v>
      </c>
      <c r="K219" s="62">
        <f>IF($A219=0,0,VLOOKUP($A219,Pointage!$A$6:$CE$370,K$3))</f>
        <v>0</v>
      </c>
      <c r="L219" s="62">
        <f>IF($A219=0,0,VLOOKUP($A219,Pointage!$A$6:$CE$370,L$3))</f>
        <v>0</v>
      </c>
      <c r="M219" s="62">
        <f>IF($A219=0,0,VLOOKUP($A219,Pointage!$A$6:$CE$370,M$3))</f>
        <v>0</v>
      </c>
      <c r="N219" s="62">
        <f>IF($A219=0,0,VLOOKUP($A219,Pointage!$A$6:$CE$370,N$3))</f>
        <v>0</v>
      </c>
      <c r="O219" s="62">
        <f>IF($A219=0,0,VLOOKUP($A219,Pointage!$A$6:$CE$370,O$3))</f>
        <v>0</v>
      </c>
      <c r="P219" s="62">
        <f>IF($A219=0,0,VLOOKUP($A219,Pointage!$A$6:$CE$370,P$3))</f>
        <v>0</v>
      </c>
      <c r="Q219" s="62">
        <f>IF($A219=0,0,VLOOKUP($A219,Pointage!$A$6:$CE$370,Q$3))</f>
        <v>0</v>
      </c>
      <c r="R219" s="62">
        <f>IF($A219=0,0,VLOOKUP($A219,Pointage!$A$6:$CE$370,R$3))</f>
        <v>0</v>
      </c>
      <c r="S219" s="62">
        <f>IF($A219=0,0,VLOOKUP($A219,Pointage!$A$6:$CE$370,S$3))</f>
        <v>0</v>
      </c>
    </row>
    <row r="220" spans="1:19" x14ac:dyDescent="0.2">
      <c r="A220" s="60" t="str">
        <f>Pointage!A222</f>
        <v>Total</v>
      </c>
      <c r="B220" s="61" t="e">
        <f t="shared" si="6"/>
        <v>#VALUE!</v>
      </c>
      <c r="C220" s="61" t="e">
        <f t="shared" si="7"/>
        <v>#VALUE!</v>
      </c>
      <c r="D220" s="62">
        <f>IF($A220=0,0,VLOOKUP($A220,Pointage!$A$6:$CE$370,D$3))</f>
        <v>0</v>
      </c>
      <c r="E220" s="62">
        <f>IF($A220=0,0,VLOOKUP($A220,Pointage!$A$6:$CE$370,E$3))</f>
        <v>0</v>
      </c>
      <c r="F220" s="62">
        <f>IF($A220=0,0,VLOOKUP($A220,Pointage!$A$6:$CE$370,F$3))</f>
        <v>0</v>
      </c>
      <c r="G220" s="62">
        <f>IF($A220=0,0,VLOOKUP($A220,Pointage!$A$6:$CE$370,G$3))</f>
        <v>0</v>
      </c>
      <c r="H220" s="62">
        <f>IF($A220=0,0,VLOOKUP($A220,Pointage!$A$6:$CE$370,H$3))</f>
        <v>0</v>
      </c>
      <c r="I220" s="62">
        <f>IF($A220=0,0,VLOOKUP($A220,Pointage!$A$6:$CE$370,I$3))</f>
        <v>0</v>
      </c>
      <c r="J220" s="62">
        <f>IF($A220=0,0,VLOOKUP($A220,Pointage!$A$6:$CE$370,J$3))</f>
        <v>0</v>
      </c>
      <c r="K220" s="62">
        <f>IF($A220=0,0,VLOOKUP($A220,Pointage!$A$6:$CE$370,K$3))</f>
        <v>0</v>
      </c>
      <c r="L220" s="62">
        <f>IF($A220=0,0,VLOOKUP($A220,Pointage!$A$6:$CE$370,L$3))</f>
        <v>0</v>
      </c>
      <c r="M220" s="62">
        <f>IF($A220=0,0,VLOOKUP($A220,Pointage!$A$6:$CE$370,M$3))</f>
        <v>0</v>
      </c>
      <c r="N220" s="62">
        <f>IF($A220=0,0,VLOOKUP($A220,Pointage!$A$6:$CE$370,N$3))</f>
        <v>0</v>
      </c>
      <c r="O220" s="62">
        <f>IF($A220=0,0,VLOOKUP($A220,Pointage!$A$6:$CE$370,O$3))</f>
        <v>0</v>
      </c>
      <c r="P220" s="62">
        <f>IF($A220=0,0,VLOOKUP($A220,Pointage!$A$6:$CE$370,P$3))</f>
        <v>0</v>
      </c>
      <c r="Q220" s="62">
        <f>IF($A220=0,0,VLOOKUP($A220,Pointage!$A$6:$CE$370,Q$3))</f>
        <v>0</v>
      </c>
      <c r="R220" s="62">
        <f>IF($A220=0,0,VLOOKUP($A220,Pointage!$A$6:$CE$370,R$3))</f>
        <v>0</v>
      </c>
      <c r="S220" s="62">
        <f>IF($A220=0,0,VLOOKUP($A220,Pointage!$A$6:$CE$370,S$3))</f>
        <v>0</v>
      </c>
    </row>
    <row r="221" spans="1:19" x14ac:dyDescent="0.2">
      <c r="A221" s="60">
        <f>Pointage!A223</f>
        <v>43318</v>
      </c>
      <c r="B221" s="61">
        <f t="shared" si="6"/>
        <v>6</v>
      </c>
      <c r="C221" s="61">
        <f t="shared" si="7"/>
        <v>8</v>
      </c>
      <c r="D221" s="62">
        <f>IF($A221=0,0,VLOOKUP($A221,Pointage!$A$6:$CE$370,D$3))</f>
        <v>0</v>
      </c>
      <c r="E221" s="62">
        <f>IF($A221=0,0,VLOOKUP($A221,Pointage!$A$6:$CE$370,E$3))</f>
        <v>0</v>
      </c>
      <c r="F221" s="62">
        <f>IF($A221=0,0,VLOOKUP($A221,Pointage!$A$6:$CE$370,F$3))</f>
        <v>0</v>
      </c>
      <c r="G221" s="62">
        <f>IF($A221=0,0,VLOOKUP($A221,Pointage!$A$6:$CE$370,G$3))</f>
        <v>0</v>
      </c>
      <c r="H221" s="62">
        <f>IF($A221=0,0,VLOOKUP($A221,Pointage!$A$6:$CE$370,H$3))</f>
        <v>0</v>
      </c>
      <c r="I221" s="62">
        <f>IF($A221=0,0,VLOOKUP($A221,Pointage!$A$6:$CE$370,I$3))</f>
        <v>0</v>
      </c>
      <c r="J221" s="62">
        <f>IF($A221=0,0,VLOOKUP($A221,Pointage!$A$6:$CE$370,J$3))</f>
        <v>0</v>
      </c>
      <c r="K221" s="62">
        <f>IF($A221=0,0,VLOOKUP($A221,Pointage!$A$6:$CE$370,K$3))</f>
        <v>0</v>
      </c>
      <c r="L221" s="62">
        <f>IF($A221=0,0,VLOOKUP($A221,Pointage!$A$6:$CE$370,L$3))</f>
        <v>0</v>
      </c>
      <c r="M221" s="62">
        <f>IF($A221=0,0,VLOOKUP($A221,Pointage!$A$6:$CE$370,M$3))</f>
        <v>0</v>
      </c>
      <c r="N221" s="62">
        <f>IF($A221=0,0,VLOOKUP($A221,Pointage!$A$6:$CE$370,N$3))</f>
        <v>0</v>
      </c>
      <c r="O221" s="62">
        <f>IF($A221=0,0,VLOOKUP($A221,Pointage!$A$6:$CE$370,O$3))</f>
        <v>0</v>
      </c>
      <c r="P221" s="62">
        <f>IF($A221=0,0,VLOOKUP($A221,Pointage!$A$6:$CE$370,P$3))</f>
        <v>0</v>
      </c>
      <c r="Q221" s="62">
        <f>IF($A221=0,0,VLOOKUP($A221,Pointage!$A$6:$CE$370,Q$3))</f>
        <v>0</v>
      </c>
      <c r="R221" s="62">
        <f>IF($A221=0,0,VLOOKUP($A221,Pointage!$A$6:$CE$370,R$3))</f>
        <v>0</v>
      </c>
      <c r="S221" s="62">
        <f>IF($A221=0,0,VLOOKUP($A221,Pointage!$A$6:$CE$370,S$3))</f>
        <v>0</v>
      </c>
    </row>
    <row r="222" spans="1:19" x14ac:dyDescent="0.2">
      <c r="A222" s="60">
        <f>Pointage!A224</f>
        <v>43319</v>
      </c>
      <c r="B222" s="61">
        <f t="shared" si="6"/>
        <v>7</v>
      </c>
      <c r="C222" s="61">
        <f t="shared" si="7"/>
        <v>8</v>
      </c>
      <c r="D222" s="62">
        <f>IF($A222=0,0,VLOOKUP($A222,Pointage!$A$6:$CE$370,D$3))</f>
        <v>0</v>
      </c>
      <c r="E222" s="62">
        <f>IF($A222=0,0,VLOOKUP($A222,Pointage!$A$6:$CE$370,E$3))</f>
        <v>0</v>
      </c>
      <c r="F222" s="62">
        <f>IF($A222=0,0,VLOOKUP($A222,Pointage!$A$6:$CE$370,F$3))</f>
        <v>0</v>
      </c>
      <c r="G222" s="62">
        <f>IF($A222=0,0,VLOOKUP($A222,Pointage!$A$6:$CE$370,G$3))</f>
        <v>0</v>
      </c>
      <c r="H222" s="62">
        <f>IF($A222=0,0,VLOOKUP($A222,Pointage!$A$6:$CE$370,H$3))</f>
        <v>0</v>
      </c>
      <c r="I222" s="62">
        <f>IF($A222=0,0,VLOOKUP($A222,Pointage!$A$6:$CE$370,I$3))</f>
        <v>0</v>
      </c>
      <c r="J222" s="62">
        <f>IF($A222=0,0,VLOOKUP($A222,Pointage!$A$6:$CE$370,J$3))</f>
        <v>0</v>
      </c>
      <c r="K222" s="62">
        <f>IF($A222=0,0,VLOOKUP($A222,Pointage!$A$6:$CE$370,K$3))</f>
        <v>0</v>
      </c>
      <c r="L222" s="62">
        <f>IF($A222=0,0,VLOOKUP($A222,Pointage!$A$6:$CE$370,L$3))</f>
        <v>0</v>
      </c>
      <c r="M222" s="62">
        <f>IF($A222=0,0,VLOOKUP($A222,Pointage!$A$6:$CE$370,M$3))</f>
        <v>0</v>
      </c>
      <c r="N222" s="62">
        <f>IF($A222=0,0,VLOOKUP($A222,Pointage!$A$6:$CE$370,N$3))</f>
        <v>0</v>
      </c>
      <c r="O222" s="62">
        <f>IF($A222=0,0,VLOOKUP($A222,Pointage!$A$6:$CE$370,O$3))</f>
        <v>0</v>
      </c>
      <c r="P222" s="62">
        <f>IF($A222=0,0,VLOOKUP($A222,Pointage!$A$6:$CE$370,P$3))</f>
        <v>0</v>
      </c>
      <c r="Q222" s="62">
        <f>IF($A222=0,0,VLOOKUP($A222,Pointage!$A$6:$CE$370,Q$3))</f>
        <v>0</v>
      </c>
      <c r="R222" s="62">
        <f>IF($A222=0,0,VLOOKUP($A222,Pointage!$A$6:$CE$370,R$3))</f>
        <v>0</v>
      </c>
      <c r="S222" s="62">
        <f>IF($A222=0,0,VLOOKUP($A222,Pointage!$A$6:$CE$370,S$3))</f>
        <v>0</v>
      </c>
    </row>
    <row r="223" spans="1:19" x14ac:dyDescent="0.2">
      <c r="A223" s="60">
        <f>Pointage!A225</f>
        <v>43320</v>
      </c>
      <c r="B223" s="61">
        <f t="shared" si="6"/>
        <v>8</v>
      </c>
      <c r="C223" s="61">
        <f t="shared" si="7"/>
        <v>8</v>
      </c>
      <c r="D223" s="62">
        <f>IF($A223=0,0,VLOOKUP($A223,Pointage!$A$6:$CE$370,D$3))</f>
        <v>0</v>
      </c>
      <c r="E223" s="62">
        <f>IF($A223=0,0,VLOOKUP($A223,Pointage!$A$6:$CE$370,E$3))</f>
        <v>0</v>
      </c>
      <c r="F223" s="62">
        <f>IF($A223=0,0,VLOOKUP($A223,Pointage!$A$6:$CE$370,F$3))</f>
        <v>0</v>
      </c>
      <c r="G223" s="62">
        <f>IF($A223=0,0,VLOOKUP($A223,Pointage!$A$6:$CE$370,G$3))</f>
        <v>0</v>
      </c>
      <c r="H223" s="62">
        <f>IF($A223=0,0,VLOOKUP($A223,Pointage!$A$6:$CE$370,H$3))</f>
        <v>0</v>
      </c>
      <c r="I223" s="62">
        <f>IF($A223=0,0,VLOOKUP($A223,Pointage!$A$6:$CE$370,I$3))</f>
        <v>0</v>
      </c>
      <c r="J223" s="62">
        <f>IF($A223=0,0,VLOOKUP($A223,Pointage!$A$6:$CE$370,J$3))</f>
        <v>0</v>
      </c>
      <c r="K223" s="62">
        <f>IF($A223=0,0,VLOOKUP($A223,Pointage!$A$6:$CE$370,K$3))</f>
        <v>0</v>
      </c>
      <c r="L223" s="62">
        <f>IF($A223=0,0,VLOOKUP($A223,Pointage!$A$6:$CE$370,L$3))</f>
        <v>0</v>
      </c>
      <c r="M223" s="62">
        <f>IF($A223=0,0,VLOOKUP($A223,Pointage!$A$6:$CE$370,M$3))</f>
        <v>0</v>
      </c>
      <c r="N223" s="62">
        <f>IF($A223=0,0,VLOOKUP($A223,Pointage!$A$6:$CE$370,N$3))</f>
        <v>0</v>
      </c>
      <c r="O223" s="62">
        <f>IF($A223=0,0,VLOOKUP($A223,Pointage!$A$6:$CE$370,O$3))</f>
        <v>0</v>
      </c>
      <c r="P223" s="62">
        <f>IF($A223=0,0,VLOOKUP($A223,Pointage!$A$6:$CE$370,P$3))</f>
        <v>0</v>
      </c>
      <c r="Q223" s="62">
        <f>IF($A223=0,0,VLOOKUP($A223,Pointage!$A$6:$CE$370,Q$3))</f>
        <v>0</v>
      </c>
      <c r="R223" s="62">
        <f>IF($A223=0,0,VLOOKUP($A223,Pointage!$A$6:$CE$370,R$3))</f>
        <v>0</v>
      </c>
      <c r="S223" s="62">
        <f>IF($A223=0,0,VLOOKUP($A223,Pointage!$A$6:$CE$370,S$3))</f>
        <v>0</v>
      </c>
    </row>
    <row r="224" spans="1:19" x14ac:dyDescent="0.2">
      <c r="A224" s="60">
        <f>Pointage!A226</f>
        <v>43321</v>
      </c>
      <c r="B224" s="61">
        <f t="shared" si="6"/>
        <v>9</v>
      </c>
      <c r="C224" s="61">
        <f t="shared" si="7"/>
        <v>8</v>
      </c>
      <c r="D224" s="62">
        <f>IF($A224=0,0,VLOOKUP($A224,Pointage!$A$6:$CE$370,D$3))</f>
        <v>0</v>
      </c>
      <c r="E224" s="62">
        <f>IF($A224=0,0,VLOOKUP($A224,Pointage!$A$6:$CE$370,E$3))</f>
        <v>0</v>
      </c>
      <c r="F224" s="62">
        <f>IF($A224=0,0,VLOOKUP($A224,Pointage!$A$6:$CE$370,F$3))</f>
        <v>0</v>
      </c>
      <c r="G224" s="62">
        <f>IF($A224=0,0,VLOOKUP($A224,Pointage!$A$6:$CE$370,G$3))</f>
        <v>0</v>
      </c>
      <c r="H224" s="62">
        <f>IF($A224=0,0,VLOOKUP($A224,Pointage!$A$6:$CE$370,H$3))</f>
        <v>0</v>
      </c>
      <c r="I224" s="62">
        <f>IF($A224=0,0,VLOOKUP($A224,Pointage!$A$6:$CE$370,I$3))</f>
        <v>0</v>
      </c>
      <c r="J224" s="62">
        <f>IF($A224=0,0,VLOOKUP($A224,Pointage!$A$6:$CE$370,J$3))</f>
        <v>0</v>
      </c>
      <c r="K224" s="62">
        <f>IF($A224=0,0,VLOOKUP($A224,Pointage!$A$6:$CE$370,K$3))</f>
        <v>0</v>
      </c>
      <c r="L224" s="62">
        <f>IF($A224=0,0,VLOOKUP($A224,Pointage!$A$6:$CE$370,L$3))</f>
        <v>0</v>
      </c>
      <c r="M224" s="62">
        <f>IF($A224=0,0,VLOOKUP($A224,Pointage!$A$6:$CE$370,M$3))</f>
        <v>0</v>
      </c>
      <c r="N224" s="62">
        <f>IF($A224=0,0,VLOOKUP($A224,Pointage!$A$6:$CE$370,N$3))</f>
        <v>0</v>
      </c>
      <c r="O224" s="62">
        <f>IF($A224=0,0,VLOOKUP($A224,Pointage!$A$6:$CE$370,O$3))</f>
        <v>0</v>
      </c>
      <c r="P224" s="62">
        <f>IF($A224=0,0,VLOOKUP($A224,Pointage!$A$6:$CE$370,P$3))</f>
        <v>0</v>
      </c>
      <c r="Q224" s="62">
        <f>IF($A224=0,0,VLOOKUP($A224,Pointage!$A$6:$CE$370,Q$3))</f>
        <v>0</v>
      </c>
      <c r="R224" s="62">
        <f>IF($A224=0,0,VLOOKUP($A224,Pointage!$A$6:$CE$370,R$3))</f>
        <v>0</v>
      </c>
      <c r="S224" s="62">
        <f>IF($A224=0,0,VLOOKUP($A224,Pointage!$A$6:$CE$370,S$3))</f>
        <v>0</v>
      </c>
    </row>
    <row r="225" spans="1:19" x14ac:dyDescent="0.2">
      <c r="A225" s="60">
        <f>Pointage!A227</f>
        <v>43322</v>
      </c>
      <c r="B225" s="61">
        <f t="shared" si="6"/>
        <v>10</v>
      </c>
      <c r="C225" s="61">
        <f t="shared" si="7"/>
        <v>8</v>
      </c>
      <c r="D225" s="62">
        <f>IF($A225=0,0,VLOOKUP($A225,Pointage!$A$6:$CE$370,D$3))</f>
        <v>0</v>
      </c>
      <c r="E225" s="62">
        <f>IF($A225=0,0,VLOOKUP($A225,Pointage!$A$6:$CE$370,E$3))</f>
        <v>0</v>
      </c>
      <c r="F225" s="62">
        <f>IF($A225=0,0,VLOOKUP($A225,Pointage!$A$6:$CE$370,F$3))</f>
        <v>0</v>
      </c>
      <c r="G225" s="62">
        <f>IF($A225=0,0,VLOOKUP($A225,Pointage!$A$6:$CE$370,G$3))</f>
        <v>0</v>
      </c>
      <c r="H225" s="62">
        <f>IF($A225=0,0,VLOOKUP($A225,Pointage!$A$6:$CE$370,H$3))</f>
        <v>0</v>
      </c>
      <c r="I225" s="62">
        <f>IF($A225=0,0,VLOOKUP($A225,Pointage!$A$6:$CE$370,I$3))</f>
        <v>0</v>
      </c>
      <c r="J225" s="62">
        <f>IF($A225=0,0,VLOOKUP($A225,Pointage!$A$6:$CE$370,J$3))</f>
        <v>0</v>
      </c>
      <c r="K225" s="62">
        <f>IF($A225=0,0,VLOOKUP($A225,Pointage!$A$6:$CE$370,K$3))</f>
        <v>0</v>
      </c>
      <c r="L225" s="62">
        <f>IF($A225=0,0,VLOOKUP($A225,Pointage!$A$6:$CE$370,L$3))</f>
        <v>0</v>
      </c>
      <c r="M225" s="62">
        <f>IF($A225=0,0,VLOOKUP($A225,Pointage!$A$6:$CE$370,M$3))</f>
        <v>0</v>
      </c>
      <c r="N225" s="62">
        <f>IF($A225=0,0,VLOOKUP($A225,Pointage!$A$6:$CE$370,N$3))</f>
        <v>0</v>
      </c>
      <c r="O225" s="62">
        <f>IF($A225=0,0,VLOOKUP($A225,Pointage!$A$6:$CE$370,O$3))</f>
        <v>0</v>
      </c>
      <c r="P225" s="62">
        <f>IF($A225=0,0,VLOOKUP($A225,Pointage!$A$6:$CE$370,P$3))</f>
        <v>0</v>
      </c>
      <c r="Q225" s="62">
        <f>IF($A225=0,0,VLOOKUP($A225,Pointage!$A$6:$CE$370,Q$3))</f>
        <v>0</v>
      </c>
      <c r="R225" s="62">
        <f>IF($A225=0,0,VLOOKUP($A225,Pointage!$A$6:$CE$370,R$3))</f>
        <v>0</v>
      </c>
      <c r="S225" s="62">
        <f>IF($A225=0,0,VLOOKUP($A225,Pointage!$A$6:$CE$370,S$3))</f>
        <v>0</v>
      </c>
    </row>
    <row r="226" spans="1:19" x14ac:dyDescent="0.2">
      <c r="A226" s="60">
        <f>Pointage!A228</f>
        <v>43323</v>
      </c>
      <c r="B226" s="61">
        <f t="shared" si="6"/>
        <v>11</v>
      </c>
      <c r="C226" s="61">
        <f t="shared" si="7"/>
        <v>8</v>
      </c>
      <c r="D226" s="62">
        <f>IF($A226=0,0,VLOOKUP($A226,Pointage!$A$6:$CE$370,D$3))</f>
        <v>0</v>
      </c>
      <c r="E226" s="62">
        <f>IF($A226=0,0,VLOOKUP($A226,Pointage!$A$6:$CE$370,E$3))</f>
        <v>0</v>
      </c>
      <c r="F226" s="62">
        <f>IF($A226=0,0,VLOOKUP($A226,Pointage!$A$6:$CE$370,F$3))</f>
        <v>0</v>
      </c>
      <c r="G226" s="62">
        <f>IF($A226=0,0,VLOOKUP($A226,Pointage!$A$6:$CE$370,G$3))</f>
        <v>0</v>
      </c>
      <c r="H226" s="62">
        <f>IF($A226=0,0,VLOOKUP($A226,Pointage!$A$6:$CE$370,H$3))</f>
        <v>0</v>
      </c>
      <c r="I226" s="62">
        <f>IF($A226=0,0,VLOOKUP($A226,Pointage!$A$6:$CE$370,I$3))</f>
        <v>0</v>
      </c>
      <c r="J226" s="62">
        <f>IF($A226=0,0,VLOOKUP($A226,Pointage!$A$6:$CE$370,J$3))</f>
        <v>0</v>
      </c>
      <c r="K226" s="62">
        <f>IF($A226=0,0,VLOOKUP($A226,Pointage!$A$6:$CE$370,K$3))</f>
        <v>0</v>
      </c>
      <c r="L226" s="62">
        <f>IF($A226=0,0,VLOOKUP($A226,Pointage!$A$6:$CE$370,L$3))</f>
        <v>0</v>
      </c>
      <c r="M226" s="62">
        <f>IF($A226=0,0,VLOOKUP($A226,Pointage!$A$6:$CE$370,M$3))</f>
        <v>0</v>
      </c>
      <c r="N226" s="62">
        <f>IF($A226=0,0,VLOOKUP($A226,Pointage!$A$6:$CE$370,N$3))</f>
        <v>0</v>
      </c>
      <c r="O226" s="62">
        <f>IF($A226=0,0,VLOOKUP($A226,Pointage!$A$6:$CE$370,O$3))</f>
        <v>0</v>
      </c>
      <c r="P226" s="62">
        <f>IF($A226=0,0,VLOOKUP($A226,Pointage!$A$6:$CE$370,P$3))</f>
        <v>0</v>
      </c>
      <c r="Q226" s="62">
        <f>IF($A226=0,0,VLOOKUP($A226,Pointage!$A$6:$CE$370,Q$3))</f>
        <v>0</v>
      </c>
      <c r="R226" s="62">
        <f>IF($A226=0,0,VLOOKUP($A226,Pointage!$A$6:$CE$370,R$3))</f>
        <v>0</v>
      </c>
      <c r="S226" s="62">
        <f>IF($A226=0,0,VLOOKUP($A226,Pointage!$A$6:$CE$370,S$3))</f>
        <v>0</v>
      </c>
    </row>
    <row r="227" spans="1:19" x14ac:dyDescent="0.2">
      <c r="A227" s="60" t="str">
        <f>Pointage!A229</f>
        <v>Total</v>
      </c>
      <c r="B227" s="61" t="e">
        <f t="shared" si="6"/>
        <v>#VALUE!</v>
      </c>
      <c r="C227" s="61" t="e">
        <f t="shared" si="7"/>
        <v>#VALUE!</v>
      </c>
      <c r="D227" s="62">
        <f>IF($A227=0,0,VLOOKUP($A227,Pointage!$A$6:$CE$370,D$3))</f>
        <v>0</v>
      </c>
      <c r="E227" s="62">
        <f>IF($A227=0,0,VLOOKUP($A227,Pointage!$A$6:$CE$370,E$3))</f>
        <v>0</v>
      </c>
      <c r="F227" s="62">
        <f>IF($A227=0,0,VLOOKUP($A227,Pointage!$A$6:$CE$370,F$3))</f>
        <v>0</v>
      </c>
      <c r="G227" s="62">
        <f>IF($A227=0,0,VLOOKUP($A227,Pointage!$A$6:$CE$370,G$3))</f>
        <v>0</v>
      </c>
      <c r="H227" s="62">
        <f>IF($A227=0,0,VLOOKUP($A227,Pointage!$A$6:$CE$370,H$3))</f>
        <v>0</v>
      </c>
      <c r="I227" s="62">
        <f>IF($A227=0,0,VLOOKUP($A227,Pointage!$A$6:$CE$370,I$3))</f>
        <v>0</v>
      </c>
      <c r="J227" s="62">
        <f>IF($A227=0,0,VLOOKUP($A227,Pointage!$A$6:$CE$370,J$3))</f>
        <v>0</v>
      </c>
      <c r="K227" s="62">
        <f>IF($A227=0,0,VLOOKUP($A227,Pointage!$A$6:$CE$370,K$3))</f>
        <v>0</v>
      </c>
      <c r="L227" s="62">
        <f>IF($A227=0,0,VLOOKUP($A227,Pointage!$A$6:$CE$370,L$3))</f>
        <v>0</v>
      </c>
      <c r="M227" s="62">
        <f>IF($A227=0,0,VLOOKUP($A227,Pointage!$A$6:$CE$370,M$3))</f>
        <v>0</v>
      </c>
      <c r="N227" s="62">
        <f>IF($A227=0,0,VLOOKUP($A227,Pointage!$A$6:$CE$370,N$3))</f>
        <v>0</v>
      </c>
      <c r="O227" s="62">
        <f>IF($A227=0,0,VLOOKUP($A227,Pointage!$A$6:$CE$370,O$3))</f>
        <v>0</v>
      </c>
      <c r="P227" s="62">
        <f>IF($A227=0,0,VLOOKUP($A227,Pointage!$A$6:$CE$370,P$3))</f>
        <v>0</v>
      </c>
      <c r="Q227" s="62">
        <f>IF($A227=0,0,VLOOKUP($A227,Pointage!$A$6:$CE$370,Q$3))</f>
        <v>0</v>
      </c>
      <c r="R227" s="62">
        <f>IF($A227=0,0,VLOOKUP($A227,Pointage!$A$6:$CE$370,R$3))</f>
        <v>0</v>
      </c>
      <c r="S227" s="62">
        <f>IF($A227=0,0,VLOOKUP($A227,Pointage!$A$6:$CE$370,S$3))</f>
        <v>0</v>
      </c>
    </row>
    <row r="228" spans="1:19" x14ac:dyDescent="0.2">
      <c r="A228" s="60">
        <f>Pointage!A230</f>
        <v>43325</v>
      </c>
      <c r="B228" s="61">
        <f t="shared" si="6"/>
        <v>13</v>
      </c>
      <c r="C228" s="61">
        <f t="shared" si="7"/>
        <v>8</v>
      </c>
      <c r="D228" s="62">
        <f>IF($A228=0,0,VLOOKUP($A228,Pointage!$A$6:$CE$370,D$3))</f>
        <v>0</v>
      </c>
      <c r="E228" s="62">
        <f>IF($A228=0,0,VLOOKUP($A228,Pointage!$A$6:$CE$370,E$3))</f>
        <v>0</v>
      </c>
      <c r="F228" s="62">
        <f>IF($A228=0,0,VLOOKUP($A228,Pointage!$A$6:$CE$370,F$3))</f>
        <v>0</v>
      </c>
      <c r="G228" s="62">
        <f>IF($A228=0,0,VLOOKUP($A228,Pointage!$A$6:$CE$370,G$3))</f>
        <v>0</v>
      </c>
      <c r="H228" s="62">
        <f>IF($A228=0,0,VLOOKUP($A228,Pointage!$A$6:$CE$370,H$3))</f>
        <v>0</v>
      </c>
      <c r="I228" s="62">
        <f>IF($A228=0,0,VLOOKUP($A228,Pointage!$A$6:$CE$370,I$3))</f>
        <v>0</v>
      </c>
      <c r="J228" s="62">
        <f>IF($A228=0,0,VLOOKUP($A228,Pointage!$A$6:$CE$370,J$3))</f>
        <v>0</v>
      </c>
      <c r="K228" s="62">
        <f>IF($A228=0,0,VLOOKUP($A228,Pointage!$A$6:$CE$370,K$3))</f>
        <v>0</v>
      </c>
      <c r="L228" s="62">
        <f>IF($A228=0,0,VLOOKUP($A228,Pointage!$A$6:$CE$370,L$3))</f>
        <v>0</v>
      </c>
      <c r="M228" s="62">
        <f>IF($A228=0,0,VLOOKUP($A228,Pointage!$A$6:$CE$370,M$3))</f>
        <v>0</v>
      </c>
      <c r="N228" s="62">
        <f>IF($A228=0,0,VLOOKUP($A228,Pointage!$A$6:$CE$370,N$3))</f>
        <v>0</v>
      </c>
      <c r="O228" s="62">
        <f>IF($A228=0,0,VLOOKUP($A228,Pointage!$A$6:$CE$370,O$3))</f>
        <v>0</v>
      </c>
      <c r="P228" s="62">
        <f>IF($A228=0,0,VLOOKUP($A228,Pointage!$A$6:$CE$370,P$3))</f>
        <v>0</v>
      </c>
      <c r="Q228" s="62">
        <f>IF($A228=0,0,VLOOKUP($A228,Pointage!$A$6:$CE$370,Q$3))</f>
        <v>0</v>
      </c>
      <c r="R228" s="62">
        <f>IF($A228=0,0,VLOOKUP($A228,Pointage!$A$6:$CE$370,R$3))</f>
        <v>0</v>
      </c>
      <c r="S228" s="62">
        <f>IF($A228=0,0,VLOOKUP($A228,Pointage!$A$6:$CE$370,S$3))</f>
        <v>0</v>
      </c>
    </row>
    <row r="229" spans="1:19" x14ac:dyDescent="0.2">
      <c r="A229" s="60">
        <f>Pointage!A231</f>
        <v>43326</v>
      </c>
      <c r="B229" s="61">
        <f t="shared" si="6"/>
        <v>14</v>
      </c>
      <c r="C229" s="61">
        <f t="shared" si="7"/>
        <v>8</v>
      </c>
      <c r="D229" s="62">
        <f>IF($A229=0,0,VLOOKUP($A229,Pointage!$A$6:$CE$370,D$3))</f>
        <v>0</v>
      </c>
      <c r="E229" s="62">
        <f>IF($A229=0,0,VLOOKUP($A229,Pointage!$A$6:$CE$370,E$3))</f>
        <v>0</v>
      </c>
      <c r="F229" s="62">
        <f>IF($A229=0,0,VLOOKUP($A229,Pointage!$A$6:$CE$370,F$3))</f>
        <v>0</v>
      </c>
      <c r="G229" s="62">
        <f>IF($A229=0,0,VLOOKUP($A229,Pointage!$A$6:$CE$370,G$3))</f>
        <v>0</v>
      </c>
      <c r="H229" s="62">
        <f>IF($A229=0,0,VLOOKUP($A229,Pointage!$A$6:$CE$370,H$3))</f>
        <v>0</v>
      </c>
      <c r="I229" s="62">
        <f>IF($A229=0,0,VLOOKUP($A229,Pointage!$A$6:$CE$370,I$3))</f>
        <v>0</v>
      </c>
      <c r="J229" s="62">
        <f>IF($A229=0,0,VLOOKUP($A229,Pointage!$A$6:$CE$370,J$3))</f>
        <v>0</v>
      </c>
      <c r="K229" s="62">
        <f>IF($A229=0,0,VLOOKUP($A229,Pointage!$A$6:$CE$370,K$3))</f>
        <v>0</v>
      </c>
      <c r="L229" s="62">
        <f>IF($A229=0,0,VLOOKUP($A229,Pointage!$A$6:$CE$370,L$3))</f>
        <v>0</v>
      </c>
      <c r="M229" s="62">
        <f>IF($A229=0,0,VLOOKUP($A229,Pointage!$A$6:$CE$370,M$3))</f>
        <v>0</v>
      </c>
      <c r="N229" s="62">
        <f>IF($A229=0,0,VLOOKUP($A229,Pointage!$A$6:$CE$370,N$3))</f>
        <v>0</v>
      </c>
      <c r="O229" s="62">
        <f>IF($A229=0,0,VLOOKUP($A229,Pointage!$A$6:$CE$370,O$3))</f>
        <v>0</v>
      </c>
      <c r="P229" s="62">
        <f>IF($A229=0,0,VLOOKUP($A229,Pointage!$A$6:$CE$370,P$3))</f>
        <v>0</v>
      </c>
      <c r="Q229" s="62">
        <f>IF($A229=0,0,VLOOKUP($A229,Pointage!$A$6:$CE$370,Q$3))</f>
        <v>0</v>
      </c>
      <c r="R229" s="62">
        <f>IF($A229=0,0,VLOOKUP($A229,Pointage!$A$6:$CE$370,R$3))</f>
        <v>0</v>
      </c>
      <c r="S229" s="62">
        <f>IF($A229=0,0,VLOOKUP($A229,Pointage!$A$6:$CE$370,S$3))</f>
        <v>0</v>
      </c>
    </row>
    <row r="230" spans="1:19" x14ac:dyDescent="0.2">
      <c r="A230" s="60">
        <f>Pointage!A232</f>
        <v>43327</v>
      </c>
      <c r="B230" s="61">
        <f t="shared" si="6"/>
        <v>15</v>
      </c>
      <c r="C230" s="61">
        <f t="shared" si="7"/>
        <v>8</v>
      </c>
      <c r="D230" s="62">
        <f>IF($A230=0,0,VLOOKUP($A230,Pointage!$A$6:$CE$370,D$3))</f>
        <v>0</v>
      </c>
      <c r="E230" s="62">
        <f>IF($A230=0,0,VLOOKUP($A230,Pointage!$A$6:$CE$370,E$3))</f>
        <v>0</v>
      </c>
      <c r="F230" s="62">
        <f>IF($A230=0,0,VLOOKUP($A230,Pointage!$A$6:$CE$370,F$3))</f>
        <v>0</v>
      </c>
      <c r="G230" s="62">
        <f>IF($A230=0,0,VLOOKUP($A230,Pointage!$A$6:$CE$370,G$3))</f>
        <v>0</v>
      </c>
      <c r="H230" s="62">
        <f>IF($A230=0,0,VLOOKUP($A230,Pointage!$A$6:$CE$370,H$3))</f>
        <v>0</v>
      </c>
      <c r="I230" s="62">
        <f>IF($A230=0,0,VLOOKUP($A230,Pointage!$A$6:$CE$370,I$3))</f>
        <v>0</v>
      </c>
      <c r="J230" s="62">
        <f>IF($A230=0,0,VLOOKUP($A230,Pointage!$A$6:$CE$370,J$3))</f>
        <v>0</v>
      </c>
      <c r="K230" s="62">
        <f>IF($A230=0,0,VLOOKUP($A230,Pointage!$A$6:$CE$370,K$3))</f>
        <v>0</v>
      </c>
      <c r="L230" s="62">
        <f>IF($A230=0,0,VLOOKUP($A230,Pointage!$A$6:$CE$370,L$3))</f>
        <v>0</v>
      </c>
      <c r="M230" s="62">
        <f>IF($A230=0,0,VLOOKUP($A230,Pointage!$A$6:$CE$370,M$3))</f>
        <v>0</v>
      </c>
      <c r="N230" s="62">
        <f>IF($A230=0,0,VLOOKUP($A230,Pointage!$A$6:$CE$370,N$3))</f>
        <v>0</v>
      </c>
      <c r="O230" s="62">
        <f>IF($A230=0,0,VLOOKUP($A230,Pointage!$A$6:$CE$370,O$3))</f>
        <v>0</v>
      </c>
      <c r="P230" s="62">
        <f>IF($A230=0,0,VLOOKUP($A230,Pointage!$A$6:$CE$370,P$3))</f>
        <v>0</v>
      </c>
      <c r="Q230" s="62">
        <f>IF($A230=0,0,VLOOKUP($A230,Pointage!$A$6:$CE$370,Q$3))</f>
        <v>0</v>
      </c>
      <c r="R230" s="62">
        <f>IF($A230=0,0,VLOOKUP($A230,Pointage!$A$6:$CE$370,R$3))</f>
        <v>0</v>
      </c>
      <c r="S230" s="62">
        <f>IF($A230=0,0,VLOOKUP($A230,Pointage!$A$6:$CE$370,S$3))</f>
        <v>0</v>
      </c>
    </row>
    <row r="231" spans="1:19" x14ac:dyDescent="0.2">
      <c r="A231" s="60">
        <f>Pointage!A233</f>
        <v>43328</v>
      </c>
      <c r="B231" s="61">
        <f t="shared" si="6"/>
        <v>16</v>
      </c>
      <c r="C231" s="61">
        <f t="shared" si="7"/>
        <v>8</v>
      </c>
      <c r="D231" s="62">
        <f>IF($A231=0,0,VLOOKUP($A231,Pointage!$A$6:$CE$370,D$3))</f>
        <v>0</v>
      </c>
      <c r="E231" s="62">
        <f>IF($A231=0,0,VLOOKUP($A231,Pointage!$A$6:$CE$370,E$3))</f>
        <v>0</v>
      </c>
      <c r="F231" s="62">
        <f>IF($A231=0,0,VLOOKUP($A231,Pointage!$A$6:$CE$370,F$3))</f>
        <v>0</v>
      </c>
      <c r="G231" s="62">
        <f>IF($A231=0,0,VLOOKUP($A231,Pointage!$A$6:$CE$370,G$3))</f>
        <v>0</v>
      </c>
      <c r="H231" s="62">
        <f>IF($A231=0,0,VLOOKUP($A231,Pointage!$A$6:$CE$370,H$3))</f>
        <v>0</v>
      </c>
      <c r="I231" s="62">
        <f>IF($A231=0,0,VLOOKUP($A231,Pointage!$A$6:$CE$370,I$3))</f>
        <v>0</v>
      </c>
      <c r="J231" s="62">
        <f>IF($A231=0,0,VLOOKUP($A231,Pointage!$A$6:$CE$370,J$3))</f>
        <v>0</v>
      </c>
      <c r="K231" s="62">
        <f>IF($A231=0,0,VLOOKUP($A231,Pointage!$A$6:$CE$370,K$3))</f>
        <v>0</v>
      </c>
      <c r="L231" s="62">
        <f>IF($A231=0,0,VLOOKUP($A231,Pointage!$A$6:$CE$370,L$3))</f>
        <v>0</v>
      </c>
      <c r="M231" s="62">
        <f>IF($A231=0,0,VLOOKUP($A231,Pointage!$A$6:$CE$370,M$3))</f>
        <v>0</v>
      </c>
      <c r="N231" s="62">
        <f>IF($A231=0,0,VLOOKUP($A231,Pointage!$A$6:$CE$370,N$3))</f>
        <v>0</v>
      </c>
      <c r="O231" s="62">
        <f>IF($A231=0,0,VLOOKUP($A231,Pointage!$A$6:$CE$370,O$3))</f>
        <v>0</v>
      </c>
      <c r="P231" s="62">
        <f>IF($A231=0,0,VLOOKUP($A231,Pointage!$A$6:$CE$370,P$3))</f>
        <v>0</v>
      </c>
      <c r="Q231" s="62">
        <f>IF($A231=0,0,VLOOKUP($A231,Pointage!$A$6:$CE$370,Q$3))</f>
        <v>0</v>
      </c>
      <c r="R231" s="62">
        <f>IF($A231=0,0,VLOOKUP($A231,Pointage!$A$6:$CE$370,R$3))</f>
        <v>0</v>
      </c>
      <c r="S231" s="62">
        <f>IF($A231=0,0,VLOOKUP($A231,Pointage!$A$6:$CE$370,S$3))</f>
        <v>0</v>
      </c>
    </row>
    <row r="232" spans="1:19" x14ac:dyDescent="0.2">
      <c r="A232" s="60">
        <f>Pointage!A234</f>
        <v>43329</v>
      </c>
      <c r="B232" s="61">
        <f t="shared" si="6"/>
        <v>17</v>
      </c>
      <c r="C232" s="61">
        <f t="shared" si="7"/>
        <v>8</v>
      </c>
      <c r="D232" s="62">
        <f>IF($A232=0,0,VLOOKUP($A232,Pointage!$A$6:$CE$370,D$3))</f>
        <v>0</v>
      </c>
      <c r="E232" s="62">
        <f>IF($A232=0,0,VLOOKUP($A232,Pointage!$A$6:$CE$370,E$3))</f>
        <v>0</v>
      </c>
      <c r="F232" s="62">
        <f>IF($A232=0,0,VLOOKUP($A232,Pointage!$A$6:$CE$370,F$3))</f>
        <v>0</v>
      </c>
      <c r="G232" s="62">
        <f>IF($A232=0,0,VLOOKUP($A232,Pointage!$A$6:$CE$370,G$3))</f>
        <v>0</v>
      </c>
      <c r="H232" s="62">
        <f>IF($A232=0,0,VLOOKUP($A232,Pointage!$A$6:$CE$370,H$3))</f>
        <v>0</v>
      </c>
      <c r="I232" s="62">
        <f>IF($A232=0,0,VLOOKUP($A232,Pointage!$A$6:$CE$370,I$3))</f>
        <v>0</v>
      </c>
      <c r="J232" s="62">
        <f>IF($A232=0,0,VLOOKUP($A232,Pointage!$A$6:$CE$370,J$3))</f>
        <v>0</v>
      </c>
      <c r="K232" s="62">
        <f>IF($A232=0,0,VLOOKUP($A232,Pointage!$A$6:$CE$370,K$3))</f>
        <v>0</v>
      </c>
      <c r="L232" s="62">
        <f>IF($A232=0,0,VLOOKUP($A232,Pointage!$A$6:$CE$370,L$3))</f>
        <v>0</v>
      </c>
      <c r="M232" s="62">
        <f>IF($A232=0,0,VLOOKUP($A232,Pointage!$A$6:$CE$370,M$3))</f>
        <v>0</v>
      </c>
      <c r="N232" s="62">
        <f>IF($A232=0,0,VLOOKUP($A232,Pointage!$A$6:$CE$370,N$3))</f>
        <v>0</v>
      </c>
      <c r="O232" s="62">
        <f>IF($A232=0,0,VLOOKUP($A232,Pointage!$A$6:$CE$370,O$3))</f>
        <v>0</v>
      </c>
      <c r="P232" s="62">
        <f>IF($A232=0,0,VLOOKUP($A232,Pointage!$A$6:$CE$370,P$3))</f>
        <v>0</v>
      </c>
      <c r="Q232" s="62">
        <f>IF($A232=0,0,VLOOKUP($A232,Pointage!$A$6:$CE$370,Q$3))</f>
        <v>0</v>
      </c>
      <c r="R232" s="62">
        <f>IF($A232=0,0,VLOOKUP($A232,Pointage!$A$6:$CE$370,R$3))</f>
        <v>0</v>
      </c>
      <c r="S232" s="62">
        <f>IF($A232=0,0,VLOOKUP($A232,Pointage!$A$6:$CE$370,S$3))</f>
        <v>0</v>
      </c>
    </row>
    <row r="233" spans="1:19" x14ac:dyDescent="0.2">
      <c r="A233" s="60">
        <f>Pointage!A235</f>
        <v>43330</v>
      </c>
      <c r="B233" s="61">
        <f t="shared" si="6"/>
        <v>18</v>
      </c>
      <c r="C233" s="61">
        <f t="shared" si="7"/>
        <v>8</v>
      </c>
      <c r="D233" s="62">
        <f>IF($A233=0,0,VLOOKUP($A233,Pointage!$A$6:$CE$370,D$3))</f>
        <v>0</v>
      </c>
      <c r="E233" s="62">
        <f>IF($A233=0,0,VLOOKUP($A233,Pointage!$A$6:$CE$370,E$3))</f>
        <v>0</v>
      </c>
      <c r="F233" s="62">
        <f>IF($A233=0,0,VLOOKUP($A233,Pointage!$A$6:$CE$370,F$3))</f>
        <v>0</v>
      </c>
      <c r="G233" s="62">
        <f>IF($A233=0,0,VLOOKUP($A233,Pointage!$A$6:$CE$370,G$3))</f>
        <v>0</v>
      </c>
      <c r="H233" s="62">
        <f>IF($A233=0,0,VLOOKUP($A233,Pointage!$A$6:$CE$370,H$3))</f>
        <v>0</v>
      </c>
      <c r="I233" s="62">
        <f>IF($A233=0,0,VLOOKUP($A233,Pointage!$A$6:$CE$370,I$3))</f>
        <v>0</v>
      </c>
      <c r="J233" s="62">
        <f>IF($A233=0,0,VLOOKUP($A233,Pointage!$A$6:$CE$370,J$3))</f>
        <v>0</v>
      </c>
      <c r="K233" s="62">
        <f>IF($A233=0,0,VLOOKUP($A233,Pointage!$A$6:$CE$370,K$3))</f>
        <v>0</v>
      </c>
      <c r="L233" s="62">
        <f>IF($A233=0,0,VLOOKUP($A233,Pointage!$A$6:$CE$370,L$3))</f>
        <v>0</v>
      </c>
      <c r="M233" s="62">
        <f>IF($A233=0,0,VLOOKUP($A233,Pointage!$A$6:$CE$370,M$3))</f>
        <v>0</v>
      </c>
      <c r="N233" s="62">
        <f>IF($A233=0,0,VLOOKUP($A233,Pointage!$A$6:$CE$370,N$3))</f>
        <v>0</v>
      </c>
      <c r="O233" s="62">
        <f>IF($A233=0,0,VLOOKUP($A233,Pointage!$A$6:$CE$370,O$3))</f>
        <v>0</v>
      </c>
      <c r="P233" s="62">
        <f>IF($A233=0,0,VLOOKUP($A233,Pointage!$A$6:$CE$370,P$3))</f>
        <v>0</v>
      </c>
      <c r="Q233" s="62">
        <f>IF($A233=0,0,VLOOKUP($A233,Pointage!$A$6:$CE$370,Q$3))</f>
        <v>0</v>
      </c>
      <c r="R233" s="62">
        <f>IF($A233=0,0,VLOOKUP($A233,Pointage!$A$6:$CE$370,R$3))</f>
        <v>0</v>
      </c>
      <c r="S233" s="62">
        <f>IF($A233=0,0,VLOOKUP($A233,Pointage!$A$6:$CE$370,S$3))</f>
        <v>0</v>
      </c>
    </row>
    <row r="234" spans="1:19" x14ac:dyDescent="0.2">
      <c r="A234" s="60" t="str">
        <f>Pointage!A236</f>
        <v>Total</v>
      </c>
      <c r="B234" s="61" t="e">
        <f t="shared" si="6"/>
        <v>#VALUE!</v>
      </c>
      <c r="C234" s="61" t="e">
        <f t="shared" si="7"/>
        <v>#VALUE!</v>
      </c>
      <c r="D234" s="62">
        <f>IF($A234=0,0,VLOOKUP($A234,Pointage!$A$6:$CE$370,D$3))</f>
        <v>0</v>
      </c>
      <c r="E234" s="62">
        <f>IF($A234=0,0,VLOOKUP($A234,Pointage!$A$6:$CE$370,E$3))</f>
        <v>0</v>
      </c>
      <c r="F234" s="62">
        <f>IF($A234=0,0,VLOOKUP($A234,Pointage!$A$6:$CE$370,F$3))</f>
        <v>0</v>
      </c>
      <c r="G234" s="62">
        <f>IF($A234=0,0,VLOOKUP($A234,Pointage!$A$6:$CE$370,G$3))</f>
        <v>0</v>
      </c>
      <c r="H234" s="62">
        <f>IF($A234=0,0,VLOOKUP($A234,Pointage!$A$6:$CE$370,H$3))</f>
        <v>0</v>
      </c>
      <c r="I234" s="62">
        <f>IF($A234=0,0,VLOOKUP($A234,Pointage!$A$6:$CE$370,I$3))</f>
        <v>0</v>
      </c>
      <c r="J234" s="62">
        <f>IF($A234=0,0,VLOOKUP($A234,Pointage!$A$6:$CE$370,J$3))</f>
        <v>0</v>
      </c>
      <c r="K234" s="62">
        <f>IF($A234=0,0,VLOOKUP($A234,Pointage!$A$6:$CE$370,K$3))</f>
        <v>0</v>
      </c>
      <c r="L234" s="62">
        <f>IF($A234=0,0,VLOOKUP($A234,Pointage!$A$6:$CE$370,L$3))</f>
        <v>0</v>
      </c>
      <c r="M234" s="62">
        <f>IF($A234=0,0,VLOOKUP($A234,Pointage!$A$6:$CE$370,M$3))</f>
        <v>0</v>
      </c>
      <c r="N234" s="62">
        <f>IF($A234=0,0,VLOOKUP($A234,Pointage!$A$6:$CE$370,N$3))</f>
        <v>0</v>
      </c>
      <c r="O234" s="62">
        <f>IF($A234=0,0,VLOOKUP($A234,Pointage!$A$6:$CE$370,O$3))</f>
        <v>0</v>
      </c>
      <c r="P234" s="62">
        <f>IF($A234=0,0,VLOOKUP($A234,Pointage!$A$6:$CE$370,P$3))</f>
        <v>0</v>
      </c>
      <c r="Q234" s="62">
        <f>IF($A234=0,0,VLOOKUP($A234,Pointage!$A$6:$CE$370,Q$3))</f>
        <v>0</v>
      </c>
      <c r="R234" s="62">
        <f>IF($A234=0,0,VLOOKUP($A234,Pointage!$A$6:$CE$370,R$3))</f>
        <v>0</v>
      </c>
      <c r="S234" s="62">
        <f>IF($A234=0,0,VLOOKUP($A234,Pointage!$A$6:$CE$370,S$3))</f>
        <v>0</v>
      </c>
    </row>
    <row r="235" spans="1:19" x14ac:dyDescent="0.2">
      <c r="A235" s="60">
        <f>Pointage!A237</f>
        <v>43332</v>
      </c>
      <c r="B235" s="61">
        <f t="shared" si="6"/>
        <v>20</v>
      </c>
      <c r="C235" s="61">
        <f t="shared" si="7"/>
        <v>8</v>
      </c>
      <c r="D235" s="62">
        <f>IF($A235=0,0,VLOOKUP($A235,Pointage!$A$6:$CE$370,D$3))</f>
        <v>0</v>
      </c>
      <c r="E235" s="62">
        <f>IF($A235=0,0,VLOOKUP($A235,Pointage!$A$6:$CE$370,E$3))</f>
        <v>0</v>
      </c>
      <c r="F235" s="62">
        <f>IF($A235=0,0,VLOOKUP($A235,Pointage!$A$6:$CE$370,F$3))</f>
        <v>0</v>
      </c>
      <c r="G235" s="62">
        <f>IF($A235=0,0,VLOOKUP($A235,Pointage!$A$6:$CE$370,G$3))</f>
        <v>0</v>
      </c>
      <c r="H235" s="62">
        <f>IF($A235=0,0,VLOOKUP($A235,Pointage!$A$6:$CE$370,H$3))</f>
        <v>0</v>
      </c>
      <c r="I235" s="62">
        <f>IF($A235=0,0,VLOOKUP($A235,Pointage!$A$6:$CE$370,I$3))</f>
        <v>0</v>
      </c>
      <c r="J235" s="62">
        <f>IF($A235=0,0,VLOOKUP($A235,Pointage!$A$6:$CE$370,J$3))</f>
        <v>0</v>
      </c>
      <c r="K235" s="62">
        <f>IF($A235=0,0,VLOOKUP($A235,Pointage!$A$6:$CE$370,K$3))</f>
        <v>0</v>
      </c>
      <c r="L235" s="62">
        <f>IF($A235=0,0,VLOOKUP($A235,Pointage!$A$6:$CE$370,L$3))</f>
        <v>0</v>
      </c>
      <c r="M235" s="62">
        <f>IF($A235=0,0,VLOOKUP($A235,Pointage!$A$6:$CE$370,M$3))</f>
        <v>0</v>
      </c>
      <c r="N235" s="62">
        <f>IF($A235=0,0,VLOOKUP($A235,Pointage!$A$6:$CE$370,N$3))</f>
        <v>0</v>
      </c>
      <c r="O235" s="62">
        <f>IF($A235=0,0,VLOOKUP($A235,Pointage!$A$6:$CE$370,O$3))</f>
        <v>0</v>
      </c>
      <c r="P235" s="62">
        <f>IF($A235=0,0,VLOOKUP($A235,Pointage!$A$6:$CE$370,P$3))</f>
        <v>0</v>
      </c>
      <c r="Q235" s="62">
        <f>IF($A235=0,0,VLOOKUP($A235,Pointage!$A$6:$CE$370,Q$3))</f>
        <v>0</v>
      </c>
      <c r="R235" s="62">
        <f>IF($A235=0,0,VLOOKUP($A235,Pointage!$A$6:$CE$370,R$3))</f>
        <v>0</v>
      </c>
      <c r="S235" s="62">
        <f>IF($A235=0,0,VLOOKUP($A235,Pointage!$A$6:$CE$370,S$3))</f>
        <v>0</v>
      </c>
    </row>
    <row r="236" spans="1:19" x14ac:dyDescent="0.2">
      <c r="A236" s="60">
        <f>Pointage!A238</f>
        <v>43333</v>
      </c>
      <c r="B236" s="61">
        <f t="shared" si="6"/>
        <v>21</v>
      </c>
      <c r="C236" s="61">
        <f t="shared" si="7"/>
        <v>8</v>
      </c>
      <c r="D236" s="62">
        <f>IF($A236=0,0,VLOOKUP($A236,Pointage!$A$6:$CE$370,D$3))</f>
        <v>0</v>
      </c>
      <c r="E236" s="62">
        <f>IF($A236=0,0,VLOOKUP($A236,Pointage!$A$6:$CE$370,E$3))</f>
        <v>0</v>
      </c>
      <c r="F236" s="62">
        <f>IF($A236=0,0,VLOOKUP($A236,Pointage!$A$6:$CE$370,F$3))</f>
        <v>0</v>
      </c>
      <c r="G236" s="62">
        <f>IF($A236=0,0,VLOOKUP($A236,Pointage!$A$6:$CE$370,G$3))</f>
        <v>0</v>
      </c>
      <c r="H236" s="62">
        <f>IF($A236=0,0,VLOOKUP($A236,Pointage!$A$6:$CE$370,H$3))</f>
        <v>0</v>
      </c>
      <c r="I236" s="62">
        <f>IF($A236=0,0,VLOOKUP($A236,Pointage!$A$6:$CE$370,I$3))</f>
        <v>0</v>
      </c>
      <c r="J236" s="62">
        <f>IF($A236=0,0,VLOOKUP($A236,Pointage!$A$6:$CE$370,J$3))</f>
        <v>0</v>
      </c>
      <c r="K236" s="62">
        <f>IF($A236=0,0,VLOOKUP($A236,Pointage!$A$6:$CE$370,K$3))</f>
        <v>0</v>
      </c>
      <c r="L236" s="62">
        <f>IF($A236=0,0,VLOOKUP($A236,Pointage!$A$6:$CE$370,L$3))</f>
        <v>0</v>
      </c>
      <c r="M236" s="62">
        <f>IF($A236=0,0,VLOOKUP($A236,Pointage!$A$6:$CE$370,M$3))</f>
        <v>0</v>
      </c>
      <c r="N236" s="62">
        <f>IF($A236=0,0,VLOOKUP($A236,Pointage!$A$6:$CE$370,N$3))</f>
        <v>0</v>
      </c>
      <c r="O236" s="62">
        <f>IF($A236=0,0,VLOOKUP($A236,Pointage!$A$6:$CE$370,O$3))</f>
        <v>0</v>
      </c>
      <c r="P236" s="62">
        <f>IF($A236=0,0,VLOOKUP($A236,Pointage!$A$6:$CE$370,P$3))</f>
        <v>0</v>
      </c>
      <c r="Q236" s="62">
        <f>IF($A236=0,0,VLOOKUP($A236,Pointage!$A$6:$CE$370,Q$3))</f>
        <v>0</v>
      </c>
      <c r="R236" s="62">
        <f>IF($A236=0,0,VLOOKUP($A236,Pointage!$A$6:$CE$370,R$3))</f>
        <v>0</v>
      </c>
      <c r="S236" s="62">
        <f>IF($A236=0,0,VLOOKUP($A236,Pointage!$A$6:$CE$370,S$3))</f>
        <v>0</v>
      </c>
    </row>
    <row r="237" spans="1:19" x14ac:dyDescent="0.2">
      <c r="A237" s="60">
        <f>Pointage!A239</f>
        <v>43334</v>
      </c>
      <c r="B237" s="61">
        <f t="shared" si="6"/>
        <v>22</v>
      </c>
      <c r="C237" s="61">
        <f t="shared" si="7"/>
        <v>8</v>
      </c>
      <c r="D237" s="62">
        <f>IF($A237=0,0,VLOOKUP($A237,Pointage!$A$6:$CE$370,D$3))</f>
        <v>0</v>
      </c>
      <c r="E237" s="62">
        <f>IF($A237=0,0,VLOOKUP($A237,Pointage!$A$6:$CE$370,E$3))</f>
        <v>0</v>
      </c>
      <c r="F237" s="62">
        <f>IF($A237=0,0,VLOOKUP($A237,Pointage!$A$6:$CE$370,F$3))</f>
        <v>0</v>
      </c>
      <c r="G237" s="62">
        <f>IF($A237=0,0,VLOOKUP($A237,Pointage!$A$6:$CE$370,G$3))</f>
        <v>0</v>
      </c>
      <c r="H237" s="62">
        <f>IF($A237=0,0,VLOOKUP($A237,Pointage!$A$6:$CE$370,H$3))</f>
        <v>0</v>
      </c>
      <c r="I237" s="62">
        <f>IF($A237=0,0,VLOOKUP($A237,Pointage!$A$6:$CE$370,I$3))</f>
        <v>0</v>
      </c>
      <c r="J237" s="62">
        <f>IF($A237=0,0,VLOOKUP($A237,Pointage!$A$6:$CE$370,J$3))</f>
        <v>0</v>
      </c>
      <c r="K237" s="62">
        <f>IF($A237=0,0,VLOOKUP($A237,Pointage!$A$6:$CE$370,K$3))</f>
        <v>0</v>
      </c>
      <c r="L237" s="62">
        <f>IF($A237=0,0,VLOOKUP($A237,Pointage!$A$6:$CE$370,L$3))</f>
        <v>0</v>
      </c>
      <c r="M237" s="62">
        <f>IF($A237=0,0,VLOOKUP($A237,Pointage!$A$6:$CE$370,M$3))</f>
        <v>0</v>
      </c>
      <c r="N237" s="62">
        <f>IF($A237=0,0,VLOOKUP($A237,Pointage!$A$6:$CE$370,N$3))</f>
        <v>0</v>
      </c>
      <c r="O237" s="62">
        <f>IF($A237=0,0,VLOOKUP($A237,Pointage!$A$6:$CE$370,O$3))</f>
        <v>0</v>
      </c>
      <c r="P237" s="62">
        <f>IF($A237=0,0,VLOOKUP($A237,Pointage!$A$6:$CE$370,P$3))</f>
        <v>0</v>
      </c>
      <c r="Q237" s="62">
        <f>IF($A237=0,0,VLOOKUP($A237,Pointage!$A$6:$CE$370,Q$3))</f>
        <v>0</v>
      </c>
      <c r="R237" s="62">
        <f>IF($A237=0,0,VLOOKUP($A237,Pointage!$A$6:$CE$370,R$3))</f>
        <v>0</v>
      </c>
      <c r="S237" s="62">
        <f>IF($A237=0,0,VLOOKUP($A237,Pointage!$A$6:$CE$370,S$3))</f>
        <v>0</v>
      </c>
    </row>
    <row r="238" spans="1:19" x14ac:dyDescent="0.2">
      <c r="A238" s="60">
        <f>Pointage!A240</f>
        <v>43335</v>
      </c>
      <c r="B238" s="61">
        <f t="shared" si="6"/>
        <v>23</v>
      </c>
      <c r="C238" s="61">
        <f t="shared" si="7"/>
        <v>8</v>
      </c>
      <c r="D238" s="62">
        <f>IF($A238=0,0,VLOOKUP($A238,Pointage!$A$6:$CE$370,D$3))</f>
        <v>0</v>
      </c>
      <c r="E238" s="62">
        <f>IF($A238=0,0,VLOOKUP($A238,Pointage!$A$6:$CE$370,E$3))</f>
        <v>0</v>
      </c>
      <c r="F238" s="62">
        <f>IF($A238=0,0,VLOOKUP($A238,Pointage!$A$6:$CE$370,F$3))</f>
        <v>0</v>
      </c>
      <c r="G238" s="62">
        <f>IF($A238=0,0,VLOOKUP($A238,Pointage!$A$6:$CE$370,G$3))</f>
        <v>0</v>
      </c>
      <c r="H238" s="62">
        <f>IF($A238=0,0,VLOOKUP($A238,Pointage!$A$6:$CE$370,H$3))</f>
        <v>0</v>
      </c>
      <c r="I238" s="62">
        <f>IF($A238=0,0,VLOOKUP($A238,Pointage!$A$6:$CE$370,I$3))</f>
        <v>0</v>
      </c>
      <c r="J238" s="62">
        <f>IF($A238=0,0,VLOOKUP($A238,Pointage!$A$6:$CE$370,J$3))</f>
        <v>0</v>
      </c>
      <c r="K238" s="62">
        <f>IF($A238=0,0,VLOOKUP($A238,Pointage!$A$6:$CE$370,K$3))</f>
        <v>0</v>
      </c>
      <c r="L238" s="62">
        <f>IF($A238=0,0,VLOOKUP($A238,Pointage!$A$6:$CE$370,L$3))</f>
        <v>0</v>
      </c>
      <c r="M238" s="62">
        <f>IF($A238=0,0,VLOOKUP($A238,Pointage!$A$6:$CE$370,M$3))</f>
        <v>0</v>
      </c>
      <c r="N238" s="62">
        <f>IF($A238=0,0,VLOOKUP($A238,Pointage!$A$6:$CE$370,N$3))</f>
        <v>0</v>
      </c>
      <c r="O238" s="62">
        <f>IF($A238=0,0,VLOOKUP($A238,Pointage!$A$6:$CE$370,O$3))</f>
        <v>0</v>
      </c>
      <c r="P238" s="62">
        <f>IF($A238=0,0,VLOOKUP($A238,Pointage!$A$6:$CE$370,P$3))</f>
        <v>0</v>
      </c>
      <c r="Q238" s="62">
        <f>IF($A238=0,0,VLOOKUP($A238,Pointage!$A$6:$CE$370,Q$3))</f>
        <v>0</v>
      </c>
      <c r="R238" s="62">
        <f>IF($A238=0,0,VLOOKUP($A238,Pointage!$A$6:$CE$370,R$3))</f>
        <v>0</v>
      </c>
      <c r="S238" s="62">
        <f>IF($A238=0,0,VLOOKUP($A238,Pointage!$A$6:$CE$370,S$3))</f>
        <v>0</v>
      </c>
    </row>
    <row r="239" spans="1:19" x14ac:dyDescent="0.2">
      <c r="A239" s="60">
        <f>Pointage!A241</f>
        <v>43336</v>
      </c>
      <c r="B239" s="61">
        <f t="shared" si="6"/>
        <v>24</v>
      </c>
      <c r="C239" s="61">
        <f t="shared" si="7"/>
        <v>8</v>
      </c>
      <c r="D239" s="62">
        <f>IF($A239=0,0,VLOOKUP($A239,Pointage!$A$6:$CE$370,D$3))</f>
        <v>0</v>
      </c>
      <c r="E239" s="62">
        <f>IF($A239=0,0,VLOOKUP($A239,Pointage!$A$6:$CE$370,E$3))</f>
        <v>0</v>
      </c>
      <c r="F239" s="62">
        <f>IF($A239=0,0,VLOOKUP($A239,Pointage!$A$6:$CE$370,F$3))</f>
        <v>0</v>
      </c>
      <c r="G239" s="62">
        <f>IF($A239=0,0,VLOOKUP($A239,Pointage!$A$6:$CE$370,G$3))</f>
        <v>0</v>
      </c>
      <c r="H239" s="62">
        <f>IF($A239=0,0,VLOOKUP($A239,Pointage!$A$6:$CE$370,H$3))</f>
        <v>0</v>
      </c>
      <c r="I239" s="62">
        <f>IF($A239=0,0,VLOOKUP($A239,Pointage!$A$6:$CE$370,I$3))</f>
        <v>0</v>
      </c>
      <c r="J239" s="62">
        <f>IF($A239=0,0,VLOOKUP($A239,Pointage!$A$6:$CE$370,J$3))</f>
        <v>0</v>
      </c>
      <c r="K239" s="62">
        <f>IF($A239=0,0,VLOOKUP($A239,Pointage!$A$6:$CE$370,K$3))</f>
        <v>0</v>
      </c>
      <c r="L239" s="62">
        <f>IF($A239=0,0,VLOOKUP($A239,Pointage!$A$6:$CE$370,L$3))</f>
        <v>0</v>
      </c>
      <c r="M239" s="62">
        <f>IF($A239=0,0,VLOOKUP($A239,Pointage!$A$6:$CE$370,M$3))</f>
        <v>0</v>
      </c>
      <c r="N239" s="62">
        <f>IF($A239=0,0,VLOOKUP($A239,Pointage!$A$6:$CE$370,N$3))</f>
        <v>0</v>
      </c>
      <c r="O239" s="62">
        <f>IF($A239=0,0,VLOOKUP($A239,Pointage!$A$6:$CE$370,O$3))</f>
        <v>0</v>
      </c>
      <c r="P239" s="62">
        <f>IF($A239=0,0,VLOOKUP($A239,Pointage!$A$6:$CE$370,P$3))</f>
        <v>0</v>
      </c>
      <c r="Q239" s="62">
        <f>IF($A239=0,0,VLOOKUP($A239,Pointage!$A$6:$CE$370,Q$3))</f>
        <v>0</v>
      </c>
      <c r="R239" s="62">
        <f>IF($A239=0,0,VLOOKUP($A239,Pointage!$A$6:$CE$370,R$3))</f>
        <v>0</v>
      </c>
      <c r="S239" s="62">
        <f>IF($A239=0,0,VLOOKUP($A239,Pointage!$A$6:$CE$370,S$3))</f>
        <v>0</v>
      </c>
    </row>
    <row r="240" spans="1:19" x14ac:dyDescent="0.2">
      <c r="A240" s="60">
        <f>Pointage!A242</f>
        <v>43337</v>
      </c>
      <c r="B240" s="61">
        <f t="shared" si="6"/>
        <v>25</v>
      </c>
      <c r="C240" s="61">
        <f t="shared" si="7"/>
        <v>8</v>
      </c>
      <c r="D240" s="62">
        <f>IF($A240=0,0,VLOOKUP($A240,Pointage!$A$6:$CE$370,D$3))</f>
        <v>0</v>
      </c>
      <c r="E240" s="62">
        <f>IF($A240=0,0,VLOOKUP($A240,Pointage!$A$6:$CE$370,E$3))</f>
        <v>0</v>
      </c>
      <c r="F240" s="62">
        <f>IF($A240=0,0,VLOOKUP($A240,Pointage!$A$6:$CE$370,F$3))</f>
        <v>0</v>
      </c>
      <c r="G240" s="62">
        <f>IF($A240=0,0,VLOOKUP($A240,Pointage!$A$6:$CE$370,G$3))</f>
        <v>0</v>
      </c>
      <c r="H240" s="62">
        <f>IF($A240=0,0,VLOOKUP($A240,Pointage!$A$6:$CE$370,H$3))</f>
        <v>0</v>
      </c>
      <c r="I240" s="62">
        <f>IF($A240=0,0,VLOOKUP($A240,Pointage!$A$6:$CE$370,I$3))</f>
        <v>0</v>
      </c>
      <c r="J240" s="62">
        <f>IF($A240=0,0,VLOOKUP($A240,Pointage!$A$6:$CE$370,J$3))</f>
        <v>0</v>
      </c>
      <c r="K240" s="62">
        <f>IF($A240=0,0,VLOOKUP($A240,Pointage!$A$6:$CE$370,K$3))</f>
        <v>0</v>
      </c>
      <c r="L240" s="62">
        <f>IF($A240=0,0,VLOOKUP($A240,Pointage!$A$6:$CE$370,L$3))</f>
        <v>0</v>
      </c>
      <c r="M240" s="62">
        <f>IF($A240=0,0,VLOOKUP($A240,Pointage!$A$6:$CE$370,M$3))</f>
        <v>0</v>
      </c>
      <c r="N240" s="62">
        <f>IF($A240=0,0,VLOOKUP($A240,Pointage!$A$6:$CE$370,N$3))</f>
        <v>0</v>
      </c>
      <c r="O240" s="62">
        <f>IF($A240=0,0,VLOOKUP($A240,Pointage!$A$6:$CE$370,O$3))</f>
        <v>0</v>
      </c>
      <c r="P240" s="62">
        <f>IF($A240=0,0,VLOOKUP($A240,Pointage!$A$6:$CE$370,P$3))</f>
        <v>0</v>
      </c>
      <c r="Q240" s="62">
        <f>IF($A240=0,0,VLOOKUP($A240,Pointage!$A$6:$CE$370,Q$3))</f>
        <v>0</v>
      </c>
      <c r="R240" s="62">
        <f>IF($A240=0,0,VLOOKUP($A240,Pointage!$A$6:$CE$370,R$3))</f>
        <v>0</v>
      </c>
      <c r="S240" s="62">
        <f>IF($A240=0,0,VLOOKUP($A240,Pointage!$A$6:$CE$370,S$3))</f>
        <v>0</v>
      </c>
    </row>
    <row r="241" spans="1:19" x14ac:dyDescent="0.2">
      <c r="A241" s="60" t="str">
        <f>Pointage!A243</f>
        <v>Total</v>
      </c>
      <c r="B241" s="61" t="e">
        <f t="shared" si="6"/>
        <v>#VALUE!</v>
      </c>
      <c r="C241" s="61" t="e">
        <f t="shared" si="7"/>
        <v>#VALUE!</v>
      </c>
      <c r="D241" s="62">
        <f>IF($A241=0,0,VLOOKUP($A241,Pointage!$A$6:$CE$370,D$3))</f>
        <v>0</v>
      </c>
      <c r="E241" s="62">
        <f>IF($A241=0,0,VLOOKUP($A241,Pointage!$A$6:$CE$370,E$3))</f>
        <v>0</v>
      </c>
      <c r="F241" s="62">
        <f>IF($A241=0,0,VLOOKUP($A241,Pointage!$A$6:$CE$370,F$3))</f>
        <v>0</v>
      </c>
      <c r="G241" s="62">
        <f>IF($A241=0,0,VLOOKUP($A241,Pointage!$A$6:$CE$370,G$3))</f>
        <v>0</v>
      </c>
      <c r="H241" s="62">
        <f>IF($A241=0,0,VLOOKUP($A241,Pointage!$A$6:$CE$370,H$3))</f>
        <v>0</v>
      </c>
      <c r="I241" s="62">
        <f>IF($A241=0,0,VLOOKUP($A241,Pointage!$A$6:$CE$370,I$3))</f>
        <v>0</v>
      </c>
      <c r="J241" s="62">
        <f>IF($A241=0,0,VLOOKUP($A241,Pointage!$A$6:$CE$370,J$3))</f>
        <v>0</v>
      </c>
      <c r="K241" s="62">
        <f>IF($A241=0,0,VLOOKUP($A241,Pointage!$A$6:$CE$370,K$3))</f>
        <v>0</v>
      </c>
      <c r="L241" s="62">
        <f>IF($A241=0,0,VLOOKUP($A241,Pointage!$A$6:$CE$370,L$3))</f>
        <v>0</v>
      </c>
      <c r="M241" s="62">
        <f>IF($A241=0,0,VLOOKUP($A241,Pointage!$A$6:$CE$370,M$3))</f>
        <v>0</v>
      </c>
      <c r="N241" s="62">
        <f>IF($A241=0,0,VLOOKUP($A241,Pointage!$A$6:$CE$370,N$3))</f>
        <v>0</v>
      </c>
      <c r="O241" s="62">
        <f>IF($A241=0,0,VLOOKUP($A241,Pointage!$A$6:$CE$370,O$3))</f>
        <v>0</v>
      </c>
      <c r="P241" s="62">
        <f>IF($A241=0,0,VLOOKUP($A241,Pointage!$A$6:$CE$370,P$3))</f>
        <v>0</v>
      </c>
      <c r="Q241" s="62">
        <f>IF($A241=0,0,VLOOKUP($A241,Pointage!$A$6:$CE$370,Q$3))</f>
        <v>0</v>
      </c>
      <c r="R241" s="62">
        <f>IF($A241=0,0,VLOOKUP($A241,Pointage!$A$6:$CE$370,R$3))</f>
        <v>0</v>
      </c>
      <c r="S241" s="62">
        <f>IF($A241=0,0,VLOOKUP($A241,Pointage!$A$6:$CE$370,S$3))</f>
        <v>0</v>
      </c>
    </row>
    <row r="242" spans="1:19" x14ac:dyDescent="0.2">
      <c r="A242" s="60">
        <f>Pointage!A244</f>
        <v>43339</v>
      </c>
      <c r="B242" s="61">
        <f t="shared" si="6"/>
        <v>27</v>
      </c>
      <c r="C242" s="61">
        <f t="shared" si="7"/>
        <v>8</v>
      </c>
      <c r="D242" s="62">
        <f>IF($A242=0,0,VLOOKUP($A242,Pointage!$A$6:$CE$370,D$3))</f>
        <v>0</v>
      </c>
      <c r="E242" s="62">
        <f>IF($A242=0,0,VLOOKUP($A242,Pointage!$A$6:$CE$370,E$3))</f>
        <v>0</v>
      </c>
      <c r="F242" s="62">
        <f>IF($A242=0,0,VLOOKUP($A242,Pointage!$A$6:$CE$370,F$3))</f>
        <v>0</v>
      </c>
      <c r="G242" s="62">
        <f>IF($A242=0,0,VLOOKUP($A242,Pointage!$A$6:$CE$370,G$3))</f>
        <v>0</v>
      </c>
      <c r="H242" s="62">
        <f>IF($A242=0,0,VLOOKUP($A242,Pointage!$A$6:$CE$370,H$3))</f>
        <v>0</v>
      </c>
      <c r="I242" s="62">
        <f>IF($A242=0,0,VLOOKUP($A242,Pointage!$A$6:$CE$370,I$3))</f>
        <v>0</v>
      </c>
      <c r="J242" s="62">
        <f>IF($A242=0,0,VLOOKUP($A242,Pointage!$A$6:$CE$370,J$3))</f>
        <v>0</v>
      </c>
      <c r="K242" s="62">
        <f>IF($A242=0,0,VLOOKUP($A242,Pointage!$A$6:$CE$370,K$3))</f>
        <v>0</v>
      </c>
      <c r="L242" s="62">
        <f>IF($A242=0,0,VLOOKUP($A242,Pointage!$A$6:$CE$370,L$3))</f>
        <v>0</v>
      </c>
      <c r="M242" s="62">
        <f>IF($A242=0,0,VLOOKUP($A242,Pointage!$A$6:$CE$370,M$3))</f>
        <v>0</v>
      </c>
      <c r="N242" s="62">
        <f>IF($A242=0,0,VLOOKUP($A242,Pointage!$A$6:$CE$370,N$3))</f>
        <v>0</v>
      </c>
      <c r="O242" s="62">
        <f>IF($A242=0,0,VLOOKUP($A242,Pointage!$A$6:$CE$370,O$3))</f>
        <v>0</v>
      </c>
      <c r="P242" s="62">
        <f>IF($A242=0,0,VLOOKUP($A242,Pointage!$A$6:$CE$370,P$3))</f>
        <v>0</v>
      </c>
      <c r="Q242" s="62">
        <f>IF($A242=0,0,VLOOKUP($A242,Pointage!$A$6:$CE$370,Q$3))</f>
        <v>0</v>
      </c>
      <c r="R242" s="62">
        <f>IF($A242=0,0,VLOOKUP($A242,Pointage!$A$6:$CE$370,R$3))</f>
        <v>0</v>
      </c>
      <c r="S242" s="62">
        <f>IF($A242=0,0,VLOOKUP($A242,Pointage!$A$6:$CE$370,S$3))</f>
        <v>0</v>
      </c>
    </row>
    <row r="243" spans="1:19" x14ac:dyDescent="0.2">
      <c r="A243" s="60">
        <f>Pointage!A245</f>
        <v>43340</v>
      </c>
      <c r="B243" s="61">
        <f t="shared" si="6"/>
        <v>28</v>
      </c>
      <c r="C243" s="61">
        <f t="shared" si="7"/>
        <v>8</v>
      </c>
      <c r="D243" s="62">
        <f>IF($A243=0,0,VLOOKUP($A243,Pointage!$A$6:$CE$370,D$3))</f>
        <v>0</v>
      </c>
      <c r="E243" s="62">
        <f>IF($A243=0,0,VLOOKUP($A243,Pointage!$A$6:$CE$370,E$3))</f>
        <v>0</v>
      </c>
      <c r="F243" s="62">
        <f>IF($A243=0,0,VLOOKUP($A243,Pointage!$A$6:$CE$370,F$3))</f>
        <v>0</v>
      </c>
      <c r="G243" s="62">
        <f>IF($A243=0,0,VLOOKUP($A243,Pointage!$A$6:$CE$370,G$3))</f>
        <v>0</v>
      </c>
      <c r="H243" s="62">
        <f>IF($A243=0,0,VLOOKUP($A243,Pointage!$A$6:$CE$370,H$3))</f>
        <v>0</v>
      </c>
      <c r="I243" s="62">
        <f>IF($A243=0,0,VLOOKUP($A243,Pointage!$A$6:$CE$370,I$3))</f>
        <v>0</v>
      </c>
      <c r="J243" s="62">
        <f>IF($A243=0,0,VLOOKUP($A243,Pointage!$A$6:$CE$370,J$3))</f>
        <v>0</v>
      </c>
      <c r="K243" s="62">
        <f>IF($A243=0,0,VLOOKUP($A243,Pointage!$A$6:$CE$370,K$3))</f>
        <v>0</v>
      </c>
      <c r="L243" s="62">
        <f>IF($A243=0,0,VLOOKUP($A243,Pointage!$A$6:$CE$370,L$3))</f>
        <v>0</v>
      </c>
      <c r="M243" s="62">
        <f>IF($A243=0,0,VLOOKUP($A243,Pointage!$A$6:$CE$370,M$3))</f>
        <v>0</v>
      </c>
      <c r="N243" s="62">
        <f>IF($A243=0,0,VLOOKUP($A243,Pointage!$A$6:$CE$370,N$3))</f>
        <v>0</v>
      </c>
      <c r="O243" s="62">
        <f>IF($A243=0,0,VLOOKUP($A243,Pointage!$A$6:$CE$370,O$3))</f>
        <v>0</v>
      </c>
      <c r="P243" s="62">
        <f>IF($A243=0,0,VLOOKUP($A243,Pointage!$A$6:$CE$370,P$3))</f>
        <v>0</v>
      </c>
      <c r="Q243" s="62">
        <f>IF($A243=0,0,VLOOKUP($A243,Pointage!$A$6:$CE$370,Q$3))</f>
        <v>0</v>
      </c>
      <c r="R243" s="62">
        <f>IF($A243=0,0,VLOOKUP($A243,Pointage!$A$6:$CE$370,R$3))</f>
        <v>0</v>
      </c>
      <c r="S243" s="62">
        <f>IF($A243=0,0,VLOOKUP($A243,Pointage!$A$6:$CE$370,S$3))</f>
        <v>0</v>
      </c>
    </row>
    <row r="244" spans="1:19" x14ac:dyDescent="0.2">
      <c r="A244" s="60">
        <f>Pointage!A246</f>
        <v>43341</v>
      </c>
      <c r="B244" s="61">
        <f t="shared" si="6"/>
        <v>29</v>
      </c>
      <c r="C244" s="61">
        <f t="shared" si="7"/>
        <v>8</v>
      </c>
      <c r="D244" s="62">
        <f>IF($A244=0,0,VLOOKUP($A244,Pointage!$A$6:$CE$370,D$3))</f>
        <v>0</v>
      </c>
      <c r="E244" s="62">
        <f>IF($A244=0,0,VLOOKUP($A244,Pointage!$A$6:$CE$370,E$3))</f>
        <v>0</v>
      </c>
      <c r="F244" s="62">
        <f>IF($A244=0,0,VLOOKUP($A244,Pointage!$A$6:$CE$370,F$3))</f>
        <v>0</v>
      </c>
      <c r="G244" s="62">
        <f>IF($A244=0,0,VLOOKUP($A244,Pointage!$A$6:$CE$370,G$3))</f>
        <v>0</v>
      </c>
      <c r="H244" s="62">
        <f>IF($A244=0,0,VLOOKUP($A244,Pointage!$A$6:$CE$370,H$3))</f>
        <v>0</v>
      </c>
      <c r="I244" s="62">
        <f>IF($A244=0,0,VLOOKUP($A244,Pointage!$A$6:$CE$370,I$3))</f>
        <v>0</v>
      </c>
      <c r="J244" s="62">
        <f>IF($A244=0,0,VLOOKUP($A244,Pointage!$A$6:$CE$370,J$3))</f>
        <v>0</v>
      </c>
      <c r="K244" s="62">
        <f>IF($A244=0,0,VLOOKUP($A244,Pointage!$A$6:$CE$370,K$3))</f>
        <v>0</v>
      </c>
      <c r="L244" s="62">
        <f>IF($A244=0,0,VLOOKUP($A244,Pointage!$A$6:$CE$370,L$3))</f>
        <v>0</v>
      </c>
      <c r="M244" s="62">
        <f>IF($A244=0,0,VLOOKUP($A244,Pointage!$A$6:$CE$370,M$3))</f>
        <v>0</v>
      </c>
      <c r="N244" s="62">
        <f>IF($A244=0,0,VLOOKUP($A244,Pointage!$A$6:$CE$370,N$3))</f>
        <v>0</v>
      </c>
      <c r="O244" s="62">
        <f>IF($A244=0,0,VLOOKUP($A244,Pointage!$A$6:$CE$370,O$3))</f>
        <v>0</v>
      </c>
      <c r="P244" s="62">
        <f>IF($A244=0,0,VLOOKUP($A244,Pointage!$A$6:$CE$370,P$3))</f>
        <v>0</v>
      </c>
      <c r="Q244" s="62">
        <f>IF($A244=0,0,VLOOKUP($A244,Pointage!$A$6:$CE$370,Q$3))</f>
        <v>0</v>
      </c>
      <c r="R244" s="62">
        <f>IF($A244=0,0,VLOOKUP($A244,Pointage!$A$6:$CE$370,R$3))</f>
        <v>0</v>
      </c>
      <c r="S244" s="62">
        <f>IF($A244=0,0,VLOOKUP($A244,Pointage!$A$6:$CE$370,S$3))</f>
        <v>0</v>
      </c>
    </row>
    <row r="245" spans="1:19" x14ac:dyDescent="0.2">
      <c r="A245" s="60">
        <f>Pointage!A247</f>
        <v>43342</v>
      </c>
      <c r="B245" s="61">
        <f t="shared" si="6"/>
        <v>30</v>
      </c>
      <c r="C245" s="61">
        <f t="shared" si="7"/>
        <v>8</v>
      </c>
      <c r="D245" s="62">
        <f>IF($A245=0,0,VLOOKUP($A245,Pointage!$A$6:$CE$370,D$3))</f>
        <v>0</v>
      </c>
      <c r="E245" s="62">
        <f>IF($A245=0,0,VLOOKUP($A245,Pointage!$A$6:$CE$370,E$3))</f>
        <v>0</v>
      </c>
      <c r="F245" s="62">
        <f>IF($A245=0,0,VLOOKUP($A245,Pointage!$A$6:$CE$370,F$3))</f>
        <v>0</v>
      </c>
      <c r="G245" s="62">
        <f>IF($A245=0,0,VLOOKUP($A245,Pointage!$A$6:$CE$370,G$3))</f>
        <v>0</v>
      </c>
      <c r="H245" s="62">
        <f>IF($A245=0,0,VLOOKUP($A245,Pointage!$A$6:$CE$370,H$3))</f>
        <v>0</v>
      </c>
      <c r="I245" s="62">
        <f>IF($A245=0,0,VLOOKUP($A245,Pointage!$A$6:$CE$370,I$3))</f>
        <v>0</v>
      </c>
      <c r="J245" s="62">
        <f>IF($A245=0,0,VLOOKUP($A245,Pointage!$A$6:$CE$370,J$3))</f>
        <v>0</v>
      </c>
      <c r="K245" s="62">
        <f>IF($A245=0,0,VLOOKUP($A245,Pointage!$A$6:$CE$370,K$3))</f>
        <v>0</v>
      </c>
      <c r="L245" s="62">
        <f>IF($A245=0,0,VLOOKUP($A245,Pointage!$A$6:$CE$370,L$3))</f>
        <v>0</v>
      </c>
      <c r="M245" s="62">
        <f>IF($A245=0,0,VLOOKUP($A245,Pointage!$A$6:$CE$370,M$3))</f>
        <v>0</v>
      </c>
      <c r="N245" s="62">
        <f>IF($A245=0,0,VLOOKUP($A245,Pointage!$A$6:$CE$370,N$3))</f>
        <v>0</v>
      </c>
      <c r="O245" s="62">
        <f>IF($A245=0,0,VLOOKUP($A245,Pointage!$A$6:$CE$370,O$3))</f>
        <v>0</v>
      </c>
      <c r="P245" s="62">
        <f>IF($A245=0,0,VLOOKUP($A245,Pointage!$A$6:$CE$370,P$3))</f>
        <v>0</v>
      </c>
      <c r="Q245" s="62">
        <f>IF($A245=0,0,VLOOKUP($A245,Pointage!$A$6:$CE$370,Q$3))</f>
        <v>0</v>
      </c>
      <c r="R245" s="62">
        <f>IF($A245=0,0,VLOOKUP($A245,Pointage!$A$6:$CE$370,R$3))</f>
        <v>0</v>
      </c>
      <c r="S245" s="62">
        <f>IF($A245=0,0,VLOOKUP($A245,Pointage!$A$6:$CE$370,S$3))</f>
        <v>0</v>
      </c>
    </row>
    <row r="246" spans="1:19" x14ac:dyDescent="0.2">
      <c r="A246" s="60">
        <f>Pointage!A248</f>
        <v>43343</v>
      </c>
      <c r="B246" s="61">
        <f t="shared" si="6"/>
        <v>31</v>
      </c>
      <c r="C246" s="61">
        <f t="shared" si="7"/>
        <v>8</v>
      </c>
      <c r="D246" s="62">
        <f>IF($A246=0,0,VLOOKUP($A246,Pointage!$A$6:$CE$370,D$3))</f>
        <v>0</v>
      </c>
      <c r="E246" s="62">
        <f>IF($A246=0,0,VLOOKUP($A246,Pointage!$A$6:$CE$370,E$3))</f>
        <v>0</v>
      </c>
      <c r="F246" s="62">
        <f>IF($A246=0,0,VLOOKUP($A246,Pointage!$A$6:$CE$370,F$3))</f>
        <v>0</v>
      </c>
      <c r="G246" s="62">
        <f>IF($A246=0,0,VLOOKUP($A246,Pointage!$A$6:$CE$370,G$3))</f>
        <v>0</v>
      </c>
      <c r="H246" s="62">
        <f>IF($A246=0,0,VLOOKUP($A246,Pointage!$A$6:$CE$370,H$3))</f>
        <v>0</v>
      </c>
      <c r="I246" s="62">
        <f>IF($A246=0,0,VLOOKUP($A246,Pointage!$A$6:$CE$370,I$3))</f>
        <v>0</v>
      </c>
      <c r="J246" s="62">
        <f>IF($A246=0,0,VLOOKUP($A246,Pointage!$A$6:$CE$370,J$3))</f>
        <v>0</v>
      </c>
      <c r="K246" s="62">
        <f>IF($A246=0,0,VLOOKUP($A246,Pointage!$A$6:$CE$370,K$3))</f>
        <v>0</v>
      </c>
      <c r="L246" s="62">
        <f>IF($A246=0,0,VLOOKUP($A246,Pointage!$A$6:$CE$370,L$3))</f>
        <v>0</v>
      </c>
      <c r="M246" s="62">
        <f>IF($A246=0,0,VLOOKUP($A246,Pointage!$A$6:$CE$370,M$3))</f>
        <v>0</v>
      </c>
      <c r="N246" s="62">
        <f>IF($A246=0,0,VLOOKUP($A246,Pointage!$A$6:$CE$370,N$3))</f>
        <v>0</v>
      </c>
      <c r="O246" s="62">
        <f>IF($A246=0,0,VLOOKUP($A246,Pointage!$A$6:$CE$370,O$3))</f>
        <v>0</v>
      </c>
      <c r="P246" s="62">
        <f>IF($A246=0,0,VLOOKUP($A246,Pointage!$A$6:$CE$370,P$3))</f>
        <v>0</v>
      </c>
      <c r="Q246" s="62">
        <f>IF($A246=0,0,VLOOKUP($A246,Pointage!$A$6:$CE$370,Q$3))</f>
        <v>0</v>
      </c>
      <c r="R246" s="62">
        <f>IF($A246=0,0,VLOOKUP($A246,Pointage!$A$6:$CE$370,R$3))</f>
        <v>0</v>
      </c>
      <c r="S246" s="62">
        <f>IF($A246=0,0,VLOOKUP($A246,Pointage!$A$6:$CE$370,S$3))</f>
        <v>0</v>
      </c>
    </row>
    <row r="247" spans="1:19" x14ac:dyDescent="0.2">
      <c r="A247" s="60">
        <f>Pointage!A249</f>
        <v>43344</v>
      </c>
      <c r="B247" s="61">
        <f t="shared" si="6"/>
        <v>1</v>
      </c>
      <c r="C247" s="61">
        <f t="shared" si="7"/>
        <v>9</v>
      </c>
      <c r="D247" s="62">
        <f>IF($A247=0,0,VLOOKUP($A247,Pointage!$A$6:$CE$370,D$3))</f>
        <v>0</v>
      </c>
      <c r="E247" s="62">
        <f>IF($A247=0,0,VLOOKUP($A247,Pointage!$A$6:$CE$370,E$3))</f>
        <v>0</v>
      </c>
      <c r="F247" s="62">
        <f>IF($A247=0,0,VLOOKUP($A247,Pointage!$A$6:$CE$370,F$3))</f>
        <v>0</v>
      </c>
      <c r="G247" s="62">
        <f>IF($A247=0,0,VLOOKUP($A247,Pointage!$A$6:$CE$370,G$3))</f>
        <v>0</v>
      </c>
      <c r="H247" s="62">
        <f>IF($A247=0,0,VLOOKUP($A247,Pointage!$A$6:$CE$370,H$3))</f>
        <v>0</v>
      </c>
      <c r="I247" s="62">
        <f>IF($A247=0,0,VLOOKUP($A247,Pointage!$A$6:$CE$370,I$3))</f>
        <v>0</v>
      </c>
      <c r="J247" s="62">
        <f>IF($A247=0,0,VLOOKUP($A247,Pointage!$A$6:$CE$370,J$3))</f>
        <v>0</v>
      </c>
      <c r="K247" s="62">
        <f>IF($A247=0,0,VLOOKUP($A247,Pointage!$A$6:$CE$370,K$3))</f>
        <v>0</v>
      </c>
      <c r="L247" s="62">
        <f>IF($A247=0,0,VLOOKUP($A247,Pointage!$A$6:$CE$370,L$3))</f>
        <v>0</v>
      </c>
      <c r="M247" s="62">
        <f>IF($A247=0,0,VLOOKUP($A247,Pointage!$A$6:$CE$370,M$3))</f>
        <v>0</v>
      </c>
      <c r="N247" s="62">
        <f>IF($A247=0,0,VLOOKUP($A247,Pointage!$A$6:$CE$370,N$3))</f>
        <v>0</v>
      </c>
      <c r="O247" s="62">
        <f>IF($A247=0,0,VLOOKUP($A247,Pointage!$A$6:$CE$370,O$3))</f>
        <v>0</v>
      </c>
      <c r="P247" s="62">
        <f>IF($A247=0,0,VLOOKUP($A247,Pointage!$A$6:$CE$370,P$3))</f>
        <v>0</v>
      </c>
      <c r="Q247" s="62">
        <f>IF($A247=0,0,VLOOKUP($A247,Pointage!$A$6:$CE$370,Q$3))</f>
        <v>0</v>
      </c>
      <c r="R247" s="62">
        <f>IF($A247=0,0,VLOOKUP($A247,Pointage!$A$6:$CE$370,R$3))</f>
        <v>0</v>
      </c>
      <c r="S247" s="62">
        <f>IF($A247=0,0,VLOOKUP($A247,Pointage!$A$6:$CE$370,S$3))</f>
        <v>0</v>
      </c>
    </row>
    <row r="248" spans="1:19" x14ac:dyDescent="0.2">
      <c r="A248" s="60" t="str">
        <f>Pointage!A250</f>
        <v>Total</v>
      </c>
      <c r="B248" s="61" t="e">
        <f t="shared" si="6"/>
        <v>#VALUE!</v>
      </c>
      <c r="C248" s="61" t="e">
        <f t="shared" si="7"/>
        <v>#VALUE!</v>
      </c>
      <c r="D248" s="62">
        <f>IF($A248=0,0,VLOOKUP($A248,Pointage!$A$6:$CE$370,D$3))</f>
        <v>0</v>
      </c>
      <c r="E248" s="62">
        <f>IF($A248=0,0,VLOOKUP($A248,Pointage!$A$6:$CE$370,E$3))</f>
        <v>0</v>
      </c>
      <c r="F248" s="62">
        <f>IF($A248=0,0,VLOOKUP($A248,Pointage!$A$6:$CE$370,F$3))</f>
        <v>0</v>
      </c>
      <c r="G248" s="62">
        <f>IF($A248=0,0,VLOOKUP($A248,Pointage!$A$6:$CE$370,G$3))</f>
        <v>0</v>
      </c>
      <c r="H248" s="62">
        <f>IF($A248=0,0,VLOOKUP($A248,Pointage!$A$6:$CE$370,H$3))</f>
        <v>0</v>
      </c>
      <c r="I248" s="62">
        <f>IF($A248=0,0,VLOOKUP($A248,Pointage!$A$6:$CE$370,I$3))</f>
        <v>0</v>
      </c>
      <c r="J248" s="62">
        <f>IF($A248=0,0,VLOOKUP($A248,Pointage!$A$6:$CE$370,J$3))</f>
        <v>0</v>
      </c>
      <c r="K248" s="62">
        <f>IF($A248=0,0,VLOOKUP($A248,Pointage!$A$6:$CE$370,K$3))</f>
        <v>0</v>
      </c>
      <c r="L248" s="62">
        <f>IF($A248=0,0,VLOOKUP($A248,Pointage!$A$6:$CE$370,L$3))</f>
        <v>0</v>
      </c>
      <c r="M248" s="62">
        <f>IF($A248=0,0,VLOOKUP($A248,Pointage!$A$6:$CE$370,M$3))</f>
        <v>0</v>
      </c>
      <c r="N248" s="62">
        <f>IF($A248=0,0,VLOOKUP($A248,Pointage!$A$6:$CE$370,N$3))</f>
        <v>0</v>
      </c>
      <c r="O248" s="62">
        <f>IF($A248=0,0,VLOOKUP($A248,Pointage!$A$6:$CE$370,O$3))</f>
        <v>0</v>
      </c>
      <c r="P248" s="62">
        <f>IF($A248=0,0,VLOOKUP($A248,Pointage!$A$6:$CE$370,P$3))</f>
        <v>0</v>
      </c>
      <c r="Q248" s="62">
        <f>IF($A248=0,0,VLOOKUP($A248,Pointage!$A$6:$CE$370,Q$3))</f>
        <v>0</v>
      </c>
      <c r="R248" s="62">
        <f>IF($A248=0,0,VLOOKUP($A248,Pointage!$A$6:$CE$370,R$3))</f>
        <v>0</v>
      </c>
      <c r="S248" s="62">
        <f>IF($A248=0,0,VLOOKUP($A248,Pointage!$A$6:$CE$370,S$3))</f>
        <v>0</v>
      </c>
    </row>
    <row r="249" spans="1:19" x14ac:dyDescent="0.2">
      <c r="A249" s="60">
        <f>Pointage!A251</f>
        <v>43346</v>
      </c>
      <c r="B249" s="61">
        <f t="shared" si="6"/>
        <v>3</v>
      </c>
      <c r="C249" s="61">
        <f t="shared" si="7"/>
        <v>9</v>
      </c>
      <c r="D249" s="62">
        <f>IF($A249=0,0,VLOOKUP($A249,Pointage!$A$6:$CE$370,D$3))</f>
        <v>0</v>
      </c>
      <c r="E249" s="62">
        <f>IF($A249=0,0,VLOOKUP($A249,Pointage!$A$6:$CE$370,E$3))</f>
        <v>0</v>
      </c>
      <c r="F249" s="62">
        <f>IF($A249=0,0,VLOOKUP($A249,Pointage!$A$6:$CE$370,F$3))</f>
        <v>0</v>
      </c>
      <c r="G249" s="62">
        <f>IF($A249=0,0,VLOOKUP($A249,Pointage!$A$6:$CE$370,G$3))</f>
        <v>0</v>
      </c>
      <c r="H249" s="62">
        <f>IF($A249=0,0,VLOOKUP($A249,Pointage!$A$6:$CE$370,H$3))</f>
        <v>0</v>
      </c>
      <c r="I249" s="62">
        <f>IF($A249=0,0,VLOOKUP($A249,Pointage!$A$6:$CE$370,I$3))</f>
        <v>0</v>
      </c>
      <c r="J249" s="62">
        <f>IF($A249=0,0,VLOOKUP($A249,Pointage!$A$6:$CE$370,J$3))</f>
        <v>0</v>
      </c>
      <c r="K249" s="62">
        <f>IF($A249=0,0,VLOOKUP($A249,Pointage!$A$6:$CE$370,K$3))</f>
        <v>0</v>
      </c>
      <c r="L249" s="62">
        <f>IF($A249=0,0,VLOOKUP($A249,Pointage!$A$6:$CE$370,L$3))</f>
        <v>0</v>
      </c>
      <c r="M249" s="62">
        <f>IF($A249=0,0,VLOOKUP($A249,Pointage!$A$6:$CE$370,M$3))</f>
        <v>0</v>
      </c>
      <c r="N249" s="62">
        <f>IF($A249=0,0,VLOOKUP($A249,Pointage!$A$6:$CE$370,N$3))</f>
        <v>0</v>
      </c>
      <c r="O249" s="62">
        <f>IF($A249=0,0,VLOOKUP($A249,Pointage!$A$6:$CE$370,O$3))</f>
        <v>0</v>
      </c>
      <c r="P249" s="62">
        <f>IF($A249=0,0,VLOOKUP($A249,Pointage!$A$6:$CE$370,P$3))</f>
        <v>0</v>
      </c>
      <c r="Q249" s="62">
        <f>IF($A249=0,0,VLOOKUP($A249,Pointage!$A$6:$CE$370,Q$3))</f>
        <v>0</v>
      </c>
      <c r="R249" s="62">
        <f>IF($A249=0,0,VLOOKUP($A249,Pointage!$A$6:$CE$370,R$3))</f>
        <v>0</v>
      </c>
      <c r="S249" s="62">
        <f>IF($A249=0,0,VLOOKUP($A249,Pointage!$A$6:$CE$370,S$3))</f>
        <v>0</v>
      </c>
    </row>
    <row r="250" spans="1:19" x14ac:dyDescent="0.2">
      <c r="A250" s="60">
        <f>Pointage!A252</f>
        <v>43347</v>
      </c>
      <c r="B250" s="61">
        <f t="shared" si="6"/>
        <v>4</v>
      </c>
      <c r="C250" s="61">
        <f t="shared" si="7"/>
        <v>9</v>
      </c>
      <c r="D250" s="62">
        <f>IF($A250=0,0,VLOOKUP($A250,Pointage!$A$6:$CE$370,D$3))</f>
        <v>0</v>
      </c>
      <c r="E250" s="62">
        <f>IF($A250=0,0,VLOOKUP($A250,Pointage!$A$6:$CE$370,E$3))</f>
        <v>0</v>
      </c>
      <c r="F250" s="62">
        <f>IF($A250=0,0,VLOOKUP($A250,Pointage!$A$6:$CE$370,F$3))</f>
        <v>0</v>
      </c>
      <c r="G250" s="62">
        <f>IF($A250=0,0,VLOOKUP($A250,Pointage!$A$6:$CE$370,G$3))</f>
        <v>0</v>
      </c>
      <c r="H250" s="62">
        <f>IF($A250=0,0,VLOOKUP($A250,Pointage!$A$6:$CE$370,H$3))</f>
        <v>0</v>
      </c>
      <c r="I250" s="62">
        <f>IF($A250=0,0,VLOOKUP($A250,Pointage!$A$6:$CE$370,I$3))</f>
        <v>0</v>
      </c>
      <c r="J250" s="62">
        <f>IF($A250=0,0,VLOOKUP($A250,Pointage!$A$6:$CE$370,J$3))</f>
        <v>0</v>
      </c>
      <c r="K250" s="62">
        <f>IF($A250=0,0,VLOOKUP($A250,Pointage!$A$6:$CE$370,K$3))</f>
        <v>0</v>
      </c>
      <c r="L250" s="62">
        <f>IF($A250=0,0,VLOOKUP($A250,Pointage!$A$6:$CE$370,L$3))</f>
        <v>0</v>
      </c>
      <c r="M250" s="62">
        <f>IF($A250=0,0,VLOOKUP($A250,Pointage!$A$6:$CE$370,M$3))</f>
        <v>0</v>
      </c>
      <c r="N250" s="62">
        <f>IF($A250=0,0,VLOOKUP($A250,Pointage!$A$6:$CE$370,N$3))</f>
        <v>0</v>
      </c>
      <c r="O250" s="62">
        <f>IF($A250=0,0,VLOOKUP($A250,Pointage!$A$6:$CE$370,O$3))</f>
        <v>0</v>
      </c>
      <c r="P250" s="62">
        <f>IF($A250=0,0,VLOOKUP($A250,Pointage!$A$6:$CE$370,P$3))</f>
        <v>0</v>
      </c>
      <c r="Q250" s="62">
        <f>IF($A250=0,0,VLOOKUP($A250,Pointage!$A$6:$CE$370,Q$3))</f>
        <v>0</v>
      </c>
      <c r="R250" s="62">
        <f>IF($A250=0,0,VLOOKUP($A250,Pointage!$A$6:$CE$370,R$3))</f>
        <v>0</v>
      </c>
      <c r="S250" s="62">
        <f>IF($A250=0,0,VLOOKUP($A250,Pointage!$A$6:$CE$370,S$3))</f>
        <v>0</v>
      </c>
    </row>
    <row r="251" spans="1:19" x14ac:dyDescent="0.2">
      <c r="A251" s="60">
        <f>Pointage!A253</f>
        <v>43348</v>
      </c>
      <c r="B251" s="61">
        <f t="shared" si="6"/>
        <v>5</v>
      </c>
      <c r="C251" s="61">
        <f t="shared" si="7"/>
        <v>9</v>
      </c>
      <c r="D251" s="62">
        <f>IF($A251=0,0,VLOOKUP($A251,Pointage!$A$6:$CE$370,D$3))</f>
        <v>0</v>
      </c>
      <c r="E251" s="62">
        <f>IF($A251=0,0,VLOOKUP($A251,Pointage!$A$6:$CE$370,E$3))</f>
        <v>0</v>
      </c>
      <c r="F251" s="62">
        <f>IF($A251=0,0,VLOOKUP($A251,Pointage!$A$6:$CE$370,F$3))</f>
        <v>0</v>
      </c>
      <c r="G251" s="62">
        <f>IF($A251=0,0,VLOOKUP($A251,Pointage!$A$6:$CE$370,G$3))</f>
        <v>0</v>
      </c>
      <c r="H251" s="62">
        <f>IF($A251=0,0,VLOOKUP($A251,Pointage!$A$6:$CE$370,H$3))</f>
        <v>0</v>
      </c>
      <c r="I251" s="62">
        <f>IF($A251=0,0,VLOOKUP($A251,Pointage!$A$6:$CE$370,I$3))</f>
        <v>0</v>
      </c>
      <c r="J251" s="62">
        <f>IF($A251=0,0,VLOOKUP($A251,Pointage!$A$6:$CE$370,J$3))</f>
        <v>0</v>
      </c>
      <c r="K251" s="62">
        <f>IF($A251=0,0,VLOOKUP($A251,Pointage!$A$6:$CE$370,K$3))</f>
        <v>0</v>
      </c>
      <c r="L251" s="62">
        <f>IF($A251=0,0,VLOOKUP($A251,Pointage!$A$6:$CE$370,L$3))</f>
        <v>0</v>
      </c>
      <c r="M251" s="62">
        <f>IF($A251=0,0,VLOOKUP($A251,Pointage!$A$6:$CE$370,M$3))</f>
        <v>0</v>
      </c>
      <c r="N251" s="62">
        <f>IF($A251=0,0,VLOOKUP($A251,Pointage!$A$6:$CE$370,N$3))</f>
        <v>0</v>
      </c>
      <c r="O251" s="62">
        <f>IF($A251=0,0,VLOOKUP($A251,Pointage!$A$6:$CE$370,O$3))</f>
        <v>0</v>
      </c>
      <c r="P251" s="62">
        <f>IF($A251=0,0,VLOOKUP($A251,Pointage!$A$6:$CE$370,P$3))</f>
        <v>0</v>
      </c>
      <c r="Q251" s="62">
        <f>IF($A251=0,0,VLOOKUP($A251,Pointage!$A$6:$CE$370,Q$3))</f>
        <v>0</v>
      </c>
      <c r="R251" s="62">
        <f>IF($A251=0,0,VLOOKUP($A251,Pointage!$A$6:$CE$370,R$3))</f>
        <v>0</v>
      </c>
      <c r="S251" s="62">
        <f>IF($A251=0,0,VLOOKUP($A251,Pointage!$A$6:$CE$370,S$3))</f>
        <v>0</v>
      </c>
    </row>
    <row r="252" spans="1:19" x14ac:dyDescent="0.2">
      <c r="A252" s="60">
        <f>Pointage!A254</f>
        <v>43349</v>
      </c>
      <c r="B252" s="61">
        <f t="shared" si="6"/>
        <v>6</v>
      </c>
      <c r="C252" s="61">
        <f t="shared" si="7"/>
        <v>9</v>
      </c>
      <c r="D252" s="62">
        <f>IF($A252=0,0,VLOOKUP($A252,Pointage!$A$6:$CE$370,D$3))</f>
        <v>0</v>
      </c>
      <c r="E252" s="62">
        <f>IF($A252=0,0,VLOOKUP($A252,Pointage!$A$6:$CE$370,E$3))</f>
        <v>0</v>
      </c>
      <c r="F252" s="62">
        <f>IF($A252=0,0,VLOOKUP($A252,Pointage!$A$6:$CE$370,F$3))</f>
        <v>0</v>
      </c>
      <c r="G252" s="62">
        <f>IF($A252=0,0,VLOOKUP($A252,Pointage!$A$6:$CE$370,G$3))</f>
        <v>0</v>
      </c>
      <c r="H252" s="62">
        <f>IF($A252=0,0,VLOOKUP($A252,Pointage!$A$6:$CE$370,H$3))</f>
        <v>0</v>
      </c>
      <c r="I252" s="62">
        <f>IF($A252=0,0,VLOOKUP($A252,Pointage!$A$6:$CE$370,I$3))</f>
        <v>0</v>
      </c>
      <c r="J252" s="62">
        <f>IF($A252=0,0,VLOOKUP($A252,Pointage!$A$6:$CE$370,J$3))</f>
        <v>0</v>
      </c>
      <c r="K252" s="62">
        <f>IF($A252=0,0,VLOOKUP($A252,Pointage!$A$6:$CE$370,K$3))</f>
        <v>0</v>
      </c>
      <c r="L252" s="62">
        <f>IF($A252=0,0,VLOOKUP($A252,Pointage!$A$6:$CE$370,L$3))</f>
        <v>0</v>
      </c>
      <c r="M252" s="62">
        <f>IF($A252=0,0,VLOOKUP($A252,Pointage!$A$6:$CE$370,M$3))</f>
        <v>0</v>
      </c>
      <c r="N252" s="62">
        <f>IF($A252=0,0,VLOOKUP($A252,Pointage!$A$6:$CE$370,N$3))</f>
        <v>0</v>
      </c>
      <c r="O252" s="62">
        <f>IF($A252=0,0,VLOOKUP($A252,Pointage!$A$6:$CE$370,O$3))</f>
        <v>0</v>
      </c>
      <c r="P252" s="62">
        <f>IF($A252=0,0,VLOOKUP($A252,Pointage!$A$6:$CE$370,P$3))</f>
        <v>0</v>
      </c>
      <c r="Q252" s="62">
        <f>IF($A252=0,0,VLOOKUP($A252,Pointage!$A$6:$CE$370,Q$3))</f>
        <v>0</v>
      </c>
      <c r="R252" s="62">
        <f>IF($A252=0,0,VLOOKUP($A252,Pointage!$A$6:$CE$370,R$3))</f>
        <v>0</v>
      </c>
      <c r="S252" s="62">
        <f>IF($A252=0,0,VLOOKUP($A252,Pointage!$A$6:$CE$370,S$3))</f>
        <v>0</v>
      </c>
    </row>
    <row r="253" spans="1:19" x14ac:dyDescent="0.2">
      <c r="A253" s="60">
        <f>Pointage!A255</f>
        <v>43350</v>
      </c>
      <c r="B253" s="61">
        <f t="shared" si="6"/>
        <v>7</v>
      </c>
      <c r="C253" s="61">
        <f t="shared" si="7"/>
        <v>9</v>
      </c>
      <c r="D253" s="62">
        <f>IF($A253=0,0,VLOOKUP($A253,Pointage!$A$6:$CE$370,D$3))</f>
        <v>0</v>
      </c>
      <c r="E253" s="62">
        <f>IF($A253=0,0,VLOOKUP($A253,Pointage!$A$6:$CE$370,E$3))</f>
        <v>0</v>
      </c>
      <c r="F253" s="62">
        <f>IF($A253=0,0,VLOOKUP($A253,Pointage!$A$6:$CE$370,F$3))</f>
        <v>0</v>
      </c>
      <c r="G253" s="62">
        <f>IF($A253=0,0,VLOOKUP($A253,Pointage!$A$6:$CE$370,G$3))</f>
        <v>0</v>
      </c>
      <c r="H253" s="62">
        <f>IF($A253=0,0,VLOOKUP($A253,Pointage!$A$6:$CE$370,H$3))</f>
        <v>0</v>
      </c>
      <c r="I253" s="62">
        <f>IF($A253=0,0,VLOOKUP($A253,Pointage!$A$6:$CE$370,I$3))</f>
        <v>0</v>
      </c>
      <c r="J253" s="62">
        <f>IF($A253=0,0,VLOOKUP($A253,Pointage!$A$6:$CE$370,J$3))</f>
        <v>0</v>
      </c>
      <c r="K253" s="62">
        <f>IF($A253=0,0,VLOOKUP($A253,Pointage!$A$6:$CE$370,K$3))</f>
        <v>0</v>
      </c>
      <c r="L253" s="62">
        <f>IF($A253=0,0,VLOOKUP($A253,Pointage!$A$6:$CE$370,L$3))</f>
        <v>0</v>
      </c>
      <c r="M253" s="62">
        <f>IF($A253=0,0,VLOOKUP($A253,Pointage!$A$6:$CE$370,M$3))</f>
        <v>0</v>
      </c>
      <c r="N253" s="62">
        <f>IF($A253=0,0,VLOOKUP($A253,Pointage!$A$6:$CE$370,N$3))</f>
        <v>0</v>
      </c>
      <c r="O253" s="62">
        <f>IF($A253=0,0,VLOOKUP($A253,Pointage!$A$6:$CE$370,O$3))</f>
        <v>0</v>
      </c>
      <c r="P253" s="62">
        <f>IF($A253=0,0,VLOOKUP($A253,Pointage!$A$6:$CE$370,P$3))</f>
        <v>0</v>
      </c>
      <c r="Q253" s="62">
        <f>IF($A253=0,0,VLOOKUP($A253,Pointage!$A$6:$CE$370,Q$3))</f>
        <v>0</v>
      </c>
      <c r="R253" s="62">
        <f>IF($A253=0,0,VLOOKUP($A253,Pointage!$A$6:$CE$370,R$3))</f>
        <v>0</v>
      </c>
      <c r="S253" s="62">
        <f>IF($A253=0,0,VLOOKUP($A253,Pointage!$A$6:$CE$370,S$3))</f>
        <v>0</v>
      </c>
    </row>
    <row r="254" spans="1:19" x14ac:dyDescent="0.2">
      <c r="A254" s="60">
        <f>Pointage!A256</f>
        <v>43351</v>
      </c>
      <c r="B254" s="61">
        <f t="shared" si="6"/>
        <v>8</v>
      </c>
      <c r="C254" s="61">
        <f t="shared" si="7"/>
        <v>9</v>
      </c>
      <c r="D254" s="62">
        <f>IF($A254=0,0,VLOOKUP($A254,Pointage!$A$6:$CE$370,D$3))</f>
        <v>0</v>
      </c>
      <c r="E254" s="62">
        <f>IF($A254=0,0,VLOOKUP($A254,Pointage!$A$6:$CE$370,E$3))</f>
        <v>0</v>
      </c>
      <c r="F254" s="62">
        <f>IF($A254=0,0,VLOOKUP($A254,Pointage!$A$6:$CE$370,F$3))</f>
        <v>0</v>
      </c>
      <c r="G254" s="62">
        <f>IF($A254=0,0,VLOOKUP($A254,Pointage!$A$6:$CE$370,G$3))</f>
        <v>0</v>
      </c>
      <c r="H254" s="62">
        <f>IF($A254=0,0,VLOOKUP($A254,Pointage!$A$6:$CE$370,H$3))</f>
        <v>0</v>
      </c>
      <c r="I254" s="62">
        <f>IF($A254=0,0,VLOOKUP($A254,Pointage!$A$6:$CE$370,I$3))</f>
        <v>0</v>
      </c>
      <c r="J254" s="62">
        <f>IF($A254=0,0,VLOOKUP($A254,Pointage!$A$6:$CE$370,J$3))</f>
        <v>0</v>
      </c>
      <c r="K254" s="62">
        <f>IF($A254=0,0,VLOOKUP($A254,Pointage!$A$6:$CE$370,K$3))</f>
        <v>0</v>
      </c>
      <c r="L254" s="62">
        <f>IF($A254=0,0,VLOOKUP($A254,Pointage!$A$6:$CE$370,L$3))</f>
        <v>0</v>
      </c>
      <c r="M254" s="62">
        <f>IF($A254=0,0,VLOOKUP($A254,Pointage!$A$6:$CE$370,M$3))</f>
        <v>0</v>
      </c>
      <c r="N254" s="62">
        <f>IF($A254=0,0,VLOOKUP($A254,Pointage!$A$6:$CE$370,N$3))</f>
        <v>0</v>
      </c>
      <c r="O254" s="62">
        <f>IF($A254=0,0,VLOOKUP($A254,Pointage!$A$6:$CE$370,O$3))</f>
        <v>0</v>
      </c>
      <c r="P254" s="62">
        <f>IF($A254=0,0,VLOOKUP($A254,Pointage!$A$6:$CE$370,P$3))</f>
        <v>0</v>
      </c>
      <c r="Q254" s="62">
        <f>IF($A254=0,0,VLOOKUP($A254,Pointage!$A$6:$CE$370,Q$3))</f>
        <v>0</v>
      </c>
      <c r="R254" s="62">
        <f>IF($A254=0,0,VLOOKUP($A254,Pointage!$A$6:$CE$370,R$3))</f>
        <v>0</v>
      </c>
      <c r="S254" s="62">
        <f>IF($A254=0,0,VLOOKUP($A254,Pointage!$A$6:$CE$370,S$3))</f>
        <v>0</v>
      </c>
    </row>
    <row r="255" spans="1:19" x14ac:dyDescent="0.2">
      <c r="A255" s="60" t="str">
        <f>Pointage!A257</f>
        <v>Total</v>
      </c>
      <c r="B255" s="61" t="e">
        <f t="shared" si="6"/>
        <v>#VALUE!</v>
      </c>
      <c r="C255" s="61" t="e">
        <f t="shared" si="7"/>
        <v>#VALUE!</v>
      </c>
      <c r="D255" s="62">
        <f>IF($A255=0,0,VLOOKUP($A255,Pointage!$A$6:$CE$370,D$3))</f>
        <v>0</v>
      </c>
      <c r="E255" s="62">
        <f>IF($A255=0,0,VLOOKUP($A255,Pointage!$A$6:$CE$370,E$3))</f>
        <v>0</v>
      </c>
      <c r="F255" s="62">
        <f>IF($A255=0,0,VLOOKUP($A255,Pointage!$A$6:$CE$370,F$3))</f>
        <v>0</v>
      </c>
      <c r="G255" s="62">
        <f>IF($A255=0,0,VLOOKUP($A255,Pointage!$A$6:$CE$370,G$3))</f>
        <v>0</v>
      </c>
      <c r="H255" s="62">
        <f>IF($A255=0,0,VLOOKUP($A255,Pointage!$A$6:$CE$370,H$3))</f>
        <v>0</v>
      </c>
      <c r="I255" s="62">
        <f>IF($A255=0,0,VLOOKUP($A255,Pointage!$A$6:$CE$370,I$3))</f>
        <v>0</v>
      </c>
      <c r="J255" s="62">
        <f>IF($A255=0,0,VLOOKUP($A255,Pointage!$A$6:$CE$370,J$3))</f>
        <v>0</v>
      </c>
      <c r="K255" s="62">
        <f>IF($A255=0,0,VLOOKUP($A255,Pointage!$A$6:$CE$370,K$3))</f>
        <v>0</v>
      </c>
      <c r="L255" s="62">
        <f>IF($A255=0,0,VLOOKUP($A255,Pointage!$A$6:$CE$370,L$3))</f>
        <v>0</v>
      </c>
      <c r="M255" s="62">
        <f>IF($A255=0,0,VLOOKUP($A255,Pointage!$A$6:$CE$370,M$3))</f>
        <v>0</v>
      </c>
      <c r="N255" s="62">
        <f>IF($A255=0,0,VLOOKUP($A255,Pointage!$A$6:$CE$370,N$3))</f>
        <v>0</v>
      </c>
      <c r="O255" s="62">
        <f>IF($A255=0,0,VLOOKUP($A255,Pointage!$A$6:$CE$370,O$3))</f>
        <v>0</v>
      </c>
      <c r="P255" s="62">
        <f>IF($A255=0,0,VLOOKUP($A255,Pointage!$A$6:$CE$370,P$3))</f>
        <v>0</v>
      </c>
      <c r="Q255" s="62">
        <f>IF($A255=0,0,VLOOKUP($A255,Pointage!$A$6:$CE$370,Q$3))</f>
        <v>0</v>
      </c>
      <c r="R255" s="62">
        <f>IF($A255=0,0,VLOOKUP($A255,Pointage!$A$6:$CE$370,R$3))</f>
        <v>0</v>
      </c>
      <c r="S255" s="62">
        <f>IF($A255=0,0,VLOOKUP($A255,Pointage!$A$6:$CE$370,S$3))</f>
        <v>0</v>
      </c>
    </row>
    <row r="256" spans="1:19" x14ac:dyDescent="0.2">
      <c r="A256" s="60">
        <f>Pointage!A258</f>
        <v>43353</v>
      </c>
      <c r="B256" s="61">
        <f t="shared" si="6"/>
        <v>10</v>
      </c>
      <c r="C256" s="61">
        <f t="shared" si="7"/>
        <v>9</v>
      </c>
      <c r="D256" s="62">
        <f>IF($A256=0,0,VLOOKUP($A256,Pointage!$A$6:$CE$370,D$3))</f>
        <v>0</v>
      </c>
      <c r="E256" s="62">
        <f>IF($A256=0,0,VLOOKUP($A256,Pointage!$A$6:$CE$370,E$3))</f>
        <v>0</v>
      </c>
      <c r="F256" s="62">
        <f>IF($A256=0,0,VLOOKUP($A256,Pointage!$A$6:$CE$370,F$3))</f>
        <v>0</v>
      </c>
      <c r="G256" s="62">
        <f>IF($A256=0,0,VLOOKUP($A256,Pointage!$A$6:$CE$370,G$3))</f>
        <v>0</v>
      </c>
      <c r="H256" s="62">
        <f>IF($A256=0,0,VLOOKUP($A256,Pointage!$A$6:$CE$370,H$3))</f>
        <v>0</v>
      </c>
      <c r="I256" s="62">
        <f>IF($A256=0,0,VLOOKUP($A256,Pointage!$A$6:$CE$370,I$3))</f>
        <v>0</v>
      </c>
      <c r="J256" s="62">
        <f>IF($A256=0,0,VLOOKUP($A256,Pointage!$A$6:$CE$370,J$3))</f>
        <v>0</v>
      </c>
      <c r="K256" s="62">
        <f>IF($A256=0,0,VLOOKUP($A256,Pointage!$A$6:$CE$370,K$3))</f>
        <v>0</v>
      </c>
      <c r="L256" s="62">
        <f>IF($A256=0,0,VLOOKUP($A256,Pointage!$A$6:$CE$370,L$3))</f>
        <v>0</v>
      </c>
      <c r="M256" s="62">
        <f>IF($A256=0,0,VLOOKUP($A256,Pointage!$A$6:$CE$370,M$3))</f>
        <v>0</v>
      </c>
      <c r="N256" s="62">
        <f>IF($A256=0,0,VLOOKUP($A256,Pointage!$A$6:$CE$370,N$3))</f>
        <v>0</v>
      </c>
      <c r="O256" s="62">
        <f>IF($A256=0,0,VLOOKUP($A256,Pointage!$A$6:$CE$370,O$3))</f>
        <v>0</v>
      </c>
      <c r="P256" s="62">
        <f>IF($A256=0,0,VLOOKUP($A256,Pointage!$A$6:$CE$370,P$3))</f>
        <v>0</v>
      </c>
      <c r="Q256" s="62">
        <f>IF($A256=0,0,VLOOKUP($A256,Pointage!$A$6:$CE$370,Q$3))</f>
        <v>0</v>
      </c>
      <c r="R256" s="62">
        <f>IF($A256=0,0,VLOOKUP($A256,Pointage!$A$6:$CE$370,R$3))</f>
        <v>0</v>
      </c>
      <c r="S256" s="62">
        <f>IF($A256=0,0,VLOOKUP($A256,Pointage!$A$6:$CE$370,S$3))</f>
        <v>0</v>
      </c>
    </row>
    <row r="257" spans="1:19" x14ac:dyDescent="0.2">
      <c r="A257" s="60">
        <f>Pointage!A259</f>
        <v>43354</v>
      </c>
      <c r="B257" s="61">
        <f t="shared" si="6"/>
        <v>11</v>
      </c>
      <c r="C257" s="61">
        <f t="shared" si="7"/>
        <v>9</v>
      </c>
      <c r="D257" s="62">
        <f>IF($A257=0,0,VLOOKUP($A257,Pointage!$A$6:$CE$370,D$3))</f>
        <v>0</v>
      </c>
      <c r="E257" s="62">
        <f>IF($A257=0,0,VLOOKUP($A257,Pointage!$A$6:$CE$370,E$3))</f>
        <v>0</v>
      </c>
      <c r="F257" s="62">
        <f>IF($A257=0,0,VLOOKUP($A257,Pointage!$A$6:$CE$370,F$3))</f>
        <v>0</v>
      </c>
      <c r="G257" s="62">
        <f>IF($A257=0,0,VLOOKUP($A257,Pointage!$A$6:$CE$370,G$3))</f>
        <v>0</v>
      </c>
      <c r="H257" s="62">
        <f>IF($A257=0,0,VLOOKUP($A257,Pointage!$A$6:$CE$370,H$3))</f>
        <v>0</v>
      </c>
      <c r="I257" s="62">
        <f>IF($A257=0,0,VLOOKUP($A257,Pointage!$A$6:$CE$370,I$3))</f>
        <v>0</v>
      </c>
      <c r="J257" s="62">
        <f>IF($A257=0,0,VLOOKUP($A257,Pointage!$A$6:$CE$370,J$3))</f>
        <v>0</v>
      </c>
      <c r="K257" s="62">
        <f>IF($A257=0,0,VLOOKUP($A257,Pointage!$A$6:$CE$370,K$3))</f>
        <v>0</v>
      </c>
      <c r="L257" s="62">
        <f>IF($A257=0,0,VLOOKUP($A257,Pointage!$A$6:$CE$370,L$3))</f>
        <v>0</v>
      </c>
      <c r="M257" s="62">
        <f>IF($A257=0,0,VLOOKUP($A257,Pointage!$A$6:$CE$370,M$3))</f>
        <v>0</v>
      </c>
      <c r="N257" s="62">
        <f>IF($A257=0,0,VLOOKUP($A257,Pointage!$A$6:$CE$370,N$3))</f>
        <v>0</v>
      </c>
      <c r="O257" s="62">
        <f>IF($A257=0,0,VLOOKUP($A257,Pointage!$A$6:$CE$370,O$3))</f>
        <v>0</v>
      </c>
      <c r="P257" s="62">
        <f>IF($A257=0,0,VLOOKUP($A257,Pointage!$A$6:$CE$370,P$3))</f>
        <v>0</v>
      </c>
      <c r="Q257" s="62">
        <f>IF($A257=0,0,VLOOKUP($A257,Pointage!$A$6:$CE$370,Q$3))</f>
        <v>0</v>
      </c>
      <c r="R257" s="62">
        <f>IF($A257=0,0,VLOOKUP($A257,Pointage!$A$6:$CE$370,R$3))</f>
        <v>0</v>
      </c>
      <c r="S257" s="62">
        <f>IF($A257=0,0,VLOOKUP($A257,Pointage!$A$6:$CE$370,S$3))</f>
        <v>0</v>
      </c>
    </row>
    <row r="258" spans="1:19" x14ac:dyDescent="0.2">
      <c r="A258" s="60">
        <f>Pointage!A260</f>
        <v>43355</v>
      </c>
      <c r="B258" s="61">
        <f t="shared" si="6"/>
        <v>12</v>
      </c>
      <c r="C258" s="61">
        <f t="shared" si="7"/>
        <v>9</v>
      </c>
      <c r="D258" s="62">
        <f>IF($A258=0,0,VLOOKUP($A258,Pointage!$A$6:$CE$370,D$3))</f>
        <v>0</v>
      </c>
      <c r="E258" s="62">
        <f>IF($A258=0,0,VLOOKUP($A258,Pointage!$A$6:$CE$370,E$3))</f>
        <v>0</v>
      </c>
      <c r="F258" s="62">
        <f>IF($A258=0,0,VLOOKUP($A258,Pointage!$A$6:$CE$370,F$3))</f>
        <v>0</v>
      </c>
      <c r="G258" s="62">
        <f>IF($A258=0,0,VLOOKUP($A258,Pointage!$A$6:$CE$370,G$3))</f>
        <v>0</v>
      </c>
      <c r="H258" s="62">
        <f>IF($A258=0,0,VLOOKUP($A258,Pointage!$A$6:$CE$370,H$3))</f>
        <v>0</v>
      </c>
      <c r="I258" s="62">
        <f>IF($A258=0,0,VLOOKUP($A258,Pointage!$A$6:$CE$370,I$3))</f>
        <v>0</v>
      </c>
      <c r="J258" s="62">
        <f>IF($A258=0,0,VLOOKUP($A258,Pointage!$A$6:$CE$370,J$3))</f>
        <v>0</v>
      </c>
      <c r="K258" s="62">
        <f>IF($A258=0,0,VLOOKUP($A258,Pointage!$A$6:$CE$370,K$3))</f>
        <v>0</v>
      </c>
      <c r="L258" s="62">
        <f>IF($A258=0,0,VLOOKUP($A258,Pointage!$A$6:$CE$370,L$3))</f>
        <v>0</v>
      </c>
      <c r="M258" s="62">
        <f>IF($A258=0,0,VLOOKUP($A258,Pointage!$A$6:$CE$370,M$3))</f>
        <v>0</v>
      </c>
      <c r="N258" s="62">
        <f>IF($A258=0,0,VLOOKUP($A258,Pointage!$A$6:$CE$370,N$3))</f>
        <v>0</v>
      </c>
      <c r="O258" s="62">
        <f>IF($A258=0,0,VLOOKUP($A258,Pointage!$A$6:$CE$370,O$3))</f>
        <v>0</v>
      </c>
      <c r="P258" s="62">
        <f>IF($A258=0,0,VLOOKUP($A258,Pointage!$A$6:$CE$370,P$3))</f>
        <v>0</v>
      </c>
      <c r="Q258" s="62">
        <f>IF($A258=0,0,VLOOKUP($A258,Pointage!$A$6:$CE$370,Q$3))</f>
        <v>0</v>
      </c>
      <c r="R258" s="62">
        <f>IF($A258=0,0,VLOOKUP($A258,Pointage!$A$6:$CE$370,R$3))</f>
        <v>0</v>
      </c>
      <c r="S258" s="62">
        <f>IF($A258=0,0,VLOOKUP($A258,Pointage!$A$6:$CE$370,S$3))</f>
        <v>0</v>
      </c>
    </row>
    <row r="259" spans="1:19" x14ac:dyDescent="0.2">
      <c r="A259" s="60">
        <f>Pointage!A261</f>
        <v>43356</v>
      </c>
      <c r="B259" s="61">
        <f t="shared" si="6"/>
        <v>13</v>
      </c>
      <c r="C259" s="61">
        <f t="shared" si="7"/>
        <v>9</v>
      </c>
      <c r="D259" s="62">
        <f>IF($A259=0,0,VLOOKUP($A259,Pointage!$A$6:$CE$370,D$3))</f>
        <v>0</v>
      </c>
      <c r="E259" s="62">
        <f>IF($A259=0,0,VLOOKUP($A259,Pointage!$A$6:$CE$370,E$3))</f>
        <v>0</v>
      </c>
      <c r="F259" s="62">
        <f>IF($A259=0,0,VLOOKUP($A259,Pointage!$A$6:$CE$370,F$3))</f>
        <v>0</v>
      </c>
      <c r="G259" s="62">
        <f>IF($A259=0,0,VLOOKUP($A259,Pointage!$A$6:$CE$370,G$3))</f>
        <v>0</v>
      </c>
      <c r="H259" s="62">
        <f>IF($A259=0,0,VLOOKUP($A259,Pointage!$A$6:$CE$370,H$3))</f>
        <v>0</v>
      </c>
      <c r="I259" s="62">
        <f>IF($A259=0,0,VLOOKUP($A259,Pointage!$A$6:$CE$370,I$3))</f>
        <v>0</v>
      </c>
      <c r="J259" s="62">
        <f>IF($A259=0,0,VLOOKUP($A259,Pointage!$A$6:$CE$370,J$3))</f>
        <v>0</v>
      </c>
      <c r="K259" s="62">
        <f>IF($A259=0,0,VLOOKUP($A259,Pointage!$A$6:$CE$370,K$3))</f>
        <v>0</v>
      </c>
      <c r="L259" s="62">
        <f>IF($A259=0,0,VLOOKUP($A259,Pointage!$A$6:$CE$370,L$3))</f>
        <v>0</v>
      </c>
      <c r="M259" s="62">
        <f>IF($A259=0,0,VLOOKUP($A259,Pointage!$A$6:$CE$370,M$3))</f>
        <v>0</v>
      </c>
      <c r="N259" s="62">
        <f>IF($A259=0,0,VLOOKUP($A259,Pointage!$A$6:$CE$370,N$3))</f>
        <v>0</v>
      </c>
      <c r="O259" s="62">
        <f>IF($A259=0,0,VLOOKUP($A259,Pointage!$A$6:$CE$370,O$3))</f>
        <v>0</v>
      </c>
      <c r="P259" s="62">
        <f>IF($A259=0,0,VLOOKUP($A259,Pointage!$A$6:$CE$370,P$3))</f>
        <v>0</v>
      </c>
      <c r="Q259" s="62">
        <f>IF($A259=0,0,VLOOKUP($A259,Pointage!$A$6:$CE$370,Q$3))</f>
        <v>0</v>
      </c>
      <c r="R259" s="62">
        <f>IF($A259=0,0,VLOOKUP($A259,Pointage!$A$6:$CE$370,R$3))</f>
        <v>0</v>
      </c>
      <c r="S259" s="62">
        <f>IF($A259=0,0,VLOOKUP($A259,Pointage!$A$6:$CE$370,S$3))</f>
        <v>0</v>
      </c>
    </row>
    <row r="260" spans="1:19" x14ac:dyDescent="0.2">
      <c r="A260" s="60">
        <f>Pointage!A262</f>
        <v>43357</v>
      </c>
      <c r="B260" s="61">
        <f t="shared" si="6"/>
        <v>14</v>
      </c>
      <c r="C260" s="61">
        <f t="shared" si="7"/>
        <v>9</v>
      </c>
      <c r="D260" s="62">
        <f>IF($A260=0,0,VLOOKUP($A260,Pointage!$A$6:$CE$370,D$3))</f>
        <v>0</v>
      </c>
      <c r="E260" s="62">
        <f>IF($A260=0,0,VLOOKUP($A260,Pointage!$A$6:$CE$370,E$3))</f>
        <v>0</v>
      </c>
      <c r="F260" s="62">
        <f>IF($A260=0,0,VLOOKUP($A260,Pointage!$A$6:$CE$370,F$3))</f>
        <v>0</v>
      </c>
      <c r="G260" s="62">
        <f>IF($A260=0,0,VLOOKUP($A260,Pointage!$A$6:$CE$370,G$3))</f>
        <v>0</v>
      </c>
      <c r="H260" s="62">
        <f>IF($A260=0,0,VLOOKUP($A260,Pointage!$A$6:$CE$370,H$3))</f>
        <v>0</v>
      </c>
      <c r="I260" s="62">
        <f>IF($A260=0,0,VLOOKUP($A260,Pointage!$A$6:$CE$370,I$3))</f>
        <v>0</v>
      </c>
      <c r="J260" s="62">
        <f>IF($A260=0,0,VLOOKUP($A260,Pointage!$A$6:$CE$370,J$3))</f>
        <v>0</v>
      </c>
      <c r="K260" s="62">
        <f>IF($A260=0,0,VLOOKUP($A260,Pointage!$A$6:$CE$370,K$3))</f>
        <v>0</v>
      </c>
      <c r="L260" s="62">
        <f>IF($A260=0,0,VLOOKUP($A260,Pointage!$A$6:$CE$370,L$3))</f>
        <v>0</v>
      </c>
      <c r="M260" s="62">
        <f>IF($A260=0,0,VLOOKUP($A260,Pointage!$A$6:$CE$370,M$3))</f>
        <v>0</v>
      </c>
      <c r="N260" s="62">
        <f>IF($A260=0,0,VLOOKUP($A260,Pointage!$A$6:$CE$370,N$3))</f>
        <v>0</v>
      </c>
      <c r="O260" s="62">
        <f>IF($A260=0,0,VLOOKUP($A260,Pointage!$A$6:$CE$370,O$3))</f>
        <v>0</v>
      </c>
      <c r="P260" s="62">
        <f>IF($A260=0,0,VLOOKUP($A260,Pointage!$A$6:$CE$370,P$3))</f>
        <v>0</v>
      </c>
      <c r="Q260" s="62">
        <f>IF($A260=0,0,VLOOKUP($A260,Pointage!$A$6:$CE$370,Q$3))</f>
        <v>0</v>
      </c>
      <c r="R260" s="62">
        <f>IF($A260=0,0,VLOOKUP($A260,Pointage!$A$6:$CE$370,R$3))</f>
        <v>0</v>
      </c>
      <c r="S260" s="62">
        <f>IF($A260=0,0,VLOOKUP($A260,Pointage!$A$6:$CE$370,S$3))</f>
        <v>0</v>
      </c>
    </row>
    <row r="261" spans="1:19" x14ac:dyDescent="0.2">
      <c r="A261" s="60">
        <f>Pointage!A263</f>
        <v>43358</v>
      </c>
      <c r="B261" s="61">
        <f t="shared" ref="B261:B324" si="8">DAY(A261)</f>
        <v>15</v>
      </c>
      <c r="C261" s="61">
        <f t="shared" ref="C261:C324" si="9">MONTH(A261)</f>
        <v>9</v>
      </c>
      <c r="D261" s="62">
        <f>IF($A261=0,0,VLOOKUP($A261,Pointage!$A$6:$CE$370,D$3))</f>
        <v>0</v>
      </c>
      <c r="E261" s="62">
        <f>IF($A261=0,0,VLOOKUP($A261,Pointage!$A$6:$CE$370,E$3))</f>
        <v>0</v>
      </c>
      <c r="F261" s="62">
        <f>IF($A261=0,0,VLOOKUP($A261,Pointage!$A$6:$CE$370,F$3))</f>
        <v>0</v>
      </c>
      <c r="G261" s="62">
        <f>IF($A261=0,0,VLOOKUP($A261,Pointage!$A$6:$CE$370,G$3))</f>
        <v>0</v>
      </c>
      <c r="H261" s="62">
        <f>IF($A261=0,0,VLOOKUP($A261,Pointage!$A$6:$CE$370,H$3))</f>
        <v>0</v>
      </c>
      <c r="I261" s="62">
        <f>IF($A261=0,0,VLOOKUP($A261,Pointage!$A$6:$CE$370,I$3))</f>
        <v>0</v>
      </c>
      <c r="J261" s="62">
        <f>IF($A261=0,0,VLOOKUP($A261,Pointage!$A$6:$CE$370,J$3))</f>
        <v>0</v>
      </c>
      <c r="K261" s="62">
        <f>IF($A261=0,0,VLOOKUP($A261,Pointage!$A$6:$CE$370,K$3))</f>
        <v>0</v>
      </c>
      <c r="L261" s="62">
        <f>IF($A261=0,0,VLOOKUP($A261,Pointage!$A$6:$CE$370,L$3))</f>
        <v>0</v>
      </c>
      <c r="M261" s="62">
        <f>IF($A261=0,0,VLOOKUP($A261,Pointage!$A$6:$CE$370,M$3))</f>
        <v>0</v>
      </c>
      <c r="N261" s="62">
        <f>IF($A261=0,0,VLOOKUP($A261,Pointage!$A$6:$CE$370,N$3))</f>
        <v>0</v>
      </c>
      <c r="O261" s="62">
        <f>IF($A261=0,0,VLOOKUP($A261,Pointage!$A$6:$CE$370,O$3))</f>
        <v>0</v>
      </c>
      <c r="P261" s="62">
        <f>IF($A261=0,0,VLOOKUP($A261,Pointage!$A$6:$CE$370,P$3))</f>
        <v>0</v>
      </c>
      <c r="Q261" s="62">
        <f>IF($A261=0,0,VLOOKUP($A261,Pointage!$A$6:$CE$370,Q$3))</f>
        <v>0</v>
      </c>
      <c r="R261" s="62">
        <f>IF($A261=0,0,VLOOKUP($A261,Pointage!$A$6:$CE$370,R$3))</f>
        <v>0</v>
      </c>
      <c r="S261" s="62">
        <f>IF($A261=0,0,VLOOKUP($A261,Pointage!$A$6:$CE$370,S$3))</f>
        <v>0</v>
      </c>
    </row>
    <row r="262" spans="1:19" x14ac:dyDescent="0.2">
      <c r="A262" s="60" t="str">
        <f>Pointage!A264</f>
        <v>Total</v>
      </c>
      <c r="B262" s="61" t="e">
        <f t="shared" si="8"/>
        <v>#VALUE!</v>
      </c>
      <c r="C262" s="61" t="e">
        <f t="shared" si="9"/>
        <v>#VALUE!</v>
      </c>
      <c r="D262" s="62">
        <f>IF($A262=0,0,VLOOKUP($A262,Pointage!$A$6:$CE$370,D$3))</f>
        <v>0</v>
      </c>
      <c r="E262" s="62">
        <f>IF($A262=0,0,VLOOKUP($A262,Pointage!$A$6:$CE$370,E$3))</f>
        <v>0</v>
      </c>
      <c r="F262" s="62">
        <f>IF($A262=0,0,VLOOKUP($A262,Pointage!$A$6:$CE$370,F$3))</f>
        <v>0</v>
      </c>
      <c r="G262" s="62">
        <f>IF($A262=0,0,VLOOKUP($A262,Pointage!$A$6:$CE$370,G$3))</f>
        <v>0</v>
      </c>
      <c r="H262" s="62">
        <f>IF($A262=0,0,VLOOKUP($A262,Pointage!$A$6:$CE$370,H$3))</f>
        <v>0</v>
      </c>
      <c r="I262" s="62">
        <f>IF($A262=0,0,VLOOKUP($A262,Pointage!$A$6:$CE$370,I$3))</f>
        <v>0</v>
      </c>
      <c r="J262" s="62">
        <f>IF($A262=0,0,VLOOKUP($A262,Pointage!$A$6:$CE$370,J$3))</f>
        <v>0</v>
      </c>
      <c r="K262" s="62">
        <f>IF($A262=0,0,VLOOKUP($A262,Pointage!$A$6:$CE$370,K$3))</f>
        <v>0</v>
      </c>
      <c r="L262" s="62">
        <f>IF($A262=0,0,VLOOKUP($A262,Pointage!$A$6:$CE$370,L$3))</f>
        <v>0</v>
      </c>
      <c r="M262" s="62">
        <f>IF($A262=0,0,VLOOKUP($A262,Pointage!$A$6:$CE$370,M$3))</f>
        <v>0</v>
      </c>
      <c r="N262" s="62">
        <f>IF($A262=0,0,VLOOKUP($A262,Pointage!$A$6:$CE$370,N$3))</f>
        <v>0</v>
      </c>
      <c r="O262" s="62">
        <f>IF($A262=0,0,VLOOKUP($A262,Pointage!$A$6:$CE$370,O$3))</f>
        <v>0</v>
      </c>
      <c r="P262" s="62">
        <f>IF($A262=0,0,VLOOKUP($A262,Pointage!$A$6:$CE$370,P$3))</f>
        <v>0</v>
      </c>
      <c r="Q262" s="62">
        <f>IF($A262=0,0,VLOOKUP($A262,Pointage!$A$6:$CE$370,Q$3))</f>
        <v>0</v>
      </c>
      <c r="R262" s="62">
        <f>IF($A262=0,0,VLOOKUP($A262,Pointage!$A$6:$CE$370,R$3))</f>
        <v>0</v>
      </c>
      <c r="S262" s="62">
        <f>IF($A262=0,0,VLOOKUP($A262,Pointage!$A$6:$CE$370,S$3))</f>
        <v>0</v>
      </c>
    </row>
    <row r="263" spans="1:19" x14ac:dyDescent="0.2">
      <c r="A263" s="60">
        <f>Pointage!A265</f>
        <v>43360</v>
      </c>
      <c r="B263" s="61">
        <f t="shared" si="8"/>
        <v>17</v>
      </c>
      <c r="C263" s="61">
        <f t="shared" si="9"/>
        <v>9</v>
      </c>
      <c r="D263" s="62">
        <f>IF($A263=0,0,VLOOKUP($A263,Pointage!$A$6:$CE$370,D$3))</f>
        <v>0</v>
      </c>
      <c r="E263" s="62">
        <f>IF($A263=0,0,VLOOKUP($A263,Pointage!$A$6:$CE$370,E$3))</f>
        <v>0</v>
      </c>
      <c r="F263" s="62">
        <f>IF($A263=0,0,VLOOKUP($A263,Pointage!$A$6:$CE$370,F$3))</f>
        <v>0</v>
      </c>
      <c r="G263" s="62">
        <f>IF($A263=0,0,VLOOKUP($A263,Pointage!$A$6:$CE$370,G$3))</f>
        <v>0</v>
      </c>
      <c r="H263" s="62">
        <f>IF($A263=0,0,VLOOKUP($A263,Pointage!$A$6:$CE$370,H$3))</f>
        <v>0</v>
      </c>
      <c r="I263" s="62">
        <f>IF($A263=0,0,VLOOKUP($A263,Pointage!$A$6:$CE$370,I$3))</f>
        <v>0</v>
      </c>
      <c r="J263" s="62">
        <f>IF($A263=0,0,VLOOKUP($A263,Pointage!$A$6:$CE$370,J$3))</f>
        <v>0</v>
      </c>
      <c r="K263" s="62">
        <f>IF($A263=0,0,VLOOKUP($A263,Pointage!$A$6:$CE$370,K$3))</f>
        <v>0</v>
      </c>
      <c r="L263" s="62">
        <f>IF($A263=0,0,VLOOKUP($A263,Pointage!$A$6:$CE$370,L$3))</f>
        <v>0</v>
      </c>
      <c r="M263" s="62">
        <f>IF($A263=0,0,VLOOKUP($A263,Pointage!$A$6:$CE$370,M$3))</f>
        <v>0</v>
      </c>
      <c r="N263" s="62">
        <f>IF($A263=0,0,VLOOKUP($A263,Pointage!$A$6:$CE$370,N$3))</f>
        <v>0</v>
      </c>
      <c r="O263" s="62">
        <f>IF($A263=0,0,VLOOKUP($A263,Pointage!$A$6:$CE$370,O$3))</f>
        <v>0</v>
      </c>
      <c r="P263" s="62">
        <f>IF($A263=0,0,VLOOKUP($A263,Pointage!$A$6:$CE$370,P$3))</f>
        <v>0</v>
      </c>
      <c r="Q263" s="62">
        <f>IF($A263=0,0,VLOOKUP($A263,Pointage!$A$6:$CE$370,Q$3))</f>
        <v>0</v>
      </c>
      <c r="R263" s="62">
        <f>IF($A263=0,0,VLOOKUP($A263,Pointage!$A$6:$CE$370,R$3))</f>
        <v>0</v>
      </c>
      <c r="S263" s="62">
        <f>IF($A263=0,0,VLOOKUP($A263,Pointage!$A$6:$CE$370,S$3))</f>
        <v>0</v>
      </c>
    </row>
    <row r="264" spans="1:19" x14ac:dyDescent="0.2">
      <c r="A264" s="60">
        <f>Pointage!A266</f>
        <v>43361</v>
      </c>
      <c r="B264" s="61">
        <f t="shared" si="8"/>
        <v>18</v>
      </c>
      <c r="C264" s="61">
        <f t="shared" si="9"/>
        <v>9</v>
      </c>
      <c r="D264" s="62">
        <f>IF($A264=0,0,VLOOKUP($A264,Pointage!$A$6:$CE$370,D$3))</f>
        <v>0</v>
      </c>
      <c r="E264" s="62">
        <f>IF($A264=0,0,VLOOKUP($A264,Pointage!$A$6:$CE$370,E$3))</f>
        <v>0</v>
      </c>
      <c r="F264" s="62">
        <f>IF($A264=0,0,VLOOKUP($A264,Pointage!$A$6:$CE$370,F$3))</f>
        <v>0</v>
      </c>
      <c r="G264" s="62">
        <f>IF($A264=0,0,VLOOKUP($A264,Pointage!$A$6:$CE$370,G$3))</f>
        <v>0</v>
      </c>
      <c r="H264" s="62">
        <f>IF($A264=0,0,VLOOKUP($A264,Pointage!$A$6:$CE$370,H$3))</f>
        <v>0</v>
      </c>
      <c r="I264" s="62">
        <f>IF($A264=0,0,VLOOKUP($A264,Pointage!$A$6:$CE$370,I$3))</f>
        <v>0</v>
      </c>
      <c r="J264" s="62">
        <f>IF($A264=0,0,VLOOKUP($A264,Pointage!$A$6:$CE$370,J$3))</f>
        <v>0</v>
      </c>
      <c r="K264" s="62">
        <f>IF($A264=0,0,VLOOKUP($A264,Pointage!$A$6:$CE$370,K$3))</f>
        <v>0</v>
      </c>
      <c r="L264" s="62">
        <f>IF($A264=0,0,VLOOKUP($A264,Pointage!$A$6:$CE$370,L$3))</f>
        <v>0</v>
      </c>
      <c r="M264" s="62">
        <f>IF($A264=0,0,VLOOKUP($A264,Pointage!$A$6:$CE$370,M$3))</f>
        <v>0</v>
      </c>
      <c r="N264" s="62">
        <f>IF($A264=0,0,VLOOKUP($A264,Pointage!$A$6:$CE$370,N$3))</f>
        <v>0</v>
      </c>
      <c r="O264" s="62">
        <f>IF($A264=0,0,VLOOKUP($A264,Pointage!$A$6:$CE$370,O$3))</f>
        <v>0</v>
      </c>
      <c r="P264" s="62">
        <f>IF($A264=0,0,VLOOKUP($A264,Pointage!$A$6:$CE$370,P$3))</f>
        <v>0</v>
      </c>
      <c r="Q264" s="62">
        <f>IF($A264=0,0,VLOOKUP($A264,Pointage!$A$6:$CE$370,Q$3))</f>
        <v>0</v>
      </c>
      <c r="R264" s="62">
        <f>IF($A264=0,0,VLOOKUP($A264,Pointage!$A$6:$CE$370,R$3))</f>
        <v>0</v>
      </c>
      <c r="S264" s="62">
        <f>IF($A264=0,0,VLOOKUP($A264,Pointage!$A$6:$CE$370,S$3))</f>
        <v>0</v>
      </c>
    </row>
    <row r="265" spans="1:19" x14ac:dyDescent="0.2">
      <c r="A265" s="60">
        <f>Pointage!A267</f>
        <v>43362</v>
      </c>
      <c r="B265" s="61">
        <f t="shared" si="8"/>
        <v>19</v>
      </c>
      <c r="C265" s="61">
        <f t="shared" si="9"/>
        <v>9</v>
      </c>
      <c r="D265" s="62">
        <f>IF($A265=0,0,VLOOKUP($A265,Pointage!$A$6:$CE$370,D$3))</f>
        <v>0</v>
      </c>
      <c r="E265" s="62">
        <f>IF($A265=0,0,VLOOKUP($A265,Pointage!$A$6:$CE$370,E$3))</f>
        <v>0</v>
      </c>
      <c r="F265" s="62">
        <f>IF($A265=0,0,VLOOKUP($A265,Pointage!$A$6:$CE$370,F$3))</f>
        <v>0</v>
      </c>
      <c r="G265" s="62">
        <f>IF($A265=0,0,VLOOKUP($A265,Pointage!$A$6:$CE$370,G$3))</f>
        <v>0</v>
      </c>
      <c r="H265" s="62">
        <f>IF($A265=0,0,VLOOKUP($A265,Pointage!$A$6:$CE$370,H$3))</f>
        <v>0</v>
      </c>
      <c r="I265" s="62">
        <f>IF($A265=0,0,VLOOKUP($A265,Pointage!$A$6:$CE$370,I$3))</f>
        <v>0</v>
      </c>
      <c r="J265" s="62">
        <f>IF($A265=0,0,VLOOKUP($A265,Pointage!$A$6:$CE$370,J$3))</f>
        <v>0</v>
      </c>
      <c r="K265" s="62">
        <f>IF($A265=0,0,VLOOKUP($A265,Pointage!$A$6:$CE$370,K$3))</f>
        <v>0</v>
      </c>
      <c r="L265" s="62">
        <f>IF($A265=0,0,VLOOKUP($A265,Pointage!$A$6:$CE$370,L$3))</f>
        <v>0</v>
      </c>
      <c r="M265" s="62">
        <f>IF($A265=0,0,VLOOKUP($A265,Pointage!$A$6:$CE$370,M$3))</f>
        <v>0</v>
      </c>
      <c r="N265" s="62">
        <f>IF($A265=0,0,VLOOKUP($A265,Pointage!$A$6:$CE$370,N$3))</f>
        <v>0</v>
      </c>
      <c r="O265" s="62">
        <f>IF($A265=0,0,VLOOKUP($A265,Pointage!$A$6:$CE$370,O$3))</f>
        <v>0</v>
      </c>
      <c r="P265" s="62">
        <f>IF($A265=0,0,VLOOKUP($A265,Pointage!$A$6:$CE$370,P$3))</f>
        <v>0</v>
      </c>
      <c r="Q265" s="62">
        <f>IF($A265=0,0,VLOOKUP($A265,Pointage!$A$6:$CE$370,Q$3))</f>
        <v>0</v>
      </c>
      <c r="R265" s="62">
        <f>IF($A265=0,0,VLOOKUP($A265,Pointage!$A$6:$CE$370,R$3))</f>
        <v>0</v>
      </c>
      <c r="S265" s="62">
        <f>IF($A265=0,0,VLOOKUP($A265,Pointage!$A$6:$CE$370,S$3))</f>
        <v>0</v>
      </c>
    </row>
    <row r="266" spans="1:19" x14ac:dyDescent="0.2">
      <c r="A266" s="60">
        <f>Pointage!A268</f>
        <v>43363</v>
      </c>
      <c r="B266" s="61">
        <f t="shared" si="8"/>
        <v>20</v>
      </c>
      <c r="C266" s="61">
        <f t="shared" si="9"/>
        <v>9</v>
      </c>
      <c r="D266" s="62">
        <f>IF($A266=0,0,VLOOKUP($A266,Pointage!$A$6:$CE$370,D$3))</f>
        <v>0</v>
      </c>
      <c r="E266" s="62">
        <f>IF($A266=0,0,VLOOKUP($A266,Pointage!$A$6:$CE$370,E$3))</f>
        <v>0</v>
      </c>
      <c r="F266" s="62">
        <f>IF($A266=0,0,VLOOKUP($A266,Pointage!$A$6:$CE$370,F$3))</f>
        <v>0</v>
      </c>
      <c r="G266" s="62">
        <f>IF($A266=0,0,VLOOKUP($A266,Pointage!$A$6:$CE$370,G$3))</f>
        <v>0</v>
      </c>
      <c r="H266" s="62">
        <f>IF($A266=0,0,VLOOKUP($A266,Pointage!$A$6:$CE$370,H$3))</f>
        <v>0</v>
      </c>
      <c r="I266" s="62">
        <f>IF($A266=0,0,VLOOKUP($A266,Pointage!$A$6:$CE$370,I$3))</f>
        <v>0</v>
      </c>
      <c r="J266" s="62">
        <f>IF($A266=0,0,VLOOKUP($A266,Pointage!$A$6:$CE$370,J$3))</f>
        <v>0</v>
      </c>
      <c r="K266" s="62">
        <f>IF($A266=0,0,VLOOKUP($A266,Pointage!$A$6:$CE$370,K$3))</f>
        <v>0</v>
      </c>
      <c r="L266" s="62">
        <f>IF($A266=0,0,VLOOKUP($A266,Pointage!$A$6:$CE$370,L$3))</f>
        <v>0</v>
      </c>
      <c r="M266" s="62">
        <f>IF($A266=0,0,VLOOKUP($A266,Pointage!$A$6:$CE$370,M$3))</f>
        <v>0</v>
      </c>
      <c r="N266" s="62">
        <f>IF($A266=0,0,VLOOKUP($A266,Pointage!$A$6:$CE$370,N$3))</f>
        <v>0</v>
      </c>
      <c r="O266" s="62">
        <f>IF($A266=0,0,VLOOKUP($A266,Pointage!$A$6:$CE$370,O$3))</f>
        <v>0</v>
      </c>
      <c r="P266" s="62">
        <f>IF($A266=0,0,VLOOKUP($A266,Pointage!$A$6:$CE$370,P$3))</f>
        <v>0</v>
      </c>
      <c r="Q266" s="62">
        <f>IF($A266=0,0,VLOOKUP($A266,Pointage!$A$6:$CE$370,Q$3))</f>
        <v>0</v>
      </c>
      <c r="R266" s="62">
        <f>IF($A266=0,0,VLOOKUP($A266,Pointage!$A$6:$CE$370,R$3))</f>
        <v>0</v>
      </c>
      <c r="S266" s="62">
        <f>IF($A266=0,0,VLOOKUP($A266,Pointage!$A$6:$CE$370,S$3))</f>
        <v>0</v>
      </c>
    </row>
    <row r="267" spans="1:19" x14ac:dyDescent="0.2">
      <c r="A267" s="60">
        <f>Pointage!A269</f>
        <v>43364</v>
      </c>
      <c r="B267" s="61">
        <f t="shared" si="8"/>
        <v>21</v>
      </c>
      <c r="C267" s="61">
        <f t="shared" si="9"/>
        <v>9</v>
      </c>
      <c r="D267" s="62">
        <f>IF($A267=0,0,VLOOKUP($A267,Pointage!$A$6:$CE$370,D$3))</f>
        <v>0</v>
      </c>
      <c r="E267" s="62">
        <f>IF($A267=0,0,VLOOKUP($A267,Pointage!$A$6:$CE$370,E$3))</f>
        <v>0</v>
      </c>
      <c r="F267" s="62">
        <f>IF($A267=0,0,VLOOKUP($A267,Pointage!$A$6:$CE$370,F$3))</f>
        <v>0</v>
      </c>
      <c r="G267" s="62">
        <f>IF($A267=0,0,VLOOKUP($A267,Pointage!$A$6:$CE$370,G$3))</f>
        <v>0</v>
      </c>
      <c r="H267" s="62">
        <f>IF($A267=0,0,VLOOKUP($A267,Pointage!$A$6:$CE$370,H$3))</f>
        <v>0</v>
      </c>
      <c r="I267" s="62">
        <f>IF($A267=0,0,VLOOKUP($A267,Pointage!$A$6:$CE$370,I$3))</f>
        <v>0</v>
      </c>
      <c r="J267" s="62">
        <f>IF($A267=0,0,VLOOKUP($A267,Pointage!$A$6:$CE$370,J$3))</f>
        <v>0</v>
      </c>
      <c r="K267" s="62">
        <f>IF($A267=0,0,VLOOKUP($A267,Pointage!$A$6:$CE$370,K$3))</f>
        <v>0</v>
      </c>
      <c r="L267" s="62">
        <f>IF($A267=0,0,VLOOKUP($A267,Pointage!$A$6:$CE$370,L$3))</f>
        <v>0</v>
      </c>
      <c r="M267" s="62">
        <f>IF($A267=0,0,VLOOKUP($A267,Pointage!$A$6:$CE$370,M$3))</f>
        <v>0</v>
      </c>
      <c r="N267" s="62">
        <f>IF($A267=0,0,VLOOKUP($A267,Pointage!$A$6:$CE$370,N$3))</f>
        <v>0</v>
      </c>
      <c r="O267" s="62">
        <f>IF($A267=0,0,VLOOKUP($A267,Pointage!$A$6:$CE$370,O$3))</f>
        <v>0</v>
      </c>
      <c r="P267" s="62">
        <f>IF($A267=0,0,VLOOKUP($A267,Pointage!$A$6:$CE$370,P$3))</f>
        <v>0</v>
      </c>
      <c r="Q267" s="62">
        <f>IF($A267=0,0,VLOOKUP($A267,Pointage!$A$6:$CE$370,Q$3))</f>
        <v>0</v>
      </c>
      <c r="R267" s="62">
        <f>IF($A267=0,0,VLOOKUP($A267,Pointage!$A$6:$CE$370,R$3))</f>
        <v>0</v>
      </c>
      <c r="S267" s="62">
        <f>IF($A267=0,0,VLOOKUP($A267,Pointage!$A$6:$CE$370,S$3))</f>
        <v>0</v>
      </c>
    </row>
    <row r="268" spans="1:19" x14ac:dyDescent="0.2">
      <c r="A268" s="60">
        <f>Pointage!A270</f>
        <v>43365</v>
      </c>
      <c r="B268" s="61">
        <f t="shared" si="8"/>
        <v>22</v>
      </c>
      <c r="C268" s="61">
        <f t="shared" si="9"/>
        <v>9</v>
      </c>
      <c r="D268" s="62">
        <f>IF($A268=0,0,VLOOKUP($A268,Pointage!$A$6:$CE$370,D$3))</f>
        <v>0</v>
      </c>
      <c r="E268" s="62">
        <f>IF($A268=0,0,VLOOKUP($A268,Pointage!$A$6:$CE$370,E$3))</f>
        <v>0</v>
      </c>
      <c r="F268" s="62">
        <f>IF($A268=0,0,VLOOKUP($A268,Pointage!$A$6:$CE$370,F$3))</f>
        <v>0</v>
      </c>
      <c r="G268" s="62">
        <f>IF($A268=0,0,VLOOKUP($A268,Pointage!$A$6:$CE$370,G$3))</f>
        <v>0</v>
      </c>
      <c r="H268" s="62">
        <f>IF($A268=0,0,VLOOKUP($A268,Pointage!$A$6:$CE$370,H$3))</f>
        <v>0</v>
      </c>
      <c r="I268" s="62">
        <f>IF($A268=0,0,VLOOKUP($A268,Pointage!$A$6:$CE$370,I$3))</f>
        <v>0</v>
      </c>
      <c r="J268" s="62">
        <f>IF($A268=0,0,VLOOKUP($A268,Pointage!$A$6:$CE$370,J$3))</f>
        <v>0</v>
      </c>
      <c r="K268" s="62">
        <f>IF($A268=0,0,VLOOKUP($A268,Pointage!$A$6:$CE$370,K$3))</f>
        <v>0</v>
      </c>
      <c r="L268" s="62">
        <f>IF($A268=0,0,VLOOKUP($A268,Pointage!$A$6:$CE$370,L$3))</f>
        <v>0</v>
      </c>
      <c r="M268" s="62">
        <f>IF($A268=0,0,VLOOKUP($A268,Pointage!$A$6:$CE$370,M$3))</f>
        <v>0</v>
      </c>
      <c r="N268" s="62">
        <f>IF($A268=0,0,VLOOKUP($A268,Pointage!$A$6:$CE$370,N$3))</f>
        <v>0</v>
      </c>
      <c r="O268" s="62">
        <f>IF($A268=0,0,VLOOKUP($A268,Pointage!$A$6:$CE$370,O$3))</f>
        <v>0</v>
      </c>
      <c r="P268" s="62">
        <f>IF($A268=0,0,VLOOKUP($A268,Pointage!$A$6:$CE$370,P$3))</f>
        <v>0</v>
      </c>
      <c r="Q268" s="62">
        <f>IF($A268=0,0,VLOOKUP($A268,Pointage!$A$6:$CE$370,Q$3))</f>
        <v>0</v>
      </c>
      <c r="R268" s="62">
        <f>IF($A268=0,0,VLOOKUP($A268,Pointage!$A$6:$CE$370,R$3))</f>
        <v>0</v>
      </c>
      <c r="S268" s="62">
        <f>IF($A268=0,0,VLOOKUP($A268,Pointage!$A$6:$CE$370,S$3))</f>
        <v>0</v>
      </c>
    </row>
    <row r="269" spans="1:19" x14ac:dyDescent="0.2">
      <c r="A269" s="60" t="str">
        <f>Pointage!A271</f>
        <v>Total</v>
      </c>
      <c r="B269" s="61" t="e">
        <f t="shared" si="8"/>
        <v>#VALUE!</v>
      </c>
      <c r="C269" s="61" t="e">
        <f t="shared" si="9"/>
        <v>#VALUE!</v>
      </c>
      <c r="D269" s="62">
        <f>IF($A269=0,0,VLOOKUP($A269,Pointage!$A$6:$CE$370,D$3))</f>
        <v>0</v>
      </c>
      <c r="E269" s="62">
        <f>IF($A269=0,0,VLOOKUP($A269,Pointage!$A$6:$CE$370,E$3))</f>
        <v>0</v>
      </c>
      <c r="F269" s="62">
        <f>IF($A269=0,0,VLOOKUP($A269,Pointage!$A$6:$CE$370,F$3))</f>
        <v>0</v>
      </c>
      <c r="G269" s="62">
        <f>IF($A269=0,0,VLOOKUP($A269,Pointage!$A$6:$CE$370,G$3))</f>
        <v>0</v>
      </c>
      <c r="H269" s="62">
        <f>IF($A269=0,0,VLOOKUP($A269,Pointage!$A$6:$CE$370,H$3))</f>
        <v>0</v>
      </c>
      <c r="I269" s="62">
        <f>IF($A269=0,0,VLOOKUP($A269,Pointage!$A$6:$CE$370,I$3))</f>
        <v>0</v>
      </c>
      <c r="J269" s="62">
        <f>IF($A269=0,0,VLOOKUP($A269,Pointage!$A$6:$CE$370,J$3))</f>
        <v>0</v>
      </c>
      <c r="K269" s="62">
        <f>IF($A269=0,0,VLOOKUP($A269,Pointage!$A$6:$CE$370,K$3))</f>
        <v>0</v>
      </c>
      <c r="L269" s="62">
        <f>IF($A269=0,0,VLOOKUP($A269,Pointage!$A$6:$CE$370,L$3))</f>
        <v>0</v>
      </c>
      <c r="M269" s="62">
        <f>IF($A269=0,0,VLOOKUP($A269,Pointage!$A$6:$CE$370,M$3))</f>
        <v>0</v>
      </c>
      <c r="N269" s="62">
        <f>IF($A269=0,0,VLOOKUP($A269,Pointage!$A$6:$CE$370,N$3))</f>
        <v>0</v>
      </c>
      <c r="O269" s="62">
        <f>IF($A269=0,0,VLOOKUP($A269,Pointage!$A$6:$CE$370,O$3))</f>
        <v>0</v>
      </c>
      <c r="P269" s="62">
        <f>IF($A269=0,0,VLOOKUP($A269,Pointage!$A$6:$CE$370,P$3))</f>
        <v>0</v>
      </c>
      <c r="Q269" s="62">
        <f>IF($A269=0,0,VLOOKUP($A269,Pointage!$A$6:$CE$370,Q$3))</f>
        <v>0</v>
      </c>
      <c r="R269" s="62">
        <f>IF($A269=0,0,VLOOKUP($A269,Pointage!$A$6:$CE$370,R$3))</f>
        <v>0</v>
      </c>
      <c r="S269" s="62">
        <f>IF($A269=0,0,VLOOKUP($A269,Pointage!$A$6:$CE$370,S$3))</f>
        <v>0</v>
      </c>
    </row>
    <row r="270" spans="1:19" x14ac:dyDescent="0.2">
      <c r="A270" s="60">
        <f>Pointage!A272</f>
        <v>43367</v>
      </c>
      <c r="B270" s="61">
        <f t="shared" si="8"/>
        <v>24</v>
      </c>
      <c r="C270" s="61">
        <f t="shared" si="9"/>
        <v>9</v>
      </c>
      <c r="D270" s="62">
        <f>IF($A270=0,0,VLOOKUP($A270,Pointage!$A$6:$CE$370,D$3))</f>
        <v>0</v>
      </c>
      <c r="E270" s="62">
        <f>IF($A270=0,0,VLOOKUP($A270,Pointage!$A$6:$CE$370,E$3))</f>
        <v>0</v>
      </c>
      <c r="F270" s="62">
        <f>IF($A270=0,0,VLOOKUP($A270,Pointage!$A$6:$CE$370,F$3))</f>
        <v>0</v>
      </c>
      <c r="G270" s="62">
        <f>IF($A270=0,0,VLOOKUP($A270,Pointage!$A$6:$CE$370,G$3))</f>
        <v>0</v>
      </c>
      <c r="H270" s="62">
        <f>IF($A270=0,0,VLOOKUP($A270,Pointage!$A$6:$CE$370,H$3))</f>
        <v>0</v>
      </c>
      <c r="I270" s="62">
        <f>IF($A270=0,0,VLOOKUP($A270,Pointage!$A$6:$CE$370,I$3))</f>
        <v>0</v>
      </c>
      <c r="J270" s="62">
        <f>IF($A270=0,0,VLOOKUP($A270,Pointage!$A$6:$CE$370,J$3))</f>
        <v>0</v>
      </c>
      <c r="K270" s="62">
        <f>IF($A270=0,0,VLOOKUP($A270,Pointage!$A$6:$CE$370,K$3))</f>
        <v>0</v>
      </c>
      <c r="L270" s="62">
        <f>IF($A270=0,0,VLOOKUP($A270,Pointage!$A$6:$CE$370,L$3))</f>
        <v>0</v>
      </c>
      <c r="M270" s="62">
        <f>IF($A270=0,0,VLOOKUP($A270,Pointage!$A$6:$CE$370,M$3))</f>
        <v>0</v>
      </c>
      <c r="N270" s="62">
        <f>IF($A270=0,0,VLOOKUP($A270,Pointage!$A$6:$CE$370,N$3))</f>
        <v>0</v>
      </c>
      <c r="O270" s="62">
        <f>IF($A270=0,0,VLOOKUP($A270,Pointage!$A$6:$CE$370,O$3))</f>
        <v>0</v>
      </c>
      <c r="P270" s="62">
        <f>IF($A270=0,0,VLOOKUP($A270,Pointage!$A$6:$CE$370,P$3))</f>
        <v>0</v>
      </c>
      <c r="Q270" s="62">
        <f>IF($A270=0,0,VLOOKUP($A270,Pointage!$A$6:$CE$370,Q$3))</f>
        <v>0</v>
      </c>
      <c r="R270" s="62">
        <f>IF($A270=0,0,VLOOKUP($A270,Pointage!$A$6:$CE$370,R$3))</f>
        <v>0</v>
      </c>
      <c r="S270" s="62">
        <f>IF($A270=0,0,VLOOKUP($A270,Pointage!$A$6:$CE$370,S$3))</f>
        <v>0</v>
      </c>
    </row>
    <row r="271" spans="1:19" x14ac:dyDescent="0.2">
      <c r="A271" s="60">
        <f>Pointage!A273</f>
        <v>43368</v>
      </c>
      <c r="B271" s="61">
        <f t="shared" si="8"/>
        <v>25</v>
      </c>
      <c r="C271" s="61">
        <f t="shared" si="9"/>
        <v>9</v>
      </c>
      <c r="D271" s="62">
        <f>IF($A271=0,0,VLOOKUP($A271,Pointage!$A$6:$CE$370,D$3))</f>
        <v>0</v>
      </c>
      <c r="E271" s="62">
        <f>IF($A271=0,0,VLOOKUP($A271,Pointage!$A$6:$CE$370,E$3))</f>
        <v>0</v>
      </c>
      <c r="F271" s="62">
        <f>IF($A271=0,0,VLOOKUP($A271,Pointage!$A$6:$CE$370,F$3))</f>
        <v>0</v>
      </c>
      <c r="G271" s="62">
        <f>IF($A271=0,0,VLOOKUP($A271,Pointage!$A$6:$CE$370,G$3))</f>
        <v>0</v>
      </c>
      <c r="H271" s="62">
        <f>IF($A271=0,0,VLOOKUP($A271,Pointage!$A$6:$CE$370,H$3))</f>
        <v>0</v>
      </c>
      <c r="I271" s="62">
        <f>IF($A271=0,0,VLOOKUP($A271,Pointage!$A$6:$CE$370,I$3))</f>
        <v>0</v>
      </c>
      <c r="J271" s="62">
        <f>IF($A271=0,0,VLOOKUP($A271,Pointage!$A$6:$CE$370,J$3))</f>
        <v>0</v>
      </c>
      <c r="K271" s="62">
        <f>IF($A271=0,0,VLOOKUP($A271,Pointage!$A$6:$CE$370,K$3))</f>
        <v>0</v>
      </c>
      <c r="L271" s="62">
        <f>IF($A271=0,0,VLOOKUP($A271,Pointage!$A$6:$CE$370,L$3))</f>
        <v>0</v>
      </c>
      <c r="M271" s="62">
        <f>IF($A271=0,0,VLOOKUP($A271,Pointage!$A$6:$CE$370,M$3))</f>
        <v>0</v>
      </c>
      <c r="N271" s="62">
        <f>IF($A271=0,0,VLOOKUP($A271,Pointage!$A$6:$CE$370,N$3))</f>
        <v>0</v>
      </c>
      <c r="O271" s="62">
        <f>IF($A271=0,0,VLOOKUP($A271,Pointage!$A$6:$CE$370,O$3))</f>
        <v>0</v>
      </c>
      <c r="P271" s="62">
        <f>IF($A271=0,0,VLOOKUP($A271,Pointage!$A$6:$CE$370,P$3))</f>
        <v>0</v>
      </c>
      <c r="Q271" s="62">
        <f>IF($A271=0,0,VLOOKUP($A271,Pointage!$A$6:$CE$370,Q$3))</f>
        <v>0</v>
      </c>
      <c r="R271" s="62">
        <f>IF($A271=0,0,VLOOKUP($A271,Pointage!$A$6:$CE$370,R$3))</f>
        <v>0</v>
      </c>
      <c r="S271" s="62">
        <f>IF($A271=0,0,VLOOKUP($A271,Pointage!$A$6:$CE$370,S$3))</f>
        <v>0</v>
      </c>
    </row>
    <row r="272" spans="1:19" x14ac:dyDescent="0.2">
      <c r="A272" s="60">
        <f>Pointage!A274</f>
        <v>43369</v>
      </c>
      <c r="B272" s="61">
        <f t="shared" si="8"/>
        <v>26</v>
      </c>
      <c r="C272" s="61">
        <f t="shared" si="9"/>
        <v>9</v>
      </c>
      <c r="D272" s="62">
        <f>IF($A272=0,0,VLOOKUP($A272,Pointage!$A$6:$CE$370,D$3))</f>
        <v>0</v>
      </c>
      <c r="E272" s="62">
        <f>IF($A272=0,0,VLOOKUP($A272,Pointage!$A$6:$CE$370,E$3))</f>
        <v>0</v>
      </c>
      <c r="F272" s="62">
        <f>IF($A272=0,0,VLOOKUP($A272,Pointage!$A$6:$CE$370,F$3))</f>
        <v>0</v>
      </c>
      <c r="G272" s="62">
        <f>IF($A272=0,0,VLOOKUP($A272,Pointage!$A$6:$CE$370,G$3))</f>
        <v>0</v>
      </c>
      <c r="H272" s="62">
        <f>IF($A272=0,0,VLOOKUP($A272,Pointage!$A$6:$CE$370,H$3))</f>
        <v>0</v>
      </c>
      <c r="I272" s="62">
        <f>IF($A272=0,0,VLOOKUP($A272,Pointage!$A$6:$CE$370,I$3))</f>
        <v>0</v>
      </c>
      <c r="J272" s="62">
        <f>IF($A272=0,0,VLOOKUP($A272,Pointage!$A$6:$CE$370,J$3))</f>
        <v>0</v>
      </c>
      <c r="K272" s="62">
        <f>IF($A272=0,0,VLOOKUP($A272,Pointage!$A$6:$CE$370,K$3))</f>
        <v>0</v>
      </c>
      <c r="L272" s="62">
        <f>IF($A272=0,0,VLOOKUP($A272,Pointage!$A$6:$CE$370,L$3))</f>
        <v>0</v>
      </c>
      <c r="M272" s="62">
        <f>IF($A272=0,0,VLOOKUP($A272,Pointage!$A$6:$CE$370,M$3))</f>
        <v>0</v>
      </c>
      <c r="N272" s="62">
        <f>IF($A272=0,0,VLOOKUP($A272,Pointage!$A$6:$CE$370,N$3))</f>
        <v>0</v>
      </c>
      <c r="O272" s="62">
        <f>IF($A272=0,0,VLOOKUP($A272,Pointage!$A$6:$CE$370,O$3))</f>
        <v>0</v>
      </c>
      <c r="P272" s="62">
        <f>IF($A272=0,0,VLOOKUP($A272,Pointage!$A$6:$CE$370,P$3))</f>
        <v>0</v>
      </c>
      <c r="Q272" s="62">
        <f>IF($A272=0,0,VLOOKUP($A272,Pointage!$A$6:$CE$370,Q$3))</f>
        <v>0</v>
      </c>
      <c r="R272" s="62">
        <f>IF($A272=0,0,VLOOKUP($A272,Pointage!$A$6:$CE$370,R$3))</f>
        <v>0</v>
      </c>
      <c r="S272" s="62">
        <f>IF($A272=0,0,VLOOKUP($A272,Pointage!$A$6:$CE$370,S$3))</f>
        <v>0</v>
      </c>
    </row>
    <row r="273" spans="1:19" x14ac:dyDescent="0.2">
      <c r="A273" s="60">
        <f>Pointage!A275</f>
        <v>43370</v>
      </c>
      <c r="B273" s="61">
        <f t="shared" si="8"/>
        <v>27</v>
      </c>
      <c r="C273" s="61">
        <f t="shared" si="9"/>
        <v>9</v>
      </c>
      <c r="D273" s="62">
        <f>IF($A273=0,0,VLOOKUP($A273,Pointage!$A$6:$CE$370,D$3))</f>
        <v>0</v>
      </c>
      <c r="E273" s="62">
        <f>IF($A273=0,0,VLOOKUP($A273,Pointage!$A$6:$CE$370,E$3))</f>
        <v>0</v>
      </c>
      <c r="F273" s="62">
        <f>IF($A273=0,0,VLOOKUP($A273,Pointage!$A$6:$CE$370,F$3))</f>
        <v>0</v>
      </c>
      <c r="G273" s="62">
        <f>IF($A273=0,0,VLOOKUP($A273,Pointage!$A$6:$CE$370,G$3))</f>
        <v>0</v>
      </c>
      <c r="H273" s="62">
        <f>IF($A273=0,0,VLOOKUP($A273,Pointage!$A$6:$CE$370,H$3))</f>
        <v>0</v>
      </c>
      <c r="I273" s="62">
        <f>IF($A273=0,0,VLOOKUP($A273,Pointage!$A$6:$CE$370,I$3))</f>
        <v>0</v>
      </c>
      <c r="J273" s="62">
        <f>IF($A273=0,0,VLOOKUP($A273,Pointage!$A$6:$CE$370,J$3))</f>
        <v>0</v>
      </c>
      <c r="K273" s="62">
        <f>IF($A273=0,0,VLOOKUP($A273,Pointage!$A$6:$CE$370,K$3))</f>
        <v>0</v>
      </c>
      <c r="L273" s="62">
        <f>IF($A273=0,0,VLOOKUP($A273,Pointage!$A$6:$CE$370,L$3))</f>
        <v>0</v>
      </c>
      <c r="M273" s="62">
        <f>IF($A273=0,0,VLOOKUP($A273,Pointage!$A$6:$CE$370,M$3))</f>
        <v>0</v>
      </c>
      <c r="N273" s="62">
        <f>IF($A273=0,0,VLOOKUP($A273,Pointage!$A$6:$CE$370,N$3))</f>
        <v>0</v>
      </c>
      <c r="O273" s="62">
        <f>IF($A273=0,0,VLOOKUP($A273,Pointage!$A$6:$CE$370,O$3))</f>
        <v>0</v>
      </c>
      <c r="P273" s="62">
        <f>IF($A273=0,0,VLOOKUP($A273,Pointage!$A$6:$CE$370,P$3))</f>
        <v>0</v>
      </c>
      <c r="Q273" s="62">
        <f>IF($A273=0,0,VLOOKUP($A273,Pointage!$A$6:$CE$370,Q$3))</f>
        <v>0</v>
      </c>
      <c r="R273" s="62">
        <f>IF($A273=0,0,VLOOKUP($A273,Pointage!$A$6:$CE$370,R$3))</f>
        <v>0</v>
      </c>
      <c r="S273" s="62">
        <f>IF($A273=0,0,VLOOKUP($A273,Pointage!$A$6:$CE$370,S$3))</f>
        <v>0</v>
      </c>
    </row>
    <row r="274" spans="1:19" x14ac:dyDescent="0.2">
      <c r="A274" s="60">
        <f>Pointage!A276</f>
        <v>43371</v>
      </c>
      <c r="B274" s="61">
        <f t="shared" si="8"/>
        <v>28</v>
      </c>
      <c r="C274" s="61">
        <f t="shared" si="9"/>
        <v>9</v>
      </c>
      <c r="D274" s="62">
        <f>IF($A274=0,0,VLOOKUP($A274,Pointage!$A$6:$CE$370,D$3))</f>
        <v>0</v>
      </c>
      <c r="E274" s="62">
        <f>IF($A274=0,0,VLOOKUP($A274,Pointage!$A$6:$CE$370,E$3))</f>
        <v>0</v>
      </c>
      <c r="F274" s="62">
        <f>IF($A274=0,0,VLOOKUP($A274,Pointage!$A$6:$CE$370,F$3))</f>
        <v>0</v>
      </c>
      <c r="G274" s="62">
        <f>IF($A274=0,0,VLOOKUP($A274,Pointage!$A$6:$CE$370,G$3))</f>
        <v>0</v>
      </c>
      <c r="H274" s="62">
        <f>IF($A274=0,0,VLOOKUP($A274,Pointage!$A$6:$CE$370,H$3))</f>
        <v>0</v>
      </c>
      <c r="I274" s="62">
        <f>IF($A274=0,0,VLOOKUP($A274,Pointage!$A$6:$CE$370,I$3))</f>
        <v>0</v>
      </c>
      <c r="J274" s="62">
        <f>IF($A274=0,0,VLOOKUP($A274,Pointage!$A$6:$CE$370,J$3))</f>
        <v>0</v>
      </c>
      <c r="K274" s="62">
        <f>IF($A274=0,0,VLOOKUP($A274,Pointage!$A$6:$CE$370,K$3))</f>
        <v>0</v>
      </c>
      <c r="L274" s="62">
        <f>IF($A274=0,0,VLOOKUP($A274,Pointage!$A$6:$CE$370,L$3))</f>
        <v>0</v>
      </c>
      <c r="M274" s="62">
        <f>IF($A274=0,0,VLOOKUP($A274,Pointage!$A$6:$CE$370,M$3))</f>
        <v>0</v>
      </c>
      <c r="N274" s="62">
        <f>IF($A274=0,0,VLOOKUP($A274,Pointage!$A$6:$CE$370,N$3))</f>
        <v>0</v>
      </c>
      <c r="O274" s="62">
        <f>IF($A274=0,0,VLOOKUP($A274,Pointage!$A$6:$CE$370,O$3))</f>
        <v>0</v>
      </c>
      <c r="P274" s="62">
        <f>IF($A274=0,0,VLOOKUP($A274,Pointage!$A$6:$CE$370,P$3))</f>
        <v>0</v>
      </c>
      <c r="Q274" s="62">
        <f>IF($A274=0,0,VLOOKUP($A274,Pointage!$A$6:$CE$370,Q$3))</f>
        <v>0</v>
      </c>
      <c r="R274" s="62">
        <f>IF($A274=0,0,VLOOKUP($A274,Pointage!$A$6:$CE$370,R$3))</f>
        <v>0</v>
      </c>
      <c r="S274" s="62">
        <f>IF($A274=0,0,VLOOKUP($A274,Pointage!$A$6:$CE$370,S$3))</f>
        <v>0</v>
      </c>
    </row>
    <row r="275" spans="1:19" x14ac:dyDescent="0.2">
      <c r="A275" s="60">
        <f>Pointage!A277</f>
        <v>43372</v>
      </c>
      <c r="B275" s="61">
        <f t="shared" si="8"/>
        <v>29</v>
      </c>
      <c r="C275" s="61">
        <f t="shared" si="9"/>
        <v>9</v>
      </c>
      <c r="D275" s="62">
        <f>IF($A275=0,0,VLOOKUP($A275,Pointage!$A$6:$CE$370,D$3))</f>
        <v>0</v>
      </c>
      <c r="E275" s="62">
        <f>IF($A275=0,0,VLOOKUP($A275,Pointage!$A$6:$CE$370,E$3))</f>
        <v>0</v>
      </c>
      <c r="F275" s="62">
        <f>IF($A275=0,0,VLOOKUP($A275,Pointage!$A$6:$CE$370,F$3))</f>
        <v>0</v>
      </c>
      <c r="G275" s="62">
        <f>IF($A275=0,0,VLOOKUP($A275,Pointage!$A$6:$CE$370,G$3))</f>
        <v>0</v>
      </c>
      <c r="H275" s="62">
        <f>IF($A275=0,0,VLOOKUP($A275,Pointage!$A$6:$CE$370,H$3))</f>
        <v>0</v>
      </c>
      <c r="I275" s="62">
        <f>IF($A275=0,0,VLOOKUP($A275,Pointage!$A$6:$CE$370,I$3))</f>
        <v>0</v>
      </c>
      <c r="J275" s="62">
        <f>IF($A275=0,0,VLOOKUP($A275,Pointage!$A$6:$CE$370,J$3))</f>
        <v>0</v>
      </c>
      <c r="K275" s="62">
        <f>IF($A275=0,0,VLOOKUP($A275,Pointage!$A$6:$CE$370,K$3))</f>
        <v>0</v>
      </c>
      <c r="L275" s="62">
        <f>IF($A275=0,0,VLOOKUP($A275,Pointage!$A$6:$CE$370,L$3))</f>
        <v>0</v>
      </c>
      <c r="M275" s="62">
        <f>IF($A275=0,0,VLOOKUP($A275,Pointage!$A$6:$CE$370,M$3))</f>
        <v>0</v>
      </c>
      <c r="N275" s="62">
        <f>IF($A275=0,0,VLOOKUP($A275,Pointage!$A$6:$CE$370,N$3))</f>
        <v>0</v>
      </c>
      <c r="O275" s="62">
        <f>IF($A275=0,0,VLOOKUP($A275,Pointage!$A$6:$CE$370,O$3))</f>
        <v>0</v>
      </c>
      <c r="P275" s="62">
        <f>IF($A275=0,0,VLOOKUP($A275,Pointage!$A$6:$CE$370,P$3))</f>
        <v>0</v>
      </c>
      <c r="Q275" s="62">
        <f>IF($A275=0,0,VLOOKUP($A275,Pointage!$A$6:$CE$370,Q$3))</f>
        <v>0</v>
      </c>
      <c r="R275" s="62">
        <f>IF($A275=0,0,VLOOKUP($A275,Pointage!$A$6:$CE$370,R$3))</f>
        <v>0</v>
      </c>
      <c r="S275" s="62">
        <f>IF($A275=0,0,VLOOKUP($A275,Pointage!$A$6:$CE$370,S$3))</f>
        <v>0</v>
      </c>
    </row>
    <row r="276" spans="1:19" x14ac:dyDescent="0.2">
      <c r="A276" s="60" t="str">
        <f>Pointage!A278</f>
        <v>Total</v>
      </c>
      <c r="B276" s="61" t="e">
        <f t="shared" si="8"/>
        <v>#VALUE!</v>
      </c>
      <c r="C276" s="61" t="e">
        <f t="shared" si="9"/>
        <v>#VALUE!</v>
      </c>
      <c r="D276" s="62">
        <f>IF($A276=0,0,VLOOKUP($A276,Pointage!$A$6:$CE$370,D$3))</f>
        <v>0</v>
      </c>
      <c r="E276" s="62">
        <f>IF($A276=0,0,VLOOKUP($A276,Pointage!$A$6:$CE$370,E$3))</f>
        <v>0</v>
      </c>
      <c r="F276" s="62">
        <f>IF($A276=0,0,VLOOKUP($A276,Pointage!$A$6:$CE$370,F$3))</f>
        <v>0</v>
      </c>
      <c r="G276" s="62">
        <f>IF($A276=0,0,VLOOKUP($A276,Pointage!$A$6:$CE$370,G$3))</f>
        <v>0</v>
      </c>
      <c r="H276" s="62">
        <f>IF($A276=0,0,VLOOKUP($A276,Pointage!$A$6:$CE$370,H$3))</f>
        <v>0</v>
      </c>
      <c r="I276" s="62">
        <f>IF($A276=0,0,VLOOKUP($A276,Pointage!$A$6:$CE$370,I$3))</f>
        <v>0</v>
      </c>
      <c r="J276" s="62">
        <f>IF($A276=0,0,VLOOKUP($A276,Pointage!$A$6:$CE$370,J$3))</f>
        <v>0</v>
      </c>
      <c r="K276" s="62">
        <f>IF($A276=0,0,VLOOKUP($A276,Pointage!$A$6:$CE$370,K$3))</f>
        <v>0</v>
      </c>
      <c r="L276" s="62">
        <f>IF($A276=0,0,VLOOKUP($A276,Pointage!$A$6:$CE$370,L$3))</f>
        <v>0</v>
      </c>
      <c r="M276" s="62">
        <f>IF($A276=0,0,VLOOKUP($A276,Pointage!$A$6:$CE$370,M$3))</f>
        <v>0</v>
      </c>
      <c r="N276" s="62">
        <f>IF($A276=0,0,VLOOKUP($A276,Pointage!$A$6:$CE$370,N$3))</f>
        <v>0</v>
      </c>
      <c r="O276" s="62">
        <f>IF($A276=0,0,VLOOKUP($A276,Pointage!$A$6:$CE$370,O$3))</f>
        <v>0</v>
      </c>
      <c r="P276" s="62">
        <f>IF($A276=0,0,VLOOKUP($A276,Pointage!$A$6:$CE$370,P$3))</f>
        <v>0</v>
      </c>
      <c r="Q276" s="62">
        <f>IF($A276=0,0,VLOOKUP($A276,Pointage!$A$6:$CE$370,Q$3))</f>
        <v>0</v>
      </c>
      <c r="R276" s="62">
        <f>IF($A276=0,0,VLOOKUP($A276,Pointage!$A$6:$CE$370,R$3))</f>
        <v>0</v>
      </c>
      <c r="S276" s="62">
        <f>IF($A276=0,0,VLOOKUP($A276,Pointage!$A$6:$CE$370,S$3))</f>
        <v>0</v>
      </c>
    </row>
    <row r="277" spans="1:19" x14ac:dyDescent="0.2">
      <c r="A277" s="60">
        <f>Pointage!A279</f>
        <v>43374</v>
      </c>
      <c r="B277" s="61">
        <f t="shared" si="8"/>
        <v>1</v>
      </c>
      <c r="C277" s="61">
        <f t="shared" si="9"/>
        <v>10</v>
      </c>
      <c r="D277" s="62">
        <f>IF($A277=0,0,VLOOKUP($A277,Pointage!$A$6:$CE$370,D$3))</f>
        <v>0</v>
      </c>
      <c r="E277" s="62">
        <f>IF($A277=0,0,VLOOKUP($A277,Pointage!$A$6:$CE$370,E$3))</f>
        <v>0</v>
      </c>
      <c r="F277" s="62">
        <f>IF($A277=0,0,VLOOKUP($A277,Pointage!$A$6:$CE$370,F$3))</f>
        <v>0</v>
      </c>
      <c r="G277" s="62">
        <f>IF($A277=0,0,VLOOKUP($A277,Pointage!$A$6:$CE$370,G$3))</f>
        <v>0</v>
      </c>
      <c r="H277" s="62">
        <f>IF($A277=0,0,VLOOKUP($A277,Pointage!$A$6:$CE$370,H$3))</f>
        <v>0</v>
      </c>
      <c r="I277" s="62">
        <f>IF($A277=0,0,VLOOKUP($A277,Pointage!$A$6:$CE$370,I$3))</f>
        <v>0</v>
      </c>
      <c r="J277" s="62">
        <f>IF($A277=0,0,VLOOKUP($A277,Pointage!$A$6:$CE$370,J$3))</f>
        <v>0</v>
      </c>
      <c r="K277" s="62">
        <f>IF($A277=0,0,VLOOKUP($A277,Pointage!$A$6:$CE$370,K$3))</f>
        <v>0</v>
      </c>
      <c r="L277" s="62">
        <f>IF($A277=0,0,VLOOKUP($A277,Pointage!$A$6:$CE$370,L$3))</f>
        <v>0</v>
      </c>
      <c r="M277" s="62">
        <f>IF($A277=0,0,VLOOKUP($A277,Pointage!$A$6:$CE$370,M$3))</f>
        <v>0</v>
      </c>
      <c r="N277" s="62">
        <f>IF($A277=0,0,VLOOKUP($A277,Pointage!$A$6:$CE$370,N$3))</f>
        <v>0</v>
      </c>
      <c r="O277" s="62">
        <f>IF($A277=0,0,VLOOKUP($A277,Pointage!$A$6:$CE$370,O$3))</f>
        <v>0</v>
      </c>
      <c r="P277" s="62">
        <f>IF($A277=0,0,VLOOKUP($A277,Pointage!$A$6:$CE$370,P$3))</f>
        <v>0</v>
      </c>
      <c r="Q277" s="62">
        <f>IF($A277=0,0,VLOOKUP($A277,Pointage!$A$6:$CE$370,Q$3))</f>
        <v>0</v>
      </c>
      <c r="R277" s="62">
        <f>IF($A277=0,0,VLOOKUP($A277,Pointage!$A$6:$CE$370,R$3))</f>
        <v>0</v>
      </c>
      <c r="S277" s="62">
        <f>IF($A277=0,0,VLOOKUP($A277,Pointage!$A$6:$CE$370,S$3))</f>
        <v>0</v>
      </c>
    </row>
    <row r="278" spans="1:19" x14ac:dyDescent="0.2">
      <c r="A278" s="60">
        <f>Pointage!A280</f>
        <v>43375</v>
      </c>
      <c r="B278" s="61">
        <f t="shared" si="8"/>
        <v>2</v>
      </c>
      <c r="C278" s="61">
        <f t="shared" si="9"/>
        <v>10</v>
      </c>
      <c r="D278" s="62">
        <f>IF($A278=0,0,VLOOKUP($A278,Pointage!$A$6:$CE$370,D$3))</f>
        <v>0</v>
      </c>
      <c r="E278" s="62">
        <f>IF($A278=0,0,VLOOKUP($A278,Pointage!$A$6:$CE$370,E$3))</f>
        <v>0</v>
      </c>
      <c r="F278" s="62">
        <f>IF($A278=0,0,VLOOKUP($A278,Pointage!$A$6:$CE$370,F$3))</f>
        <v>0</v>
      </c>
      <c r="G278" s="62">
        <f>IF($A278=0,0,VLOOKUP($A278,Pointage!$A$6:$CE$370,G$3))</f>
        <v>0</v>
      </c>
      <c r="H278" s="62">
        <f>IF($A278=0,0,VLOOKUP($A278,Pointage!$A$6:$CE$370,H$3))</f>
        <v>0</v>
      </c>
      <c r="I278" s="62">
        <f>IF($A278=0,0,VLOOKUP($A278,Pointage!$A$6:$CE$370,I$3))</f>
        <v>0</v>
      </c>
      <c r="J278" s="62">
        <f>IF($A278=0,0,VLOOKUP($A278,Pointage!$A$6:$CE$370,J$3))</f>
        <v>0</v>
      </c>
      <c r="K278" s="62">
        <f>IF($A278=0,0,VLOOKUP($A278,Pointage!$A$6:$CE$370,K$3))</f>
        <v>0</v>
      </c>
      <c r="L278" s="62">
        <f>IF($A278=0,0,VLOOKUP($A278,Pointage!$A$6:$CE$370,L$3))</f>
        <v>0</v>
      </c>
      <c r="M278" s="62">
        <f>IF($A278=0,0,VLOOKUP($A278,Pointage!$A$6:$CE$370,M$3))</f>
        <v>0</v>
      </c>
      <c r="N278" s="62">
        <f>IF($A278=0,0,VLOOKUP($A278,Pointage!$A$6:$CE$370,N$3))</f>
        <v>0</v>
      </c>
      <c r="O278" s="62">
        <f>IF($A278=0,0,VLOOKUP($A278,Pointage!$A$6:$CE$370,O$3))</f>
        <v>0</v>
      </c>
      <c r="P278" s="62">
        <f>IF($A278=0,0,VLOOKUP($A278,Pointage!$A$6:$CE$370,P$3))</f>
        <v>0</v>
      </c>
      <c r="Q278" s="62">
        <f>IF($A278=0,0,VLOOKUP($A278,Pointage!$A$6:$CE$370,Q$3))</f>
        <v>0</v>
      </c>
      <c r="R278" s="62">
        <f>IF($A278=0,0,VLOOKUP($A278,Pointage!$A$6:$CE$370,R$3))</f>
        <v>0</v>
      </c>
      <c r="S278" s="62">
        <f>IF($A278=0,0,VLOOKUP($A278,Pointage!$A$6:$CE$370,S$3))</f>
        <v>0</v>
      </c>
    </row>
    <row r="279" spans="1:19" x14ac:dyDescent="0.2">
      <c r="A279" s="60">
        <f>Pointage!A281</f>
        <v>43376</v>
      </c>
      <c r="B279" s="61">
        <f t="shared" si="8"/>
        <v>3</v>
      </c>
      <c r="C279" s="61">
        <f t="shared" si="9"/>
        <v>10</v>
      </c>
      <c r="D279" s="62">
        <f>IF($A279=0,0,VLOOKUP($A279,Pointage!$A$6:$CE$370,D$3))</f>
        <v>0</v>
      </c>
      <c r="E279" s="62">
        <f>IF($A279=0,0,VLOOKUP($A279,Pointage!$A$6:$CE$370,E$3))</f>
        <v>0</v>
      </c>
      <c r="F279" s="62">
        <f>IF($A279=0,0,VLOOKUP($A279,Pointage!$A$6:$CE$370,F$3))</f>
        <v>0</v>
      </c>
      <c r="G279" s="62">
        <f>IF($A279=0,0,VLOOKUP($A279,Pointage!$A$6:$CE$370,G$3))</f>
        <v>0</v>
      </c>
      <c r="H279" s="62">
        <f>IF($A279=0,0,VLOOKUP($A279,Pointage!$A$6:$CE$370,H$3))</f>
        <v>0</v>
      </c>
      <c r="I279" s="62">
        <f>IF($A279=0,0,VLOOKUP($A279,Pointage!$A$6:$CE$370,I$3))</f>
        <v>0</v>
      </c>
      <c r="J279" s="62">
        <f>IF($A279=0,0,VLOOKUP($A279,Pointage!$A$6:$CE$370,J$3))</f>
        <v>0</v>
      </c>
      <c r="K279" s="62">
        <f>IF($A279=0,0,VLOOKUP($A279,Pointage!$A$6:$CE$370,K$3))</f>
        <v>0</v>
      </c>
      <c r="L279" s="62">
        <f>IF($A279=0,0,VLOOKUP($A279,Pointage!$A$6:$CE$370,L$3))</f>
        <v>0</v>
      </c>
      <c r="M279" s="62">
        <f>IF($A279=0,0,VLOOKUP($A279,Pointage!$A$6:$CE$370,M$3))</f>
        <v>0</v>
      </c>
      <c r="N279" s="62">
        <f>IF($A279=0,0,VLOOKUP($A279,Pointage!$A$6:$CE$370,N$3))</f>
        <v>0</v>
      </c>
      <c r="O279" s="62">
        <f>IF($A279=0,0,VLOOKUP($A279,Pointage!$A$6:$CE$370,O$3))</f>
        <v>0</v>
      </c>
      <c r="P279" s="62">
        <f>IF($A279=0,0,VLOOKUP($A279,Pointage!$A$6:$CE$370,P$3))</f>
        <v>0</v>
      </c>
      <c r="Q279" s="62">
        <f>IF($A279=0,0,VLOOKUP($A279,Pointage!$A$6:$CE$370,Q$3))</f>
        <v>0</v>
      </c>
      <c r="R279" s="62">
        <f>IF($A279=0,0,VLOOKUP($A279,Pointage!$A$6:$CE$370,R$3))</f>
        <v>0</v>
      </c>
      <c r="S279" s="62">
        <f>IF($A279=0,0,VLOOKUP($A279,Pointage!$A$6:$CE$370,S$3))</f>
        <v>0</v>
      </c>
    </row>
    <row r="280" spans="1:19" x14ac:dyDescent="0.2">
      <c r="A280" s="60">
        <f>Pointage!A282</f>
        <v>43377</v>
      </c>
      <c r="B280" s="61">
        <f t="shared" si="8"/>
        <v>4</v>
      </c>
      <c r="C280" s="61">
        <f t="shared" si="9"/>
        <v>10</v>
      </c>
      <c r="D280" s="62">
        <f>IF($A280=0,0,VLOOKUP($A280,Pointage!$A$6:$CE$370,D$3))</f>
        <v>0</v>
      </c>
      <c r="E280" s="62">
        <f>IF($A280=0,0,VLOOKUP($A280,Pointage!$A$6:$CE$370,E$3))</f>
        <v>0</v>
      </c>
      <c r="F280" s="62">
        <f>IF($A280=0,0,VLOOKUP($A280,Pointage!$A$6:$CE$370,F$3))</f>
        <v>0</v>
      </c>
      <c r="G280" s="62">
        <f>IF($A280=0,0,VLOOKUP($A280,Pointage!$A$6:$CE$370,G$3))</f>
        <v>0</v>
      </c>
      <c r="H280" s="62">
        <f>IF($A280=0,0,VLOOKUP($A280,Pointage!$A$6:$CE$370,H$3))</f>
        <v>0</v>
      </c>
      <c r="I280" s="62">
        <f>IF($A280=0,0,VLOOKUP($A280,Pointage!$A$6:$CE$370,I$3))</f>
        <v>0</v>
      </c>
      <c r="J280" s="62">
        <f>IF($A280=0,0,VLOOKUP($A280,Pointage!$A$6:$CE$370,J$3))</f>
        <v>0</v>
      </c>
      <c r="K280" s="62">
        <f>IF($A280=0,0,VLOOKUP($A280,Pointage!$A$6:$CE$370,K$3))</f>
        <v>0</v>
      </c>
      <c r="L280" s="62">
        <f>IF($A280=0,0,VLOOKUP($A280,Pointage!$A$6:$CE$370,L$3))</f>
        <v>0</v>
      </c>
      <c r="M280" s="62">
        <f>IF($A280=0,0,VLOOKUP($A280,Pointage!$A$6:$CE$370,M$3))</f>
        <v>0</v>
      </c>
      <c r="N280" s="62">
        <f>IF($A280=0,0,VLOOKUP($A280,Pointage!$A$6:$CE$370,N$3))</f>
        <v>0</v>
      </c>
      <c r="O280" s="62">
        <f>IF($A280=0,0,VLOOKUP($A280,Pointage!$A$6:$CE$370,O$3))</f>
        <v>0</v>
      </c>
      <c r="P280" s="62">
        <f>IF($A280=0,0,VLOOKUP($A280,Pointage!$A$6:$CE$370,P$3))</f>
        <v>0</v>
      </c>
      <c r="Q280" s="62">
        <f>IF($A280=0,0,VLOOKUP($A280,Pointage!$A$6:$CE$370,Q$3))</f>
        <v>0</v>
      </c>
      <c r="R280" s="62">
        <f>IF($A280=0,0,VLOOKUP($A280,Pointage!$A$6:$CE$370,R$3))</f>
        <v>0</v>
      </c>
      <c r="S280" s="62">
        <f>IF($A280=0,0,VLOOKUP($A280,Pointage!$A$6:$CE$370,S$3))</f>
        <v>0</v>
      </c>
    </row>
    <row r="281" spans="1:19" x14ac:dyDescent="0.2">
      <c r="A281" s="60">
        <f>Pointage!A283</f>
        <v>43378</v>
      </c>
      <c r="B281" s="61">
        <f t="shared" si="8"/>
        <v>5</v>
      </c>
      <c r="C281" s="61">
        <f t="shared" si="9"/>
        <v>10</v>
      </c>
      <c r="D281" s="62">
        <f>IF($A281=0,0,VLOOKUP($A281,Pointage!$A$6:$CE$370,D$3))</f>
        <v>0</v>
      </c>
      <c r="E281" s="62">
        <f>IF($A281=0,0,VLOOKUP($A281,Pointage!$A$6:$CE$370,E$3))</f>
        <v>0</v>
      </c>
      <c r="F281" s="62">
        <f>IF($A281=0,0,VLOOKUP($A281,Pointage!$A$6:$CE$370,F$3))</f>
        <v>0</v>
      </c>
      <c r="G281" s="62">
        <f>IF($A281=0,0,VLOOKUP($A281,Pointage!$A$6:$CE$370,G$3))</f>
        <v>0</v>
      </c>
      <c r="H281" s="62">
        <f>IF($A281=0,0,VLOOKUP($A281,Pointage!$A$6:$CE$370,H$3))</f>
        <v>0</v>
      </c>
      <c r="I281" s="62">
        <f>IF($A281=0,0,VLOOKUP($A281,Pointage!$A$6:$CE$370,I$3))</f>
        <v>0</v>
      </c>
      <c r="J281" s="62">
        <f>IF($A281=0,0,VLOOKUP($A281,Pointage!$A$6:$CE$370,J$3))</f>
        <v>0</v>
      </c>
      <c r="K281" s="62">
        <f>IF($A281=0,0,VLOOKUP($A281,Pointage!$A$6:$CE$370,K$3))</f>
        <v>0</v>
      </c>
      <c r="L281" s="62">
        <f>IF($A281=0,0,VLOOKUP($A281,Pointage!$A$6:$CE$370,L$3))</f>
        <v>0</v>
      </c>
      <c r="M281" s="62">
        <f>IF($A281=0,0,VLOOKUP($A281,Pointage!$A$6:$CE$370,M$3))</f>
        <v>0</v>
      </c>
      <c r="N281" s="62">
        <f>IF($A281=0,0,VLOOKUP($A281,Pointage!$A$6:$CE$370,N$3))</f>
        <v>0</v>
      </c>
      <c r="O281" s="62">
        <f>IF($A281=0,0,VLOOKUP($A281,Pointage!$A$6:$CE$370,O$3))</f>
        <v>0</v>
      </c>
      <c r="P281" s="62">
        <f>IF($A281=0,0,VLOOKUP($A281,Pointage!$A$6:$CE$370,P$3))</f>
        <v>0</v>
      </c>
      <c r="Q281" s="62">
        <f>IF($A281=0,0,VLOOKUP($A281,Pointage!$A$6:$CE$370,Q$3))</f>
        <v>0</v>
      </c>
      <c r="R281" s="62">
        <f>IF($A281=0,0,VLOOKUP($A281,Pointage!$A$6:$CE$370,R$3))</f>
        <v>0</v>
      </c>
      <c r="S281" s="62">
        <f>IF($A281=0,0,VLOOKUP($A281,Pointage!$A$6:$CE$370,S$3))</f>
        <v>0</v>
      </c>
    </row>
    <row r="282" spans="1:19" x14ac:dyDescent="0.2">
      <c r="A282" s="60">
        <f>Pointage!A284</f>
        <v>43379</v>
      </c>
      <c r="B282" s="61">
        <f t="shared" si="8"/>
        <v>6</v>
      </c>
      <c r="C282" s="61">
        <f t="shared" si="9"/>
        <v>10</v>
      </c>
      <c r="D282" s="62">
        <f>IF($A282=0,0,VLOOKUP($A282,Pointage!$A$6:$CE$370,D$3))</f>
        <v>0</v>
      </c>
      <c r="E282" s="62">
        <f>IF($A282=0,0,VLOOKUP($A282,Pointage!$A$6:$CE$370,E$3))</f>
        <v>0</v>
      </c>
      <c r="F282" s="62">
        <f>IF($A282=0,0,VLOOKUP($A282,Pointage!$A$6:$CE$370,F$3))</f>
        <v>0</v>
      </c>
      <c r="G282" s="62">
        <f>IF($A282=0,0,VLOOKUP($A282,Pointage!$A$6:$CE$370,G$3))</f>
        <v>0</v>
      </c>
      <c r="H282" s="62">
        <f>IF($A282=0,0,VLOOKUP($A282,Pointage!$A$6:$CE$370,H$3))</f>
        <v>0</v>
      </c>
      <c r="I282" s="62">
        <f>IF($A282=0,0,VLOOKUP($A282,Pointage!$A$6:$CE$370,I$3))</f>
        <v>0</v>
      </c>
      <c r="J282" s="62">
        <f>IF($A282=0,0,VLOOKUP($A282,Pointage!$A$6:$CE$370,J$3))</f>
        <v>0</v>
      </c>
      <c r="K282" s="62">
        <f>IF($A282=0,0,VLOOKUP($A282,Pointage!$A$6:$CE$370,K$3))</f>
        <v>0</v>
      </c>
      <c r="L282" s="62">
        <f>IF($A282=0,0,VLOOKUP($A282,Pointage!$A$6:$CE$370,L$3))</f>
        <v>0</v>
      </c>
      <c r="M282" s="62">
        <f>IF($A282=0,0,VLOOKUP($A282,Pointage!$A$6:$CE$370,M$3))</f>
        <v>0</v>
      </c>
      <c r="N282" s="62">
        <f>IF($A282=0,0,VLOOKUP($A282,Pointage!$A$6:$CE$370,N$3))</f>
        <v>0</v>
      </c>
      <c r="O282" s="62">
        <f>IF($A282=0,0,VLOOKUP($A282,Pointage!$A$6:$CE$370,O$3))</f>
        <v>0</v>
      </c>
      <c r="P282" s="62">
        <f>IF($A282=0,0,VLOOKUP($A282,Pointage!$A$6:$CE$370,P$3))</f>
        <v>0</v>
      </c>
      <c r="Q282" s="62">
        <f>IF($A282=0,0,VLOOKUP($A282,Pointage!$A$6:$CE$370,Q$3))</f>
        <v>0</v>
      </c>
      <c r="R282" s="62">
        <f>IF($A282=0,0,VLOOKUP($A282,Pointage!$A$6:$CE$370,R$3))</f>
        <v>0</v>
      </c>
      <c r="S282" s="62">
        <f>IF($A282=0,0,VLOOKUP($A282,Pointage!$A$6:$CE$370,S$3))</f>
        <v>0</v>
      </c>
    </row>
    <row r="283" spans="1:19" x14ac:dyDescent="0.2">
      <c r="A283" s="60" t="str">
        <f>Pointage!A285</f>
        <v>Total</v>
      </c>
      <c r="B283" s="61" t="e">
        <f t="shared" si="8"/>
        <v>#VALUE!</v>
      </c>
      <c r="C283" s="61" t="e">
        <f t="shared" si="9"/>
        <v>#VALUE!</v>
      </c>
      <c r="D283" s="62">
        <f>IF($A283=0,0,VLOOKUP($A283,Pointage!$A$6:$CE$370,D$3))</f>
        <v>0</v>
      </c>
      <c r="E283" s="62">
        <f>IF($A283=0,0,VLOOKUP($A283,Pointage!$A$6:$CE$370,E$3))</f>
        <v>0</v>
      </c>
      <c r="F283" s="62">
        <f>IF($A283=0,0,VLOOKUP($A283,Pointage!$A$6:$CE$370,F$3))</f>
        <v>0</v>
      </c>
      <c r="G283" s="62">
        <f>IF($A283=0,0,VLOOKUP($A283,Pointage!$A$6:$CE$370,G$3))</f>
        <v>0</v>
      </c>
      <c r="H283" s="62">
        <f>IF($A283=0,0,VLOOKUP($A283,Pointage!$A$6:$CE$370,H$3))</f>
        <v>0</v>
      </c>
      <c r="I283" s="62">
        <f>IF($A283=0,0,VLOOKUP($A283,Pointage!$A$6:$CE$370,I$3))</f>
        <v>0</v>
      </c>
      <c r="J283" s="62">
        <f>IF($A283=0,0,VLOOKUP($A283,Pointage!$A$6:$CE$370,J$3))</f>
        <v>0</v>
      </c>
      <c r="K283" s="62">
        <f>IF($A283=0,0,VLOOKUP($A283,Pointage!$A$6:$CE$370,K$3))</f>
        <v>0</v>
      </c>
      <c r="L283" s="62">
        <f>IF($A283=0,0,VLOOKUP($A283,Pointage!$A$6:$CE$370,L$3))</f>
        <v>0</v>
      </c>
      <c r="M283" s="62">
        <f>IF($A283=0,0,VLOOKUP($A283,Pointage!$A$6:$CE$370,M$3))</f>
        <v>0</v>
      </c>
      <c r="N283" s="62">
        <f>IF($A283=0,0,VLOOKUP($A283,Pointage!$A$6:$CE$370,N$3))</f>
        <v>0</v>
      </c>
      <c r="O283" s="62">
        <f>IF($A283=0,0,VLOOKUP($A283,Pointage!$A$6:$CE$370,O$3))</f>
        <v>0</v>
      </c>
      <c r="P283" s="62">
        <f>IF($A283=0,0,VLOOKUP($A283,Pointage!$A$6:$CE$370,P$3))</f>
        <v>0</v>
      </c>
      <c r="Q283" s="62">
        <f>IF($A283=0,0,VLOOKUP($A283,Pointage!$A$6:$CE$370,Q$3))</f>
        <v>0</v>
      </c>
      <c r="R283" s="62">
        <f>IF($A283=0,0,VLOOKUP($A283,Pointage!$A$6:$CE$370,R$3))</f>
        <v>0</v>
      </c>
      <c r="S283" s="62">
        <f>IF($A283=0,0,VLOOKUP($A283,Pointage!$A$6:$CE$370,S$3))</f>
        <v>0</v>
      </c>
    </row>
    <row r="284" spans="1:19" x14ac:dyDescent="0.2">
      <c r="A284" s="60">
        <f>Pointage!A286</f>
        <v>43381</v>
      </c>
      <c r="B284" s="61">
        <f t="shared" si="8"/>
        <v>8</v>
      </c>
      <c r="C284" s="61">
        <f t="shared" si="9"/>
        <v>10</v>
      </c>
      <c r="D284" s="62">
        <f>IF($A284=0,0,VLOOKUP($A284,Pointage!$A$6:$CE$370,D$3))</f>
        <v>0</v>
      </c>
      <c r="E284" s="62">
        <f>IF($A284=0,0,VLOOKUP($A284,Pointage!$A$6:$CE$370,E$3))</f>
        <v>0</v>
      </c>
      <c r="F284" s="62">
        <f>IF($A284=0,0,VLOOKUP($A284,Pointage!$A$6:$CE$370,F$3))</f>
        <v>0</v>
      </c>
      <c r="G284" s="62">
        <f>IF($A284=0,0,VLOOKUP($A284,Pointage!$A$6:$CE$370,G$3))</f>
        <v>0</v>
      </c>
      <c r="H284" s="62">
        <f>IF($A284=0,0,VLOOKUP($A284,Pointage!$A$6:$CE$370,H$3))</f>
        <v>0</v>
      </c>
      <c r="I284" s="62">
        <f>IF($A284=0,0,VLOOKUP($A284,Pointage!$A$6:$CE$370,I$3))</f>
        <v>0</v>
      </c>
      <c r="J284" s="62">
        <f>IF($A284=0,0,VLOOKUP($A284,Pointage!$A$6:$CE$370,J$3))</f>
        <v>0</v>
      </c>
      <c r="K284" s="62">
        <f>IF($A284=0,0,VLOOKUP($A284,Pointage!$A$6:$CE$370,K$3))</f>
        <v>0</v>
      </c>
      <c r="L284" s="62">
        <f>IF($A284=0,0,VLOOKUP($A284,Pointage!$A$6:$CE$370,L$3))</f>
        <v>0</v>
      </c>
      <c r="M284" s="62">
        <f>IF($A284=0,0,VLOOKUP($A284,Pointage!$A$6:$CE$370,M$3))</f>
        <v>0</v>
      </c>
      <c r="N284" s="62">
        <f>IF($A284=0,0,VLOOKUP($A284,Pointage!$A$6:$CE$370,N$3))</f>
        <v>0</v>
      </c>
      <c r="O284" s="62">
        <f>IF($A284=0,0,VLOOKUP($A284,Pointage!$A$6:$CE$370,O$3))</f>
        <v>0</v>
      </c>
      <c r="P284" s="62">
        <f>IF($A284=0,0,VLOOKUP($A284,Pointage!$A$6:$CE$370,P$3))</f>
        <v>0</v>
      </c>
      <c r="Q284" s="62">
        <f>IF($A284=0,0,VLOOKUP($A284,Pointage!$A$6:$CE$370,Q$3))</f>
        <v>0</v>
      </c>
      <c r="R284" s="62">
        <f>IF($A284=0,0,VLOOKUP($A284,Pointage!$A$6:$CE$370,R$3))</f>
        <v>0</v>
      </c>
      <c r="S284" s="62">
        <f>IF($A284=0,0,VLOOKUP($A284,Pointage!$A$6:$CE$370,S$3))</f>
        <v>0</v>
      </c>
    </row>
    <row r="285" spans="1:19" x14ac:dyDescent="0.2">
      <c r="A285" s="60">
        <f>Pointage!A287</f>
        <v>43382</v>
      </c>
      <c r="B285" s="61">
        <f t="shared" si="8"/>
        <v>9</v>
      </c>
      <c r="C285" s="61">
        <f t="shared" si="9"/>
        <v>10</v>
      </c>
      <c r="D285" s="62">
        <f>IF($A285=0,0,VLOOKUP($A285,Pointage!$A$6:$CE$370,D$3))</f>
        <v>0</v>
      </c>
      <c r="E285" s="62">
        <f>IF($A285=0,0,VLOOKUP($A285,Pointage!$A$6:$CE$370,E$3))</f>
        <v>0</v>
      </c>
      <c r="F285" s="62">
        <f>IF($A285=0,0,VLOOKUP($A285,Pointage!$A$6:$CE$370,F$3))</f>
        <v>0</v>
      </c>
      <c r="G285" s="62">
        <f>IF($A285=0,0,VLOOKUP($A285,Pointage!$A$6:$CE$370,G$3))</f>
        <v>0</v>
      </c>
      <c r="H285" s="62">
        <f>IF($A285=0,0,VLOOKUP($A285,Pointage!$A$6:$CE$370,H$3))</f>
        <v>0</v>
      </c>
      <c r="I285" s="62">
        <f>IF($A285=0,0,VLOOKUP($A285,Pointage!$A$6:$CE$370,I$3))</f>
        <v>0</v>
      </c>
      <c r="J285" s="62">
        <f>IF($A285=0,0,VLOOKUP($A285,Pointage!$A$6:$CE$370,J$3))</f>
        <v>0</v>
      </c>
      <c r="K285" s="62">
        <f>IF($A285=0,0,VLOOKUP($A285,Pointage!$A$6:$CE$370,K$3))</f>
        <v>0</v>
      </c>
      <c r="L285" s="62">
        <f>IF($A285=0,0,VLOOKUP($A285,Pointage!$A$6:$CE$370,L$3))</f>
        <v>0</v>
      </c>
      <c r="M285" s="62">
        <f>IF($A285=0,0,VLOOKUP($A285,Pointage!$A$6:$CE$370,M$3))</f>
        <v>0</v>
      </c>
      <c r="N285" s="62">
        <f>IF($A285=0,0,VLOOKUP($A285,Pointage!$A$6:$CE$370,N$3))</f>
        <v>0</v>
      </c>
      <c r="O285" s="62">
        <f>IF($A285=0,0,VLOOKUP($A285,Pointage!$A$6:$CE$370,O$3))</f>
        <v>0</v>
      </c>
      <c r="P285" s="62">
        <f>IF($A285=0,0,VLOOKUP($A285,Pointage!$A$6:$CE$370,P$3))</f>
        <v>0</v>
      </c>
      <c r="Q285" s="62">
        <f>IF($A285=0,0,VLOOKUP($A285,Pointage!$A$6:$CE$370,Q$3))</f>
        <v>0</v>
      </c>
      <c r="R285" s="62">
        <f>IF($A285=0,0,VLOOKUP($A285,Pointage!$A$6:$CE$370,R$3))</f>
        <v>0</v>
      </c>
      <c r="S285" s="62">
        <f>IF($A285=0,0,VLOOKUP($A285,Pointage!$A$6:$CE$370,S$3))</f>
        <v>0</v>
      </c>
    </row>
    <row r="286" spans="1:19" x14ac:dyDescent="0.2">
      <c r="A286" s="60">
        <f>Pointage!A288</f>
        <v>43383</v>
      </c>
      <c r="B286" s="61">
        <f t="shared" si="8"/>
        <v>10</v>
      </c>
      <c r="C286" s="61">
        <f t="shared" si="9"/>
        <v>10</v>
      </c>
      <c r="D286" s="62">
        <f>IF($A286=0,0,VLOOKUP($A286,Pointage!$A$6:$CE$370,D$3))</f>
        <v>0</v>
      </c>
      <c r="E286" s="62">
        <f>IF($A286=0,0,VLOOKUP($A286,Pointage!$A$6:$CE$370,E$3))</f>
        <v>0</v>
      </c>
      <c r="F286" s="62">
        <f>IF($A286=0,0,VLOOKUP($A286,Pointage!$A$6:$CE$370,F$3))</f>
        <v>0</v>
      </c>
      <c r="G286" s="62">
        <f>IF($A286=0,0,VLOOKUP($A286,Pointage!$A$6:$CE$370,G$3))</f>
        <v>0</v>
      </c>
      <c r="H286" s="62">
        <f>IF($A286=0,0,VLOOKUP($A286,Pointage!$A$6:$CE$370,H$3))</f>
        <v>0</v>
      </c>
      <c r="I286" s="62">
        <f>IF($A286=0,0,VLOOKUP($A286,Pointage!$A$6:$CE$370,I$3))</f>
        <v>0</v>
      </c>
      <c r="J286" s="62">
        <f>IF($A286=0,0,VLOOKUP($A286,Pointage!$A$6:$CE$370,J$3))</f>
        <v>0</v>
      </c>
      <c r="K286" s="62">
        <f>IF($A286=0,0,VLOOKUP($A286,Pointage!$A$6:$CE$370,K$3))</f>
        <v>0</v>
      </c>
      <c r="L286" s="62">
        <f>IF($A286=0,0,VLOOKUP($A286,Pointage!$A$6:$CE$370,L$3))</f>
        <v>0</v>
      </c>
      <c r="M286" s="62">
        <f>IF($A286=0,0,VLOOKUP($A286,Pointage!$A$6:$CE$370,M$3))</f>
        <v>0</v>
      </c>
      <c r="N286" s="62">
        <f>IF($A286=0,0,VLOOKUP($A286,Pointage!$A$6:$CE$370,N$3))</f>
        <v>0</v>
      </c>
      <c r="O286" s="62">
        <f>IF($A286=0,0,VLOOKUP($A286,Pointage!$A$6:$CE$370,O$3))</f>
        <v>0</v>
      </c>
      <c r="P286" s="62">
        <f>IF($A286=0,0,VLOOKUP($A286,Pointage!$A$6:$CE$370,P$3))</f>
        <v>0</v>
      </c>
      <c r="Q286" s="62">
        <f>IF($A286=0,0,VLOOKUP($A286,Pointage!$A$6:$CE$370,Q$3))</f>
        <v>0</v>
      </c>
      <c r="R286" s="62">
        <f>IF($A286=0,0,VLOOKUP($A286,Pointage!$A$6:$CE$370,R$3))</f>
        <v>0</v>
      </c>
      <c r="S286" s="62">
        <f>IF($A286=0,0,VLOOKUP($A286,Pointage!$A$6:$CE$370,S$3))</f>
        <v>0</v>
      </c>
    </row>
    <row r="287" spans="1:19" x14ac:dyDescent="0.2">
      <c r="A287" s="60">
        <f>Pointage!A289</f>
        <v>43384</v>
      </c>
      <c r="B287" s="61">
        <f t="shared" si="8"/>
        <v>11</v>
      </c>
      <c r="C287" s="61">
        <f t="shared" si="9"/>
        <v>10</v>
      </c>
      <c r="D287" s="62">
        <f>IF($A287=0,0,VLOOKUP($A287,Pointage!$A$6:$CE$370,D$3))</f>
        <v>0</v>
      </c>
      <c r="E287" s="62">
        <f>IF($A287=0,0,VLOOKUP($A287,Pointage!$A$6:$CE$370,E$3))</f>
        <v>0</v>
      </c>
      <c r="F287" s="62">
        <f>IF($A287=0,0,VLOOKUP($A287,Pointage!$A$6:$CE$370,F$3))</f>
        <v>0</v>
      </c>
      <c r="G287" s="62">
        <f>IF($A287=0,0,VLOOKUP($A287,Pointage!$A$6:$CE$370,G$3))</f>
        <v>0</v>
      </c>
      <c r="H287" s="62">
        <f>IF($A287=0,0,VLOOKUP($A287,Pointage!$A$6:$CE$370,H$3))</f>
        <v>0</v>
      </c>
      <c r="I287" s="62">
        <f>IF($A287=0,0,VLOOKUP($A287,Pointage!$A$6:$CE$370,I$3))</f>
        <v>0</v>
      </c>
      <c r="J287" s="62">
        <f>IF($A287=0,0,VLOOKUP($A287,Pointage!$A$6:$CE$370,J$3))</f>
        <v>0</v>
      </c>
      <c r="K287" s="62">
        <f>IF($A287=0,0,VLOOKUP($A287,Pointage!$A$6:$CE$370,K$3))</f>
        <v>0</v>
      </c>
      <c r="L287" s="62">
        <f>IF($A287=0,0,VLOOKUP($A287,Pointage!$A$6:$CE$370,L$3))</f>
        <v>0</v>
      </c>
      <c r="M287" s="62">
        <f>IF($A287=0,0,VLOOKUP($A287,Pointage!$A$6:$CE$370,M$3))</f>
        <v>0</v>
      </c>
      <c r="N287" s="62">
        <f>IF($A287=0,0,VLOOKUP($A287,Pointage!$A$6:$CE$370,N$3))</f>
        <v>0</v>
      </c>
      <c r="O287" s="62">
        <f>IF($A287=0,0,VLOOKUP($A287,Pointage!$A$6:$CE$370,O$3))</f>
        <v>0</v>
      </c>
      <c r="P287" s="62">
        <f>IF($A287=0,0,VLOOKUP($A287,Pointage!$A$6:$CE$370,P$3))</f>
        <v>0</v>
      </c>
      <c r="Q287" s="62">
        <f>IF($A287=0,0,VLOOKUP($A287,Pointage!$A$6:$CE$370,Q$3))</f>
        <v>0</v>
      </c>
      <c r="R287" s="62">
        <f>IF($A287=0,0,VLOOKUP($A287,Pointage!$A$6:$CE$370,R$3))</f>
        <v>0</v>
      </c>
      <c r="S287" s="62">
        <f>IF($A287=0,0,VLOOKUP($A287,Pointage!$A$6:$CE$370,S$3))</f>
        <v>0</v>
      </c>
    </row>
    <row r="288" spans="1:19" x14ac:dyDescent="0.2">
      <c r="A288" s="60">
        <f>Pointage!A290</f>
        <v>43385</v>
      </c>
      <c r="B288" s="61">
        <f t="shared" si="8"/>
        <v>12</v>
      </c>
      <c r="C288" s="61">
        <f t="shared" si="9"/>
        <v>10</v>
      </c>
      <c r="D288" s="62">
        <f>IF($A288=0,0,VLOOKUP($A288,Pointage!$A$6:$CE$370,D$3))</f>
        <v>0</v>
      </c>
      <c r="E288" s="62">
        <f>IF($A288=0,0,VLOOKUP($A288,Pointage!$A$6:$CE$370,E$3))</f>
        <v>0</v>
      </c>
      <c r="F288" s="62">
        <f>IF($A288=0,0,VLOOKUP($A288,Pointage!$A$6:$CE$370,F$3))</f>
        <v>0</v>
      </c>
      <c r="G288" s="62">
        <f>IF($A288=0,0,VLOOKUP($A288,Pointage!$A$6:$CE$370,G$3))</f>
        <v>0</v>
      </c>
      <c r="H288" s="62">
        <f>IF($A288=0,0,VLOOKUP($A288,Pointage!$A$6:$CE$370,H$3))</f>
        <v>0</v>
      </c>
      <c r="I288" s="62">
        <f>IF($A288=0,0,VLOOKUP($A288,Pointage!$A$6:$CE$370,I$3))</f>
        <v>0</v>
      </c>
      <c r="J288" s="62">
        <f>IF($A288=0,0,VLOOKUP($A288,Pointage!$A$6:$CE$370,J$3))</f>
        <v>0</v>
      </c>
      <c r="K288" s="62">
        <f>IF($A288=0,0,VLOOKUP($A288,Pointage!$A$6:$CE$370,K$3))</f>
        <v>0</v>
      </c>
      <c r="L288" s="62">
        <f>IF($A288=0,0,VLOOKUP($A288,Pointage!$A$6:$CE$370,L$3))</f>
        <v>0</v>
      </c>
      <c r="M288" s="62">
        <f>IF($A288=0,0,VLOOKUP($A288,Pointage!$A$6:$CE$370,M$3))</f>
        <v>0</v>
      </c>
      <c r="N288" s="62">
        <f>IF($A288=0,0,VLOOKUP($A288,Pointage!$A$6:$CE$370,N$3))</f>
        <v>0</v>
      </c>
      <c r="O288" s="62">
        <f>IF($A288=0,0,VLOOKUP($A288,Pointage!$A$6:$CE$370,O$3))</f>
        <v>0</v>
      </c>
      <c r="P288" s="62">
        <f>IF($A288=0,0,VLOOKUP($A288,Pointage!$A$6:$CE$370,P$3))</f>
        <v>0</v>
      </c>
      <c r="Q288" s="62">
        <f>IF($A288=0,0,VLOOKUP($A288,Pointage!$A$6:$CE$370,Q$3))</f>
        <v>0</v>
      </c>
      <c r="R288" s="62">
        <f>IF($A288=0,0,VLOOKUP($A288,Pointage!$A$6:$CE$370,R$3))</f>
        <v>0</v>
      </c>
      <c r="S288" s="62">
        <f>IF($A288=0,0,VLOOKUP($A288,Pointage!$A$6:$CE$370,S$3))</f>
        <v>0</v>
      </c>
    </row>
    <row r="289" spans="1:19" x14ac:dyDescent="0.2">
      <c r="A289" s="60">
        <f>Pointage!A291</f>
        <v>43386</v>
      </c>
      <c r="B289" s="61">
        <f t="shared" si="8"/>
        <v>13</v>
      </c>
      <c r="C289" s="61">
        <f t="shared" si="9"/>
        <v>10</v>
      </c>
      <c r="D289" s="62">
        <f>IF($A289=0,0,VLOOKUP($A289,Pointage!$A$6:$CE$370,D$3))</f>
        <v>0</v>
      </c>
      <c r="E289" s="62">
        <f>IF($A289=0,0,VLOOKUP($A289,Pointage!$A$6:$CE$370,E$3))</f>
        <v>0</v>
      </c>
      <c r="F289" s="62">
        <f>IF($A289=0,0,VLOOKUP($A289,Pointage!$A$6:$CE$370,F$3))</f>
        <v>0</v>
      </c>
      <c r="G289" s="62">
        <f>IF($A289=0,0,VLOOKUP($A289,Pointage!$A$6:$CE$370,G$3))</f>
        <v>0</v>
      </c>
      <c r="H289" s="62">
        <f>IF($A289=0,0,VLOOKUP($A289,Pointage!$A$6:$CE$370,H$3))</f>
        <v>0</v>
      </c>
      <c r="I289" s="62">
        <f>IF($A289=0,0,VLOOKUP($A289,Pointage!$A$6:$CE$370,I$3))</f>
        <v>0</v>
      </c>
      <c r="J289" s="62">
        <f>IF($A289=0,0,VLOOKUP($A289,Pointage!$A$6:$CE$370,J$3))</f>
        <v>0</v>
      </c>
      <c r="K289" s="62">
        <f>IF($A289=0,0,VLOOKUP($A289,Pointage!$A$6:$CE$370,K$3))</f>
        <v>0</v>
      </c>
      <c r="L289" s="62">
        <f>IF($A289=0,0,VLOOKUP($A289,Pointage!$A$6:$CE$370,L$3))</f>
        <v>0</v>
      </c>
      <c r="M289" s="62">
        <f>IF($A289=0,0,VLOOKUP($A289,Pointage!$A$6:$CE$370,M$3))</f>
        <v>0</v>
      </c>
      <c r="N289" s="62">
        <f>IF($A289=0,0,VLOOKUP($A289,Pointage!$A$6:$CE$370,N$3))</f>
        <v>0</v>
      </c>
      <c r="O289" s="62">
        <f>IF($A289=0,0,VLOOKUP($A289,Pointage!$A$6:$CE$370,O$3))</f>
        <v>0</v>
      </c>
      <c r="P289" s="62">
        <f>IF($A289=0,0,VLOOKUP($A289,Pointage!$A$6:$CE$370,P$3))</f>
        <v>0</v>
      </c>
      <c r="Q289" s="62">
        <f>IF($A289=0,0,VLOOKUP($A289,Pointage!$A$6:$CE$370,Q$3))</f>
        <v>0</v>
      </c>
      <c r="R289" s="62">
        <f>IF($A289=0,0,VLOOKUP($A289,Pointage!$A$6:$CE$370,R$3))</f>
        <v>0</v>
      </c>
      <c r="S289" s="62">
        <f>IF($A289=0,0,VLOOKUP($A289,Pointage!$A$6:$CE$370,S$3))</f>
        <v>0</v>
      </c>
    </row>
    <row r="290" spans="1:19" x14ac:dyDescent="0.2">
      <c r="A290" s="60" t="str">
        <f>Pointage!A292</f>
        <v>Total</v>
      </c>
      <c r="B290" s="61" t="e">
        <f t="shared" si="8"/>
        <v>#VALUE!</v>
      </c>
      <c r="C290" s="61" t="e">
        <f t="shared" si="9"/>
        <v>#VALUE!</v>
      </c>
      <c r="D290" s="62">
        <f>IF($A290=0,0,VLOOKUP($A290,Pointage!$A$6:$CE$370,D$3))</f>
        <v>0</v>
      </c>
      <c r="E290" s="62">
        <f>IF($A290=0,0,VLOOKUP($A290,Pointage!$A$6:$CE$370,E$3))</f>
        <v>0</v>
      </c>
      <c r="F290" s="62">
        <f>IF($A290=0,0,VLOOKUP($A290,Pointage!$A$6:$CE$370,F$3))</f>
        <v>0</v>
      </c>
      <c r="G290" s="62">
        <f>IF($A290=0,0,VLOOKUP($A290,Pointage!$A$6:$CE$370,G$3))</f>
        <v>0</v>
      </c>
      <c r="H290" s="62">
        <f>IF($A290=0,0,VLOOKUP($A290,Pointage!$A$6:$CE$370,H$3))</f>
        <v>0</v>
      </c>
      <c r="I290" s="62">
        <f>IF($A290=0,0,VLOOKUP($A290,Pointage!$A$6:$CE$370,I$3))</f>
        <v>0</v>
      </c>
      <c r="J290" s="62">
        <f>IF($A290=0,0,VLOOKUP($A290,Pointage!$A$6:$CE$370,J$3))</f>
        <v>0</v>
      </c>
      <c r="K290" s="62">
        <f>IF($A290=0,0,VLOOKUP($A290,Pointage!$A$6:$CE$370,K$3))</f>
        <v>0</v>
      </c>
      <c r="L290" s="62">
        <f>IF($A290=0,0,VLOOKUP($A290,Pointage!$A$6:$CE$370,L$3))</f>
        <v>0</v>
      </c>
      <c r="M290" s="62">
        <f>IF($A290=0,0,VLOOKUP($A290,Pointage!$A$6:$CE$370,M$3))</f>
        <v>0</v>
      </c>
      <c r="N290" s="62">
        <f>IF($A290=0,0,VLOOKUP($A290,Pointage!$A$6:$CE$370,N$3))</f>
        <v>0</v>
      </c>
      <c r="O290" s="62">
        <f>IF($A290=0,0,VLOOKUP($A290,Pointage!$A$6:$CE$370,O$3))</f>
        <v>0</v>
      </c>
      <c r="P290" s="62">
        <f>IF($A290=0,0,VLOOKUP($A290,Pointage!$A$6:$CE$370,P$3))</f>
        <v>0</v>
      </c>
      <c r="Q290" s="62">
        <f>IF($A290=0,0,VLOOKUP($A290,Pointage!$A$6:$CE$370,Q$3))</f>
        <v>0</v>
      </c>
      <c r="R290" s="62">
        <f>IF($A290=0,0,VLOOKUP($A290,Pointage!$A$6:$CE$370,R$3))</f>
        <v>0</v>
      </c>
      <c r="S290" s="62">
        <f>IF($A290=0,0,VLOOKUP($A290,Pointage!$A$6:$CE$370,S$3))</f>
        <v>0</v>
      </c>
    </row>
    <row r="291" spans="1:19" x14ac:dyDescent="0.2">
      <c r="A291" s="60">
        <f>Pointage!A293</f>
        <v>43388</v>
      </c>
      <c r="B291" s="61">
        <f t="shared" si="8"/>
        <v>15</v>
      </c>
      <c r="C291" s="61">
        <f t="shared" si="9"/>
        <v>10</v>
      </c>
      <c r="D291" s="62">
        <f>IF($A291=0,0,VLOOKUP($A291,Pointage!$A$6:$CE$370,D$3))</f>
        <v>0</v>
      </c>
      <c r="E291" s="62">
        <f>IF($A291=0,0,VLOOKUP($A291,Pointage!$A$6:$CE$370,E$3))</f>
        <v>0</v>
      </c>
      <c r="F291" s="62">
        <f>IF($A291=0,0,VLOOKUP($A291,Pointage!$A$6:$CE$370,F$3))</f>
        <v>0</v>
      </c>
      <c r="G291" s="62">
        <f>IF($A291=0,0,VLOOKUP($A291,Pointage!$A$6:$CE$370,G$3))</f>
        <v>0</v>
      </c>
      <c r="H291" s="62">
        <f>IF($A291=0,0,VLOOKUP($A291,Pointage!$A$6:$CE$370,H$3))</f>
        <v>0</v>
      </c>
      <c r="I291" s="62">
        <f>IF($A291=0,0,VLOOKUP($A291,Pointage!$A$6:$CE$370,I$3))</f>
        <v>0</v>
      </c>
      <c r="J291" s="62">
        <f>IF($A291=0,0,VLOOKUP($A291,Pointage!$A$6:$CE$370,J$3))</f>
        <v>0</v>
      </c>
      <c r="K291" s="62">
        <f>IF($A291=0,0,VLOOKUP($A291,Pointage!$A$6:$CE$370,K$3))</f>
        <v>0</v>
      </c>
      <c r="L291" s="62">
        <f>IF($A291=0,0,VLOOKUP($A291,Pointage!$A$6:$CE$370,L$3))</f>
        <v>0</v>
      </c>
      <c r="M291" s="62">
        <f>IF($A291=0,0,VLOOKUP($A291,Pointage!$A$6:$CE$370,M$3))</f>
        <v>0</v>
      </c>
      <c r="N291" s="62">
        <f>IF($A291=0,0,VLOOKUP($A291,Pointage!$A$6:$CE$370,N$3))</f>
        <v>0</v>
      </c>
      <c r="O291" s="62">
        <f>IF($A291=0,0,VLOOKUP($A291,Pointage!$A$6:$CE$370,O$3))</f>
        <v>0</v>
      </c>
      <c r="P291" s="62">
        <f>IF($A291=0,0,VLOOKUP($A291,Pointage!$A$6:$CE$370,P$3))</f>
        <v>0</v>
      </c>
      <c r="Q291" s="62">
        <f>IF($A291=0,0,VLOOKUP($A291,Pointage!$A$6:$CE$370,Q$3))</f>
        <v>0</v>
      </c>
      <c r="R291" s="62">
        <f>IF($A291=0,0,VLOOKUP($A291,Pointage!$A$6:$CE$370,R$3))</f>
        <v>0</v>
      </c>
      <c r="S291" s="62">
        <f>IF($A291=0,0,VLOOKUP($A291,Pointage!$A$6:$CE$370,S$3))</f>
        <v>0</v>
      </c>
    </row>
    <row r="292" spans="1:19" x14ac:dyDescent="0.2">
      <c r="A292" s="60">
        <f>Pointage!A294</f>
        <v>43389</v>
      </c>
      <c r="B292" s="61">
        <f t="shared" si="8"/>
        <v>16</v>
      </c>
      <c r="C292" s="61">
        <f t="shared" si="9"/>
        <v>10</v>
      </c>
      <c r="D292" s="62">
        <f>IF($A292=0,0,VLOOKUP($A292,Pointage!$A$6:$CE$370,D$3))</f>
        <v>0</v>
      </c>
      <c r="E292" s="62">
        <f>IF($A292=0,0,VLOOKUP($A292,Pointage!$A$6:$CE$370,E$3))</f>
        <v>0</v>
      </c>
      <c r="F292" s="62">
        <f>IF($A292=0,0,VLOOKUP($A292,Pointage!$A$6:$CE$370,F$3))</f>
        <v>0</v>
      </c>
      <c r="G292" s="62">
        <f>IF($A292=0,0,VLOOKUP($A292,Pointage!$A$6:$CE$370,G$3))</f>
        <v>0</v>
      </c>
      <c r="H292" s="62">
        <f>IF($A292=0,0,VLOOKUP($A292,Pointage!$A$6:$CE$370,H$3))</f>
        <v>0</v>
      </c>
      <c r="I292" s="62">
        <f>IF($A292=0,0,VLOOKUP($A292,Pointage!$A$6:$CE$370,I$3))</f>
        <v>0</v>
      </c>
      <c r="J292" s="62">
        <f>IF($A292=0,0,VLOOKUP($A292,Pointage!$A$6:$CE$370,J$3))</f>
        <v>0</v>
      </c>
      <c r="K292" s="62">
        <f>IF($A292=0,0,VLOOKUP($A292,Pointage!$A$6:$CE$370,K$3))</f>
        <v>0</v>
      </c>
      <c r="L292" s="62">
        <f>IF($A292=0,0,VLOOKUP($A292,Pointage!$A$6:$CE$370,L$3))</f>
        <v>0</v>
      </c>
      <c r="M292" s="62">
        <f>IF($A292=0,0,VLOOKUP($A292,Pointage!$A$6:$CE$370,M$3))</f>
        <v>0</v>
      </c>
      <c r="N292" s="62">
        <f>IF($A292=0,0,VLOOKUP($A292,Pointage!$A$6:$CE$370,N$3))</f>
        <v>0</v>
      </c>
      <c r="O292" s="62">
        <f>IF($A292=0,0,VLOOKUP($A292,Pointage!$A$6:$CE$370,O$3))</f>
        <v>0</v>
      </c>
      <c r="P292" s="62">
        <f>IF($A292=0,0,VLOOKUP($A292,Pointage!$A$6:$CE$370,P$3))</f>
        <v>0</v>
      </c>
      <c r="Q292" s="62">
        <f>IF($A292=0,0,VLOOKUP($A292,Pointage!$A$6:$CE$370,Q$3))</f>
        <v>0</v>
      </c>
      <c r="R292" s="62">
        <f>IF($A292=0,0,VLOOKUP($A292,Pointage!$A$6:$CE$370,R$3))</f>
        <v>0</v>
      </c>
      <c r="S292" s="62">
        <f>IF($A292=0,0,VLOOKUP($A292,Pointage!$A$6:$CE$370,S$3))</f>
        <v>0</v>
      </c>
    </row>
    <row r="293" spans="1:19" x14ac:dyDescent="0.2">
      <c r="A293" s="60">
        <f>Pointage!A295</f>
        <v>43390</v>
      </c>
      <c r="B293" s="61">
        <f t="shared" si="8"/>
        <v>17</v>
      </c>
      <c r="C293" s="61">
        <f t="shared" si="9"/>
        <v>10</v>
      </c>
      <c r="D293" s="62">
        <f>IF($A293=0,0,VLOOKUP($A293,Pointage!$A$6:$CE$370,D$3))</f>
        <v>0</v>
      </c>
      <c r="E293" s="62">
        <f>IF($A293=0,0,VLOOKUP($A293,Pointage!$A$6:$CE$370,E$3))</f>
        <v>0</v>
      </c>
      <c r="F293" s="62">
        <f>IF($A293=0,0,VLOOKUP($A293,Pointage!$A$6:$CE$370,F$3))</f>
        <v>0</v>
      </c>
      <c r="G293" s="62">
        <f>IF($A293=0,0,VLOOKUP($A293,Pointage!$A$6:$CE$370,G$3))</f>
        <v>0</v>
      </c>
      <c r="H293" s="62">
        <f>IF($A293=0,0,VLOOKUP($A293,Pointage!$A$6:$CE$370,H$3))</f>
        <v>0</v>
      </c>
      <c r="I293" s="62">
        <f>IF($A293=0,0,VLOOKUP($A293,Pointage!$A$6:$CE$370,I$3))</f>
        <v>0</v>
      </c>
      <c r="J293" s="62">
        <f>IF($A293=0,0,VLOOKUP($A293,Pointage!$A$6:$CE$370,J$3))</f>
        <v>0</v>
      </c>
      <c r="K293" s="62">
        <f>IF($A293=0,0,VLOOKUP($A293,Pointage!$A$6:$CE$370,K$3))</f>
        <v>0</v>
      </c>
      <c r="L293" s="62">
        <f>IF($A293=0,0,VLOOKUP($A293,Pointage!$A$6:$CE$370,L$3))</f>
        <v>0</v>
      </c>
      <c r="M293" s="62">
        <f>IF($A293=0,0,VLOOKUP($A293,Pointage!$A$6:$CE$370,M$3))</f>
        <v>0</v>
      </c>
      <c r="N293" s="62">
        <f>IF($A293=0,0,VLOOKUP($A293,Pointage!$A$6:$CE$370,N$3))</f>
        <v>0</v>
      </c>
      <c r="O293" s="62">
        <f>IF($A293=0,0,VLOOKUP($A293,Pointage!$A$6:$CE$370,O$3))</f>
        <v>0</v>
      </c>
      <c r="P293" s="62">
        <f>IF($A293=0,0,VLOOKUP($A293,Pointage!$A$6:$CE$370,P$3))</f>
        <v>0</v>
      </c>
      <c r="Q293" s="62">
        <f>IF($A293=0,0,VLOOKUP($A293,Pointage!$A$6:$CE$370,Q$3))</f>
        <v>0</v>
      </c>
      <c r="R293" s="62">
        <f>IF($A293=0,0,VLOOKUP($A293,Pointage!$A$6:$CE$370,R$3))</f>
        <v>0</v>
      </c>
      <c r="S293" s="62">
        <f>IF($A293=0,0,VLOOKUP($A293,Pointage!$A$6:$CE$370,S$3))</f>
        <v>0</v>
      </c>
    </row>
    <row r="294" spans="1:19" x14ac:dyDescent="0.2">
      <c r="A294" s="60">
        <f>Pointage!A296</f>
        <v>43391</v>
      </c>
      <c r="B294" s="61">
        <f t="shared" si="8"/>
        <v>18</v>
      </c>
      <c r="C294" s="61">
        <f t="shared" si="9"/>
        <v>10</v>
      </c>
      <c r="D294" s="62">
        <f>IF($A294=0,0,VLOOKUP($A294,Pointage!$A$6:$CE$370,D$3))</f>
        <v>0</v>
      </c>
      <c r="E294" s="62">
        <f>IF($A294=0,0,VLOOKUP($A294,Pointage!$A$6:$CE$370,E$3))</f>
        <v>0</v>
      </c>
      <c r="F294" s="62">
        <f>IF($A294=0,0,VLOOKUP($A294,Pointage!$A$6:$CE$370,F$3))</f>
        <v>0</v>
      </c>
      <c r="G294" s="62">
        <f>IF($A294=0,0,VLOOKUP($A294,Pointage!$A$6:$CE$370,G$3))</f>
        <v>0</v>
      </c>
      <c r="H294" s="62">
        <f>IF($A294=0,0,VLOOKUP($A294,Pointage!$A$6:$CE$370,H$3))</f>
        <v>0</v>
      </c>
      <c r="I294" s="62">
        <f>IF($A294=0,0,VLOOKUP($A294,Pointage!$A$6:$CE$370,I$3))</f>
        <v>0</v>
      </c>
      <c r="J294" s="62">
        <f>IF($A294=0,0,VLOOKUP($A294,Pointage!$A$6:$CE$370,J$3))</f>
        <v>0</v>
      </c>
      <c r="K294" s="62">
        <f>IF($A294=0,0,VLOOKUP($A294,Pointage!$A$6:$CE$370,K$3))</f>
        <v>0</v>
      </c>
      <c r="L294" s="62">
        <f>IF($A294=0,0,VLOOKUP($A294,Pointage!$A$6:$CE$370,L$3))</f>
        <v>0</v>
      </c>
      <c r="M294" s="62">
        <f>IF($A294=0,0,VLOOKUP($A294,Pointage!$A$6:$CE$370,M$3))</f>
        <v>0</v>
      </c>
      <c r="N294" s="62">
        <f>IF($A294=0,0,VLOOKUP($A294,Pointage!$A$6:$CE$370,N$3))</f>
        <v>0</v>
      </c>
      <c r="O294" s="62">
        <f>IF($A294=0,0,VLOOKUP($A294,Pointage!$A$6:$CE$370,O$3))</f>
        <v>0</v>
      </c>
      <c r="P294" s="62">
        <f>IF($A294=0,0,VLOOKUP($A294,Pointage!$A$6:$CE$370,P$3))</f>
        <v>0</v>
      </c>
      <c r="Q294" s="62">
        <f>IF($A294=0,0,VLOOKUP($A294,Pointage!$A$6:$CE$370,Q$3))</f>
        <v>0</v>
      </c>
      <c r="R294" s="62">
        <f>IF($A294=0,0,VLOOKUP($A294,Pointage!$A$6:$CE$370,R$3))</f>
        <v>0</v>
      </c>
      <c r="S294" s="62">
        <f>IF($A294=0,0,VLOOKUP($A294,Pointage!$A$6:$CE$370,S$3))</f>
        <v>0</v>
      </c>
    </row>
    <row r="295" spans="1:19" x14ac:dyDescent="0.2">
      <c r="A295" s="60">
        <f>Pointage!A297</f>
        <v>43392</v>
      </c>
      <c r="B295" s="61">
        <f t="shared" si="8"/>
        <v>19</v>
      </c>
      <c r="C295" s="61">
        <f t="shared" si="9"/>
        <v>10</v>
      </c>
      <c r="D295" s="62">
        <f>IF($A295=0,0,VLOOKUP($A295,Pointage!$A$6:$CE$370,D$3))</f>
        <v>0</v>
      </c>
      <c r="E295" s="62">
        <f>IF($A295=0,0,VLOOKUP($A295,Pointage!$A$6:$CE$370,E$3))</f>
        <v>0</v>
      </c>
      <c r="F295" s="62">
        <f>IF($A295=0,0,VLOOKUP($A295,Pointage!$A$6:$CE$370,F$3))</f>
        <v>0</v>
      </c>
      <c r="G295" s="62">
        <f>IF($A295=0,0,VLOOKUP($A295,Pointage!$A$6:$CE$370,G$3))</f>
        <v>0</v>
      </c>
      <c r="H295" s="62">
        <f>IF($A295=0,0,VLOOKUP($A295,Pointage!$A$6:$CE$370,H$3))</f>
        <v>0</v>
      </c>
      <c r="I295" s="62">
        <f>IF($A295=0,0,VLOOKUP($A295,Pointage!$A$6:$CE$370,I$3))</f>
        <v>0</v>
      </c>
      <c r="J295" s="62">
        <f>IF($A295=0,0,VLOOKUP($A295,Pointage!$A$6:$CE$370,J$3))</f>
        <v>0</v>
      </c>
      <c r="K295" s="62">
        <f>IF($A295=0,0,VLOOKUP($A295,Pointage!$A$6:$CE$370,K$3))</f>
        <v>0</v>
      </c>
      <c r="L295" s="62">
        <f>IF($A295=0,0,VLOOKUP($A295,Pointage!$A$6:$CE$370,L$3))</f>
        <v>0</v>
      </c>
      <c r="M295" s="62">
        <f>IF($A295=0,0,VLOOKUP($A295,Pointage!$A$6:$CE$370,M$3))</f>
        <v>0</v>
      </c>
      <c r="N295" s="62">
        <f>IF($A295=0,0,VLOOKUP($A295,Pointage!$A$6:$CE$370,N$3))</f>
        <v>0</v>
      </c>
      <c r="O295" s="62">
        <f>IF($A295=0,0,VLOOKUP($A295,Pointage!$A$6:$CE$370,O$3))</f>
        <v>0</v>
      </c>
      <c r="P295" s="62">
        <f>IF($A295=0,0,VLOOKUP($A295,Pointage!$A$6:$CE$370,P$3))</f>
        <v>0</v>
      </c>
      <c r="Q295" s="62">
        <f>IF($A295=0,0,VLOOKUP($A295,Pointage!$A$6:$CE$370,Q$3))</f>
        <v>0</v>
      </c>
      <c r="R295" s="62">
        <f>IF($A295=0,0,VLOOKUP($A295,Pointage!$A$6:$CE$370,R$3))</f>
        <v>0</v>
      </c>
      <c r="S295" s="62">
        <f>IF($A295=0,0,VLOOKUP($A295,Pointage!$A$6:$CE$370,S$3))</f>
        <v>0</v>
      </c>
    </row>
    <row r="296" spans="1:19" x14ac:dyDescent="0.2">
      <c r="A296" s="60">
        <f>Pointage!A298</f>
        <v>43393</v>
      </c>
      <c r="B296" s="61">
        <f t="shared" si="8"/>
        <v>20</v>
      </c>
      <c r="C296" s="61">
        <f t="shared" si="9"/>
        <v>10</v>
      </c>
      <c r="D296" s="62">
        <f>IF($A296=0,0,VLOOKUP($A296,Pointage!$A$6:$CE$370,D$3))</f>
        <v>0</v>
      </c>
      <c r="E296" s="62">
        <f>IF($A296=0,0,VLOOKUP($A296,Pointage!$A$6:$CE$370,E$3))</f>
        <v>0</v>
      </c>
      <c r="F296" s="62">
        <f>IF($A296=0,0,VLOOKUP($A296,Pointage!$A$6:$CE$370,F$3))</f>
        <v>0</v>
      </c>
      <c r="G296" s="62">
        <f>IF($A296=0,0,VLOOKUP($A296,Pointage!$A$6:$CE$370,G$3))</f>
        <v>0</v>
      </c>
      <c r="H296" s="62">
        <f>IF($A296=0,0,VLOOKUP($A296,Pointage!$A$6:$CE$370,H$3))</f>
        <v>0</v>
      </c>
      <c r="I296" s="62">
        <f>IF($A296=0,0,VLOOKUP($A296,Pointage!$A$6:$CE$370,I$3))</f>
        <v>0</v>
      </c>
      <c r="J296" s="62">
        <f>IF($A296=0,0,VLOOKUP($A296,Pointage!$A$6:$CE$370,J$3))</f>
        <v>0</v>
      </c>
      <c r="K296" s="62">
        <f>IF($A296=0,0,VLOOKUP($A296,Pointage!$A$6:$CE$370,K$3))</f>
        <v>0</v>
      </c>
      <c r="L296" s="62">
        <f>IF($A296=0,0,VLOOKUP($A296,Pointage!$A$6:$CE$370,L$3))</f>
        <v>0</v>
      </c>
      <c r="M296" s="62">
        <f>IF($A296=0,0,VLOOKUP($A296,Pointage!$A$6:$CE$370,M$3))</f>
        <v>0</v>
      </c>
      <c r="N296" s="62">
        <f>IF($A296=0,0,VLOOKUP($A296,Pointage!$A$6:$CE$370,N$3))</f>
        <v>0</v>
      </c>
      <c r="O296" s="62">
        <f>IF($A296=0,0,VLOOKUP($A296,Pointage!$A$6:$CE$370,O$3))</f>
        <v>0</v>
      </c>
      <c r="P296" s="62">
        <f>IF($A296=0,0,VLOOKUP($A296,Pointage!$A$6:$CE$370,P$3))</f>
        <v>0</v>
      </c>
      <c r="Q296" s="62">
        <f>IF($A296=0,0,VLOOKUP($A296,Pointage!$A$6:$CE$370,Q$3))</f>
        <v>0</v>
      </c>
      <c r="R296" s="62">
        <f>IF($A296=0,0,VLOOKUP($A296,Pointage!$A$6:$CE$370,R$3))</f>
        <v>0</v>
      </c>
      <c r="S296" s="62">
        <f>IF($A296=0,0,VLOOKUP($A296,Pointage!$A$6:$CE$370,S$3))</f>
        <v>0</v>
      </c>
    </row>
    <row r="297" spans="1:19" x14ac:dyDescent="0.2">
      <c r="A297" s="60" t="str">
        <f>Pointage!A299</f>
        <v>Total</v>
      </c>
      <c r="B297" s="61" t="e">
        <f t="shared" si="8"/>
        <v>#VALUE!</v>
      </c>
      <c r="C297" s="61" t="e">
        <f t="shared" si="9"/>
        <v>#VALUE!</v>
      </c>
      <c r="D297" s="62">
        <f>IF($A297=0,0,VLOOKUP($A297,Pointage!$A$6:$CE$370,D$3))</f>
        <v>0</v>
      </c>
      <c r="E297" s="62">
        <f>IF($A297=0,0,VLOOKUP($A297,Pointage!$A$6:$CE$370,E$3))</f>
        <v>0</v>
      </c>
      <c r="F297" s="62">
        <f>IF($A297=0,0,VLOOKUP($A297,Pointage!$A$6:$CE$370,F$3))</f>
        <v>0</v>
      </c>
      <c r="G297" s="62">
        <f>IF($A297=0,0,VLOOKUP($A297,Pointage!$A$6:$CE$370,G$3))</f>
        <v>0</v>
      </c>
      <c r="H297" s="62">
        <f>IF($A297=0,0,VLOOKUP($A297,Pointage!$A$6:$CE$370,H$3))</f>
        <v>0</v>
      </c>
      <c r="I297" s="62">
        <f>IF($A297=0,0,VLOOKUP($A297,Pointage!$A$6:$CE$370,I$3))</f>
        <v>0</v>
      </c>
      <c r="J297" s="62">
        <f>IF($A297=0,0,VLOOKUP($A297,Pointage!$A$6:$CE$370,J$3))</f>
        <v>0</v>
      </c>
      <c r="K297" s="62">
        <f>IF($A297=0,0,VLOOKUP($A297,Pointage!$A$6:$CE$370,K$3))</f>
        <v>0</v>
      </c>
      <c r="L297" s="62">
        <f>IF($A297=0,0,VLOOKUP($A297,Pointage!$A$6:$CE$370,L$3))</f>
        <v>0</v>
      </c>
      <c r="M297" s="62">
        <f>IF($A297=0,0,VLOOKUP($A297,Pointage!$A$6:$CE$370,M$3))</f>
        <v>0</v>
      </c>
      <c r="N297" s="62">
        <f>IF($A297=0,0,VLOOKUP($A297,Pointage!$A$6:$CE$370,N$3))</f>
        <v>0</v>
      </c>
      <c r="O297" s="62">
        <f>IF($A297=0,0,VLOOKUP($A297,Pointage!$A$6:$CE$370,O$3))</f>
        <v>0</v>
      </c>
      <c r="P297" s="62">
        <f>IF($A297=0,0,VLOOKUP($A297,Pointage!$A$6:$CE$370,P$3))</f>
        <v>0</v>
      </c>
      <c r="Q297" s="62">
        <f>IF($A297=0,0,VLOOKUP($A297,Pointage!$A$6:$CE$370,Q$3))</f>
        <v>0</v>
      </c>
      <c r="R297" s="62">
        <f>IF($A297=0,0,VLOOKUP($A297,Pointage!$A$6:$CE$370,R$3))</f>
        <v>0</v>
      </c>
      <c r="S297" s="62">
        <f>IF($A297=0,0,VLOOKUP($A297,Pointage!$A$6:$CE$370,S$3))</f>
        <v>0</v>
      </c>
    </row>
    <row r="298" spans="1:19" x14ac:dyDescent="0.2">
      <c r="A298" s="60">
        <f>Pointage!A300</f>
        <v>43395</v>
      </c>
      <c r="B298" s="61">
        <f t="shared" si="8"/>
        <v>22</v>
      </c>
      <c r="C298" s="61">
        <f t="shared" si="9"/>
        <v>10</v>
      </c>
      <c r="D298" s="62">
        <f>IF($A298=0,0,VLOOKUP($A298,Pointage!$A$6:$CE$370,D$3))</f>
        <v>0</v>
      </c>
      <c r="E298" s="62">
        <f>IF($A298=0,0,VLOOKUP($A298,Pointage!$A$6:$CE$370,E$3))</f>
        <v>0</v>
      </c>
      <c r="F298" s="62">
        <f>IF($A298=0,0,VLOOKUP($A298,Pointage!$A$6:$CE$370,F$3))</f>
        <v>0</v>
      </c>
      <c r="G298" s="62">
        <f>IF($A298=0,0,VLOOKUP($A298,Pointage!$A$6:$CE$370,G$3))</f>
        <v>0</v>
      </c>
      <c r="H298" s="62">
        <f>IF($A298=0,0,VLOOKUP($A298,Pointage!$A$6:$CE$370,H$3))</f>
        <v>0</v>
      </c>
      <c r="I298" s="62">
        <f>IF($A298=0,0,VLOOKUP($A298,Pointage!$A$6:$CE$370,I$3))</f>
        <v>0</v>
      </c>
      <c r="J298" s="62">
        <f>IF($A298=0,0,VLOOKUP($A298,Pointage!$A$6:$CE$370,J$3))</f>
        <v>0</v>
      </c>
      <c r="K298" s="62">
        <f>IF($A298=0,0,VLOOKUP($A298,Pointage!$A$6:$CE$370,K$3))</f>
        <v>0</v>
      </c>
      <c r="L298" s="62">
        <f>IF($A298=0,0,VLOOKUP($A298,Pointage!$A$6:$CE$370,L$3))</f>
        <v>0</v>
      </c>
      <c r="M298" s="62">
        <f>IF($A298=0,0,VLOOKUP($A298,Pointage!$A$6:$CE$370,M$3))</f>
        <v>0</v>
      </c>
      <c r="N298" s="62">
        <f>IF($A298=0,0,VLOOKUP($A298,Pointage!$A$6:$CE$370,N$3))</f>
        <v>0</v>
      </c>
      <c r="O298" s="62">
        <f>IF($A298=0,0,VLOOKUP($A298,Pointage!$A$6:$CE$370,O$3))</f>
        <v>0</v>
      </c>
      <c r="P298" s="62">
        <f>IF($A298=0,0,VLOOKUP($A298,Pointage!$A$6:$CE$370,P$3))</f>
        <v>0</v>
      </c>
      <c r="Q298" s="62">
        <f>IF($A298=0,0,VLOOKUP($A298,Pointage!$A$6:$CE$370,Q$3))</f>
        <v>0</v>
      </c>
      <c r="R298" s="62">
        <f>IF($A298=0,0,VLOOKUP($A298,Pointage!$A$6:$CE$370,R$3))</f>
        <v>0</v>
      </c>
      <c r="S298" s="62">
        <f>IF($A298=0,0,VLOOKUP($A298,Pointage!$A$6:$CE$370,S$3))</f>
        <v>0</v>
      </c>
    </row>
    <row r="299" spans="1:19" x14ac:dyDescent="0.2">
      <c r="A299" s="60">
        <f>Pointage!A301</f>
        <v>43396</v>
      </c>
      <c r="B299" s="61">
        <f t="shared" si="8"/>
        <v>23</v>
      </c>
      <c r="C299" s="61">
        <f t="shared" si="9"/>
        <v>10</v>
      </c>
      <c r="D299" s="62">
        <f>IF($A299=0,0,VLOOKUP($A299,Pointage!$A$6:$CE$370,D$3))</f>
        <v>0</v>
      </c>
      <c r="E299" s="62">
        <f>IF($A299=0,0,VLOOKUP($A299,Pointage!$A$6:$CE$370,E$3))</f>
        <v>0</v>
      </c>
      <c r="F299" s="62">
        <f>IF($A299=0,0,VLOOKUP($A299,Pointage!$A$6:$CE$370,F$3))</f>
        <v>0</v>
      </c>
      <c r="G299" s="62">
        <f>IF($A299=0,0,VLOOKUP($A299,Pointage!$A$6:$CE$370,G$3))</f>
        <v>0</v>
      </c>
      <c r="H299" s="62">
        <f>IF($A299=0,0,VLOOKUP($A299,Pointage!$A$6:$CE$370,H$3))</f>
        <v>0</v>
      </c>
      <c r="I299" s="62">
        <f>IF($A299=0,0,VLOOKUP($A299,Pointage!$A$6:$CE$370,I$3))</f>
        <v>0</v>
      </c>
      <c r="J299" s="62">
        <f>IF($A299=0,0,VLOOKUP($A299,Pointage!$A$6:$CE$370,J$3))</f>
        <v>0</v>
      </c>
      <c r="K299" s="62">
        <f>IF($A299=0,0,VLOOKUP($A299,Pointage!$A$6:$CE$370,K$3))</f>
        <v>0</v>
      </c>
      <c r="L299" s="62">
        <f>IF($A299=0,0,VLOOKUP($A299,Pointage!$A$6:$CE$370,L$3))</f>
        <v>0</v>
      </c>
      <c r="M299" s="62">
        <f>IF($A299=0,0,VLOOKUP($A299,Pointage!$A$6:$CE$370,M$3))</f>
        <v>0</v>
      </c>
      <c r="N299" s="62">
        <f>IF($A299=0,0,VLOOKUP($A299,Pointage!$A$6:$CE$370,N$3))</f>
        <v>0</v>
      </c>
      <c r="O299" s="62">
        <f>IF($A299=0,0,VLOOKUP($A299,Pointage!$A$6:$CE$370,O$3))</f>
        <v>0</v>
      </c>
      <c r="P299" s="62">
        <f>IF($A299=0,0,VLOOKUP($A299,Pointage!$A$6:$CE$370,P$3))</f>
        <v>0</v>
      </c>
      <c r="Q299" s="62">
        <f>IF($A299=0,0,VLOOKUP($A299,Pointage!$A$6:$CE$370,Q$3))</f>
        <v>0</v>
      </c>
      <c r="R299" s="62">
        <f>IF($A299=0,0,VLOOKUP($A299,Pointage!$A$6:$CE$370,R$3))</f>
        <v>0</v>
      </c>
      <c r="S299" s="62">
        <f>IF($A299=0,0,VLOOKUP($A299,Pointage!$A$6:$CE$370,S$3))</f>
        <v>0</v>
      </c>
    </row>
    <row r="300" spans="1:19" x14ac:dyDescent="0.2">
      <c r="A300" s="60">
        <f>Pointage!A302</f>
        <v>43397</v>
      </c>
      <c r="B300" s="61">
        <f t="shared" si="8"/>
        <v>24</v>
      </c>
      <c r="C300" s="61">
        <f t="shared" si="9"/>
        <v>10</v>
      </c>
      <c r="D300" s="62">
        <f>IF($A300=0,0,VLOOKUP($A300,Pointage!$A$6:$CE$370,D$3))</f>
        <v>0</v>
      </c>
      <c r="E300" s="62">
        <f>IF($A300=0,0,VLOOKUP($A300,Pointage!$A$6:$CE$370,E$3))</f>
        <v>0</v>
      </c>
      <c r="F300" s="62">
        <f>IF($A300=0,0,VLOOKUP($A300,Pointage!$A$6:$CE$370,F$3))</f>
        <v>0</v>
      </c>
      <c r="G300" s="62">
        <f>IF($A300=0,0,VLOOKUP($A300,Pointage!$A$6:$CE$370,G$3))</f>
        <v>0</v>
      </c>
      <c r="H300" s="62">
        <f>IF($A300=0,0,VLOOKUP($A300,Pointage!$A$6:$CE$370,H$3))</f>
        <v>0</v>
      </c>
      <c r="I300" s="62">
        <f>IF($A300=0,0,VLOOKUP($A300,Pointage!$A$6:$CE$370,I$3))</f>
        <v>0</v>
      </c>
      <c r="J300" s="62">
        <f>IF($A300=0,0,VLOOKUP($A300,Pointage!$A$6:$CE$370,J$3))</f>
        <v>0</v>
      </c>
      <c r="K300" s="62">
        <f>IF($A300=0,0,VLOOKUP($A300,Pointage!$A$6:$CE$370,K$3))</f>
        <v>0</v>
      </c>
      <c r="L300" s="62">
        <f>IF($A300=0,0,VLOOKUP($A300,Pointage!$A$6:$CE$370,L$3))</f>
        <v>0</v>
      </c>
      <c r="M300" s="62">
        <f>IF($A300=0,0,VLOOKUP($A300,Pointage!$A$6:$CE$370,M$3))</f>
        <v>0</v>
      </c>
      <c r="N300" s="62">
        <f>IF($A300=0,0,VLOOKUP($A300,Pointage!$A$6:$CE$370,N$3))</f>
        <v>0</v>
      </c>
      <c r="O300" s="62">
        <f>IF($A300=0,0,VLOOKUP($A300,Pointage!$A$6:$CE$370,O$3))</f>
        <v>0</v>
      </c>
      <c r="P300" s="62">
        <f>IF($A300=0,0,VLOOKUP($A300,Pointage!$A$6:$CE$370,P$3))</f>
        <v>0</v>
      </c>
      <c r="Q300" s="62">
        <f>IF($A300=0,0,VLOOKUP($A300,Pointage!$A$6:$CE$370,Q$3))</f>
        <v>0</v>
      </c>
      <c r="R300" s="62">
        <f>IF($A300=0,0,VLOOKUP($A300,Pointage!$A$6:$CE$370,R$3))</f>
        <v>0</v>
      </c>
      <c r="S300" s="62">
        <f>IF($A300=0,0,VLOOKUP($A300,Pointage!$A$6:$CE$370,S$3))</f>
        <v>0</v>
      </c>
    </row>
    <row r="301" spans="1:19" x14ac:dyDescent="0.2">
      <c r="A301" s="60">
        <f>Pointage!A303</f>
        <v>43398</v>
      </c>
      <c r="B301" s="61">
        <f t="shared" si="8"/>
        <v>25</v>
      </c>
      <c r="C301" s="61">
        <f t="shared" si="9"/>
        <v>10</v>
      </c>
      <c r="D301" s="62">
        <f>IF($A301=0,0,VLOOKUP($A301,Pointage!$A$6:$CE$370,D$3))</f>
        <v>0</v>
      </c>
      <c r="E301" s="62">
        <f>IF($A301=0,0,VLOOKUP($A301,Pointage!$A$6:$CE$370,E$3))</f>
        <v>0</v>
      </c>
      <c r="F301" s="62">
        <f>IF($A301=0,0,VLOOKUP($A301,Pointage!$A$6:$CE$370,F$3))</f>
        <v>0</v>
      </c>
      <c r="G301" s="62">
        <f>IF($A301=0,0,VLOOKUP($A301,Pointage!$A$6:$CE$370,G$3))</f>
        <v>0</v>
      </c>
      <c r="H301" s="62">
        <f>IF($A301=0,0,VLOOKUP($A301,Pointage!$A$6:$CE$370,H$3))</f>
        <v>0</v>
      </c>
      <c r="I301" s="62">
        <f>IF($A301=0,0,VLOOKUP($A301,Pointage!$A$6:$CE$370,I$3))</f>
        <v>0</v>
      </c>
      <c r="J301" s="62">
        <f>IF($A301=0,0,VLOOKUP($A301,Pointage!$A$6:$CE$370,J$3))</f>
        <v>0</v>
      </c>
      <c r="K301" s="62">
        <f>IF($A301=0,0,VLOOKUP($A301,Pointage!$A$6:$CE$370,K$3))</f>
        <v>0</v>
      </c>
      <c r="L301" s="62">
        <f>IF($A301=0,0,VLOOKUP($A301,Pointage!$A$6:$CE$370,L$3))</f>
        <v>0</v>
      </c>
      <c r="M301" s="62">
        <f>IF($A301=0,0,VLOOKUP($A301,Pointage!$A$6:$CE$370,M$3))</f>
        <v>0</v>
      </c>
      <c r="N301" s="62">
        <f>IF($A301=0,0,VLOOKUP($A301,Pointage!$A$6:$CE$370,N$3))</f>
        <v>0</v>
      </c>
      <c r="O301" s="62">
        <f>IF($A301=0,0,VLOOKUP($A301,Pointage!$A$6:$CE$370,O$3))</f>
        <v>0</v>
      </c>
      <c r="P301" s="62">
        <f>IF($A301=0,0,VLOOKUP($A301,Pointage!$A$6:$CE$370,P$3))</f>
        <v>0</v>
      </c>
      <c r="Q301" s="62">
        <f>IF($A301=0,0,VLOOKUP($A301,Pointage!$A$6:$CE$370,Q$3))</f>
        <v>0</v>
      </c>
      <c r="R301" s="62">
        <f>IF($A301=0,0,VLOOKUP($A301,Pointage!$A$6:$CE$370,R$3))</f>
        <v>0</v>
      </c>
      <c r="S301" s="62">
        <f>IF($A301=0,0,VLOOKUP($A301,Pointage!$A$6:$CE$370,S$3))</f>
        <v>0</v>
      </c>
    </row>
    <row r="302" spans="1:19" x14ac:dyDescent="0.2">
      <c r="A302" s="60">
        <f>Pointage!A304</f>
        <v>43399</v>
      </c>
      <c r="B302" s="61">
        <f t="shared" si="8"/>
        <v>26</v>
      </c>
      <c r="C302" s="61">
        <f t="shared" si="9"/>
        <v>10</v>
      </c>
      <c r="D302" s="62">
        <f>IF($A302=0,0,VLOOKUP($A302,Pointage!$A$6:$CE$370,D$3))</f>
        <v>0</v>
      </c>
      <c r="E302" s="62">
        <f>IF($A302=0,0,VLOOKUP($A302,Pointage!$A$6:$CE$370,E$3))</f>
        <v>0</v>
      </c>
      <c r="F302" s="62">
        <f>IF($A302=0,0,VLOOKUP($A302,Pointage!$A$6:$CE$370,F$3))</f>
        <v>0</v>
      </c>
      <c r="G302" s="62">
        <f>IF($A302=0,0,VLOOKUP($A302,Pointage!$A$6:$CE$370,G$3))</f>
        <v>0</v>
      </c>
      <c r="H302" s="62">
        <f>IF($A302=0,0,VLOOKUP($A302,Pointage!$A$6:$CE$370,H$3))</f>
        <v>0</v>
      </c>
      <c r="I302" s="62">
        <f>IF($A302=0,0,VLOOKUP($A302,Pointage!$A$6:$CE$370,I$3))</f>
        <v>0</v>
      </c>
      <c r="J302" s="62">
        <f>IF($A302=0,0,VLOOKUP($A302,Pointage!$A$6:$CE$370,J$3))</f>
        <v>0</v>
      </c>
      <c r="K302" s="62">
        <f>IF($A302=0,0,VLOOKUP($A302,Pointage!$A$6:$CE$370,K$3))</f>
        <v>0</v>
      </c>
      <c r="L302" s="62">
        <f>IF($A302=0,0,VLOOKUP($A302,Pointage!$A$6:$CE$370,L$3))</f>
        <v>0</v>
      </c>
      <c r="M302" s="62">
        <f>IF($A302=0,0,VLOOKUP($A302,Pointage!$A$6:$CE$370,M$3))</f>
        <v>0</v>
      </c>
      <c r="N302" s="62">
        <f>IF($A302=0,0,VLOOKUP($A302,Pointage!$A$6:$CE$370,N$3))</f>
        <v>0</v>
      </c>
      <c r="O302" s="62">
        <f>IF($A302=0,0,VLOOKUP($A302,Pointage!$A$6:$CE$370,O$3))</f>
        <v>0</v>
      </c>
      <c r="P302" s="62">
        <f>IF($A302=0,0,VLOOKUP($A302,Pointage!$A$6:$CE$370,P$3))</f>
        <v>0</v>
      </c>
      <c r="Q302" s="62">
        <f>IF($A302=0,0,VLOOKUP($A302,Pointage!$A$6:$CE$370,Q$3))</f>
        <v>0</v>
      </c>
      <c r="R302" s="62">
        <f>IF($A302=0,0,VLOOKUP($A302,Pointage!$A$6:$CE$370,R$3))</f>
        <v>0</v>
      </c>
      <c r="S302" s="62">
        <f>IF($A302=0,0,VLOOKUP($A302,Pointage!$A$6:$CE$370,S$3))</f>
        <v>0</v>
      </c>
    </row>
    <row r="303" spans="1:19" x14ac:dyDescent="0.2">
      <c r="A303" s="60">
        <f>Pointage!A305</f>
        <v>43400</v>
      </c>
      <c r="B303" s="61">
        <f t="shared" si="8"/>
        <v>27</v>
      </c>
      <c r="C303" s="61">
        <f t="shared" si="9"/>
        <v>10</v>
      </c>
      <c r="D303" s="62">
        <f>IF($A303=0,0,VLOOKUP($A303,Pointage!$A$6:$CE$370,D$3))</f>
        <v>0</v>
      </c>
      <c r="E303" s="62">
        <f>IF($A303=0,0,VLOOKUP($A303,Pointage!$A$6:$CE$370,E$3))</f>
        <v>0</v>
      </c>
      <c r="F303" s="62">
        <f>IF($A303=0,0,VLOOKUP($A303,Pointage!$A$6:$CE$370,F$3))</f>
        <v>0</v>
      </c>
      <c r="G303" s="62">
        <f>IF($A303=0,0,VLOOKUP($A303,Pointage!$A$6:$CE$370,G$3))</f>
        <v>0</v>
      </c>
      <c r="H303" s="62">
        <f>IF($A303=0,0,VLOOKUP($A303,Pointage!$A$6:$CE$370,H$3))</f>
        <v>0</v>
      </c>
      <c r="I303" s="62">
        <f>IF($A303=0,0,VLOOKUP($A303,Pointage!$A$6:$CE$370,I$3))</f>
        <v>0</v>
      </c>
      <c r="J303" s="62">
        <f>IF($A303=0,0,VLOOKUP($A303,Pointage!$A$6:$CE$370,J$3))</f>
        <v>0</v>
      </c>
      <c r="K303" s="62">
        <f>IF($A303=0,0,VLOOKUP($A303,Pointage!$A$6:$CE$370,K$3))</f>
        <v>0</v>
      </c>
      <c r="L303" s="62">
        <f>IF($A303=0,0,VLOOKUP($A303,Pointage!$A$6:$CE$370,L$3))</f>
        <v>0</v>
      </c>
      <c r="M303" s="62">
        <f>IF($A303=0,0,VLOOKUP($A303,Pointage!$A$6:$CE$370,M$3))</f>
        <v>0</v>
      </c>
      <c r="N303" s="62">
        <f>IF($A303=0,0,VLOOKUP($A303,Pointage!$A$6:$CE$370,N$3))</f>
        <v>0</v>
      </c>
      <c r="O303" s="62">
        <f>IF($A303=0,0,VLOOKUP($A303,Pointage!$A$6:$CE$370,O$3))</f>
        <v>0</v>
      </c>
      <c r="P303" s="62">
        <f>IF($A303=0,0,VLOOKUP($A303,Pointage!$A$6:$CE$370,P$3))</f>
        <v>0</v>
      </c>
      <c r="Q303" s="62">
        <f>IF($A303=0,0,VLOOKUP($A303,Pointage!$A$6:$CE$370,Q$3))</f>
        <v>0</v>
      </c>
      <c r="R303" s="62">
        <f>IF($A303=0,0,VLOOKUP($A303,Pointage!$A$6:$CE$370,R$3))</f>
        <v>0</v>
      </c>
      <c r="S303" s="62">
        <f>IF($A303=0,0,VLOOKUP($A303,Pointage!$A$6:$CE$370,S$3))</f>
        <v>0</v>
      </c>
    </row>
    <row r="304" spans="1:19" x14ac:dyDescent="0.2">
      <c r="A304" s="60" t="str">
        <f>Pointage!A306</f>
        <v>Total</v>
      </c>
      <c r="B304" s="61" t="e">
        <f t="shared" si="8"/>
        <v>#VALUE!</v>
      </c>
      <c r="C304" s="61" t="e">
        <f t="shared" si="9"/>
        <v>#VALUE!</v>
      </c>
      <c r="D304" s="62">
        <f>IF($A304=0,0,VLOOKUP($A304,Pointage!$A$6:$CE$370,D$3))</f>
        <v>0</v>
      </c>
      <c r="E304" s="62">
        <f>IF($A304=0,0,VLOOKUP($A304,Pointage!$A$6:$CE$370,E$3))</f>
        <v>0</v>
      </c>
      <c r="F304" s="62">
        <f>IF($A304=0,0,VLOOKUP($A304,Pointage!$A$6:$CE$370,F$3))</f>
        <v>0</v>
      </c>
      <c r="G304" s="62">
        <f>IF($A304=0,0,VLOOKUP($A304,Pointage!$A$6:$CE$370,G$3))</f>
        <v>0</v>
      </c>
      <c r="H304" s="62">
        <f>IF($A304=0,0,VLOOKUP($A304,Pointage!$A$6:$CE$370,H$3))</f>
        <v>0</v>
      </c>
      <c r="I304" s="62">
        <f>IF($A304=0,0,VLOOKUP($A304,Pointage!$A$6:$CE$370,I$3))</f>
        <v>0</v>
      </c>
      <c r="J304" s="62">
        <f>IF($A304=0,0,VLOOKUP($A304,Pointage!$A$6:$CE$370,J$3))</f>
        <v>0</v>
      </c>
      <c r="K304" s="62">
        <f>IF($A304=0,0,VLOOKUP($A304,Pointage!$A$6:$CE$370,K$3))</f>
        <v>0</v>
      </c>
      <c r="L304" s="62">
        <f>IF($A304=0,0,VLOOKUP($A304,Pointage!$A$6:$CE$370,L$3))</f>
        <v>0</v>
      </c>
      <c r="M304" s="62">
        <f>IF($A304=0,0,VLOOKUP($A304,Pointage!$A$6:$CE$370,M$3))</f>
        <v>0</v>
      </c>
      <c r="N304" s="62">
        <f>IF($A304=0,0,VLOOKUP($A304,Pointage!$A$6:$CE$370,N$3))</f>
        <v>0</v>
      </c>
      <c r="O304" s="62">
        <f>IF($A304=0,0,VLOOKUP($A304,Pointage!$A$6:$CE$370,O$3))</f>
        <v>0</v>
      </c>
      <c r="P304" s="62">
        <f>IF($A304=0,0,VLOOKUP($A304,Pointage!$A$6:$CE$370,P$3))</f>
        <v>0</v>
      </c>
      <c r="Q304" s="62">
        <f>IF($A304=0,0,VLOOKUP($A304,Pointage!$A$6:$CE$370,Q$3))</f>
        <v>0</v>
      </c>
      <c r="R304" s="62">
        <f>IF($A304=0,0,VLOOKUP($A304,Pointage!$A$6:$CE$370,R$3))</f>
        <v>0</v>
      </c>
      <c r="S304" s="62">
        <f>IF($A304=0,0,VLOOKUP($A304,Pointage!$A$6:$CE$370,S$3))</f>
        <v>0</v>
      </c>
    </row>
    <row r="305" spans="1:19" x14ac:dyDescent="0.2">
      <c r="A305" s="60">
        <f>Pointage!A307</f>
        <v>43402</v>
      </c>
      <c r="B305" s="61">
        <f t="shared" si="8"/>
        <v>29</v>
      </c>
      <c r="C305" s="61">
        <f t="shared" si="9"/>
        <v>10</v>
      </c>
      <c r="D305" s="62">
        <f>IF($A305=0,0,VLOOKUP($A305,Pointage!$A$6:$CE$370,D$3))</f>
        <v>0</v>
      </c>
      <c r="E305" s="62">
        <f>IF($A305=0,0,VLOOKUP($A305,Pointage!$A$6:$CE$370,E$3))</f>
        <v>0</v>
      </c>
      <c r="F305" s="62">
        <f>IF($A305=0,0,VLOOKUP($A305,Pointage!$A$6:$CE$370,F$3))</f>
        <v>0</v>
      </c>
      <c r="G305" s="62">
        <f>IF($A305=0,0,VLOOKUP($A305,Pointage!$A$6:$CE$370,G$3))</f>
        <v>0</v>
      </c>
      <c r="H305" s="62">
        <f>IF($A305=0,0,VLOOKUP($A305,Pointage!$A$6:$CE$370,H$3))</f>
        <v>0</v>
      </c>
      <c r="I305" s="62">
        <f>IF($A305=0,0,VLOOKUP($A305,Pointage!$A$6:$CE$370,I$3))</f>
        <v>0</v>
      </c>
      <c r="J305" s="62">
        <f>IF($A305=0,0,VLOOKUP($A305,Pointage!$A$6:$CE$370,J$3))</f>
        <v>0</v>
      </c>
      <c r="K305" s="62">
        <f>IF($A305=0,0,VLOOKUP($A305,Pointage!$A$6:$CE$370,K$3))</f>
        <v>0</v>
      </c>
      <c r="L305" s="62">
        <f>IF($A305=0,0,VLOOKUP($A305,Pointage!$A$6:$CE$370,L$3))</f>
        <v>0</v>
      </c>
      <c r="M305" s="62">
        <f>IF($A305=0,0,VLOOKUP($A305,Pointage!$A$6:$CE$370,M$3))</f>
        <v>0</v>
      </c>
      <c r="N305" s="62">
        <f>IF($A305=0,0,VLOOKUP($A305,Pointage!$A$6:$CE$370,N$3))</f>
        <v>0</v>
      </c>
      <c r="O305" s="62">
        <f>IF($A305=0,0,VLOOKUP($A305,Pointage!$A$6:$CE$370,O$3))</f>
        <v>0</v>
      </c>
      <c r="P305" s="62">
        <f>IF($A305=0,0,VLOOKUP($A305,Pointage!$A$6:$CE$370,P$3))</f>
        <v>0</v>
      </c>
      <c r="Q305" s="62">
        <f>IF($A305=0,0,VLOOKUP($A305,Pointage!$A$6:$CE$370,Q$3))</f>
        <v>0</v>
      </c>
      <c r="R305" s="62">
        <f>IF($A305=0,0,VLOOKUP($A305,Pointage!$A$6:$CE$370,R$3))</f>
        <v>0</v>
      </c>
      <c r="S305" s="62">
        <f>IF($A305=0,0,VLOOKUP($A305,Pointage!$A$6:$CE$370,S$3))</f>
        <v>0</v>
      </c>
    </row>
    <row r="306" spans="1:19" x14ac:dyDescent="0.2">
      <c r="A306" s="60">
        <f>Pointage!A308</f>
        <v>43403</v>
      </c>
      <c r="B306" s="61">
        <f t="shared" si="8"/>
        <v>30</v>
      </c>
      <c r="C306" s="61">
        <f t="shared" si="9"/>
        <v>10</v>
      </c>
      <c r="D306" s="62">
        <f>IF($A306=0,0,VLOOKUP($A306,Pointage!$A$6:$CE$370,D$3))</f>
        <v>0</v>
      </c>
      <c r="E306" s="62">
        <f>IF($A306=0,0,VLOOKUP($A306,Pointage!$A$6:$CE$370,E$3))</f>
        <v>0</v>
      </c>
      <c r="F306" s="62">
        <f>IF($A306=0,0,VLOOKUP($A306,Pointage!$A$6:$CE$370,F$3))</f>
        <v>0</v>
      </c>
      <c r="G306" s="62">
        <f>IF($A306=0,0,VLOOKUP($A306,Pointage!$A$6:$CE$370,G$3))</f>
        <v>0</v>
      </c>
      <c r="H306" s="62">
        <f>IF($A306=0,0,VLOOKUP($A306,Pointage!$A$6:$CE$370,H$3))</f>
        <v>0</v>
      </c>
      <c r="I306" s="62">
        <f>IF($A306=0,0,VLOOKUP($A306,Pointage!$A$6:$CE$370,I$3))</f>
        <v>0</v>
      </c>
      <c r="J306" s="62">
        <f>IF($A306=0,0,VLOOKUP($A306,Pointage!$A$6:$CE$370,J$3))</f>
        <v>0</v>
      </c>
      <c r="K306" s="62">
        <f>IF($A306=0,0,VLOOKUP($A306,Pointage!$A$6:$CE$370,K$3))</f>
        <v>0</v>
      </c>
      <c r="L306" s="62">
        <f>IF($A306=0,0,VLOOKUP($A306,Pointage!$A$6:$CE$370,L$3))</f>
        <v>0</v>
      </c>
      <c r="M306" s="62">
        <f>IF($A306=0,0,VLOOKUP($A306,Pointage!$A$6:$CE$370,M$3))</f>
        <v>0</v>
      </c>
      <c r="N306" s="62">
        <f>IF($A306=0,0,VLOOKUP($A306,Pointage!$A$6:$CE$370,N$3))</f>
        <v>0</v>
      </c>
      <c r="O306" s="62">
        <f>IF($A306=0,0,VLOOKUP($A306,Pointage!$A$6:$CE$370,O$3))</f>
        <v>0</v>
      </c>
      <c r="P306" s="62">
        <f>IF($A306=0,0,VLOOKUP($A306,Pointage!$A$6:$CE$370,P$3))</f>
        <v>0</v>
      </c>
      <c r="Q306" s="62">
        <f>IF($A306=0,0,VLOOKUP($A306,Pointage!$A$6:$CE$370,Q$3))</f>
        <v>0</v>
      </c>
      <c r="R306" s="62">
        <f>IF($A306=0,0,VLOOKUP($A306,Pointage!$A$6:$CE$370,R$3))</f>
        <v>0</v>
      </c>
      <c r="S306" s="62">
        <f>IF($A306=0,0,VLOOKUP($A306,Pointage!$A$6:$CE$370,S$3))</f>
        <v>0</v>
      </c>
    </row>
    <row r="307" spans="1:19" x14ac:dyDescent="0.2">
      <c r="A307" s="60">
        <f>Pointage!A309</f>
        <v>43404</v>
      </c>
      <c r="B307" s="61">
        <f t="shared" si="8"/>
        <v>31</v>
      </c>
      <c r="C307" s="61">
        <f t="shared" si="9"/>
        <v>10</v>
      </c>
      <c r="D307" s="62">
        <f>IF($A307=0,0,VLOOKUP($A307,Pointage!$A$6:$CE$370,D$3))</f>
        <v>0</v>
      </c>
      <c r="E307" s="62">
        <f>IF($A307=0,0,VLOOKUP($A307,Pointage!$A$6:$CE$370,E$3))</f>
        <v>0</v>
      </c>
      <c r="F307" s="62">
        <f>IF($A307=0,0,VLOOKUP($A307,Pointage!$A$6:$CE$370,F$3))</f>
        <v>0</v>
      </c>
      <c r="G307" s="62">
        <f>IF($A307=0,0,VLOOKUP($A307,Pointage!$A$6:$CE$370,G$3))</f>
        <v>0</v>
      </c>
      <c r="H307" s="62">
        <f>IF($A307=0,0,VLOOKUP($A307,Pointage!$A$6:$CE$370,H$3))</f>
        <v>0</v>
      </c>
      <c r="I307" s="62">
        <f>IF($A307=0,0,VLOOKUP($A307,Pointage!$A$6:$CE$370,I$3))</f>
        <v>0</v>
      </c>
      <c r="J307" s="62">
        <f>IF($A307=0,0,VLOOKUP($A307,Pointage!$A$6:$CE$370,J$3))</f>
        <v>0</v>
      </c>
      <c r="K307" s="62">
        <f>IF($A307=0,0,VLOOKUP($A307,Pointage!$A$6:$CE$370,K$3))</f>
        <v>0</v>
      </c>
      <c r="L307" s="62">
        <f>IF($A307=0,0,VLOOKUP($A307,Pointage!$A$6:$CE$370,L$3))</f>
        <v>0</v>
      </c>
      <c r="M307" s="62">
        <f>IF($A307=0,0,VLOOKUP($A307,Pointage!$A$6:$CE$370,M$3))</f>
        <v>0</v>
      </c>
      <c r="N307" s="62">
        <f>IF($A307=0,0,VLOOKUP($A307,Pointage!$A$6:$CE$370,N$3))</f>
        <v>0</v>
      </c>
      <c r="O307" s="62">
        <f>IF($A307=0,0,VLOOKUP($A307,Pointage!$A$6:$CE$370,O$3))</f>
        <v>0</v>
      </c>
      <c r="P307" s="62">
        <f>IF($A307=0,0,VLOOKUP($A307,Pointage!$A$6:$CE$370,P$3))</f>
        <v>0</v>
      </c>
      <c r="Q307" s="62">
        <f>IF($A307=0,0,VLOOKUP($A307,Pointage!$A$6:$CE$370,Q$3))</f>
        <v>0</v>
      </c>
      <c r="R307" s="62">
        <f>IF($A307=0,0,VLOOKUP($A307,Pointage!$A$6:$CE$370,R$3))</f>
        <v>0</v>
      </c>
      <c r="S307" s="62">
        <f>IF($A307=0,0,VLOOKUP($A307,Pointage!$A$6:$CE$370,S$3))</f>
        <v>0</v>
      </c>
    </row>
    <row r="308" spans="1:19" x14ac:dyDescent="0.2">
      <c r="A308" s="60">
        <f>Pointage!A310</f>
        <v>43405</v>
      </c>
      <c r="B308" s="61">
        <f t="shared" si="8"/>
        <v>1</v>
      </c>
      <c r="C308" s="61">
        <f t="shared" si="9"/>
        <v>11</v>
      </c>
      <c r="D308" s="62">
        <f>IF($A308=0,0,VLOOKUP($A308,Pointage!$A$6:$CE$370,D$3))</f>
        <v>0</v>
      </c>
      <c r="E308" s="62">
        <f>IF($A308=0,0,VLOOKUP($A308,Pointage!$A$6:$CE$370,E$3))</f>
        <v>0</v>
      </c>
      <c r="F308" s="62">
        <f>IF($A308=0,0,VLOOKUP($A308,Pointage!$A$6:$CE$370,F$3))</f>
        <v>0</v>
      </c>
      <c r="G308" s="62">
        <f>IF($A308=0,0,VLOOKUP($A308,Pointage!$A$6:$CE$370,G$3))</f>
        <v>0</v>
      </c>
      <c r="H308" s="62">
        <f>IF($A308=0,0,VLOOKUP($A308,Pointage!$A$6:$CE$370,H$3))</f>
        <v>0</v>
      </c>
      <c r="I308" s="62">
        <f>IF($A308=0,0,VLOOKUP($A308,Pointage!$A$6:$CE$370,I$3))</f>
        <v>0</v>
      </c>
      <c r="J308" s="62">
        <f>IF($A308=0,0,VLOOKUP($A308,Pointage!$A$6:$CE$370,J$3))</f>
        <v>0</v>
      </c>
      <c r="K308" s="62">
        <f>IF($A308=0,0,VLOOKUP($A308,Pointage!$A$6:$CE$370,K$3))</f>
        <v>0</v>
      </c>
      <c r="L308" s="62">
        <f>IF($A308=0,0,VLOOKUP($A308,Pointage!$A$6:$CE$370,L$3))</f>
        <v>0</v>
      </c>
      <c r="M308" s="62">
        <f>IF($A308=0,0,VLOOKUP($A308,Pointage!$A$6:$CE$370,M$3))</f>
        <v>0</v>
      </c>
      <c r="N308" s="62">
        <f>IF($A308=0,0,VLOOKUP($A308,Pointage!$A$6:$CE$370,N$3))</f>
        <v>0</v>
      </c>
      <c r="O308" s="62">
        <f>IF($A308=0,0,VLOOKUP($A308,Pointage!$A$6:$CE$370,O$3))</f>
        <v>0</v>
      </c>
      <c r="P308" s="62">
        <f>IF($A308=0,0,VLOOKUP($A308,Pointage!$A$6:$CE$370,P$3))</f>
        <v>0</v>
      </c>
      <c r="Q308" s="62">
        <f>IF($A308=0,0,VLOOKUP($A308,Pointage!$A$6:$CE$370,Q$3))</f>
        <v>0</v>
      </c>
      <c r="R308" s="62">
        <f>IF($A308=0,0,VLOOKUP($A308,Pointage!$A$6:$CE$370,R$3))</f>
        <v>0</v>
      </c>
      <c r="S308" s="62">
        <f>IF($A308=0,0,VLOOKUP($A308,Pointage!$A$6:$CE$370,S$3))</f>
        <v>0</v>
      </c>
    </row>
    <row r="309" spans="1:19" x14ac:dyDescent="0.2">
      <c r="A309" s="60">
        <f>Pointage!A311</f>
        <v>43406</v>
      </c>
      <c r="B309" s="61">
        <f t="shared" si="8"/>
        <v>2</v>
      </c>
      <c r="C309" s="61">
        <f t="shared" si="9"/>
        <v>11</v>
      </c>
      <c r="D309" s="62">
        <f>IF($A309=0,0,VLOOKUP($A309,Pointage!$A$6:$CE$370,D$3))</f>
        <v>0</v>
      </c>
      <c r="E309" s="62">
        <f>IF($A309=0,0,VLOOKUP($A309,Pointage!$A$6:$CE$370,E$3))</f>
        <v>0</v>
      </c>
      <c r="F309" s="62">
        <f>IF($A309=0,0,VLOOKUP($A309,Pointage!$A$6:$CE$370,F$3))</f>
        <v>0</v>
      </c>
      <c r="G309" s="62">
        <f>IF($A309=0,0,VLOOKUP($A309,Pointage!$A$6:$CE$370,G$3))</f>
        <v>0</v>
      </c>
      <c r="H309" s="62">
        <f>IF($A309=0,0,VLOOKUP($A309,Pointage!$A$6:$CE$370,H$3))</f>
        <v>0</v>
      </c>
      <c r="I309" s="62">
        <f>IF($A309=0,0,VLOOKUP($A309,Pointage!$A$6:$CE$370,I$3))</f>
        <v>0</v>
      </c>
      <c r="J309" s="62">
        <f>IF($A309=0,0,VLOOKUP($A309,Pointage!$A$6:$CE$370,J$3))</f>
        <v>0</v>
      </c>
      <c r="K309" s="62">
        <f>IF($A309=0,0,VLOOKUP($A309,Pointage!$A$6:$CE$370,K$3))</f>
        <v>0</v>
      </c>
      <c r="L309" s="62">
        <f>IF($A309=0,0,VLOOKUP($A309,Pointage!$A$6:$CE$370,L$3))</f>
        <v>0</v>
      </c>
      <c r="M309" s="62">
        <f>IF($A309=0,0,VLOOKUP($A309,Pointage!$A$6:$CE$370,M$3))</f>
        <v>0</v>
      </c>
      <c r="N309" s="62">
        <f>IF($A309=0,0,VLOOKUP($A309,Pointage!$A$6:$CE$370,N$3))</f>
        <v>0</v>
      </c>
      <c r="O309" s="62">
        <f>IF($A309=0,0,VLOOKUP($A309,Pointage!$A$6:$CE$370,O$3))</f>
        <v>0</v>
      </c>
      <c r="P309" s="62">
        <f>IF($A309=0,0,VLOOKUP($A309,Pointage!$A$6:$CE$370,P$3))</f>
        <v>0</v>
      </c>
      <c r="Q309" s="62">
        <f>IF($A309=0,0,VLOOKUP($A309,Pointage!$A$6:$CE$370,Q$3))</f>
        <v>0</v>
      </c>
      <c r="R309" s="62">
        <f>IF($A309=0,0,VLOOKUP($A309,Pointage!$A$6:$CE$370,R$3))</f>
        <v>0</v>
      </c>
      <c r="S309" s="62">
        <f>IF($A309=0,0,VLOOKUP($A309,Pointage!$A$6:$CE$370,S$3))</f>
        <v>0</v>
      </c>
    </row>
    <row r="310" spans="1:19" x14ac:dyDescent="0.2">
      <c r="A310" s="60">
        <f>Pointage!A312</f>
        <v>43407</v>
      </c>
      <c r="B310" s="61">
        <f t="shared" si="8"/>
        <v>3</v>
      </c>
      <c r="C310" s="61">
        <f t="shared" si="9"/>
        <v>11</v>
      </c>
      <c r="D310" s="62">
        <f>IF($A310=0,0,VLOOKUP($A310,Pointage!$A$6:$CE$370,D$3))</f>
        <v>0</v>
      </c>
      <c r="E310" s="62">
        <f>IF($A310=0,0,VLOOKUP($A310,Pointage!$A$6:$CE$370,E$3))</f>
        <v>0</v>
      </c>
      <c r="F310" s="62">
        <f>IF($A310=0,0,VLOOKUP($A310,Pointage!$A$6:$CE$370,F$3))</f>
        <v>0</v>
      </c>
      <c r="G310" s="62">
        <f>IF($A310=0,0,VLOOKUP($A310,Pointage!$A$6:$CE$370,G$3))</f>
        <v>0</v>
      </c>
      <c r="H310" s="62">
        <f>IF($A310=0,0,VLOOKUP($A310,Pointage!$A$6:$CE$370,H$3))</f>
        <v>0</v>
      </c>
      <c r="I310" s="62">
        <f>IF($A310=0,0,VLOOKUP($A310,Pointage!$A$6:$CE$370,I$3))</f>
        <v>0</v>
      </c>
      <c r="J310" s="62">
        <f>IF($A310=0,0,VLOOKUP($A310,Pointage!$A$6:$CE$370,J$3))</f>
        <v>0</v>
      </c>
      <c r="K310" s="62">
        <f>IF($A310=0,0,VLOOKUP($A310,Pointage!$A$6:$CE$370,K$3))</f>
        <v>0</v>
      </c>
      <c r="L310" s="62">
        <f>IF($A310=0,0,VLOOKUP($A310,Pointage!$A$6:$CE$370,L$3))</f>
        <v>0</v>
      </c>
      <c r="M310" s="62">
        <f>IF($A310=0,0,VLOOKUP($A310,Pointage!$A$6:$CE$370,M$3))</f>
        <v>0</v>
      </c>
      <c r="N310" s="62">
        <f>IF($A310=0,0,VLOOKUP($A310,Pointage!$A$6:$CE$370,N$3))</f>
        <v>0</v>
      </c>
      <c r="O310" s="62">
        <f>IF($A310=0,0,VLOOKUP($A310,Pointage!$A$6:$CE$370,O$3))</f>
        <v>0</v>
      </c>
      <c r="P310" s="62">
        <f>IF($A310=0,0,VLOOKUP($A310,Pointage!$A$6:$CE$370,P$3))</f>
        <v>0</v>
      </c>
      <c r="Q310" s="62">
        <f>IF($A310=0,0,VLOOKUP($A310,Pointage!$A$6:$CE$370,Q$3))</f>
        <v>0</v>
      </c>
      <c r="R310" s="62">
        <f>IF($A310=0,0,VLOOKUP($A310,Pointage!$A$6:$CE$370,R$3))</f>
        <v>0</v>
      </c>
      <c r="S310" s="62">
        <f>IF($A310=0,0,VLOOKUP($A310,Pointage!$A$6:$CE$370,S$3))</f>
        <v>0</v>
      </c>
    </row>
    <row r="311" spans="1:19" x14ac:dyDescent="0.2">
      <c r="A311" s="60" t="str">
        <f>Pointage!A313</f>
        <v>Total</v>
      </c>
      <c r="B311" s="61" t="e">
        <f t="shared" si="8"/>
        <v>#VALUE!</v>
      </c>
      <c r="C311" s="61" t="e">
        <f t="shared" si="9"/>
        <v>#VALUE!</v>
      </c>
      <c r="D311" s="62">
        <f>IF($A311=0,0,VLOOKUP($A311,Pointage!$A$6:$CE$370,D$3))</f>
        <v>0</v>
      </c>
      <c r="E311" s="62">
        <f>IF($A311=0,0,VLOOKUP($A311,Pointage!$A$6:$CE$370,E$3))</f>
        <v>0</v>
      </c>
      <c r="F311" s="62">
        <f>IF($A311=0,0,VLOOKUP($A311,Pointage!$A$6:$CE$370,F$3))</f>
        <v>0</v>
      </c>
      <c r="G311" s="62">
        <f>IF($A311=0,0,VLOOKUP($A311,Pointage!$A$6:$CE$370,G$3))</f>
        <v>0</v>
      </c>
      <c r="H311" s="62">
        <f>IF($A311=0,0,VLOOKUP($A311,Pointage!$A$6:$CE$370,H$3))</f>
        <v>0</v>
      </c>
      <c r="I311" s="62">
        <f>IF($A311=0,0,VLOOKUP($A311,Pointage!$A$6:$CE$370,I$3))</f>
        <v>0</v>
      </c>
      <c r="J311" s="62">
        <f>IF($A311=0,0,VLOOKUP($A311,Pointage!$A$6:$CE$370,J$3))</f>
        <v>0</v>
      </c>
      <c r="K311" s="62">
        <f>IF($A311=0,0,VLOOKUP($A311,Pointage!$A$6:$CE$370,K$3))</f>
        <v>0</v>
      </c>
      <c r="L311" s="62">
        <f>IF($A311=0,0,VLOOKUP($A311,Pointage!$A$6:$CE$370,L$3))</f>
        <v>0</v>
      </c>
      <c r="M311" s="62">
        <f>IF($A311=0,0,VLOOKUP($A311,Pointage!$A$6:$CE$370,M$3))</f>
        <v>0</v>
      </c>
      <c r="N311" s="62">
        <f>IF($A311=0,0,VLOOKUP($A311,Pointage!$A$6:$CE$370,N$3))</f>
        <v>0</v>
      </c>
      <c r="O311" s="62">
        <f>IF($A311=0,0,VLOOKUP($A311,Pointage!$A$6:$CE$370,O$3))</f>
        <v>0</v>
      </c>
      <c r="P311" s="62">
        <f>IF($A311=0,0,VLOOKUP($A311,Pointage!$A$6:$CE$370,P$3))</f>
        <v>0</v>
      </c>
      <c r="Q311" s="62">
        <f>IF($A311=0,0,VLOOKUP($A311,Pointage!$A$6:$CE$370,Q$3))</f>
        <v>0</v>
      </c>
      <c r="R311" s="62">
        <f>IF($A311=0,0,VLOOKUP($A311,Pointage!$A$6:$CE$370,R$3))</f>
        <v>0</v>
      </c>
      <c r="S311" s="62">
        <f>IF($A311=0,0,VLOOKUP($A311,Pointage!$A$6:$CE$370,S$3))</f>
        <v>0</v>
      </c>
    </row>
    <row r="312" spans="1:19" x14ac:dyDescent="0.2">
      <c r="A312" s="60">
        <f>Pointage!A314</f>
        <v>43409</v>
      </c>
      <c r="B312" s="61">
        <f t="shared" si="8"/>
        <v>5</v>
      </c>
      <c r="C312" s="61">
        <f t="shared" si="9"/>
        <v>11</v>
      </c>
      <c r="D312" s="62">
        <f>IF($A312=0,0,VLOOKUP($A312,Pointage!$A$6:$CE$370,D$3))</f>
        <v>0</v>
      </c>
      <c r="E312" s="62">
        <f>IF($A312=0,0,VLOOKUP($A312,Pointage!$A$6:$CE$370,E$3))</f>
        <v>0</v>
      </c>
      <c r="F312" s="62">
        <f>IF($A312=0,0,VLOOKUP($A312,Pointage!$A$6:$CE$370,F$3))</f>
        <v>0</v>
      </c>
      <c r="G312" s="62">
        <f>IF($A312=0,0,VLOOKUP($A312,Pointage!$A$6:$CE$370,G$3))</f>
        <v>0</v>
      </c>
      <c r="H312" s="62">
        <f>IF($A312=0,0,VLOOKUP($A312,Pointage!$A$6:$CE$370,H$3))</f>
        <v>0</v>
      </c>
      <c r="I312" s="62">
        <f>IF($A312=0,0,VLOOKUP($A312,Pointage!$A$6:$CE$370,I$3))</f>
        <v>0</v>
      </c>
      <c r="J312" s="62">
        <f>IF($A312=0,0,VLOOKUP($A312,Pointage!$A$6:$CE$370,J$3))</f>
        <v>0</v>
      </c>
      <c r="K312" s="62">
        <f>IF($A312=0,0,VLOOKUP($A312,Pointage!$A$6:$CE$370,K$3))</f>
        <v>0</v>
      </c>
      <c r="L312" s="62">
        <f>IF($A312=0,0,VLOOKUP($A312,Pointage!$A$6:$CE$370,L$3))</f>
        <v>0</v>
      </c>
      <c r="M312" s="62">
        <f>IF($A312=0,0,VLOOKUP($A312,Pointage!$A$6:$CE$370,M$3))</f>
        <v>0</v>
      </c>
      <c r="N312" s="62">
        <f>IF($A312=0,0,VLOOKUP($A312,Pointage!$A$6:$CE$370,N$3))</f>
        <v>0</v>
      </c>
      <c r="O312" s="62">
        <f>IF($A312=0,0,VLOOKUP($A312,Pointage!$A$6:$CE$370,O$3))</f>
        <v>0</v>
      </c>
      <c r="P312" s="62">
        <f>IF($A312=0,0,VLOOKUP($A312,Pointage!$A$6:$CE$370,P$3))</f>
        <v>0</v>
      </c>
      <c r="Q312" s="62">
        <f>IF($A312=0,0,VLOOKUP($A312,Pointage!$A$6:$CE$370,Q$3))</f>
        <v>0</v>
      </c>
      <c r="R312" s="62">
        <f>IF($A312=0,0,VLOOKUP($A312,Pointage!$A$6:$CE$370,R$3))</f>
        <v>0</v>
      </c>
      <c r="S312" s="62">
        <f>IF($A312=0,0,VLOOKUP($A312,Pointage!$A$6:$CE$370,S$3))</f>
        <v>0</v>
      </c>
    </row>
    <row r="313" spans="1:19" x14ac:dyDescent="0.2">
      <c r="A313" s="60">
        <f>Pointage!A315</f>
        <v>43410</v>
      </c>
      <c r="B313" s="61">
        <f t="shared" si="8"/>
        <v>6</v>
      </c>
      <c r="C313" s="61">
        <f t="shared" si="9"/>
        <v>11</v>
      </c>
      <c r="D313" s="62">
        <f>IF($A313=0,0,VLOOKUP($A313,Pointage!$A$6:$CE$370,D$3))</f>
        <v>0</v>
      </c>
      <c r="E313" s="62">
        <f>IF($A313=0,0,VLOOKUP($A313,Pointage!$A$6:$CE$370,E$3))</f>
        <v>0</v>
      </c>
      <c r="F313" s="62">
        <f>IF($A313=0,0,VLOOKUP($A313,Pointage!$A$6:$CE$370,F$3))</f>
        <v>0</v>
      </c>
      <c r="G313" s="62">
        <f>IF($A313=0,0,VLOOKUP($A313,Pointage!$A$6:$CE$370,G$3))</f>
        <v>0</v>
      </c>
      <c r="H313" s="62">
        <f>IF($A313=0,0,VLOOKUP($A313,Pointage!$A$6:$CE$370,H$3))</f>
        <v>0</v>
      </c>
      <c r="I313" s="62">
        <f>IF($A313=0,0,VLOOKUP($A313,Pointage!$A$6:$CE$370,I$3))</f>
        <v>0</v>
      </c>
      <c r="J313" s="62">
        <f>IF($A313=0,0,VLOOKUP($A313,Pointage!$A$6:$CE$370,J$3))</f>
        <v>0</v>
      </c>
      <c r="K313" s="62">
        <f>IF($A313=0,0,VLOOKUP($A313,Pointage!$A$6:$CE$370,K$3))</f>
        <v>0</v>
      </c>
      <c r="L313" s="62">
        <f>IF($A313=0,0,VLOOKUP($A313,Pointage!$A$6:$CE$370,L$3))</f>
        <v>0</v>
      </c>
      <c r="M313" s="62">
        <f>IF($A313=0,0,VLOOKUP($A313,Pointage!$A$6:$CE$370,M$3))</f>
        <v>0</v>
      </c>
      <c r="N313" s="62">
        <f>IF($A313=0,0,VLOOKUP($A313,Pointage!$A$6:$CE$370,N$3))</f>
        <v>0</v>
      </c>
      <c r="O313" s="62">
        <f>IF($A313=0,0,VLOOKUP($A313,Pointage!$A$6:$CE$370,O$3))</f>
        <v>0</v>
      </c>
      <c r="P313" s="62">
        <f>IF($A313=0,0,VLOOKUP($A313,Pointage!$A$6:$CE$370,P$3))</f>
        <v>0</v>
      </c>
      <c r="Q313" s="62">
        <f>IF($A313=0,0,VLOOKUP($A313,Pointage!$A$6:$CE$370,Q$3))</f>
        <v>0</v>
      </c>
      <c r="R313" s="62">
        <f>IF($A313=0,0,VLOOKUP($A313,Pointage!$A$6:$CE$370,R$3))</f>
        <v>0</v>
      </c>
      <c r="S313" s="62">
        <f>IF($A313=0,0,VLOOKUP($A313,Pointage!$A$6:$CE$370,S$3))</f>
        <v>0</v>
      </c>
    </row>
    <row r="314" spans="1:19" x14ac:dyDescent="0.2">
      <c r="A314" s="60">
        <f>Pointage!A316</f>
        <v>43411</v>
      </c>
      <c r="B314" s="61">
        <f t="shared" si="8"/>
        <v>7</v>
      </c>
      <c r="C314" s="61">
        <f t="shared" si="9"/>
        <v>11</v>
      </c>
      <c r="D314" s="62">
        <f>IF($A314=0,0,VLOOKUP($A314,Pointage!$A$6:$CE$370,D$3))</f>
        <v>0</v>
      </c>
      <c r="E314" s="62">
        <f>IF($A314=0,0,VLOOKUP($A314,Pointage!$A$6:$CE$370,E$3))</f>
        <v>0</v>
      </c>
      <c r="F314" s="62">
        <f>IF($A314=0,0,VLOOKUP($A314,Pointage!$A$6:$CE$370,F$3))</f>
        <v>0</v>
      </c>
      <c r="G314" s="62">
        <f>IF($A314=0,0,VLOOKUP($A314,Pointage!$A$6:$CE$370,G$3))</f>
        <v>0</v>
      </c>
      <c r="H314" s="62">
        <f>IF($A314=0,0,VLOOKUP($A314,Pointage!$A$6:$CE$370,H$3))</f>
        <v>0</v>
      </c>
      <c r="I314" s="62">
        <f>IF($A314=0,0,VLOOKUP($A314,Pointage!$A$6:$CE$370,I$3))</f>
        <v>0</v>
      </c>
      <c r="J314" s="62">
        <f>IF($A314=0,0,VLOOKUP($A314,Pointage!$A$6:$CE$370,J$3))</f>
        <v>0</v>
      </c>
      <c r="K314" s="62">
        <f>IF($A314=0,0,VLOOKUP($A314,Pointage!$A$6:$CE$370,K$3))</f>
        <v>0</v>
      </c>
      <c r="L314" s="62">
        <f>IF($A314=0,0,VLOOKUP($A314,Pointage!$A$6:$CE$370,L$3))</f>
        <v>0</v>
      </c>
      <c r="M314" s="62">
        <f>IF($A314=0,0,VLOOKUP($A314,Pointage!$A$6:$CE$370,M$3))</f>
        <v>0</v>
      </c>
      <c r="N314" s="62">
        <f>IF($A314=0,0,VLOOKUP($A314,Pointage!$A$6:$CE$370,N$3))</f>
        <v>0</v>
      </c>
      <c r="O314" s="62">
        <f>IF($A314=0,0,VLOOKUP($A314,Pointage!$A$6:$CE$370,O$3))</f>
        <v>0</v>
      </c>
      <c r="P314" s="62">
        <f>IF($A314=0,0,VLOOKUP($A314,Pointage!$A$6:$CE$370,P$3))</f>
        <v>0</v>
      </c>
      <c r="Q314" s="62">
        <f>IF($A314=0,0,VLOOKUP($A314,Pointage!$A$6:$CE$370,Q$3))</f>
        <v>0</v>
      </c>
      <c r="R314" s="62">
        <f>IF($A314=0,0,VLOOKUP($A314,Pointage!$A$6:$CE$370,R$3))</f>
        <v>0</v>
      </c>
      <c r="S314" s="62">
        <f>IF($A314=0,0,VLOOKUP($A314,Pointage!$A$6:$CE$370,S$3))</f>
        <v>0</v>
      </c>
    </row>
    <row r="315" spans="1:19" x14ac:dyDescent="0.2">
      <c r="A315" s="60">
        <f>Pointage!A317</f>
        <v>43412</v>
      </c>
      <c r="B315" s="61">
        <f t="shared" si="8"/>
        <v>8</v>
      </c>
      <c r="C315" s="61">
        <f t="shared" si="9"/>
        <v>11</v>
      </c>
      <c r="D315" s="62">
        <f>IF($A315=0,0,VLOOKUP($A315,Pointage!$A$6:$CE$370,D$3))</f>
        <v>0</v>
      </c>
      <c r="E315" s="62">
        <f>IF($A315=0,0,VLOOKUP($A315,Pointage!$A$6:$CE$370,E$3))</f>
        <v>0</v>
      </c>
      <c r="F315" s="62">
        <f>IF($A315=0,0,VLOOKUP($A315,Pointage!$A$6:$CE$370,F$3))</f>
        <v>0</v>
      </c>
      <c r="G315" s="62">
        <f>IF($A315=0,0,VLOOKUP($A315,Pointage!$A$6:$CE$370,G$3))</f>
        <v>0</v>
      </c>
      <c r="H315" s="62">
        <f>IF($A315=0,0,VLOOKUP($A315,Pointage!$A$6:$CE$370,H$3))</f>
        <v>0</v>
      </c>
      <c r="I315" s="62">
        <f>IF($A315=0,0,VLOOKUP($A315,Pointage!$A$6:$CE$370,I$3))</f>
        <v>0</v>
      </c>
      <c r="J315" s="62">
        <f>IF($A315=0,0,VLOOKUP($A315,Pointage!$A$6:$CE$370,J$3))</f>
        <v>0</v>
      </c>
      <c r="K315" s="62">
        <f>IF($A315=0,0,VLOOKUP($A315,Pointage!$A$6:$CE$370,K$3))</f>
        <v>0</v>
      </c>
      <c r="L315" s="62">
        <f>IF($A315=0,0,VLOOKUP($A315,Pointage!$A$6:$CE$370,L$3))</f>
        <v>0</v>
      </c>
      <c r="M315" s="62">
        <f>IF($A315=0,0,VLOOKUP($A315,Pointage!$A$6:$CE$370,M$3))</f>
        <v>0</v>
      </c>
      <c r="N315" s="62">
        <f>IF($A315=0,0,VLOOKUP($A315,Pointage!$A$6:$CE$370,N$3))</f>
        <v>0</v>
      </c>
      <c r="O315" s="62">
        <f>IF($A315=0,0,VLOOKUP($A315,Pointage!$A$6:$CE$370,O$3))</f>
        <v>0</v>
      </c>
      <c r="P315" s="62">
        <f>IF($A315=0,0,VLOOKUP($A315,Pointage!$A$6:$CE$370,P$3))</f>
        <v>0</v>
      </c>
      <c r="Q315" s="62">
        <f>IF($A315=0,0,VLOOKUP($A315,Pointage!$A$6:$CE$370,Q$3))</f>
        <v>0</v>
      </c>
      <c r="R315" s="62">
        <f>IF($A315=0,0,VLOOKUP($A315,Pointage!$A$6:$CE$370,R$3))</f>
        <v>0</v>
      </c>
      <c r="S315" s="62">
        <f>IF($A315=0,0,VLOOKUP($A315,Pointage!$A$6:$CE$370,S$3))</f>
        <v>0</v>
      </c>
    </row>
    <row r="316" spans="1:19" x14ac:dyDescent="0.2">
      <c r="A316" s="60">
        <f>Pointage!A318</f>
        <v>43413</v>
      </c>
      <c r="B316" s="61">
        <f t="shared" si="8"/>
        <v>9</v>
      </c>
      <c r="C316" s="61">
        <f t="shared" si="9"/>
        <v>11</v>
      </c>
      <c r="D316" s="62">
        <f>IF($A316=0,0,VLOOKUP($A316,Pointage!$A$6:$CE$370,D$3))</f>
        <v>0</v>
      </c>
      <c r="E316" s="62">
        <f>IF($A316=0,0,VLOOKUP($A316,Pointage!$A$6:$CE$370,E$3))</f>
        <v>0</v>
      </c>
      <c r="F316" s="62">
        <f>IF($A316=0,0,VLOOKUP($A316,Pointage!$A$6:$CE$370,F$3))</f>
        <v>0</v>
      </c>
      <c r="G316" s="62">
        <f>IF($A316=0,0,VLOOKUP($A316,Pointage!$A$6:$CE$370,G$3))</f>
        <v>0</v>
      </c>
      <c r="H316" s="62">
        <f>IF($A316=0,0,VLOOKUP($A316,Pointage!$A$6:$CE$370,H$3))</f>
        <v>0</v>
      </c>
      <c r="I316" s="62">
        <f>IF($A316=0,0,VLOOKUP($A316,Pointage!$A$6:$CE$370,I$3))</f>
        <v>0</v>
      </c>
      <c r="J316" s="62">
        <f>IF($A316=0,0,VLOOKUP($A316,Pointage!$A$6:$CE$370,J$3))</f>
        <v>0</v>
      </c>
      <c r="K316" s="62">
        <f>IF($A316=0,0,VLOOKUP($A316,Pointage!$A$6:$CE$370,K$3))</f>
        <v>0</v>
      </c>
      <c r="L316" s="62">
        <f>IF($A316=0,0,VLOOKUP($A316,Pointage!$A$6:$CE$370,L$3))</f>
        <v>0</v>
      </c>
      <c r="M316" s="62">
        <f>IF($A316=0,0,VLOOKUP($A316,Pointage!$A$6:$CE$370,M$3))</f>
        <v>0</v>
      </c>
      <c r="N316" s="62">
        <f>IF($A316=0,0,VLOOKUP($A316,Pointage!$A$6:$CE$370,N$3))</f>
        <v>0</v>
      </c>
      <c r="O316" s="62">
        <f>IF($A316=0,0,VLOOKUP($A316,Pointage!$A$6:$CE$370,O$3))</f>
        <v>0</v>
      </c>
      <c r="P316" s="62">
        <f>IF($A316=0,0,VLOOKUP($A316,Pointage!$A$6:$CE$370,P$3))</f>
        <v>0</v>
      </c>
      <c r="Q316" s="62">
        <f>IF($A316=0,0,VLOOKUP($A316,Pointage!$A$6:$CE$370,Q$3))</f>
        <v>0</v>
      </c>
      <c r="R316" s="62">
        <f>IF($A316=0,0,VLOOKUP($A316,Pointage!$A$6:$CE$370,R$3))</f>
        <v>0</v>
      </c>
      <c r="S316" s="62">
        <f>IF($A316=0,0,VLOOKUP($A316,Pointage!$A$6:$CE$370,S$3))</f>
        <v>0</v>
      </c>
    </row>
    <row r="317" spans="1:19" x14ac:dyDescent="0.2">
      <c r="A317" s="60">
        <f>Pointage!A319</f>
        <v>43414</v>
      </c>
      <c r="B317" s="61">
        <f t="shared" si="8"/>
        <v>10</v>
      </c>
      <c r="C317" s="61">
        <f t="shared" si="9"/>
        <v>11</v>
      </c>
      <c r="D317" s="62">
        <f>IF($A317=0,0,VLOOKUP($A317,Pointage!$A$6:$CE$370,D$3))</f>
        <v>0</v>
      </c>
      <c r="E317" s="62">
        <f>IF($A317=0,0,VLOOKUP($A317,Pointage!$A$6:$CE$370,E$3))</f>
        <v>0</v>
      </c>
      <c r="F317" s="62">
        <f>IF($A317=0,0,VLOOKUP($A317,Pointage!$A$6:$CE$370,F$3))</f>
        <v>0</v>
      </c>
      <c r="G317" s="62">
        <f>IF($A317=0,0,VLOOKUP($A317,Pointage!$A$6:$CE$370,G$3))</f>
        <v>0</v>
      </c>
      <c r="H317" s="62">
        <f>IF($A317=0,0,VLOOKUP($A317,Pointage!$A$6:$CE$370,H$3))</f>
        <v>0</v>
      </c>
      <c r="I317" s="62">
        <f>IF($A317=0,0,VLOOKUP($A317,Pointage!$A$6:$CE$370,I$3))</f>
        <v>0</v>
      </c>
      <c r="J317" s="62">
        <f>IF($A317=0,0,VLOOKUP($A317,Pointage!$A$6:$CE$370,J$3))</f>
        <v>0</v>
      </c>
      <c r="K317" s="62">
        <f>IF($A317=0,0,VLOOKUP($A317,Pointage!$A$6:$CE$370,K$3))</f>
        <v>0</v>
      </c>
      <c r="L317" s="62">
        <f>IF($A317=0,0,VLOOKUP($A317,Pointage!$A$6:$CE$370,L$3))</f>
        <v>0</v>
      </c>
      <c r="M317" s="62">
        <f>IF($A317=0,0,VLOOKUP($A317,Pointage!$A$6:$CE$370,M$3))</f>
        <v>0</v>
      </c>
      <c r="N317" s="62">
        <f>IF($A317=0,0,VLOOKUP($A317,Pointage!$A$6:$CE$370,N$3))</f>
        <v>0</v>
      </c>
      <c r="O317" s="62">
        <f>IF($A317=0,0,VLOOKUP($A317,Pointage!$A$6:$CE$370,O$3))</f>
        <v>0</v>
      </c>
      <c r="P317" s="62">
        <f>IF($A317=0,0,VLOOKUP($A317,Pointage!$A$6:$CE$370,P$3))</f>
        <v>0</v>
      </c>
      <c r="Q317" s="62">
        <f>IF($A317=0,0,VLOOKUP($A317,Pointage!$A$6:$CE$370,Q$3))</f>
        <v>0</v>
      </c>
      <c r="R317" s="62">
        <f>IF($A317=0,0,VLOOKUP($A317,Pointage!$A$6:$CE$370,R$3))</f>
        <v>0</v>
      </c>
      <c r="S317" s="62">
        <f>IF($A317=0,0,VLOOKUP($A317,Pointage!$A$6:$CE$370,S$3))</f>
        <v>0</v>
      </c>
    </row>
    <row r="318" spans="1:19" x14ac:dyDescent="0.2">
      <c r="A318" s="60" t="str">
        <f>Pointage!A320</f>
        <v>Total</v>
      </c>
      <c r="B318" s="61" t="e">
        <f t="shared" si="8"/>
        <v>#VALUE!</v>
      </c>
      <c r="C318" s="61" t="e">
        <f t="shared" si="9"/>
        <v>#VALUE!</v>
      </c>
      <c r="D318" s="62">
        <f>IF($A318=0,0,VLOOKUP($A318,Pointage!$A$6:$CE$370,D$3))</f>
        <v>0</v>
      </c>
      <c r="E318" s="62">
        <f>IF($A318=0,0,VLOOKUP($A318,Pointage!$A$6:$CE$370,E$3))</f>
        <v>0</v>
      </c>
      <c r="F318" s="62">
        <f>IF($A318=0,0,VLOOKUP($A318,Pointage!$A$6:$CE$370,F$3))</f>
        <v>0</v>
      </c>
      <c r="G318" s="62">
        <f>IF($A318=0,0,VLOOKUP($A318,Pointage!$A$6:$CE$370,G$3))</f>
        <v>0</v>
      </c>
      <c r="H318" s="62">
        <f>IF($A318=0,0,VLOOKUP($A318,Pointage!$A$6:$CE$370,H$3))</f>
        <v>0</v>
      </c>
      <c r="I318" s="62">
        <f>IF($A318=0,0,VLOOKUP($A318,Pointage!$A$6:$CE$370,I$3))</f>
        <v>0</v>
      </c>
      <c r="J318" s="62">
        <f>IF($A318=0,0,VLOOKUP($A318,Pointage!$A$6:$CE$370,J$3))</f>
        <v>0</v>
      </c>
      <c r="K318" s="62">
        <f>IF($A318=0,0,VLOOKUP($A318,Pointage!$A$6:$CE$370,K$3))</f>
        <v>0</v>
      </c>
      <c r="L318" s="62">
        <f>IF($A318=0,0,VLOOKUP($A318,Pointage!$A$6:$CE$370,L$3))</f>
        <v>0</v>
      </c>
      <c r="M318" s="62">
        <f>IF($A318=0,0,VLOOKUP($A318,Pointage!$A$6:$CE$370,M$3))</f>
        <v>0</v>
      </c>
      <c r="N318" s="62">
        <f>IF($A318=0,0,VLOOKUP($A318,Pointage!$A$6:$CE$370,N$3))</f>
        <v>0</v>
      </c>
      <c r="O318" s="62">
        <f>IF($A318=0,0,VLOOKUP($A318,Pointage!$A$6:$CE$370,O$3))</f>
        <v>0</v>
      </c>
      <c r="P318" s="62">
        <f>IF($A318=0,0,VLOOKUP($A318,Pointage!$A$6:$CE$370,P$3))</f>
        <v>0</v>
      </c>
      <c r="Q318" s="62">
        <f>IF($A318=0,0,VLOOKUP($A318,Pointage!$A$6:$CE$370,Q$3))</f>
        <v>0</v>
      </c>
      <c r="R318" s="62">
        <f>IF($A318=0,0,VLOOKUP($A318,Pointage!$A$6:$CE$370,R$3))</f>
        <v>0</v>
      </c>
      <c r="S318" s="62">
        <f>IF($A318=0,0,VLOOKUP($A318,Pointage!$A$6:$CE$370,S$3))</f>
        <v>0</v>
      </c>
    </row>
    <row r="319" spans="1:19" x14ac:dyDescent="0.2">
      <c r="A319" s="60">
        <f>Pointage!A321</f>
        <v>43416</v>
      </c>
      <c r="B319" s="61">
        <f t="shared" si="8"/>
        <v>12</v>
      </c>
      <c r="C319" s="61">
        <f t="shared" si="9"/>
        <v>11</v>
      </c>
      <c r="D319" s="62">
        <f>IF($A319=0,0,VLOOKUP($A319,Pointage!$A$6:$CE$370,D$3))</f>
        <v>0</v>
      </c>
      <c r="E319" s="62">
        <f>IF($A319=0,0,VLOOKUP($A319,Pointage!$A$6:$CE$370,E$3))</f>
        <v>0</v>
      </c>
      <c r="F319" s="62">
        <f>IF($A319=0,0,VLOOKUP($A319,Pointage!$A$6:$CE$370,F$3))</f>
        <v>0</v>
      </c>
      <c r="G319" s="62">
        <f>IF($A319=0,0,VLOOKUP($A319,Pointage!$A$6:$CE$370,G$3))</f>
        <v>0</v>
      </c>
      <c r="H319" s="62">
        <f>IF($A319=0,0,VLOOKUP($A319,Pointage!$A$6:$CE$370,H$3))</f>
        <v>0</v>
      </c>
      <c r="I319" s="62">
        <f>IF($A319=0,0,VLOOKUP($A319,Pointage!$A$6:$CE$370,I$3))</f>
        <v>0</v>
      </c>
      <c r="J319" s="62">
        <f>IF($A319=0,0,VLOOKUP($A319,Pointage!$A$6:$CE$370,J$3))</f>
        <v>0</v>
      </c>
      <c r="K319" s="62">
        <f>IF($A319=0,0,VLOOKUP($A319,Pointage!$A$6:$CE$370,K$3))</f>
        <v>0</v>
      </c>
      <c r="L319" s="62">
        <f>IF($A319=0,0,VLOOKUP($A319,Pointage!$A$6:$CE$370,L$3))</f>
        <v>0</v>
      </c>
      <c r="M319" s="62">
        <f>IF($A319=0,0,VLOOKUP($A319,Pointage!$A$6:$CE$370,M$3))</f>
        <v>0</v>
      </c>
      <c r="N319" s="62">
        <f>IF($A319=0,0,VLOOKUP($A319,Pointage!$A$6:$CE$370,N$3))</f>
        <v>0</v>
      </c>
      <c r="O319" s="62">
        <f>IF($A319=0,0,VLOOKUP($A319,Pointage!$A$6:$CE$370,O$3))</f>
        <v>0</v>
      </c>
      <c r="P319" s="62">
        <f>IF($A319=0,0,VLOOKUP($A319,Pointage!$A$6:$CE$370,P$3))</f>
        <v>0</v>
      </c>
      <c r="Q319" s="62">
        <f>IF($A319=0,0,VLOOKUP($A319,Pointage!$A$6:$CE$370,Q$3))</f>
        <v>0</v>
      </c>
      <c r="R319" s="62">
        <f>IF($A319=0,0,VLOOKUP($A319,Pointage!$A$6:$CE$370,R$3))</f>
        <v>0</v>
      </c>
      <c r="S319" s="62">
        <f>IF($A319=0,0,VLOOKUP($A319,Pointage!$A$6:$CE$370,S$3))</f>
        <v>0</v>
      </c>
    </row>
    <row r="320" spans="1:19" x14ac:dyDescent="0.2">
      <c r="A320" s="60">
        <f>Pointage!A322</f>
        <v>43417</v>
      </c>
      <c r="B320" s="61">
        <f t="shared" si="8"/>
        <v>13</v>
      </c>
      <c r="C320" s="61">
        <f t="shared" si="9"/>
        <v>11</v>
      </c>
      <c r="D320" s="62">
        <f>IF($A320=0,0,VLOOKUP($A320,Pointage!$A$6:$CE$370,D$3))</f>
        <v>0</v>
      </c>
      <c r="E320" s="62">
        <f>IF($A320=0,0,VLOOKUP($A320,Pointage!$A$6:$CE$370,E$3))</f>
        <v>0</v>
      </c>
      <c r="F320" s="62">
        <f>IF($A320=0,0,VLOOKUP($A320,Pointage!$A$6:$CE$370,F$3))</f>
        <v>0</v>
      </c>
      <c r="G320" s="62">
        <f>IF($A320=0,0,VLOOKUP($A320,Pointage!$A$6:$CE$370,G$3))</f>
        <v>0</v>
      </c>
      <c r="H320" s="62">
        <f>IF($A320=0,0,VLOOKUP($A320,Pointage!$A$6:$CE$370,H$3))</f>
        <v>0</v>
      </c>
      <c r="I320" s="62">
        <f>IF($A320=0,0,VLOOKUP($A320,Pointage!$A$6:$CE$370,I$3))</f>
        <v>0</v>
      </c>
      <c r="J320" s="62">
        <f>IF($A320=0,0,VLOOKUP($A320,Pointage!$A$6:$CE$370,J$3))</f>
        <v>0</v>
      </c>
      <c r="K320" s="62">
        <f>IF($A320=0,0,VLOOKUP($A320,Pointage!$A$6:$CE$370,K$3))</f>
        <v>0</v>
      </c>
      <c r="L320" s="62">
        <f>IF($A320=0,0,VLOOKUP($A320,Pointage!$A$6:$CE$370,L$3))</f>
        <v>0</v>
      </c>
      <c r="M320" s="62">
        <f>IF($A320=0,0,VLOOKUP($A320,Pointage!$A$6:$CE$370,M$3))</f>
        <v>0</v>
      </c>
      <c r="N320" s="62">
        <f>IF($A320=0,0,VLOOKUP($A320,Pointage!$A$6:$CE$370,N$3))</f>
        <v>0</v>
      </c>
      <c r="O320" s="62">
        <f>IF($A320=0,0,VLOOKUP($A320,Pointage!$A$6:$CE$370,O$3))</f>
        <v>0</v>
      </c>
      <c r="P320" s="62">
        <f>IF($A320=0,0,VLOOKUP($A320,Pointage!$A$6:$CE$370,P$3))</f>
        <v>0</v>
      </c>
      <c r="Q320" s="62">
        <f>IF($A320=0,0,VLOOKUP($A320,Pointage!$A$6:$CE$370,Q$3))</f>
        <v>0</v>
      </c>
      <c r="R320" s="62">
        <f>IF($A320=0,0,VLOOKUP($A320,Pointage!$A$6:$CE$370,R$3))</f>
        <v>0</v>
      </c>
      <c r="S320" s="62">
        <f>IF($A320=0,0,VLOOKUP($A320,Pointage!$A$6:$CE$370,S$3))</f>
        <v>0</v>
      </c>
    </row>
    <row r="321" spans="1:19" x14ac:dyDescent="0.2">
      <c r="A321" s="60">
        <f>Pointage!A323</f>
        <v>43418</v>
      </c>
      <c r="B321" s="61">
        <f t="shared" si="8"/>
        <v>14</v>
      </c>
      <c r="C321" s="61">
        <f t="shared" si="9"/>
        <v>11</v>
      </c>
      <c r="D321" s="62">
        <f>IF($A321=0,0,VLOOKUP($A321,Pointage!$A$6:$CE$370,D$3))</f>
        <v>0</v>
      </c>
      <c r="E321" s="62">
        <f>IF($A321=0,0,VLOOKUP($A321,Pointage!$A$6:$CE$370,E$3))</f>
        <v>0</v>
      </c>
      <c r="F321" s="62">
        <f>IF($A321=0,0,VLOOKUP($A321,Pointage!$A$6:$CE$370,F$3))</f>
        <v>0</v>
      </c>
      <c r="G321" s="62">
        <f>IF($A321=0,0,VLOOKUP($A321,Pointage!$A$6:$CE$370,G$3))</f>
        <v>0</v>
      </c>
      <c r="H321" s="62">
        <f>IF($A321=0,0,VLOOKUP($A321,Pointage!$A$6:$CE$370,H$3))</f>
        <v>0</v>
      </c>
      <c r="I321" s="62">
        <f>IF($A321=0,0,VLOOKUP($A321,Pointage!$A$6:$CE$370,I$3))</f>
        <v>0</v>
      </c>
      <c r="J321" s="62">
        <f>IF($A321=0,0,VLOOKUP($A321,Pointage!$A$6:$CE$370,J$3))</f>
        <v>0</v>
      </c>
      <c r="K321" s="62">
        <f>IF($A321=0,0,VLOOKUP($A321,Pointage!$A$6:$CE$370,K$3))</f>
        <v>0</v>
      </c>
      <c r="L321" s="62">
        <f>IF($A321=0,0,VLOOKUP($A321,Pointage!$A$6:$CE$370,L$3))</f>
        <v>0</v>
      </c>
      <c r="M321" s="62">
        <f>IF($A321=0,0,VLOOKUP($A321,Pointage!$A$6:$CE$370,M$3))</f>
        <v>0</v>
      </c>
      <c r="N321" s="62">
        <f>IF($A321=0,0,VLOOKUP($A321,Pointage!$A$6:$CE$370,N$3))</f>
        <v>0</v>
      </c>
      <c r="O321" s="62">
        <f>IF($A321=0,0,VLOOKUP($A321,Pointage!$A$6:$CE$370,O$3))</f>
        <v>0</v>
      </c>
      <c r="P321" s="62">
        <f>IF($A321=0,0,VLOOKUP($A321,Pointage!$A$6:$CE$370,P$3))</f>
        <v>0</v>
      </c>
      <c r="Q321" s="62">
        <f>IF($A321=0,0,VLOOKUP($A321,Pointage!$A$6:$CE$370,Q$3))</f>
        <v>0</v>
      </c>
      <c r="R321" s="62">
        <f>IF($A321=0,0,VLOOKUP($A321,Pointage!$A$6:$CE$370,R$3))</f>
        <v>0</v>
      </c>
      <c r="S321" s="62">
        <f>IF($A321=0,0,VLOOKUP($A321,Pointage!$A$6:$CE$370,S$3))</f>
        <v>0</v>
      </c>
    </row>
    <row r="322" spans="1:19" x14ac:dyDescent="0.2">
      <c r="A322" s="60">
        <f>Pointage!A324</f>
        <v>43419</v>
      </c>
      <c r="B322" s="61">
        <f t="shared" si="8"/>
        <v>15</v>
      </c>
      <c r="C322" s="61">
        <f t="shared" si="9"/>
        <v>11</v>
      </c>
      <c r="D322" s="62">
        <f>IF($A322=0,0,VLOOKUP($A322,Pointage!$A$6:$CE$370,D$3))</f>
        <v>0</v>
      </c>
      <c r="E322" s="62">
        <f>IF($A322=0,0,VLOOKUP($A322,Pointage!$A$6:$CE$370,E$3))</f>
        <v>0</v>
      </c>
      <c r="F322" s="62">
        <f>IF($A322=0,0,VLOOKUP($A322,Pointage!$A$6:$CE$370,F$3))</f>
        <v>0</v>
      </c>
      <c r="G322" s="62">
        <f>IF($A322=0,0,VLOOKUP($A322,Pointage!$A$6:$CE$370,G$3))</f>
        <v>0</v>
      </c>
      <c r="H322" s="62">
        <f>IF($A322=0,0,VLOOKUP($A322,Pointage!$A$6:$CE$370,H$3))</f>
        <v>0</v>
      </c>
      <c r="I322" s="62">
        <f>IF($A322=0,0,VLOOKUP($A322,Pointage!$A$6:$CE$370,I$3))</f>
        <v>0</v>
      </c>
      <c r="J322" s="62">
        <f>IF($A322=0,0,VLOOKUP($A322,Pointage!$A$6:$CE$370,J$3))</f>
        <v>0</v>
      </c>
      <c r="K322" s="62">
        <f>IF($A322=0,0,VLOOKUP($A322,Pointage!$A$6:$CE$370,K$3))</f>
        <v>0</v>
      </c>
      <c r="L322" s="62">
        <f>IF($A322=0,0,VLOOKUP($A322,Pointage!$A$6:$CE$370,L$3))</f>
        <v>0</v>
      </c>
      <c r="M322" s="62">
        <f>IF($A322=0,0,VLOOKUP($A322,Pointage!$A$6:$CE$370,M$3))</f>
        <v>0</v>
      </c>
      <c r="N322" s="62">
        <f>IF($A322=0,0,VLOOKUP($A322,Pointage!$A$6:$CE$370,N$3))</f>
        <v>0</v>
      </c>
      <c r="O322" s="62">
        <f>IF($A322=0,0,VLOOKUP($A322,Pointage!$A$6:$CE$370,O$3))</f>
        <v>0</v>
      </c>
      <c r="P322" s="62">
        <f>IF($A322=0,0,VLOOKUP($A322,Pointage!$A$6:$CE$370,P$3))</f>
        <v>0</v>
      </c>
      <c r="Q322" s="62">
        <f>IF($A322=0,0,VLOOKUP($A322,Pointage!$A$6:$CE$370,Q$3))</f>
        <v>0</v>
      </c>
      <c r="R322" s="62">
        <f>IF($A322=0,0,VLOOKUP($A322,Pointage!$A$6:$CE$370,R$3))</f>
        <v>0</v>
      </c>
      <c r="S322" s="62">
        <f>IF($A322=0,0,VLOOKUP($A322,Pointage!$A$6:$CE$370,S$3))</f>
        <v>0</v>
      </c>
    </row>
    <row r="323" spans="1:19" x14ac:dyDescent="0.2">
      <c r="A323" s="60">
        <f>Pointage!A325</f>
        <v>43420</v>
      </c>
      <c r="B323" s="61">
        <f t="shared" si="8"/>
        <v>16</v>
      </c>
      <c r="C323" s="61">
        <f t="shared" si="9"/>
        <v>11</v>
      </c>
      <c r="D323" s="62">
        <f>IF($A323=0,0,VLOOKUP($A323,Pointage!$A$6:$CE$370,D$3))</f>
        <v>0</v>
      </c>
      <c r="E323" s="62">
        <f>IF($A323=0,0,VLOOKUP($A323,Pointage!$A$6:$CE$370,E$3))</f>
        <v>0</v>
      </c>
      <c r="F323" s="62">
        <f>IF($A323=0,0,VLOOKUP($A323,Pointage!$A$6:$CE$370,F$3))</f>
        <v>0</v>
      </c>
      <c r="G323" s="62">
        <f>IF($A323=0,0,VLOOKUP($A323,Pointage!$A$6:$CE$370,G$3))</f>
        <v>0</v>
      </c>
      <c r="H323" s="62">
        <f>IF($A323=0,0,VLOOKUP($A323,Pointage!$A$6:$CE$370,H$3))</f>
        <v>0</v>
      </c>
      <c r="I323" s="62">
        <f>IF($A323=0,0,VLOOKUP($A323,Pointage!$A$6:$CE$370,I$3))</f>
        <v>0</v>
      </c>
      <c r="J323" s="62">
        <f>IF($A323=0,0,VLOOKUP($A323,Pointage!$A$6:$CE$370,J$3))</f>
        <v>0</v>
      </c>
      <c r="K323" s="62">
        <f>IF($A323=0,0,VLOOKUP($A323,Pointage!$A$6:$CE$370,K$3))</f>
        <v>0</v>
      </c>
      <c r="L323" s="62">
        <f>IF($A323=0,0,VLOOKUP($A323,Pointage!$A$6:$CE$370,L$3))</f>
        <v>0</v>
      </c>
      <c r="M323" s="62">
        <f>IF($A323=0,0,VLOOKUP($A323,Pointage!$A$6:$CE$370,M$3))</f>
        <v>0</v>
      </c>
      <c r="N323" s="62">
        <f>IF($A323=0,0,VLOOKUP($A323,Pointage!$A$6:$CE$370,N$3))</f>
        <v>0</v>
      </c>
      <c r="O323" s="62">
        <f>IF($A323=0,0,VLOOKUP($A323,Pointage!$A$6:$CE$370,O$3))</f>
        <v>0</v>
      </c>
      <c r="P323" s="62">
        <f>IF($A323=0,0,VLOOKUP($A323,Pointage!$A$6:$CE$370,P$3))</f>
        <v>0</v>
      </c>
      <c r="Q323" s="62">
        <f>IF($A323=0,0,VLOOKUP($A323,Pointage!$A$6:$CE$370,Q$3))</f>
        <v>0</v>
      </c>
      <c r="R323" s="62">
        <f>IF($A323=0,0,VLOOKUP($A323,Pointage!$A$6:$CE$370,R$3))</f>
        <v>0</v>
      </c>
      <c r="S323" s="62">
        <f>IF($A323=0,0,VLOOKUP($A323,Pointage!$A$6:$CE$370,S$3))</f>
        <v>0</v>
      </c>
    </row>
    <row r="324" spans="1:19" x14ac:dyDescent="0.2">
      <c r="A324" s="60">
        <f>Pointage!A326</f>
        <v>43421</v>
      </c>
      <c r="B324" s="61">
        <f t="shared" si="8"/>
        <v>17</v>
      </c>
      <c r="C324" s="61">
        <f t="shared" si="9"/>
        <v>11</v>
      </c>
      <c r="D324" s="62">
        <f>IF($A324=0,0,VLOOKUP($A324,Pointage!$A$6:$CE$370,D$3))</f>
        <v>0</v>
      </c>
      <c r="E324" s="62">
        <f>IF($A324=0,0,VLOOKUP($A324,Pointage!$A$6:$CE$370,E$3))</f>
        <v>0</v>
      </c>
      <c r="F324" s="62">
        <f>IF($A324=0,0,VLOOKUP($A324,Pointage!$A$6:$CE$370,F$3))</f>
        <v>0</v>
      </c>
      <c r="G324" s="62">
        <f>IF($A324=0,0,VLOOKUP($A324,Pointage!$A$6:$CE$370,G$3))</f>
        <v>0</v>
      </c>
      <c r="H324" s="62">
        <f>IF($A324=0,0,VLOOKUP($A324,Pointage!$A$6:$CE$370,H$3))</f>
        <v>0</v>
      </c>
      <c r="I324" s="62">
        <f>IF($A324=0,0,VLOOKUP($A324,Pointage!$A$6:$CE$370,I$3))</f>
        <v>0</v>
      </c>
      <c r="J324" s="62">
        <f>IF($A324=0,0,VLOOKUP($A324,Pointage!$A$6:$CE$370,J$3))</f>
        <v>0</v>
      </c>
      <c r="K324" s="62">
        <f>IF($A324=0,0,VLOOKUP($A324,Pointage!$A$6:$CE$370,K$3))</f>
        <v>0</v>
      </c>
      <c r="L324" s="62">
        <f>IF($A324=0,0,VLOOKUP($A324,Pointage!$A$6:$CE$370,L$3))</f>
        <v>0</v>
      </c>
      <c r="M324" s="62">
        <f>IF($A324=0,0,VLOOKUP($A324,Pointage!$A$6:$CE$370,M$3))</f>
        <v>0</v>
      </c>
      <c r="N324" s="62">
        <f>IF($A324=0,0,VLOOKUP($A324,Pointage!$A$6:$CE$370,N$3))</f>
        <v>0</v>
      </c>
      <c r="O324" s="62">
        <f>IF($A324=0,0,VLOOKUP($A324,Pointage!$A$6:$CE$370,O$3))</f>
        <v>0</v>
      </c>
      <c r="P324" s="62">
        <f>IF($A324=0,0,VLOOKUP($A324,Pointage!$A$6:$CE$370,P$3))</f>
        <v>0</v>
      </c>
      <c r="Q324" s="62">
        <f>IF($A324=0,0,VLOOKUP($A324,Pointage!$A$6:$CE$370,Q$3))</f>
        <v>0</v>
      </c>
      <c r="R324" s="62">
        <f>IF($A324=0,0,VLOOKUP($A324,Pointage!$A$6:$CE$370,R$3))</f>
        <v>0</v>
      </c>
      <c r="S324" s="62">
        <f>IF($A324=0,0,VLOOKUP($A324,Pointage!$A$6:$CE$370,S$3))</f>
        <v>0</v>
      </c>
    </row>
    <row r="325" spans="1:19" x14ac:dyDescent="0.2">
      <c r="A325" s="60" t="str">
        <f>Pointage!A327</f>
        <v>Total</v>
      </c>
      <c r="B325" s="61" t="e">
        <f t="shared" ref="B325:B388" si="10">DAY(A325)</f>
        <v>#VALUE!</v>
      </c>
      <c r="C325" s="61" t="e">
        <f t="shared" ref="C325:C388" si="11">MONTH(A325)</f>
        <v>#VALUE!</v>
      </c>
      <c r="D325" s="62">
        <f>IF($A325=0,0,VLOOKUP($A325,Pointage!$A$6:$CE$370,D$3))</f>
        <v>0</v>
      </c>
      <c r="E325" s="62">
        <f>IF($A325=0,0,VLOOKUP($A325,Pointage!$A$6:$CE$370,E$3))</f>
        <v>0</v>
      </c>
      <c r="F325" s="62">
        <f>IF($A325=0,0,VLOOKUP($A325,Pointage!$A$6:$CE$370,F$3))</f>
        <v>0</v>
      </c>
      <c r="G325" s="62">
        <f>IF($A325=0,0,VLOOKUP($A325,Pointage!$A$6:$CE$370,G$3))</f>
        <v>0</v>
      </c>
      <c r="H325" s="62">
        <f>IF($A325=0,0,VLOOKUP($A325,Pointage!$A$6:$CE$370,H$3))</f>
        <v>0</v>
      </c>
      <c r="I325" s="62">
        <f>IF($A325=0,0,VLOOKUP($A325,Pointage!$A$6:$CE$370,I$3))</f>
        <v>0</v>
      </c>
      <c r="J325" s="62">
        <f>IF($A325=0,0,VLOOKUP($A325,Pointage!$A$6:$CE$370,J$3))</f>
        <v>0</v>
      </c>
      <c r="K325" s="62">
        <f>IF($A325=0,0,VLOOKUP($A325,Pointage!$A$6:$CE$370,K$3))</f>
        <v>0</v>
      </c>
      <c r="L325" s="62">
        <f>IF($A325=0,0,VLOOKUP($A325,Pointage!$A$6:$CE$370,L$3))</f>
        <v>0</v>
      </c>
      <c r="M325" s="62">
        <f>IF($A325=0,0,VLOOKUP($A325,Pointage!$A$6:$CE$370,M$3))</f>
        <v>0</v>
      </c>
      <c r="N325" s="62">
        <f>IF($A325=0,0,VLOOKUP($A325,Pointage!$A$6:$CE$370,N$3))</f>
        <v>0</v>
      </c>
      <c r="O325" s="62">
        <f>IF($A325=0,0,VLOOKUP($A325,Pointage!$A$6:$CE$370,O$3))</f>
        <v>0</v>
      </c>
      <c r="P325" s="62">
        <f>IF($A325=0,0,VLOOKUP($A325,Pointage!$A$6:$CE$370,P$3))</f>
        <v>0</v>
      </c>
      <c r="Q325" s="62">
        <f>IF($A325=0,0,VLOOKUP($A325,Pointage!$A$6:$CE$370,Q$3))</f>
        <v>0</v>
      </c>
      <c r="R325" s="62">
        <f>IF($A325=0,0,VLOOKUP($A325,Pointage!$A$6:$CE$370,R$3))</f>
        <v>0</v>
      </c>
      <c r="S325" s="62">
        <f>IF($A325=0,0,VLOOKUP($A325,Pointage!$A$6:$CE$370,S$3))</f>
        <v>0</v>
      </c>
    </row>
    <row r="326" spans="1:19" x14ac:dyDescent="0.2">
      <c r="A326" s="60">
        <f>Pointage!A328</f>
        <v>43423</v>
      </c>
      <c r="B326" s="61">
        <f t="shared" si="10"/>
        <v>19</v>
      </c>
      <c r="C326" s="61">
        <f t="shared" si="11"/>
        <v>11</v>
      </c>
      <c r="D326" s="62">
        <f>IF($A326=0,0,VLOOKUP($A326,Pointage!$A$6:$CE$370,D$3))</f>
        <v>0</v>
      </c>
      <c r="E326" s="62">
        <f>IF($A326=0,0,VLOOKUP($A326,Pointage!$A$6:$CE$370,E$3))</f>
        <v>0</v>
      </c>
      <c r="F326" s="62">
        <f>IF($A326=0,0,VLOOKUP($A326,Pointage!$A$6:$CE$370,F$3))</f>
        <v>0</v>
      </c>
      <c r="G326" s="62">
        <f>IF($A326=0,0,VLOOKUP($A326,Pointage!$A$6:$CE$370,G$3))</f>
        <v>0</v>
      </c>
      <c r="H326" s="62">
        <f>IF($A326=0,0,VLOOKUP($A326,Pointage!$A$6:$CE$370,H$3))</f>
        <v>0</v>
      </c>
      <c r="I326" s="62">
        <f>IF($A326=0,0,VLOOKUP($A326,Pointage!$A$6:$CE$370,I$3))</f>
        <v>0</v>
      </c>
      <c r="J326" s="62">
        <f>IF($A326=0,0,VLOOKUP($A326,Pointage!$A$6:$CE$370,J$3))</f>
        <v>0</v>
      </c>
      <c r="K326" s="62">
        <f>IF($A326=0,0,VLOOKUP($A326,Pointage!$A$6:$CE$370,K$3))</f>
        <v>0</v>
      </c>
      <c r="L326" s="62">
        <f>IF($A326=0,0,VLOOKUP($A326,Pointage!$A$6:$CE$370,L$3))</f>
        <v>0</v>
      </c>
      <c r="M326" s="62">
        <f>IF($A326=0,0,VLOOKUP($A326,Pointage!$A$6:$CE$370,M$3))</f>
        <v>0</v>
      </c>
      <c r="N326" s="62">
        <f>IF($A326=0,0,VLOOKUP($A326,Pointage!$A$6:$CE$370,N$3))</f>
        <v>0</v>
      </c>
      <c r="O326" s="62">
        <f>IF($A326=0,0,VLOOKUP($A326,Pointage!$A$6:$CE$370,O$3))</f>
        <v>0</v>
      </c>
      <c r="P326" s="62">
        <f>IF($A326=0,0,VLOOKUP($A326,Pointage!$A$6:$CE$370,P$3))</f>
        <v>0</v>
      </c>
      <c r="Q326" s="62">
        <f>IF($A326=0,0,VLOOKUP($A326,Pointage!$A$6:$CE$370,Q$3))</f>
        <v>0</v>
      </c>
      <c r="R326" s="62">
        <f>IF($A326=0,0,VLOOKUP($A326,Pointage!$A$6:$CE$370,R$3))</f>
        <v>0</v>
      </c>
      <c r="S326" s="62">
        <f>IF($A326=0,0,VLOOKUP($A326,Pointage!$A$6:$CE$370,S$3))</f>
        <v>0</v>
      </c>
    </row>
    <row r="327" spans="1:19" x14ac:dyDescent="0.2">
      <c r="A327" s="60">
        <f>Pointage!A329</f>
        <v>43424</v>
      </c>
      <c r="B327" s="61">
        <f t="shared" si="10"/>
        <v>20</v>
      </c>
      <c r="C327" s="61">
        <f t="shared" si="11"/>
        <v>11</v>
      </c>
      <c r="D327" s="62">
        <f>IF($A327=0,0,VLOOKUP($A327,Pointage!$A$6:$CE$370,D$3))</f>
        <v>0</v>
      </c>
      <c r="E327" s="62">
        <f>IF($A327=0,0,VLOOKUP($A327,Pointage!$A$6:$CE$370,E$3))</f>
        <v>0</v>
      </c>
      <c r="F327" s="62">
        <f>IF($A327=0,0,VLOOKUP($A327,Pointage!$A$6:$CE$370,F$3))</f>
        <v>0</v>
      </c>
      <c r="G327" s="62">
        <f>IF($A327=0,0,VLOOKUP($A327,Pointage!$A$6:$CE$370,G$3))</f>
        <v>0</v>
      </c>
      <c r="H327" s="62">
        <f>IF($A327=0,0,VLOOKUP($A327,Pointage!$A$6:$CE$370,H$3))</f>
        <v>0</v>
      </c>
      <c r="I327" s="62">
        <f>IF($A327=0,0,VLOOKUP($A327,Pointage!$A$6:$CE$370,I$3))</f>
        <v>0</v>
      </c>
      <c r="J327" s="62">
        <f>IF($A327=0,0,VLOOKUP($A327,Pointage!$A$6:$CE$370,J$3))</f>
        <v>0</v>
      </c>
      <c r="K327" s="62">
        <f>IF($A327=0,0,VLOOKUP($A327,Pointage!$A$6:$CE$370,K$3))</f>
        <v>0</v>
      </c>
      <c r="L327" s="62">
        <f>IF($A327=0,0,VLOOKUP($A327,Pointage!$A$6:$CE$370,L$3))</f>
        <v>0</v>
      </c>
      <c r="M327" s="62">
        <f>IF($A327=0,0,VLOOKUP($A327,Pointage!$A$6:$CE$370,M$3))</f>
        <v>0</v>
      </c>
      <c r="N327" s="62">
        <f>IF($A327=0,0,VLOOKUP($A327,Pointage!$A$6:$CE$370,N$3))</f>
        <v>0</v>
      </c>
      <c r="O327" s="62">
        <f>IF($A327=0,0,VLOOKUP($A327,Pointage!$A$6:$CE$370,O$3))</f>
        <v>0</v>
      </c>
      <c r="P327" s="62">
        <f>IF($A327=0,0,VLOOKUP($A327,Pointage!$A$6:$CE$370,P$3))</f>
        <v>0</v>
      </c>
      <c r="Q327" s="62">
        <f>IF($A327=0,0,VLOOKUP($A327,Pointage!$A$6:$CE$370,Q$3))</f>
        <v>0</v>
      </c>
      <c r="R327" s="62">
        <f>IF($A327=0,0,VLOOKUP($A327,Pointage!$A$6:$CE$370,R$3))</f>
        <v>0</v>
      </c>
      <c r="S327" s="62">
        <f>IF($A327=0,0,VLOOKUP($A327,Pointage!$A$6:$CE$370,S$3))</f>
        <v>0</v>
      </c>
    </row>
    <row r="328" spans="1:19" x14ac:dyDescent="0.2">
      <c r="A328" s="60">
        <f>Pointage!A330</f>
        <v>43425</v>
      </c>
      <c r="B328" s="61">
        <f t="shared" si="10"/>
        <v>21</v>
      </c>
      <c r="C328" s="61">
        <f t="shared" si="11"/>
        <v>11</v>
      </c>
      <c r="D328" s="62">
        <f>IF($A328=0,0,VLOOKUP($A328,Pointage!$A$6:$CE$370,D$3))</f>
        <v>0</v>
      </c>
      <c r="E328" s="62">
        <f>IF($A328=0,0,VLOOKUP($A328,Pointage!$A$6:$CE$370,E$3))</f>
        <v>0</v>
      </c>
      <c r="F328" s="62">
        <f>IF($A328=0,0,VLOOKUP($A328,Pointage!$A$6:$CE$370,F$3))</f>
        <v>0</v>
      </c>
      <c r="G328" s="62">
        <f>IF($A328=0,0,VLOOKUP($A328,Pointage!$A$6:$CE$370,G$3))</f>
        <v>0</v>
      </c>
      <c r="H328" s="62">
        <f>IF($A328=0,0,VLOOKUP($A328,Pointage!$A$6:$CE$370,H$3))</f>
        <v>0</v>
      </c>
      <c r="I328" s="62">
        <f>IF($A328=0,0,VLOOKUP($A328,Pointage!$A$6:$CE$370,I$3))</f>
        <v>0</v>
      </c>
      <c r="J328" s="62">
        <f>IF($A328=0,0,VLOOKUP($A328,Pointage!$A$6:$CE$370,J$3))</f>
        <v>0</v>
      </c>
      <c r="K328" s="62">
        <f>IF($A328=0,0,VLOOKUP($A328,Pointage!$A$6:$CE$370,K$3))</f>
        <v>0</v>
      </c>
      <c r="L328" s="62">
        <f>IF($A328=0,0,VLOOKUP($A328,Pointage!$A$6:$CE$370,L$3))</f>
        <v>0</v>
      </c>
      <c r="M328" s="62">
        <f>IF($A328=0,0,VLOOKUP($A328,Pointage!$A$6:$CE$370,M$3))</f>
        <v>0</v>
      </c>
      <c r="N328" s="62">
        <f>IF($A328=0,0,VLOOKUP($A328,Pointage!$A$6:$CE$370,N$3))</f>
        <v>0</v>
      </c>
      <c r="O328" s="62">
        <f>IF($A328=0,0,VLOOKUP($A328,Pointage!$A$6:$CE$370,O$3))</f>
        <v>0</v>
      </c>
      <c r="P328" s="62">
        <f>IF($A328=0,0,VLOOKUP($A328,Pointage!$A$6:$CE$370,P$3))</f>
        <v>0</v>
      </c>
      <c r="Q328" s="62">
        <f>IF($A328=0,0,VLOOKUP($A328,Pointage!$A$6:$CE$370,Q$3))</f>
        <v>0</v>
      </c>
      <c r="R328" s="62">
        <f>IF($A328=0,0,VLOOKUP($A328,Pointage!$A$6:$CE$370,R$3))</f>
        <v>0</v>
      </c>
      <c r="S328" s="62">
        <f>IF($A328=0,0,VLOOKUP($A328,Pointage!$A$6:$CE$370,S$3))</f>
        <v>0</v>
      </c>
    </row>
    <row r="329" spans="1:19" x14ac:dyDescent="0.2">
      <c r="A329" s="60">
        <f>Pointage!A331</f>
        <v>43426</v>
      </c>
      <c r="B329" s="61">
        <f t="shared" si="10"/>
        <v>22</v>
      </c>
      <c r="C329" s="61">
        <f t="shared" si="11"/>
        <v>11</v>
      </c>
      <c r="D329" s="62">
        <f>IF($A329=0,0,VLOOKUP($A329,Pointage!$A$6:$CE$370,D$3))</f>
        <v>0</v>
      </c>
      <c r="E329" s="62">
        <f>IF($A329=0,0,VLOOKUP($A329,Pointage!$A$6:$CE$370,E$3))</f>
        <v>0</v>
      </c>
      <c r="F329" s="62">
        <f>IF($A329=0,0,VLOOKUP($A329,Pointage!$A$6:$CE$370,F$3))</f>
        <v>0</v>
      </c>
      <c r="G329" s="62">
        <f>IF($A329=0,0,VLOOKUP($A329,Pointage!$A$6:$CE$370,G$3))</f>
        <v>0</v>
      </c>
      <c r="H329" s="62">
        <f>IF($A329=0,0,VLOOKUP($A329,Pointage!$A$6:$CE$370,H$3))</f>
        <v>0</v>
      </c>
      <c r="I329" s="62">
        <f>IF($A329=0,0,VLOOKUP($A329,Pointage!$A$6:$CE$370,I$3))</f>
        <v>0</v>
      </c>
      <c r="J329" s="62">
        <f>IF($A329=0,0,VLOOKUP($A329,Pointage!$A$6:$CE$370,J$3))</f>
        <v>0</v>
      </c>
      <c r="K329" s="62">
        <f>IF($A329=0,0,VLOOKUP($A329,Pointage!$A$6:$CE$370,K$3))</f>
        <v>0</v>
      </c>
      <c r="L329" s="62">
        <f>IF($A329=0,0,VLOOKUP($A329,Pointage!$A$6:$CE$370,L$3))</f>
        <v>0</v>
      </c>
      <c r="M329" s="62">
        <f>IF($A329=0,0,VLOOKUP($A329,Pointage!$A$6:$CE$370,M$3))</f>
        <v>0</v>
      </c>
      <c r="N329" s="62">
        <f>IF($A329=0,0,VLOOKUP($A329,Pointage!$A$6:$CE$370,N$3))</f>
        <v>0</v>
      </c>
      <c r="O329" s="62">
        <f>IF($A329=0,0,VLOOKUP($A329,Pointage!$A$6:$CE$370,O$3))</f>
        <v>0</v>
      </c>
      <c r="P329" s="62">
        <f>IF($A329=0,0,VLOOKUP($A329,Pointage!$A$6:$CE$370,P$3))</f>
        <v>0</v>
      </c>
      <c r="Q329" s="62">
        <f>IF($A329=0,0,VLOOKUP($A329,Pointage!$A$6:$CE$370,Q$3))</f>
        <v>0</v>
      </c>
      <c r="R329" s="62">
        <f>IF($A329=0,0,VLOOKUP($A329,Pointage!$A$6:$CE$370,R$3))</f>
        <v>0</v>
      </c>
      <c r="S329" s="62">
        <f>IF($A329=0,0,VLOOKUP($A329,Pointage!$A$6:$CE$370,S$3))</f>
        <v>0</v>
      </c>
    </row>
    <row r="330" spans="1:19" x14ac:dyDescent="0.2">
      <c r="A330" s="60">
        <f>Pointage!A332</f>
        <v>43427</v>
      </c>
      <c r="B330" s="61">
        <f t="shared" si="10"/>
        <v>23</v>
      </c>
      <c r="C330" s="61">
        <f t="shared" si="11"/>
        <v>11</v>
      </c>
      <c r="D330" s="62">
        <f>IF($A330=0,0,VLOOKUP($A330,Pointage!$A$6:$CE$370,D$3))</f>
        <v>0</v>
      </c>
      <c r="E330" s="62">
        <f>IF($A330=0,0,VLOOKUP($A330,Pointage!$A$6:$CE$370,E$3))</f>
        <v>0</v>
      </c>
      <c r="F330" s="62">
        <f>IF($A330=0,0,VLOOKUP($A330,Pointage!$A$6:$CE$370,F$3))</f>
        <v>0</v>
      </c>
      <c r="G330" s="62">
        <f>IF($A330=0,0,VLOOKUP($A330,Pointage!$A$6:$CE$370,G$3))</f>
        <v>0</v>
      </c>
      <c r="H330" s="62">
        <f>IF($A330=0,0,VLOOKUP($A330,Pointage!$A$6:$CE$370,H$3))</f>
        <v>0</v>
      </c>
      <c r="I330" s="62">
        <f>IF($A330=0,0,VLOOKUP($A330,Pointage!$A$6:$CE$370,I$3))</f>
        <v>0</v>
      </c>
      <c r="J330" s="62">
        <f>IF($A330=0,0,VLOOKUP($A330,Pointage!$A$6:$CE$370,J$3))</f>
        <v>0</v>
      </c>
      <c r="K330" s="62">
        <f>IF($A330=0,0,VLOOKUP($A330,Pointage!$A$6:$CE$370,K$3))</f>
        <v>0</v>
      </c>
      <c r="L330" s="62">
        <f>IF($A330=0,0,VLOOKUP($A330,Pointage!$A$6:$CE$370,L$3))</f>
        <v>0</v>
      </c>
      <c r="M330" s="62">
        <f>IF($A330=0,0,VLOOKUP($A330,Pointage!$A$6:$CE$370,M$3))</f>
        <v>0</v>
      </c>
      <c r="N330" s="62">
        <f>IF($A330=0,0,VLOOKUP($A330,Pointage!$A$6:$CE$370,N$3))</f>
        <v>0</v>
      </c>
      <c r="O330" s="62">
        <f>IF($A330=0,0,VLOOKUP($A330,Pointage!$A$6:$CE$370,O$3))</f>
        <v>0</v>
      </c>
      <c r="P330" s="62">
        <f>IF($A330=0,0,VLOOKUP($A330,Pointage!$A$6:$CE$370,P$3))</f>
        <v>0</v>
      </c>
      <c r="Q330" s="62">
        <f>IF($A330=0,0,VLOOKUP($A330,Pointage!$A$6:$CE$370,Q$3))</f>
        <v>0</v>
      </c>
      <c r="R330" s="62">
        <f>IF($A330=0,0,VLOOKUP($A330,Pointage!$A$6:$CE$370,R$3))</f>
        <v>0</v>
      </c>
      <c r="S330" s="62">
        <f>IF($A330=0,0,VLOOKUP($A330,Pointage!$A$6:$CE$370,S$3))</f>
        <v>0</v>
      </c>
    </row>
    <row r="331" spans="1:19" x14ac:dyDescent="0.2">
      <c r="A331" s="60">
        <f>Pointage!A333</f>
        <v>43428</v>
      </c>
      <c r="B331" s="61">
        <f t="shared" si="10"/>
        <v>24</v>
      </c>
      <c r="C331" s="61">
        <f t="shared" si="11"/>
        <v>11</v>
      </c>
      <c r="D331" s="62">
        <f>IF($A331=0,0,VLOOKUP($A331,Pointage!$A$6:$CE$370,D$3))</f>
        <v>0</v>
      </c>
      <c r="E331" s="62">
        <f>IF($A331=0,0,VLOOKUP($A331,Pointage!$A$6:$CE$370,E$3))</f>
        <v>0</v>
      </c>
      <c r="F331" s="62">
        <f>IF($A331=0,0,VLOOKUP($A331,Pointage!$A$6:$CE$370,F$3))</f>
        <v>0</v>
      </c>
      <c r="G331" s="62">
        <f>IF($A331=0,0,VLOOKUP($A331,Pointage!$A$6:$CE$370,G$3))</f>
        <v>0</v>
      </c>
      <c r="H331" s="62">
        <f>IF($A331=0,0,VLOOKUP($A331,Pointage!$A$6:$CE$370,H$3))</f>
        <v>0</v>
      </c>
      <c r="I331" s="62">
        <f>IF($A331=0,0,VLOOKUP($A331,Pointage!$A$6:$CE$370,I$3))</f>
        <v>0</v>
      </c>
      <c r="J331" s="62">
        <f>IF($A331=0,0,VLOOKUP($A331,Pointage!$A$6:$CE$370,J$3))</f>
        <v>0</v>
      </c>
      <c r="K331" s="62">
        <f>IF($A331=0,0,VLOOKUP($A331,Pointage!$A$6:$CE$370,K$3))</f>
        <v>0</v>
      </c>
      <c r="L331" s="62">
        <f>IF($A331=0,0,VLOOKUP($A331,Pointage!$A$6:$CE$370,L$3))</f>
        <v>0</v>
      </c>
      <c r="M331" s="62">
        <f>IF($A331=0,0,VLOOKUP($A331,Pointage!$A$6:$CE$370,M$3))</f>
        <v>0</v>
      </c>
      <c r="N331" s="62">
        <f>IF($A331=0,0,VLOOKUP($A331,Pointage!$A$6:$CE$370,N$3))</f>
        <v>0</v>
      </c>
      <c r="O331" s="62">
        <f>IF($A331=0,0,VLOOKUP($A331,Pointage!$A$6:$CE$370,O$3))</f>
        <v>0</v>
      </c>
      <c r="P331" s="62">
        <f>IF($A331=0,0,VLOOKUP($A331,Pointage!$A$6:$CE$370,P$3))</f>
        <v>0</v>
      </c>
      <c r="Q331" s="62">
        <f>IF($A331=0,0,VLOOKUP($A331,Pointage!$A$6:$CE$370,Q$3))</f>
        <v>0</v>
      </c>
      <c r="R331" s="62">
        <f>IF($A331=0,0,VLOOKUP($A331,Pointage!$A$6:$CE$370,R$3))</f>
        <v>0</v>
      </c>
      <c r="S331" s="62">
        <f>IF($A331=0,0,VLOOKUP($A331,Pointage!$A$6:$CE$370,S$3))</f>
        <v>0</v>
      </c>
    </row>
    <row r="332" spans="1:19" x14ac:dyDescent="0.2">
      <c r="A332" s="60" t="str">
        <f>Pointage!A334</f>
        <v>Total</v>
      </c>
      <c r="B332" s="61" t="e">
        <f t="shared" si="10"/>
        <v>#VALUE!</v>
      </c>
      <c r="C332" s="61" t="e">
        <f t="shared" si="11"/>
        <v>#VALUE!</v>
      </c>
      <c r="D332" s="62">
        <f>IF($A332=0,0,VLOOKUP($A332,Pointage!$A$6:$CE$370,D$3))</f>
        <v>0</v>
      </c>
      <c r="E332" s="62">
        <f>IF($A332=0,0,VLOOKUP($A332,Pointage!$A$6:$CE$370,E$3))</f>
        <v>0</v>
      </c>
      <c r="F332" s="62">
        <f>IF($A332=0,0,VLOOKUP($A332,Pointage!$A$6:$CE$370,F$3))</f>
        <v>0</v>
      </c>
      <c r="G332" s="62">
        <f>IF($A332=0,0,VLOOKUP($A332,Pointage!$A$6:$CE$370,G$3))</f>
        <v>0</v>
      </c>
      <c r="H332" s="62">
        <f>IF($A332=0,0,VLOOKUP($A332,Pointage!$A$6:$CE$370,H$3))</f>
        <v>0</v>
      </c>
      <c r="I332" s="62">
        <f>IF($A332=0,0,VLOOKUP($A332,Pointage!$A$6:$CE$370,I$3))</f>
        <v>0</v>
      </c>
      <c r="J332" s="62">
        <f>IF($A332=0,0,VLOOKUP($A332,Pointage!$A$6:$CE$370,J$3))</f>
        <v>0</v>
      </c>
      <c r="K332" s="62">
        <f>IF($A332=0,0,VLOOKUP($A332,Pointage!$A$6:$CE$370,K$3))</f>
        <v>0</v>
      </c>
      <c r="L332" s="62">
        <f>IF($A332=0,0,VLOOKUP($A332,Pointage!$A$6:$CE$370,L$3))</f>
        <v>0</v>
      </c>
      <c r="M332" s="62">
        <f>IF($A332=0,0,VLOOKUP($A332,Pointage!$A$6:$CE$370,M$3))</f>
        <v>0</v>
      </c>
      <c r="N332" s="62">
        <f>IF($A332=0,0,VLOOKUP($A332,Pointage!$A$6:$CE$370,N$3))</f>
        <v>0</v>
      </c>
      <c r="O332" s="62">
        <f>IF($A332=0,0,VLOOKUP($A332,Pointage!$A$6:$CE$370,O$3))</f>
        <v>0</v>
      </c>
      <c r="P332" s="62">
        <f>IF($A332=0,0,VLOOKUP($A332,Pointage!$A$6:$CE$370,P$3))</f>
        <v>0</v>
      </c>
      <c r="Q332" s="62">
        <f>IF($A332=0,0,VLOOKUP($A332,Pointage!$A$6:$CE$370,Q$3))</f>
        <v>0</v>
      </c>
      <c r="R332" s="62">
        <f>IF($A332=0,0,VLOOKUP($A332,Pointage!$A$6:$CE$370,R$3))</f>
        <v>0</v>
      </c>
      <c r="S332" s="62">
        <f>IF($A332=0,0,VLOOKUP($A332,Pointage!$A$6:$CE$370,S$3))</f>
        <v>0</v>
      </c>
    </row>
    <row r="333" spans="1:19" x14ac:dyDescent="0.2">
      <c r="A333" s="60">
        <f>Pointage!A335</f>
        <v>43430</v>
      </c>
      <c r="B333" s="61">
        <f t="shared" si="10"/>
        <v>26</v>
      </c>
      <c r="C333" s="61">
        <f t="shared" si="11"/>
        <v>11</v>
      </c>
      <c r="D333" s="62">
        <f>IF($A333=0,0,VLOOKUP($A333,Pointage!$A$6:$CE$370,D$3))</f>
        <v>0</v>
      </c>
      <c r="E333" s="62">
        <f>IF($A333=0,0,VLOOKUP($A333,Pointage!$A$6:$CE$370,E$3))</f>
        <v>0</v>
      </c>
      <c r="F333" s="62">
        <f>IF($A333=0,0,VLOOKUP($A333,Pointage!$A$6:$CE$370,F$3))</f>
        <v>0</v>
      </c>
      <c r="G333" s="62">
        <f>IF($A333=0,0,VLOOKUP($A333,Pointage!$A$6:$CE$370,G$3))</f>
        <v>0</v>
      </c>
      <c r="H333" s="62">
        <f>IF($A333=0,0,VLOOKUP($A333,Pointage!$A$6:$CE$370,H$3))</f>
        <v>0</v>
      </c>
      <c r="I333" s="62">
        <f>IF($A333=0,0,VLOOKUP($A333,Pointage!$A$6:$CE$370,I$3))</f>
        <v>0</v>
      </c>
      <c r="J333" s="62">
        <f>IF($A333=0,0,VLOOKUP($A333,Pointage!$A$6:$CE$370,J$3))</f>
        <v>0</v>
      </c>
      <c r="K333" s="62">
        <f>IF($A333=0,0,VLOOKUP($A333,Pointage!$A$6:$CE$370,K$3))</f>
        <v>0</v>
      </c>
      <c r="L333" s="62">
        <f>IF($A333=0,0,VLOOKUP($A333,Pointage!$A$6:$CE$370,L$3))</f>
        <v>0</v>
      </c>
      <c r="M333" s="62">
        <f>IF($A333=0,0,VLOOKUP($A333,Pointage!$A$6:$CE$370,M$3))</f>
        <v>0</v>
      </c>
      <c r="N333" s="62">
        <f>IF($A333=0,0,VLOOKUP($A333,Pointage!$A$6:$CE$370,N$3))</f>
        <v>0</v>
      </c>
      <c r="O333" s="62">
        <f>IF($A333=0,0,VLOOKUP($A333,Pointage!$A$6:$CE$370,O$3))</f>
        <v>0</v>
      </c>
      <c r="P333" s="62">
        <f>IF($A333=0,0,VLOOKUP($A333,Pointage!$A$6:$CE$370,P$3))</f>
        <v>0</v>
      </c>
      <c r="Q333" s="62">
        <f>IF($A333=0,0,VLOOKUP($A333,Pointage!$A$6:$CE$370,Q$3))</f>
        <v>0</v>
      </c>
      <c r="R333" s="62">
        <f>IF($A333=0,0,VLOOKUP($A333,Pointage!$A$6:$CE$370,R$3))</f>
        <v>0</v>
      </c>
      <c r="S333" s="62">
        <f>IF($A333=0,0,VLOOKUP($A333,Pointage!$A$6:$CE$370,S$3))</f>
        <v>0</v>
      </c>
    </row>
    <row r="334" spans="1:19" x14ac:dyDescent="0.2">
      <c r="A334" s="60">
        <f>Pointage!A336</f>
        <v>43431</v>
      </c>
      <c r="B334" s="61">
        <f t="shared" si="10"/>
        <v>27</v>
      </c>
      <c r="C334" s="61">
        <f t="shared" si="11"/>
        <v>11</v>
      </c>
      <c r="D334" s="62">
        <f>IF($A334=0,0,VLOOKUP($A334,Pointage!$A$6:$CE$370,D$3))</f>
        <v>0</v>
      </c>
      <c r="E334" s="62">
        <f>IF($A334=0,0,VLOOKUP($A334,Pointage!$A$6:$CE$370,E$3))</f>
        <v>0</v>
      </c>
      <c r="F334" s="62">
        <f>IF($A334=0,0,VLOOKUP($A334,Pointage!$A$6:$CE$370,F$3))</f>
        <v>0</v>
      </c>
      <c r="G334" s="62">
        <f>IF($A334=0,0,VLOOKUP($A334,Pointage!$A$6:$CE$370,G$3))</f>
        <v>0</v>
      </c>
      <c r="H334" s="62">
        <f>IF($A334=0,0,VLOOKUP($A334,Pointage!$A$6:$CE$370,H$3))</f>
        <v>0</v>
      </c>
      <c r="I334" s="62">
        <f>IF($A334=0,0,VLOOKUP($A334,Pointage!$A$6:$CE$370,I$3))</f>
        <v>0</v>
      </c>
      <c r="J334" s="62">
        <f>IF($A334=0,0,VLOOKUP($A334,Pointage!$A$6:$CE$370,J$3))</f>
        <v>0</v>
      </c>
      <c r="K334" s="62">
        <f>IF($A334=0,0,VLOOKUP($A334,Pointage!$A$6:$CE$370,K$3))</f>
        <v>0</v>
      </c>
      <c r="L334" s="62">
        <f>IF($A334=0,0,VLOOKUP($A334,Pointage!$A$6:$CE$370,L$3))</f>
        <v>0</v>
      </c>
      <c r="M334" s="62">
        <f>IF($A334=0,0,VLOOKUP($A334,Pointage!$A$6:$CE$370,M$3))</f>
        <v>0</v>
      </c>
      <c r="N334" s="62">
        <f>IF($A334=0,0,VLOOKUP($A334,Pointage!$A$6:$CE$370,N$3))</f>
        <v>0</v>
      </c>
      <c r="O334" s="62">
        <f>IF($A334=0,0,VLOOKUP($A334,Pointage!$A$6:$CE$370,O$3))</f>
        <v>0</v>
      </c>
      <c r="P334" s="62">
        <f>IF($A334=0,0,VLOOKUP($A334,Pointage!$A$6:$CE$370,P$3))</f>
        <v>0</v>
      </c>
      <c r="Q334" s="62">
        <f>IF($A334=0,0,VLOOKUP($A334,Pointage!$A$6:$CE$370,Q$3))</f>
        <v>0</v>
      </c>
      <c r="R334" s="62">
        <f>IF($A334=0,0,VLOOKUP($A334,Pointage!$A$6:$CE$370,R$3))</f>
        <v>0</v>
      </c>
      <c r="S334" s="62">
        <f>IF($A334=0,0,VLOOKUP($A334,Pointage!$A$6:$CE$370,S$3))</f>
        <v>0</v>
      </c>
    </row>
    <row r="335" spans="1:19" x14ac:dyDescent="0.2">
      <c r="A335" s="60">
        <f>Pointage!A337</f>
        <v>43432</v>
      </c>
      <c r="B335" s="61">
        <f t="shared" si="10"/>
        <v>28</v>
      </c>
      <c r="C335" s="61">
        <f t="shared" si="11"/>
        <v>11</v>
      </c>
      <c r="D335" s="62">
        <f>IF($A335=0,0,VLOOKUP($A335,Pointage!$A$6:$CE$370,D$3))</f>
        <v>0</v>
      </c>
      <c r="E335" s="62">
        <f>IF($A335=0,0,VLOOKUP($A335,Pointage!$A$6:$CE$370,E$3))</f>
        <v>0</v>
      </c>
      <c r="F335" s="62">
        <f>IF($A335=0,0,VLOOKUP($A335,Pointage!$A$6:$CE$370,F$3))</f>
        <v>0</v>
      </c>
      <c r="G335" s="62">
        <f>IF($A335=0,0,VLOOKUP($A335,Pointage!$A$6:$CE$370,G$3))</f>
        <v>0</v>
      </c>
      <c r="H335" s="62">
        <f>IF($A335=0,0,VLOOKUP($A335,Pointage!$A$6:$CE$370,H$3))</f>
        <v>0</v>
      </c>
      <c r="I335" s="62">
        <f>IF($A335=0,0,VLOOKUP($A335,Pointage!$A$6:$CE$370,I$3))</f>
        <v>0</v>
      </c>
      <c r="J335" s="62">
        <f>IF($A335=0,0,VLOOKUP($A335,Pointage!$A$6:$CE$370,J$3))</f>
        <v>0</v>
      </c>
      <c r="K335" s="62">
        <f>IF($A335=0,0,VLOOKUP($A335,Pointage!$A$6:$CE$370,K$3))</f>
        <v>0</v>
      </c>
      <c r="L335" s="62">
        <f>IF($A335=0,0,VLOOKUP($A335,Pointage!$A$6:$CE$370,L$3))</f>
        <v>0</v>
      </c>
      <c r="M335" s="62">
        <f>IF($A335=0,0,VLOOKUP($A335,Pointage!$A$6:$CE$370,M$3))</f>
        <v>0</v>
      </c>
      <c r="N335" s="62">
        <f>IF($A335=0,0,VLOOKUP($A335,Pointage!$A$6:$CE$370,N$3))</f>
        <v>0</v>
      </c>
      <c r="O335" s="62">
        <f>IF($A335=0,0,VLOOKUP($A335,Pointage!$A$6:$CE$370,O$3))</f>
        <v>0</v>
      </c>
      <c r="P335" s="62">
        <f>IF($A335=0,0,VLOOKUP($A335,Pointage!$A$6:$CE$370,P$3))</f>
        <v>0</v>
      </c>
      <c r="Q335" s="62">
        <f>IF($A335=0,0,VLOOKUP($A335,Pointage!$A$6:$CE$370,Q$3))</f>
        <v>0</v>
      </c>
      <c r="R335" s="62">
        <f>IF($A335=0,0,VLOOKUP($A335,Pointage!$A$6:$CE$370,R$3))</f>
        <v>0</v>
      </c>
      <c r="S335" s="62">
        <f>IF($A335=0,0,VLOOKUP($A335,Pointage!$A$6:$CE$370,S$3))</f>
        <v>0</v>
      </c>
    </row>
    <row r="336" spans="1:19" x14ac:dyDescent="0.2">
      <c r="A336" s="60">
        <f>Pointage!A338</f>
        <v>43433</v>
      </c>
      <c r="B336" s="61">
        <f t="shared" si="10"/>
        <v>29</v>
      </c>
      <c r="C336" s="61">
        <f t="shared" si="11"/>
        <v>11</v>
      </c>
      <c r="D336" s="62">
        <f>IF($A336=0,0,VLOOKUP($A336,Pointage!$A$6:$CE$370,D$3))</f>
        <v>0</v>
      </c>
      <c r="E336" s="62">
        <f>IF($A336=0,0,VLOOKUP($A336,Pointage!$A$6:$CE$370,E$3))</f>
        <v>0</v>
      </c>
      <c r="F336" s="62">
        <f>IF($A336=0,0,VLOOKUP($A336,Pointage!$A$6:$CE$370,F$3))</f>
        <v>0</v>
      </c>
      <c r="G336" s="62">
        <f>IF($A336=0,0,VLOOKUP($A336,Pointage!$A$6:$CE$370,G$3))</f>
        <v>0</v>
      </c>
      <c r="H336" s="62">
        <f>IF($A336=0,0,VLOOKUP($A336,Pointage!$A$6:$CE$370,H$3))</f>
        <v>0</v>
      </c>
      <c r="I336" s="62">
        <f>IF($A336=0,0,VLOOKUP($A336,Pointage!$A$6:$CE$370,I$3))</f>
        <v>0</v>
      </c>
      <c r="J336" s="62">
        <f>IF($A336=0,0,VLOOKUP($A336,Pointage!$A$6:$CE$370,J$3))</f>
        <v>0</v>
      </c>
      <c r="K336" s="62">
        <f>IF($A336=0,0,VLOOKUP($A336,Pointage!$A$6:$CE$370,K$3))</f>
        <v>0</v>
      </c>
      <c r="L336" s="62">
        <f>IF($A336=0,0,VLOOKUP($A336,Pointage!$A$6:$CE$370,L$3))</f>
        <v>0</v>
      </c>
      <c r="M336" s="62">
        <f>IF($A336=0,0,VLOOKUP($A336,Pointage!$A$6:$CE$370,M$3))</f>
        <v>0</v>
      </c>
      <c r="N336" s="62">
        <f>IF($A336=0,0,VLOOKUP($A336,Pointage!$A$6:$CE$370,N$3))</f>
        <v>0</v>
      </c>
      <c r="O336" s="62">
        <f>IF($A336=0,0,VLOOKUP($A336,Pointage!$A$6:$CE$370,O$3))</f>
        <v>0</v>
      </c>
      <c r="P336" s="62">
        <f>IF($A336=0,0,VLOOKUP($A336,Pointage!$A$6:$CE$370,P$3))</f>
        <v>0</v>
      </c>
      <c r="Q336" s="62">
        <f>IF($A336=0,0,VLOOKUP($A336,Pointage!$A$6:$CE$370,Q$3))</f>
        <v>0</v>
      </c>
      <c r="R336" s="62">
        <f>IF($A336=0,0,VLOOKUP($A336,Pointage!$A$6:$CE$370,R$3))</f>
        <v>0</v>
      </c>
      <c r="S336" s="62">
        <f>IF($A336=0,0,VLOOKUP($A336,Pointage!$A$6:$CE$370,S$3))</f>
        <v>0</v>
      </c>
    </row>
    <row r="337" spans="1:19" x14ac:dyDescent="0.2">
      <c r="A337" s="60">
        <f>Pointage!A339</f>
        <v>43434</v>
      </c>
      <c r="B337" s="61">
        <f t="shared" si="10"/>
        <v>30</v>
      </c>
      <c r="C337" s="61">
        <f t="shared" si="11"/>
        <v>11</v>
      </c>
      <c r="D337" s="62">
        <f>IF($A337=0,0,VLOOKUP($A337,Pointage!$A$6:$CE$370,D$3))</f>
        <v>0</v>
      </c>
      <c r="E337" s="62">
        <f>IF($A337=0,0,VLOOKUP($A337,Pointage!$A$6:$CE$370,E$3))</f>
        <v>0</v>
      </c>
      <c r="F337" s="62">
        <f>IF($A337=0,0,VLOOKUP($A337,Pointage!$A$6:$CE$370,F$3))</f>
        <v>0</v>
      </c>
      <c r="G337" s="62">
        <f>IF($A337=0,0,VLOOKUP($A337,Pointage!$A$6:$CE$370,G$3))</f>
        <v>0</v>
      </c>
      <c r="H337" s="62">
        <f>IF($A337=0,0,VLOOKUP($A337,Pointage!$A$6:$CE$370,H$3))</f>
        <v>0</v>
      </c>
      <c r="I337" s="62">
        <f>IF($A337=0,0,VLOOKUP($A337,Pointage!$A$6:$CE$370,I$3))</f>
        <v>0</v>
      </c>
      <c r="J337" s="62">
        <f>IF($A337=0,0,VLOOKUP($A337,Pointage!$A$6:$CE$370,J$3))</f>
        <v>0</v>
      </c>
      <c r="K337" s="62">
        <f>IF($A337=0,0,VLOOKUP($A337,Pointage!$A$6:$CE$370,K$3))</f>
        <v>0</v>
      </c>
      <c r="L337" s="62">
        <f>IF($A337=0,0,VLOOKUP($A337,Pointage!$A$6:$CE$370,L$3))</f>
        <v>0</v>
      </c>
      <c r="M337" s="62">
        <f>IF($A337=0,0,VLOOKUP($A337,Pointage!$A$6:$CE$370,M$3))</f>
        <v>0</v>
      </c>
      <c r="N337" s="62">
        <f>IF($A337=0,0,VLOOKUP($A337,Pointage!$A$6:$CE$370,N$3))</f>
        <v>0</v>
      </c>
      <c r="O337" s="62">
        <f>IF($A337=0,0,VLOOKUP($A337,Pointage!$A$6:$CE$370,O$3))</f>
        <v>0</v>
      </c>
      <c r="P337" s="62">
        <f>IF($A337=0,0,VLOOKUP($A337,Pointage!$A$6:$CE$370,P$3))</f>
        <v>0</v>
      </c>
      <c r="Q337" s="62">
        <f>IF($A337=0,0,VLOOKUP($A337,Pointage!$A$6:$CE$370,Q$3))</f>
        <v>0</v>
      </c>
      <c r="R337" s="62">
        <f>IF($A337=0,0,VLOOKUP($A337,Pointage!$A$6:$CE$370,R$3))</f>
        <v>0</v>
      </c>
      <c r="S337" s="62">
        <f>IF($A337=0,0,VLOOKUP($A337,Pointage!$A$6:$CE$370,S$3))</f>
        <v>0</v>
      </c>
    </row>
    <row r="338" spans="1:19" x14ac:dyDescent="0.2">
      <c r="A338" s="60">
        <f>Pointage!A340</f>
        <v>43435</v>
      </c>
      <c r="B338" s="61">
        <f t="shared" si="10"/>
        <v>1</v>
      </c>
      <c r="C338" s="61">
        <f t="shared" si="11"/>
        <v>12</v>
      </c>
      <c r="D338" s="62">
        <f>IF($A338=0,0,VLOOKUP($A338,Pointage!$A$6:$CE$370,D$3))</f>
        <v>0</v>
      </c>
      <c r="E338" s="62">
        <f>IF($A338=0,0,VLOOKUP($A338,Pointage!$A$6:$CE$370,E$3))</f>
        <v>0</v>
      </c>
      <c r="F338" s="62">
        <f>IF($A338=0,0,VLOOKUP($A338,Pointage!$A$6:$CE$370,F$3))</f>
        <v>0</v>
      </c>
      <c r="G338" s="62">
        <f>IF($A338=0,0,VLOOKUP($A338,Pointage!$A$6:$CE$370,G$3))</f>
        <v>0</v>
      </c>
      <c r="H338" s="62">
        <f>IF($A338=0,0,VLOOKUP($A338,Pointage!$A$6:$CE$370,H$3))</f>
        <v>0</v>
      </c>
      <c r="I338" s="62">
        <f>IF($A338=0,0,VLOOKUP($A338,Pointage!$A$6:$CE$370,I$3))</f>
        <v>0</v>
      </c>
      <c r="J338" s="62">
        <f>IF($A338=0,0,VLOOKUP($A338,Pointage!$A$6:$CE$370,J$3))</f>
        <v>0</v>
      </c>
      <c r="K338" s="62">
        <f>IF($A338=0,0,VLOOKUP($A338,Pointage!$A$6:$CE$370,K$3))</f>
        <v>0</v>
      </c>
      <c r="L338" s="62">
        <f>IF($A338=0,0,VLOOKUP($A338,Pointage!$A$6:$CE$370,L$3))</f>
        <v>0</v>
      </c>
      <c r="M338" s="62">
        <f>IF($A338=0,0,VLOOKUP($A338,Pointage!$A$6:$CE$370,M$3))</f>
        <v>0</v>
      </c>
      <c r="N338" s="62">
        <f>IF($A338=0,0,VLOOKUP($A338,Pointage!$A$6:$CE$370,N$3))</f>
        <v>0</v>
      </c>
      <c r="O338" s="62">
        <f>IF($A338=0,0,VLOOKUP($A338,Pointage!$A$6:$CE$370,O$3))</f>
        <v>0</v>
      </c>
      <c r="P338" s="62">
        <f>IF($A338=0,0,VLOOKUP($A338,Pointage!$A$6:$CE$370,P$3))</f>
        <v>0</v>
      </c>
      <c r="Q338" s="62">
        <f>IF($A338=0,0,VLOOKUP($A338,Pointage!$A$6:$CE$370,Q$3))</f>
        <v>0</v>
      </c>
      <c r="R338" s="62">
        <f>IF($A338=0,0,VLOOKUP($A338,Pointage!$A$6:$CE$370,R$3))</f>
        <v>0</v>
      </c>
      <c r="S338" s="62">
        <f>IF($A338=0,0,VLOOKUP($A338,Pointage!$A$6:$CE$370,S$3))</f>
        <v>0</v>
      </c>
    </row>
    <row r="339" spans="1:19" x14ac:dyDescent="0.2">
      <c r="A339" s="60" t="str">
        <f>Pointage!A341</f>
        <v>Total</v>
      </c>
      <c r="B339" s="61" t="e">
        <f t="shared" si="10"/>
        <v>#VALUE!</v>
      </c>
      <c r="C339" s="61" t="e">
        <f t="shared" si="11"/>
        <v>#VALUE!</v>
      </c>
      <c r="D339" s="62">
        <f>IF($A339=0,0,VLOOKUP($A339,Pointage!$A$6:$CE$370,D$3))</f>
        <v>0</v>
      </c>
      <c r="E339" s="62">
        <f>IF($A339=0,0,VLOOKUP($A339,Pointage!$A$6:$CE$370,E$3))</f>
        <v>0</v>
      </c>
      <c r="F339" s="62">
        <f>IF($A339=0,0,VLOOKUP($A339,Pointage!$A$6:$CE$370,F$3))</f>
        <v>0</v>
      </c>
      <c r="G339" s="62">
        <f>IF($A339=0,0,VLOOKUP($A339,Pointage!$A$6:$CE$370,G$3))</f>
        <v>0</v>
      </c>
      <c r="H339" s="62">
        <f>IF($A339=0,0,VLOOKUP($A339,Pointage!$A$6:$CE$370,H$3))</f>
        <v>0</v>
      </c>
      <c r="I339" s="62">
        <f>IF($A339=0,0,VLOOKUP($A339,Pointage!$A$6:$CE$370,I$3))</f>
        <v>0</v>
      </c>
      <c r="J339" s="62">
        <f>IF($A339=0,0,VLOOKUP($A339,Pointage!$A$6:$CE$370,J$3))</f>
        <v>0</v>
      </c>
      <c r="K339" s="62">
        <f>IF($A339=0,0,VLOOKUP($A339,Pointage!$A$6:$CE$370,K$3))</f>
        <v>0</v>
      </c>
      <c r="L339" s="62">
        <f>IF($A339=0,0,VLOOKUP($A339,Pointage!$A$6:$CE$370,L$3))</f>
        <v>0</v>
      </c>
      <c r="M339" s="62">
        <f>IF($A339=0,0,VLOOKUP($A339,Pointage!$A$6:$CE$370,M$3))</f>
        <v>0</v>
      </c>
      <c r="N339" s="62">
        <f>IF($A339=0,0,VLOOKUP($A339,Pointage!$A$6:$CE$370,N$3))</f>
        <v>0</v>
      </c>
      <c r="O339" s="62">
        <f>IF($A339=0,0,VLOOKUP($A339,Pointage!$A$6:$CE$370,O$3))</f>
        <v>0</v>
      </c>
      <c r="P339" s="62">
        <f>IF($A339=0,0,VLOOKUP($A339,Pointage!$A$6:$CE$370,P$3))</f>
        <v>0</v>
      </c>
      <c r="Q339" s="62">
        <f>IF($A339=0,0,VLOOKUP($A339,Pointage!$A$6:$CE$370,Q$3))</f>
        <v>0</v>
      </c>
      <c r="R339" s="62">
        <f>IF($A339=0,0,VLOOKUP($A339,Pointage!$A$6:$CE$370,R$3))</f>
        <v>0</v>
      </c>
      <c r="S339" s="62">
        <f>IF($A339=0,0,VLOOKUP($A339,Pointage!$A$6:$CE$370,S$3))</f>
        <v>0</v>
      </c>
    </row>
    <row r="340" spans="1:19" x14ac:dyDescent="0.2">
      <c r="A340" s="60">
        <f>Pointage!A342</f>
        <v>43437</v>
      </c>
      <c r="B340" s="61">
        <f t="shared" si="10"/>
        <v>3</v>
      </c>
      <c r="C340" s="61">
        <f t="shared" si="11"/>
        <v>12</v>
      </c>
      <c r="D340" s="62">
        <f>IF($A340=0,0,VLOOKUP($A340,Pointage!$A$6:$CE$370,D$3))</f>
        <v>0</v>
      </c>
      <c r="E340" s="62">
        <f>IF($A340=0,0,VLOOKUP($A340,Pointage!$A$6:$CE$370,E$3))</f>
        <v>0</v>
      </c>
      <c r="F340" s="62">
        <f>IF($A340=0,0,VLOOKUP($A340,Pointage!$A$6:$CE$370,F$3))</f>
        <v>0</v>
      </c>
      <c r="G340" s="62">
        <f>IF($A340=0,0,VLOOKUP($A340,Pointage!$A$6:$CE$370,G$3))</f>
        <v>0</v>
      </c>
      <c r="H340" s="62">
        <f>IF($A340=0,0,VLOOKUP($A340,Pointage!$A$6:$CE$370,H$3))</f>
        <v>0</v>
      </c>
      <c r="I340" s="62">
        <f>IF($A340=0,0,VLOOKUP($A340,Pointage!$A$6:$CE$370,I$3))</f>
        <v>0</v>
      </c>
      <c r="J340" s="62">
        <f>IF($A340=0,0,VLOOKUP($A340,Pointage!$A$6:$CE$370,J$3))</f>
        <v>0</v>
      </c>
      <c r="K340" s="62">
        <f>IF($A340=0,0,VLOOKUP($A340,Pointage!$A$6:$CE$370,K$3))</f>
        <v>0</v>
      </c>
      <c r="L340" s="62">
        <f>IF($A340=0,0,VLOOKUP($A340,Pointage!$A$6:$CE$370,L$3))</f>
        <v>0</v>
      </c>
      <c r="M340" s="62">
        <f>IF($A340=0,0,VLOOKUP($A340,Pointage!$A$6:$CE$370,M$3))</f>
        <v>0</v>
      </c>
      <c r="N340" s="62">
        <f>IF($A340=0,0,VLOOKUP($A340,Pointage!$A$6:$CE$370,N$3))</f>
        <v>0</v>
      </c>
      <c r="O340" s="62">
        <f>IF($A340=0,0,VLOOKUP($A340,Pointage!$A$6:$CE$370,O$3))</f>
        <v>0</v>
      </c>
      <c r="P340" s="62">
        <f>IF($A340=0,0,VLOOKUP($A340,Pointage!$A$6:$CE$370,P$3))</f>
        <v>0</v>
      </c>
      <c r="Q340" s="62">
        <f>IF($A340=0,0,VLOOKUP($A340,Pointage!$A$6:$CE$370,Q$3))</f>
        <v>0</v>
      </c>
      <c r="R340" s="62">
        <f>IF($A340=0,0,VLOOKUP($A340,Pointage!$A$6:$CE$370,R$3))</f>
        <v>0</v>
      </c>
      <c r="S340" s="62">
        <f>IF($A340=0,0,VLOOKUP($A340,Pointage!$A$6:$CE$370,S$3))</f>
        <v>0</v>
      </c>
    </row>
    <row r="341" spans="1:19" x14ac:dyDescent="0.2">
      <c r="A341" s="60">
        <f>Pointage!A343</f>
        <v>43438</v>
      </c>
      <c r="B341" s="61">
        <f t="shared" si="10"/>
        <v>4</v>
      </c>
      <c r="C341" s="61">
        <f t="shared" si="11"/>
        <v>12</v>
      </c>
      <c r="D341" s="62">
        <f>IF($A341=0,0,VLOOKUP($A341,Pointage!$A$6:$CE$370,D$3))</f>
        <v>0</v>
      </c>
      <c r="E341" s="62">
        <f>IF($A341=0,0,VLOOKUP($A341,Pointage!$A$6:$CE$370,E$3))</f>
        <v>0</v>
      </c>
      <c r="F341" s="62">
        <f>IF($A341=0,0,VLOOKUP($A341,Pointage!$A$6:$CE$370,F$3))</f>
        <v>0</v>
      </c>
      <c r="G341" s="62">
        <f>IF($A341=0,0,VLOOKUP($A341,Pointage!$A$6:$CE$370,G$3))</f>
        <v>0</v>
      </c>
      <c r="H341" s="62">
        <f>IF($A341=0,0,VLOOKUP($A341,Pointage!$A$6:$CE$370,H$3))</f>
        <v>0</v>
      </c>
      <c r="I341" s="62">
        <f>IF($A341=0,0,VLOOKUP($A341,Pointage!$A$6:$CE$370,I$3))</f>
        <v>0</v>
      </c>
      <c r="J341" s="62">
        <f>IF($A341=0,0,VLOOKUP($A341,Pointage!$A$6:$CE$370,J$3))</f>
        <v>0</v>
      </c>
      <c r="K341" s="62">
        <f>IF($A341=0,0,VLOOKUP($A341,Pointage!$A$6:$CE$370,K$3))</f>
        <v>0</v>
      </c>
      <c r="L341" s="62">
        <f>IF($A341=0,0,VLOOKUP($A341,Pointage!$A$6:$CE$370,L$3))</f>
        <v>0</v>
      </c>
      <c r="M341" s="62">
        <f>IF($A341=0,0,VLOOKUP($A341,Pointage!$A$6:$CE$370,M$3))</f>
        <v>0</v>
      </c>
      <c r="N341" s="62">
        <f>IF($A341=0,0,VLOOKUP($A341,Pointage!$A$6:$CE$370,N$3))</f>
        <v>0</v>
      </c>
      <c r="O341" s="62">
        <f>IF($A341=0,0,VLOOKUP($A341,Pointage!$A$6:$CE$370,O$3))</f>
        <v>0</v>
      </c>
      <c r="P341" s="62">
        <f>IF($A341=0,0,VLOOKUP($A341,Pointage!$A$6:$CE$370,P$3))</f>
        <v>0</v>
      </c>
      <c r="Q341" s="62">
        <f>IF($A341=0,0,VLOOKUP($A341,Pointage!$A$6:$CE$370,Q$3))</f>
        <v>0</v>
      </c>
      <c r="R341" s="62">
        <f>IF($A341=0,0,VLOOKUP($A341,Pointage!$A$6:$CE$370,R$3))</f>
        <v>0</v>
      </c>
      <c r="S341" s="62">
        <f>IF($A341=0,0,VLOOKUP($A341,Pointage!$A$6:$CE$370,S$3))</f>
        <v>0</v>
      </c>
    </row>
    <row r="342" spans="1:19" x14ac:dyDescent="0.2">
      <c r="A342" s="60">
        <f>Pointage!A344</f>
        <v>43439</v>
      </c>
      <c r="B342" s="61">
        <f t="shared" si="10"/>
        <v>5</v>
      </c>
      <c r="C342" s="61">
        <f t="shared" si="11"/>
        <v>12</v>
      </c>
      <c r="D342" s="62">
        <f>IF($A342=0,0,VLOOKUP($A342,Pointage!$A$6:$CE$370,D$3))</f>
        <v>0</v>
      </c>
      <c r="E342" s="62">
        <f>IF($A342=0,0,VLOOKUP($A342,Pointage!$A$6:$CE$370,E$3))</f>
        <v>0</v>
      </c>
      <c r="F342" s="62">
        <f>IF($A342=0,0,VLOOKUP($A342,Pointage!$A$6:$CE$370,F$3))</f>
        <v>0</v>
      </c>
      <c r="G342" s="62">
        <f>IF($A342=0,0,VLOOKUP($A342,Pointage!$A$6:$CE$370,G$3))</f>
        <v>0</v>
      </c>
      <c r="H342" s="62">
        <f>IF($A342=0,0,VLOOKUP($A342,Pointage!$A$6:$CE$370,H$3))</f>
        <v>0</v>
      </c>
      <c r="I342" s="62">
        <f>IF($A342=0,0,VLOOKUP($A342,Pointage!$A$6:$CE$370,I$3))</f>
        <v>0</v>
      </c>
      <c r="J342" s="62">
        <f>IF($A342=0,0,VLOOKUP($A342,Pointage!$A$6:$CE$370,J$3))</f>
        <v>0</v>
      </c>
      <c r="K342" s="62">
        <f>IF($A342=0,0,VLOOKUP($A342,Pointage!$A$6:$CE$370,K$3))</f>
        <v>0</v>
      </c>
      <c r="L342" s="62">
        <f>IF($A342=0,0,VLOOKUP($A342,Pointage!$A$6:$CE$370,L$3))</f>
        <v>0</v>
      </c>
      <c r="M342" s="62">
        <f>IF($A342=0,0,VLOOKUP($A342,Pointage!$A$6:$CE$370,M$3))</f>
        <v>0</v>
      </c>
      <c r="N342" s="62">
        <f>IF($A342=0,0,VLOOKUP($A342,Pointage!$A$6:$CE$370,N$3))</f>
        <v>0</v>
      </c>
      <c r="O342" s="62">
        <f>IF($A342=0,0,VLOOKUP($A342,Pointage!$A$6:$CE$370,O$3))</f>
        <v>0</v>
      </c>
      <c r="P342" s="62">
        <f>IF($A342=0,0,VLOOKUP($A342,Pointage!$A$6:$CE$370,P$3))</f>
        <v>0</v>
      </c>
      <c r="Q342" s="62">
        <f>IF($A342=0,0,VLOOKUP($A342,Pointage!$A$6:$CE$370,Q$3))</f>
        <v>0</v>
      </c>
      <c r="R342" s="62">
        <f>IF($A342=0,0,VLOOKUP($A342,Pointage!$A$6:$CE$370,R$3))</f>
        <v>0</v>
      </c>
      <c r="S342" s="62">
        <f>IF($A342=0,0,VLOOKUP($A342,Pointage!$A$6:$CE$370,S$3))</f>
        <v>0</v>
      </c>
    </row>
    <row r="343" spans="1:19" x14ac:dyDescent="0.2">
      <c r="A343" s="60">
        <f>Pointage!A345</f>
        <v>43440</v>
      </c>
      <c r="B343" s="61">
        <f t="shared" si="10"/>
        <v>6</v>
      </c>
      <c r="C343" s="61">
        <f t="shared" si="11"/>
        <v>12</v>
      </c>
      <c r="D343" s="62">
        <f>IF($A343=0,0,VLOOKUP($A343,Pointage!$A$6:$CE$370,D$3))</f>
        <v>0</v>
      </c>
      <c r="E343" s="62">
        <f>IF($A343=0,0,VLOOKUP($A343,Pointage!$A$6:$CE$370,E$3))</f>
        <v>0</v>
      </c>
      <c r="F343" s="62">
        <f>IF($A343=0,0,VLOOKUP($A343,Pointage!$A$6:$CE$370,F$3))</f>
        <v>0</v>
      </c>
      <c r="G343" s="62">
        <f>IF($A343=0,0,VLOOKUP($A343,Pointage!$A$6:$CE$370,G$3))</f>
        <v>0</v>
      </c>
      <c r="H343" s="62">
        <f>IF($A343=0,0,VLOOKUP($A343,Pointage!$A$6:$CE$370,H$3))</f>
        <v>0</v>
      </c>
      <c r="I343" s="62">
        <f>IF($A343=0,0,VLOOKUP($A343,Pointage!$A$6:$CE$370,I$3))</f>
        <v>0</v>
      </c>
      <c r="J343" s="62">
        <f>IF($A343=0,0,VLOOKUP($A343,Pointage!$A$6:$CE$370,J$3))</f>
        <v>0</v>
      </c>
      <c r="K343" s="62">
        <f>IF($A343=0,0,VLOOKUP($A343,Pointage!$A$6:$CE$370,K$3))</f>
        <v>0</v>
      </c>
      <c r="L343" s="62">
        <f>IF($A343=0,0,VLOOKUP($A343,Pointage!$A$6:$CE$370,L$3))</f>
        <v>0</v>
      </c>
      <c r="M343" s="62">
        <f>IF($A343=0,0,VLOOKUP($A343,Pointage!$A$6:$CE$370,M$3))</f>
        <v>0</v>
      </c>
      <c r="N343" s="62">
        <f>IF($A343=0,0,VLOOKUP($A343,Pointage!$A$6:$CE$370,N$3))</f>
        <v>0</v>
      </c>
      <c r="O343" s="62">
        <f>IF($A343=0,0,VLOOKUP($A343,Pointage!$A$6:$CE$370,O$3))</f>
        <v>0</v>
      </c>
      <c r="P343" s="62">
        <f>IF($A343=0,0,VLOOKUP($A343,Pointage!$A$6:$CE$370,P$3))</f>
        <v>0</v>
      </c>
      <c r="Q343" s="62">
        <f>IF($A343=0,0,VLOOKUP($A343,Pointage!$A$6:$CE$370,Q$3))</f>
        <v>0</v>
      </c>
      <c r="R343" s="62">
        <f>IF($A343=0,0,VLOOKUP($A343,Pointage!$A$6:$CE$370,R$3))</f>
        <v>0</v>
      </c>
      <c r="S343" s="62">
        <f>IF($A343=0,0,VLOOKUP($A343,Pointage!$A$6:$CE$370,S$3))</f>
        <v>0</v>
      </c>
    </row>
    <row r="344" spans="1:19" x14ac:dyDescent="0.2">
      <c r="A344" s="60">
        <f>Pointage!A346</f>
        <v>43441</v>
      </c>
      <c r="B344" s="61">
        <f t="shared" si="10"/>
        <v>7</v>
      </c>
      <c r="C344" s="61">
        <f t="shared" si="11"/>
        <v>12</v>
      </c>
      <c r="D344" s="62">
        <f>IF($A344=0,0,VLOOKUP($A344,Pointage!$A$6:$CE$370,D$3))</f>
        <v>0</v>
      </c>
      <c r="E344" s="62">
        <f>IF($A344=0,0,VLOOKUP($A344,Pointage!$A$6:$CE$370,E$3))</f>
        <v>0</v>
      </c>
      <c r="F344" s="62">
        <f>IF($A344=0,0,VLOOKUP($A344,Pointage!$A$6:$CE$370,F$3))</f>
        <v>0</v>
      </c>
      <c r="G344" s="62">
        <f>IF($A344=0,0,VLOOKUP($A344,Pointage!$A$6:$CE$370,G$3))</f>
        <v>0</v>
      </c>
      <c r="H344" s="62">
        <f>IF($A344=0,0,VLOOKUP($A344,Pointage!$A$6:$CE$370,H$3))</f>
        <v>0</v>
      </c>
      <c r="I344" s="62">
        <f>IF($A344=0,0,VLOOKUP($A344,Pointage!$A$6:$CE$370,I$3))</f>
        <v>0</v>
      </c>
      <c r="J344" s="62">
        <f>IF($A344=0,0,VLOOKUP($A344,Pointage!$A$6:$CE$370,J$3))</f>
        <v>0</v>
      </c>
      <c r="K344" s="62">
        <f>IF($A344=0,0,VLOOKUP($A344,Pointage!$A$6:$CE$370,K$3))</f>
        <v>0</v>
      </c>
      <c r="L344" s="62">
        <f>IF($A344=0,0,VLOOKUP($A344,Pointage!$A$6:$CE$370,L$3))</f>
        <v>0</v>
      </c>
      <c r="M344" s="62">
        <f>IF($A344=0,0,VLOOKUP($A344,Pointage!$A$6:$CE$370,M$3))</f>
        <v>0</v>
      </c>
      <c r="N344" s="62">
        <f>IF($A344=0,0,VLOOKUP($A344,Pointage!$A$6:$CE$370,N$3))</f>
        <v>0</v>
      </c>
      <c r="O344" s="62">
        <f>IF($A344=0,0,VLOOKUP($A344,Pointage!$A$6:$CE$370,O$3))</f>
        <v>0</v>
      </c>
      <c r="P344" s="62">
        <f>IF($A344=0,0,VLOOKUP($A344,Pointage!$A$6:$CE$370,P$3))</f>
        <v>0</v>
      </c>
      <c r="Q344" s="62">
        <f>IF($A344=0,0,VLOOKUP($A344,Pointage!$A$6:$CE$370,Q$3))</f>
        <v>0</v>
      </c>
      <c r="R344" s="62">
        <f>IF($A344=0,0,VLOOKUP($A344,Pointage!$A$6:$CE$370,R$3))</f>
        <v>0</v>
      </c>
      <c r="S344" s="62">
        <f>IF($A344=0,0,VLOOKUP($A344,Pointage!$A$6:$CE$370,S$3))</f>
        <v>0</v>
      </c>
    </row>
    <row r="345" spans="1:19" x14ac:dyDescent="0.2">
      <c r="A345" s="60">
        <f>Pointage!A347</f>
        <v>43442</v>
      </c>
      <c r="B345" s="61">
        <f t="shared" si="10"/>
        <v>8</v>
      </c>
      <c r="C345" s="61">
        <f t="shared" si="11"/>
        <v>12</v>
      </c>
      <c r="D345" s="62">
        <f>IF($A345=0,0,VLOOKUP($A345,Pointage!$A$6:$CE$370,D$3))</f>
        <v>0</v>
      </c>
      <c r="E345" s="62">
        <f>IF($A345=0,0,VLOOKUP($A345,Pointage!$A$6:$CE$370,E$3))</f>
        <v>0</v>
      </c>
      <c r="F345" s="62">
        <f>IF($A345=0,0,VLOOKUP($A345,Pointage!$A$6:$CE$370,F$3))</f>
        <v>0</v>
      </c>
      <c r="G345" s="62">
        <f>IF($A345=0,0,VLOOKUP($A345,Pointage!$A$6:$CE$370,G$3))</f>
        <v>0</v>
      </c>
      <c r="H345" s="62">
        <f>IF($A345=0,0,VLOOKUP($A345,Pointage!$A$6:$CE$370,H$3))</f>
        <v>0</v>
      </c>
      <c r="I345" s="62">
        <f>IF($A345=0,0,VLOOKUP($A345,Pointage!$A$6:$CE$370,I$3))</f>
        <v>0</v>
      </c>
      <c r="J345" s="62">
        <f>IF($A345=0,0,VLOOKUP($A345,Pointage!$A$6:$CE$370,J$3))</f>
        <v>0</v>
      </c>
      <c r="K345" s="62">
        <f>IF($A345=0,0,VLOOKUP($A345,Pointage!$A$6:$CE$370,K$3))</f>
        <v>0</v>
      </c>
      <c r="L345" s="62">
        <f>IF($A345=0,0,VLOOKUP($A345,Pointage!$A$6:$CE$370,L$3))</f>
        <v>0</v>
      </c>
      <c r="M345" s="62">
        <f>IF($A345=0,0,VLOOKUP($A345,Pointage!$A$6:$CE$370,M$3))</f>
        <v>0</v>
      </c>
      <c r="N345" s="62">
        <f>IF($A345=0,0,VLOOKUP($A345,Pointage!$A$6:$CE$370,N$3))</f>
        <v>0</v>
      </c>
      <c r="O345" s="62">
        <f>IF($A345=0,0,VLOOKUP($A345,Pointage!$A$6:$CE$370,O$3))</f>
        <v>0</v>
      </c>
      <c r="P345" s="62">
        <f>IF($A345=0,0,VLOOKUP($A345,Pointage!$A$6:$CE$370,P$3))</f>
        <v>0</v>
      </c>
      <c r="Q345" s="62">
        <f>IF($A345=0,0,VLOOKUP($A345,Pointage!$A$6:$CE$370,Q$3))</f>
        <v>0</v>
      </c>
      <c r="R345" s="62">
        <f>IF($A345=0,0,VLOOKUP($A345,Pointage!$A$6:$CE$370,R$3))</f>
        <v>0</v>
      </c>
      <c r="S345" s="62">
        <f>IF($A345=0,0,VLOOKUP($A345,Pointage!$A$6:$CE$370,S$3))</f>
        <v>0</v>
      </c>
    </row>
    <row r="346" spans="1:19" x14ac:dyDescent="0.2">
      <c r="A346" s="60" t="str">
        <f>Pointage!A348</f>
        <v>Total</v>
      </c>
      <c r="B346" s="61" t="e">
        <f t="shared" si="10"/>
        <v>#VALUE!</v>
      </c>
      <c r="C346" s="61" t="e">
        <f t="shared" si="11"/>
        <v>#VALUE!</v>
      </c>
      <c r="D346" s="62">
        <f>IF($A346=0,0,VLOOKUP($A346,Pointage!$A$6:$CE$370,D$3))</f>
        <v>0</v>
      </c>
      <c r="E346" s="62">
        <f>IF($A346=0,0,VLOOKUP($A346,Pointage!$A$6:$CE$370,E$3))</f>
        <v>0</v>
      </c>
      <c r="F346" s="62">
        <f>IF($A346=0,0,VLOOKUP($A346,Pointage!$A$6:$CE$370,F$3))</f>
        <v>0</v>
      </c>
      <c r="G346" s="62">
        <f>IF($A346=0,0,VLOOKUP($A346,Pointage!$A$6:$CE$370,G$3))</f>
        <v>0</v>
      </c>
      <c r="H346" s="62">
        <f>IF($A346=0,0,VLOOKUP($A346,Pointage!$A$6:$CE$370,H$3))</f>
        <v>0</v>
      </c>
      <c r="I346" s="62">
        <f>IF($A346=0,0,VLOOKUP($A346,Pointage!$A$6:$CE$370,I$3))</f>
        <v>0</v>
      </c>
      <c r="J346" s="62">
        <f>IF($A346=0,0,VLOOKUP($A346,Pointage!$A$6:$CE$370,J$3))</f>
        <v>0</v>
      </c>
      <c r="K346" s="62">
        <f>IF($A346=0,0,VLOOKUP($A346,Pointage!$A$6:$CE$370,K$3))</f>
        <v>0</v>
      </c>
      <c r="L346" s="62">
        <f>IF($A346=0,0,VLOOKUP($A346,Pointage!$A$6:$CE$370,L$3))</f>
        <v>0</v>
      </c>
      <c r="M346" s="62">
        <f>IF($A346=0,0,VLOOKUP($A346,Pointage!$A$6:$CE$370,M$3))</f>
        <v>0</v>
      </c>
      <c r="N346" s="62">
        <f>IF($A346=0,0,VLOOKUP($A346,Pointage!$A$6:$CE$370,N$3))</f>
        <v>0</v>
      </c>
      <c r="O346" s="62">
        <f>IF($A346=0,0,VLOOKUP($A346,Pointage!$A$6:$CE$370,O$3))</f>
        <v>0</v>
      </c>
      <c r="P346" s="62">
        <f>IF($A346=0,0,VLOOKUP($A346,Pointage!$A$6:$CE$370,P$3))</f>
        <v>0</v>
      </c>
      <c r="Q346" s="62">
        <f>IF($A346=0,0,VLOOKUP($A346,Pointage!$A$6:$CE$370,Q$3))</f>
        <v>0</v>
      </c>
      <c r="R346" s="62">
        <f>IF($A346=0,0,VLOOKUP($A346,Pointage!$A$6:$CE$370,R$3))</f>
        <v>0</v>
      </c>
      <c r="S346" s="62">
        <f>IF($A346=0,0,VLOOKUP($A346,Pointage!$A$6:$CE$370,S$3))</f>
        <v>0</v>
      </c>
    </row>
    <row r="347" spans="1:19" x14ac:dyDescent="0.2">
      <c r="A347" s="60">
        <f>Pointage!A349</f>
        <v>43444</v>
      </c>
      <c r="B347" s="61">
        <f t="shared" si="10"/>
        <v>10</v>
      </c>
      <c r="C347" s="61">
        <f t="shared" si="11"/>
        <v>12</v>
      </c>
      <c r="D347" s="62">
        <f>IF($A347=0,0,VLOOKUP($A347,Pointage!$A$6:$CE$370,D$3))</f>
        <v>0</v>
      </c>
      <c r="E347" s="62">
        <f>IF($A347=0,0,VLOOKUP($A347,Pointage!$A$6:$CE$370,E$3))</f>
        <v>0</v>
      </c>
      <c r="F347" s="62">
        <f>IF($A347=0,0,VLOOKUP($A347,Pointage!$A$6:$CE$370,F$3))</f>
        <v>0</v>
      </c>
      <c r="G347" s="62">
        <f>IF($A347=0,0,VLOOKUP($A347,Pointage!$A$6:$CE$370,G$3))</f>
        <v>0</v>
      </c>
      <c r="H347" s="62">
        <f>IF($A347=0,0,VLOOKUP($A347,Pointage!$A$6:$CE$370,H$3))</f>
        <v>0</v>
      </c>
      <c r="I347" s="62">
        <f>IF($A347=0,0,VLOOKUP($A347,Pointage!$A$6:$CE$370,I$3))</f>
        <v>0</v>
      </c>
      <c r="J347" s="62">
        <f>IF($A347=0,0,VLOOKUP($A347,Pointage!$A$6:$CE$370,J$3))</f>
        <v>0</v>
      </c>
      <c r="K347" s="62">
        <f>IF($A347=0,0,VLOOKUP($A347,Pointage!$A$6:$CE$370,K$3))</f>
        <v>0</v>
      </c>
      <c r="L347" s="62">
        <f>IF($A347=0,0,VLOOKUP($A347,Pointage!$A$6:$CE$370,L$3))</f>
        <v>0</v>
      </c>
      <c r="M347" s="62">
        <f>IF($A347=0,0,VLOOKUP($A347,Pointage!$A$6:$CE$370,M$3))</f>
        <v>0</v>
      </c>
      <c r="N347" s="62">
        <f>IF($A347=0,0,VLOOKUP($A347,Pointage!$A$6:$CE$370,N$3))</f>
        <v>0</v>
      </c>
      <c r="O347" s="62">
        <f>IF($A347=0,0,VLOOKUP($A347,Pointage!$A$6:$CE$370,O$3))</f>
        <v>0</v>
      </c>
      <c r="P347" s="62">
        <f>IF($A347=0,0,VLOOKUP($A347,Pointage!$A$6:$CE$370,P$3))</f>
        <v>0</v>
      </c>
      <c r="Q347" s="62">
        <f>IF($A347=0,0,VLOOKUP($A347,Pointage!$A$6:$CE$370,Q$3))</f>
        <v>0</v>
      </c>
      <c r="R347" s="62">
        <f>IF($A347=0,0,VLOOKUP($A347,Pointage!$A$6:$CE$370,R$3))</f>
        <v>0</v>
      </c>
      <c r="S347" s="62">
        <f>IF($A347=0,0,VLOOKUP($A347,Pointage!$A$6:$CE$370,S$3))</f>
        <v>0</v>
      </c>
    </row>
    <row r="348" spans="1:19" x14ac:dyDescent="0.2">
      <c r="A348" s="60">
        <f>Pointage!A350</f>
        <v>43445</v>
      </c>
      <c r="B348" s="61">
        <f t="shared" si="10"/>
        <v>11</v>
      </c>
      <c r="C348" s="61">
        <f t="shared" si="11"/>
        <v>12</v>
      </c>
      <c r="D348" s="62">
        <f>IF($A348=0,0,VLOOKUP($A348,Pointage!$A$6:$CE$370,D$3))</f>
        <v>0</v>
      </c>
      <c r="E348" s="62">
        <f>IF($A348=0,0,VLOOKUP($A348,Pointage!$A$6:$CE$370,E$3))</f>
        <v>0</v>
      </c>
      <c r="F348" s="62">
        <f>IF($A348=0,0,VLOOKUP($A348,Pointage!$A$6:$CE$370,F$3))</f>
        <v>0</v>
      </c>
      <c r="G348" s="62">
        <f>IF($A348=0,0,VLOOKUP($A348,Pointage!$A$6:$CE$370,G$3))</f>
        <v>0</v>
      </c>
      <c r="H348" s="62">
        <f>IF($A348=0,0,VLOOKUP($A348,Pointage!$A$6:$CE$370,H$3))</f>
        <v>0</v>
      </c>
      <c r="I348" s="62">
        <f>IF($A348=0,0,VLOOKUP($A348,Pointage!$A$6:$CE$370,I$3))</f>
        <v>0</v>
      </c>
      <c r="J348" s="62">
        <f>IF($A348=0,0,VLOOKUP($A348,Pointage!$A$6:$CE$370,J$3))</f>
        <v>0</v>
      </c>
      <c r="K348" s="62">
        <f>IF($A348=0,0,VLOOKUP($A348,Pointage!$A$6:$CE$370,K$3))</f>
        <v>0</v>
      </c>
      <c r="L348" s="62">
        <f>IF($A348=0,0,VLOOKUP($A348,Pointage!$A$6:$CE$370,L$3))</f>
        <v>0</v>
      </c>
      <c r="M348" s="62">
        <f>IF($A348=0,0,VLOOKUP($A348,Pointage!$A$6:$CE$370,M$3))</f>
        <v>0</v>
      </c>
      <c r="N348" s="62">
        <f>IF($A348=0,0,VLOOKUP($A348,Pointage!$A$6:$CE$370,N$3))</f>
        <v>0</v>
      </c>
      <c r="O348" s="62">
        <f>IF($A348=0,0,VLOOKUP($A348,Pointage!$A$6:$CE$370,O$3))</f>
        <v>0</v>
      </c>
      <c r="P348" s="62">
        <f>IF($A348=0,0,VLOOKUP($A348,Pointage!$A$6:$CE$370,P$3))</f>
        <v>0</v>
      </c>
      <c r="Q348" s="62">
        <f>IF($A348=0,0,VLOOKUP($A348,Pointage!$A$6:$CE$370,Q$3))</f>
        <v>0</v>
      </c>
      <c r="R348" s="62">
        <f>IF($A348=0,0,VLOOKUP($A348,Pointage!$A$6:$CE$370,R$3))</f>
        <v>0</v>
      </c>
      <c r="S348" s="62">
        <f>IF($A348=0,0,VLOOKUP($A348,Pointage!$A$6:$CE$370,S$3))</f>
        <v>0</v>
      </c>
    </row>
    <row r="349" spans="1:19" x14ac:dyDescent="0.2">
      <c r="A349" s="60">
        <f>Pointage!A351</f>
        <v>43446</v>
      </c>
      <c r="B349" s="61">
        <f t="shared" si="10"/>
        <v>12</v>
      </c>
      <c r="C349" s="61">
        <f t="shared" si="11"/>
        <v>12</v>
      </c>
      <c r="D349" s="62">
        <f>IF($A349=0,0,VLOOKUP($A349,Pointage!$A$6:$CE$370,D$3))</f>
        <v>0</v>
      </c>
      <c r="E349" s="62">
        <f>IF($A349=0,0,VLOOKUP($A349,Pointage!$A$6:$CE$370,E$3))</f>
        <v>0</v>
      </c>
      <c r="F349" s="62">
        <f>IF($A349=0,0,VLOOKUP($A349,Pointage!$A$6:$CE$370,F$3))</f>
        <v>0</v>
      </c>
      <c r="G349" s="62">
        <f>IF($A349=0,0,VLOOKUP($A349,Pointage!$A$6:$CE$370,G$3))</f>
        <v>0</v>
      </c>
      <c r="H349" s="62">
        <f>IF($A349=0,0,VLOOKUP($A349,Pointage!$A$6:$CE$370,H$3))</f>
        <v>0</v>
      </c>
      <c r="I349" s="62">
        <f>IF($A349=0,0,VLOOKUP($A349,Pointage!$A$6:$CE$370,I$3))</f>
        <v>0</v>
      </c>
      <c r="J349" s="62">
        <f>IF($A349=0,0,VLOOKUP($A349,Pointage!$A$6:$CE$370,J$3))</f>
        <v>0</v>
      </c>
      <c r="K349" s="62">
        <f>IF($A349=0,0,VLOOKUP($A349,Pointage!$A$6:$CE$370,K$3))</f>
        <v>0</v>
      </c>
      <c r="L349" s="62">
        <f>IF($A349=0,0,VLOOKUP($A349,Pointage!$A$6:$CE$370,L$3))</f>
        <v>0</v>
      </c>
      <c r="M349" s="62">
        <f>IF($A349=0,0,VLOOKUP($A349,Pointage!$A$6:$CE$370,M$3))</f>
        <v>0</v>
      </c>
      <c r="N349" s="62">
        <f>IF($A349=0,0,VLOOKUP($A349,Pointage!$A$6:$CE$370,N$3))</f>
        <v>0</v>
      </c>
      <c r="O349" s="62">
        <f>IF($A349=0,0,VLOOKUP($A349,Pointage!$A$6:$CE$370,O$3))</f>
        <v>0</v>
      </c>
      <c r="P349" s="62">
        <f>IF($A349=0,0,VLOOKUP($A349,Pointage!$A$6:$CE$370,P$3))</f>
        <v>0</v>
      </c>
      <c r="Q349" s="62">
        <f>IF($A349=0,0,VLOOKUP($A349,Pointage!$A$6:$CE$370,Q$3))</f>
        <v>0</v>
      </c>
      <c r="R349" s="62">
        <f>IF($A349=0,0,VLOOKUP($A349,Pointage!$A$6:$CE$370,R$3))</f>
        <v>0</v>
      </c>
      <c r="S349" s="62">
        <f>IF($A349=0,0,VLOOKUP($A349,Pointage!$A$6:$CE$370,S$3))</f>
        <v>0</v>
      </c>
    </row>
    <row r="350" spans="1:19" x14ac:dyDescent="0.2">
      <c r="A350" s="60">
        <f>Pointage!A352</f>
        <v>43447</v>
      </c>
      <c r="B350" s="61">
        <f t="shared" si="10"/>
        <v>13</v>
      </c>
      <c r="C350" s="61">
        <f t="shared" si="11"/>
        <v>12</v>
      </c>
      <c r="D350" s="62">
        <f>IF($A350=0,0,VLOOKUP($A350,Pointage!$A$6:$CE$370,D$3))</f>
        <v>0</v>
      </c>
      <c r="E350" s="62">
        <f>IF($A350=0,0,VLOOKUP($A350,Pointage!$A$6:$CE$370,E$3))</f>
        <v>0</v>
      </c>
      <c r="F350" s="62">
        <f>IF($A350=0,0,VLOOKUP($A350,Pointage!$A$6:$CE$370,F$3))</f>
        <v>0</v>
      </c>
      <c r="G350" s="62">
        <f>IF($A350=0,0,VLOOKUP($A350,Pointage!$A$6:$CE$370,G$3))</f>
        <v>0</v>
      </c>
      <c r="H350" s="62">
        <f>IF($A350=0,0,VLOOKUP($A350,Pointage!$A$6:$CE$370,H$3))</f>
        <v>0</v>
      </c>
      <c r="I350" s="62">
        <f>IF($A350=0,0,VLOOKUP($A350,Pointage!$A$6:$CE$370,I$3))</f>
        <v>0</v>
      </c>
      <c r="J350" s="62">
        <f>IF($A350=0,0,VLOOKUP($A350,Pointage!$A$6:$CE$370,J$3))</f>
        <v>0</v>
      </c>
      <c r="K350" s="62">
        <f>IF($A350=0,0,VLOOKUP($A350,Pointage!$A$6:$CE$370,K$3))</f>
        <v>0</v>
      </c>
      <c r="L350" s="62">
        <f>IF($A350=0,0,VLOOKUP($A350,Pointage!$A$6:$CE$370,L$3))</f>
        <v>0</v>
      </c>
      <c r="M350" s="62">
        <f>IF($A350=0,0,VLOOKUP($A350,Pointage!$A$6:$CE$370,M$3))</f>
        <v>0</v>
      </c>
      <c r="N350" s="62">
        <f>IF($A350=0,0,VLOOKUP($A350,Pointage!$A$6:$CE$370,N$3))</f>
        <v>0</v>
      </c>
      <c r="O350" s="62">
        <f>IF($A350=0,0,VLOOKUP($A350,Pointage!$A$6:$CE$370,O$3))</f>
        <v>0</v>
      </c>
      <c r="P350" s="62">
        <f>IF($A350=0,0,VLOOKUP($A350,Pointage!$A$6:$CE$370,P$3))</f>
        <v>0</v>
      </c>
      <c r="Q350" s="62">
        <f>IF($A350=0,0,VLOOKUP($A350,Pointage!$A$6:$CE$370,Q$3))</f>
        <v>0</v>
      </c>
      <c r="R350" s="62">
        <f>IF($A350=0,0,VLOOKUP($A350,Pointage!$A$6:$CE$370,R$3))</f>
        <v>0</v>
      </c>
      <c r="S350" s="62">
        <f>IF($A350=0,0,VLOOKUP($A350,Pointage!$A$6:$CE$370,S$3))</f>
        <v>0</v>
      </c>
    </row>
    <row r="351" spans="1:19" x14ac:dyDescent="0.2">
      <c r="A351" s="60">
        <f>Pointage!A353</f>
        <v>43448</v>
      </c>
      <c r="B351" s="61">
        <f t="shared" si="10"/>
        <v>14</v>
      </c>
      <c r="C351" s="61">
        <f t="shared" si="11"/>
        <v>12</v>
      </c>
      <c r="D351" s="62">
        <f>IF($A351=0,0,VLOOKUP($A351,Pointage!$A$6:$CE$370,D$3))</f>
        <v>0</v>
      </c>
      <c r="E351" s="62">
        <f>IF($A351=0,0,VLOOKUP($A351,Pointage!$A$6:$CE$370,E$3))</f>
        <v>0</v>
      </c>
      <c r="F351" s="62">
        <f>IF($A351=0,0,VLOOKUP($A351,Pointage!$A$6:$CE$370,F$3))</f>
        <v>0</v>
      </c>
      <c r="G351" s="62">
        <f>IF($A351=0,0,VLOOKUP($A351,Pointage!$A$6:$CE$370,G$3))</f>
        <v>0</v>
      </c>
      <c r="H351" s="62">
        <f>IF($A351=0,0,VLOOKUP($A351,Pointage!$A$6:$CE$370,H$3))</f>
        <v>0</v>
      </c>
      <c r="I351" s="62">
        <f>IF($A351=0,0,VLOOKUP($A351,Pointage!$A$6:$CE$370,I$3))</f>
        <v>0</v>
      </c>
      <c r="J351" s="62">
        <f>IF($A351=0,0,VLOOKUP($A351,Pointage!$A$6:$CE$370,J$3))</f>
        <v>0</v>
      </c>
      <c r="K351" s="62">
        <f>IF($A351=0,0,VLOOKUP($A351,Pointage!$A$6:$CE$370,K$3))</f>
        <v>0</v>
      </c>
      <c r="L351" s="62">
        <f>IF($A351=0,0,VLOOKUP($A351,Pointage!$A$6:$CE$370,L$3))</f>
        <v>0</v>
      </c>
      <c r="M351" s="62">
        <f>IF($A351=0,0,VLOOKUP($A351,Pointage!$A$6:$CE$370,M$3))</f>
        <v>0</v>
      </c>
      <c r="N351" s="62">
        <f>IF($A351=0,0,VLOOKUP($A351,Pointage!$A$6:$CE$370,N$3))</f>
        <v>0</v>
      </c>
      <c r="O351" s="62">
        <f>IF($A351=0,0,VLOOKUP($A351,Pointage!$A$6:$CE$370,O$3))</f>
        <v>0</v>
      </c>
      <c r="P351" s="62">
        <f>IF($A351=0,0,VLOOKUP($A351,Pointage!$A$6:$CE$370,P$3))</f>
        <v>0</v>
      </c>
      <c r="Q351" s="62">
        <f>IF($A351=0,0,VLOOKUP($A351,Pointage!$A$6:$CE$370,Q$3))</f>
        <v>0</v>
      </c>
      <c r="R351" s="62">
        <f>IF($A351=0,0,VLOOKUP($A351,Pointage!$A$6:$CE$370,R$3))</f>
        <v>0</v>
      </c>
      <c r="S351" s="62">
        <f>IF($A351=0,0,VLOOKUP($A351,Pointage!$A$6:$CE$370,S$3))</f>
        <v>0</v>
      </c>
    </row>
    <row r="352" spans="1:19" x14ac:dyDescent="0.2">
      <c r="A352" s="60">
        <f>Pointage!A354</f>
        <v>43449</v>
      </c>
      <c r="B352" s="61">
        <f t="shared" si="10"/>
        <v>15</v>
      </c>
      <c r="C352" s="61">
        <f t="shared" si="11"/>
        <v>12</v>
      </c>
      <c r="D352" s="62">
        <f>IF($A352=0,0,VLOOKUP($A352,Pointage!$A$6:$CE$370,D$3))</f>
        <v>0</v>
      </c>
      <c r="E352" s="62">
        <f>IF($A352=0,0,VLOOKUP($A352,Pointage!$A$6:$CE$370,E$3))</f>
        <v>0</v>
      </c>
      <c r="F352" s="62">
        <f>IF($A352=0,0,VLOOKUP($A352,Pointage!$A$6:$CE$370,F$3))</f>
        <v>0</v>
      </c>
      <c r="G352" s="62">
        <f>IF($A352=0,0,VLOOKUP($A352,Pointage!$A$6:$CE$370,G$3))</f>
        <v>0</v>
      </c>
      <c r="H352" s="62">
        <f>IF($A352=0,0,VLOOKUP($A352,Pointage!$A$6:$CE$370,H$3))</f>
        <v>0</v>
      </c>
      <c r="I352" s="62">
        <f>IF($A352=0,0,VLOOKUP($A352,Pointage!$A$6:$CE$370,I$3))</f>
        <v>0</v>
      </c>
      <c r="J352" s="62">
        <f>IF($A352=0,0,VLOOKUP($A352,Pointage!$A$6:$CE$370,J$3))</f>
        <v>0</v>
      </c>
      <c r="K352" s="62">
        <f>IF($A352=0,0,VLOOKUP($A352,Pointage!$A$6:$CE$370,K$3))</f>
        <v>0</v>
      </c>
      <c r="L352" s="62">
        <f>IF($A352=0,0,VLOOKUP($A352,Pointage!$A$6:$CE$370,L$3))</f>
        <v>0</v>
      </c>
      <c r="M352" s="62">
        <f>IF($A352=0,0,VLOOKUP($A352,Pointage!$A$6:$CE$370,M$3))</f>
        <v>0</v>
      </c>
      <c r="N352" s="62">
        <f>IF($A352=0,0,VLOOKUP($A352,Pointage!$A$6:$CE$370,N$3))</f>
        <v>0</v>
      </c>
      <c r="O352" s="62">
        <f>IF($A352=0,0,VLOOKUP($A352,Pointage!$A$6:$CE$370,O$3))</f>
        <v>0</v>
      </c>
      <c r="P352" s="62">
        <f>IF($A352=0,0,VLOOKUP($A352,Pointage!$A$6:$CE$370,P$3))</f>
        <v>0</v>
      </c>
      <c r="Q352" s="62">
        <f>IF($A352=0,0,VLOOKUP($A352,Pointage!$A$6:$CE$370,Q$3))</f>
        <v>0</v>
      </c>
      <c r="R352" s="62">
        <f>IF($A352=0,0,VLOOKUP($A352,Pointage!$A$6:$CE$370,R$3))</f>
        <v>0</v>
      </c>
      <c r="S352" s="62">
        <f>IF($A352=0,0,VLOOKUP($A352,Pointage!$A$6:$CE$370,S$3))</f>
        <v>0</v>
      </c>
    </row>
    <row r="353" spans="1:19" x14ac:dyDescent="0.2">
      <c r="A353" s="60" t="str">
        <f>Pointage!A355</f>
        <v>Total</v>
      </c>
      <c r="B353" s="61" t="e">
        <f t="shared" si="10"/>
        <v>#VALUE!</v>
      </c>
      <c r="C353" s="61" t="e">
        <f t="shared" si="11"/>
        <v>#VALUE!</v>
      </c>
      <c r="D353" s="62">
        <f>IF($A353=0,0,VLOOKUP($A353,Pointage!$A$6:$CE$370,D$3))</f>
        <v>0</v>
      </c>
      <c r="E353" s="62">
        <f>IF($A353=0,0,VLOOKUP($A353,Pointage!$A$6:$CE$370,E$3))</f>
        <v>0</v>
      </c>
      <c r="F353" s="62">
        <f>IF($A353=0,0,VLOOKUP($A353,Pointage!$A$6:$CE$370,F$3))</f>
        <v>0</v>
      </c>
      <c r="G353" s="62">
        <f>IF($A353=0,0,VLOOKUP($A353,Pointage!$A$6:$CE$370,G$3))</f>
        <v>0</v>
      </c>
      <c r="H353" s="62">
        <f>IF($A353=0,0,VLOOKUP($A353,Pointage!$A$6:$CE$370,H$3))</f>
        <v>0</v>
      </c>
      <c r="I353" s="62">
        <f>IF($A353=0,0,VLOOKUP($A353,Pointage!$A$6:$CE$370,I$3))</f>
        <v>0</v>
      </c>
      <c r="J353" s="62">
        <f>IF($A353=0,0,VLOOKUP($A353,Pointage!$A$6:$CE$370,J$3))</f>
        <v>0</v>
      </c>
      <c r="K353" s="62">
        <f>IF($A353=0,0,VLOOKUP($A353,Pointage!$A$6:$CE$370,K$3))</f>
        <v>0</v>
      </c>
      <c r="L353" s="62">
        <f>IF($A353=0,0,VLOOKUP($A353,Pointage!$A$6:$CE$370,L$3))</f>
        <v>0</v>
      </c>
      <c r="M353" s="62">
        <f>IF($A353=0,0,VLOOKUP($A353,Pointage!$A$6:$CE$370,M$3))</f>
        <v>0</v>
      </c>
      <c r="N353" s="62">
        <f>IF($A353=0,0,VLOOKUP($A353,Pointage!$A$6:$CE$370,N$3))</f>
        <v>0</v>
      </c>
      <c r="O353" s="62">
        <f>IF($A353=0,0,VLOOKUP($A353,Pointage!$A$6:$CE$370,O$3))</f>
        <v>0</v>
      </c>
      <c r="P353" s="62">
        <f>IF($A353=0,0,VLOOKUP($A353,Pointage!$A$6:$CE$370,P$3))</f>
        <v>0</v>
      </c>
      <c r="Q353" s="62">
        <f>IF($A353=0,0,VLOOKUP($A353,Pointage!$A$6:$CE$370,Q$3))</f>
        <v>0</v>
      </c>
      <c r="R353" s="62">
        <f>IF($A353=0,0,VLOOKUP($A353,Pointage!$A$6:$CE$370,R$3))</f>
        <v>0</v>
      </c>
      <c r="S353" s="62">
        <f>IF($A353=0,0,VLOOKUP($A353,Pointage!$A$6:$CE$370,S$3))</f>
        <v>0</v>
      </c>
    </row>
    <row r="354" spans="1:19" x14ac:dyDescent="0.2">
      <c r="A354" s="60">
        <f>Pointage!A356</f>
        <v>43451</v>
      </c>
      <c r="B354" s="61">
        <f t="shared" si="10"/>
        <v>17</v>
      </c>
      <c r="C354" s="61">
        <f t="shared" si="11"/>
        <v>12</v>
      </c>
      <c r="D354" s="62">
        <f>IF($A354=0,0,VLOOKUP($A354,Pointage!$A$6:$CE$370,D$3))</f>
        <v>0</v>
      </c>
      <c r="E354" s="62">
        <f>IF($A354=0,0,VLOOKUP($A354,Pointage!$A$6:$CE$370,E$3))</f>
        <v>0</v>
      </c>
      <c r="F354" s="62">
        <f>IF($A354=0,0,VLOOKUP($A354,Pointage!$A$6:$CE$370,F$3))</f>
        <v>0</v>
      </c>
      <c r="G354" s="62">
        <f>IF($A354=0,0,VLOOKUP($A354,Pointage!$A$6:$CE$370,G$3))</f>
        <v>0</v>
      </c>
      <c r="H354" s="62">
        <f>IF($A354=0,0,VLOOKUP($A354,Pointage!$A$6:$CE$370,H$3))</f>
        <v>0</v>
      </c>
      <c r="I354" s="62">
        <f>IF($A354=0,0,VLOOKUP($A354,Pointage!$A$6:$CE$370,I$3))</f>
        <v>0</v>
      </c>
      <c r="J354" s="62">
        <f>IF($A354=0,0,VLOOKUP($A354,Pointage!$A$6:$CE$370,J$3))</f>
        <v>0</v>
      </c>
      <c r="K354" s="62">
        <f>IF($A354=0,0,VLOOKUP($A354,Pointage!$A$6:$CE$370,K$3))</f>
        <v>0</v>
      </c>
      <c r="L354" s="62">
        <f>IF($A354=0,0,VLOOKUP($A354,Pointage!$A$6:$CE$370,L$3))</f>
        <v>0</v>
      </c>
      <c r="M354" s="62">
        <f>IF($A354=0,0,VLOOKUP($A354,Pointage!$A$6:$CE$370,M$3))</f>
        <v>0</v>
      </c>
      <c r="N354" s="62">
        <f>IF($A354=0,0,VLOOKUP($A354,Pointage!$A$6:$CE$370,N$3))</f>
        <v>0</v>
      </c>
      <c r="O354" s="62">
        <f>IF($A354=0,0,VLOOKUP($A354,Pointage!$A$6:$CE$370,O$3))</f>
        <v>0</v>
      </c>
      <c r="P354" s="62">
        <f>IF($A354=0,0,VLOOKUP($A354,Pointage!$A$6:$CE$370,P$3))</f>
        <v>0</v>
      </c>
      <c r="Q354" s="62">
        <f>IF($A354=0,0,VLOOKUP($A354,Pointage!$A$6:$CE$370,Q$3))</f>
        <v>0</v>
      </c>
      <c r="R354" s="62">
        <f>IF($A354=0,0,VLOOKUP($A354,Pointage!$A$6:$CE$370,R$3))</f>
        <v>0</v>
      </c>
      <c r="S354" s="62">
        <f>IF($A354=0,0,VLOOKUP($A354,Pointage!$A$6:$CE$370,S$3))</f>
        <v>0</v>
      </c>
    </row>
    <row r="355" spans="1:19" x14ac:dyDescent="0.2">
      <c r="A355" s="60">
        <f>Pointage!A357</f>
        <v>43452</v>
      </c>
      <c r="B355" s="61">
        <f t="shared" si="10"/>
        <v>18</v>
      </c>
      <c r="C355" s="61">
        <f t="shared" si="11"/>
        <v>12</v>
      </c>
      <c r="D355" s="62">
        <f>IF($A355=0,0,VLOOKUP($A355,Pointage!$A$6:$CE$370,D$3))</f>
        <v>0</v>
      </c>
      <c r="E355" s="62">
        <f>IF($A355=0,0,VLOOKUP($A355,Pointage!$A$6:$CE$370,E$3))</f>
        <v>0</v>
      </c>
      <c r="F355" s="62">
        <f>IF($A355=0,0,VLOOKUP($A355,Pointage!$A$6:$CE$370,F$3))</f>
        <v>0</v>
      </c>
      <c r="G355" s="62">
        <f>IF($A355=0,0,VLOOKUP($A355,Pointage!$A$6:$CE$370,G$3))</f>
        <v>0</v>
      </c>
      <c r="H355" s="62">
        <f>IF($A355=0,0,VLOOKUP($A355,Pointage!$A$6:$CE$370,H$3))</f>
        <v>0</v>
      </c>
      <c r="I355" s="62">
        <f>IF($A355=0,0,VLOOKUP($A355,Pointage!$A$6:$CE$370,I$3))</f>
        <v>0</v>
      </c>
      <c r="J355" s="62">
        <f>IF($A355=0,0,VLOOKUP($A355,Pointage!$A$6:$CE$370,J$3))</f>
        <v>0</v>
      </c>
      <c r="K355" s="62">
        <f>IF($A355=0,0,VLOOKUP($A355,Pointage!$A$6:$CE$370,K$3))</f>
        <v>0</v>
      </c>
      <c r="L355" s="62">
        <f>IF($A355=0,0,VLOOKUP($A355,Pointage!$A$6:$CE$370,L$3))</f>
        <v>0</v>
      </c>
      <c r="M355" s="62">
        <f>IF($A355=0,0,VLOOKUP($A355,Pointage!$A$6:$CE$370,M$3))</f>
        <v>0</v>
      </c>
      <c r="N355" s="62">
        <f>IF($A355=0,0,VLOOKUP($A355,Pointage!$A$6:$CE$370,N$3))</f>
        <v>0</v>
      </c>
      <c r="O355" s="62">
        <f>IF($A355=0,0,VLOOKUP($A355,Pointage!$A$6:$CE$370,O$3))</f>
        <v>0</v>
      </c>
      <c r="P355" s="62">
        <f>IF($A355=0,0,VLOOKUP($A355,Pointage!$A$6:$CE$370,P$3))</f>
        <v>0</v>
      </c>
      <c r="Q355" s="62">
        <f>IF($A355=0,0,VLOOKUP($A355,Pointage!$A$6:$CE$370,Q$3))</f>
        <v>0</v>
      </c>
      <c r="R355" s="62">
        <f>IF($A355=0,0,VLOOKUP($A355,Pointage!$A$6:$CE$370,R$3))</f>
        <v>0</v>
      </c>
      <c r="S355" s="62">
        <f>IF($A355=0,0,VLOOKUP($A355,Pointage!$A$6:$CE$370,S$3))</f>
        <v>0</v>
      </c>
    </row>
    <row r="356" spans="1:19" x14ac:dyDescent="0.2">
      <c r="A356" s="60">
        <f>Pointage!A358</f>
        <v>43453</v>
      </c>
      <c r="B356" s="61">
        <f t="shared" si="10"/>
        <v>19</v>
      </c>
      <c r="C356" s="61">
        <f t="shared" si="11"/>
        <v>12</v>
      </c>
      <c r="D356" s="62">
        <f>IF($A356=0,0,VLOOKUP($A356,Pointage!$A$6:$CE$370,D$3))</f>
        <v>0</v>
      </c>
      <c r="E356" s="62">
        <f>IF($A356=0,0,VLOOKUP($A356,Pointage!$A$6:$CE$370,E$3))</f>
        <v>0</v>
      </c>
      <c r="F356" s="62">
        <f>IF($A356=0,0,VLOOKUP($A356,Pointage!$A$6:$CE$370,F$3))</f>
        <v>0</v>
      </c>
      <c r="G356" s="62">
        <f>IF($A356=0,0,VLOOKUP($A356,Pointage!$A$6:$CE$370,G$3))</f>
        <v>0</v>
      </c>
      <c r="H356" s="62">
        <f>IF($A356=0,0,VLOOKUP($A356,Pointage!$A$6:$CE$370,H$3))</f>
        <v>0</v>
      </c>
      <c r="I356" s="62">
        <f>IF($A356=0,0,VLOOKUP($A356,Pointage!$A$6:$CE$370,I$3))</f>
        <v>0</v>
      </c>
      <c r="J356" s="62">
        <f>IF($A356=0,0,VLOOKUP($A356,Pointage!$A$6:$CE$370,J$3))</f>
        <v>0</v>
      </c>
      <c r="K356" s="62">
        <f>IF($A356=0,0,VLOOKUP($A356,Pointage!$A$6:$CE$370,K$3))</f>
        <v>0</v>
      </c>
      <c r="L356" s="62">
        <f>IF($A356=0,0,VLOOKUP($A356,Pointage!$A$6:$CE$370,L$3))</f>
        <v>0</v>
      </c>
      <c r="M356" s="62">
        <f>IF($A356=0,0,VLOOKUP($A356,Pointage!$A$6:$CE$370,M$3))</f>
        <v>0</v>
      </c>
      <c r="N356" s="62">
        <f>IF($A356=0,0,VLOOKUP($A356,Pointage!$A$6:$CE$370,N$3))</f>
        <v>0</v>
      </c>
      <c r="O356" s="62">
        <f>IF($A356=0,0,VLOOKUP($A356,Pointage!$A$6:$CE$370,O$3))</f>
        <v>0</v>
      </c>
      <c r="P356" s="62">
        <f>IF($A356=0,0,VLOOKUP($A356,Pointage!$A$6:$CE$370,P$3))</f>
        <v>0</v>
      </c>
      <c r="Q356" s="62">
        <f>IF($A356=0,0,VLOOKUP($A356,Pointage!$A$6:$CE$370,Q$3))</f>
        <v>0</v>
      </c>
      <c r="R356" s="62">
        <f>IF($A356=0,0,VLOOKUP($A356,Pointage!$A$6:$CE$370,R$3))</f>
        <v>0</v>
      </c>
      <c r="S356" s="62">
        <f>IF($A356=0,0,VLOOKUP($A356,Pointage!$A$6:$CE$370,S$3))</f>
        <v>0</v>
      </c>
    </row>
    <row r="357" spans="1:19" x14ac:dyDescent="0.2">
      <c r="A357" s="60">
        <f>Pointage!A359</f>
        <v>43454</v>
      </c>
      <c r="B357" s="61">
        <f t="shared" si="10"/>
        <v>20</v>
      </c>
      <c r="C357" s="61">
        <f t="shared" si="11"/>
        <v>12</v>
      </c>
      <c r="D357" s="62">
        <f>IF($A357=0,0,VLOOKUP($A357,Pointage!$A$6:$CE$370,D$3))</f>
        <v>0</v>
      </c>
      <c r="E357" s="62">
        <f>IF($A357=0,0,VLOOKUP($A357,Pointage!$A$6:$CE$370,E$3))</f>
        <v>0</v>
      </c>
      <c r="F357" s="62">
        <f>IF($A357=0,0,VLOOKUP($A357,Pointage!$A$6:$CE$370,F$3))</f>
        <v>0</v>
      </c>
      <c r="G357" s="62">
        <f>IF($A357=0,0,VLOOKUP($A357,Pointage!$A$6:$CE$370,G$3))</f>
        <v>0</v>
      </c>
      <c r="H357" s="62">
        <f>IF($A357=0,0,VLOOKUP($A357,Pointage!$A$6:$CE$370,H$3))</f>
        <v>0</v>
      </c>
      <c r="I357" s="62">
        <f>IF($A357=0,0,VLOOKUP($A357,Pointage!$A$6:$CE$370,I$3))</f>
        <v>0</v>
      </c>
      <c r="J357" s="62">
        <f>IF($A357=0,0,VLOOKUP($A357,Pointage!$A$6:$CE$370,J$3))</f>
        <v>0</v>
      </c>
      <c r="K357" s="62">
        <f>IF($A357=0,0,VLOOKUP($A357,Pointage!$A$6:$CE$370,K$3))</f>
        <v>0</v>
      </c>
      <c r="L357" s="62">
        <f>IF($A357=0,0,VLOOKUP($A357,Pointage!$A$6:$CE$370,L$3))</f>
        <v>0</v>
      </c>
      <c r="M357" s="62">
        <f>IF($A357=0,0,VLOOKUP($A357,Pointage!$A$6:$CE$370,M$3))</f>
        <v>0</v>
      </c>
      <c r="N357" s="62">
        <f>IF($A357=0,0,VLOOKUP($A357,Pointage!$A$6:$CE$370,N$3))</f>
        <v>0</v>
      </c>
      <c r="O357" s="62">
        <f>IF($A357=0,0,VLOOKUP($A357,Pointage!$A$6:$CE$370,O$3))</f>
        <v>0</v>
      </c>
      <c r="P357" s="62">
        <f>IF($A357=0,0,VLOOKUP($A357,Pointage!$A$6:$CE$370,P$3))</f>
        <v>0</v>
      </c>
      <c r="Q357" s="62">
        <f>IF($A357=0,0,VLOOKUP($A357,Pointage!$A$6:$CE$370,Q$3))</f>
        <v>0</v>
      </c>
      <c r="R357" s="62">
        <f>IF($A357=0,0,VLOOKUP($A357,Pointage!$A$6:$CE$370,R$3))</f>
        <v>0</v>
      </c>
      <c r="S357" s="62">
        <f>IF($A357=0,0,VLOOKUP($A357,Pointage!$A$6:$CE$370,S$3))</f>
        <v>0</v>
      </c>
    </row>
    <row r="358" spans="1:19" x14ac:dyDescent="0.2">
      <c r="A358" s="60">
        <f>Pointage!A360</f>
        <v>43455</v>
      </c>
      <c r="B358" s="61">
        <f t="shared" si="10"/>
        <v>21</v>
      </c>
      <c r="C358" s="61">
        <f t="shared" si="11"/>
        <v>12</v>
      </c>
      <c r="D358" s="62">
        <f>IF($A358=0,0,VLOOKUP($A358,Pointage!$A$6:$CE$370,D$3))</f>
        <v>0</v>
      </c>
      <c r="E358" s="62">
        <f>IF($A358=0,0,VLOOKUP($A358,Pointage!$A$6:$CE$370,E$3))</f>
        <v>0</v>
      </c>
      <c r="F358" s="62">
        <f>IF($A358=0,0,VLOOKUP($A358,Pointage!$A$6:$CE$370,F$3))</f>
        <v>0</v>
      </c>
      <c r="G358" s="62">
        <f>IF($A358=0,0,VLOOKUP($A358,Pointage!$A$6:$CE$370,G$3))</f>
        <v>0</v>
      </c>
      <c r="H358" s="62">
        <f>IF($A358=0,0,VLOOKUP($A358,Pointage!$A$6:$CE$370,H$3))</f>
        <v>0</v>
      </c>
      <c r="I358" s="62">
        <f>IF($A358=0,0,VLOOKUP($A358,Pointage!$A$6:$CE$370,I$3))</f>
        <v>0</v>
      </c>
      <c r="J358" s="62">
        <f>IF($A358=0,0,VLOOKUP($A358,Pointage!$A$6:$CE$370,J$3))</f>
        <v>0</v>
      </c>
      <c r="K358" s="62">
        <f>IF($A358=0,0,VLOOKUP($A358,Pointage!$A$6:$CE$370,K$3))</f>
        <v>0</v>
      </c>
      <c r="L358" s="62">
        <f>IF($A358=0,0,VLOOKUP($A358,Pointage!$A$6:$CE$370,L$3))</f>
        <v>0</v>
      </c>
      <c r="M358" s="62">
        <f>IF($A358=0,0,VLOOKUP($A358,Pointage!$A$6:$CE$370,M$3))</f>
        <v>0</v>
      </c>
      <c r="N358" s="62">
        <f>IF($A358=0,0,VLOOKUP($A358,Pointage!$A$6:$CE$370,N$3))</f>
        <v>0</v>
      </c>
      <c r="O358" s="62">
        <f>IF($A358=0,0,VLOOKUP($A358,Pointage!$A$6:$CE$370,O$3))</f>
        <v>0</v>
      </c>
      <c r="P358" s="62">
        <f>IF($A358=0,0,VLOOKUP($A358,Pointage!$A$6:$CE$370,P$3))</f>
        <v>0</v>
      </c>
      <c r="Q358" s="62">
        <f>IF($A358=0,0,VLOOKUP($A358,Pointage!$A$6:$CE$370,Q$3))</f>
        <v>0</v>
      </c>
      <c r="R358" s="62">
        <f>IF($A358=0,0,VLOOKUP($A358,Pointage!$A$6:$CE$370,R$3))</f>
        <v>0</v>
      </c>
      <c r="S358" s="62">
        <f>IF($A358=0,0,VLOOKUP($A358,Pointage!$A$6:$CE$370,S$3))</f>
        <v>0</v>
      </c>
    </row>
    <row r="359" spans="1:19" x14ac:dyDescent="0.2">
      <c r="A359" s="60">
        <f>Pointage!A361</f>
        <v>43456</v>
      </c>
      <c r="B359" s="61">
        <f t="shared" si="10"/>
        <v>22</v>
      </c>
      <c r="C359" s="61">
        <f t="shared" si="11"/>
        <v>12</v>
      </c>
      <c r="D359" s="62">
        <f>IF($A359=0,0,VLOOKUP($A359,Pointage!$A$6:$CE$370,D$3))</f>
        <v>0</v>
      </c>
      <c r="E359" s="62">
        <f>IF($A359=0,0,VLOOKUP($A359,Pointage!$A$6:$CE$370,E$3))</f>
        <v>0</v>
      </c>
      <c r="F359" s="62">
        <f>IF($A359=0,0,VLOOKUP($A359,Pointage!$A$6:$CE$370,F$3))</f>
        <v>0</v>
      </c>
      <c r="G359" s="62">
        <f>IF($A359=0,0,VLOOKUP($A359,Pointage!$A$6:$CE$370,G$3))</f>
        <v>0</v>
      </c>
      <c r="H359" s="62">
        <f>IF($A359=0,0,VLOOKUP($A359,Pointage!$A$6:$CE$370,H$3))</f>
        <v>0</v>
      </c>
      <c r="I359" s="62">
        <f>IF($A359=0,0,VLOOKUP($A359,Pointage!$A$6:$CE$370,I$3))</f>
        <v>0</v>
      </c>
      <c r="J359" s="62">
        <f>IF($A359=0,0,VLOOKUP($A359,Pointage!$A$6:$CE$370,J$3))</f>
        <v>0</v>
      </c>
      <c r="K359" s="62">
        <f>IF($A359=0,0,VLOOKUP($A359,Pointage!$A$6:$CE$370,K$3))</f>
        <v>0</v>
      </c>
      <c r="L359" s="62">
        <f>IF($A359=0,0,VLOOKUP($A359,Pointage!$A$6:$CE$370,L$3))</f>
        <v>0</v>
      </c>
      <c r="M359" s="62">
        <f>IF($A359=0,0,VLOOKUP($A359,Pointage!$A$6:$CE$370,M$3))</f>
        <v>0</v>
      </c>
      <c r="N359" s="62">
        <f>IF($A359=0,0,VLOOKUP($A359,Pointage!$A$6:$CE$370,N$3))</f>
        <v>0</v>
      </c>
      <c r="O359" s="62">
        <f>IF($A359=0,0,VLOOKUP($A359,Pointage!$A$6:$CE$370,O$3))</f>
        <v>0</v>
      </c>
      <c r="P359" s="62">
        <f>IF($A359=0,0,VLOOKUP($A359,Pointage!$A$6:$CE$370,P$3))</f>
        <v>0</v>
      </c>
      <c r="Q359" s="62">
        <f>IF($A359=0,0,VLOOKUP($A359,Pointage!$A$6:$CE$370,Q$3))</f>
        <v>0</v>
      </c>
      <c r="R359" s="62">
        <f>IF($A359=0,0,VLOOKUP($A359,Pointage!$A$6:$CE$370,R$3))</f>
        <v>0</v>
      </c>
      <c r="S359" s="62">
        <f>IF($A359=0,0,VLOOKUP($A359,Pointage!$A$6:$CE$370,S$3))</f>
        <v>0</v>
      </c>
    </row>
    <row r="360" spans="1:19" x14ac:dyDescent="0.2">
      <c r="A360" s="60" t="str">
        <f>Pointage!A362</f>
        <v>Total</v>
      </c>
      <c r="B360" s="61" t="e">
        <f t="shared" si="10"/>
        <v>#VALUE!</v>
      </c>
      <c r="C360" s="61" t="e">
        <f t="shared" si="11"/>
        <v>#VALUE!</v>
      </c>
      <c r="D360" s="62">
        <f>IF($A360=0,0,VLOOKUP($A360,Pointage!$A$6:$CE$370,D$3))</f>
        <v>0</v>
      </c>
      <c r="E360" s="62">
        <f>IF($A360=0,0,VLOOKUP($A360,Pointage!$A$6:$CE$370,E$3))</f>
        <v>0</v>
      </c>
      <c r="F360" s="62">
        <f>IF($A360=0,0,VLOOKUP($A360,Pointage!$A$6:$CE$370,F$3))</f>
        <v>0</v>
      </c>
      <c r="G360" s="62">
        <f>IF($A360=0,0,VLOOKUP($A360,Pointage!$A$6:$CE$370,G$3))</f>
        <v>0</v>
      </c>
      <c r="H360" s="62">
        <f>IF($A360=0,0,VLOOKUP($A360,Pointage!$A$6:$CE$370,H$3))</f>
        <v>0</v>
      </c>
      <c r="I360" s="62">
        <f>IF($A360=0,0,VLOOKUP($A360,Pointage!$A$6:$CE$370,I$3))</f>
        <v>0</v>
      </c>
      <c r="J360" s="62">
        <f>IF($A360=0,0,VLOOKUP($A360,Pointage!$A$6:$CE$370,J$3))</f>
        <v>0</v>
      </c>
      <c r="K360" s="62">
        <f>IF($A360=0,0,VLOOKUP($A360,Pointage!$A$6:$CE$370,K$3))</f>
        <v>0</v>
      </c>
      <c r="L360" s="62">
        <f>IF($A360=0,0,VLOOKUP($A360,Pointage!$A$6:$CE$370,L$3))</f>
        <v>0</v>
      </c>
      <c r="M360" s="62">
        <f>IF($A360=0,0,VLOOKUP($A360,Pointage!$A$6:$CE$370,M$3))</f>
        <v>0</v>
      </c>
      <c r="N360" s="62">
        <f>IF($A360=0,0,VLOOKUP($A360,Pointage!$A$6:$CE$370,N$3))</f>
        <v>0</v>
      </c>
      <c r="O360" s="62">
        <f>IF($A360=0,0,VLOOKUP($A360,Pointage!$A$6:$CE$370,O$3))</f>
        <v>0</v>
      </c>
      <c r="P360" s="62">
        <f>IF($A360=0,0,VLOOKUP($A360,Pointage!$A$6:$CE$370,P$3))</f>
        <v>0</v>
      </c>
      <c r="Q360" s="62">
        <f>IF($A360=0,0,VLOOKUP($A360,Pointage!$A$6:$CE$370,Q$3))</f>
        <v>0</v>
      </c>
      <c r="R360" s="62">
        <f>IF($A360=0,0,VLOOKUP($A360,Pointage!$A$6:$CE$370,R$3))</f>
        <v>0</v>
      </c>
      <c r="S360" s="62">
        <f>IF($A360=0,0,VLOOKUP($A360,Pointage!$A$6:$CE$370,S$3))</f>
        <v>0</v>
      </c>
    </row>
    <row r="361" spans="1:19" x14ac:dyDescent="0.2">
      <c r="A361" s="60">
        <f>Pointage!A363</f>
        <v>43458</v>
      </c>
      <c r="B361" s="61">
        <f t="shared" si="10"/>
        <v>24</v>
      </c>
      <c r="C361" s="61">
        <f t="shared" si="11"/>
        <v>12</v>
      </c>
      <c r="D361" s="62">
        <f>IF($A361=0,0,VLOOKUP($A361,Pointage!$A$6:$CE$370,D$3))</f>
        <v>0</v>
      </c>
      <c r="E361" s="62">
        <f>IF($A361=0,0,VLOOKUP($A361,Pointage!$A$6:$CE$370,E$3))</f>
        <v>0</v>
      </c>
      <c r="F361" s="62">
        <f>IF($A361=0,0,VLOOKUP($A361,Pointage!$A$6:$CE$370,F$3))</f>
        <v>0</v>
      </c>
      <c r="G361" s="62">
        <f>IF($A361=0,0,VLOOKUP($A361,Pointage!$A$6:$CE$370,G$3))</f>
        <v>0</v>
      </c>
      <c r="H361" s="62">
        <f>IF($A361=0,0,VLOOKUP($A361,Pointage!$A$6:$CE$370,H$3))</f>
        <v>0</v>
      </c>
      <c r="I361" s="62">
        <f>IF($A361=0,0,VLOOKUP($A361,Pointage!$A$6:$CE$370,I$3))</f>
        <v>0</v>
      </c>
      <c r="J361" s="62">
        <f>IF($A361=0,0,VLOOKUP($A361,Pointage!$A$6:$CE$370,J$3))</f>
        <v>0</v>
      </c>
      <c r="K361" s="62">
        <f>IF($A361=0,0,VLOOKUP($A361,Pointage!$A$6:$CE$370,K$3))</f>
        <v>0</v>
      </c>
      <c r="L361" s="62">
        <f>IF($A361=0,0,VLOOKUP($A361,Pointage!$A$6:$CE$370,L$3))</f>
        <v>0</v>
      </c>
      <c r="M361" s="62">
        <f>IF($A361=0,0,VLOOKUP($A361,Pointage!$A$6:$CE$370,M$3))</f>
        <v>0</v>
      </c>
      <c r="N361" s="62">
        <f>IF($A361=0,0,VLOOKUP($A361,Pointage!$A$6:$CE$370,N$3))</f>
        <v>0</v>
      </c>
      <c r="O361" s="62">
        <f>IF($A361=0,0,VLOOKUP($A361,Pointage!$A$6:$CE$370,O$3))</f>
        <v>0</v>
      </c>
      <c r="P361" s="62">
        <f>IF($A361=0,0,VLOOKUP($A361,Pointage!$A$6:$CE$370,P$3))</f>
        <v>0</v>
      </c>
      <c r="Q361" s="62">
        <f>IF($A361=0,0,VLOOKUP($A361,Pointage!$A$6:$CE$370,Q$3))</f>
        <v>0</v>
      </c>
      <c r="R361" s="62">
        <f>IF($A361=0,0,VLOOKUP($A361,Pointage!$A$6:$CE$370,R$3))</f>
        <v>0</v>
      </c>
      <c r="S361" s="62">
        <f>IF($A361=0,0,VLOOKUP($A361,Pointage!$A$6:$CE$370,S$3))</f>
        <v>0</v>
      </c>
    </row>
    <row r="362" spans="1:19" x14ac:dyDescent="0.2">
      <c r="A362" s="60">
        <f>Pointage!A364</f>
        <v>43459</v>
      </c>
      <c r="B362" s="61">
        <f t="shared" si="10"/>
        <v>25</v>
      </c>
      <c r="C362" s="61">
        <f t="shared" si="11"/>
        <v>12</v>
      </c>
      <c r="D362" s="62">
        <f>IF($A362=0,0,VLOOKUP($A362,Pointage!$A$6:$CE$370,D$3))</f>
        <v>0</v>
      </c>
      <c r="E362" s="62">
        <f>IF($A362=0,0,VLOOKUP($A362,Pointage!$A$6:$CE$370,E$3))</f>
        <v>0</v>
      </c>
      <c r="F362" s="62">
        <f>IF($A362=0,0,VLOOKUP($A362,Pointage!$A$6:$CE$370,F$3))</f>
        <v>0</v>
      </c>
      <c r="G362" s="62">
        <f>IF($A362=0,0,VLOOKUP($A362,Pointage!$A$6:$CE$370,G$3))</f>
        <v>0</v>
      </c>
      <c r="H362" s="62">
        <f>IF($A362=0,0,VLOOKUP($A362,Pointage!$A$6:$CE$370,H$3))</f>
        <v>0</v>
      </c>
      <c r="I362" s="62">
        <f>IF($A362=0,0,VLOOKUP($A362,Pointage!$A$6:$CE$370,I$3))</f>
        <v>0</v>
      </c>
      <c r="J362" s="62">
        <f>IF($A362=0,0,VLOOKUP($A362,Pointage!$A$6:$CE$370,J$3))</f>
        <v>0</v>
      </c>
      <c r="K362" s="62">
        <f>IF($A362=0,0,VLOOKUP($A362,Pointage!$A$6:$CE$370,K$3))</f>
        <v>0</v>
      </c>
      <c r="L362" s="62">
        <f>IF($A362=0,0,VLOOKUP($A362,Pointage!$A$6:$CE$370,L$3))</f>
        <v>0</v>
      </c>
      <c r="M362" s="62">
        <f>IF($A362=0,0,VLOOKUP($A362,Pointage!$A$6:$CE$370,M$3))</f>
        <v>0</v>
      </c>
      <c r="N362" s="62">
        <f>IF($A362=0,0,VLOOKUP($A362,Pointage!$A$6:$CE$370,N$3))</f>
        <v>0</v>
      </c>
      <c r="O362" s="62">
        <f>IF($A362=0,0,VLOOKUP($A362,Pointage!$A$6:$CE$370,O$3))</f>
        <v>0</v>
      </c>
      <c r="P362" s="62">
        <f>IF($A362=0,0,VLOOKUP($A362,Pointage!$A$6:$CE$370,P$3))</f>
        <v>0</v>
      </c>
      <c r="Q362" s="62">
        <f>IF($A362=0,0,VLOOKUP($A362,Pointage!$A$6:$CE$370,Q$3))</f>
        <v>0</v>
      </c>
      <c r="R362" s="62">
        <f>IF($A362=0,0,VLOOKUP($A362,Pointage!$A$6:$CE$370,R$3))</f>
        <v>0</v>
      </c>
      <c r="S362" s="62">
        <f>IF($A362=0,0,VLOOKUP($A362,Pointage!$A$6:$CE$370,S$3))</f>
        <v>0</v>
      </c>
    </row>
    <row r="363" spans="1:19" x14ac:dyDescent="0.2">
      <c r="A363" s="60">
        <f>Pointage!A365</f>
        <v>43460</v>
      </c>
      <c r="B363" s="61">
        <f t="shared" si="10"/>
        <v>26</v>
      </c>
      <c r="C363" s="61">
        <f t="shared" si="11"/>
        <v>12</v>
      </c>
      <c r="D363" s="62">
        <f>IF($A363=0,0,VLOOKUP($A363,Pointage!$A$6:$CE$370,D$3))</f>
        <v>0</v>
      </c>
      <c r="E363" s="62">
        <f>IF($A363=0,0,VLOOKUP($A363,Pointage!$A$6:$CE$370,E$3))</f>
        <v>0</v>
      </c>
      <c r="F363" s="62">
        <f>IF($A363=0,0,VLOOKUP($A363,Pointage!$A$6:$CE$370,F$3))</f>
        <v>0</v>
      </c>
      <c r="G363" s="62">
        <f>IF($A363=0,0,VLOOKUP($A363,Pointage!$A$6:$CE$370,G$3))</f>
        <v>0</v>
      </c>
      <c r="H363" s="62">
        <f>IF($A363=0,0,VLOOKUP($A363,Pointage!$A$6:$CE$370,H$3))</f>
        <v>0</v>
      </c>
      <c r="I363" s="62">
        <f>IF($A363=0,0,VLOOKUP($A363,Pointage!$A$6:$CE$370,I$3))</f>
        <v>0</v>
      </c>
      <c r="J363" s="62">
        <f>IF($A363=0,0,VLOOKUP($A363,Pointage!$A$6:$CE$370,J$3))</f>
        <v>0</v>
      </c>
      <c r="K363" s="62">
        <f>IF($A363=0,0,VLOOKUP($A363,Pointage!$A$6:$CE$370,K$3))</f>
        <v>0</v>
      </c>
      <c r="L363" s="62">
        <f>IF($A363=0,0,VLOOKUP($A363,Pointage!$A$6:$CE$370,L$3))</f>
        <v>0</v>
      </c>
      <c r="M363" s="62">
        <f>IF($A363=0,0,VLOOKUP($A363,Pointage!$A$6:$CE$370,M$3))</f>
        <v>0</v>
      </c>
      <c r="N363" s="62">
        <f>IF($A363=0,0,VLOOKUP($A363,Pointage!$A$6:$CE$370,N$3))</f>
        <v>0</v>
      </c>
      <c r="O363" s="62">
        <f>IF($A363=0,0,VLOOKUP($A363,Pointage!$A$6:$CE$370,O$3))</f>
        <v>0</v>
      </c>
      <c r="P363" s="62">
        <f>IF($A363=0,0,VLOOKUP($A363,Pointage!$A$6:$CE$370,P$3))</f>
        <v>0</v>
      </c>
      <c r="Q363" s="62">
        <f>IF($A363=0,0,VLOOKUP($A363,Pointage!$A$6:$CE$370,Q$3))</f>
        <v>0</v>
      </c>
      <c r="R363" s="62">
        <f>IF($A363=0,0,VLOOKUP($A363,Pointage!$A$6:$CE$370,R$3))</f>
        <v>0</v>
      </c>
      <c r="S363" s="62">
        <f>IF($A363=0,0,VLOOKUP($A363,Pointage!$A$6:$CE$370,S$3))</f>
        <v>0</v>
      </c>
    </row>
    <row r="364" spans="1:19" x14ac:dyDescent="0.2">
      <c r="A364" s="60">
        <f>Pointage!A366</f>
        <v>43461</v>
      </c>
      <c r="B364" s="61">
        <f t="shared" si="10"/>
        <v>27</v>
      </c>
      <c r="C364" s="61">
        <f t="shared" si="11"/>
        <v>12</v>
      </c>
      <c r="D364" s="62">
        <f>IF($A364=0,0,VLOOKUP($A364,Pointage!$A$6:$CE$370,D$3))</f>
        <v>0</v>
      </c>
      <c r="E364" s="62">
        <f>IF($A364=0,0,VLOOKUP($A364,Pointage!$A$6:$CE$370,E$3))</f>
        <v>0</v>
      </c>
      <c r="F364" s="62">
        <f>IF($A364=0,0,VLOOKUP($A364,Pointage!$A$6:$CE$370,F$3))</f>
        <v>0</v>
      </c>
      <c r="G364" s="62">
        <f>IF($A364=0,0,VLOOKUP($A364,Pointage!$A$6:$CE$370,G$3))</f>
        <v>0</v>
      </c>
      <c r="H364" s="62">
        <f>IF($A364=0,0,VLOOKUP($A364,Pointage!$A$6:$CE$370,H$3))</f>
        <v>0</v>
      </c>
      <c r="I364" s="62">
        <f>IF($A364=0,0,VLOOKUP($A364,Pointage!$A$6:$CE$370,I$3))</f>
        <v>0</v>
      </c>
      <c r="J364" s="62">
        <f>IF($A364=0,0,VLOOKUP($A364,Pointage!$A$6:$CE$370,J$3))</f>
        <v>0</v>
      </c>
      <c r="K364" s="62">
        <f>IF($A364=0,0,VLOOKUP($A364,Pointage!$A$6:$CE$370,K$3))</f>
        <v>0</v>
      </c>
      <c r="L364" s="62">
        <f>IF($A364=0,0,VLOOKUP($A364,Pointage!$A$6:$CE$370,L$3))</f>
        <v>0</v>
      </c>
      <c r="M364" s="62">
        <f>IF($A364=0,0,VLOOKUP($A364,Pointage!$A$6:$CE$370,M$3))</f>
        <v>0</v>
      </c>
      <c r="N364" s="62">
        <f>IF($A364=0,0,VLOOKUP($A364,Pointage!$A$6:$CE$370,N$3))</f>
        <v>0</v>
      </c>
      <c r="O364" s="62">
        <f>IF($A364=0,0,VLOOKUP($A364,Pointage!$A$6:$CE$370,O$3))</f>
        <v>0</v>
      </c>
      <c r="P364" s="62">
        <f>IF($A364=0,0,VLOOKUP($A364,Pointage!$A$6:$CE$370,P$3))</f>
        <v>0</v>
      </c>
      <c r="Q364" s="62">
        <f>IF($A364=0,0,VLOOKUP($A364,Pointage!$A$6:$CE$370,Q$3))</f>
        <v>0</v>
      </c>
      <c r="R364" s="62">
        <f>IF($A364=0,0,VLOOKUP($A364,Pointage!$A$6:$CE$370,R$3))</f>
        <v>0</v>
      </c>
      <c r="S364" s="62">
        <f>IF($A364=0,0,VLOOKUP($A364,Pointage!$A$6:$CE$370,S$3))</f>
        <v>0</v>
      </c>
    </row>
    <row r="365" spans="1:19" x14ac:dyDescent="0.2">
      <c r="A365" s="60">
        <f>Pointage!A367</f>
        <v>43462</v>
      </c>
      <c r="B365" s="61">
        <f t="shared" si="10"/>
        <v>28</v>
      </c>
      <c r="C365" s="61">
        <f t="shared" si="11"/>
        <v>12</v>
      </c>
      <c r="D365" s="62">
        <f>IF($A365=0,0,VLOOKUP($A365,Pointage!$A$6:$CE$370,D$3))</f>
        <v>0</v>
      </c>
      <c r="E365" s="62">
        <f>IF($A365=0,0,VLOOKUP($A365,Pointage!$A$6:$CE$370,E$3))</f>
        <v>0</v>
      </c>
      <c r="F365" s="62">
        <f>IF($A365=0,0,VLOOKUP($A365,Pointage!$A$6:$CE$370,F$3))</f>
        <v>0</v>
      </c>
      <c r="G365" s="62">
        <f>IF($A365=0,0,VLOOKUP($A365,Pointage!$A$6:$CE$370,G$3))</f>
        <v>0</v>
      </c>
      <c r="H365" s="62">
        <f>IF($A365=0,0,VLOOKUP($A365,Pointage!$A$6:$CE$370,H$3))</f>
        <v>0</v>
      </c>
      <c r="I365" s="62">
        <f>IF($A365=0,0,VLOOKUP($A365,Pointage!$A$6:$CE$370,I$3))</f>
        <v>0</v>
      </c>
      <c r="J365" s="62">
        <f>IF($A365=0,0,VLOOKUP($A365,Pointage!$A$6:$CE$370,J$3))</f>
        <v>0</v>
      </c>
      <c r="K365" s="62">
        <f>IF($A365=0,0,VLOOKUP($A365,Pointage!$A$6:$CE$370,K$3))</f>
        <v>0</v>
      </c>
      <c r="L365" s="62">
        <f>IF($A365=0,0,VLOOKUP($A365,Pointage!$A$6:$CE$370,L$3))</f>
        <v>0</v>
      </c>
      <c r="M365" s="62">
        <f>IF($A365=0,0,VLOOKUP($A365,Pointage!$A$6:$CE$370,M$3))</f>
        <v>0</v>
      </c>
      <c r="N365" s="62">
        <f>IF($A365=0,0,VLOOKUP($A365,Pointage!$A$6:$CE$370,N$3))</f>
        <v>0</v>
      </c>
      <c r="O365" s="62">
        <f>IF($A365=0,0,VLOOKUP($A365,Pointage!$A$6:$CE$370,O$3))</f>
        <v>0</v>
      </c>
      <c r="P365" s="62">
        <f>IF($A365=0,0,VLOOKUP($A365,Pointage!$A$6:$CE$370,P$3))</f>
        <v>0</v>
      </c>
      <c r="Q365" s="62">
        <f>IF($A365=0,0,VLOOKUP($A365,Pointage!$A$6:$CE$370,Q$3))</f>
        <v>0</v>
      </c>
      <c r="R365" s="62">
        <f>IF($A365=0,0,VLOOKUP($A365,Pointage!$A$6:$CE$370,R$3))</f>
        <v>0</v>
      </c>
      <c r="S365" s="62">
        <f>IF($A365=0,0,VLOOKUP($A365,Pointage!$A$6:$CE$370,S$3))</f>
        <v>0</v>
      </c>
    </row>
    <row r="366" spans="1:19" x14ac:dyDescent="0.2">
      <c r="A366" s="60">
        <f>Pointage!A368</f>
        <v>43463</v>
      </c>
      <c r="B366" s="61">
        <f t="shared" si="10"/>
        <v>29</v>
      </c>
      <c r="C366" s="61">
        <f t="shared" si="11"/>
        <v>12</v>
      </c>
      <c r="D366" s="62">
        <f>IF($A366=0,0,VLOOKUP($A366,Pointage!$A$6:$CE$370,D$3))</f>
        <v>0</v>
      </c>
      <c r="E366" s="62">
        <f>IF($A366=0,0,VLOOKUP($A366,Pointage!$A$6:$CE$370,E$3))</f>
        <v>0</v>
      </c>
      <c r="F366" s="62">
        <f>IF($A366=0,0,VLOOKUP($A366,Pointage!$A$6:$CE$370,F$3))</f>
        <v>0</v>
      </c>
      <c r="G366" s="62">
        <f>IF($A366=0,0,VLOOKUP($A366,Pointage!$A$6:$CE$370,G$3))</f>
        <v>0</v>
      </c>
      <c r="H366" s="62">
        <f>IF($A366=0,0,VLOOKUP($A366,Pointage!$A$6:$CE$370,H$3))</f>
        <v>0</v>
      </c>
      <c r="I366" s="62">
        <f>IF($A366=0,0,VLOOKUP($A366,Pointage!$A$6:$CE$370,I$3))</f>
        <v>0</v>
      </c>
      <c r="J366" s="62">
        <f>IF($A366=0,0,VLOOKUP($A366,Pointage!$A$6:$CE$370,J$3))</f>
        <v>0</v>
      </c>
      <c r="K366" s="62">
        <f>IF($A366=0,0,VLOOKUP($A366,Pointage!$A$6:$CE$370,K$3))</f>
        <v>0</v>
      </c>
      <c r="L366" s="62">
        <f>IF($A366=0,0,VLOOKUP($A366,Pointage!$A$6:$CE$370,L$3))</f>
        <v>0</v>
      </c>
      <c r="M366" s="62">
        <f>IF($A366=0,0,VLOOKUP($A366,Pointage!$A$6:$CE$370,M$3))</f>
        <v>0</v>
      </c>
      <c r="N366" s="62">
        <f>IF($A366=0,0,VLOOKUP($A366,Pointage!$A$6:$CE$370,N$3))</f>
        <v>0</v>
      </c>
      <c r="O366" s="62">
        <f>IF($A366=0,0,VLOOKUP($A366,Pointage!$A$6:$CE$370,O$3))</f>
        <v>0</v>
      </c>
      <c r="P366" s="62">
        <f>IF($A366=0,0,VLOOKUP($A366,Pointage!$A$6:$CE$370,P$3))</f>
        <v>0</v>
      </c>
      <c r="Q366" s="62">
        <f>IF($A366=0,0,VLOOKUP($A366,Pointage!$A$6:$CE$370,Q$3))</f>
        <v>0</v>
      </c>
      <c r="R366" s="62">
        <f>IF($A366=0,0,VLOOKUP($A366,Pointage!$A$6:$CE$370,R$3))</f>
        <v>0</v>
      </c>
      <c r="S366" s="62">
        <f>IF($A366=0,0,VLOOKUP($A366,Pointage!$A$6:$CE$370,S$3))</f>
        <v>0</v>
      </c>
    </row>
    <row r="367" spans="1:19" x14ac:dyDescent="0.2">
      <c r="A367" s="60" t="str">
        <f>Pointage!A369</f>
        <v>Total</v>
      </c>
      <c r="B367" s="61" t="e">
        <f t="shared" si="10"/>
        <v>#VALUE!</v>
      </c>
      <c r="C367" s="61" t="e">
        <f t="shared" si="11"/>
        <v>#VALUE!</v>
      </c>
      <c r="D367" s="62">
        <f>IF($A367=0,0,VLOOKUP($A367,Pointage!$A$6:$CE$370,D$3))</f>
        <v>0</v>
      </c>
      <c r="E367" s="62">
        <f>IF($A367=0,0,VLOOKUP($A367,Pointage!$A$6:$CE$370,E$3))</f>
        <v>0</v>
      </c>
      <c r="F367" s="62">
        <f>IF($A367=0,0,VLOOKUP($A367,Pointage!$A$6:$CE$370,F$3))</f>
        <v>0</v>
      </c>
      <c r="G367" s="62">
        <f>IF($A367=0,0,VLOOKUP($A367,Pointage!$A$6:$CE$370,G$3))</f>
        <v>0</v>
      </c>
      <c r="H367" s="62">
        <f>IF($A367=0,0,VLOOKUP($A367,Pointage!$A$6:$CE$370,H$3))</f>
        <v>0</v>
      </c>
      <c r="I367" s="62">
        <f>IF($A367=0,0,VLOOKUP($A367,Pointage!$A$6:$CE$370,I$3))</f>
        <v>0</v>
      </c>
      <c r="J367" s="62">
        <f>IF($A367=0,0,VLOOKUP($A367,Pointage!$A$6:$CE$370,J$3))</f>
        <v>0</v>
      </c>
      <c r="K367" s="62">
        <f>IF($A367=0,0,VLOOKUP($A367,Pointage!$A$6:$CE$370,K$3))</f>
        <v>0</v>
      </c>
      <c r="L367" s="62">
        <f>IF($A367=0,0,VLOOKUP($A367,Pointage!$A$6:$CE$370,L$3))</f>
        <v>0</v>
      </c>
      <c r="M367" s="62">
        <f>IF($A367=0,0,VLOOKUP($A367,Pointage!$A$6:$CE$370,M$3))</f>
        <v>0</v>
      </c>
      <c r="N367" s="62">
        <f>IF($A367=0,0,VLOOKUP($A367,Pointage!$A$6:$CE$370,N$3))</f>
        <v>0</v>
      </c>
      <c r="O367" s="62">
        <f>IF($A367=0,0,VLOOKUP($A367,Pointage!$A$6:$CE$370,O$3))</f>
        <v>0</v>
      </c>
      <c r="P367" s="62">
        <f>IF($A367=0,0,VLOOKUP($A367,Pointage!$A$6:$CE$370,P$3))</f>
        <v>0</v>
      </c>
      <c r="Q367" s="62">
        <f>IF($A367=0,0,VLOOKUP($A367,Pointage!$A$6:$CE$370,Q$3))</f>
        <v>0</v>
      </c>
      <c r="R367" s="62">
        <f>IF($A367=0,0,VLOOKUP($A367,Pointage!$A$6:$CE$370,R$3))</f>
        <v>0</v>
      </c>
      <c r="S367" s="62">
        <f>IF($A367=0,0,VLOOKUP($A367,Pointage!$A$6:$CE$370,S$3))</f>
        <v>0</v>
      </c>
    </row>
    <row r="368" spans="1:19" x14ac:dyDescent="0.2">
      <c r="A368" s="60">
        <f>Pointage!A370</f>
        <v>43465</v>
      </c>
      <c r="B368" s="61">
        <f t="shared" si="10"/>
        <v>31</v>
      </c>
      <c r="C368" s="61">
        <f t="shared" si="11"/>
        <v>12</v>
      </c>
      <c r="D368" s="62">
        <f>IF($A368=0,0,VLOOKUP($A368,Pointage!$A$6:$CE$370,D$3))</f>
        <v>0</v>
      </c>
      <c r="E368" s="62">
        <f>IF($A368=0,0,VLOOKUP($A368,Pointage!$A$6:$CE$370,E$3))</f>
        <v>0</v>
      </c>
      <c r="F368" s="62">
        <f>IF($A368=0,0,VLOOKUP($A368,Pointage!$A$6:$CE$370,F$3))</f>
        <v>0</v>
      </c>
      <c r="G368" s="62">
        <f>IF($A368=0,0,VLOOKUP($A368,Pointage!$A$6:$CE$370,G$3))</f>
        <v>0</v>
      </c>
      <c r="H368" s="62">
        <f>IF($A368=0,0,VLOOKUP($A368,Pointage!$A$6:$CE$370,H$3))</f>
        <v>0</v>
      </c>
      <c r="I368" s="62">
        <f>IF($A368=0,0,VLOOKUP($A368,Pointage!$A$6:$CE$370,I$3))</f>
        <v>0</v>
      </c>
      <c r="J368" s="62">
        <f>IF($A368=0,0,VLOOKUP($A368,Pointage!$A$6:$CE$370,J$3))</f>
        <v>0</v>
      </c>
      <c r="K368" s="62">
        <f>IF($A368=0,0,VLOOKUP($A368,Pointage!$A$6:$CE$370,K$3))</f>
        <v>0</v>
      </c>
      <c r="L368" s="62">
        <f>IF($A368=0,0,VLOOKUP($A368,Pointage!$A$6:$CE$370,L$3))</f>
        <v>0</v>
      </c>
      <c r="M368" s="62">
        <f>IF($A368=0,0,VLOOKUP($A368,Pointage!$A$6:$CE$370,M$3))</f>
        <v>0</v>
      </c>
      <c r="N368" s="62">
        <f>IF($A368=0,0,VLOOKUP($A368,Pointage!$A$6:$CE$370,N$3))</f>
        <v>0</v>
      </c>
      <c r="O368" s="62">
        <f>IF($A368=0,0,VLOOKUP($A368,Pointage!$A$6:$CE$370,O$3))</f>
        <v>0</v>
      </c>
      <c r="P368" s="62">
        <f>IF($A368=0,0,VLOOKUP($A368,Pointage!$A$6:$CE$370,P$3))</f>
        <v>0</v>
      </c>
      <c r="Q368" s="62">
        <f>IF($A368=0,0,VLOOKUP($A368,Pointage!$A$6:$CE$370,Q$3))</f>
        <v>0</v>
      </c>
      <c r="R368" s="62">
        <f>IF($A368=0,0,VLOOKUP($A368,Pointage!$A$6:$CE$370,R$3))</f>
        <v>0</v>
      </c>
      <c r="S368" s="62">
        <f>IF($A368=0,0,VLOOKUP($A368,Pointage!$A$6:$CE$370,S$3))</f>
        <v>0</v>
      </c>
    </row>
    <row r="369" spans="1:19" x14ac:dyDescent="0.2">
      <c r="A369" s="60">
        <f>Pointage!A371</f>
        <v>0</v>
      </c>
      <c r="B369" s="61">
        <f t="shared" si="10"/>
        <v>0</v>
      </c>
      <c r="C369" s="61">
        <f t="shared" si="11"/>
        <v>1</v>
      </c>
      <c r="D369" s="62">
        <f>IF($A369=0,0,VLOOKUP($A369,Pointage!$A$6:$CE$370,D$3))</f>
        <v>0</v>
      </c>
      <c r="E369" s="62">
        <f>IF($A369=0,0,VLOOKUP($A369,Pointage!$A$6:$CE$370,E$3))</f>
        <v>0</v>
      </c>
      <c r="F369" s="62">
        <f>IF($A369=0,0,VLOOKUP($A369,Pointage!$A$6:$CE$370,F$3))</f>
        <v>0</v>
      </c>
      <c r="G369" s="62">
        <f>IF($A369=0,0,VLOOKUP($A369,Pointage!$A$6:$CE$370,G$3))</f>
        <v>0</v>
      </c>
      <c r="H369" s="62">
        <f>IF($A369=0,0,VLOOKUP($A369,Pointage!$A$6:$CE$370,H$3))</f>
        <v>0</v>
      </c>
      <c r="I369" s="62">
        <f>IF($A369=0,0,VLOOKUP($A369,Pointage!$A$6:$CE$370,I$3))</f>
        <v>0</v>
      </c>
      <c r="J369" s="62">
        <f>IF($A369=0,0,VLOOKUP($A369,Pointage!$A$6:$CE$370,J$3))</f>
        <v>0</v>
      </c>
      <c r="K369" s="62">
        <f>IF($A369=0,0,VLOOKUP($A369,Pointage!$A$6:$CE$370,K$3))</f>
        <v>0</v>
      </c>
      <c r="L369" s="62">
        <f>IF($A369=0,0,VLOOKUP($A369,Pointage!$A$6:$CE$370,L$3))</f>
        <v>0</v>
      </c>
      <c r="M369" s="62">
        <f>IF($A369=0,0,VLOOKUP($A369,Pointage!$A$6:$CE$370,M$3))</f>
        <v>0</v>
      </c>
      <c r="N369" s="62">
        <f>IF($A369=0,0,VLOOKUP($A369,Pointage!$A$6:$CE$370,N$3))</f>
        <v>0</v>
      </c>
      <c r="O369" s="62">
        <f>IF($A369=0,0,VLOOKUP($A369,Pointage!$A$6:$CE$370,O$3))</f>
        <v>0</v>
      </c>
      <c r="P369" s="62">
        <f>IF($A369=0,0,VLOOKUP($A369,Pointage!$A$6:$CE$370,P$3))</f>
        <v>0</v>
      </c>
      <c r="Q369" s="62">
        <f>IF($A369=0,0,VLOOKUP($A369,Pointage!$A$6:$CE$370,Q$3))</f>
        <v>0</v>
      </c>
      <c r="R369" s="62">
        <f>IF($A369=0,0,VLOOKUP($A369,Pointage!$A$6:$CE$370,R$3))</f>
        <v>0</v>
      </c>
      <c r="S369" s="62">
        <f>IF($A369=0,0,VLOOKUP($A369,Pointage!$A$6:$CE$370,S$3))</f>
        <v>0</v>
      </c>
    </row>
    <row r="370" spans="1:19" x14ac:dyDescent="0.2">
      <c r="A370" s="60">
        <f>Pointage!A372</f>
        <v>0</v>
      </c>
      <c r="B370" s="61">
        <f t="shared" si="10"/>
        <v>0</v>
      </c>
      <c r="C370" s="61">
        <f t="shared" si="11"/>
        <v>1</v>
      </c>
      <c r="D370" s="62">
        <f>IF($A370=0,0,VLOOKUP($A370,Pointage!$A$6:$CE$370,D$3))</f>
        <v>0</v>
      </c>
      <c r="E370" s="62">
        <f>IF($A370=0,0,VLOOKUP($A370,Pointage!$A$6:$CE$370,E$3))</f>
        <v>0</v>
      </c>
      <c r="F370" s="62">
        <f>IF($A370=0,0,VLOOKUP($A370,Pointage!$A$6:$CE$370,F$3))</f>
        <v>0</v>
      </c>
      <c r="G370" s="62">
        <f>IF($A370=0,0,VLOOKUP($A370,Pointage!$A$6:$CE$370,G$3))</f>
        <v>0</v>
      </c>
      <c r="H370" s="62">
        <f>IF($A370=0,0,VLOOKUP($A370,Pointage!$A$6:$CE$370,H$3))</f>
        <v>0</v>
      </c>
      <c r="I370" s="62">
        <f>IF($A370=0,0,VLOOKUP($A370,Pointage!$A$6:$CE$370,I$3))</f>
        <v>0</v>
      </c>
      <c r="J370" s="62">
        <f>IF($A370=0,0,VLOOKUP($A370,Pointage!$A$6:$CE$370,J$3))</f>
        <v>0</v>
      </c>
      <c r="K370" s="62">
        <f>IF($A370=0,0,VLOOKUP($A370,Pointage!$A$6:$CE$370,K$3))</f>
        <v>0</v>
      </c>
      <c r="L370" s="62">
        <f>IF($A370=0,0,VLOOKUP($A370,Pointage!$A$6:$CE$370,L$3))</f>
        <v>0</v>
      </c>
      <c r="M370" s="62">
        <f>IF($A370=0,0,VLOOKUP($A370,Pointage!$A$6:$CE$370,M$3))</f>
        <v>0</v>
      </c>
      <c r="N370" s="62">
        <f>IF($A370=0,0,VLOOKUP($A370,Pointage!$A$6:$CE$370,N$3))</f>
        <v>0</v>
      </c>
      <c r="O370" s="62">
        <f>IF($A370=0,0,VLOOKUP($A370,Pointage!$A$6:$CE$370,O$3))</f>
        <v>0</v>
      </c>
      <c r="P370" s="62">
        <f>IF($A370=0,0,VLOOKUP($A370,Pointage!$A$6:$CE$370,P$3))</f>
        <v>0</v>
      </c>
      <c r="Q370" s="62">
        <f>IF($A370=0,0,VLOOKUP($A370,Pointage!$A$6:$CE$370,Q$3))</f>
        <v>0</v>
      </c>
      <c r="R370" s="62">
        <f>IF($A370=0,0,VLOOKUP($A370,Pointage!$A$6:$CE$370,R$3))</f>
        <v>0</v>
      </c>
      <c r="S370" s="62">
        <f>IF($A370=0,0,VLOOKUP($A370,Pointage!$A$6:$CE$370,S$3))</f>
        <v>0</v>
      </c>
    </row>
    <row r="371" spans="1:19" x14ac:dyDescent="0.2">
      <c r="A371" s="60">
        <f>Pointage!A373</f>
        <v>0</v>
      </c>
      <c r="B371" s="61">
        <f t="shared" si="10"/>
        <v>0</v>
      </c>
      <c r="C371" s="61">
        <f t="shared" si="11"/>
        <v>1</v>
      </c>
      <c r="D371" s="62">
        <f>IF($A371=0,0,VLOOKUP($A371,Pointage!$A$6:$CE$370,D$3))</f>
        <v>0</v>
      </c>
      <c r="E371" s="62">
        <f>IF($A371=0,0,VLOOKUP($A371,Pointage!$A$6:$CE$370,E$3))</f>
        <v>0</v>
      </c>
      <c r="F371" s="62">
        <f>IF($A371=0,0,VLOOKUP($A371,Pointage!$A$6:$CE$370,F$3))</f>
        <v>0</v>
      </c>
      <c r="G371" s="62">
        <f>IF($A371=0,0,VLOOKUP($A371,Pointage!$A$6:$CE$370,G$3))</f>
        <v>0</v>
      </c>
      <c r="H371" s="62">
        <f>IF($A371=0,0,VLOOKUP($A371,Pointage!$A$6:$CE$370,H$3))</f>
        <v>0</v>
      </c>
      <c r="I371" s="62">
        <f>IF($A371=0,0,VLOOKUP($A371,Pointage!$A$6:$CE$370,I$3))</f>
        <v>0</v>
      </c>
      <c r="J371" s="62">
        <f>IF($A371=0,0,VLOOKUP($A371,Pointage!$A$6:$CE$370,J$3))</f>
        <v>0</v>
      </c>
      <c r="K371" s="62">
        <f>IF($A371=0,0,VLOOKUP($A371,Pointage!$A$6:$CE$370,K$3))</f>
        <v>0</v>
      </c>
      <c r="L371" s="62">
        <f>IF($A371=0,0,VLOOKUP($A371,Pointage!$A$6:$CE$370,L$3))</f>
        <v>0</v>
      </c>
      <c r="M371" s="62">
        <f>IF($A371=0,0,VLOOKUP($A371,Pointage!$A$6:$CE$370,M$3))</f>
        <v>0</v>
      </c>
      <c r="N371" s="62">
        <f>IF($A371=0,0,VLOOKUP($A371,Pointage!$A$6:$CE$370,N$3))</f>
        <v>0</v>
      </c>
      <c r="O371" s="62">
        <f>IF($A371=0,0,VLOOKUP($A371,Pointage!$A$6:$CE$370,O$3))</f>
        <v>0</v>
      </c>
      <c r="P371" s="62">
        <f>IF($A371=0,0,VLOOKUP($A371,Pointage!$A$6:$CE$370,P$3))</f>
        <v>0</v>
      </c>
      <c r="Q371" s="62">
        <f>IF($A371=0,0,VLOOKUP($A371,Pointage!$A$6:$CE$370,Q$3))</f>
        <v>0</v>
      </c>
      <c r="R371" s="62">
        <f>IF($A371=0,0,VLOOKUP($A371,Pointage!$A$6:$CE$370,R$3))</f>
        <v>0</v>
      </c>
      <c r="S371" s="62">
        <f>IF($A371=0,0,VLOOKUP($A371,Pointage!$A$6:$CE$370,S$3))</f>
        <v>0</v>
      </c>
    </row>
    <row r="372" spans="1:19" x14ac:dyDescent="0.2">
      <c r="A372" s="60">
        <f>Pointage!A374</f>
        <v>0</v>
      </c>
      <c r="B372" s="61">
        <f t="shared" si="10"/>
        <v>0</v>
      </c>
      <c r="C372" s="61">
        <f t="shared" si="11"/>
        <v>1</v>
      </c>
      <c r="D372" s="62">
        <f>IF($A372=0,0,VLOOKUP($A372,Pointage!$A$6:$CE$370,D$3))</f>
        <v>0</v>
      </c>
      <c r="E372" s="62">
        <f>IF($A372=0,0,VLOOKUP($A372,Pointage!$A$6:$CE$370,E$3))</f>
        <v>0</v>
      </c>
      <c r="F372" s="62">
        <f>IF($A372=0,0,VLOOKUP($A372,Pointage!$A$6:$CE$370,F$3))</f>
        <v>0</v>
      </c>
      <c r="G372" s="62">
        <f>IF($A372=0,0,VLOOKUP($A372,Pointage!$A$6:$CE$370,G$3))</f>
        <v>0</v>
      </c>
      <c r="H372" s="62">
        <f>IF($A372=0,0,VLOOKUP($A372,Pointage!$A$6:$CE$370,H$3))</f>
        <v>0</v>
      </c>
      <c r="I372" s="62">
        <f>IF($A372=0,0,VLOOKUP($A372,Pointage!$A$6:$CE$370,I$3))</f>
        <v>0</v>
      </c>
      <c r="J372" s="62">
        <f>IF($A372=0,0,VLOOKUP($A372,Pointage!$A$6:$CE$370,J$3))</f>
        <v>0</v>
      </c>
      <c r="K372" s="62">
        <f>IF($A372=0,0,VLOOKUP($A372,Pointage!$A$6:$CE$370,K$3))</f>
        <v>0</v>
      </c>
      <c r="L372" s="62">
        <f>IF($A372=0,0,VLOOKUP($A372,Pointage!$A$6:$CE$370,L$3))</f>
        <v>0</v>
      </c>
      <c r="M372" s="62">
        <f>IF($A372=0,0,VLOOKUP($A372,Pointage!$A$6:$CE$370,M$3))</f>
        <v>0</v>
      </c>
      <c r="N372" s="62">
        <f>IF($A372=0,0,VLOOKUP($A372,Pointage!$A$6:$CE$370,N$3))</f>
        <v>0</v>
      </c>
      <c r="O372" s="62">
        <f>IF($A372=0,0,VLOOKUP($A372,Pointage!$A$6:$CE$370,O$3))</f>
        <v>0</v>
      </c>
      <c r="P372" s="62">
        <f>IF($A372=0,0,VLOOKUP($A372,Pointage!$A$6:$CE$370,P$3))</f>
        <v>0</v>
      </c>
      <c r="Q372" s="62">
        <f>IF($A372=0,0,VLOOKUP($A372,Pointage!$A$6:$CE$370,Q$3))</f>
        <v>0</v>
      </c>
      <c r="R372" s="62">
        <f>IF($A372=0,0,VLOOKUP($A372,Pointage!$A$6:$CE$370,R$3))</f>
        <v>0</v>
      </c>
      <c r="S372" s="62">
        <f>IF($A372=0,0,VLOOKUP($A372,Pointage!$A$6:$CE$370,S$3))</f>
        <v>0</v>
      </c>
    </row>
    <row r="373" spans="1:19" x14ac:dyDescent="0.2">
      <c r="A373" s="60">
        <f>Pointage!A375</f>
        <v>0</v>
      </c>
      <c r="B373" s="61">
        <f t="shared" si="10"/>
        <v>0</v>
      </c>
      <c r="C373" s="61">
        <f t="shared" si="11"/>
        <v>1</v>
      </c>
      <c r="D373" s="62">
        <f>IF($A373=0,0,VLOOKUP($A373,Pointage!$A$6:$CE$370,D$3))</f>
        <v>0</v>
      </c>
      <c r="E373" s="62">
        <f>IF($A373=0,0,VLOOKUP($A373,Pointage!$A$6:$CE$370,E$3))</f>
        <v>0</v>
      </c>
      <c r="F373" s="62">
        <f>IF($A373=0,0,VLOOKUP($A373,Pointage!$A$6:$CE$370,F$3))</f>
        <v>0</v>
      </c>
      <c r="G373" s="62">
        <f>IF($A373=0,0,VLOOKUP($A373,Pointage!$A$6:$CE$370,G$3))</f>
        <v>0</v>
      </c>
      <c r="H373" s="62">
        <f>IF($A373=0,0,VLOOKUP($A373,Pointage!$A$6:$CE$370,H$3))</f>
        <v>0</v>
      </c>
      <c r="I373" s="62">
        <f>IF($A373=0,0,VLOOKUP($A373,Pointage!$A$6:$CE$370,I$3))</f>
        <v>0</v>
      </c>
      <c r="J373" s="62">
        <f>IF($A373=0,0,VLOOKUP($A373,Pointage!$A$6:$CE$370,J$3))</f>
        <v>0</v>
      </c>
      <c r="K373" s="62">
        <f>IF($A373=0,0,VLOOKUP($A373,Pointage!$A$6:$CE$370,K$3))</f>
        <v>0</v>
      </c>
      <c r="L373" s="62">
        <f>IF($A373=0,0,VLOOKUP($A373,Pointage!$A$6:$CE$370,L$3))</f>
        <v>0</v>
      </c>
      <c r="M373" s="62">
        <f>IF($A373=0,0,VLOOKUP($A373,Pointage!$A$6:$CE$370,M$3))</f>
        <v>0</v>
      </c>
      <c r="N373" s="62">
        <f>IF($A373=0,0,VLOOKUP($A373,Pointage!$A$6:$CE$370,N$3))</f>
        <v>0</v>
      </c>
      <c r="O373" s="62">
        <f>IF($A373=0,0,VLOOKUP($A373,Pointage!$A$6:$CE$370,O$3))</f>
        <v>0</v>
      </c>
      <c r="P373" s="62">
        <f>IF($A373=0,0,VLOOKUP($A373,Pointage!$A$6:$CE$370,P$3))</f>
        <v>0</v>
      </c>
      <c r="Q373" s="62">
        <f>IF($A373=0,0,VLOOKUP($A373,Pointage!$A$6:$CE$370,Q$3))</f>
        <v>0</v>
      </c>
      <c r="R373" s="62">
        <f>IF($A373=0,0,VLOOKUP($A373,Pointage!$A$6:$CE$370,R$3))</f>
        <v>0</v>
      </c>
      <c r="S373" s="62">
        <f>IF($A373=0,0,VLOOKUP($A373,Pointage!$A$6:$CE$370,S$3))</f>
        <v>0</v>
      </c>
    </row>
    <row r="374" spans="1:19" x14ac:dyDescent="0.2">
      <c r="A374" s="60" t="str">
        <f>Pointage!A376</f>
        <v>Total</v>
      </c>
      <c r="B374" s="61" t="e">
        <f t="shared" si="10"/>
        <v>#VALUE!</v>
      </c>
      <c r="C374" s="61" t="e">
        <f t="shared" si="11"/>
        <v>#VALUE!</v>
      </c>
      <c r="D374" s="62">
        <f>IF($A374=0,0,VLOOKUP($A374,Pointage!$A$6:$CE$370,D$3))</f>
        <v>0</v>
      </c>
      <c r="E374" s="62">
        <f>IF($A374=0,0,VLOOKUP($A374,Pointage!$A$6:$CE$370,E$3))</f>
        <v>0</v>
      </c>
      <c r="F374" s="62">
        <f>IF($A374=0,0,VLOOKUP($A374,Pointage!$A$6:$CE$370,F$3))</f>
        <v>0</v>
      </c>
      <c r="G374" s="62">
        <f>IF($A374=0,0,VLOOKUP($A374,Pointage!$A$6:$CE$370,G$3))</f>
        <v>0</v>
      </c>
      <c r="H374" s="62">
        <f>IF($A374=0,0,VLOOKUP($A374,Pointage!$A$6:$CE$370,H$3))</f>
        <v>0</v>
      </c>
      <c r="I374" s="62">
        <f>IF($A374=0,0,VLOOKUP($A374,Pointage!$A$6:$CE$370,I$3))</f>
        <v>0</v>
      </c>
      <c r="J374" s="62">
        <f>IF($A374=0,0,VLOOKUP($A374,Pointage!$A$6:$CE$370,J$3))</f>
        <v>0</v>
      </c>
      <c r="K374" s="62">
        <f>IF($A374=0,0,VLOOKUP($A374,Pointage!$A$6:$CE$370,K$3))</f>
        <v>0</v>
      </c>
      <c r="L374" s="62">
        <f>IF($A374=0,0,VLOOKUP($A374,Pointage!$A$6:$CE$370,L$3))</f>
        <v>0</v>
      </c>
      <c r="M374" s="62">
        <f>IF($A374=0,0,VLOOKUP($A374,Pointage!$A$6:$CE$370,M$3))</f>
        <v>0</v>
      </c>
      <c r="N374" s="62">
        <f>IF($A374=0,0,VLOOKUP($A374,Pointage!$A$6:$CE$370,N$3))</f>
        <v>0</v>
      </c>
      <c r="O374" s="62">
        <f>IF($A374=0,0,VLOOKUP($A374,Pointage!$A$6:$CE$370,O$3))</f>
        <v>0</v>
      </c>
      <c r="P374" s="62">
        <f>IF($A374=0,0,VLOOKUP($A374,Pointage!$A$6:$CE$370,P$3))</f>
        <v>0</v>
      </c>
      <c r="Q374" s="62">
        <f>IF($A374=0,0,VLOOKUP($A374,Pointage!$A$6:$CE$370,Q$3))</f>
        <v>0</v>
      </c>
      <c r="R374" s="62">
        <f>IF($A374=0,0,VLOOKUP($A374,Pointage!$A$6:$CE$370,R$3))</f>
        <v>0</v>
      </c>
      <c r="S374" s="62">
        <f>IF($A374=0,0,VLOOKUP($A374,Pointage!$A$6:$CE$370,S$3))</f>
        <v>0</v>
      </c>
    </row>
    <row r="375" spans="1:19" x14ac:dyDescent="0.2">
      <c r="A375" s="60">
        <f>Pointage!A377</f>
        <v>0</v>
      </c>
      <c r="B375" s="61">
        <f t="shared" si="10"/>
        <v>0</v>
      </c>
      <c r="C375" s="61">
        <f t="shared" si="11"/>
        <v>1</v>
      </c>
      <c r="D375" s="62">
        <f>IF($A375=0,0,VLOOKUP($A375,Pointage!$A$6:$CE$370,D$3))</f>
        <v>0</v>
      </c>
      <c r="E375" s="62">
        <f>IF($A375=0,0,VLOOKUP($A375,Pointage!$A$6:$CE$370,E$3))</f>
        <v>0</v>
      </c>
      <c r="F375" s="62">
        <f>IF($A375=0,0,VLOOKUP($A375,Pointage!$A$6:$CE$370,F$3))</f>
        <v>0</v>
      </c>
      <c r="G375" s="62">
        <f>IF($A375=0,0,VLOOKUP($A375,Pointage!$A$6:$CE$370,G$3))</f>
        <v>0</v>
      </c>
      <c r="H375" s="62">
        <f>IF($A375=0,0,VLOOKUP($A375,Pointage!$A$6:$CE$370,H$3))</f>
        <v>0</v>
      </c>
      <c r="I375" s="62">
        <f>IF($A375=0,0,VLOOKUP($A375,Pointage!$A$6:$CE$370,I$3))</f>
        <v>0</v>
      </c>
      <c r="J375" s="62">
        <f>IF($A375=0,0,VLOOKUP($A375,Pointage!$A$6:$CE$370,J$3))</f>
        <v>0</v>
      </c>
      <c r="K375" s="62">
        <f>IF($A375=0,0,VLOOKUP($A375,Pointage!$A$6:$CE$370,K$3))</f>
        <v>0</v>
      </c>
      <c r="L375" s="62">
        <f>IF($A375=0,0,VLOOKUP($A375,Pointage!$A$6:$CE$370,L$3))</f>
        <v>0</v>
      </c>
      <c r="M375" s="62">
        <f>IF($A375=0,0,VLOOKUP($A375,Pointage!$A$6:$CE$370,M$3))</f>
        <v>0</v>
      </c>
      <c r="N375" s="62">
        <f>IF($A375=0,0,VLOOKUP($A375,Pointage!$A$6:$CE$370,N$3))</f>
        <v>0</v>
      </c>
      <c r="O375" s="62">
        <f>IF($A375=0,0,VLOOKUP($A375,Pointage!$A$6:$CE$370,O$3))</f>
        <v>0</v>
      </c>
      <c r="P375" s="62">
        <f>IF($A375=0,0,VLOOKUP($A375,Pointage!$A$6:$CE$370,P$3))</f>
        <v>0</v>
      </c>
      <c r="Q375" s="62">
        <f>IF($A375=0,0,VLOOKUP($A375,Pointage!$A$6:$CE$370,Q$3))</f>
        <v>0</v>
      </c>
      <c r="R375" s="62">
        <f>IF($A375=0,0,VLOOKUP($A375,Pointage!$A$6:$CE$370,R$3))</f>
        <v>0</v>
      </c>
      <c r="S375" s="62">
        <f>IF($A375=0,0,VLOOKUP($A375,Pointage!$A$6:$CE$370,S$3))</f>
        <v>0</v>
      </c>
    </row>
    <row r="376" spans="1:19" x14ac:dyDescent="0.2">
      <c r="A376" s="60">
        <f>Pointage!A378</f>
        <v>0</v>
      </c>
      <c r="B376" s="61">
        <f t="shared" si="10"/>
        <v>0</v>
      </c>
      <c r="C376" s="61">
        <f t="shared" si="11"/>
        <v>1</v>
      </c>
      <c r="D376" s="62">
        <f>IF($A376=0,0,VLOOKUP($A376,Pointage!$A$6:$CE$370,D$3))</f>
        <v>0</v>
      </c>
      <c r="E376" s="62">
        <f>IF($A376=0,0,VLOOKUP($A376,Pointage!$A$6:$CE$370,E$3))</f>
        <v>0</v>
      </c>
      <c r="F376" s="62">
        <f>IF($A376=0,0,VLOOKUP($A376,Pointage!$A$6:$CE$370,F$3))</f>
        <v>0</v>
      </c>
      <c r="G376" s="62">
        <f>IF($A376=0,0,VLOOKUP($A376,Pointage!$A$6:$CE$370,G$3))</f>
        <v>0</v>
      </c>
      <c r="H376" s="62">
        <f>IF($A376=0,0,VLOOKUP($A376,Pointage!$A$6:$CE$370,H$3))</f>
        <v>0</v>
      </c>
      <c r="I376" s="62">
        <f>IF($A376=0,0,VLOOKUP($A376,Pointage!$A$6:$CE$370,I$3))</f>
        <v>0</v>
      </c>
      <c r="J376" s="62">
        <f>IF($A376=0,0,VLOOKUP($A376,Pointage!$A$6:$CE$370,J$3))</f>
        <v>0</v>
      </c>
      <c r="K376" s="62">
        <f>IF($A376=0,0,VLOOKUP($A376,Pointage!$A$6:$CE$370,K$3))</f>
        <v>0</v>
      </c>
      <c r="L376" s="62">
        <f>IF($A376=0,0,VLOOKUP($A376,Pointage!$A$6:$CE$370,L$3))</f>
        <v>0</v>
      </c>
      <c r="M376" s="62">
        <f>IF($A376=0,0,VLOOKUP($A376,Pointage!$A$6:$CE$370,M$3))</f>
        <v>0</v>
      </c>
      <c r="N376" s="62">
        <f>IF($A376=0,0,VLOOKUP($A376,Pointage!$A$6:$CE$370,N$3))</f>
        <v>0</v>
      </c>
      <c r="O376" s="62">
        <f>IF($A376=0,0,VLOOKUP($A376,Pointage!$A$6:$CE$370,O$3))</f>
        <v>0</v>
      </c>
      <c r="P376" s="62">
        <f>IF($A376=0,0,VLOOKUP($A376,Pointage!$A$6:$CE$370,P$3))</f>
        <v>0</v>
      </c>
      <c r="Q376" s="62">
        <f>IF($A376=0,0,VLOOKUP($A376,Pointage!$A$6:$CE$370,Q$3))</f>
        <v>0</v>
      </c>
      <c r="R376" s="62">
        <f>IF($A376=0,0,VLOOKUP($A376,Pointage!$A$6:$CE$370,R$3))</f>
        <v>0</v>
      </c>
      <c r="S376" s="62">
        <f>IF($A376=0,0,VLOOKUP($A376,Pointage!$A$6:$CE$370,S$3))</f>
        <v>0</v>
      </c>
    </row>
    <row r="377" spans="1:19" x14ac:dyDescent="0.2">
      <c r="A377" s="60">
        <f>Pointage!A379</f>
        <v>0</v>
      </c>
      <c r="B377" s="61">
        <f t="shared" si="10"/>
        <v>0</v>
      </c>
      <c r="C377" s="61">
        <f t="shared" si="11"/>
        <v>1</v>
      </c>
      <c r="D377" s="62">
        <f>IF($A377=0,0,VLOOKUP($A377,Pointage!$A$6:$CE$370,D$3))</f>
        <v>0</v>
      </c>
      <c r="E377" s="62">
        <f>IF($A377=0,0,VLOOKUP($A377,Pointage!$A$6:$CE$370,E$3))</f>
        <v>0</v>
      </c>
      <c r="F377" s="62">
        <f>IF($A377=0,0,VLOOKUP($A377,Pointage!$A$6:$CE$370,F$3))</f>
        <v>0</v>
      </c>
      <c r="G377" s="62">
        <f>IF($A377=0,0,VLOOKUP($A377,Pointage!$A$6:$CE$370,G$3))</f>
        <v>0</v>
      </c>
      <c r="H377" s="62">
        <f>IF($A377=0,0,VLOOKUP($A377,Pointage!$A$6:$CE$370,H$3))</f>
        <v>0</v>
      </c>
      <c r="I377" s="62">
        <f>IF($A377=0,0,VLOOKUP($A377,Pointage!$A$6:$CE$370,I$3))</f>
        <v>0</v>
      </c>
      <c r="J377" s="62">
        <f>IF($A377=0,0,VLOOKUP($A377,Pointage!$A$6:$CE$370,J$3))</f>
        <v>0</v>
      </c>
      <c r="K377" s="62">
        <f>IF($A377=0,0,VLOOKUP($A377,Pointage!$A$6:$CE$370,K$3))</f>
        <v>0</v>
      </c>
      <c r="L377" s="62">
        <f>IF($A377=0,0,VLOOKUP($A377,Pointage!$A$6:$CE$370,L$3))</f>
        <v>0</v>
      </c>
      <c r="M377" s="62">
        <f>IF($A377=0,0,VLOOKUP($A377,Pointage!$A$6:$CE$370,M$3))</f>
        <v>0</v>
      </c>
      <c r="N377" s="62">
        <f>IF($A377=0,0,VLOOKUP($A377,Pointage!$A$6:$CE$370,N$3))</f>
        <v>0</v>
      </c>
      <c r="O377" s="62">
        <f>IF($A377=0,0,VLOOKUP($A377,Pointage!$A$6:$CE$370,O$3))</f>
        <v>0</v>
      </c>
      <c r="P377" s="62">
        <f>IF($A377=0,0,VLOOKUP($A377,Pointage!$A$6:$CE$370,P$3))</f>
        <v>0</v>
      </c>
      <c r="Q377" s="62">
        <f>IF($A377=0,0,VLOOKUP($A377,Pointage!$A$6:$CE$370,Q$3))</f>
        <v>0</v>
      </c>
      <c r="R377" s="62">
        <f>IF($A377=0,0,VLOOKUP($A377,Pointage!$A$6:$CE$370,R$3))</f>
        <v>0</v>
      </c>
      <c r="S377" s="62">
        <f>IF($A377=0,0,VLOOKUP($A377,Pointage!$A$6:$CE$370,S$3))</f>
        <v>0</v>
      </c>
    </row>
    <row r="378" spans="1:19" x14ac:dyDescent="0.2">
      <c r="A378" s="60">
        <f>Pointage!A380</f>
        <v>0</v>
      </c>
      <c r="B378" s="61">
        <f t="shared" si="10"/>
        <v>0</v>
      </c>
      <c r="C378" s="61">
        <f t="shared" si="11"/>
        <v>1</v>
      </c>
      <c r="D378" s="62">
        <f>IF($A378=0,0,VLOOKUP($A378,Pointage!$A$6:$CE$370,D$3))</f>
        <v>0</v>
      </c>
      <c r="E378" s="62">
        <f>IF($A378=0,0,VLOOKUP($A378,Pointage!$A$6:$CE$370,E$3))</f>
        <v>0</v>
      </c>
      <c r="F378" s="62">
        <f>IF($A378=0,0,VLOOKUP($A378,Pointage!$A$6:$CE$370,F$3))</f>
        <v>0</v>
      </c>
      <c r="G378" s="62">
        <f>IF($A378=0,0,VLOOKUP($A378,Pointage!$A$6:$CE$370,G$3))</f>
        <v>0</v>
      </c>
      <c r="H378" s="62">
        <f>IF($A378=0,0,VLOOKUP($A378,Pointage!$A$6:$CE$370,H$3))</f>
        <v>0</v>
      </c>
      <c r="I378" s="62">
        <f>IF($A378=0,0,VLOOKUP($A378,Pointage!$A$6:$CE$370,I$3))</f>
        <v>0</v>
      </c>
      <c r="J378" s="62">
        <f>IF($A378=0,0,VLOOKUP($A378,Pointage!$A$6:$CE$370,J$3))</f>
        <v>0</v>
      </c>
      <c r="K378" s="62">
        <f>IF($A378=0,0,VLOOKUP($A378,Pointage!$A$6:$CE$370,K$3))</f>
        <v>0</v>
      </c>
      <c r="L378" s="62">
        <f>IF($A378=0,0,VLOOKUP($A378,Pointage!$A$6:$CE$370,L$3))</f>
        <v>0</v>
      </c>
      <c r="M378" s="62">
        <f>IF($A378=0,0,VLOOKUP($A378,Pointage!$A$6:$CE$370,M$3))</f>
        <v>0</v>
      </c>
      <c r="N378" s="62">
        <f>IF($A378=0,0,VLOOKUP($A378,Pointage!$A$6:$CE$370,N$3))</f>
        <v>0</v>
      </c>
      <c r="O378" s="62">
        <f>IF($A378=0,0,VLOOKUP($A378,Pointage!$A$6:$CE$370,O$3))</f>
        <v>0</v>
      </c>
      <c r="P378" s="62">
        <f>IF($A378=0,0,VLOOKUP($A378,Pointage!$A$6:$CE$370,P$3))</f>
        <v>0</v>
      </c>
      <c r="Q378" s="62">
        <f>IF($A378=0,0,VLOOKUP($A378,Pointage!$A$6:$CE$370,Q$3))</f>
        <v>0</v>
      </c>
      <c r="R378" s="62">
        <f>IF($A378=0,0,VLOOKUP($A378,Pointage!$A$6:$CE$370,R$3))</f>
        <v>0</v>
      </c>
      <c r="S378" s="62">
        <f>IF($A378=0,0,VLOOKUP($A378,Pointage!$A$6:$CE$370,S$3))</f>
        <v>0</v>
      </c>
    </row>
    <row r="379" spans="1:19" x14ac:dyDescent="0.2">
      <c r="A379" s="60">
        <f>Pointage!A381</f>
        <v>0</v>
      </c>
      <c r="B379" s="61">
        <f t="shared" si="10"/>
        <v>0</v>
      </c>
      <c r="C379" s="61">
        <f t="shared" si="11"/>
        <v>1</v>
      </c>
      <c r="D379" s="62">
        <f>IF($A379=0,0,VLOOKUP($A379,Pointage!$A$6:$CE$370,D$3))</f>
        <v>0</v>
      </c>
      <c r="E379" s="62">
        <f>IF($A379=0,0,VLOOKUP($A379,Pointage!$A$6:$CE$370,E$3))</f>
        <v>0</v>
      </c>
      <c r="F379" s="62">
        <f>IF($A379=0,0,VLOOKUP($A379,Pointage!$A$6:$CE$370,F$3))</f>
        <v>0</v>
      </c>
      <c r="G379" s="62">
        <f>IF($A379=0,0,VLOOKUP($A379,Pointage!$A$6:$CE$370,G$3))</f>
        <v>0</v>
      </c>
      <c r="H379" s="62">
        <f>IF($A379=0,0,VLOOKUP($A379,Pointage!$A$6:$CE$370,H$3))</f>
        <v>0</v>
      </c>
      <c r="I379" s="62">
        <f>IF($A379=0,0,VLOOKUP($A379,Pointage!$A$6:$CE$370,I$3))</f>
        <v>0</v>
      </c>
      <c r="J379" s="62">
        <f>IF($A379=0,0,VLOOKUP($A379,Pointage!$A$6:$CE$370,J$3))</f>
        <v>0</v>
      </c>
      <c r="K379" s="62">
        <f>IF($A379=0,0,VLOOKUP($A379,Pointage!$A$6:$CE$370,K$3))</f>
        <v>0</v>
      </c>
      <c r="L379" s="62">
        <f>IF($A379=0,0,VLOOKUP($A379,Pointage!$A$6:$CE$370,L$3))</f>
        <v>0</v>
      </c>
      <c r="M379" s="62">
        <f>IF($A379=0,0,VLOOKUP($A379,Pointage!$A$6:$CE$370,M$3))</f>
        <v>0</v>
      </c>
      <c r="N379" s="62">
        <f>IF($A379=0,0,VLOOKUP($A379,Pointage!$A$6:$CE$370,N$3))</f>
        <v>0</v>
      </c>
      <c r="O379" s="62">
        <f>IF($A379=0,0,VLOOKUP($A379,Pointage!$A$6:$CE$370,O$3))</f>
        <v>0</v>
      </c>
      <c r="P379" s="62">
        <f>IF($A379=0,0,VLOOKUP($A379,Pointage!$A$6:$CE$370,P$3))</f>
        <v>0</v>
      </c>
      <c r="Q379" s="62">
        <f>IF($A379=0,0,VLOOKUP($A379,Pointage!$A$6:$CE$370,Q$3))</f>
        <v>0</v>
      </c>
      <c r="R379" s="62">
        <f>IF($A379=0,0,VLOOKUP($A379,Pointage!$A$6:$CE$370,R$3))</f>
        <v>0</v>
      </c>
      <c r="S379" s="62">
        <f>IF($A379=0,0,VLOOKUP($A379,Pointage!$A$6:$CE$370,S$3))</f>
        <v>0</v>
      </c>
    </row>
    <row r="380" spans="1:19" x14ac:dyDescent="0.2">
      <c r="A380" s="60">
        <f>Pointage!A382</f>
        <v>0</v>
      </c>
      <c r="B380" s="61">
        <f t="shared" si="10"/>
        <v>0</v>
      </c>
      <c r="C380" s="61">
        <f t="shared" si="11"/>
        <v>1</v>
      </c>
      <c r="D380" s="62">
        <f>IF($A380=0,0,VLOOKUP($A380,Pointage!$A$6:$CE$370,D$3))</f>
        <v>0</v>
      </c>
      <c r="E380" s="62">
        <f>IF($A380=0,0,VLOOKUP($A380,Pointage!$A$6:$CE$370,E$3))</f>
        <v>0</v>
      </c>
      <c r="F380" s="62">
        <f>IF($A380=0,0,VLOOKUP($A380,Pointage!$A$6:$CE$370,F$3))</f>
        <v>0</v>
      </c>
      <c r="G380" s="62">
        <f>IF($A380=0,0,VLOOKUP($A380,Pointage!$A$6:$CE$370,G$3))</f>
        <v>0</v>
      </c>
      <c r="H380" s="62">
        <f>IF($A380=0,0,VLOOKUP($A380,Pointage!$A$6:$CE$370,H$3))</f>
        <v>0</v>
      </c>
      <c r="I380" s="62">
        <f>IF($A380=0,0,VLOOKUP($A380,Pointage!$A$6:$CE$370,I$3))</f>
        <v>0</v>
      </c>
      <c r="J380" s="62">
        <f>IF($A380=0,0,VLOOKUP($A380,Pointage!$A$6:$CE$370,J$3))</f>
        <v>0</v>
      </c>
      <c r="K380" s="62">
        <f>IF($A380=0,0,VLOOKUP($A380,Pointage!$A$6:$CE$370,K$3))</f>
        <v>0</v>
      </c>
      <c r="L380" s="62">
        <f>IF($A380=0,0,VLOOKUP($A380,Pointage!$A$6:$CE$370,L$3))</f>
        <v>0</v>
      </c>
      <c r="M380" s="62">
        <f>IF($A380=0,0,VLOOKUP($A380,Pointage!$A$6:$CE$370,M$3))</f>
        <v>0</v>
      </c>
      <c r="N380" s="62">
        <f>IF($A380=0,0,VLOOKUP($A380,Pointage!$A$6:$CE$370,N$3))</f>
        <v>0</v>
      </c>
      <c r="O380" s="62">
        <f>IF($A380=0,0,VLOOKUP($A380,Pointage!$A$6:$CE$370,O$3))</f>
        <v>0</v>
      </c>
      <c r="P380" s="62">
        <f>IF($A380=0,0,VLOOKUP($A380,Pointage!$A$6:$CE$370,P$3))</f>
        <v>0</v>
      </c>
      <c r="Q380" s="62">
        <f>IF($A380=0,0,VLOOKUP($A380,Pointage!$A$6:$CE$370,Q$3))</f>
        <v>0</v>
      </c>
      <c r="R380" s="62">
        <f>IF($A380=0,0,VLOOKUP($A380,Pointage!$A$6:$CE$370,R$3))</f>
        <v>0</v>
      </c>
      <c r="S380" s="62">
        <f>IF($A380=0,0,VLOOKUP($A380,Pointage!$A$6:$CE$370,S$3))</f>
        <v>0</v>
      </c>
    </row>
    <row r="381" spans="1:19" x14ac:dyDescent="0.2">
      <c r="A381" s="60">
        <f>Pointage!A383</f>
        <v>0</v>
      </c>
      <c r="B381" s="61">
        <f t="shared" si="10"/>
        <v>0</v>
      </c>
      <c r="C381" s="61">
        <f t="shared" si="11"/>
        <v>1</v>
      </c>
      <c r="D381" s="62">
        <f>IF($A381=0,0,VLOOKUP($A381,Pointage!$A$6:$CE$370,D$3))</f>
        <v>0</v>
      </c>
      <c r="E381" s="62">
        <f>IF($A381=0,0,VLOOKUP($A381,Pointage!$A$6:$CE$370,E$3))</f>
        <v>0</v>
      </c>
      <c r="F381" s="62">
        <f>IF($A381=0,0,VLOOKUP($A381,Pointage!$A$6:$CE$370,F$3))</f>
        <v>0</v>
      </c>
      <c r="G381" s="62">
        <f>IF($A381=0,0,VLOOKUP($A381,Pointage!$A$6:$CE$370,G$3))</f>
        <v>0</v>
      </c>
      <c r="H381" s="62">
        <f>IF($A381=0,0,VLOOKUP($A381,Pointage!$A$6:$CE$370,H$3))</f>
        <v>0</v>
      </c>
      <c r="I381" s="62">
        <f>IF($A381=0,0,VLOOKUP($A381,Pointage!$A$6:$CE$370,I$3))</f>
        <v>0</v>
      </c>
      <c r="J381" s="62">
        <f>IF($A381=0,0,VLOOKUP($A381,Pointage!$A$6:$CE$370,J$3))</f>
        <v>0</v>
      </c>
      <c r="K381" s="62">
        <f>IF($A381=0,0,VLOOKUP($A381,Pointage!$A$6:$CE$370,K$3))</f>
        <v>0</v>
      </c>
      <c r="L381" s="62">
        <f>IF($A381=0,0,VLOOKUP($A381,Pointage!$A$6:$CE$370,L$3))</f>
        <v>0</v>
      </c>
      <c r="M381" s="62">
        <f>IF($A381=0,0,VLOOKUP($A381,Pointage!$A$6:$CE$370,M$3))</f>
        <v>0</v>
      </c>
      <c r="N381" s="62">
        <f>IF($A381=0,0,VLOOKUP($A381,Pointage!$A$6:$CE$370,N$3))</f>
        <v>0</v>
      </c>
      <c r="O381" s="62">
        <f>IF($A381=0,0,VLOOKUP($A381,Pointage!$A$6:$CE$370,O$3))</f>
        <v>0</v>
      </c>
      <c r="P381" s="62">
        <f>IF($A381=0,0,VLOOKUP($A381,Pointage!$A$6:$CE$370,P$3))</f>
        <v>0</v>
      </c>
      <c r="Q381" s="62">
        <f>IF($A381=0,0,VLOOKUP($A381,Pointage!$A$6:$CE$370,Q$3))</f>
        <v>0</v>
      </c>
      <c r="R381" s="62">
        <f>IF($A381=0,0,VLOOKUP($A381,Pointage!$A$6:$CE$370,R$3))</f>
        <v>0</v>
      </c>
      <c r="S381" s="62">
        <f>IF($A381=0,0,VLOOKUP($A381,Pointage!$A$6:$CE$370,S$3))</f>
        <v>0</v>
      </c>
    </row>
    <row r="382" spans="1:19" x14ac:dyDescent="0.2">
      <c r="A382" s="60">
        <f>Pointage!A384</f>
        <v>0</v>
      </c>
      <c r="B382" s="61">
        <f t="shared" si="10"/>
        <v>0</v>
      </c>
      <c r="C382" s="61">
        <f t="shared" si="11"/>
        <v>1</v>
      </c>
      <c r="D382" s="62">
        <f>IF($A382=0,0,VLOOKUP($A382,Pointage!$A$6:$CE$370,D$3))</f>
        <v>0</v>
      </c>
      <c r="E382" s="62">
        <f>IF($A382=0,0,VLOOKUP($A382,Pointage!$A$6:$CE$370,E$3))</f>
        <v>0</v>
      </c>
      <c r="F382" s="62">
        <f>IF($A382=0,0,VLOOKUP($A382,Pointage!$A$6:$CE$370,F$3))</f>
        <v>0</v>
      </c>
      <c r="G382" s="62">
        <f>IF($A382=0,0,VLOOKUP($A382,Pointage!$A$6:$CE$370,G$3))</f>
        <v>0</v>
      </c>
      <c r="H382" s="62">
        <f>IF($A382=0,0,VLOOKUP($A382,Pointage!$A$6:$CE$370,H$3))</f>
        <v>0</v>
      </c>
      <c r="I382" s="62">
        <f>IF($A382=0,0,VLOOKUP($A382,Pointage!$A$6:$CE$370,I$3))</f>
        <v>0</v>
      </c>
      <c r="J382" s="62">
        <f>IF($A382=0,0,VLOOKUP($A382,Pointage!$A$6:$CE$370,J$3))</f>
        <v>0</v>
      </c>
      <c r="K382" s="62">
        <f>IF($A382=0,0,VLOOKUP($A382,Pointage!$A$6:$CE$370,K$3))</f>
        <v>0</v>
      </c>
      <c r="L382" s="62">
        <f>IF($A382=0,0,VLOOKUP($A382,Pointage!$A$6:$CE$370,L$3))</f>
        <v>0</v>
      </c>
      <c r="M382" s="62">
        <f>IF($A382=0,0,VLOOKUP($A382,Pointage!$A$6:$CE$370,M$3))</f>
        <v>0</v>
      </c>
      <c r="N382" s="62">
        <f>IF($A382=0,0,VLOOKUP($A382,Pointage!$A$6:$CE$370,N$3))</f>
        <v>0</v>
      </c>
      <c r="O382" s="62">
        <f>IF($A382=0,0,VLOOKUP($A382,Pointage!$A$6:$CE$370,O$3))</f>
        <v>0</v>
      </c>
      <c r="P382" s="62">
        <f>IF($A382=0,0,VLOOKUP($A382,Pointage!$A$6:$CE$370,P$3))</f>
        <v>0</v>
      </c>
      <c r="Q382" s="62">
        <f>IF($A382=0,0,VLOOKUP($A382,Pointage!$A$6:$CE$370,Q$3))</f>
        <v>0</v>
      </c>
      <c r="R382" s="62">
        <f>IF($A382=0,0,VLOOKUP($A382,Pointage!$A$6:$CE$370,R$3))</f>
        <v>0</v>
      </c>
      <c r="S382" s="62">
        <f>IF($A382=0,0,VLOOKUP($A382,Pointage!$A$6:$CE$370,S$3))</f>
        <v>0</v>
      </c>
    </row>
    <row r="383" spans="1:19" x14ac:dyDescent="0.2">
      <c r="A383" s="60">
        <f>Pointage!A385</f>
        <v>0</v>
      </c>
      <c r="B383" s="61">
        <f t="shared" si="10"/>
        <v>0</v>
      </c>
      <c r="C383" s="61">
        <f t="shared" si="11"/>
        <v>1</v>
      </c>
      <c r="D383" s="62">
        <f>IF($A383=0,0,VLOOKUP($A383,Pointage!$A$6:$CE$370,D$3))</f>
        <v>0</v>
      </c>
      <c r="E383" s="62">
        <f>IF($A383=0,0,VLOOKUP($A383,Pointage!$A$6:$CE$370,E$3))</f>
        <v>0</v>
      </c>
      <c r="F383" s="62">
        <f>IF($A383=0,0,VLOOKUP($A383,Pointage!$A$6:$CE$370,F$3))</f>
        <v>0</v>
      </c>
      <c r="G383" s="62">
        <f>IF($A383=0,0,VLOOKUP($A383,Pointage!$A$6:$CE$370,G$3))</f>
        <v>0</v>
      </c>
      <c r="H383" s="62">
        <f>IF($A383=0,0,VLOOKUP($A383,Pointage!$A$6:$CE$370,H$3))</f>
        <v>0</v>
      </c>
      <c r="I383" s="62">
        <f>IF($A383=0,0,VLOOKUP($A383,Pointage!$A$6:$CE$370,I$3))</f>
        <v>0</v>
      </c>
      <c r="J383" s="62">
        <f>IF($A383=0,0,VLOOKUP($A383,Pointage!$A$6:$CE$370,J$3))</f>
        <v>0</v>
      </c>
      <c r="K383" s="62">
        <f>IF($A383=0,0,VLOOKUP($A383,Pointage!$A$6:$CE$370,K$3))</f>
        <v>0</v>
      </c>
      <c r="L383" s="62">
        <f>IF($A383=0,0,VLOOKUP($A383,Pointage!$A$6:$CE$370,L$3))</f>
        <v>0</v>
      </c>
      <c r="M383" s="62">
        <f>IF($A383=0,0,VLOOKUP($A383,Pointage!$A$6:$CE$370,M$3))</f>
        <v>0</v>
      </c>
      <c r="N383" s="62">
        <f>IF($A383=0,0,VLOOKUP($A383,Pointage!$A$6:$CE$370,N$3))</f>
        <v>0</v>
      </c>
      <c r="O383" s="62">
        <f>IF($A383=0,0,VLOOKUP($A383,Pointage!$A$6:$CE$370,O$3))</f>
        <v>0</v>
      </c>
      <c r="P383" s="62">
        <f>IF($A383=0,0,VLOOKUP($A383,Pointage!$A$6:$CE$370,P$3))</f>
        <v>0</v>
      </c>
      <c r="Q383" s="62">
        <f>IF($A383=0,0,VLOOKUP($A383,Pointage!$A$6:$CE$370,Q$3))</f>
        <v>0</v>
      </c>
      <c r="R383" s="62">
        <f>IF($A383=0,0,VLOOKUP($A383,Pointage!$A$6:$CE$370,R$3))</f>
        <v>0</v>
      </c>
      <c r="S383" s="62">
        <f>IF($A383=0,0,VLOOKUP($A383,Pointage!$A$6:$CE$370,S$3))</f>
        <v>0</v>
      </c>
    </row>
    <row r="384" spans="1:19" x14ac:dyDescent="0.2">
      <c r="A384" s="60">
        <f>Pointage!A386</f>
        <v>0</v>
      </c>
      <c r="B384" s="61">
        <f t="shared" si="10"/>
        <v>0</v>
      </c>
      <c r="C384" s="61">
        <f t="shared" si="11"/>
        <v>1</v>
      </c>
      <c r="D384" s="62">
        <f>IF($A384=0,0,VLOOKUP($A384,Pointage!$A$6:$CE$370,D$3))</f>
        <v>0</v>
      </c>
      <c r="E384" s="62">
        <f>IF($A384=0,0,VLOOKUP($A384,Pointage!$A$6:$CE$370,E$3))</f>
        <v>0</v>
      </c>
      <c r="F384" s="62">
        <f>IF($A384=0,0,VLOOKUP($A384,Pointage!$A$6:$CE$370,F$3))</f>
        <v>0</v>
      </c>
      <c r="G384" s="62">
        <f>IF($A384=0,0,VLOOKUP($A384,Pointage!$A$6:$CE$370,G$3))</f>
        <v>0</v>
      </c>
      <c r="H384" s="62">
        <f>IF($A384=0,0,VLOOKUP($A384,Pointage!$A$6:$CE$370,H$3))</f>
        <v>0</v>
      </c>
      <c r="I384" s="62">
        <f>IF($A384=0,0,VLOOKUP($A384,Pointage!$A$6:$CE$370,I$3))</f>
        <v>0</v>
      </c>
      <c r="J384" s="62">
        <f>IF($A384=0,0,VLOOKUP($A384,Pointage!$A$6:$CE$370,J$3))</f>
        <v>0</v>
      </c>
      <c r="K384" s="62">
        <f>IF($A384=0,0,VLOOKUP($A384,Pointage!$A$6:$CE$370,K$3))</f>
        <v>0</v>
      </c>
      <c r="L384" s="62">
        <f>IF($A384=0,0,VLOOKUP($A384,Pointage!$A$6:$CE$370,L$3))</f>
        <v>0</v>
      </c>
      <c r="M384" s="62">
        <f>IF($A384=0,0,VLOOKUP($A384,Pointage!$A$6:$CE$370,M$3))</f>
        <v>0</v>
      </c>
      <c r="N384" s="62">
        <f>IF($A384=0,0,VLOOKUP($A384,Pointage!$A$6:$CE$370,N$3))</f>
        <v>0</v>
      </c>
      <c r="O384" s="62">
        <f>IF($A384=0,0,VLOOKUP($A384,Pointage!$A$6:$CE$370,O$3))</f>
        <v>0</v>
      </c>
      <c r="P384" s="62">
        <f>IF($A384=0,0,VLOOKUP($A384,Pointage!$A$6:$CE$370,P$3))</f>
        <v>0</v>
      </c>
      <c r="Q384" s="62">
        <f>IF($A384=0,0,VLOOKUP($A384,Pointage!$A$6:$CE$370,Q$3))</f>
        <v>0</v>
      </c>
      <c r="R384" s="62">
        <f>IF($A384=0,0,VLOOKUP($A384,Pointage!$A$6:$CE$370,R$3))</f>
        <v>0</v>
      </c>
      <c r="S384" s="62">
        <f>IF($A384=0,0,VLOOKUP($A384,Pointage!$A$6:$CE$370,S$3))</f>
        <v>0</v>
      </c>
    </row>
    <row r="385" spans="1:19" x14ac:dyDescent="0.2">
      <c r="A385" s="60">
        <f>Pointage!A387</f>
        <v>0</v>
      </c>
      <c r="B385" s="61">
        <f t="shared" si="10"/>
        <v>0</v>
      </c>
      <c r="C385" s="61">
        <f t="shared" si="11"/>
        <v>1</v>
      </c>
      <c r="D385" s="62">
        <f>IF($A385=0,0,VLOOKUP($A385,Pointage!$A$6:$CE$370,D$3))</f>
        <v>0</v>
      </c>
      <c r="E385" s="62">
        <f>IF($A385=0,0,VLOOKUP($A385,Pointage!$A$6:$CE$370,E$3))</f>
        <v>0</v>
      </c>
      <c r="F385" s="62">
        <f>IF($A385=0,0,VLOOKUP($A385,Pointage!$A$6:$CE$370,F$3))</f>
        <v>0</v>
      </c>
      <c r="G385" s="62">
        <f>IF($A385=0,0,VLOOKUP($A385,Pointage!$A$6:$CE$370,G$3))</f>
        <v>0</v>
      </c>
      <c r="H385" s="62">
        <f>IF($A385=0,0,VLOOKUP($A385,Pointage!$A$6:$CE$370,H$3))</f>
        <v>0</v>
      </c>
      <c r="I385" s="62">
        <f>IF($A385=0,0,VLOOKUP($A385,Pointage!$A$6:$CE$370,I$3))</f>
        <v>0</v>
      </c>
      <c r="J385" s="62">
        <f>IF($A385=0,0,VLOOKUP($A385,Pointage!$A$6:$CE$370,J$3))</f>
        <v>0</v>
      </c>
      <c r="K385" s="62">
        <f>IF($A385=0,0,VLOOKUP($A385,Pointage!$A$6:$CE$370,K$3))</f>
        <v>0</v>
      </c>
      <c r="L385" s="62">
        <f>IF($A385=0,0,VLOOKUP($A385,Pointage!$A$6:$CE$370,L$3))</f>
        <v>0</v>
      </c>
      <c r="M385" s="62">
        <f>IF($A385=0,0,VLOOKUP($A385,Pointage!$A$6:$CE$370,M$3))</f>
        <v>0</v>
      </c>
      <c r="N385" s="62">
        <f>IF($A385=0,0,VLOOKUP($A385,Pointage!$A$6:$CE$370,N$3))</f>
        <v>0</v>
      </c>
      <c r="O385" s="62">
        <f>IF($A385=0,0,VLOOKUP($A385,Pointage!$A$6:$CE$370,O$3))</f>
        <v>0</v>
      </c>
      <c r="P385" s="62">
        <f>IF($A385=0,0,VLOOKUP($A385,Pointage!$A$6:$CE$370,P$3))</f>
        <v>0</v>
      </c>
      <c r="Q385" s="62">
        <f>IF($A385=0,0,VLOOKUP($A385,Pointage!$A$6:$CE$370,Q$3))</f>
        <v>0</v>
      </c>
      <c r="R385" s="62">
        <f>IF($A385=0,0,VLOOKUP($A385,Pointage!$A$6:$CE$370,R$3))</f>
        <v>0</v>
      </c>
      <c r="S385" s="62">
        <f>IF($A385=0,0,VLOOKUP($A385,Pointage!$A$6:$CE$370,S$3))</f>
        <v>0</v>
      </c>
    </row>
    <row r="386" spans="1:19" x14ac:dyDescent="0.2">
      <c r="A386" s="60">
        <f>Pointage!A388</f>
        <v>0</v>
      </c>
      <c r="B386" s="61">
        <f t="shared" si="10"/>
        <v>0</v>
      </c>
      <c r="C386" s="61">
        <f t="shared" si="11"/>
        <v>1</v>
      </c>
      <c r="D386" s="62">
        <f>IF($A386=0,0,VLOOKUP($A386,Pointage!$A$6:$CE$370,D$3))</f>
        <v>0</v>
      </c>
      <c r="E386" s="62">
        <f>IF($A386=0,0,VLOOKUP($A386,Pointage!$A$6:$CE$370,E$3))</f>
        <v>0</v>
      </c>
      <c r="F386" s="62">
        <f>IF($A386=0,0,VLOOKUP($A386,Pointage!$A$6:$CE$370,F$3))</f>
        <v>0</v>
      </c>
      <c r="G386" s="62">
        <f>IF($A386=0,0,VLOOKUP($A386,Pointage!$A$6:$CE$370,G$3))</f>
        <v>0</v>
      </c>
      <c r="H386" s="62">
        <f>IF($A386=0,0,VLOOKUP($A386,Pointage!$A$6:$CE$370,H$3))</f>
        <v>0</v>
      </c>
      <c r="I386" s="62">
        <f>IF($A386=0,0,VLOOKUP($A386,Pointage!$A$6:$CE$370,I$3))</f>
        <v>0</v>
      </c>
      <c r="J386" s="62">
        <f>IF($A386=0,0,VLOOKUP($A386,Pointage!$A$6:$CE$370,J$3))</f>
        <v>0</v>
      </c>
      <c r="K386" s="62">
        <f>IF($A386=0,0,VLOOKUP($A386,Pointage!$A$6:$CE$370,K$3))</f>
        <v>0</v>
      </c>
      <c r="L386" s="62">
        <f>IF($A386=0,0,VLOOKUP($A386,Pointage!$A$6:$CE$370,L$3))</f>
        <v>0</v>
      </c>
      <c r="M386" s="62">
        <f>IF($A386=0,0,VLOOKUP($A386,Pointage!$A$6:$CE$370,M$3))</f>
        <v>0</v>
      </c>
      <c r="N386" s="62">
        <f>IF($A386=0,0,VLOOKUP($A386,Pointage!$A$6:$CE$370,N$3))</f>
        <v>0</v>
      </c>
      <c r="O386" s="62">
        <f>IF($A386=0,0,VLOOKUP($A386,Pointage!$A$6:$CE$370,O$3))</f>
        <v>0</v>
      </c>
      <c r="P386" s="62">
        <f>IF($A386=0,0,VLOOKUP($A386,Pointage!$A$6:$CE$370,P$3))</f>
        <v>0</v>
      </c>
      <c r="Q386" s="62">
        <f>IF($A386=0,0,VLOOKUP($A386,Pointage!$A$6:$CE$370,Q$3))</f>
        <v>0</v>
      </c>
      <c r="R386" s="62">
        <f>IF($A386=0,0,VLOOKUP($A386,Pointage!$A$6:$CE$370,R$3))</f>
        <v>0</v>
      </c>
      <c r="S386" s="62">
        <f>IF($A386=0,0,VLOOKUP($A386,Pointage!$A$6:$CE$370,S$3))</f>
        <v>0</v>
      </c>
    </row>
    <row r="387" spans="1:19" x14ac:dyDescent="0.2">
      <c r="A387" s="60">
        <f>Pointage!A389</f>
        <v>0</v>
      </c>
      <c r="B387" s="61">
        <f t="shared" si="10"/>
        <v>0</v>
      </c>
      <c r="C387" s="61">
        <f t="shared" si="11"/>
        <v>1</v>
      </c>
      <c r="D387" s="62">
        <f>IF($A387=0,0,VLOOKUP($A387,Pointage!$A$6:$CE$370,D$3))</f>
        <v>0</v>
      </c>
      <c r="E387" s="62">
        <f>IF($A387=0,0,VLOOKUP($A387,Pointage!$A$6:$CE$370,E$3))</f>
        <v>0</v>
      </c>
      <c r="F387" s="62">
        <f>IF($A387=0,0,VLOOKUP($A387,Pointage!$A$6:$CE$370,F$3))</f>
        <v>0</v>
      </c>
      <c r="G387" s="62">
        <f>IF($A387=0,0,VLOOKUP($A387,Pointage!$A$6:$CE$370,G$3))</f>
        <v>0</v>
      </c>
      <c r="H387" s="62">
        <f>IF($A387=0,0,VLOOKUP($A387,Pointage!$A$6:$CE$370,H$3))</f>
        <v>0</v>
      </c>
      <c r="I387" s="62">
        <f>IF($A387=0,0,VLOOKUP($A387,Pointage!$A$6:$CE$370,I$3))</f>
        <v>0</v>
      </c>
      <c r="J387" s="62">
        <f>IF($A387=0,0,VLOOKUP($A387,Pointage!$A$6:$CE$370,J$3))</f>
        <v>0</v>
      </c>
      <c r="K387" s="62">
        <f>IF($A387=0,0,VLOOKUP($A387,Pointage!$A$6:$CE$370,K$3))</f>
        <v>0</v>
      </c>
      <c r="L387" s="62">
        <f>IF($A387=0,0,VLOOKUP($A387,Pointage!$A$6:$CE$370,L$3))</f>
        <v>0</v>
      </c>
      <c r="M387" s="62">
        <f>IF($A387=0,0,VLOOKUP($A387,Pointage!$A$6:$CE$370,M$3))</f>
        <v>0</v>
      </c>
      <c r="N387" s="62">
        <f>IF($A387=0,0,VLOOKUP($A387,Pointage!$A$6:$CE$370,N$3))</f>
        <v>0</v>
      </c>
      <c r="O387" s="62">
        <f>IF($A387=0,0,VLOOKUP($A387,Pointage!$A$6:$CE$370,O$3))</f>
        <v>0</v>
      </c>
      <c r="P387" s="62">
        <f>IF($A387=0,0,VLOOKUP($A387,Pointage!$A$6:$CE$370,P$3))</f>
        <v>0</v>
      </c>
      <c r="Q387" s="62">
        <f>IF($A387=0,0,VLOOKUP($A387,Pointage!$A$6:$CE$370,Q$3))</f>
        <v>0</v>
      </c>
      <c r="R387" s="62">
        <f>IF($A387=0,0,VLOOKUP($A387,Pointage!$A$6:$CE$370,R$3))</f>
        <v>0</v>
      </c>
      <c r="S387" s="62">
        <f>IF($A387=0,0,VLOOKUP($A387,Pointage!$A$6:$CE$370,S$3))</f>
        <v>0</v>
      </c>
    </row>
    <row r="388" spans="1:19" x14ac:dyDescent="0.2">
      <c r="A388" s="60">
        <f>Pointage!A390</f>
        <v>0</v>
      </c>
      <c r="B388" s="61">
        <f t="shared" si="10"/>
        <v>0</v>
      </c>
      <c r="C388" s="61">
        <f t="shared" si="11"/>
        <v>1</v>
      </c>
      <c r="D388" s="62">
        <f>IF($A388=0,0,VLOOKUP($A388,Pointage!$A$6:$CE$370,D$3))</f>
        <v>0</v>
      </c>
      <c r="E388" s="62">
        <f>IF($A388=0,0,VLOOKUP($A388,Pointage!$A$6:$CE$370,E$3))</f>
        <v>0</v>
      </c>
      <c r="F388" s="62">
        <f>IF($A388=0,0,VLOOKUP($A388,Pointage!$A$6:$CE$370,F$3))</f>
        <v>0</v>
      </c>
      <c r="G388" s="62">
        <f>IF($A388=0,0,VLOOKUP($A388,Pointage!$A$6:$CE$370,G$3))</f>
        <v>0</v>
      </c>
      <c r="H388" s="62">
        <f>IF($A388=0,0,VLOOKUP($A388,Pointage!$A$6:$CE$370,H$3))</f>
        <v>0</v>
      </c>
      <c r="I388" s="62">
        <f>IF($A388=0,0,VLOOKUP($A388,Pointage!$A$6:$CE$370,I$3))</f>
        <v>0</v>
      </c>
      <c r="J388" s="62">
        <f>IF($A388=0,0,VLOOKUP($A388,Pointage!$A$6:$CE$370,J$3))</f>
        <v>0</v>
      </c>
      <c r="K388" s="62">
        <f>IF($A388=0,0,VLOOKUP($A388,Pointage!$A$6:$CE$370,K$3))</f>
        <v>0</v>
      </c>
      <c r="L388" s="62">
        <f>IF($A388=0,0,VLOOKUP($A388,Pointage!$A$6:$CE$370,L$3))</f>
        <v>0</v>
      </c>
      <c r="M388" s="62">
        <f>IF($A388=0,0,VLOOKUP($A388,Pointage!$A$6:$CE$370,M$3))</f>
        <v>0</v>
      </c>
      <c r="N388" s="62">
        <f>IF($A388=0,0,VLOOKUP($A388,Pointage!$A$6:$CE$370,N$3))</f>
        <v>0</v>
      </c>
      <c r="O388" s="62">
        <f>IF($A388=0,0,VLOOKUP($A388,Pointage!$A$6:$CE$370,O$3))</f>
        <v>0</v>
      </c>
      <c r="P388" s="62">
        <f>IF($A388=0,0,VLOOKUP($A388,Pointage!$A$6:$CE$370,P$3))</f>
        <v>0</v>
      </c>
      <c r="Q388" s="62">
        <f>IF($A388=0,0,VLOOKUP($A388,Pointage!$A$6:$CE$370,Q$3))</f>
        <v>0</v>
      </c>
      <c r="R388" s="62">
        <f>IF($A388=0,0,VLOOKUP($A388,Pointage!$A$6:$CE$370,R$3))</f>
        <v>0</v>
      </c>
      <c r="S388" s="62">
        <f>IF($A388=0,0,VLOOKUP($A388,Pointage!$A$6:$CE$370,S$3))</f>
        <v>0</v>
      </c>
    </row>
    <row r="389" spans="1:19" x14ac:dyDescent="0.2">
      <c r="A389" s="60">
        <f>Pointage!A391</f>
        <v>0</v>
      </c>
      <c r="B389" s="61">
        <f t="shared" ref="B389:B452" si="12">DAY(A389)</f>
        <v>0</v>
      </c>
      <c r="C389" s="61">
        <f t="shared" ref="C389:C452" si="13">MONTH(A389)</f>
        <v>1</v>
      </c>
      <c r="D389" s="62">
        <f>IF($A389=0,0,VLOOKUP($A389,Pointage!$A$6:$CE$370,D$3))</f>
        <v>0</v>
      </c>
      <c r="E389" s="62">
        <f>IF($A389=0,0,VLOOKUP($A389,Pointage!$A$6:$CE$370,E$3))</f>
        <v>0</v>
      </c>
      <c r="F389" s="62">
        <f>IF($A389=0,0,VLOOKUP($A389,Pointage!$A$6:$CE$370,F$3))</f>
        <v>0</v>
      </c>
      <c r="G389" s="62">
        <f>IF($A389=0,0,VLOOKUP($A389,Pointage!$A$6:$CE$370,G$3))</f>
        <v>0</v>
      </c>
      <c r="H389" s="62">
        <f>IF($A389=0,0,VLOOKUP($A389,Pointage!$A$6:$CE$370,H$3))</f>
        <v>0</v>
      </c>
      <c r="I389" s="62">
        <f>IF($A389=0,0,VLOOKUP($A389,Pointage!$A$6:$CE$370,I$3))</f>
        <v>0</v>
      </c>
      <c r="J389" s="62">
        <f>IF($A389=0,0,VLOOKUP($A389,Pointage!$A$6:$CE$370,J$3))</f>
        <v>0</v>
      </c>
      <c r="K389" s="62">
        <f>IF($A389=0,0,VLOOKUP($A389,Pointage!$A$6:$CE$370,K$3))</f>
        <v>0</v>
      </c>
      <c r="L389" s="62">
        <f>IF($A389=0,0,VLOOKUP($A389,Pointage!$A$6:$CE$370,L$3))</f>
        <v>0</v>
      </c>
      <c r="M389" s="62">
        <f>IF($A389=0,0,VLOOKUP($A389,Pointage!$A$6:$CE$370,M$3))</f>
        <v>0</v>
      </c>
      <c r="N389" s="62">
        <f>IF($A389=0,0,VLOOKUP($A389,Pointage!$A$6:$CE$370,N$3))</f>
        <v>0</v>
      </c>
      <c r="O389" s="62">
        <f>IF($A389=0,0,VLOOKUP($A389,Pointage!$A$6:$CE$370,O$3))</f>
        <v>0</v>
      </c>
      <c r="P389" s="62">
        <f>IF($A389=0,0,VLOOKUP($A389,Pointage!$A$6:$CE$370,P$3))</f>
        <v>0</v>
      </c>
      <c r="Q389" s="62">
        <f>IF($A389=0,0,VLOOKUP($A389,Pointage!$A$6:$CE$370,Q$3))</f>
        <v>0</v>
      </c>
      <c r="R389" s="62">
        <f>IF($A389=0,0,VLOOKUP($A389,Pointage!$A$6:$CE$370,R$3))</f>
        <v>0</v>
      </c>
      <c r="S389" s="62">
        <f>IF($A389=0,0,VLOOKUP($A389,Pointage!$A$6:$CE$370,S$3))</f>
        <v>0</v>
      </c>
    </row>
    <row r="390" spans="1:19" x14ac:dyDescent="0.2">
      <c r="A390" s="60">
        <f>Pointage!A392</f>
        <v>0</v>
      </c>
      <c r="B390" s="61">
        <f t="shared" si="12"/>
        <v>0</v>
      </c>
      <c r="C390" s="61">
        <f t="shared" si="13"/>
        <v>1</v>
      </c>
      <c r="D390" s="62">
        <f>IF($A390=0,0,VLOOKUP($A390,Pointage!$A$6:$CE$370,D$3))</f>
        <v>0</v>
      </c>
      <c r="E390" s="62">
        <f>IF($A390=0,0,VLOOKUP($A390,Pointage!$A$6:$CE$370,E$3))</f>
        <v>0</v>
      </c>
      <c r="F390" s="62">
        <f>IF($A390=0,0,VLOOKUP($A390,Pointage!$A$6:$CE$370,F$3))</f>
        <v>0</v>
      </c>
      <c r="G390" s="62">
        <f>IF($A390=0,0,VLOOKUP($A390,Pointage!$A$6:$CE$370,G$3))</f>
        <v>0</v>
      </c>
      <c r="H390" s="62">
        <f>IF($A390=0,0,VLOOKUP($A390,Pointage!$A$6:$CE$370,H$3))</f>
        <v>0</v>
      </c>
      <c r="I390" s="62">
        <f>IF($A390=0,0,VLOOKUP($A390,Pointage!$A$6:$CE$370,I$3))</f>
        <v>0</v>
      </c>
      <c r="J390" s="62">
        <f>IF($A390=0,0,VLOOKUP($A390,Pointage!$A$6:$CE$370,J$3))</f>
        <v>0</v>
      </c>
      <c r="K390" s="62">
        <f>IF($A390=0,0,VLOOKUP($A390,Pointage!$A$6:$CE$370,K$3))</f>
        <v>0</v>
      </c>
      <c r="L390" s="62">
        <f>IF($A390=0,0,VLOOKUP($A390,Pointage!$A$6:$CE$370,L$3))</f>
        <v>0</v>
      </c>
      <c r="M390" s="62">
        <f>IF($A390=0,0,VLOOKUP($A390,Pointage!$A$6:$CE$370,M$3))</f>
        <v>0</v>
      </c>
      <c r="N390" s="62">
        <f>IF($A390=0,0,VLOOKUP($A390,Pointage!$A$6:$CE$370,N$3))</f>
        <v>0</v>
      </c>
      <c r="O390" s="62">
        <f>IF($A390=0,0,VLOOKUP($A390,Pointage!$A$6:$CE$370,O$3))</f>
        <v>0</v>
      </c>
      <c r="P390" s="62">
        <f>IF($A390=0,0,VLOOKUP($A390,Pointage!$A$6:$CE$370,P$3))</f>
        <v>0</v>
      </c>
      <c r="Q390" s="62">
        <f>IF($A390=0,0,VLOOKUP($A390,Pointage!$A$6:$CE$370,Q$3))</f>
        <v>0</v>
      </c>
      <c r="R390" s="62">
        <f>IF($A390=0,0,VLOOKUP($A390,Pointage!$A$6:$CE$370,R$3))</f>
        <v>0</v>
      </c>
      <c r="S390" s="62">
        <f>IF($A390=0,0,VLOOKUP($A390,Pointage!$A$6:$CE$370,S$3))</f>
        <v>0</v>
      </c>
    </row>
    <row r="391" spans="1:19" x14ac:dyDescent="0.2">
      <c r="A391" s="60">
        <f>Pointage!A393</f>
        <v>0</v>
      </c>
      <c r="B391" s="61">
        <f t="shared" si="12"/>
        <v>0</v>
      </c>
      <c r="C391" s="61">
        <f t="shared" si="13"/>
        <v>1</v>
      </c>
      <c r="D391" s="62">
        <f>IF($A391=0,0,VLOOKUP($A391,Pointage!$A$6:$CE$370,D$3))</f>
        <v>0</v>
      </c>
      <c r="E391" s="62">
        <f>IF($A391=0,0,VLOOKUP($A391,Pointage!$A$6:$CE$370,E$3))</f>
        <v>0</v>
      </c>
      <c r="F391" s="62">
        <f>IF($A391=0,0,VLOOKUP($A391,Pointage!$A$6:$CE$370,F$3))</f>
        <v>0</v>
      </c>
      <c r="G391" s="62">
        <f>IF($A391=0,0,VLOOKUP($A391,Pointage!$A$6:$CE$370,G$3))</f>
        <v>0</v>
      </c>
      <c r="H391" s="62">
        <f>IF($A391=0,0,VLOOKUP($A391,Pointage!$A$6:$CE$370,H$3))</f>
        <v>0</v>
      </c>
      <c r="I391" s="62">
        <f>IF($A391=0,0,VLOOKUP($A391,Pointage!$A$6:$CE$370,I$3))</f>
        <v>0</v>
      </c>
      <c r="J391" s="62">
        <f>IF($A391=0,0,VLOOKUP($A391,Pointage!$A$6:$CE$370,J$3))</f>
        <v>0</v>
      </c>
      <c r="K391" s="62">
        <f>IF($A391=0,0,VLOOKUP($A391,Pointage!$A$6:$CE$370,K$3))</f>
        <v>0</v>
      </c>
      <c r="L391" s="62">
        <f>IF($A391=0,0,VLOOKUP($A391,Pointage!$A$6:$CE$370,L$3))</f>
        <v>0</v>
      </c>
      <c r="M391" s="62">
        <f>IF($A391=0,0,VLOOKUP($A391,Pointage!$A$6:$CE$370,M$3))</f>
        <v>0</v>
      </c>
      <c r="N391" s="62">
        <f>IF($A391=0,0,VLOOKUP($A391,Pointage!$A$6:$CE$370,N$3))</f>
        <v>0</v>
      </c>
      <c r="O391" s="62">
        <f>IF($A391=0,0,VLOOKUP($A391,Pointage!$A$6:$CE$370,O$3))</f>
        <v>0</v>
      </c>
      <c r="P391" s="62">
        <f>IF($A391=0,0,VLOOKUP($A391,Pointage!$A$6:$CE$370,P$3))</f>
        <v>0</v>
      </c>
      <c r="Q391" s="62">
        <f>IF($A391=0,0,VLOOKUP($A391,Pointage!$A$6:$CE$370,Q$3))</f>
        <v>0</v>
      </c>
      <c r="R391" s="62">
        <f>IF($A391=0,0,VLOOKUP($A391,Pointage!$A$6:$CE$370,R$3))</f>
        <v>0</v>
      </c>
      <c r="S391" s="62">
        <f>IF($A391=0,0,VLOOKUP($A391,Pointage!$A$6:$CE$370,S$3))</f>
        <v>0</v>
      </c>
    </row>
    <row r="392" spans="1:19" x14ac:dyDescent="0.2">
      <c r="A392" s="60">
        <f>Pointage!A394</f>
        <v>0</v>
      </c>
      <c r="B392" s="61">
        <f t="shared" si="12"/>
        <v>0</v>
      </c>
      <c r="C392" s="61">
        <f t="shared" si="13"/>
        <v>1</v>
      </c>
      <c r="D392" s="62">
        <f>IF($A392=0,0,VLOOKUP($A392,Pointage!$A$6:$CE$370,D$3))</f>
        <v>0</v>
      </c>
      <c r="E392" s="62">
        <f>IF($A392=0,0,VLOOKUP($A392,Pointage!$A$6:$CE$370,E$3))</f>
        <v>0</v>
      </c>
      <c r="F392" s="62">
        <f>IF($A392=0,0,VLOOKUP($A392,Pointage!$A$6:$CE$370,F$3))</f>
        <v>0</v>
      </c>
      <c r="G392" s="62">
        <f>IF($A392=0,0,VLOOKUP($A392,Pointage!$A$6:$CE$370,G$3))</f>
        <v>0</v>
      </c>
      <c r="H392" s="62">
        <f>IF($A392=0,0,VLOOKUP($A392,Pointage!$A$6:$CE$370,H$3))</f>
        <v>0</v>
      </c>
      <c r="I392" s="62">
        <f>IF($A392=0,0,VLOOKUP($A392,Pointage!$A$6:$CE$370,I$3))</f>
        <v>0</v>
      </c>
      <c r="J392" s="62">
        <f>IF($A392=0,0,VLOOKUP($A392,Pointage!$A$6:$CE$370,J$3))</f>
        <v>0</v>
      </c>
      <c r="K392" s="62">
        <f>IF($A392=0,0,VLOOKUP($A392,Pointage!$A$6:$CE$370,K$3))</f>
        <v>0</v>
      </c>
      <c r="L392" s="62">
        <f>IF($A392=0,0,VLOOKUP($A392,Pointage!$A$6:$CE$370,L$3))</f>
        <v>0</v>
      </c>
      <c r="M392" s="62">
        <f>IF($A392=0,0,VLOOKUP($A392,Pointage!$A$6:$CE$370,M$3))</f>
        <v>0</v>
      </c>
      <c r="N392" s="62">
        <f>IF($A392=0,0,VLOOKUP($A392,Pointage!$A$6:$CE$370,N$3))</f>
        <v>0</v>
      </c>
      <c r="O392" s="62">
        <f>IF($A392=0,0,VLOOKUP($A392,Pointage!$A$6:$CE$370,O$3))</f>
        <v>0</v>
      </c>
      <c r="P392" s="62">
        <f>IF($A392=0,0,VLOOKUP($A392,Pointage!$A$6:$CE$370,P$3))</f>
        <v>0</v>
      </c>
      <c r="Q392" s="62">
        <f>IF($A392=0,0,VLOOKUP($A392,Pointage!$A$6:$CE$370,Q$3))</f>
        <v>0</v>
      </c>
      <c r="R392" s="62">
        <f>IF($A392=0,0,VLOOKUP($A392,Pointage!$A$6:$CE$370,R$3))</f>
        <v>0</v>
      </c>
      <c r="S392" s="62">
        <f>IF($A392=0,0,VLOOKUP($A392,Pointage!$A$6:$CE$370,S$3))</f>
        <v>0</v>
      </c>
    </row>
    <row r="393" spans="1:19" x14ac:dyDescent="0.2">
      <c r="A393" s="60">
        <f>Pointage!A395</f>
        <v>0</v>
      </c>
      <c r="B393" s="61">
        <f t="shared" si="12"/>
        <v>0</v>
      </c>
      <c r="C393" s="61">
        <f t="shared" si="13"/>
        <v>1</v>
      </c>
      <c r="D393" s="62">
        <f>IF($A393=0,0,VLOOKUP($A393,Pointage!$A$6:$CE$370,D$3))</f>
        <v>0</v>
      </c>
      <c r="E393" s="62">
        <f>IF($A393=0,0,VLOOKUP($A393,Pointage!$A$6:$CE$370,E$3))</f>
        <v>0</v>
      </c>
      <c r="F393" s="62">
        <f>IF($A393=0,0,VLOOKUP($A393,Pointage!$A$6:$CE$370,F$3))</f>
        <v>0</v>
      </c>
      <c r="G393" s="62">
        <f>IF($A393=0,0,VLOOKUP($A393,Pointage!$A$6:$CE$370,G$3))</f>
        <v>0</v>
      </c>
      <c r="H393" s="62">
        <f>IF($A393=0,0,VLOOKUP($A393,Pointage!$A$6:$CE$370,H$3))</f>
        <v>0</v>
      </c>
      <c r="I393" s="62">
        <f>IF($A393=0,0,VLOOKUP($A393,Pointage!$A$6:$CE$370,I$3))</f>
        <v>0</v>
      </c>
      <c r="J393" s="62">
        <f>IF($A393=0,0,VLOOKUP($A393,Pointage!$A$6:$CE$370,J$3))</f>
        <v>0</v>
      </c>
      <c r="K393" s="62">
        <f>IF($A393=0,0,VLOOKUP($A393,Pointage!$A$6:$CE$370,K$3))</f>
        <v>0</v>
      </c>
      <c r="L393" s="62">
        <f>IF($A393=0,0,VLOOKUP($A393,Pointage!$A$6:$CE$370,L$3))</f>
        <v>0</v>
      </c>
      <c r="M393" s="62">
        <f>IF($A393=0,0,VLOOKUP($A393,Pointage!$A$6:$CE$370,M$3))</f>
        <v>0</v>
      </c>
      <c r="N393" s="62">
        <f>IF($A393=0,0,VLOOKUP($A393,Pointage!$A$6:$CE$370,N$3))</f>
        <v>0</v>
      </c>
      <c r="O393" s="62">
        <f>IF($A393=0,0,VLOOKUP($A393,Pointage!$A$6:$CE$370,O$3))</f>
        <v>0</v>
      </c>
      <c r="P393" s="62">
        <f>IF($A393=0,0,VLOOKUP($A393,Pointage!$A$6:$CE$370,P$3))</f>
        <v>0</v>
      </c>
      <c r="Q393" s="62">
        <f>IF($A393=0,0,VLOOKUP($A393,Pointage!$A$6:$CE$370,Q$3))</f>
        <v>0</v>
      </c>
      <c r="R393" s="62">
        <f>IF($A393=0,0,VLOOKUP($A393,Pointage!$A$6:$CE$370,R$3))</f>
        <v>0</v>
      </c>
      <c r="S393" s="62">
        <f>IF($A393=0,0,VLOOKUP($A393,Pointage!$A$6:$CE$370,S$3))</f>
        <v>0</v>
      </c>
    </row>
    <row r="394" spans="1:19" x14ac:dyDescent="0.2">
      <c r="A394" s="60">
        <f>Pointage!A396</f>
        <v>0</v>
      </c>
      <c r="B394" s="61">
        <f t="shared" si="12"/>
        <v>0</v>
      </c>
      <c r="C394" s="61">
        <f t="shared" si="13"/>
        <v>1</v>
      </c>
      <c r="D394" s="62">
        <f>IF($A394=0,0,VLOOKUP($A394,Pointage!$A$6:$CE$370,D$3))</f>
        <v>0</v>
      </c>
      <c r="E394" s="62">
        <f>IF($A394=0,0,VLOOKUP($A394,Pointage!$A$6:$CE$370,E$3))</f>
        <v>0</v>
      </c>
      <c r="F394" s="62">
        <f>IF($A394=0,0,VLOOKUP($A394,Pointage!$A$6:$CE$370,F$3))</f>
        <v>0</v>
      </c>
      <c r="G394" s="62">
        <f>IF($A394=0,0,VLOOKUP($A394,Pointage!$A$6:$CE$370,G$3))</f>
        <v>0</v>
      </c>
      <c r="H394" s="62">
        <f>IF($A394=0,0,VLOOKUP($A394,Pointage!$A$6:$CE$370,H$3))</f>
        <v>0</v>
      </c>
      <c r="I394" s="62">
        <f>IF($A394=0,0,VLOOKUP($A394,Pointage!$A$6:$CE$370,I$3))</f>
        <v>0</v>
      </c>
      <c r="J394" s="62">
        <f>IF($A394=0,0,VLOOKUP($A394,Pointage!$A$6:$CE$370,J$3))</f>
        <v>0</v>
      </c>
      <c r="K394" s="62">
        <f>IF($A394=0,0,VLOOKUP($A394,Pointage!$A$6:$CE$370,K$3))</f>
        <v>0</v>
      </c>
      <c r="L394" s="62">
        <f>IF($A394=0,0,VLOOKUP($A394,Pointage!$A$6:$CE$370,L$3))</f>
        <v>0</v>
      </c>
      <c r="M394" s="62">
        <f>IF($A394=0,0,VLOOKUP($A394,Pointage!$A$6:$CE$370,M$3))</f>
        <v>0</v>
      </c>
      <c r="N394" s="62">
        <f>IF($A394=0,0,VLOOKUP($A394,Pointage!$A$6:$CE$370,N$3))</f>
        <v>0</v>
      </c>
      <c r="O394" s="62">
        <f>IF($A394=0,0,VLOOKUP($A394,Pointage!$A$6:$CE$370,O$3))</f>
        <v>0</v>
      </c>
      <c r="P394" s="62">
        <f>IF($A394=0,0,VLOOKUP($A394,Pointage!$A$6:$CE$370,P$3))</f>
        <v>0</v>
      </c>
      <c r="Q394" s="62">
        <f>IF($A394=0,0,VLOOKUP($A394,Pointage!$A$6:$CE$370,Q$3))</f>
        <v>0</v>
      </c>
      <c r="R394" s="62">
        <f>IF($A394=0,0,VLOOKUP($A394,Pointage!$A$6:$CE$370,R$3))</f>
        <v>0</v>
      </c>
      <c r="S394" s="62">
        <f>IF($A394=0,0,VLOOKUP($A394,Pointage!$A$6:$CE$370,S$3))</f>
        <v>0</v>
      </c>
    </row>
    <row r="395" spans="1:19" x14ac:dyDescent="0.2">
      <c r="A395" s="60">
        <f>Pointage!A397</f>
        <v>0</v>
      </c>
      <c r="B395" s="61">
        <f t="shared" si="12"/>
        <v>0</v>
      </c>
      <c r="C395" s="61">
        <f t="shared" si="13"/>
        <v>1</v>
      </c>
      <c r="D395" s="62">
        <f>IF($A395=0,0,VLOOKUP($A395,Pointage!$A$6:$CE$370,D$3))</f>
        <v>0</v>
      </c>
      <c r="E395" s="62">
        <f>IF($A395=0,0,VLOOKUP($A395,Pointage!$A$6:$CE$370,E$3))</f>
        <v>0</v>
      </c>
      <c r="F395" s="62">
        <f>IF($A395=0,0,VLOOKUP($A395,Pointage!$A$6:$CE$370,F$3))</f>
        <v>0</v>
      </c>
      <c r="G395" s="62">
        <f>IF($A395=0,0,VLOOKUP($A395,Pointage!$A$6:$CE$370,G$3))</f>
        <v>0</v>
      </c>
      <c r="H395" s="62">
        <f>IF($A395=0,0,VLOOKUP($A395,Pointage!$A$6:$CE$370,H$3))</f>
        <v>0</v>
      </c>
      <c r="I395" s="62">
        <f>IF($A395=0,0,VLOOKUP($A395,Pointage!$A$6:$CE$370,I$3))</f>
        <v>0</v>
      </c>
      <c r="J395" s="62">
        <f>IF($A395=0,0,VLOOKUP($A395,Pointage!$A$6:$CE$370,J$3))</f>
        <v>0</v>
      </c>
      <c r="K395" s="62">
        <f>IF($A395=0,0,VLOOKUP($A395,Pointage!$A$6:$CE$370,K$3))</f>
        <v>0</v>
      </c>
      <c r="L395" s="62">
        <f>IF($A395=0,0,VLOOKUP($A395,Pointage!$A$6:$CE$370,L$3))</f>
        <v>0</v>
      </c>
      <c r="M395" s="62">
        <f>IF($A395=0,0,VLOOKUP($A395,Pointage!$A$6:$CE$370,M$3))</f>
        <v>0</v>
      </c>
      <c r="N395" s="62">
        <f>IF($A395=0,0,VLOOKUP($A395,Pointage!$A$6:$CE$370,N$3))</f>
        <v>0</v>
      </c>
      <c r="O395" s="62">
        <f>IF($A395=0,0,VLOOKUP($A395,Pointage!$A$6:$CE$370,O$3))</f>
        <v>0</v>
      </c>
      <c r="P395" s="62">
        <f>IF($A395=0,0,VLOOKUP($A395,Pointage!$A$6:$CE$370,P$3))</f>
        <v>0</v>
      </c>
      <c r="Q395" s="62">
        <f>IF($A395=0,0,VLOOKUP($A395,Pointage!$A$6:$CE$370,Q$3))</f>
        <v>0</v>
      </c>
      <c r="R395" s="62">
        <f>IF($A395=0,0,VLOOKUP($A395,Pointage!$A$6:$CE$370,R$3))</f>
        <v>0</v>
      </c>
      <c r="S395" s="62">
        <f>IF($A395=0,0,VLOOKUP($A395,Pointage!$A$6:$CE$370,S$3))</f>
        <v>0</v>
      </c>
    </row>
    <row r="396" spans="1:19" x14ac:dyDescent="0.2">
      <c r="A396" s="60">
        <f>Pointage!A398</f>
        <v>0</v>
      </c>
      <c r="B396" s="61">
        <f t="shared" si="12"/>
        <v>0</v>
      </c>
      <c r="C396" s="61">
        <f t="shared" si="13"/>
        <v>1</v>
      </c>
      <c r="D396" s="62">
        <f>IF($A396=0,0,VLOOKUP($A396,Pointage!$A$6:$CE$370,D$3))</f>
        <v>0</v>
      </c>
      <c r="E396" s="62">
        <f>IF($A396=0,0,VLOOKUP($A396,Pointage!$A$6:$CE$370,E$3))</f>
        <v>0</v>
      </c>
      <c r="F396" s="62">
        <f>IF($A396=0,0,VLOOKUP($A396,Pointage!$A$6:$CE$370,F$3))</f>
        <v>0</v>
      </c>
      <c r="G396" s="62">
        <f>IF($A396=0,0,VLOOKUP($A396,Pointage!$A$6:$CE$370,G$3))</f>
        <v>0</v>
      </c>
      <c r="H396" s="62">
        <f>IF($A396=0,0,VLOOKUP($A396,Pointage!$A$6:$CE$370,H$3))</f>
        <v>0</v>
      </c>
      <c r="I396" s="62">
        <f>IF($A396=0,0,VLOOKUP($A396,Pointage!$A$6:$CE$370,I$3))</f>
        <v>0</v>
      </c>
      <c r="J396" s="62">
        <f>IF($A396=0,0,VLOOKUP($A396,Pointage!$A$6:$CE$370,J$3))</f>
        <v>0</v>
      </c>
      <c r="K396" s="62">
        <f>IF($A396=0,0,VLOOKUP($A396,Pointage!$A$6:$CE$370,K$3))</f>
        <v>0</v>
      </c>
      <c r="L396" s="62">
        <f>IF($A396=0,0,VLOOKUP($A396,Pointage!$A$6:$CE$370,L$3))</f>
        <v>0</v>
      </c>
      <c r="M396" s="62">
        <f>IF($A396=0,0,VLOOKUP($A396,Pointage!$A$6:$CE$370,M$3))</f>
        <v>0</v>
      </c>
      <c r="N396" s="62">
        <f>IF($A396=0,0,VLOOKUP($A396,Pointage!$A$6:$CE$370,N$3))</f>
        <v>0</v>
      </c>
      <c r="O396" s="62">
        <f>IF($A396=0,0,VLOOKUP($A396,Pointage!$A$6:$CE$370,O$3))</f>
        <v>0</v>
      </c>
      <c r="P396" s="62">
        <f>IF($A396=0,0,VLOOKUP($A396,Pointage!$A$6:$CE$370,P$3))</f>
        <v>0</v>
      </c>
      <c r="Q396" s="62">
        <f>IF($A396=0,0,VLOOKUP($A396,Pointage!$A$6:$CE$370,Q$3))</f>
        <v>0</v>
      </c>
      <c r="R396" s="62">
        <f>IF($A396=0,0,VLOOKUP($A396,Pointage!$A$6:$CE$370,R$3))</f>
        <v>0</v>
      </c>
      <c r="S396" s="62">
        <f>IF($A396=0,0,VLOOKUP($A396,Pointage!$A$6:$CE$370,S$3))</f>
        <v>0</v>
      </c>
    </row>
    <row r="397" spans="1:19" x14ac:dyDescent="0.2">
      <c r="A397" s="60">
        <f>Pointage!A399</f>
        <v>0</v>
      </c>
      <c r="B397" s="61">
        <f t="shared" si="12"/>
        <v>0</v>
      </c>
      <c r="C397" s="61">
        <f t="shared" si="13"/>
        <v>1</v>
      </c>
      <c r="D397" s="62">
        <f>IF($A397=0,0,VLOOKUP($A397,Pointage!$A$6:$CE$370,D$3))</f>
        <v>0</v>
      </c>
      <c r="E397" s="62">
        <f>IF($A397=0,0,VLOOKUP($A397,Pointage!$A$6:$CE$370,E$3))</f>
        <v>0</v>
      </c>
      <c r="F397" s="62">
        <f>IF($A397=0,0,VLOOKUP($A397,Pointage!$A$6:$CE$370,F$3))</f>
        <v>0</v>
      </c>
      <c r="G397" s="62">
        <f>IF($A397=0,0,VLOOKUP($A397,Pointage!$A$6:$CE$370,G$3))</f>
        <v>0</v>
      </c>
      <c r="H397" s="62">
        <f>IF($A397=0,0,VLOOKUP($A397,Pointage!$A$6:$CE$370,H$3))</f>
        <v>0</v>
      </c>
      <c r="I397" s="62">
        <f>IF($A397=0,0,VLOOKUP($A397,Pointage!$A$6:$CE$370,I$3))</f>
        <v>0</v>
      </c>
      <c r="J397" s="62">
        <f>IF($A397=0,0,VLOOKUP($A397,Pointage!$A$6:$CE$370,J$3))</f>
        <v>0</v>
      </c>
      <c r="K397" s="62">
        <f>IF($A397=0,0,VLOOKUP($A397,Pointage!$A$6:$CE$370,K$3))</f>
        <v>0</v>
      </c>
      <c r="L397" s="62">
        <f>IF($A397=0,0,VLOOKUP($A397,Pointage!$A$6:$CE$370,L$3))</f>
        <v>0</v>
      </c>
      <c r="M397" s="62">
        <f>IF($A397=0,0,VLOOKUP($A397,Pointage!$A$6:$CE$370,M$3))</f>
        <v>0</v>
      </c>
      <c r="N397" s="62">
        <f>IF($A397=0,0,VLOOKUP($A397,Pointage!$A$6:$CE$370,N$3))</f>
        <v>0</v>
      </c>
      <c r="O397" s="62">
        <f>IF($A397=0,0,VLOOKUP($A397,Pointage!$A$6:$CE$370,O$3))</f>
        <v>0</v>
      </c>
      <c r="P397" s="62">
        <f>IF($A397=0,0,VLOOKUP($A397,Pointage!$A$6:$CE$370,P$3))</f>
        <v>0</v>
      </c>
      <c r="Q397" s="62">
        <f>IF($A397=0,0,VLOOKUP($A397,Pointage!$A$6:$CE$370,Q$3))</f>
        <v>0</v>
      </c>
      <c r="R397" s="62">
        <f>IF($A397=0,0,VLOOKUP($A397,Pointage!$A$6:$CE$370,R$3))</f>
        <v>0</v>
      </c>
      <c r="S397" s="62">
        <f>IF($A397=0,0,VLOOKUP($A397,Pointage!$A$6:$CE$370,S$3))</f>
        <v>0</v>
      </c>
    </row>
    <row r="398" spans="1:19" x14ac:dyDescent="0.2">
      <c r="A398" s="60">
        <f>Pointage!A400</f>
        <v>0</v>
      </c>
      <c r="B398" s="61">
        <f t="shared" si="12"/>
        <v>0</v>
      </c>
      <c r="C398" s="61">
        <f t="shared" si="13"/>
        <v>1</v>
      </c>
      <c r="D398" s="62">
        <f>IF($A398=0,0,VLOOKUP($A398,Pointage!$A$6:$CE$370,D$3))</f>
        <v>0</v>
      </c>
      <c r="E398" s="62">
        <f>IF($A398=0,0,VLOOKUP($A398,Pointage!$A$6:$CE$370,E$3))</f>
        <v>0</v>
      </c>
      <c r="F398" s="62">
        <f>IF($A398=0,0,VLOOKUP($A398,Pointage!$A$6:$CE$370,F$3))</f>
        <v>0</v>
      </c>
      <c r="G398" s="62">
        <f>IF($A398=0,0,VLOOKUP($A398,Pointage!$A$6:$CE$370,G$3))</f>
        <v>0</v>
      </c>
      <c r="H398" s="62">
        <f>IF($A398=0,0,VLOOKUP($A398,Pointage!$A$6:$CE$370,H$3))</f>
        <v>0</v>
      </c>
      <c r="I398" s="62">
        <f>IF($A398=0,0,VLOOKUP($A398,Pointage!$A$6:$CE$370,I$3))</f>
        <v>0</v>
      </c>
      <c r="J398" s="62">
        <f>IF($A398=0,0,VLOOKUP($A398,Pointage!$A$6:$CE$370,J$3))</f>
        <v>0</v>
      </c>
      <c r="K398" s="62">
        <f>IF($A398=0,0,VLOOKUP($A398,Pointage!$A$6:$CE$370,K$3))</f>
        <v>0</v>
      </c>
      <c r="L398" s="62">
        <f>IF($A398=0,0,VLOOKUP($A398,Pointage!$A$6:$CE$370,L$3))</f>
        <v>0</v>
      </c>
      <c r="M398" s="62">
        <f>IF($A398=0,0,VLOOKUP($A398,Pointage!$A$6:$CE$370,M$3))</f>
        <v>0</v>
      </c>
      <c r="N398" s="62">
        <f>IF($A398=0,0,VLOOKUP($A398,Pointage!$A$6:$CE$370,N$3))</f>
        <v>0</v>
      </c>
      <c r="O398" s="62">
        <f>IF($A398=0,0,VLOOKUP($A398,Pointage!$A$6:$CE$370,O$3))</f>
        <v>0</v>
      </c>
      <c r="P398" s="62">
        <f>IF($A398=0,0,VLOOKUP($A398,Pointage!$A$6:$CE$370,P$3))</f>
        <v>0</v>
      </c>
      <c r="Q398" s="62">
        <f>IF($A398=0,0,VLOOKUP($A398,Pointage!$A$6:$CE$370,Q$3))</f>
        <v>0</v>
      </c>
      <c r="R398" s="62">
        <f>IF($A398=0,0,VLOOKUP($A398,Pointage!$A$6:$CE$370,R$3))</f>
        <v>0</v>
      </c>
      <c r="S398" s="62">
        <f>IF($A398=0,0,VLOOKUP($A398,Pointage!$A$6:$CE$370,S$3))</f>
        <v>0</v>
      </c>
    </row>
    <row r="399" spans="1:19" x14ac:dyDescent="0.2">
      <c r="A399" s="60">
        <f>Pointage!A401</f>
        <v>0</v>
      </c>
      <c r="B399" s="61">
        <f t="shared" si="12"/>
        <v>0</v>
      </c>
      <c r="C399" s="61">
        <f t="shared" si="13"/>
        <v>1</v>
      </c>
      <c r="D399" s="62">
        <f>IF($A399=0,0,VLOOKUP($A399,Pointage!$A$6:$CE$370,D$3))</f>
        <v>0</v>
      </c>
      <c r="E399" s="62">
        <f>IF($A399=0,0,VLOOKUP($A399,Pointage!$A$6:$CE$370,E$3))</f>
        <v>0</v>
      </c>
      <c r="F399" s="62">
        <f>IF($A399=0,0,VLOOKUP($A399,Pointage!$A$6:$CE$370,F$3))</f>
        <v>0</v>
      </c>
      <c r="G399" s="62">
        <f>IF($A399=0,0,VLOOKUP($A399,Pointage!$A$6:$CE$370,G$3))</f>
        <v>0</v>
      </c>
      <c r="H399" s="62">
        <f>IF($A399=0,0,VLOOKUP($A399,Pointage!$A$6:$CE$370,H$3))</f>
        <v>0</v>
      </c>
      <c r="I399" s="62">
        <f>IF($A399=0,0,VLOOKUP($A399,Pointage!$A$6:$CE$370,I$3))</f>
        <v>0</v>
      </c>
      <c r="J399" s="62">
        <f>IF($A399=0,0,VLOOKUP($A399,Pointage!$A$6:$CE$370,J$3))</f>
        <v>0</v>
      </c>
      <c r="K399" s="62">
        <f>IF($A399=0,0,VLOOKUP($A399,Pointage!$A$6:$CE$370,K$3))</f>
        <v>0</v>
      </c>
      <c r="L399" s="62">
        <f>IF($A399=0,0,VLOOKUP($A399,Pointage!$A$6:$CE$370,L$3))</f>
        <v>0</v>
      </c>
      <c r="M399" s="62">
        <f>IF($A399=0,0,VLOOKUP($A399,Pointage!$A$6:$CE$370,M$3))</f>
        <v>0</v>
      </c>
      <c r="N399" s="62">
        <f>IF($A399=0,0,VLOOKUP($A399,Pointage!$A$6:$CE$370,N$3))</f>
        <v>0</v>
      </c>
      <c r="O399" s="62">
        <f>IF($A399=0,0,VLOOKUP($A399,Pointage!$A$6:$CE$370,O$3))</f>
        <v>0</v>
      </c>
      <c r="P399" s="62">
        <f>IF($A399=0,0,VLOOKUP($A399,Pointage!$A$6:$CE$370,P$3))</f>
        <v>0</v>
      </c>
      <c r="Q399" s="62">
        <f>IF($A399=0,0,VLOOKUP($A399,Pointage!$A$6:$CE$370,Q$3))</f>
        <v>0</v>
      </c>
      <c r="R399" s="62">
        <f>IF($A399=0,0,VLOOKUP($A399,Pointage!$A$6:$CE$370,R$3))</f>
        <v>0</v>
      </c>
      <c r="S399" s="62">
        <f>IF($A399=0,0,VLOOKUP($A399,Pointage!$A$6:$CE$370,S$3))</f>
        <v>0</v>
      </c>
    </row>
    <row r="400" spans="1:19" x14ac:dyDescent="0.2">
      <c r="A400" s="60">
        <f>Pointage!A402</f>
        <v>0</v>
      </c>
      <c r="B400" s="61">
        <f t="shared" si="12"/>
        <v>0</v>
      </c>
      <c r="C400" s="61">
        <f t="shared" si="13"/>
        <v>1</v>
      </c>
      <c r="D400" s="62">
        <f>IF($A400=0,0,VLOOKUP($A400,Pointage!$A$6:$CE$370,D$3))</f>
        <v>0</v>
      </c>
      <c r="E400" s="62">
        <f>IF($A400=0,0,VLOOKUP($A400,Pointage!$A$6:$CE$370,E$3))</f>
        <v>0</v>
      </c>
      <c r="F400" s="62">
        <f>IF($A400=0,0,VLOOKUP($A400,Pointage!$A$6:$CE$370,F$3))</f>
        <v>0</v>
      </c>
      <c r="G400" s="62">
        <f>IF($A400=0,0,VLOOKUP($A400,Pointage!$A$6:$CE$370,G$3))</f>
        <v>0</v>
      </c>
      <c r="H400" s="62">
        <f>IF($A400=0,0,VLOOKUP($A400,Pointage!$A$6:$CE$370,H$3))</f>
        <v>0</v>
      </c>
      <c r="I400" s="62">
        <f>IF($A400=0,0,VLOOKUP($A400,Pointage!$A$6:$CE$370,I$3))</f>
        <v>0</v>
      </c>
      <c r="J400" s="62">
        <f>IF($A400=0,0,VLOOKUP($A400,Pointage!$A$6:$CE$370,J$3))</f>
        <v>0</v>
      </c>
      <c r="K400" s="62">
        <f>IF($A400=0,0,VLOOKUP($A400,Pointage!$A$6:$CE$370,K$3))</f>
        <v>0</v>
      </c>
      <c r="L400" s="62">
        <f>IF($A400=0,0,VLOOKUP($A400,Pointage!$A$6:$CE$370,L$3))</f>
        <v>0</v>
      </c>
      <c r="M400" s="62">
        <f>IF($A400=0,0,VLOOKUP($A400,Pointage!$A$6:$CE$370,M$3))</f>
        <v>0</v>
      </c>
      <c r="N400" s="62">
        <f>IF($A400=0,0,VLOOKUP($A400,Pointage!$A$6:$CE$370,N$3))</f>
        <v>0</v>
      </c>
      <c r="O400" s="62">
        <f>IF($A400=0,0,VLOOKUP($A400,Pointage!$A$6:$CE$370,O$3))</f>
        <v>0</v>
      </c>
      <c r="P400" s="62">
        <f>IF($A400=0,0,VLOOKUP($A400,Pointage!$A$6:$CE$370,P$3))</f>
        <v>0</v>
      </c>
      <c r="Q400" s="62">
        <f>IF($A400=0,0,VLOOKUP($A400,Pointage!$A$6:$CE$370,Q$3))</f>
        <v>0</v>
      </c>
      <c r="R400" s="62">
        <f>IF($A400=0,0,VLOOKUP($A400,Pointage!$A$6:$CE$370,R$3))</f>
        <v>0</v>
      </c>
      <c r="S400" s="62">
        <f>IF($A400=0,0,VLOOKUP($A400,Pointage!$A$6:$CE$370,S$3))</f>
        <v>0</v>
      </c>
    </row>
    <row r="401" spans="1:19" x14ac:dyDescent="0.2">
      <c r="A401" s="60">
        <f>Pointage!A403</f>
        <v>0</v>
      </c>
      <c r="B401" s="61">
        <f t="shared" si="12"/>
        <v>0</v>
      </c>
      <c r="C401" s="61">
        <f t="shared" si="13"/>
        <v>1</v>
      </c>
      <c r="D401" s="62">
        <f>IF($A401=0,0,VLOOKUP($A401,Pointage!$A$6:$CE$370,D$3))</f>
        <v>0</v>
      </c>
      <c r="E401" s="62">
        <f>IF($A401=0,0,VLOOKUP($A401,Pointage!$A$6:$CE$370,E$3))</f>
        <v>0</v>
      </c>
      <c r="F401" s="62">
        <f>IF($A401=0,0,VLOOKUP($A401,Pointage!$A$6:$CE$370,F$3))</f>
        <v>0</v>
      </c>
      <c r="G401" s="62">
        <f>IF($A401=0,0,VLOOKUP($A401,Pointage!$A$6:$CE$370,G$3))</f>
        <v>0</v>
      </c>
      <c r="H401" s="62">
        <f>IF($A401=0,0,VLOOKUP($A401,Pointage!$A$6:$CE$370,H$3))</f>
        <v>0</v>
      </c>
      <c r="I401" s="62">
        <f>IF($A401=0,0,VLOOKUP($A401,Pointage!$A$6:$CE$370,I$3))</f>
        <v>0</v>
      </c>
      <c r="J401" s="62">
        <f>IF($A401=0,0,VLOOKUP($A401,Pointage!$A$6:$CE$370,J$3))</f>
        <v>0</v>
      </c>
      <c r="K401" s="62">
        <f>IF($A401=0,0,VLOOKUP($A401,Pointage!$A$6:$CE$370,K$3))</f>
        <v>0</v>
      </c>
      <c r="L401" s="62">
        <f>IF($A401=0,0,VLOOKUP($A401,Pointage!$A$6:$CE$370,L$3))</f>
        <v>0</v>
      </c>
      <c r="M401" s="62">
        <f>IF($A401=0,0,VLOOKUP($A401,Pointage!$A$6:$CE$370,M$3))</f>
        <v>0</v>
      </c>
      <c r="N401" s="62">
        <f>IF($A401=0,0,VLOOKUP($A401,Pointage!$A$6:$CE$370,N$3))</f>
        <v>0</v>
      </c>
      <c r="O401" s="62">
        <f>IF($A401=0,0,VLOOKUP($A401,Pointage!$A$6:$CE$370,O$3))</f>
        <v>0</v>
      </c>
      <c r="P401" s="62">
        <f>IF($A401=0,0,VLOOKUP($A401,Pointage!$A$6:$CE$370,P$3))</f>
        <v>0</v>
      </c>
      <c r="Q401" s="62">
        <f>IF($A401=0,0,VLOOKUP($A401,Pointage!$A$6:$CE$370,Q$3))</f>
        <v>0</v>
      </c>
      <c r="R401" s="62">
        <f>IF($A401=0,0,VLOOKUP($A401,Pointage!$A$6:$CE$370,R$3))</f>
        <v>0</v>
      </c>
      <c r="S401" s="62">
        <f>IF($A401=0,0,VLOOKUP($A401,Pointage!$A$6:$CE$370,S$3))</f>
        <v>0</v>
      </c>
    </row>
    <row r="402" spans="1:19" x14ac:dyDescent="0.2">
      <c r="A402" s="60">
        <f>Pointage!A404</f>
        <v>0</v>
      </c>
      <c r="B402" s="61">
        <f t="shared" si="12"/>
        <v>0</v>
      </c>
      <c r="C402" s="61">
        <f t="shared" si="13"/>
        <v>1</v>
      </c>
      <c r="D402" s="62">
        <f>IF($A402=0,0,VLOOKUP($A402,Pointage!$A$6:$CE$370,D$3))</f>
        <v>0</v>
      </c>
      <c r="E402" s="62">
        <f>IF($A402=0,0,VLOOKUP($A402,Pointage!$A$6:$CE$370,E$3))</f>
        <v>0</v>
      </c>
      <c r="F402" s="62">
        <f>IF($A402=0,0,VLOOKUP($A402,Pointage!$A$6:$CE$370,F$3))</f>
        <v>0</v>
      </c>
      <c r="G402" s="62">
        <f>IF($A402=0,0,VLOOKUP($A402,Pointage!$A$6:$CE$370,G$3))</f>
        <v>0</v>
      </c>
      <c r="H402" s="62">
        <f>IF($A402=0,0,VLOOKUP($A402,Pointage!$A$6:$CE$370,H$3))</f>
        <v>0</v>
      </c>
      <c r="I402" s="62">
        <f>IF($A402=0,0,VLOOKUP($A402,Pointage!$A$6:$CE$370,I$3))</f>
        <v>0</v>
      </c>
      <c r="J402" s="62">
        <f>IF($A402=0,0,VLOOKUP($A402,Pointage!$A$6:$CE$370,J$3))</f>
        <v>0</v>
      </c>
      <c r="K402" s="62">
        <f>IF($A402=0,0,VLOOKUP($A402,Pointage!$A$6:$CE$370,K$3))</f>
        <v>0</v>
      </c>
      <c r="L402" s="62">
        <f>IF($A402=0,0,VLOOKUP($A402,Pointage!$A$6:$CE$370,L$3))</f>
        <v>0</v>
      </c>
      <c r="M402" s="62">
        <f>IF($A402=0,0,VLOOKUP($A402,Pointage!$A$6:$CE$370,M$3))</f>
        <v>0</v>
      </c>
      <c r="N402" s="62">
        <f>IF($A402=0,0,VLOOKUP($A402,Pointage!$A$6:$CE$370,N$3))</f>
        <v>0</v>
      </c>
      <c r="O402" s="62">
        <f>IF($A402=0,0,VLOOKUP($A402,Pointage!$A$6:$CE$370,O$3))</f>
        <v>0</v>
      </c>
      <c r="P402" s="62">
        <f>IF($A402=0,0,VLOOKUP($A402,Pointage!$A$6:$CE$370,P$3))</f>
        <v>0</v>
      </c>
      <c r="Q402" s="62">
        <f>IF($A402=0,0,VLOOKUP($A402,Pointage!$A$6:$CE$370,Q$3))</f>
        <v>0</v>
      </c>
      <c r="R402" s="62">
        <f>IF($A402=0,0,VLOOKUP($A402,Pointage!$A$6:$CE$370,R$3))</f>
        <v>0</v>
      </c>
      <c r="S402" s="62">
        <f>IF($A402=0,0,VLOOKUP($A402,Pointage!$A$6:$CE$370,S$3))</f>
        <v>0</v>
      </c>
    </row>
    <row r="403" spans="1:19" x14ac:dyDescent="0.2">
      <c r="A403" s="60">
        <f>Pointage!A405</f>
        <v>0</v>
      </c>
      <c r="B403" s="61">
        <f t="shared" si="12"/>
        <v>0</v>
      </c>
      <c r="C403" s="61">
        <f t="shared" si="13"/>
        <v>1</v>
      </c>
      <c r="D403" s="62">
        <f>IF($A403=0,0,VLOOKUP($A403,Pointage!$A$6:$CE$370,D$3))</f>
        <v>0</v>
      </c>
      <c r="E403" s="62">
        <f>IF($A403=0,0,VLOOKUP($A403,Pointage!$A$6:$CE$370,E$3))</f>
        <v>0</v>
      </c>
      <c r="F403" s="62">
        <f>IF($A403=0,0,VLOOKUP($A403,Pointage!$A$6:$CE$370,F$3))</f>
        <v>0</v>
      </c>
      <c r="G403" s="62">
        <f>IF($A403=0,0,VLOOKUP($A403,Pointage!$A$6:$CE$370,G$3))</f>
        <v>0</v>
      </c>
      <c r="H403" s="62">
        <f>IF($A403=0,0,VLOOKUP($A403,Pointage!$A$6:$CE$370,H$3))</f>
        <v>0</v>
      </c>
      <c r="I403" s="62">
        <f>IF($A403=0,0,VLOOKUP($A403,Pointage!$A$6:$CE$370,I$3))</f>
        <v>0</v>
      </c>
      <c r="J403" s="62">
        <f>IF($A403=0,0,VLOOKUP($A403,Pointage!$A$6:$CE$370,J$3))</f>
        <v>0</v>
      </c>
      <c r="K403" s="62">
        <f>IF($A403=0,0,VLOOKUP($A403,Pointage!$A$6:$CE$370,K$3))</f>
        <v>0</v>
      </c>
      <c r="L403" s="62">
        <f>IF($A403=0,0,VLOOKUP($A403,Pointage!$A$6:$CE$370,L$3))</f>
        <v>0</v>
      </c>
      <c r="M403" s="62">
        <f>IF($A403=0,0,VLOOKUP($A403,Pointage!$A$6:$CE$370,M$3))</f>
        <v>0</v>
      </c>
      <c r="N403" s="62">
        <f>IF($A403=0,0,VLOOKUP($A403,Pointage!$A$6:$CE$370,N$3))</f>
        <v>0</v>
      </c>
      <c r="O403" s="62">
        <f>IF($A403=0,0,VLOOKUP($A403,Pointage!$A$6:$CE$370,O$3))</f>
        <v>0</v>
      </c>
      <c r="P403" s="62">
        <f>IF($A403=0,0,VLOOKUP($A403,Pointage!$A$6:$CE$370,P$3))</f>
        <v>0</v>
      </c>
      <c r="Q403" s="62">
        <f>IF($A403=0,0,VLOOKUP($A403,Pointage!$A$6:$CE$370,Q$3))</f>
        <v>0</v>
      </c>
      <c r="R403" s="62">
        <f>IF($A403=0,0,VLOOKUP($A403,Pointage!$A$6:$CE$370,R$3))</f>
        <v>0</v>
      </c>
      <c r="S403" s="62">
        <f>IF($A403=0,0,VLOOKUP($A403,Pointage!$A$6:$CE$370,S$3))</f>
        <v>0</v>
      </c>
    </row>
    <row r="404" spans="1:19" x14ac:dyDescent="0.2">
      <c r="A404" s="60">
        <f>Pointage!A406</f>
        <v>0</v>
      </c>
      <c r="B404" s="61">
        <f t="shared" si="12"/>
        <v>0</v>
      </c>
      <c r="C404" s="61">
        <f t="shared" si="13"/>
        <v>1</v>
      </c>
      <c r="D404" s="62">
        <f>IF($A404=0,0,VLOOKUP($A404,Pointage!$A$6:$CE$370,D$3))</f>
        <v>0</v>
      </c>
      <c r="E404" s="62">
        <f>IF($A404=0,0,VLOOKUP($A404,Pointage!$A$6:$CE$370,E$3))</f>
        <v>0</v>
      </c>
      <c r="F404" s="62">
        <f>IF($A404=0,0,VLOOKUP($A404,Pointage!$A$6:$CE$370,F$3))</f>
        <v>0</v>
      </c>
      <c r="G404" s="62">
        <f>IF($A404=0,0,VLOOKUP($A404,Pointage!$A$6:$CE$370,G$3))</f>
        <v>0</v>
      </c>
      <c r="H404" s="62">
        <f>IF($A404=0,0,VLOOKUP($A404,Pointage!$A$6:$CE$370,H$3))</f>
        <v>0</v>
      </c>
      <c r="I404" s="62">
        <f>IF($A404=0,0,VLOOKUP($A404,Pointage!$A$6:$CE$370,I$3))</f>
        <v>0</v>
      </c>
      <c r="J404" s="62">
        <f>IF($A404=0,0,VLOOKUP($A404,Pointage!$A$6:$CE$370,J$3))</f>
        <v>0</v>
      </c>
      <c r="K404" s="62">
        <f>IF($A404=0,0,VLOOKUP($A404,Pointage!$A$6:$CE$370,K$3))</f>
        <v>0</v>
      </c>
      <c r="L404" s="62">
        <f>IF($A404=0,0,VLOOKUP($A404,Pointage!$A$6:$CE$370,L$3))</f>
        <v>0</v>
      </c>
      <c r="M404" s="62">
        <f>IF($A404=0,0,VLOOKUP($A404,Pointage!$A$6:$CE$370,M$3))</f>
        <v>0</v>
      </c>
      <c r="N404" s="62">
        <f>IF($A404=0,0,VLOOKUP($A404,Pointage!$A$6:$CE$370,N$3))</f>
        <v>0</v>
      </c>
      <c r="O404" s="62">
        <f>IF($A404=0,0,VLOOKUP($A404,Pointage!$A$6:$CE$370,O$3))</f>
        <v>0</v>
      </c>
      <c r="P404" s="62">
        <f>IF($A404=0,0,VLOOKUP($A404,Pointage!$A$6:$CE$370,P$3))</f>
        <v>0</v>
      </c>
      <c r="Q404" s="62">
        <f>IF($A404=0,0,VLOOKUP($A404,Pointage!$A$6:$CE$370,Q$3))</f>
        <v>0</v>
      </c>
      <c r="R404" s="62">
        <f>IF($A404=0,0,VLOOKUP($A404,Pointage!$A$6:$CE$370,R$3))</f>
        <v>0</v>
      </c>
      <c r="S404" s="62">
        <f>IF($A404=0,0,VLOOKUP($A404,Pointage!$A$6:$CE$370,S$3))</f>
        <v>0</v>
      </c>
    </row>
    <row r="405" spans="1:19" x14ac:dyDescent="0.2">
      <c r="A405" s="60">
        <f>Pointage!A407</f>
        <v>0</v>
      </c>
      <c r="B405" s="61">
        <f t="shared" si="12"/>
        <v>0</v>
      </c>
      <c r="C405" s="61">
        <f t="shared" si="13"/>
        <v>1</v>
      </c>
      <c r="D405" s="62">
        <f>IF($A405=0,0,VLOOKUP($A405,Pointage!$A$6:$CE$370,D$3))</f>
        <v>0</v>
      </c>
      <c r="E405" s="62">
        <f>IF($A405=0,0,VLOOKUP($A405,Pointage!$A$6:$CE$370,E$3))</f>
        <v>0</v>
      </c>
      <c r="F405" s="62">
        <f>IF($A405=0,0,VLOOKUP($A405,Pointage!$A$6:$CE$370,F$3))</f>
        <v>0</v>
      </c>
      <c r="G405" s="62">
        <f>IF($A405=0,0,VLOOKUP($A405,Pointage!$A$6:$CE$370,G$3))</f>
        <v>0</v>
      </c>
      <c r="H405" s="62">
        <f>IF($A405=0,0,VLOOKUP($A405,Pointage!$A$6:$CE$370,H$3))</f>
        <v>0</v>
      </c>
      <c r="I405" s="62">
        <f>IF($A405=0,0,VLOOKUP($A405,Pointage!$A$6:$CE$370,I$3))</f>
        <v>0</v>
      </c>
      <c r="J405" s="62">
        <f>IF($A405=0,0,VLOOKUP($A405,Pointage!$A$6:$CE$370,J$3))</f>
        <v>0</v>
      </c>
      <c r="K405" s="62">
        <f>IF($A405=0,0,VLOOKUP($A405,Pointage!$A$6:$CE$370,K$3))</f>
        <v>0</v>
      </c>
      <c r="L405" s="62">
        <f>IF($A405=0,0,VLOOKUP($A405,Pointage!$A$6:$CE$370,L$3))</f>
        <v>0</v>
      </c>
      <c r="M405" s="62">
        <f>IF($A405=0,0,VLOOKUP($A405,Pointage!$A$6:$CE$370,M$3))</f>
        <v>0</v>
      </c>
      <c r="N405" s="62">
        <f>IF($A405=0,0,VLOOKUP($A405,Pointage!$A$6:$CE$370,N$3))</f>
        <v>0</v>
      </c>
      <c r="O405" s="62">
        <f>IF($A405=0,0,VLOOKUP($A405,Pointage!$A$6:$CE$370,O$3))</f>
        <v>0</v>
      </c>
      <c r="P405" s="62">
        <f>IF($A405=0,0,VLOOKUP($A405,Pointage!$A$6:$CE$370,P$3))</f>
        <v>0</v>
      </c>
      <c r="Q405" s="62">
        <f>IF($A405=0,0,VLOOKUP($A405,Pointage!$A$6:$CE$370,Q$3))</f>
        <v>0</v>
      </c>
      <c r="R405" s="62">
        <f>IF($A405=0,0,VLOOKUP($A405,Pointage!$A$6:$CE$370,R$3))</f>
        <v>0</v>
      </c>
      <c r="S405" s="62">
        <f>IF($A405=0,0,VLOOKUP($A405,Pointage!$A$6:$CE$370,S$3))</f>
        <v>0</v>
      </c>
    </row>
    <row r="406" spans="1:19" x14ac:dyDescent="0.2">
      <c r="A406" s="60">
        <f>Pointage!A408</f>
        <v>0</v>
      </c>
      <c r="B406" s="61">
        <f t="shared" si="12"/>
        <v>0</v>
      </c>
      <c r="C406" s="61">
        <f t="shared" si="13"/>
        <v>1</v>
      </c>
      <c r="D406" s="62">
        <f>IF($A406=0,0,VLOOKUP($A406,Pointage!$A$6:$CE$370,D$3))</f>
        <v>0</v>
      </c>
      <c r="E406" s="62">
        <f>IF($A406=0,0,VLOOKUP($A406,Pointage!$A$6:$CE$370,E$3))</f>
        <v>0</v>
      </c>
      <c r="F406" s="62">
        <f>IF($A406=0,0,VLOOKUP($A406,Pointage!$A$6:$CE$370,F$3))</f>
        <v>0</v>
      </c>
      <c r="G406" s="62">
        <f>IF($A406=0,0,VLOOKUP($A406,Pointage!$A$6:$CE$370,G$3))</f>
        <v>0</v>
      </c>
      <c r="H406" s="62">
        <f>IF($A406=0,0,VLOOKUP($A406,Pointage!$A$6:$CE$370,H$3))</f>
        <v>0</v>
      </c>
      <c r="I406" s="62">
        <f>IF($A406=0,0,VLOOKUP($A406,Pointage!$A$6:$CE$370,I$3))</f>
        <v>0</v>
      </c>
      <c r="J406" s="62">
        <f>IF($A406=0,0,VLOOKUP($A406,Pointage!$A$6:$CE$370,J$3))</f>
        <v>0</v>
      </c>
      <c r="K406" s="62">
        <f>IF($A406=0,0,VLOOKUP($A406,Pointage!$A$6:$CE$370,K$3))</f>
        <v>0</v>
      </c>
      <c r="L406" s="62">
        <f>IF($A406=0,0,VLOOKUP($A406,Pointage!$A$6:$CE$370,L$3))</f>
        <v>0</v>
      </c>
      <c r="M406" s="62">
        <f>IF($A406=0,0,VLOOKUP($A406,Pointage!$A$6:$CE$370,M$3))</f>
        <v>0</v>
      </c>
      <c r="N406" s="62">
        <f>IF($A406=0,0,VLOOKUP($A406,Pointage!$A$6:$CE$370,N$3))</f>
        <v>0</v>
      </c>
      <c r="O406" s="62">
        <f>IF($A406=0,0,VLOOKUP($A406,Pointage!$A$6:$CE$370,O$3))</f>
        <v>0</v>
      </c>
      <c r="P406" s="62">
        <f>IF($A406=0,0,VLOOKUP($A406,Pointage!$A$6:$CE$370,P$3))</f>
        <v>0</v>
      </c>
      <c r="Q406" s="62">
        <f>IF($A406=0,0,VLOOKUP($A406,Pointage!$A$6:$CE$370,Q$3))</f>
        <v>0</v>
      </c>
      <c r="R406" s="62">
        <f>IF($A406=0,0,VLOOKUP($A406,Pointage!$A$6:$CE$370,R$3))</f>
        <v>0</v>
      </c>
      <c r="S406" s="62">
        <f>IF($A406=0,0,VLOOKUP($A406,Pointage!$A$6:$CE$370,S$3))</f>
        <v>0</v>
      </c>
    </row>
    <row r="407" spans="1:19" x14ac:dyDescent="0.2">
      <c r="A407" s="60">
        <f>Pointage!A409</f>
        <v>0</v>
      </c>
      <c r="B407" s="61">
        <f t="shared" si="12"/>
        <v>0</v>
      </c>
      <c r="C407" s="61">
        <f t="shared" si="13"/>
        <v>1</v>
      </c>
      <c r="D407" s="62">
        <f>IF($A407=0,0,VLOOKUP($A407,Pointage!$A$6:$CE$370,D$3))</f>
        <v>0</v>
      </c>
      <c r="E407" s="62">
        <f>IF($A407=0,0,VLOOKUP($A407,Pointage!$A$6:$CE$370,E$3))</f>
        <v>0</v>
      </c>
      <c r="F407" s="62">
        <f>IF($A407=0,0,VLOOKUP($A407,Pointage!$A$6:$CE$370,F$3))</f>
        <v>0</v>
      </c>
      <c r="G407" s="62">
        <f>IF($A407=0,0,VLOOKUP($A407,Pointage!$A$6:$CE$370,G$3))</f>
        <v>0</v>
      </c>
      <c r="H407" s="62">
        <f>IF($A407=0,0,VLOOKUP($A407,Pointage!$A$6:$CE$370,H$3))</f>
        <v>0</v>
      </c>
      <c r="I407" s="62">
        <f>IF($A407=0,0,VLOOKUP($A407,Pointage!$A$6:$CE$370,I$3))</f>
        <v>0</v>
      </c>
      <c r="J407" s="62">
        <f>IF($A407=0,0,VLOOKUP($A407,Pointage!$A$6:$CE$370,J$3))</f>
        <v>0</v>
      </c>
      <c r="K407" s="62">
        <f>IF($A407=0,0,VLOOKUP($A407,Pointage!$A$6:$CE$370,K$3))</f>
        <v>0</v>
      </c>
      <c r="L407" s="62">
        <f>IF($A407=0,0,VLOOKUP($A407,Pointage!$A$6:$CE$370,L$3))</f>
        <v>0</v>
      </c>
      <c r="M407" s="62">
        <f>IF($A407=0,0,VLOOKUP($A407,Pointage!$A$6:$CE$370,M$3))</f>
        <v>0</v>
      </c>
      <c r="N407" s="62">
        <f>IF($A407=0,0,VLOOKUP($A407,Pointage!$A$6:$CE$370,N$3))</f>
        <v>0</v>
      </c>
      <c r="O407" s="62">
        <f>IF($A407=0,0,VLOOKUP($A407,Pointage!$A$6:$CE$370,O$3))</f>
        <v>0</v>
      </c>
      <c r="P407" s="62">
        <f>IF($A407=0,0,VLOOKUP($A407,Pointage!$A$6:$CE$370,P$3))</f>
        <v>0</v>
      </c>
      <c r="Q407" s="62">
        <f>IF($A407=0,0,VLOOKUP($A407,Pointage!$A$6:$CE$370,Q$3))</f>
        <v>0</v>
      </c>
      <c r="R407" s="62">
        <f>IF($A407=0,0,VLOOKUP($A407,Pointage!$A$6:$CE$370,R$3))</f>
        <v>0</v>
      </c>
      <c r="S407" s="62">
        <f>IF($A407=0,0,VLOOKUP($A407,Pointage!$A$6:$CE$370,S$3))</f>
        <v>0</v>
      </c>
    </row>
    <row r="408" spans="1:19" x14ac:dyDescent="0.2">
      <c r="A408" s="60">
        <f>Pointage!A410</f>
        <v>0</v>
      </c>
      <c r="B408" s="61">
        <f t="shared" si="12"/>
        <v>0</v>
      </c>
      <c r="C408" s="61">
        <f t="shared" si="13"/>
        <v>1</v>
      </c>
      <c r="D408" s="62">
        <f>IF($A408=0,0,VLOOKUP($A408,Pointage!$A$6:$CE$370,D$3))</f>
        <v>0</v>
      </c>
      <c r="E408" s="62">
        <f>IF($A408=0,0,VLOOKUP($A408,Pointage!$A$6:$CE$370,E$3))</f>
        <v>0</v>
      </c>
      <c r="F408" s="62">
        <f>IF($A408=0,0,VLOOKUP($A408,Pointage!$A$6:$CE$370,F$3))</f>
        <v>0</v>
      </c>
      <c r="G408" s="62">
        <f>IF($A408=0,0,VLOOKUP($A408,Pointage!$A$6:$CE$370,G$3))</f>
        <v>0</v>
      </c>
      <c r="H408" s="62">
        <f>IF($A408=0,0,VLOOKUP($A408,Pointage!$A$6:$CE$370,H$3))</f>
        <v>0</v>
      </c>
      <c r="I408" s="62">
        <f>IF($A408=0,0,VLOOKUP($A408,Pointage!$A$6:$CE$370,I$3))</f>
        <v>0</v>
      </c>
      <c r="J408" s="62">
        <f>IF($A408=0,0,VLOOKUP($A408,Pointage!$A$6:$CE$370,J$3))</f>
        <v>0</v>
      </c>
      <c r="K408" s="62">
        <f>IF($A408=0,0,VLOOKUP($A408,Pointage!$A$6:$CE$370,K$3))</f>
        <v>0</v>
      </c>
      <c r="L408" s="62">
        <f>IF($A408=0,0,VLOOKUP($A408,Pointage!$A$6:$CE$370,L$3))</f>
        <v>0</v>
      </c>
      <c r="M408" s="62">
        <f>IF($A408=0,0,VLOOKUP($A408,Pointage!$A$6:$CE$370,M$3))</f>
        <v>0</v>
      </c>
      <c r="N408" s="62">
        <f>IF($A408=0,0,VLOOKUP($A408,Pointage!$A$6:$CE$370,N$3))</f>
        <v>0</v>
      </c>
      <c r="O408" s="62">
        <f>IF($A408=0,0,VLOOKUP($A408,Pointage!$A$6:$CE$370,O$3))</f>
        <v>0</v>
      </c>
      <c r="P408" s="62">
        <f>IF($A408=0,0,VLOOKUP($A408,Pointage!$A$6:$CE$370,P$3))</f>
        <v>0</v>
      </c>
      <c r="Q408" s="62">
        <f>IF($A408=0,0,VLOOKUP($A408,Pointage!$A$6:$CE$370,Q$3))</f>
        <v>0</v>
      </c>
      <c r="R408" s="62">
        <f>IF($A408=0,0,VLOOKUP($A408,Pointage!$A$6:$CE$370,R$3))</f>
        <v>0</v>
      </c>
      <c r="S408" s="62">
        <f>IF($A408=0,0,VLOOKUP($A408,Pointage!$A$6:$CE$370,S$3))</f>
        <v>0</v>
      </c>
    </row>
    <row r="409" spans="1:19" x14ac:dyDescent="0.2">
      <c r="A409" s="60">
        <f>Pointage!A411</f>
        <v>0</v>
      </c>
      <c r="B409" s="61">
        <f t="shared" si="12"/>
        <v>0</v>
      </c>
      <c r="C409" s="61">
        <f t="shared" si="13"/>
        <v>1</v>
      </c>
      <c r="D409" s="62">
        <f>IF($A409=0,0,VLOOKUP($A409,Pointage!$A$6:$CE$370,D$3))</f>
        <v>0</v>
      </c>
      <c r="E409" s="62">
        <f>IF($A409=0,0,VLOOKUP($A409,Pointage!$A$6:$CE$370,E$3))</f>
        <v>0</v>
      </c>
      <c r="F409" s="62">
        <f>IF($A409=0,0,VLOOKUP($A409,Pointage!$A$6:$CE$370,F$3))</f>
        <v>0</v>
      </c>
      <c r="G409" s="62">
        <f>IF($A409=0,0,VLOOKUP($A409,Pointage!$A$6:$CE$370,G$3))</f>
        <v>0</v>
      </c>
      <c r="H409" s="62">
        <f>IF($A409=0,0,VLOOKUP($A409,Pointage!$A$6:$CE$370,H$3))</f>
        <v>0</v>
      </c>
      <c r="I409" s="62">
        <f>IF($A409=0,0,VLOOKUP($A409,Pointage!$A$6:$CE$370,I$3))</f>
        <v>0</v>
      </c>
      <c r="J409" s="62">
        <f>IF($A409=0,0,VLOOKUP($A409,Pointage!$A$6:$CE$370,J$3))</f>
        <v>0</v>
      </c>
      <c r="K409" s="62">
        <f>IF($A409=0,0,VLOOKUP($A409,Pointage!$A$6:$CE$370,K$3))</f>
        <v>0</v>
      </c>
      <c r="L409" s="62">
        <f>IF($A409=0,0,VLOOKUP($A409,Pointage!$A$6:$CE$370,L$3))</f>
        <v>0</v>
      </c>
      <c r="M409" s="62">
        <f>IF($A409=0,0,VLOOKUP($A409,Pointage!$A$6:$CE$370,M$3))</f>
        <v>0</v>
      </c>
      <c r="N409" s="62">
        <f>IF($A409=0,0,VLOOKUP($A409,Pointage!$A$6:$CE$370,N$3))</f>
        <v>0</v>
      </c>
      <c r="O409" s="62">
        <f>IF($A409=0,0,VLOOKUP($A409,Pointage!$A$6:$CE$370,O$3))</f>
        <v>0</v>
      </c>
      <c r="P409" s="62">
        <f>IF($A409=0,0,VLOOKUP($A409,Pointage!$A$6:$CE$370,P$3))</f>
        <v>0</v>
      </c>
      <c r="Q409" s="62">
        <f>IF($A409=0,0,VLOOKUP($A409,Pointage!$A$6:$CE$370,Q$3))</f>
        <v>0</v>
      </c>
      <c r="R409" s="62">
        <f>IF($A409=0,0,VLOOKUP($A409,Pointage!$A$6:$CE$370,R$3))</f>
        <v>0</v>
      </c>
      <c r="S409" s="62">
        <f>IF($A409=0,0,VLOOKUP($A409,Pointage!$A$6:$CE$370,S$3))</f>
        <v>0</v>
      </c>
    </row>
    <row r="410" spans="1:19" x14ac:dyDescent="0.2">
      <c r="A410" s="60">
        <f>Pointage!A412</f>
        <v>0</v>
      </c>
      <c r="B410" s="61">
        <f t="shared" si="12"/>
        <v>0</v>
      </c>
      <c r="C410" s="61">
        <f t="shared" si="13"/>
        <v>1</v>
      </c>
      <c r="D410" s="62">
        <f>IF($A410=0,0,VLOOKUP($A410,Pointage!$A$6:$CE$370,D$3))</f>
        <v>0</v>
      </c>
      <c r="E410" s="62">
        <f>IF($A410=0,0,VLOOKUP($A410,Pointage!$A$6:$CE$370,E$3))</f>
        <v>0</v>
      </c>
      <c r="F410" s="62">
        <f>IF($A410=0,0,VLOOKUP($A410,Pointage!$A$6:$CE$370,F$3))</f>
        <v>0</v>
      </c>
      <c r="G410" s="62">
        <f>IF($A410=0,0,VLOOKUP($A410,Pointage!$A$6:$CE$370,G$3))</f>
        <v>0</v>
      </c>
      <c r="H410" s="62">
        <f>IF($A410=0,0,VLOOKUP($A410,Pointage!$A$6:$CE$370,H$3))</f>
        <v>0</v>
      </c>
      <c r="I410" s="62">
        <f>IF($A410=0,0,VLOOKUP($A410,Pointage!$A$6:$CE$370,I$3))</f>
        <v>0</v>
      </c>
      <c r="J410" s="62">
        <f>IF($A410=0,0,VLOOKUP($A410,Pointage!$A$6:$CE$370,J$3))</f>
        <v>0</v>
      </c>
      <c r="K410" s="62">
        <f>IF($A410=0,0,VLOOKUP($A410,Pointage!$A$6:$CE$370,K$3))</f>
        <v>0</v>
      </c>
      <c r="L410" s="62">
        <f>IF($A410=0,0,VLOOKUP($A410,Pointage!$A$6:$CE$370,L$3))</f>
        <v>0</v>
      </c>
      <c r="M410" s="62">
        <f>IF($A410=0,0,VLOOKUP($A410,Pointage!$A$6:$CE$370,M$3))</f>
        <v>0</v>
      </c>
      <c r="N410" s="62">
        <f>IF($A410=0,0,VLOOKUP($A410,Pointage!$A$6:$CE$370,N$3))</f>
        <v>0</v>
      </c>
      <c r="O410" s="62">
        <f>IF($A410=0,0,VLOOKUP($A410,Pointage!$A$6:$CE$370,O$3))</f>
        <v>0</v>
      </c>
      <c r="P410" s="62">
        <f>IF($A410=0,0,VLOOKUP($A410,Pointage!$A$6:$CE$370,P$3))</f>
        <v>0</v>
      </c>
      <c r="Q410" s="62">
        <f>IF($A410=0,0,VLOOKUP($A410,Pointage!$A$6:$CE$370,Q$3))</f>
        <v>0</v>
      </c>
      <c r="R410" s="62">
        <f>IF($A410=0,0,VLOOKUP($A410,Pointage!$A$6:$CE$370,R$3))</f>
        <v>0</v>
      </c>
      <c r="S410" s="62">
        <f>IF($A410=0,0,VLOOKUP($A410,Pointage!$A$6:$CE$370,S$3))</f>
        <v>0</v>
      </c>
    </row>
    <row r="411" spans="1:19" x14ac:dyDescent="0.2">
      <c r="A411" s="60">
        <f>Pointage!A413</f>
        <v>0</v>
      </c>
      <c r="B411" s="61">
        <f t="shared" si="12"/>
        <v>0</v>
      </c>
      <c r="C411" s="61">
        <f t="shared" si="13"/>
        <v>1</v>
      </c>
      <c r="D411" s="62">
        <f>IF($A411=0,0,VLOOKUP($A411,Pointage!$A$6:$CE$370,D$3))</f>
        <v>0</v>
      </c>
      <c r="E411" s="62">
        <f>IF($A411=0,0,VLOOKUP($A411,Pointage!$A$6:$CE$370,E$3))</f>
        <v>0</v>
      </c>
      <c r="F411" s="62">
        <f>IF($A411=0,0,VLOOKUP($A411,Pointage!$A$6:$CE$370,F$3))</f>
        <v>0</v>
      </c>
      <c r="G411" s="62">
        <f>IF($A411=0,0,VLOOKUP($A411,Pointage!$A$6:$CE$370,G$3))</f>
        <v>0</v>
      </c>
      <c r="H411" s="62">
        <f>IF($A411=0,0,VLOOKUP($A411,Pointage!$A$6:$CE$370,H$3))</f>
        <v>0</v>
      </c>
      <c r="I411" s="62">
        <f>IF($A411=0,0,VLOOKUP($A411,Pointage!$A$6:$CE$370,I$3))</f>
        <v>0</v>
      </c>
      <c r="J411" s="62">
        <f>IF($A411=0,0,VLOOKUP($A411,Pointage!$A$6:$CE$370,J$3))</f>
        <v>0</v>
      </c>
      <c r="K411" s="62">
        <f>IF($A411=0,0,VLOOKUP($A411,Pointage!$A$6:$CE$370,K$3))</f>
        <v>0</v>
      </c>
      <c r="L411" s="62">
        <f>IF($A411=0,0,VLOOKUP($A411,Pointage!$A$6:$CE$370,L$3))</f>
        <v>0</v>
      </c>
      <c r="M411" s="62">
        <f>IF($A411=0,0,VLOOKUP($A411,Pointage!$A$6:$CE$370,M$3))</f>
        <v>0</v>
      </c>
      <c r="N411" s="62">
        <f>IF($A411=0,0,VLOOKUP($A411,Pointage!$A$6:$CE$370,N$3))</f>
        <v>0</v>
      </c>
      <c r="O411" s="62">
        <f>IF($A411=0,0,VLOOKUP($A411,Pointage!$A$6:$CE$370,O$3))</f>
        <v>0</v>
      </c>
      <c r="P411" s="62">
        <f>IF($A411=0,0,VLOOKUP($A411,Pointage!$A$6:$CE$370,P$3))</f>
        <v>0</v>
      </c>
      <c r="Q411" s="62">
        <f>IF($A411=0,0,VLOOKUP($A411,Pointage!$A$6:$CE$370,Q$3))</f>
        <v>0</v>
      </c>
      <c r="R411" s="62">
        <f>IF($A411=0,0,VLOOKUP($A411,Pointage!$A$6:$CE$370,R$3))</f>
        <v>0</v>
      </c>
      <c r="S411" s="62">
        <f>IF($A411=0,0,VLOOKUP($A411,Pointage!$A$6:$CE$370,S$3))</f>
        <v>0</v>
      </c>
    </row>
    <row r="412" spans="1:19" x14ac:dyDescent="0.2">
      <c r="A412" s="60">
        <f>Pointage!A414</f>
        <v>0</v>
      </c>
      <c r="B412" s="61">
        <f t="shared" si="12"/>
        <v>0</v>
      </c>
      <c r="C412" s="61">
        <f t="shared" si="13"/>
        <v>1</v>
      </c>
      <c r="D412" s="62">
        <f>IF($A412=0,0,VLOOKUP($A412,Pointage!$A$6:$CE$370,D$3))</f>
        <v>0</v>
      </c>
      <c r="E412" s="62">
        <f>IF($A412=0,0,VLOOKUP($A412,Pointage!$A$6:$CE$370,E$3))</f>
        <v>0</v>
      </c>
      <c r="F412" s="62">
        <f>IF($A412=0,0,VLOOKUP($A412,Pointage!$A$6:$CE$370,F$3))</f>
        <v>0</v>
      </c>
      <c r="G412" s="62">
        <f>IF($A412=0,0,VLOOKUP($A412,Pointage!$A$6:$CE$370,G$3))</f>
        <v>0</v>
      </c>
      <c r="H412" s="62">
        <f>IF($A412=0,0,VLOOKUP($A412,Pointage!$A$6:$CE$370,H$3))</f>
        <v>0</v>
      </c>
      <c r="I412" s="62">
        <f>IF($A412=0,0,VLOOKUP($A412,Pointage!$A$6:$CE$370,I$3))</f>
        <v>0</v>
      </c>
      <c r="J412" s="62">
        <f>IF($A412=0,0,VLOOKUP($A412,Pointage!$A$6:$CE$370,J$3))</f>
        <v>0</v>
      </c>
      <c r="K412" s="62">
        <f>IF($A412=0,0,VLOOKUP($A412,Pointage!$A$6:$CE$370,K$3))</f>
        <v>0</v>
      </c>
      <c r="L412" s="62">
        <f>IF($A412=0,0,VLOOKUP($A412,Pointage!$A$6:$CE$370,L$3))</f>
        <v>0</v>
      </c>
      <c r="M412" s="62">
        <f>IF($A412=0,0,VLOOKUP($A412,Pointage!$A$6:$CE$370,M$3))</f>
        <v>0</v>
      </c>
      <c r="N412" s="62">
        <f>IF($A412=0,0,VLOOKUP($A412,Pointage!$A$6:$CE$370,N$3))</f>
        <v>0</v>
      </c>
      <c r="O412" s="62">
        <f>IF($A412=0,0,VLOOKUP($A412,Pointage!$A$6:$CE$370,O$3))</f>
        <v>0</v>
      </c>
      <c r="P412" s="62">
        <f>IF($A412=0,0,VLOOKUP($A412,Pointage!$A$6:$CE$370,P$3))</f>
        <v>0</v>
      </c>
      <c r="Q412" s="62">
        <f>IF($A412=0,0,VLOOKUP($A412,Pointage!$A$6:$CE$370,Q$3))</f>
        <v>0</v>
      </c>
      <c r="R412" s="62">
        <f>IF($A412=0,0,VLOOKUP($A412,Pointage!$A$6:$CE$370,R$3))</f>
        <v>0</v>
      </c>
      <c r="S412" s="62">
        <f>IF($A412=0,0,VLOOKUP($A412,Pointage!$A$6:$CE$370,S$3))</f>
        <v>0</v>
      </c>
    </row>
    <row r="413" spans="1:19" x14ac:dyDescent="0.2">
      <c r="A413" s="60">
        <f>Pointage!A415</f>
        <v>0</v>
      </c>
      <c r="B413" s="61">
        <f t="shared" si="12"/>
        <v>0</v>
      </c>
      <c r="C413" s="61">
        <f t="shared" si="13"/>
        <v>1</v>
      </c>
      <c r="D413" s="62">
        <f>IF($A413=0,0,VLOOKUP($A413,Pointage!$A$6:$CE$370,D$3))</f>
        <v>0</v>
      </c>
      <c r="E413" s="62">
        <f>IF($A413=0,0,VLOOKUP($A413,Pointage!$A$6:$CE$370,E$3))</f>
        <v>0</v>
      </c>
      <c r="F413" s="62">
        <f>IF($A413=0,0,VLOOKUP($A413,Pointage!$A$6:$CE$370,F$3))</f>
        <v>0</v>
      </c>
      <c r="G413" s="62">
        <f>IF($A413=0,0,VLOOKUP($A413,Pointage!$A$6:$CE$370,G$3))</f>
        <v>0</v>
      </c>
      <c r="H413" s="62">
        <f>IF($A413=0,0,VLOOKUP($A413,Pointage!$A$6:$CE$370,H$3))</f>
        <v>0</v>
      </c>
      <c r="I413" s="62">
        <f>IF($A413=0,0,VLOOKUP($A413,Pointage!$A$6:$CE$370,I$3))</f>
        <v>0</v>
      </c>
      <c r="J413" s="62">
        <f>IF($A413=0,0,VLOOKUP($A413,Pointage!$A$6:$CE$370,J$3))</f>
        <v>0</v>
      </c>
      <c r="K413" s="62">
        <f>IF($A413=0,0,VLOOKUP($A413,Pointage!$A$6:$CE$370,K$3))</f>
        <v>0</v>
      </c>
      <c r="L413" s="62">
        <f>IF($A413=0,0,VLOOKUP($A413,Pointage!$A$6:$CE$370,L$3))</f>
        <v>0</v>
      </c>
      <c r="M413" s="62">
        <f>IF($A413=0,0,VLOOKUP($A413,Pointage!$A$6:$CE$370,M$3))</f>
        <v>0</v>
      </c>
      <c r="N413" s="62">
        <f>IF($A413=0,0,VLOOKUP($A413,Pointage!$A$6:$CE$370,N$3))</f>
        <v>0</v>
      </c>
      <c r="O413" s="62">
        <f>IF($A413=0,0,VLOOKUP($A413,Pointage!$A$6:$CE$370,O$3))</f>
        <v>0</v>
      </c>
      <c r="P413" s="62">
        <f>IF($A413=0,0,VLOOKUP($A413,Pointage!$A$6:$CE$370,P$3))</f>
        <v>0</v>
      </c>
      <c r="Q413" s="62">
        <f>IF($A413=0,0,VLOOKUP($A413,Pointage!$A$6:$CE$370,Q$3))</f>
        <v>0</v>
      </c>
      <c r="R413" s="62">
        <f>IF($A413=0,0,VLOOKUP($A413,Pointage!$A$6:$CE$370,R$3))</f>
        <v>0</v>
      </c>
      <c r="S413" s="62">
        <f>IF($A413=0,0,VLOOKUP($A413,Pointage!$A$6:$CE$370,S$3))</f>
        <v>0</v>
      </c>
    </row>
    <row r="414" spans="1:19" x14ac:dyDescent="0.2">
      <c r="A414" s="60">
        <f>Pointage!A416</f>
        <v>0</v>
      </c>
      <c r="B414" s="61">
        <f t="shared" si="12"/>
        <v>0</v>
      </c>
      <c r="C414" s="61">
        <f t="shared" si="13"/>
        <v>1</v>
      </c>
      <c r="D414" s="62">
        <f>IF($A414=0,0,VLOOKUP($A414,Pointage!$A$6:$CE$370,D$3))</f>
        <v>0</v>
      </c>
      <c r="E414" s="62">
        <f>IF($A414=0,0,VLOOKUP($A414,Pointage!$A$6:$CE$370,E$3))</f>
        <v>0</v>
      </c>
      <c r="F414" s="62">
        <f>IF($A414=0,0,VLOOKUP($A414,Pointage!$A$6:$CE$370,F$3))</f>
        <v>0</v>
      </c>
      <c r="G414" s="62">
        <f>IF($A414=0,0,VLOOKUP($A414,Pointage!$A$6:$CE$370,G$3))</f>
        <v>0</v>
      </c>
      <c r="H414" s="62">
        <f>IF($A414=0,0,VLOOKUP($A414,Pointage!$A$6:$CE$370,H$3))</f>
        <v>0</v>
      </c>
      <c r="I414" s="62">
        <f>IF($A414=0,0,VLOOKUP($A414,Pointage!$A$6:$CE$370,I$3))</f>
        <v>0</v>
      </c>
      <c r="J414" s="62">
        <f>IF($A414=0,0,VLOOKUP($A414,Pointage!$A$6:$CE$370,J$3))</f>
        <v>0</v>
      </c>
      <c r="K414" s="62">
        <f>IF($A414=0,0,VLOOKUP($A414,Pointage!$A$6:$CE$370,K$3))</f>
        <v>0</v>
      </c>
      <c r="L414" s="62">
        <f>IF($A414=0,0,VLOOKUP($A414,Pointage!$A$6:$CE$370,L$3))</f>
        <v>0</v>
      </c>
      <c r="M414" s="62">
        <f>IF($A414=0,0,VLOOKUP($A414,Pointage!$A$6:$CE$370,M$3))</f>
        <v>0</v>
      </c>
      <c r="N414" s="62">
        <f>IF($A414=0,0,VLOOKUP($A414,Pointage!$A$6:$CE$370,N$3))</f>
        <v>0</v>
      </c>
      <c r="O414" s="62">
        <f>IF($A414=0,0,VLOOKUP($A414,Pointage!$A$6:$CE$370,O$3))</f>
        <v>0</v>
      </c>
      <c r="P414" s="62">
        <f>IF($A414=0,0,VLOOKUP($A414,Pointage!$A$6:$CE$370,P$3))</f>
        <v>0</v>
      </c>
      <c r="Q414" s="62">
        <f>IF($A414=0,0,VLOOKUP($A414,Pointage!$A$6:$CE$370,Q$3))</f>
        <v>0</v>
      </c>
      <c r="R414" s="62">
        <f>IF($A414=0,0,VLOOKUP($A414,Pointage!$A$6:$CE$370,R$3))</f>
        <v>0</v>
      </c>
      <c r="S414" s="62">
        <f>IF($A414=0,0,VLOOKUP($A414,Pointage!$A$6:$CE$370,S$3))</f>
        <v>0</v>
      </c>
    </row>
    <row r="415" spans="1:19" x14ac:dyDescent="0.2">
      <c r="A415" s="60">
        <f>Pointage!A417</f>
        <v>0</v>
      </c>
      <c r="B415" s="61">
        <f t="shared" si="12"/>
        <v>0</v>
      </c>
      <c r="C415" s="61">
        <f t="shared" si="13"/>
        <v>1</v>
      </c>
      <c r="D415" s="62">
        <f>IF($A415=0,0,VLOOKUP($A415,Pointage!$A$6:$CE$370,D$3))</f>
        <v>0</v>
      </c>
      <c r="E415" s="62">
        <f>IF($A415=0,0,VLOOKUP($A415,Pointage!$A$6:$CE$370,E$3))</f>
        <v>0</v>
      </c>
      <c r="F415" s="62">
        <f>IF($A415=0,0,VLOOKUP($A415,Pointage!$A$6:$CE$370,F$3))</f>
        <v>0</v>
      </c>
      <c r="G415" s="62">
        <f>IF($A415=0,0,VLOOKUP($A415,Pointage!$A$6:$CE$370,G$3))</f>
        <v>0</v>
      </c>
      <c r="H415" s="62">
        <f>IF($A415=0,0,VLOOKUP($A415,Pointage!$A$6:$CE$370,H$3))</f>
        <v>0</v>
      </c>
      <c r="I415" s="62">
        <f>IF($A415=0,0,VLOOKUP($A415,Pointage!$A$6:$CE$370,I$3))</f>
        <v>0</v>
      </c>
      <c r="J415" s="62">
        <f>IF($A415=0,0,VLOOKUP($A415,Pointage!$A$6:$CE$370,J$3))</f>
        <v>0</v>
      </c>
      <c r="K415" s="62">
        <f>IF($A415=0,0,VLOOKUP($A415,Pointage!$A$6:$CE$370,K$3))</f>
        <v>0</v>
      </c>
      <c r="L415" s="62">
        <f>IF($A415=0,0,VLOOKUP($A415,Pointage!$A$6:$CE$370,L$3))</f>
        <v>0</v>
      </c>
      <c r="M415" s="62">
        <f>IF($A415=0,0,VLOOKUP($A415,Pointage!$A$6:$CE$370,M$3))</f>
        <v>0</v>
      </c>
      <c r="N415" s="62">
        <f>IF($A415=0,0,VLOOKUP($A415,Pointage!$A$6:$CE$370,N$3))</f>
        <v>0</v>
      </c>
      <c r="O415" s="62">
        <f>IF($A415=0,0,VLOOKUP($A415,Pointage!$A$6:$CE$370,O$3))</f>
        <v>0</v>
      </c>
      <c r="P415" s="62">
        <f>IF($A415=0,0,VLOOKUP($A415,Pointage!$A$6:$CE$370,P$3))</f>
        <v>0</v>
      </c>
      <c r="Q415" s="62">
        <f>IF($A415=0,0,VLOOKUP($A415,Pointage!$A$6:$CE$370,Q$3))</f>
        <v>0</v>
      </c>
      <c r="R415" s="62">
        <f>IF($A415=0,0,VLOOKUP($A415,Pointage!$A$6:$CE$370,R$3))</f>
        <v>0</v>
      </c>
      <c r="S415" s="62">
        <f>IF($A415=0,0,VLOOKUP($A415,Pointage!$A$6:$CE$370,S$3))</f>
        <v>0</v>
      </c>
    </row>
    <row r="416" spans="1:19" x14ac:dyDescent="0.2">
      <c r="A416" s="60">
        <f>Pointage!A418</f>
        <v>0</v>
      </c>
      <c r="B416" s="61">
        <f t="shared" si="12"/>
        <v>0</v>
      </c>
      <c r="C416" s="61">
        <f t="shared" si="13"/>
        <v>1</v>
      </c>
      <c r="D416" s="62">
        <f>IF($A416=0,0,VLOOKUP($A416,Pointage!$A$6:$CE$370,D$3))</f>
        <v>0</v>
      </c>
      <c r="E416" s="62">
        <f>IF($A416=0,0,VLOOKUP($A416,Pointage!$A$6:$CE$370,E$3))</f>
        <v>0</v>
      </c>
      <c r="F416" s="62">
        <f>IF($A416=0,0,VLOOKUP($A416,Pointage!$A$6:$CE$370,F$3))</f>
        <v>0</v>
      </c>
      <c r="G416" s="62">
        <f>IF($A416=0,0,VLOOKUP($A416,Pointage!$A$6:$CE$370,G$3))</f>
        <v>0</v>
      </c>
      <c r="H416" s="62">
        <f>IF($A416=0,0,VLOOKUP($A416,Pointage!$A$6:$CE$370,H$3))</f>
        <v>0</v>
      </c>
      <c r="I416" s="62">
        <f>IF($A416=0,0,VLOOKUP($A416,Pointage!$A$6:$CE$370,I$3))</f>
        <v>0</v>
      </c>
      <c r="J416" s="62">
        <f>IF($A416=0,0,VLOOKUP($A416,Pointage!$A$6:$CE$370,J$3))</f>
        <v>0</v>
      </c>
      <c r="K416" s="62">
        <f>IF($A416=0,0,VLOOKUP($A416,Pointage!$A$6:$CE$370,K$3))</f>
        <v>0</v>
      </c>
      <c r="L416" s="62">
        <f>IF($A416=0,0,VLOOKUP($A416,Pointage!$A$6:$CE$370,L$3))</f>
        <v>0</v>
      </c>
      <c r="M416" s="62">
        <f>IF($A416=0,0,VLOOKUP($A416,Pointage!$A$6:$CE$370,M$3))</f>
        <v>0</v>
      </c>
      <c r="N416" s="62">
        <f>IF($A416=0,0,VLOOKUP($A416,Pointage!$A$6:$CE$370,N$3))</f>
        <v>0</v>
      </c>
      <c r="O416" s="62">
        <f>IF($A416=0,0,VLOOKUP($A416,Pointage!$A$6:$CE$370,O$3))</f>
        <v>0</v>
      </c>
      <c r="P416" s="62">
        <f>IF($A416=0,0,VLOOKUP($A416,Pointage!$A$6:$CE$370,P$3))</f>
        <v>0</v>
      </c>
      <c r="Q416" s="62">
        <f>IF($A416=0,0,VLOOKUP($A416,Pointage!$A$6:$CE$370,Q$3))</f>
        <v>0</v>
      </c>
      <c r="R416" s="62">
        <f>IF($A416=0,0,VLOOKUP($A416,Pointage!$A$6:$CE$370,R$3))</f>
        <v>0</v>
      </c>
      <c r="S416" s="62">
        <f>IF($A416=0,0,VLOOKUP($A416,Pointage!$A$6:$CE$370,S$3))</f>
        <v>0</v>
      </c>
    </row>
    <row r="417" spans="1:19" x14ac:dyDescent="0.2">
      <c r="A417" s="60">
        <f>Pointage!A419</f>
        <v>0</v>
      </c>
      <c r="B417" s="61">
        <f t="shared" si="12"/>
        <v>0</v>
      </c>
      <c r="C417" s="61">
        <f t="shared" si="13"/>
        <v>1</v>
      </c>
      <c r="D417" s="62">
        <f>IF($A417=0,0,VLOOKUP($A417,Pointage!$A$6:$CE$370,D$3))</f>
        <v>0</v>
      </c>
      <c r="E417" s="62">
        <f>IF($A417=0,0,VLOOKUP($A417,Pointage!$A$6:$CE$370,E$3))</f>
        <v>0</v>
      </c>
      <c r="F417" s="62">
        <f>IF($A417=0,0,VLOOKUP($A417,Pointage!$A$6:$CE$370,F$3))</f>
        <v>0</v>
      </c>
      <c r="G417" s="62">
        <f>IF($A417=0,0,VLOOKUP($A417,Pointage!$A$6:$CE$370,G$3))</f>
        <v>0</v>
      </c>
      <c r="H417" s="62">
        <f>IF($A417=0,0,VLOOKUP($A417,Pointage!$A$6:$CE$370,H$3))</f>
        <v>0</v>
      </c>
      <c r="I417" s="62">
        <f>IF($A417=0,0,VLOOKUP($A417,Pointage!$A$6:$CE$370,I$3))</f>
        <v>0</v>
      </c>
      <c r="J417" s="62">
        <f>IF($A417=0,0,VLOOKUP($A417,Pointage!$A$6:$CE$370,J$3))</f>
        <v>0</v>
      </c>
      <c r="K417" s="62">
        <f>IF($A417=0,0,VLOOKUP($A417,Pointage!$A$6:$CE$370,K$3))</f>
        <v>0</v>
      </c>
      <c r="L417" s="62">
        <f>IF($A417=0,0,VLOOKUP($A417,Pointage!$A$6:$CE$370,L$3))</f>
        <v>0</v>
      </c>
      <c r="M417" s="62">
        <f>IF($A417=0,0,VLOOKUP($A417,Pointage!$A$6:$CE$370,M$3))</f>
        <v>0</v>
      </c>
      <c r="N417" s="62">
        <f>IF($A417=0,0,VLOOKUP($A417,Pointage!$A$6:$CE$370,N$3))</f>
        <v>0</v>
      </c>
      <c r="O417" s="62">
        <f>IF($A417=0,0,VLOOKUP($A417,Pointage!$A$6:$CE$370,O$3))</f>
        <v>0</v>
      </c>
      <c r="P417" s="62">
        <f>IF($A417=0,0,VLOOKUP($A417,Pointage!$A$6:$CE$370,P$3))</f>
        <v>0</v>
      </c>
      <c r="Q417" s="62">
        <f>IF($A417=0,0,VLOOKUP($A417,Pointage!$A$6:$CE$370,Q$3))</f>
        <v>0</v>
      </c>
      <c r="R417" s="62">
        <f>IF($A417=0,0,VLOOKUP($A417,Pointage!$A$6:$CE$370,R$3))</f>
        <v>0</v>
      </c>
      <c r="S417" s="62">
        <f>IF($A417=0,0,VLOOKUP($A417,Pointage!$A$6:$CE$370,S$3))</f>
        <v>0</v>
      </c>
    </row>
    <row r="418" spans="1:19" x14ac:dyDescent="0.2">
      <c r="A418" s="60">
        <f>Pointage!A420</f>
        <v>0</v>
      </c>
      <c r="B418" s="61">
        <f t="shared" si="12"/>
        <v>0</v>
      </c>
      <c r="C418" s="61">
        <f t="shared" si="13"/>
        <v>1</v>
      </c>
      <c r="D418" s="62">
        <f>IF($A418=0,0,VLOOKUP($A418,Pointage!$A$6:$CE$370,D$3))</f>
        <v>0</v>
      </c>
      <c r="E418" s="62">
        <f>IF($A418=0,0,VLOOKUP($A418,Pointage!$A$6:$CE$370,E$3))</f>
        <v>0</v>
      </c>
      <c r="F418" s="62">
        <f>IF($A418=0,0,VLOOKUP($A418,Pointage!$A$6:$CE$370,F$3))</f>
        <v>0</v>
      </c>
      <c r="G418" s="62">
        <f>IF($A418=0,0,VLOOKUP($A418,Pointage!$A$6:$CE$370,G$3))</f>
        <v>0</v>
      </c>
      <c r="H418" s="62">
        <f>IF($A418=0,0,VLOOKUP($A418,Pointage!$A$6:$CE$370,H$3))</f>
        <v>0</v>
      </c>
      <c r="I418" s="62">
        <f>IF($A418=0,0,VLOOKUP($A418,Pointage!$A$6:$CE$370,I$3))</f>
        <v>0</v>
      </c>
      <c r="J418" s="62">
        <f>IF($A418=0,0,VLOOKUP($A418,Pointage!$A$6:$CE$370,J$3))</f>
        <v>0</v>
      </c>
      <c r="K418" s="62">
        <f>IF($A418=0,0,VLOOKUP($A418,Pointage!$A$6:$CE$370,K$3))</f>
        <v>0</v>
      </c>
      <c r="L418" s="62">
        <f>IF($A418=0,0,VLOOKUP($A418,Pointage!$A$6:$CE$370,L$3))</f>
        <v>0</v>
      </c>
      <c r="M418" s="62">
        <f>IF($A418=0,0,VLOOKUP($A418,Pointage!$A$6:$CE$370,M$3))</f>
        <v>0</v>
      </c>
      <c r="N418" s="62">
        <f>IF($A418=0,0,VLOOKUP($A418,Pointage!$A$6:$CE$370,N$3))</f>
        <v>0</v>
      </c>
      <c r="O418" s="62">
        <f>IF($A418=0,0,VLOOKUP($A418,Pointage!$A$6:$CE$370,O$3))</f>
        <v>0</v>
      </c>
      <c r="P418" s="62">
        <f>IF($A418=0,0,VLOOKUP($A418,Pointage!$A$6:$CE$370,P$3))</f>
        <v>0</v>
      </c>
      <c r="Q418" s="62">
        <f>IF($A418=0,0,VLOOKUP($A418,Pointage!$A$6:$CE$370,Q$3))</f>
        <v>0</v>
      </c>
      <c r="R418" s="62">
        <f>IF($A418=0,0,VLOOKUP($A418,Pointage!$A$6:$CE$370,R$3))</f>
        <v>0</v>
      </c>
      <c r="S418" s="62">
        <f>IF($A418=0,0,VLOOKUP($A418,Pointage!$A$6:$CE$370,S$3))</f>
        <v>0</v>
      </c>
    </row>
    <row r="419" spans="1:19" x14ac:dyDescent="0.2">
      <c r="A419" s="60">
        <f>Pointage!A421</f>
        <v>0</v>
      </c>
      <c r="B419" s="61">
        <f t="shared" si="12"/>
        <v>0</v>
      </c>
      <c r="C419" s="61">
        <f t="shared" si="13"/>
        <v>1</v>
      </c>
      <c r="D419" s="62">
        <f>IF($A419=0,0,VLOOKUP($A419,Pointage!$A$6:$CE$370,D$3))</f>
        <v>0</v>
      </c>
      <c r="E419" s="62">
        <f>IF($A419=0,0,VLOOKUP($A419,Pointage!$A$6:$CE$370,E$3))</f>
        <v>0</v>
      </c>
      <c r="F419" s="62">
        <f>IF($A419=0,0,VLOOKUP($A419,Pointage!$A$6:$CE$370,F$3))</f>
        <v>0</v>
      </c>
      <c r="G419" s="62">
        <f>IF($A419=0,0,VLOOKUP($A419,Pointage!$A$6:$CE$370,G$3))</f>
        <v>0</v>
      </c>
      <c r="H419" s="62">
        <f>IF($A419=0,0,VLOOKUP($A419,Pointage!$A$6:$CE$370,H$3))</f>
        <v>0</v>
      </c>
      <c r="I419" s="62">
        <f>IF($A419=0,0,VLOOKUP($A419,Pointage!$A$6:$CE$370,I$3))</f>
        <v>0</v>
      </c>
      <c r="J419" s="62">
        <f>IF($A419=0,0,VLOOKUP($A419,Pointage!$A$6:$CE$370,J$3))</f>
        <v>0</v>
      </c>
      <c r="K419" s="62">
        <f>IF($A419=0,0,VLOOKUP($A419,Pointage!$A$6:$CE$370,K$3))</f>
        <v>0</v>
      </c>
      <c r="L419" s="62">
        <f>IF($A419=0,0,VLOOKUP($A419,Pointage!$A$6:$CE$370,L$3))</f>
        <v>0</v>
      </c>
      <c r="M419" s="62">
        <f>IF($A419=0,0,VLOOKUP($A419,Pointage!$A$6:$CE$370,M$3))</f>
        <v>0</v>
      </c>
      <c r="N419" s="62">
        <f>IF($A419=0,0,VLOOKUP($A419,Pointage!$A$6:$CE$370,N$3))</f>
        <v>0</v>
      </c>
      <c r="O419" s="62">
        <f>IF($A419=0,0,VLOOKUP($A419,Pointage!$A$6:$CE$370,O$3))</f>
        <v>0</v>
      </c>
      <c r="P419" s="62">
        <f>IF($A419=0,0,VLOOKUP($A419,Pointage!$A$6:$CE$370,P$3))</f>
        <v>0</v>
      </c>
      <c r="Q419" s="62">
        <f>IF($A419=0,0,VLOOKUP($A419,Pointage!$A$6:$CE$370,Q$3))</f>
        <v>0</v>
      </c>
      <c r="R419" s="62">
        <f>IF($A419=0,0,VLOOKUP($A419,Pointage!$A$6:$CE$370,R$3))</f>
        <v>0</v>
      </c>
      <c r="S419" s="62">
        <f>IF($A419=0,0,VLOOKUP($A419,Pointage!$A$6:$CE$370,S$3))</f>
        <v>0</v>
      </c>
    </row>
    <row r="420" spans="1:19" x14ac:dyDescent="0.2">
      <c r="A420" s="60">
        <f>Pointage!A422</f>
        <v>0</v>
      </c>
      <c r="B420" s="61">
        <f t="shared" si="12"/>
        <v>0</v>
      </c>
      <c r="C420" s="61">
        <f t="shared" si="13"/>
        <v>1</v>
      </c>
      <c r="D420" s="62">
        <f>IF($A420=0,0,VLOOKUP($A420,Pointage!$A$6:$CE$370,D$3))</f>
        <v>0</v>
      </c>
      <c r="E420" s="62">
        <f>IF($A420=0,0,VLOOKUP($A420,Pointage!$A$6:$CE$370,E$3))</f>
        <v>0</v>
      </c>
      <c r="F420" s="62">
        <f>IF($A420=0,0,VLOOKUP($A420,Pointage!$A$6:$CE$370,F$3))</f>
        <v>0</v>
      </c>
      <c r="G420" s="62">
        <f>IF($A420=0,0,VLOOKUP($A420,Pointage!$A$6:$CE$370,G$3))</f>
        <v>0</v>
      </c>
      <c r="H420" s="62">
        <f>IF($A420=0,0,VLOOKUP($A420,Pointage!$A$6:$CE$370,H$3))</f>
        <v>0</v>
      </c>
      <c r="I420" s="62">
        <f>IF($A420=0,0,VLOOKUP($A420,Pointage!$A$6:$CE$370,I$3))</f>
        <v>0</v>
      </c>
      <c r="J420" s="62">
        <f>IF($A420=0,0,VLOOKUP($A420,Pointage!$A$6:$CE$370,J$3))</f>
        <v>0</v>
      </c>
      <c r="K420" s="62">
        <f>IF($A420=0,0,VLOOKUP($A420,Pointage!$A$6:$CE$370,K$3))</f>
        <v>0</v>
      </c>
      <c r="L420" s="62">
        <f>IF($A420=0,0,VLOOKUP($A420,Pointage!$A$6:$CE$370,L$3))</f>
        <v>0</v>
      </c>
      <c r="M420" s="62">
        <f>IF($A420=0,0,VLOOKUP($A420,Pointage!$A$6:$CE$370,M$3))</f>
        <v>0</v>
      </c>
      <c r="N420" s="62">
        <f>IF($A420=0,0,VLOOKUP($A420,Pointage!$A$6:$CE$370,N$3))</f>
        <v>0</v>
      </c>
      <c r="O420" s="62">
        <f>IF($A420=0,0,VLOOKUP($A420,Pointage!$A$6:$CE$370,O$3))</f>
        <v>0</v>
      </c>
      <c r="P420" s="62">
        <f>IF($A420=0,0,VLOOKUP($A420,Pointage!$A$6:$CE$370,P$3))</f>
        <v>0</v>
      </c>
      <c r="Q420" s="62">
        <f>IF($A420=0,0,VLOOKUP($A420,Pointage!$A$6:$CE$370,Q$3))</f>
        <v>0</v>
      </c>
      <c r="R420" s="62">
        <f>IF($A420=0,0,VLOOKUP($A420,Pointage!$A$6:$CE$370,R$3))</f>
        <v>0</v>
      </c>
      <c r="S420" s="62">
        <f>IF($A420=0,0,VLOOKUP($A420,Pointage!$A$6:$CE$370,S$3))</f>
        <v>0</v>
      </c>
    </row>
    <row r="421" spans="1:19" x14ac:dyDescent="0.2">
      <c r="A421" s="60">
        <f>Pointage!A423</f>
        <v>0</v>
      </c>
      <c r="B421" s="61">
        <f t="shared" si="12"/>
        <v>0</v>
      </c>
      <c r="C421" s="61">
        <f t="shared" si="13"/>
        <v>1</v>
      </c>
      <c r="D421" s="62">
        <f>IF($A421=0,0,VLOOKUP($A421,Pointage!$A$6:$CE$370,D$3))</f>
        <v>0</v>
      </c>
      <c r="E421" s="62">
        <f>IF($A421=0,0,VLOOKUP($A421,Pointage!$A$6:$CE$370,E$3))</f>
        <v>0</v>
      </c>
      <c r="F421" s="62">
        <f>IF($A421=0,0,VLOOKUP($A421,Pointage!$A$6:$CE$370,F$3))</f>
        <v>0</v>
      </c>
      <c r="G421" s="62">
        <f>IF($A421=0,0,VLOOKUP($A421,Pointage!$A$6:$CE$370,G$3))</f>
        <v>0</v>
      </c>
      <c r="H421" s="62">
        <f>IF($A421=0,0,VLOOKUP($A421,Pointage!$A$6:$CE$370,H$3))</f>
        <v>0</v>
      </c>
      <c r="I421" s="62">
        <f>IF($A421=0,0,VLOOKUP($A421,Pointage!$A$6:$CE$370,I$3))</f>
        <v>0</v>
      </c>
      <c r="J421" s="62">
        <f>IF($A421=0,0,VLOOKUP($A421,Pointage!$A$6:$CE$370,J$3))</f>
        <v>0</v>
      </c>
      <c r="K421" s="62">
        <f>IF($A421=0,0,VLOOKUP($A421,Pointage!$A$6:$CE$370,K$3))</f>
        <v>0</v>
      </c>
      <c r="L421" s="62">
        <f>IF($A421=0,0,VLOOKUP($A421,Pointage!$A$6:$CE$370,L$3))</f>
        <v>0</v>
      </c>
      <c r="M421" s="62">
        <f>IF($A421=0,0,VLOOKUP($A421,Pointage!$A$6:$CE$370,M$3))</f>
        <v>0</v>
      </c>
      <c r="N421" s="62">
        <f>IF($A421=0,0,VLOOKUP($A421,Pointage!$A$6:$CE$370,N$3))</f>
        <v>0</v>
      </c>
      <c r="O421" s="62">
        <f>IF($A421=0,0,VLOOKUP($A421,Pointage!$A$6:$CE$370,O$3))</f>
        <v>0</v>
      </c>
      <c r="P421" s="62">
        <f>IF($A421=0,0,VLOOKUP($A421,Pointage!$A$6:$CE$370,P$3))</f>
        <v>0</v>
      </c>
      <c r="Q421" s="62">
        <f>IF($A421=0,0,VLOOKUP($A421,Pointage!$A$6:$CE$370,Q$3))</f>
        <v>0</v>
      </c>
      <c r="R421" s="62">
        <f>IF($A421=0,0,VLOOKUP($A421,Pointage!$A$6:$CE$370,R$3))</f>
        <v>0</v>
      </c>
      <c r="S421" s="62">
        <f>IF($A421=0,0,VLOOKUP($A421,Pointage!$A$6:$CE$370,S$3))</f>
        <v>0</v>
      </c>
    </row>
    <row r="422" spans="1:19" x14ac:dyDescent="0.2">
      <c r="A422" s="60">
        <f>Pointage!A424</f>
        <v>0</v>
      </c>
      <c r="B422" s="61">
        <f t="shared" si="12"/>
        <v>0</v>
      </c>
      <c r="C422" s="61">
        <f t="shared" si="13"/>
        <v>1</v>
      </c>
      <c r="D422" s="62">
        <f>IF($A422=0,0,VLOOKUP($A422,Pointage!$A$6:$CE$370,D$3))</f>
        <v>0</v>
      </c>
      <c r="E422" s="62">
        <f>IF($A422=0,0,VLOOKUP($A422,Pointage!$A$6:$CE$370,E$3))</f>
        <v>0</v>
      </c>
      <c r="F422" s="62">
        <f>IF($A422=0,0,VLOOKUP($A422,Pointage!$A$6:$CE$370,F$3))</f>
        <v>0</v>
      </c>
      <c r="G422" s="62">
        <f>IF($A422=0,0,VLOOKUP($A422,Pointage!$A$6:$CE$370,G$3))</f>
        <v>0</v>
      </c>
      <c r="H422" s="62">
        <f>IF($A422=0,0,VLOOKUP($A422,Pointage!$A$6:$CE$370,H$3))</f>
        <v>0</v>
      </c>
      <c r="I422" s="62">
        <f>IF($A422=0,0,VLOOKUP($A422,Pointage!$A$6:$CE$370,I$3))</f>
        <v>0</v>
      </c>
      <c r="J422" s="62">
        <f>IF($A422=0,0,VLOOKUP($A422,Pointage!$A$6:$CE$370,J$3))</f>
        <v>0</v>
      </c>
      <c r="K422" s="62">
        <f>IF($A422=0,0,VLOOKUP($A422,Pointage!$A$6:$CE$370,K$3))</f>
        <v>0</v>
      </c>
      <c r="L422" s="62">
        <f>IF($A422=0,0,VLOOKUP($A422,Pointage!$A$6:$CE$370,L$3))</f>
        <v>0</v>
      </c>
      <c r="M422" s="62">
        <f>IF($A422=0,0,VLOOKUP($A422,Pointage!$A$6:$CE$370,M$3))</f>
        <v>0</v>
      </c>
      <c r="N422" s="62">
        <f>IF($A422=0,0,VLOOKUP($A422,Pointage!$A$6:$CE$370,N$3))</f>
        <v>0</v>
      </c>
      <c r="O422" s="62">
        <f>IF($A422=0,0,VLOOKUP($A422,Pointage!$A$6:$CE$370,O$3))</f>
        <v>0</v>
      </c>
      <c r="P422" s="62">
        <f>IF($A422=0,0,VLOOKUP($A422,Pointage!$A$6:$CE$370,P$3))</f>
        <v>0</v>
      </c>
      <c r="Q422" s="62">
        <f>IF($A422=0,0,VLOOKUP($A422,Pointage!$A$6:$CE$370,Q$3))</f>
        <v>0</v>
      </c>
      <c r="R422" s="62">
        <f>IF($A422=0,0,VLOOKUP($A422,Pointage!$A$6:$CE$370,R$3))</f>
        <v>0</v>
      </c>
      <c r="S422" s="62">
        <f>IF($A422=0,0,VLOOKUP($A422,Pointage!$A$6:$CE$370,S$3))</f>
        <v>0</v>
      </c>
    </row>
    <row r="423" spans="1:19" x14ac:dyDescent="0.2">
      <c r="A423" s="60">
        <f>Pointage!A425</f>
        <v>0</v>
      </c>
      <c r="B423" s="61">
        <f t="shared" si="12"/>
        <v>0</v>
      </c>
      <c r="C423" s="61">
        <f t="shared" si="13"/>
        <v>1</v>
      </c>
      <c r="D423" s="62">
        <f>IF($A423=0,0,VLOOKUP($A423,Pointage!$A$6:$CE$370,D$3))</f>
        <v>0</v>
      </c>
      <c r="E423" s="62">
        <f>IF($A423=0,0,VLOOKUP($A423,Pointage!$A$6:$CE$370,E$3))</f>
        <v>0</v>
      </c>
      <c r="F423" s="62">
        <f>IF($A423=0,0,VLOOKUP($A423,Pointage!$A$6:$CE$370,F$3))</f>
        <v>0</v>
      </c>
      <c r="G423" s="62">
        <f>IF($A423=0,0,VLOOKUP($A423,Pointage!$A$6:$CE$370,G$3))</f>
        <v>0</v>
      </c>
      <c r="H423" s="62">
        <f>IF($A423=0,0,VLOOKUP($A423,Pointage!$A$6:$CE$370,H$3))</f>
        <v>0</v>
      </c>
      <c r="I423" s="62">
        <f>IF($A423=0,0,VLOOKUP($A423,Pointage!$A$6:$CE$370,I$3))</f>
        <v>0</v>
      </c>
      <c r="J423" s="62">
        <f>IF($A423=0,0,VLOOKUP($A423,Pointage!$A$6:$CE$370,J$3))</f>
        <v>0</v>
      </c>
      <c r="K423" s="62">
        <f>IF($A423=0,0,VLOOKUP($A423,Pointage!$A$6:$CE$370,K$3))</f>
        <v>0</v>
      </c>
      <c r="L423" s="62">
        <f>IF($A423=0,0,VLOOKUP($A423,Pointage!$A$6:$CE$370,L$3))</f>
        <v>0</v>
      </c>
      <c r="M423" s="62">
        <f>IF($A423=0,0,VLOOKUP($A423,Pointage!$A$6:$CE$370,M$3))</f>
        <v>0</v>
      </c>
      <c r="N423" s="62">
        <f>IF($A423=0,0,VLOOKUP($A423,Pointage!$A$6:$CE$370,N$3))</f>
        <v>0</v>
      </c>
      <c r="O423" s="62">
        <f>IF($A423=0,0,VLOOKUP($A423,Pointage!$A$6:$CE$370,O$3))</f>
        <v>0</v>
      </c>
      <c r="P423" s="62">
        <f>IF($A423=0,0,VLOOKUP($A423,Pointage!$A$6:$CE$370,P$3))</f>
        <v>0</v>
      </c>
      <c r="Q423" s="62">
        <f>IF($A423=0,0,VLOOKUP($A423,Pointage!$A$6:$CE$370,Q$3))</f>
        <v>0</v>
      </c>
      <c r="R423" s="62">
        <f>IF($A423=0,0,VLOOKUP($A423,Pointage!$A$6:$CE$370,R$3))</f>
        <v>0</v>
      </c>
      <c r="S423" s="62">
        <f>IF($A423=0,0,VLOOKUP($A423,Pointage!$A$6:$CE$370,S$3))</f>
        <v>0</v>
      </c>
    </row>
    <row r="424" spans="1:19" x14ac:dyDescent="0.2">
      <c r="A424" s="60">
        <f>Pointage!A426</f>
        <v>0</v>
      </c>
      <c r="B424" s="61">
        <f t="shared" si="12"/>
        <v>0</v>
      </c>
      <c r="C424" s="61">
        <f t="shared" si="13"/>
        <v>1</v>
      </c>
      <c r="D424" s="62">
        <f>IF($A424=0,0,VLOOKUP($A424,Pointage!$A$6:$CE$370,D$3))</f>
        <v>0</v>
      </c>
      <c r="E424" s="62">
        <f>IF($A424=0,0,VLOOKUP($A424,Pointage!$A$6:$CE$370,E$3))</f>
        <v>0</v>
      </c>
      <c r="F424" s="62">
        <f>IF($A424=0,0,VLOOKUP($A424,Pointage!$A$6:$CE$370,F$3))</f>
        <v>0</v>
      </c>
      <c r="G424" s="62">
        <f>IF($A424=0,0,VLOOKUP($A424,Pointage!$A$6:$CE$370,G$3))</f>
        <v>0</v>
      </c>
      <c r="H424" s="62">
        <f>IF($A424=0,0,VLOOKUP($A424,Pointage!$A$6:$CE$370,H$3))</f>
        <v>0</v>
      </c>
      <c r="I424" s="62">
        <f>IF($A424=0,0,VLOOKUP($A424,Pointage!$A$6:$CE$370,I$3))</f>
        <v>0</v>
      </c>
      <c r="J424" s="62">
        <f>IF($A424=0,0,VLOOKUP($A424,Pointage!$A$6:$CE$370,J$3))</f>
        <v>0</v>
      </c>
      <c r="K424" s="62">
        <f>IF($A424=0,0,VLOOKUP($A424,Pointage!$A$6:$CE$370,K$3))</f>
        <v>0</v>
      </c>
      <c r="L424" s="62">
        <f>IF($A424=0,0,VLOOKUP($A424,Pointage!$A$6:$CE$370,L$3))</f>
        <v>0</v>
      </c>
      <c r="M424" s="62">
        <f>IF($A424=0,0,VLOOKUP($A424,Pointage!$A$6:$CE$370,M$3))</f>
        <v>0</v>
      </c>
      <c r="N424" s="62">
        <f>IF($A424=0,0,VLOOKUP($A424,Pointage!$A$6:$CE$370,N$3))</f>
        <v>0</v>
      </c>
      <c r="O424" s="62">
        <f>IF($A424=0,0,VLOOKUP($A424,Pointage!$A$6:$CE$370,O$3))</f>
        <v>0</v>
      </c>
      <c r="P424" s="62">
        <f>IF($A424=0,0,VLOOKUP($A424,Pointage!$A$6:$CE$370,P$3))</f>
        <v>0</v>
      </c>
      <c r="Q424" s="62">
        <f>IF($A424=0,0,VLOOKUP($A424,Pointage!$A$6:$CE$370,Q$3))</f>
        <v>0</v>
      </c>
      <c r="R424" s="62">
        <f>IF($A424=0,0,VLOOKUP($A424,Pointage!$A$6:$CE$370,R$3))</f>
        <v>0</v>
      </c>
      <c r="S424" s="62">
        <f>IF($A424=0,0,VLOOKUP($A424,Pointage!$A$6:$CE$370,S$3))</f>
        <v>0</v>
      </c>
    </row>
    <row r="425" spans="1:19" x14ac:dyDescent="0.2">
      <c r="A425" s="60">
        <f>Pointage!A427</f>
        <v>0</v>
      </c>
      <c r="B425" s="61">
        <f t="shared" si="12"/>
        <v>0</v>
      </c>
      <c r="C425" s="61">
        <f t="shared" si="13"/>
        <v>1</v>
      </c>
      <c r="D425" s="62">
        <f>IF($A425=0,0,VLOOKUP($A425,Pointage!$A$6:$CE$370,D$3))</f>
        <v>0</v>
      </c>
      <c r="E425" s="62">
        <f>IF($A425=0,0,VLOOKUP($A425,Pointage!$A$6:$CE$370,E$3))</f>
        <v>0</v>
      </c>
      <c r="F425" s="62">
        <f>IF($A425=0,0,VLOOKUP($A425,Pointage!$A$6:$CE$370,F$3))</f>
        <v>0</v>
      </c>
      <c r="G425" s="62">
        <f>IF($A425=0,0,VLOOKUP($A425,Pointage!$A$6:$CE$370,G$3))</f>
        <v>0</v>
      </c>
      <c r="H425" s="62">
        <f>IF($A425=0,0,VLOOKUP($A425,Pointage!$A$6:$CE$370,H$3))</f>
        <v>0</v>
      </c>
      <c r="I425" s="62">
        <f>IF($A425=0,0,VLOOKUP($A425,Pointage!$A$6:$CE$370,I$3))</f>
        <v>0</v>
      </c>
      <c r="J425" s="62">
        <f>IF($A425=0,0,VLOOKUP($A425,Pointage!$A$6:$CE$370,J$3))</f>
        <v>0</v>
      </c>
      <c r="K425" s="62">
        <f>IF($A425=0,0,VLOOKUP($A425,Pointage!$A$6:$CE$370,K$3))</f>
        <v>0</v>
      </c>
      <c r="L425" s="62">
        <f>IF($A425=0,0,VLOOKUP($A425,Pointage!$A$6:$CE$370,L$3))</f>
        <v>0</v>
      </c>
      <c r="M425" s="62">
        <f>IF($A425=0,0,VLOOKUP($A425,Pointage!$A$6:$CE$370,M$3))</f>
        <v>0</v>
      </c>
      <c r="N425" s="62">
        <f>IF($A425=0,0,VLOOKUP($A425,Pointage!$A$6:$CE$370,N$3))</f>
        <v>0</v>
      </c>
      <c r="O425" s="62">
        <f>IF($A425=0,0,VLOOKUP($A425,Pointage!$A$6:$CE$370,O$3))</f>
        <v>0</v>
      </c>
      <c r="P425" s="62">
        <f>IF($A425=0,0,VLOOKUP($A425,Pointage!$A$6:$CE$370,P$3))</f>
        <v>0</v>
      </c>
      <c r="Q425" s="62">
        <f>IF($A425=0,0,VLOOKUP($A425,Pointage!$A$6:$CE$370,Q$3))</f>
        <v>0</v>
      </c>
      <c r="R425" s="62">
        <f>IF($A425=0,0,VLOOKUP($A425,Pointage!$A$6:$CE$370,R$3))</f>
        <v>0</v>
      </c>
      <c r="S425" s="62">
        <f>IF($A425=0,0,VLOOKUP($A425,Pointage!$A$6:$CE$370,S$3))</f>
        <v>0</v>
      </c>
    </row>
    <row r="426" spans="1:19" x14ac:dyDescent="0.2">
      <c r="A426" s="60">
        <f>Pointage!A428</f>
        <v>0</v>
      </c>
      <c r="B426" s="61">
        <f t="shared" si="12"/>
        <v>0</v>
      </c>
      <c r="C426" s="61">
        <f t="shared" si="13"/>
        <v>1</v>
      </c>
      <c r="D426" s="62">
        <f>IF($A426=0,0,VLOOKUP($A426,Pointage!$A$6:$CE$370,D$3))</f>
        <v>0</v>
      </c>
      <c r="E426" s="62">
        <f>IF($A426=0,0,VLOOKUP($A426,Pointage!$A$6:$CE$370,E$3))</f>
        <v>0</v>
      </c>
      <c r="F426" s="62">
        <f>IF($A426=0,0,VLOOKUP($A426,Pointage!$A$6:$CE$370,F$3))</f>
        <v>0</v>
      </c>
      <c r="G426" s="62">
        <f>IF($A426=0,0,VLOOKUP($A426,Pointage!$A$6:$CE$370,G$3))</f>
        <v>0</v>
      </c>
      <c r="H426" s="62">
        <f>IF($A426=0,0,VLOOKUP($A426,Pointage!$A$6:$CE$370,H$3))</f>
        <v>0</v>
      </c>
      <c r="I426" s="62">
        <f>IF($A426=0,0,VLOOKUP($A426,Pointage!$A$6:$CE$370,I$3))</f>
        <v>0</v>
      </c>
      <c r="J426" s="62">
        <f>IF($A426=0,0,VLOOKUP($A426,Pointage!$A$6:$CE$370,J$3))</f>
        <v>0</v>
      </c>
      <c r="K426" s="62">
        <f>IF($A426=0,0,VLOOKUP($A426,Pointage!$A$6:$CE$370,K$3))</f>
        <v>0</v>
      </c>
      <c r="L426" s="62">
        <f>IF($A426=0,0,VLOOKUP($A426,Pointage!$A$6:$CE$370,L$3))</f>
        <v>0</v>
      </c>
      <c r="M426" s="62">
        <f>IF($A426=0,0,VLOOKUP($A426,Pointage!$A$6:$CE$370,M$3))</f>
        <v>0</v>
      </c>
      <c r="N426" s="62">
        <f>IF($A426=0,0,VLOOKUP($A426,Pointage!$A$6:$CE$370,N$3))</f>
        <v>0</v>
      </c>
      <c r="O426" s="62">
        <f>IF($A426=0,0,VLOOKUP($A426,Pointage!$A$6:$CE$370,O$3))</f>
        <v>0</v>
      </c>
      <c r="P426" s="62">
        <f>IF($A426=0,0,VLOOKUP($A426,Pointage!$A$6:$CE$370,P$3))</f>
        <v>0</v>
      </c>
      <c r="Q426" s="62">
        <f>IF($A426=0,0,VLOOKUP($A426,Pointage!$A$6:$CE$370,Q$3))</f>
        <v>0</v>
      </c>
      <c r="R426" s="62">
        <f>IF($A426=0,0,VLOOKUP($A426,Pointage!$A$6:$CE$370,R$3))</f>
        <v>0</v>
      </c>
      <c r="S426" s="62">
        <f>IF($A426=0,0,VLOOKUP($A426,Pointage!$A$6:$CE$370,S$3))</f>
        <v>0</v>
      </c>
    </row>
    <row r="427" spans="1:19" x14ac:dyDescent="0.2">
      <c r="A427" s="60">
        <f>Pointage!A429</f>
        <v>0</v>
      </c>
      <c r="B427" s="61">
        <f t="shared" si="12"/>
        <v>0</v>
      </c>
      <c r="C427" s="61">
        <f t="shared" si="13"/>
        <v>1</v>
      </c>
      <c r="D427" s="62">
        <f>IF($A427=0,0,VLOOKUP($A427,Pointage!$A$6:$CE$370,D$3))</f>
        <v>0</v>
      </c>
      <c r="E427" s="62">
        <f>IF($A427=0,0,VLOOKUP($A427,Pointage!$A$6:$CE$370,E$3))</f>
        <v>0</v>
      </c>
      <c r="F427" s="62">
        <f>IF($A427=0,0,VLOOKUP($A427,Pointage!$A$6:$CE$370,F$3))</f>
        <v>0</v>
      </c>
      <c r="G427" s="62">
        <f>IF($A427=0,0,VLOOKUP($A427,Pointage!$A$6:$CE$370,G$3))</f>
        <v>0</v>
      </c>
      <c r="H427" s="62">
        <f>IF($A427=0,0,VLOOKUP($A427,Pointage!$A$6:$CE$370,H$3))</f>
        <v>0</v>
      </c>
      <c r="I427" s="62">
        <f>IF($A427=0,0,VLOOKUP($A427,Pointage!$A$6:$CE$370,I$3))</f>
        <v>0</v>
      </c>
      <c r="J427" s="62">
        <f>IF($A427=0,0,VLOOKUP($A427,Pointage!$A$6:$CE$370,J$3))</f>
        <v>0</v>
      </c>
      <c r="K427" s="62">
        <f>IF($A427=0,0,VLOOKUP($A427,Pointage!$A$6:$CE$370,K$3))</f>
        <v>0</v>
      </c>
      <c r="L427" s="62">
        <f>IF($A427=0,0,VLOOKUP($A427,Pointage!$A$6:$CE$370,L$3))</f>
        <v>0</v>
      </c>
      <c r="M427" s="62">
        <f>IF($A427=0,0,VLOOKUP($A427,Pointage!$A$6:$CE$370,M$3))</f>
        <v>0</v>
      </c>
      <c r="N427" s="62">
        <f>IF($A427=0,0,VLOOKUP($A427,Pointage!$A$6:$CE$370,N$3))</f>
        <v>0</v>
      </c>
      <c r="O427" s="62">
        <f>IF($A427=0,0,VLOOKUP($A427,Pointage!$A$6:$CE$370,O$3))</f>
        <v>0</v>
      </c>
      <c r="P427" s="62">
        <f>IF($A427=0,0,VLOOKUP($A427,Pointage!$A$6:$CE$370,P$3))</f>
        <v>0</v>
      </c>
      <c r="Q427" s="62">
        <f>IF($A427=0,0,VLOOKUP($A427,Pointage!$A$6:$CE$370,Q$3))</f>
        <v>0</v>
      </c>
      <c r="R427" s="62">
        <f>IF($A427=0,0,VLOOKUP($A427,Pointage!$A$6:$CE$370,R$3))</f>
        <v>0</v>
      </c>
      <c r="S427" s="62">
        <f>IF($A427=0,0,VLOOKUP($A427,Pointage!$A$6:$CE$370,S$3))</f>
        <v>0</v>
      </c>
    </row>
    <row r="428" spans="1:19" x14ac:dyDescent="0.2">
      <c r="A428" s="60">
        <f>Pointage!A430</f>
        <v>0</v>
      </c>
      <c r="B428" s="61">
        <f t="shared" si="12"/>
        <v>0</v>
      </c>
      <c r="C428" s="61">
        <f t="shared" si="13"/>
        <v>1</v>
      </c>
      <c r="D428" s="62">
        <f>IF($A428=0,0,VLOOKUP($A428,Pointage!$A$6:$CE$370,D$3))</f>
        <v>0</v>
      </c>
      <c r="E428" s="62">
        <f>IF($A428=0,0,VLOOKUP($A428,Pointage!$A$6:$CE$370,E$3))</f>
        <v>0</v>
      </c>
      <c r="F428" s="62">
        <f>IF($A428=0,0,VLOOKUP($A428,Pointage!$A$6:$CE$370,F$3))</f>
        <v>0</v>
      </c>
      <c r="G428" s="62">
        <f>IF($A428=0,0,VLOOKUP($A428,Pointage!$A$6:$CE$370,G$3))</f>
        <v>0</v>
      </c>
      <c r="H428" s="62">
        <f>IF($A428=0,0,VLOOKUP($A428,Pointage!$A$6:$CE$370,H$3))</f>
        <v>0</v>
      </c>
      <c r="I428" s="62">
        <f>IF($A428=0,0,VLOOKUP($A428,Pointage!$A$6:$CE$370,I$3))</f>
        <v>0</v>
      </c>
      <c r="J428" s="62">
        <f>IF($A428=0,0,VLOOKUP($A428,Pointage!$A$6:$CE$370,J$3))</f>
        <v>0</v>
      </c>
      <c r="K428" s="62">
        <f>IF($A428=0,0,VLOOKUP($A428,Pointage!$A$6:$CE$370,K$3))</f>
        <v>0</v>
      </c>
      <c r="L428" s="62">
        <f>IF($A428=0,0,VLOOKUP($A428,Pointage!$A$6:$CE$370,L$3))</f>
        <v>0</v>
      </c>
      <c r="M428" s="62">
        <f>IF($A428=0,0,VLOOKUP($A428,Pointage!$A$6:$CE$370,M$3))</f>
        <v>0</v>
      </c>
      <c r="N428" s="62">
        <f>IF($A428=0,0,VLOOKUP($A428,Pointage!$A$6:$CE$370,N$3))</f>
        <v>0</v>
      </c>
      <c r="O428" s="62">
        <f>IF($A428=0,0,VLOOKUP($A428,Pointage!$A$6:$CE$370,O$3))</f>
        <v>0</v>
      </c>
      <c r="P428" s="62">
        <f>IF($A428=0,0,VLOOKUP($A428,Pointage!$A$6:$CE$370,P$3))</f>
        <v>0</v>
      </c>
      <c r="Q428" s="62">
        <f>IF($A428=0,0,VLOOKUP($A428,Pointage!$A$6:$CE$370,Q$3))</f>
        <v>0</v>
      </c>
      <c r="R428" s="62">
        <f>IF($A428=0,0,VLOOKUP($A428,Pointage!$A$6:$CE$370,R$3))</f>
        <v>0</v>
      </c>
      <c r="S428" s="62">
        <f>IF($A428=0,0,VLOOKUP($A428,Pointage!$A$6:$CE$370,S$3))</f>
        <v>0</v>
      </c>
    </row>
    <row r="429" spans="1:19" x14ac:dyDescent="0.2">
      <c r="A429" s="60">
        <f>Pointage!A431</f>
        <v>0</v>
      </c>
      <c r="B429" s="61">
        <f t="shared" si="12"/>
        <v>0</v>
      </c>
      <c r="C429" s="61">
        <f t="shared" si="13"/>
        <v>1</v>
      </c>
      <c r="D429" s="62">
        <f>IF($A429=0,0,VLOOKUP($A429,Pointage!$A$6:$CE$370,D$3))</f>
        <v>0</v>
      </c>
      <c r="E429" s="62">
        <f>IF($A429=0,0,VLOOKUP($A429,Pointage!$A$6:$CE$370,E$3))</f>
        <v>0</v>
      </c>
      <c r="F429" s="62">
        <f>IF($A429=0,0,VLOOKUP($A429,Pointage!$A$6:$CE$370,F$3))</f>
        <v>0</v>
      </c>
      <c r="G429" s="62">
        <f>IF($A429=0,0,VLOOKUP($A429,Pointage!$A$6:$CE$370,G$3))</f>
        <v>0</v>
      </c>
      <c r="H429" s="62">
        <f>IF($A429=0,0,VLOOKUP($A429,Pointage!$A$6:$CE$370,H$3))</f>
        <v>0</v>
      </c>
      <c r="I429" s="62">
        <f>IF($A429=0,0,VLOOKUP($A429,Pointage!$A$6:$CE$370,I$3))</f>
        <v>0</v>
      </c>
      <c r="J429" s="62">
        <f>IF($A429=0,0,VLOOKUP($A429,Pointage!$A$6:$CE$370,J$3))</f>
        <v>0</v>
      </c>
      <c r="K429" s="62">
        <f>IF($A429=0,0,VLOOKUP($A429,Pointage!$A$6:$CE$370,K$3))</f>
        <v>0</v>
      </c>
      <c r="L429" s="62">
        <f>IF($A429=0,0,VLOOKUP($A429,Pointage!$A$6:$CE$370,L$3))</f>
        <v>0</v>
      </c>
      <c r="M429" s="62">
        <f>IF($A429=0,0,VLOOKUP($A429,Pointage!$A$6:$CE$370,M$3))</f>
        <v>0</v>
      </c>
      <c r="N429" s="62">
        <f>IF($A429=0,0,VLOOKUP($A429,Pointage!$A$6:$CE$370,N$3))</f>
        <v>0</v>
      </c>
      <c r="O429" s="62">
        <f>IF($A429=0,0,VLOOKUP($A429,Pointage!$A$6:$CE$370,O$3))</f>
        <v>0</v>
      </c>
      <c r="P429" s="62">
        <f>IF($A429=0,0,VLOOKUP($A429,Pointage!$A$6:$CE$370,P$3))</f>
        <v>0</v>
      </c>
      <c r="Q429" s="62">
        <f>IF($A429=0,0,VLOOKUP($A429,Pointage!$A$6:$CE$370,Q$3))</f>
        <v>0</v>
      </c>
      <c r="R429" s="62">
        <f>IF($A429=0,0,VLOOKUP($A429,Pointage!$A$6:$CE$370,R$3))</f>
        <v>0</v>
      </c>
      <c r="S429" s="62">
        <f>IF($A429=0,0,VLOOKUP($A429,Pointage!$A$6:$CE$370,S$3))</f>
        <v>0</v>
      </c>
    </row>
    <row r="430" spans="1:19" x14ac:dyDescent="0.2">
      <c r="A430" s="60">
        <f>Pointage!A432</f>
        <v>0</v>
      </c>
      <c r="B430" s="61">
        <f t="shared" si="12"/>
        <v>0</v>
      </c>
      <c r="C430" s="61">
        <f t="shared" si="13"/>
        <v>1</v>
      </c>
      <c r="D430" s="62">
        <f>IF($A430=0,0,VLOOKUP($A430,Pointage!$A$6:$CE$370,D$3))</f>
        <v>0</v>
      </c>
      <c r="E430" s="62">
        <f>IF($A430=0,0,VLOOKUP($A430,Pointage!$A$6:$CE$370,E$3))</f>
        <v>0</v>
      </c>
      <c r="F430" s="62">
        <f>IF($A430=0,0,VLOOKUP($A430,Pointage!$A$6:$CE$370,F$3))</f>
        <v>0</v>
      </c>
      <c r="G430" s="62">
        <f>IF($A430=0,0,VLOOKUP($A430,Pointage!$A$6:$CE$370,G$3))</f>
        <v>0</v>
      </c>
      <c r="H430" s="62">
        <f>IF($A430=0,0,VLOOKUP($A430,Pointage!$A$6:$CE$370,H$3))</f>
        <v>0</v>
      </c>
      <c r="I430" s="62">
        <f>IF($A430=0,0,VLOOKUP($A430,Pointage!$A$6:$CE$370,I$3))</f>
        <v>0</v>
      </c>
      <c r="J430" s="62">
        <f>IF($A430=0,0,VLOOKUP($A430,Pointage!$A$6:$CE$370,J$3))</f>
        <v>0</v>
      </c>
      <c r="K430" s="62">
        <f>IF($A430=0,0,VLOOKUP($A430,Pointage!$A$6:$CE$370,K$3))</f>
        <v>0</v>
      </c>
      <c r="L430" s="62">
        <f>IF($A430=0,0,VLOOKUP($A430,Pointage!$A$6:$CE$370,L$3))</f>
        <v>0</v>
      </c>
      <c r="M430" s="62">
        <f>IF($A430=0,0,VLOOKUP($A430,Pointage!$A$6:$CE$370,M$3))</f>
        <v>0</v>
      </c>
      <c r="N430" s="62">
        <f>IF($A430=0,0,VLOOKUP($A430,Pointage!$A$6:$CE$370,N$3))</f>
        <v>0</v>
      </c>
      <c r="O430" s="62">
        <f>IF($A430=0,0,VLOOKUP($A430,Pointage!$A$6:$CE$370,O$3))</f>
        <v>0</v>
      </c>
      <c r="P430" s="62">
        <f>IF($A430=0,0,VLOOKUP($A430,Pointage!$A$6:$CE$370,P$3))</f>
        <v>0</v>
      </c>
      <c r="Q430" s="62">
        <f>IF($A430=0,0,VLOOKUP($A430,Pointage!$A$6:$CE$370,Q$3))</f>
        <v>0</v>
      </c>
      <c r="R430" s="62">
        <f>IF($A430=0,0,VLOOKUP($A430,Pointage!$A$6:$CE$370,R$3))</f>
        <v>0</v>
      </c>
      <c r="S430" s="62">
        <f>IF($A430=0,0,VLOOKUP($A430,Pointage!$A$6:$CE$370,S$3))</f>
        <v>0</v>
      </c>
    </row>
    <row r="431" spans="1:19" x14ac:dyDescent="0.2">
      <c r="A431" s="60">
        <f>Pointage!A433</f>
        <v>0</v>
      </c>
      <c r="B431" s="61">
        <f t="shared" si="12"/>
        <v>0</v>
      </c>
      <c r="C431" s="61">
        <f t="shared" si="13"/>
        <v>1</v>
      </c>
      <c r="D431" s="62">
        <f>IF($A431=0,0,VLOOKUP($A431,Pointage!$A$6:$CE$370,D$3))</f>
        <v>0</v>
      </c>
      <c r="E431" s="62">
        <f>IF($A431=0,0,VLOOKUP($A431,Pointage!$A$6:$CE$370,E$3))</f>
        <v>0</v>
      </c>
      <c r="F431" s="62">
        <f>IF($A431=0,0,VLOOKUP($A431,Pointage!$A$6:$CE$370,F$3))</f>
        <v>0</v>
      </c>
      <c r="G431" s="62">
        <f>IF($A431=0,0,VLOOKUP($A431,Pointage!$A$6:$CE$370,G$3))</f>
        <v>0</v>
      </c>
      <c r="H431" s="62">
        <f>IF($A431=0,0,VLOOKUP($A431,Pointage!$A$6:$CE$370,H$3))</f>
        <v>0</v>
      </c>
      <c r="I431" s="62">
        <f>IF($A431=0,0,VLOOKUP($A431,Pointage!$A$6:$CE$370,I$3))</f>
        <v>0</v>
      </c>
      <c r="J431" s="62">
        <f>IF($A431=0,0,VLOOKUP($A431,Pointage!$A$6:$CE$370,J$3))</f>
        <v>0</v>
      </c>
      <c r="K431" s="62">
        <f>IF($A431=0,0,VLOOKUP($A431,Pointage!$A$6:$CE$370,K$3))</f>
        <v>0</v>
      </c>
      <c r="L431" s="62">
        <f>IF($A431=0,0,VLOOKUP($A431,Pointage!$A$6:$CE$370,L$3))</f>
        <v>0</v>
      </c>
      <c r="M431" s="62">
        <f>IF($A431=0,0,VLOOKUP($A431,Pointage!$A$6:$CE$370,M$3))</f>
        <v>0</v>
      </c>
      <c r="N431" s="62">
        <f>IF($A431=0,0,VLOOKUP($A431,Pointage!$A$6:$CE$370,N$3))</f>
        <v>0</v>
      </c>
      <c r="O431" s="62">
        <f>IF($A431=0,0,VLOOKUP($A431,Pointage!$A$6:$CE$370,O$3))</f>
        <v>0</v>
      </c>
      <c r="P431" s="62">
        <f>IF($A431=0,0,VLOOKUP($A431,Pointage!$A$6:$CE$370,P$3))</f>
        <v>0</v>
      </c>
      <c r="Q431" s="62">
        <f>IF($A431=0,0,VLOOKUP($A431,Pointage!$A$6:$CE$370,Q$3))</f>
        <v>0</v>
      </c>
      <c r="R431" s="62">
        <f>IF($A431=0,0,VLOOKUP($A431,Pointage!$A$6:$CE$370,R$3))</f>
        <v>0</v>
      </c>
      <c r="S431" s="62">
        <f>IF($A431=0,0,VLOOKUP($A431,Pointage!$A$6:$CE$370,S$3))</f>
        <v>0</v>
      </c>
    </row>
    <row r="432" spans="1:19" x14ac:dyDescent="0.2">
      <c r="A432" s="60">
        <f>Pointage!A434</f>
        <v>0</v>
      </c>
      <c r="B432" s="61">
        <f t="shared" si="12"/>
        <v>0</v>
      </c>
      <c r="C432" s="61">
        <f t="shared" si="13"/>
        <v>1</v>
      </c>
      <c r="D432" s="62">
        <f>IF($A432=0,0,VLOOKUP($A432,Pointage!$A$6:$CE$370,D$3))</f>
        <v>0</v>
      </c>
      <c r="E432" s="62">
        <f>IF($A432=0,0,VLOOKUP($A432,Pointage!$A$6:$CE$370,E$3))</f>
        <v>0</v>
      </c>
      <c r="F432" s="62">
        <f>IF($A432=0,0,VLOOKUP($A432,Pointage!$A$6:$CE$370,F$3))</f>
        <v>0</v>
      </c>
      <c r="G432" s="62">
        <f>IF($A432=0,0,VLOOKUP($A432,Pointage!$A$6:$CE$370,G$3))</f>
        <v>0</v>
      </c>
      <c r="H432" s="62">
        <f>IF($A432=0,0,VLOOKUP($A432,Pointage!$A$6:$CE$370,H$3))</f>
        <v>0</v>
      </c>
      <c r="I432" s="62">
        <f>IF($A432=0,0,VLOOKUP($A432,Pointage!$A$6:$CE$370,I$3))</f>
        <v>0</v>
      </c>
      <c r="J432" s="62">
        <f>IF($A432=0,0,VLOOKUP($A432,Pointage!$A$6:$CE$370,J$3))</f>
        <v>0</v>
      </c>
      <c r="K432" s="62">
        <f>IF($A432=0,0,VLOOKUP($A432,Pointage!$A$6:$CE$370,K$3))</f>
        <v>0</v>
      </c>
      <c r="L432" s="62">
        <f>IF($A432=0,0,VLOOKUP($A432,Pointage!$A$6:$CE$370,L$3))</f>
        <v>0</v>
      </c>
      <c r="M432" s="62">
        <f>IF($A432=0,0,VLOOKUP($A432,Pointage!$A$6:$CE$370,M$3))</f>
        <v>0</v>
      </c>
      <c r="N432" s="62">
        <f>IF($A432=0,0,VLOOKUP($A432,Pointage!$A$6:$CE$370,N$3))</f>
        <v>0</v>
      </c>
      <c r="O432" s="62">
        <f>IF($A432=0,0,VLOOKUP($A432,Pointage!$A$6:$CE$370,O$3))</f>
        <v>0</v>
      </c>
      <c r="P432" s="62">
        <f>IF($A432=0,0,VLOOKUP($A432,Pointage!$A$6:$CE$370,P$3))</f>
        <v>0</v>
      </c>
      <c r="Q432" s="62">
        <f>IF($A432=0,0,VLOOKUP($A432,Pointage!$A$6:$CE$370,Q$3))</f>
        <v>0</v>
      </c>
      <c r="R432" s="62">
        <f>IF($A432=0,0,VLOOKUP($A432,Pointage!$A$6:$CE$370,R$3))</f>
        <v>0</v>
      </c>
      <c r="S432" s="62">
        <f>IF($A432=0,0,VLOOKUP($A432,Pointage!$A$6:$CE$370,S$3))</f>
        <v>0</v>
      </c>
    </row>
    <row r="433" spans="1:19" x14ac:dyDescent="0.2">
      <c r="A433" s="60">
        <f>Pointage!A435</f>
        <v>0</v>
      </c>
      <c r="B433" s="61">
        <f t="shared" si="12"/>
        <v>0</v>
      </c>
      <c r="C433" s="61">
        <f t="shared" si="13"/>
        <v>1</v>
      </c>
      <c r="D433" s="62">
        <f>IF($A433=0,0,VLOOKUP($A433,Pointage!$A$6:$CE$370,D$3))</f>
        <v>0</v>
      </c>
      <c r="E433" s="62">
        <f>IF($A433=0,0,VLOOKUP($A433,Pointage!$A$6:$CE$370,E$3))</f>
        <v>0</v>
      </c>
      <c r="F433" s="62">
        <f>IF($A433=0,0,VLOOKUP($A433,Pointage!$A$6:$CE$370,F$3))</f>
        <v>0</v>
      </c>
      <c r="G433" s="62">
        <f>IF($A433=0,0,VLOOKUP($A433,Pointage!$A$6:$CE$370,G$3))</f>
        <v>0</v>
      </c>
      <c r="H433" s="62">
        <f>IF($A433=0,0,VLOOKUP($A433,Pointage!$A$6:$CE$370,H$3))</f>
        <v>0</v>
      </c>
      <c r="I433" s="62">
        <f>IF($A433=0,0,VLOOKUP($A433,Pointage!$A$6:$CE$370,I$3))</f>
        <v>0</v>
      </c>
      <c r="J433" s="62">
        <f>IF($A433=0,0,VLOOKUP($A433,Pointage!$A$6:$CE$370,J$3))</f>
        <v>0</v>
      </c>
      <c r="K433" s="62">
        <f>IF($A433=0,0,VLOOKUP($A433,Pointage!$A$6:$CE$370,K$3))</f>
        <v>0</v>
      </c>
      <c r="L433" s="62">
        <f>IF($A433=0,0,VLOOKUP($A433,Pointage!$A$6:$CE$370,L$3))</f>
        <v>0</v>
      </c>
      <c r="M433" s="62">
        <f>IF($A433=0,0,VLOOKUP($A433,Pointage!$A$6:$CE$370,M$3))</f>
        <v>0</v>
      </c>
      <c r="N433" s="62">
        <f>IF($A433=0,0,VLOOKUP($A433,Pointage!$A$6:$CE$370,N$3))</f>
        <v>0</v>
      </c>
      <c r="O433" s="62">
        <f>IF($A433=0,0,VLOOKUP($A433,Pointage!$A$6:$CE$370,O$3))</f>
        <v>0</v>
      </c>
      <c r="P433" s="62">
        <f>IF($A433=0,0,VLOOKUP($A433,Pointage!$A$6:$CE$370,P$3))</f>
        <v>0</v>
      </c>
      <c r="Q433" s="62">
        <f>IF($A433=0,0,VLOOKUP($A433,Pointage!$A$6:$CE$370,Q$3))</f>
        <v>0</v>
      </c>
      <c r="R433" s="62">
        <f>IF($A433=0,0,VLOOKUP($A433,Pointage!$A$6:$CE$370,R$3))</f>
        <v>0</v>
      </c>
      <c r="S433" s="62">
        <f>IF($A433=0,0,VLOOKUP($A433,Pointage!$A$6:$CE$370,S$3))</f>
        <v>0</v>
      </c>
    </row>
    <row r="434" spans="1:19" x14ac:dyDescent="0.2">
      <c r="A434" s="60">
        <f>Pointage!A436</f>
        <v>0</v>
      </c>
      <c r="B434" s="61">
        <f t="shared" si="12"/>
        <v>0</v>
      </c>
      <c r="C434" s="61">
        <f t="shared" si="13"/>
        <v>1</v>
      </c>
      <c r="D434" s="62">
        <f>IF($A434=0,0,VLOOKUP($A434,Pointage!$A$6:$CE$370,D$3))</f>
        <v>0</v>
      </c>
      <c r="E434" s="62">
        <f>IF($A434=0,0,VLOOKUP($A434,Pointage!$A$6:$CE$370,E$3))</f>
        <v>0</v>
      </c>
      <c r="F434" s="62">
        <f>IF($A434=0,0,VLOOKUP($A434,Pointage!$A$6:$CE$370,F$3))</f>
        <v>0</v>
      </c>
      <c r="G434" s="62">
        <f>IF($A434=0,0,VLOOKUP($A434,Pointage!$A$6:$CE$370,G$3))</f>
        <v>0</v>
      </c>
      <c r="H434" s="62">
        <f>IF($A434=0,0,VLOOKUP($A434,Pointage!$A$6:$CE$370,H$3))</f>
        <v>0</v>
      </c>
      <c r="I434" s="62">
        <f>IF($A434=0,0,VLOOKUP($A434,Pointage!$A$6:$CE$370,I$3))</f>
        <v>0</v>
      </c>
      <c r="J434" s="62">
        <f>IF($A434=0,0,VLOOKUP($A434,Pointage!$A$6:$CE$370,J$3))</f>
        <v>0</v>
      </c>
      <c r="K434" s="62">
        <f>IF($A434=0,0,VLOOKUP($A434,Pointage!$A$6:$CE$370,K$3))</f>
        <v>0</v>
      </c>
      <c r="L434" s="62">
        <f>IF($A434=0,0,VLOOKUP($A434,Pointage!$A$6:$CE$370,L$3))</f>
        <v>0</v>
      </c>
      <c r="M434" s="62">
        <f>IF($A434=0,0,VLOOKUP($A434,Pointage!$A$6:$CE$370,M$3))</f>
        <v>0</v>
      </c>
      <c r="N434" s="62">
        <f>IF($A434=0,0,VLOOKUP($A434,Pointage!$A$6:$CE$370,N$3))</f>
        <v>0</v>
      </c>
      <c r="O434" s="62">
        <f>IF($A434=0,0,VLOOKUP($A434,Pointage!$A$6:$CE$370,O$3))</f>
        <v>0</v>
      </c>
      <c r="P434" s="62">
        <f>IF($A434=0,0,VLOOKUP($A434,Pointage!$A$6:$CE$370,P$3))</f>
        <v>0</v>
      </c>
      <c r="Q434" s="62">
        <f>IF($A434=0,0,VLOOKUP($A434,Pointage!$A$6:$CE$370,Q$3))</f>
        <v>0</v>
      </c>
      <c r="R434" s="62">
        <f>IF($A434=0,0,VLOOKUP($A434,Pointage!$A$6:$CE$370,R$3))</f>
        <v>0</v>
      </c>
      <c r="S434" s="62">
        <f>IF($A434=0,0,VLOOKUP($A434,Pointage!$A$6:$CE$370,S$3))</f>
        <v>0</v>
      </c>
    </row>
    <row r="435" spans="1:19" x14ac:dyDescent="0.2">
      <c r="A435" s="60">
        <f>Pointage!A437</f>
        <v>0</v>
      </c>
      <c r="B435" s="61">
        <f t="shared" si="12"/>
        <v>0</v>
      </c>
      <c r="C435" s="61">
        <f t="shared" si="13"/>
        <v>1</v>
      </c>
      <c r="D435" s="62">
        <f>IF($A435=0,0,VLOOKUP($A435,Pointage!$A$6:$CE$370,D$3))</f>
        <v>0</v>
      </c>
      <c r="E435" s="62">
        <f>IF($A435=0,0,VLOOKUP($A435,Pointage!$A$6:$CE$370,E$3))</f>
        <v>0</v>
      </c>
      <c r="F435" s="62">
        <f>IF($A435=0,0,VLOOKUP($A435,Pointage!$A$6:$CE$370,F$3))</f>
        <v>0</v>
      </c>
      <c r="G435" s="62">
        <f>IF($A435=0,0,VLOOKUP($A435,Pointage!$A$6:$CE$370,G$3))</f>
        <v>0</v>
      </c>
      <c r="H435" s="62">
        <f>IF($A435=0,0,VLOOKUP($A435,Pointage!$A$6:$CE$370,H$3))</f>
        <v>0</v>
      </c>
      <c r="I435" s="62">
        <f>IF($A435=0,0,VLOOKUP($A435,Pointage!$A$6:$CE$370,I$3))</f>
        <v>0</v>
      </c>
      <c r="J435" s="62">
        <f>IF($A435=0,0,VLOOKUP($A435,Pointage!$A$6:$CE$370,J$3))</f>
        <v>0</v>
      </c>
      <c r="K435" s="62">
        <f>IF($A435=0,0,VLOOKUP($A435,Pointage!$A$6:$CE$370,K$3))</f>
        <v>0</v>
      </c>
      <c r="L435" s="62">
        <f>IF($A435=0,0,VLOOKUP($A435,Pointage!$A$6:$CE$370,L$3))</f>
        <v>0</v>
      </c>
      <c r="M435" s="62">
        <f>IF($A435=0,0,VLOOKUP($A435,Pointage!$A$6:$CE$370,M$3))</f>
        <v>0</v>
      </c>
      <c r="N435" s="62">
        <f>IF($A435=0,0,VLOOKUP($A435,Pointage!$A$6:$CE$370,N$3))</f>
        <v>0</v>
      </c>
      <c r="O435" s="62">
        <f>IF($A435=0,0,VLOOKUP($A435,Pointage!$A$6:$CE$370,O$3))</f>
        <v>0</v>
      </c>
      <c r="P435" s="62">
        <f>IF($A435=0,0,VLOOKUP($A435,Pointage!$A$6:$CE$370,P$3))</f>
        <v>0</v>
      </c>
      <c r="Q435" s="62">
        <f>IF($A435=0,0,VLOOKUP($A435,Pointage!$A$6:$CE$370,Q$3))</f>
        <v>0</v>
      </c>
      <c r="R435" s="62">
        <f>IF($A435=0,0,VLOOKUP($A435,Pointage!$A$6:$CE$370,R$3))</f>
        <v>0</v>
      </c>
      <c r="S435" s="62">
        <f>IF($A435=0,0,VLOOKUP($A435,Pointage!$A$6:$CE$370,S$3))</f>
        <v>0</v>
      </c>
    </row>
    <row r="436" spans="1:19" x14ac:dyDescent="0.2">
      <c r="A436" s="60">
        <f>Pointage!A438</f>
        <v>0</v>
      </c>
      <c r="B436" s="61">
        <f t="shared" si="12"/>
        <v>0</v>
      </c>
      <c r="C436" s="61">
        <f t="shared" si="13"/>
        <v>1</v>
      </c>
      <c r="D436" s="62">
        <f>IF($A436=0,0,VLOOKUP($A436,Pointage!$A$6:$CE$370,D$3))</f>
        <v>0</v>
      </c>
      <c r="E436" s="62">
        <f>IF($A436=0,0,VLOOKUP($A436,Pointage!$A$6:$CE$370,E$3))</f>
        <v>0</v>
      </c>
      <c r="F436" s="62">
        <f>IF($A436=0,0,VLOOKUP($A436,Pointage!$A$6:$CE$370,F$3))</f>
        <v>0</v>
      </c>
      <c r="G436" s="62">
        <f>IF($A436=0,0,VLOOKUP($A436,Pointage!$A$6:$CE$370,G$3))</f>
        <v>0</v>
      </c>
      <c r="H436" s="62">
        <f>IF($A436=0,0,VLOOKUP($A436,Pointage!$A$6:$CE$370,H$3))</f>
        <v>0</v>
      </c>
      <c r="I436" s="62">
        <f>IF($A436=0,0,VLOOKUP($A436,Pointage!$A$6:$CE$370,I$3))</f>
        <v>0</v>
      </c>
      <c r="J436" s="62">
        <f>IF($A436=0,0,VLOOKUP($A436,Pointage!$A$6:$CE$370,J$3))</f>
        <v>0</v>
      </c>
      <c r="K436" s="62">
        <f>IF($A436=0,0,VLOOKUP($A436,Pointage!$A$6:$CE$370,K$3))</f>
        <v>0</v>
      </c>
      <c r="L436" s="62">
        <f>IF($A436=0,0,VLOOKUP($A436,Pointage!$A$6:$CE$370,L$3))</f>
        <v>0</v>
      </c>
      <c r="M436" s="62">
        <f>IF($A436=0,0,VLOOKUP($A436,Pointage!$A$6:$CE$370,M$3))</f>
        <v>0</v>
      </c>
      <c r="N436" s="62">
        <f>IF($A436=0,0,VLOOKUP($A436,Pointage!$A$6:$CE$370,N$3))</f>
        <v>0</v>
      </c>
      <c r="O436" s="62">
        <f>IF($A436=0,0,VLOOKUP($A436,Pointage!$A$6:$CE$370,O$3))</f>
        <v>0</v>
      </c>
      <c r="P436" s="62">
        <f>IF($A436=0,0,VLOOKUP($A436,Pointage!$A$6:$CE$370,P$3))</f>
        <v>0</v>
      </c>
      <c r="Q436" s="62">
        <f>IF($A436=0,0,VLOOKUP($A436,Pointage!$A$6:$CE$370,Q$3))</f>
        <v>0</v>
      </c>
      <c r="R436" s="62">
        <f>IF($A436=0,0,VLOOKUP($A436,Pointage!$A$6:$CE$370,R$3))</f>
        <v>0</v>
      </c>
      <c r="S436" s="62">
        <f>IF($A436=0,0,VLOOKUP($A436,Pointage!$A$6:$CE$370,S$3))</f>
        <v>0</v>
      </c>
    </row>
    <row r="437" spans="1:19" x14ac:dyDescent="0.2">
      <c r="A437" s="60">
        <f>Pointage!A439</f>
        <v>0</v>
      </c>
      <c r="B437" s="61">
        <f t="shared" si="12"/>
        <v>0</v>
      </c>
      <c r="C437" s="61">
        <f t="shared" si="13"/>
        <v>1</v>
      </c>
      <c r="D437" s="62">
        <f>IF($A437=0,0,VLOOKUP($A437,Pointage!$A$6:$CE$370,D$3))</f>
        <v>0</v>
      </c>
      <c r="E437" s="62">
        <f>IF($A437=0,0,VLOOKUP($A437,Pointage!$A$6:$CE$370,E$3))</f>
        <v>0</v>
      </c>
      <c r="F437" s="62">
        <f>IF($A437=0,0,VLOOKUP($A437,Pointage!$A$6:$CE$370,F$3))</f>
        <v>0</v>
      </c>
      <c r="G437" s="62">
        <f>IF($A437=0,0,VLOOKUP($A437,Pointage!$A$6:$CE$370,G$3))</f>
        <v>0</v>
      </c>
      <c r="H437" s="62">
        <f>IF($A437=0,0,VLOOKUP($A437,Pointage!$A$6:$CE$370,H$3))</f>
        <v>0</v>
      </c>
      <c r="I437" s="62">
        <f>IF($A437=0,0,VLOOKUP($A437,Pointage!$A$6:$CE$370,I$3))</f>
        <v>0</v>
      </c>
      <c r="J437" s="62">
        <f>IF($A437=0,0,VLOOKUP($A437,Pointage!$A$6:$CE$370,J$3))</f>
        <v>0</v>
      </c>
      <c r="K437" s="62">
        <f>IF($A437=0,0,VLOOKUP($A437,Pointage!$A$6:$CE$370,K$3))</f>
        <v>0</v>
      </c>
      <c r="L437" s="62">
        <f>IF($A437=0,0,VLOOKUP($A437,Pointage!$A$6:$CE$370,L$3))</f>
        <v>0</v>
      </c>
      <c r="M437" s="62">
        <f>IF($A437=0,0,VLOOKUP($A437,Pointage!$A$6:$CE$370,M$3))</f>
        <v>0</v>
      </c>
      <c r="N437" s="62">
        <f>IF($A437=0,0,VLOOKUP($A437,Pointage!$A$6:$CE$370,N$3))</f>
        <v>0</v>
      </c>
      <c r="O437" s="62">
        <f>IF($A437=0,0,VLOOKUP($A437,Pointage!$A$6:$CE$370,O$3))</f>
        <v>0</v>
      </c>
      <c r="P437" s="62">
        <f>IF($A437=0,0,VLOOKUP($A437,Pointage!$A$6:$CE$370,P$3))</f>
        <v>0</v>
      </c>
      <c r="Q437" s="62">
        <f>IF($A437=0,0,VLOOKUP($A437,Pointage!$A$6:$CE$370,Q$3))</f>
        <v>0</v>
      </c>
      <c r="R437" s="62">
        <f>IF($A437=0,0,VLOOKUP($A437,Pointage!$A$6:$CE$370,R$3))</f>
        <v>0</v>
      </c>
      <c r="S437" s="62">
        <f>IF($A437=0,0,VLOOKUP($A437,Pointage!$A$6:$CE$370,S$3))</f>
        <v>0</v>
      </c>
    </row>
    <row r="438" spans="1:19" x14ac:dyDescent="0.2">
      <c r="A438" s="60">
        <f>Pointage!A440</f>
        <v>0</v>
      </c>
      <c r="B438" s="61">
        <f t="shared" si="12"/>
        <v>0</v>
      </c>
      <c r="C438" s="61">
        <f t="shared" si="13"/>
        <v>1</v>
      </c>
      <c r="D438" s="62">
        <f>IF($A438=0,0,VLOOKUP($A438,Pointage!$A$6:$CE$370,D$3))</f>
        <v>0</v>
      </c>
      <c r="E438" s="62">
        <f>IF($A438=0,0,VLOOKUP($A438,Pointage!$A$6:$CE$370,E$3))</f>
        <v>0</v>
      </c>
      <c r="F438" s="62">
        <f>IF($A438=0,0,VLOOKUP($A438,Pointage!$A$6:$CE$370,F$3))</f>
        <v>0</v>
      </c>
      <c r="G438" s="62">
        <f>IF($A438=0,0,VLOOKUP($A438,Pointage!$A$6:$CE$370,G$3))</f>
        <v>0</v>
      </c>
      <c r="H438" s="62">
        <f>IF($A438=0,0,VLOOKUP($A438,Pointage!$A$6:$CE$370,H$3))</f>
        <v>0</v>
      </c>
      <c r="I438" s="62">
        <f>IF($A438=0,0,VLOOKUP($A438,Pointage!$A$6:$CE$370,I$3))</f>
        <v>0</v>
      </c>
      <c r="J438" s="62">
        <f>IF($A438=0,0,VLOOKUP($A438,Pointage!$A$6:$CE$370,J$3))</f>
        <v>0</v>
      </c>
      <c r="K438" s="62">
        <f>IF($A438=0,0,VLOOKUP($A438,Pointage!$A$6:$CE$370,K$3))</f>
        <v>0</v>
      </c>
      <c r="L438" s="62">
        <f>IF($A438=0,0,VLOOKUP($A438,Pointage!$A$6:$CE$370,L$3))</f>
        <v>0</v>
      </c>
      <c r="M438" s="62">
        <f>IF($A438=0,0,VLOOKUP($A438,Pointage!$A$6:$CE$370,M$3))</f>
        <v>0</v>
      </c>
      <c r="N438" s="62">
        <f>IF($A438=0,0,VLOOKUP($A438,Pointage!$A$6:$CE$370,N$3))</f>
        <v>0</v>
      </c>
      <c r="O438" s="62">
        <f>IF($A438=0,0,VLOOKUP($A438,Pointage!$A$6:$CE$370,O$3))</f>
        <v>0</v>
      </c>
      <c r="P438" s="62">
        <f>IF($A438=0,0,VLOOKUP($A438,Pointage!$A$6:$CE$370,P$3))</f>
        <v>0</v>
      </c>
      <c r="Q438" s="62">
        <f>IF($A438=0,0,VLOOKUP($A438,Pointage!$A$6:$CE$370,Q$3))</f>
        <v>0</v>
      </c>
      <c r="R438" s="62">
        <f>IF($A438=0,0,VLOOKUP($A438,Pointage!$A$6:$CE$370,R$3))</f>
        <v>0</v>
      </c>
      <c r="S438" s="62">
        <f>IF($A438=0,0,VLOOKUP($A438,Pointage!$A$6:$CE$370,S$3))</f>
        <v>0</v>
      </c>
    </row>
    <row r="439" spans="1:19" x14ac:dyDescent="0.2">
      <c r="A439" s="60">
        <f>Pointage!A441</f>
        <v>0</v>
      </c>
      <c r="B439" s="61">
        <f t="shared" si="12"/>
        <v>0</v>
      </c>
      <c r="C439" s="61">
        <f t="shared" si="13"/>
        <v>1</v>
      </c>
      <c r="D439" s="62">
        <f>IF($A439=0,0,VLOOKUP($A439,Pointage!$A$6:$CE$370,D$3))</f>
        <v>0</v>
      </c>
      <c r="E439" s="62">
        <f>IF($A439=0,0,VLOOKUP($A439,Pointage!$A$6:$CE$370,E$3))</f>
        <v>0</v>
      </c>
      <c r="F439" s="62">
        <f>IF($A439=0,0,VLOOKUP($A439,Pointage!$A$6:$CE$370,F$3))</f>
        <v>0</v>
      </c>
      <c r="G439" s="62">
        <f>IF($A439=0,0,VLOOKUP($A439,Pointage!$A$6:$CE$370,G$3))</f>
        <v>0</v>
      </c>
      <c r="H439" s="62">
        <f>IF($A439=0,0,VLOOKUP($A439,Pointage!$A$6:$CE$370,H$3))</f>
        <v>0</v>
      </c>
      <c r="I439" s="62">
        <f>IF($A439=0,0,VLOOKUP($A439,Pointage!$A$6:$CE$370,I$3))</f>
        <v>0</v>
      </c>
      <c r="J439" s="62">
        <f>IF($A439=0,0,VLOOKUP($A439,Pointage!$A$6:$CE$370,J$3))</f>
        <v>0</v>
      </c>
      <c r="K439" s="62">
        <f>IF($A439=0,0,VLOOKUP($A439,Pointage!$A$6:$CE$370,K$3))</f>
        <v>0</v>
      </c>
      <c r="L439" s="62">
        <f>IF($A439=0,0,VLOOKUP($A439,Pointage!$A$6:$CE$370,L$3))</f>
        <v>0</v>
      </c>
      <c r="M439" s="62">
        <f>IF($A439=0,0,VLOOKUP($A439,Pointage!$A$6:$CE$370,M$3))</f>
        <v>0</v>
      </c>
      <c r="N439" s="62">
        <f>IF($A439=0,0,VLOOKUP($A439,Pointage!$A$6:$CE$370,N$3))</f>
        <v>0</v>
      </c>
      <c r="O439" s="62">
        <f>IF($A439=0,0,VLOOKUP($A439,Pointage!$A$6:$CE$370,O$3))</f>
        <v>0</v>
      </c>
      <c r="P439" s="62">
        <f>IF($A439=0,0,VLOOKUP($A439,Pointage!$A$6:$CE$370,P$3))</f>
        <v>0</v>
      </c>
      <c r="Q439" s="62">
        <f>IF($A439=0,0,VLOOKUP($A439,Pointage!$A$6:$CE$370,Q$3))</f>
        <v>0</v>
      </c>
      <c r="R439" s="62">
        <f>IF($A439=0,0,VLOOKUP($A439,Pointage!$A$6:$CE$370,R$3))</f>
        <v>0</v>
      </c>
      <c r="S439" s="62">
        <f>IF($A439=0,0,VLOOKUP($A439,Pointage!$A$6:$CE$370,S$3))</f>
        <v>0</v>
      </c>
    </row>
    <row r="440" spans="1:19" x14ac:dyDescent="0.2">
      <c r="A440" s="60">
        <f>Pointage!A442</f>
        <v>0</v>
      </c>
      <c r="B440" s="61">
        <f t="shared" si="12"/>
        <v>0</v>
      </c>
      <c r="C440" s="61">
        <f t="shared" si="13"/>
        <v>1</v>
      </c>
      <c r="D440" s="62">
        <f>IF($A440=0,0,VLOOKUP($A440,Pointage!$A$6:$CE$370,D$3))</f>
        <v>0</v>
      </c>
      <c r="E440" s="62">
        <f>IF($A440=0,0,VLOOKUP($A440,Pointage!$A$6:$CE$370,E$3))</f>
        <v>0</v>
      </c>
      <c r="F440" s="62">
        <f>IF($A440=0,0,VLOOKUP($A440,Pointage!$A$6:$CE$370,F$3))</f>
        <v>0</v>
      </c>
      <c r="G440" s="62">
        <f>IF($A440=0,0,VLOOKUP($A440,Pointage!$A$6:$CE$370,G$3))</f>
        <v>0</v>
      </c>
      <c r="H440" s="62">
        <f>IF($A440=0,0,VLOOKUP($A440,Pointage!$A$6:$CE$370,H$3))</f>
        <v>0</v>
      </c>
      <c r="I440" s="62">
        <f>IF($A440=0,0,VLOOKUP($A440,Pointage!$A$6:$CE$370,I$3))</f>
        <v>0</v>
      </c>
      <c r="J440" s="62">
        <f>IF($A440=0,0,VLOOKUP($A440,Pointage!$A$6:$CE$370,J$3))</f>
        <v>0</v>
      </c>
      <c r="K440" s="62">
        <f>IF($A440=0,0,VLOOKUP($A440,Pointage!$A$6:$CE$370,K$3))</f>
        <v>0</v>
      </c>
      <c r="L440" s="62">
        <f>IF($A440=0,0,VLOOKUP($A440,Pointage!$A$6:$CE$370,L$3))</f>
        <v>0</v>
      </c>
      <c r="M440" s="62">
        <f>IF($A440=0,0,VLOOKUP($A440,Pointage!$A$6:$CE$370,M$3))</f>
        <v>0</v>
      </c>
      <c r="N440" s="62">
        <f>IF($A440=0,0,VLOOKUP($A440,Pointage!$A$6:$CE$370,N$3))</f>
        <v>0</v>
      </c>
      <c r="O440" s="62">
        <f>IF($A440=0,0,VLOOKUP($A440,Pointage!$A$6:$CE$370,O$3))</f>
        <v>0</v>
      </c>
      <c r="P440" s="62">
        <f>IF($A440=0,0,VLOOKUP($A440,Pointage!$A$6:$CE$370,P$3))</f>
        <v>0</v>
      </c>
      <c r="Q440" s="62">
        <f>IF($A440=0,0,VLOOKUP($A440,Pointage!$A$6:$CE$370,Q$3))</f>
        <v>0</v>
      </c>
      <c r="R440" s="62">
        <f>IF($A440=0,0,VLOOKUP($A440,Pointage!$A$6:$CE$370,R$3))</f>
        <v>0</v>
      </c>
      <c r="S440" s="62">
        <f>IF($A440=0,0,VLOOKUP($A440,Pointage!$A$6:$CE$370,S$3))</f>
        <v>0</v>
      </c>
    </row>
    <row r="441" spans="1:19" x14ac:dyDescent="0.2">
      <c r="A441" s="60">
        <f>Pointage!A443</f>
        <v>0</v>
      </c>
      <c r="B441" s="61">
        <f t="shared" si="12"/>
        <v>0</v>
      </c>
      <c r="C441" s="61">
        <f t="shared" si="13"/>
        <v>1</v>
      </c>
      <c r="D441" s="62">
        <f>IF($A441=0,0,VLOOKUP($A441,Pointage!$A$6:$CE$370,D$3))</f>
        <v>0</v>
      </c>
      <c r="E441" s="62">
        <f>IF($A441=0,0,VLOOKUP($A441,Pointage!$A$6:$CE$370,E$3))</f>
        <v>0</v>
      </c>
      <c r="F441" s="62">
        <f>IF($A441=0,0,VLOOKUP($A441,Pointage!$A$6:$CE$370,F$3))</f>
        <v>0</v>
      </c>
      <c r="G441" s="62">
        <f>IF($A441=0,0,VLOOKUP($A441,Pointage!$A$6:$CE$370,G$3))</f>
        <v>0</v>
      </c>
      <c r="H441" s="62">
        <f>IF($A441=0,0,VLOOKUP($A441,Pointage!$A$6:$CE$370,H$3))</f>
        <v>0</v>
      </c>
      <c r="I441" s="62">
        <f>IF($A441=0,0,VLOOKUP($A441,Pointage!$A$6:$CE$370,I$3))</f>
        <v>0</v>
      </c>
      <c r="J441" s="62">
        <f>IF($A441=0,0,VLOOKUP($A441,Pointage!$A$6:$CE$370,J$3))</f>
        <v>0</v>
      </c>
      <c r="K441" s="62">
        <f>IF($A441=0,0,VLOOKUP($A441,Pointage!$A$6:$CE$370,K$3))</f>
        <v>0</v>
      </c>
      <c r="L441" s="62">
        <f>IF($A441=0,0,VLOOKUP($A441,Pointage!$A$6:$CE$370,L$3))</f>
        <v>0</v>
      </c>
      <c r="M441" s="62">
        <f>IF($A441=0,0,VLOOKUP($A441,Pointage!$A$6:$CE$370,M$3))</f>
        <v>0</v>
      </c>
      <c r="N441" s="62">
        <f>IF($A441=0,0,VLOOKUP($A441,Pointage!$A$6:$CE$370,N$3))</f>
        <v>0</v>
      </c>
      <c r="O441" s="62">
        <f>IF($A441=0,0,VLOOKUP($A441,Pointage!$A$6:$CE$370,O$3))</f>
        <v>0</v>
      </c>
      <c r="P441" s="62">
        <f>IF($A441=0,0,VLOOKUP($A441,Pointage!$A$6:$CE$370,P$3))</f>
        <v>0</v>
      </c>
      <c r="Q441" s="62">
        <f>IF($A441=0,0,VLOOKUP($A441,Pointage!$A$6:$CE$370,Q$3))</f>
        <v>0</v>
      </c>
      <c r="R441" s="62">
        <f>IF($A441=0,0,VLOOKUP($A441,Pointage!$A$6:$CE$370,R$3))</f>
        <v>0</v>
      </c>
      <c r="S441" s="62">
        <f>IF($A441=0,0,VLOOKUP($A441,Pointage!$A$6:$CE$370,S$3))</f>
        <v>0</v>
      </c>
    </row>
    <row r="442" spans="1:19" x14ac:dyDescent="0.2">
      <c r="A442" s="60">
        <f>Pointage!A444</f>
        <v>0</v>
      </c>
      <c r="B442" s="61">
        <f t="shared" si="12"/>
        <v>0</v>
      </c>
      <c r="C442" s="61">
        <f t="shared" si="13"/>
        <v>1</v>
      </c>
      <c r="D442" s="62">
        <f>IF($A442=0,0,VLOOKUP($A442,Pointage!$A$6:$CE$370,D$3))</f>
        <v>0</v>
      </c>
      <c r="E442" s="62">
        <f>IF($A442=0,0,VLOOKUP($A442,Pointage!$A$6:$CE$370,E$3))</f>
        <v>0</v>
      </c>
      <c r="F442" s="62">
        <f>IF($A442=0,0,VLOOKUP($A442,Pointage!$A$6:$CE$370,F$3))</f>
        <v>0</v>
      </c>
      <c r="G442" s="62">
        <f>IF($A442=0,0,VLOOKUP($A442,Pointage!$A$6:$CE$370,G$3))</f>
        <v>0</v>
      </c>
      <c r="H442" s="62">
        <f>IF($A442=0,0,VLOOKUP($A442,Pointage!$A$6:$CE$370,H$3))</f>
        <v>0</v>
      </c>
      <c r="I442" s="62">
        <f>IF($A442=0,0,VLOOKUP($A442,Pointage!$A$6:$CE$370,I$3))</f>
        <v>0</v>
      </c>
      <c r="J442" s="62">
        <f>IF($A442=0,0,VLOOKUP($A442,Pointage!$A$6:$CE$370,J$3))</f>
        <v>0</v>
      </c>
      <c r="K442" s="62">
        <f>IF($A442=0,0,VLOOKUP($A442,Pointage!$A$6:$CE$370,K$3))</f>
        <v>0</v>
      </c>
      <c r="L442" s="62">
        <f>IF($A442=0,0,VLOOKUP($A442,Pointage!$A$6:$CE$370,L$3))</f>
        <v>0</v>
      </c>
      <c r="M442" s="62">
        <f>IF($A442=0,0,VLOOKUP($A442,Pointage!$A$6:$CE$370,M$3))</f>
        <v>0</v>
      </c>
      <c r="N442" s="62">
        <f>IF($A442=0,0,VLOOKUP($A442,Pointage!$A$6:$CE$370,N$3))</f>
        <v>0</v>
      </c>
      <c r="O442" s="62">
        <f>IF($A442=0,0,VLOOKUP($A442,Pointage!$A$6:$CE$370,O$3))</f>
        <v>0</v>
      </c>
      <c r="P442" s="62">
        <f>IF($A442=0,0,VLOOKUP($A442,Pointage!$A$6:$CE$370,P$3))</f>
        <v>0</v>
      </c>
      <c r="Q442" s="62">
        <f>IF($A442=0,0,VLOOKUP($A442,Pointage!$A$6:$CE$370,Q$3))</f>
        <v>0</v>
      </c>
      <c r="R442" s="62">
        <f>IF($A442=0,0,VLOOKUP($A442,Pointage!$A$6:$CE$370,R$3))</f>
        <v>0</v>
      </c>
      <c r="S442" s="62">
        <f>IF($A442=0,0,VLOOKUP($A442,Pointage!$A$6:$CE$370,S$3))</f>
        <v>0</v>
      </c>
    </row>
    <row r="443" spans="1:19" x14ac:dyDescent="0.2">
      <c r="A443" s="60">
        <f>Pointage!A445</f>
        <v>0</v>
      </c>
      <c r="B443" s="61">
        <f t="shared" si="12"/>
        <v>0</v>
      </c>
      <c r="C443" s="61">
        <f t="shared" si="13"/>
        <v>1</v>
      </c>
      <c r="D443" s="62">
        <f>IF($A443=0,0,VLOOKUP($A443,Pointage!$A$6:$CE$370,D$3))</f>
        <v>0</v>
      </c>
      <c r="E443" s="62">
        <f>IF($A443=0,0,VLOOKUP($A443,Pointage!$A$6:$CE$370,E$3))</f>
        <v>0</v>
      </c>
      <c r="F443" s="62">
        <f>IF($A443=0,0,VLOOKUP($A443,Pointage!$A$6:$CE$370,F$3))</f>
        <v>0</v>
      </c>
      <c r="G443" s="62">
        <f>IF($A443=0,0,VLOOKUP($A443,Pointage!$A$6:$CE$370,G$3))</f>
        <v>0</v>
      </c>
      <c r="H443" s="62">
        <f>IF($A443=0,0,VLOOKUP($A443,Pointage!$A$6:$CE$370,H$3))</f>
        <v>0</v>
      </c>
      <c r="I443" s="62">
        <f>IF($A443=0,0,VLOOKUP($A443,Pointage!$A$6:$CE$370,I$3))</f>
        <v>0</v>
      </c>
      <c r="J443" s="62">
        <f>IF($A443=0,0,VLOOKUP($A443,Pointage!$A$6:$CE$370,J$3))</f>
        <v>0</v>
      </c>
      <c r="K443" s="62">
        <f>IF($A443=0,0,VLOOKUP($A443,Pointage!$A$6:$CE$370,K$3))</f>
        <v>0</v>
      </c>
      <c r="L443" s="62">
        <f>IF($A443=0,0,VLOOKUP($A443,Pointage!$A$6:$CE$370,L$3))</f>
        <v>0</v>
      </c>
      <c r="M443" s="62">
        <f>IF($A443=0,0,VLOOKUP($A443,Pointage!$A$6:$CE$370,M$3))</f>
        <v>0</v>
      </c>
      <c r="N443" s="62">
        <f>IF($A443=0,0,VLOOKUP($A443,Pointage!$A$6:$CE$370,N$3))</f>
        <v>0</v>
      </c>
      <c r="O443" s="62">
        <f>IF($A443=0,0,VLOOKUP($A443,Pointage!$A$6:$CE$370,O$3))</f>
        <v>0</v>
      </c>
      <c r="P443" s="62">
        <f>IF($A443=0,0,VLOOKUP($A443,Pointage!$A$6:$CE$370,P$3))</f>
        <v>0</v>
      </c>
      <c r="Q443" s="62">
        <f>IF($A443=0,0,VLOOKUP($A443,Pointage!$A$6:$CE$370,Q$3))</f>
        <v>0</v>
      </c>
      <c r="R443" s="62">
        <f>IF($A443=0,0,VLOOKUP($A443,Pointage!$A$6:$CE$370,R$3))</f>
        <v>0</v>
      </c>
      <c r="S443" s="62">
        <f>IF($A443=0,0,VLOOKUP($A443,Pointage!$A$6:$CE$370,S$3))</f>
        <v>0</v>
      </c>
    </row>
    <row r="444" spans="1:19" x14ac:dyDescent="0.2">
      <c r="A444" s="60">
        <f>Pointage!A446</f>
        <v>0</v>
      </c>
      <c r="B444" s="61">
        <f t="shared" si="12"/>
        <v>0</v>
      </c>
      <c r="C444" s="61">
        <f t="shared" si="13"/>
        <v>1</v>
      </c>
      <c r="D444" s="62">
        <f>IF($A444=0,0,VLOOKUP($A444,Pointage!$A$6:$CE$370,D$3))</f>
        <v>0</v>
      </c>
      <c r="E444" s="62">
        <f>IF($A444=0,0,VLOOKUP($A444,Pointage!$A$6:$CE$370,E$3))</f>
        <v>0</v>
      </c>
      <c r="F444" s="62">
        <f>IF($A444=0,0,VLOOKUP($A444,Pointage!$A$6:$CE$370,F$3))</f>
        <v>0</v>
      </c>
      <c r="G444" s="62">
        <f>IF($A444=0,0,VLOOKUP($A444,Pointage!$A$6:$CE$370,G$3))</f>
        <v>0</v>
      </c>
      <c r="H444" s="62">
        <f>IF($A444=0,0,VLOOKUP($A444,Pointage!$A$6:$CE$370,H$3))</f>
        <v>0</v>
      </c>
      <c r="I444" s="62">
        <f>IF($A444=0,0,VLOOKUP($A444,Pointage!$A$6:$CE$370,I$3))</f>
        <v>0</v>
      </c>
      <c r="J444" s="62">
        <f>IF($A444=0,0,VLOOKUP($A444,Pointage!$A$6:$CE$370,J$3))</f>
        <v>0</v>
      </c>
      <c r="K444" s="62">
        <f>IF($A444=0,0,VLOOKUP($A444,Pointage!$A$6:$CE$370,K$3))</f>
        <v>0</v>
      </c>
      <c r="L444" s="62">
        <f>IF($A444=0,0,VLOOKUP($A444,Pointage!$A$6:$CE$370,L$3))</f>
        <v>0</v>
      </c>
      <c r="M444" s="62">
        <f>IF($A444=0,0,VLOOKUP($A444,Pointage!$A$6:$CE$370,M$3))</f>
        <v>0</v>
      </c>
      <c r="N444" s="62">
        <f>IF($A444=0,0,VLOOKUP($A444,Pointage!$A$6:$CE$370,N$3))</f>
        <v>0</v>
      </c>
      <c r="O444" s="62">
        <f>IF($A444=0,0,VLOOKUP($A444,Pointage!$A$6:$CE$370,O$3))</f>
        <v>0</v>
      </c>
      <c r="P444" s="62">
        <f>IF($A444=0,0,VLOOKUP($A444,Pointage!$A$6:$CE$370,P$3))</f>
        <v>0</v>
      </c>
      <c r="Q444" s="62">
        <f>IF($A444=0,0,VLOOKUP($A444,Pointage!$A$6:$CE$370,Q$3))</f>
        <v>0</v>
      </c>
      <c r="R444" s="62">
        <f>IF($A444=0,0,VLOOKUP($A444,Pointage!$A$6:$CE$370,R$3))</f>
        <v>0</v>
      </c>
      <c r="S444" s="62">
        <f>IF($A444=0,0,VLOOKUP($A444,Pointage!$A$6:$CE$370,S$3))</f>
        <v>0</v>
      </c>
    </row>
    <row r="445" spans="1:19" x14ac:dyDescent="0.2">
      <c r="A445" s="60">
        <f>Pointage!A447</f>
        <v>0</v>
      </c>
      <c r="B445" s="61">
        <f t="shared" si="12"/>
        <v>0</v>
      </c>
      <c r="C445" s="61">
        <f t="shared" si="13"/>
        <v>1</v>
      </c>
      <c r="D445" s="62">
        <f>IF($A445=0,0,VLOOKUP($A445,Pointage!$A$6:$CE$370,D$3))</f>
        <v>0</v>
      </c>
      <c r="E445" s="62">
        <f>IF($A445=0,0,VLOOKUP($A445,Pointage!$A$6:$CE$370,E$3))</f>
        <v>0</v>
      </c>
      <c r="F445" s="62">
        <f>IF($A445=0,0,VLOOKUP($A445,Pointage!$A$6:$CE$370,F$3))</f>
        <v>0</v>
      </c>
      <c r="G445" s="62">
        <f>IF($A445=0,0,VLOOKUP($A445,Pointage!$A$6:$CE$370,G$3))</f>
        <v>0</v>
      </c>
      <c r="H445" s="62">
        <f>IF($A445=0,0,VLOOKUP($A445,Pointage!$A$6:$CE$370,H$3))</f>
        <v>0</v>
      </c>
      <c r="I445" s="62">
        <f>IF($A445=0,0,VLOOKUP($A445,Pointage!$A$6:$CE$370,I$3))</f>
        <v>0</v>
      </c>
      <c r="J445" s="62">
        <f>IF($A445=0,0,VLOOKUP($A445,Pointage!$A$6:$CE$370,J$3))</f>
        <v>0</v>
      </c>
      <c r="K445" s="62">
        <f>IF($A445=0,0,VLOOKUP($A445,Pointage!$A$6:$CE$370,K$3))</f>
        <v>0</v>
      </c>
      <c r="L445" s="62">
        <f>IF($A445=0,0,VLOOKUP($A445,Pointage!$A$6:$CE$370,L$3))</f>
        <v>0</v>
      </c>
      <c r="M445" s="62">
        <f>IF($A445=0,0,VLOOKUP($A445,Pointage!$A$6:$CE$370,M$3))</f>
        <v>0</v>
      </c>
      <c r="N445" s="62">
        <f>IF($A445=0,0,VLOOKUP($A445,Pointage!$A$6:$CE$370,N$3))</f>
        <v>0</v>
      </c>
      <c r="O445" s="62">
        <f>IF($A445=0,0,VLOOKUP($A445,Pointage!$A$6:$CE$370,O$3))</f>
        <v>0</v>
      </c>
      <c r="P445" s="62">
        <f>IF($A445=0,0,VLOOKUP($A445,Pointage!$A$6:$CE$370,P$3))</f>
        <v>0</v>
      </c>
      <c r="Q445" s="62">
        <f>IF($A445=0,0,VLOOKUP($A445,Pointage!$A$6:$CE$370,Q$3))</f>
        <v>0</v>
      </c>
      <c r="R445" s="62">
        <f>IF($A445=0,0,VLOOKUP($A445,Pointage!$A$6:$CE$370,R$3))</f>
        <v>0</v>
      </c>
      <c r="S445" s="62">
        <f>IF($A445=0,0,VLOOKUP($A445,Pointage!$A$6:$CE$370,S$3))</f>
        <v>0</v>
      </c>
    </row>
    <row r="446" spans="1:19" x14ac:dyDescent="0.2">
      <c r="A446" s="60">
        <f>Pointage!A448</f>
        <v>0</v>
      </c>
      <c r="B446" s="61">
        <f t="shared" si="12"/>
        <v>0</v>
      </c>
      <c r="C446" s="61">
        <f t="shared" si="13"/>
        <v>1</v>
      </c>
      <c r="D446" s="62">
        <f>IF($A446=0,0,VLOOKUP($A446,Pointage!$A$6:$CE$370,D$3))</f>
        <v>0</v>
      </c>
      <c r="E446" s="62">
        <f>IF($A446=0,0,VLOOKUP($A446,Pointage!$A$6:$CE$370,E$3))</f>
        <v>0</v>
      </c>
      <c r="F446" s="62">
        <f>IF($A446=0,0,VLOOKUP($A446,Pointage!$A$6:$CE$370,F$3))</f>
        <v>0</v>
      </c>
      <c r="G446" s="62">
        <f>IF($A446=0,0,VLOOKUP($A446,Pointage!$A$6:$CE$370,G$3))</f>
        <v>0</v>
      </c>
      <c r="H446" s="62">
        <f>IF($A446=0,0,VLOOKUP($A446,Pointage!$A$6:$CE$370,H$3))</f>
        <v>0</v>
      </c>
      <c r="I446" s="62">
        <f>IF($A446=0,0,VLOOKUP($A446,Pointage!$A$6:$CE$370,I$3))</f>
        <v>0</v>
      </c>
      <c r="J446" s="62">
        <f>IF($A446=0,0,VLOOKUP($A446,Pointage!$A$6:$CE$370,J$3))</f>
        <v>0</v>
      </c>
      <c r="K446" s="62">
        <f>IF($A446=0,0,VLOOKUP($A446,Pointage!$A$6:$CE$370,K$3))</f>
        <v>0</v>
      </c>
      <c r="L446" s="62">
        <f>IF($A446=0,0,VLOOKUP($A446,Pointage!$A$6:$CE$370,L$3))</f>
        <v>0</v>
      </c>
      <c r="M446" s="62">
        <f>IF($A446=0,0,VLOOKUP($A446,Pointage!$A$6:$CE$370,M$3))</f>
        <v>0</v>
      </c>
      <c r="N446" s="62">
        <f>IF($A446=0,0,VLOOKUP($A446,Pointage!$A$6:$CE$370,N$3))</f>
        <v>0</v>
      </c>
      <c r="O446" s="62">
        <f>IF($A446=0,0,VLOOKUP($A446,Pointage!$A$6:$CE$370,O$3))</f>
        <v>0</v>
      </c>
      <c r="P446" s="62">
        <f>IF($A446=0,0,VLOOKUP($A446,Pointage!$A$6:$CE$370,P$3))</f>
        <v>0</v>
      </c>
      <c r="Q446" s="62">
        <f>IF($A446=0,0,VLOOKUP($A446,Pointage!$A$6:$CE$370,Q$3))</f>
        <v>0</v>
      </c>
      <c r="R446" s="62">
        <f>IF($A446=0,0,VLOOKUP($A446,Pointage!$A$6:$CE$370,R$3))</f>
        <v>0</v>
      </c>
      <c r="S446" s="62">
        <f>IF($A446=0,0,VLOOKUP($A446,Pointage!$A$6:$CE$370,S$3))</f>
        <v>0</v>
      </c>
    </row>
    <row r="447" spans="1:19" x14ac:dyDescent="0.2">
      <c r="A447" s="60">
        <f>Pointage!A449</f>
        <v>0</v>
      </c>
      <c r="B447" s="61">
        <f t="shared" si="12"/>
        <v>0</v>
      </c>
      <c r="C447" s="61">
        <f t="shared" si="13"/>
        <v>1</v>
      </c>
      <c r="D447" s="62">
        <f>IF($A447=0,0,VLOOKUP($A447,Pointage!$A$6:$CE$370,D$3))</f>
        <v>0</v>
      </c>
      <c r="E447" s="62">
        <f>IF($A447=0,0,VLOOKUP($A447,Pointage!$A$6:$CE$370,E$3))</f>
        <v>0</v>
      </c>
      <c r="F447" s="62">
        <f>IF($A447=0,0,VLOOKUP($A447,Pointage!$A$6:$CE$370,F$3))</f>
        <v>0</v>
      </c>
      <c r="G447" s="62">
        <f>IF($A447=0,0,VLOOKUP($A447,Pointage!$A$6:$CE$370,G$3))</f>
        <v>0</v>
      </c>
      <c r="H447" s="62">
        <f>IF($A447=0,0,VLOOKUP($A447,Pointage!$A$6:$CE$370,H$3))</f>
        <v>0</v>
      </c>
      <c r="I447" s="62">
        <f>IF($A447=0,0,VLOOKUP($A447,Pointage!$A$6:$CE$370,I$3))</f>
        <v>0</v>
      </c>
      <c r="J447" s="62">
        <f>IF($A447=0,0,VLOOKUP($A447,Pointage!$A$6:$CE$370,J$3))</f>
        <v>0</v>
      </c>
      <c r="K447" s="62">
        <f>IF($A447=0,0,VLOOKUP($A447,Pointage!$A$6:$CE$370,K$3))</f>
        <v>0</v>
      </c>
      <c r="L447" s="62">
        <f>IF($A447=0,0,VLOOKUP($A447,Pointage!$A$6:$CE$370,L$3))</f>
        <v>0</v>
      </c>
      <c r="M447" s="62">
        <f>IF($A447=0,0,VLOOKUP($A447,Pointage!$A$6:$CE$370,M$3))</f>
        <v>0</v>
      </c>
      <c r="N447" s="62">
        <f>IF($A447=0,0,VLOOKUP($A447,Pointage!$A$6:$CE$370,N$3))</f>
        <v>0</v>
      </c>
      <c r="O447" s="62">
        <f>IF($A447=0,0,VLOOKUP($A447,Pointage!$A$6:$CE$370,O$3))</f>
        <v>0</v>
      </c>
      <c r="P447" s="62">
        <f>IF($A447=0,0,VLOOKUP($A447,Pointage!$A$6:$CE$370,P$3))</f>
        <v>0</v>
      </c>
      <c r="Q447" s="62">
        <f>IF($A447=0,0,VLOOKUP($A447,Pointage!$A$6:$CE$370,Q$3))</f>
        <v>0</v>
      </c>
      <c r="R447" s="62">
        <f>IF($A447=0,0,VLOOKUP($A447,Pointage!$A$6:$CE$370,R$3))</f>
        <v>0</v>
      </c>
      <c r="S447" s="62">
        <f>IF($A447=0,0,VLOOKUP($A447,Pointage!$A$6:$CE$370,S$3))</f>
        <v>0</v>
      </c>
    </row>
    <row r="448" spans="1:19" x14ac:dyDescent="0.2">
      <c r="A448" s="60">
        <f>Pointage!A450</f>
        <v>0</v>
      </c>
      <c r="B448" s="61">
        <f t="shared" si="12"/>
        <v>0</v>
      </c>
      <c r="C448" s="61">
        <f t="shared" si="13"/>
        <v>1</v>
      </c>
      <c r="D448" s="62">
        <f>IF($A448=0,0,VLOOKUP($A448,Pointage!$A$6:$CE$370,D$3))</f>
        <v>0</v>
      </c>
      <c r="E448" s="62">
        <f>IF($A448=0,0,VLOOKUP($A448,Pointage!$A$6:$CE$370,E$3))</f>
        <v>0</v>
      </c>
      <c r="F448" s="62">
        <f>IF($A448=0,0,VLOOKUP($A448,Pointage!$A$6:$CE$370,F$3))</f>
        <v>0</v>
      </c>
      <c r="G448" s="62">
        <f>IF($A448=0,0,VLOOKUP($A448,Pointage!$A$6:$CE$370,G$3))</f>
        <v>0</v>
      </c>
      <c r="H448" s="62">
        <f>IF($A448=0,0,VLOOKUP($A448,Pointage!$A$6:$CE$370,H$3))</f>
        <v>0</v>
      </c>
      <c r="I448" s="62">
        <f>IF($A448=0,0,VLOOKUP($A448,Pointage!$A$6:$CE$370,I$3))</f>
        <v>0</v>
      </c>
      <c r="J448" s="62">
        <f>IF($A448=0,0,VLOOKUP($A448,Pointage!$A$6:$CE$370,J$3))</f>
        <v>0</v>
      </c>
      <c r="K448" s="62">
        <f>IF($A448=0,0,VLOOKUP($A448,Pointage!$A$6:$CE$370,K$3))</f>
        <v>0</v>
      </c>
      <c r="L448" s="62">
        <f>IF($A448=0,0,VLOOKUP($A448,Pointage!$A$6:$CE$370,L$3))</f>
        <v>0</v>
      </c>
      <c r="M448" s="62">
        <f>IF($A448=0,0,VLOOKUP($A448,Pointage!$A$6:$CE$370,M$3))</f>
        <v>0</v>
      </c>
      <c r="N448" s="62">
        <f>IF($A448=0,0,VLOOKUP($A448,Pointage!$A$6:$CE$370,N$3))</f>
        <v>0</v>
      </c>
      <c r="O448" s="62">
        <f>IF($A448=0,0,VLOOKUP($A448,Pointage!$A$6:$CE$370,O$3))</f>
        <v>0</v>
      </c>
      <c r="P448" s="62">
        <f>IF($A448=0,0,VLOOKUP($A448,Pointage!$A$6:$CE$370,P$3))</f>
        <v>0</v>
      </c>
      <c r="Q448" s="62">
        <f>IF($A448=0,0,VLOOKUP($A448,Pointage!$A$6:$CE$370,Q$3))</f>
        <v>0</v>
      </c>
      <c r="R448" s="62">
        <f>IF($A448=0,0,VLOOKUP($A448,Pointage!$A$6:$CE$370,R$3))</f>
        <v>0</v>
      </c>
      <c r="S448" s="62">
        <f>IF($A448=0,0,VLOOKUP($A448,Pointage!$A$6:$CE$370,S$3))</f>
        <v>0</v>
      </c>
    </row>
    <row r="449" spans="1:19" x14ac:dyDescent="0.2">
      <c r="A449" s="60">
        <f>Pointage!A451</f>
        <v>0</v>
      </c>
      <c r="B449" s="61">
        <f t="shared" si="12"/>
        <v>0</v>
      </c>
      <c r="C449" s="61">
        <f t="shared" si="13"/>
        <v>1</v>
      </c>
      <c r="D449" s="62">
        <f>IF($A449=0,0,VLOOKUP($A449,Pointage!$A$6:$CE$370,D$3))</f>
        <v>0</v>
      </c>
      <c r="E449" s="62">
        <f>IF($A449=0,0,VLOOKUP($A449,Pointage!$A$6:$CE$370,E$3))</f>
        <v>0</v>
      </c>
      <c r="F449" s="62">
        <f>IF($A449=0,0,VLOOKUP($A449,Pointage!$A$6:$CE$370,F$3))</f>
        <v>0</v>
      </c>
      <c r="G449" s="62">
        <f>IF($A449=0,0,VLOOKUP($A449,Pointage!$A$6:$CE$370,G$3))</f>
        <v>0</v>
      </c>
      <c r="H449" s="62">
        <f>IF($A449=0,0,VLOOKUP($A449,Pointage!$A$6:$CE$370,H$3))</f>
        <v>0</v>
      </c>
      <c r="I449" s="62">
        <f>IF($A449=0,0,VLOOKUP($A449,Pointage!$A$6:$CE$370,I$3))</f>
        <v>0</v>
      </c>
      <c r="J449" s="62">
        <f>IF($A449=0,0,VLOOKUP($A449,Pointage!$A$6:$CE$370,J$3))</f>
        <v>0</v>
      </c>
      <c r="K449" s="62">
        <f>IF($A449=0,0,VLOOKUP($A449,Pointage!$A$6:$CE$370,K$3))</f>
        <v>0</v>
      </c>
      <c r="L449" s="62">
        <f>IF($A449=0,0,VLOOKUP($A449,Pointage!$A$6:$CE$370,L$3))</f>
        <v>0</v>
      </c>
      <c r="M449" s="62">
        <f>IF($A449=0,0,VLOOKUP($A449,Pointage!$A$6:$CE$370,M$3))</f>
        <v>0</v>
      </c>
      <c r="N449" s="62">
        <f>IF($A449=0,0,VLOOKUP($A449,Pointage!$A$6:$CE$370,N$3))</f>
        <v>0</v>
      </c>
      <c r="O449" s="62">
        <f>IF($A449=0,0,VLOOKUP($A449,Pointage!$A$6:$CE$370,O$3))</f>
        <v>0</v>
      </c>
      <c r="P449" s="62">
        <f>IF($A449=0,0,VLOOKUP($A449,Pointage!$A$6:$CE$370,P$3))</f>
        <v>0</v>
      </c>
      <c r="Q449" s="62">
        <f>IF($A449=0,0,VLOOKUP($A449,Pointage!$A$6:$CE$370,Q$3))</f>
        <v>0</v>
      </c>
      <c r="R449" s="62">
        <f>IF($A449=0,0,VLOOKUP($A449,Pointage!$A$6:$CE$370,R$3))</f>
        <v>0</v>
      </c>
      <c r="S449" s="62">
        <f>IF($A449=0,0,VLOOKUP($A449,Pointage!$A$6:$CE$370,S$3))</f>
        <v>0</v>
      </c>
    </row>
    <row r="450" spans="1:19" x14ac:dyDescent="0.2">
      <c r="A450" s="60">
        <f>Pointage!A452</f>
        <v>0</v>
      </c>
      <c r="B450" s="61">
        <f t="shared" si="12"/>
        <v>0</v>
      </c>
      <c r="C450" s="61">
        <f t="shared" si="13"/>
        <v>1</v>
      </c>
      <c r="D450" s="62">
        <f>IF($A450=0,0,VLOOKUP($A450,Pointage!$A$6:$CE$370,D$3))</f>
        <v>0</v>
      </c>
      <c r="E450" s="62">
        <f>IF($A450=0,0,VLOOKUP($A450,Pointage!$A$6:$CE$370,E$3))</f>
        <v>0</v>
      </c>
      <c r="F450" s="62">
        <f>IF($A450=0,0,VLOOKUP($A450,Pointage!$A$6:$CE$370,F$3))</f>
        <v>0</v>
      </c>
      <c r="G450" s="62">
        <f>IF($A450=0,0,VLOOKUP($A450,Pointage!$A$6:$CE$370,G$3))</f>
        <v>0</v>
      </c>
      <c r="H450" s="62">
        <f>IF($A450=0,0,VLOOKUP($A450,Pointage!$A$6:$CE$370,H$3))</f>
        <v>0</v>
      </c>
      <c r="I450" s="62">
        <f>IF($A450=0,0,VLOOKUP($A450,Pointage!$A$6:$CE$370,I$3))</f>
        <v>0</v>
      </c>
      <c r="J450" s="62">
        <f>IF($A450=0,0,VLOOKUP($A450,Pointage!$A$6:$CE$370,J$3))</f>
        <v>0</v>
      </c>
      <c r="K450" s="62">
        <f>IF($A450=0,0,VLOOKUP($A450,Pointage!$A$6:$CE$370,K$3))</f>
        <v>0</v>
      </c>
      <c r="L450" s="62">
        <f>IF($A450=0,0,VLOOKUP($A450,Pointage!$A$6:$CE$370,L$3))</f>
        <v>0</v>
      </c>
      <c r="M450" s="62">
        <f>IF($A450=0,0,VLOOKUP($A450,Pointage!$A$6:$CE$370,M$3))</f>
        <v>0</v>
      </c>
      <c r="N450" s="62">
        <f>IF($A450=0,0,VLOOKUP($A450,Pointage!$A$6:$CE$370,N$3))</f>
        <v>0</v>
      </c>
      <c r="O450" s="62">
        <f>IF($A450=0,0,VLOOKUP($A450,Pointage!$A$6:$CE$370,O$3))</f>
        <v>0</v>
      </c>
      <c r="P450" s="62">
        <f>IF($A450=0,0,VLOOKUP($A450,Pointage!$A$6:$CE$370,P$3))</f>
        <v>0</v>
      </c>
      <c r="Q450" s="62">
        <f>IF($A450=0,0,VLOOKUP($A450,Pointage!$A$6:$CE$370,Q$3))</f>
        <v>0</v>
      </c>
      <c r="R450" s="62">
        <f>IF($A450=0,0,VLOOKUP($A450,Pointage!$A$6:$CE$370,R$3))</f>
        <v>0</v>
      </c>
      <c r="S450" s="62">
        <f>IF($A450=0,0,VLOOKUP($A450,Pointage!$A$6:$CE$370,S$3))</f>
        <v>0</v>
      </c>
    </row>
    <row r="451" spans="1:19" x14ac:dyDescent="0.2">
      <c r="A451" s="60">
        <f>Pointage!A453</f>
        <v>0</v>
      </c>
      <c r="B451" s="61">
        <f t="shared" si="12"/>
        <v>0</v>
      </c>
      <c r="C451" s="61">
        <f t="shared" si="13"/>
        <v>1</v>
      </c>
      <c r="D451" s="62">
        <f>IF($A451=0,0,VLOOKUP($A451,Pointage!$A$6:$CE$370,D$3))</f>
        <v>0</v>
      </c>
      <c r="E451" s="62">
        <f>IF($A451=0,0,VLOOKUP($A451,Pointage!$A$6:$CE$370,E$3))</f>
        <v>0</v>
      </c>
      <c r="F451" s="62">
        <f>IF($A451=0,0,VLOOKUP($A451,Pointage!$A$6:$CE$370,F$3))</f>
        <v>0</v>
      </c>
      <c r="G451" s="62">
        <f>IF($A451=0,0,VLOOKUP($A451,Pointage!$A$6:$CE$370,G$3))</f>
        <v>0</v>
      </c>
      <c r="H451" s="62">
        <f>IF($A451=0,0,VLOOKUP($A451,Pointage!$A$6:$CE$370,H$3))</f>
        <v>0</v>
      </c>
      <c r="I451" s="62">
        <f>IF($A451=0,0,VLOOKUP($A451,Pointage!$A$6:$CE$370,I$3))</f>
        <v>0</v>
      </c>
      <c r="J451" s="62">
        <f>IF($A451=0,0,VLOOKUP($A451,Pointage!$A$6:$CE$370,J$3))</f>
        <v>0</v>
      </c>
      <c r="K451" s="62">
        <f>IF($A451=0,0,VLOOKUP($A451,Pointage!$A$6:$CE$370,K$3))</f>
        <v>0</v>
      </c>
      <c r="L451" s="62">
        <f>IF($A451=0,0,VLOOKUP($A451,Pointage!$A$6:$CE$370,L$3))</f>
        <v>0</v>
      </c>
      <c r="M451" s="62">
        <f>IF($A451=0,0,VLOOKUP($A451,Pointage!$A$6:$CE$370,M$3))</f>
        <v>0</v>
      </c>
      <c r="N451" s="62">
        <f>IF($A451=0,0,VLOOKUP($A451,Pointage!$A$6:$CE$370,N$3))</f>
        <v>0</v>
      </c>
      <c r="O451" s="62">
        <f>IF($A451=0,0,VLOOKUP($A451,Pointage!$A$6:$CE$370,O$3))</f>
        <v>0</v>
      </c>
      <c r="P451" s="62">
        <f>IF($A451=0,0,VLOOKUP($A451,Pointage!$A$6:$CE$370,P$3))</f>
        <v>0</v>
      </c>
      <c r="Q451" s="62">
        <f>IF($A451=0,0,VLOOKUP($A451,Pointage!$A$6:$CE$370,Q$3))</f>
        <v>0</v>
      </c>
      <c r="R451" s="62">
        <f>IF($A451=0,0,VLOOKUP($A451,Pointage!$A$6:$CE$370,R$3))</f>
        <v>0</v>
      </c>
      <c r="S451" s="62">
        <f>IF($A451=0,0,VLOOKUP($A451,Pointage!$A$6:$CE$370,S$3))</f>
        <v>0</v>
      </c>
    </row>
    <row r="452" spans="1:19" x14ac:dyDescent="0.2">
      <c r="A452" s="60">
        <f>Pointage!A454</f>
        <v>0</v>
      </c>
      <c r="B452" s="61">
        <f t="shared" si="12"/>
        <v>0</v>
      </c>
      <c r="C452" s="61">
        <f t="shared" si="13"/>
        <v>1</v>
      </c>
      <c r="D452" s="62">
        <f>IF($A452=0,0,VLOOKUP($A452,Pointage!$A$6:$CE$370,D$3))</f>
        <v>0</v>
      </c>
      <c r="E452" s="62">
        <f>IF($A452=0,0,VLOOKUP($A452,Pointage!$A$6:$CE$370,E$3))</f>
        <v>0</v>
      </c>
      <c r="F452" s="62">
        <f>IF($A452=0,0,VLOOKUP($A452,Pointage!$A$6:$CE$370,F$3))</f>
        <v>0</v>
      </c>
      <c r="G452" s="62">
        <f>IF($A452=0,0,VLOOKUP($A452,Pointage!$A$6:$CE$370,G$3))</f>
        <v>0</v>
      </c>
      <c r="H452" s="62">
        <f>IF($A452=0,0,VLOOKUP($A452,Pointage!$A$6:$CE$370,H$3))</f>
        <v>0</v>
      </c>
      <c r="I452" s="62">
        <f>IF($A452=0,0,VLOOKUP($A452,Pointage!$A$6:$CE$370,I$3))</f>
        <v>0</v>
      </c>
      <c r="J452" s="62">
        <f>IF($A452=0,0,VLOOKUP($A452,Pointage!$A$6:$CE$370,J$3))</f>
        <v>0</v>
      </c>
      <c r="K452" s="62">
        <f>IF($A452=0,0,VLOOKUP($A452,Pointage!$A$6:$CE$370,K$3))</f>
        <v>0</v>
      </c>
      <c r="L452" s="62">
        <f>IF($A452=0,0,VLOOKUP($A452,Pointage!$A$6:$CE$370,L$3))</f>
        <v>0</v>
      </c>
      <c r="M452" s="62">
        <f>IF($A452=0,0,VLOOKUP($A452,Pointage!$A$6:$CE$370,M$3))</f>
        <v>0</v>
      </c>
      <c r="N452" s="62">
        <f>IF($A452=0,0,VLOOKUP($A452,Pointage!$A$6:$CE$370,N$3))</f>
        <v>0</v>
      </c>
      <c r="O452" s="62">
        <f>IF($A452=0,0,VLOOKUP($A452,Pointage!$A$6:$CE$370,O$3))</f>
        <v>0</v>
      </c>
      <c r="P452" s="62">
        <f>IF($A452=0,0,VLOOKUP($A452,Pointage!$A$6:$CE$370,P$3))</f>
        <v>0</v>
      </c>
      <c r="Q452" s="62">
        <f>IF($A452=0,0,VLOOKUP($A452,Pointage!$A$6:$CE$370,Q$3))</f>
        <v>0</v>
      </c>
      <c r="R452" s="62">
        <f>IF($A452=0,0,VLOOKUP($A452,Pointage!$A$6:$CE$370,R$3))</f>
        <v>0</v>
      </c>
      <c r="S452" s="62">
        <f>IF($A452=0,0,VLOOKUP($A452,Pointage!$A$6:$CE$370,S$3))</f>
        <v>0</v>
      </c>
    </row>
    <row r="453" spans="1:19" x14ac:dyDescent="0.2">
      <c r="A453" s="60">
        <f>Pointage!A455</f>
        <v>0</v>
      </c>
      <c r="B453" s="61">
        <f t="shared" ref="B453:B516" si="14">DAY(A453)</f>
        <v>0</v>
      </c>
      <c r="C453" s="61">
        <f t="shared" ref="C453:C516" si="15">MONTH(A453)</f>
        <v>1</v>
      </c>
      <c r="D453" s="62">
        <f>IF($A453=0,0,VLOOKUP($A453,Pointage!$A$6:$CE$370,D$3))</f>
        <v>0</v>
      </c>
      <c r="E453" s="62">
        <f>IF($A453=0,0,VLOOKUP($A453,Pointage!$A$6:$CE$370,E$3))</f>
        <v>0</v>
      </c>
      <c r="F453" s="62">
        <f>IF($A453=0,0,VLOOKUP($A453,Pointage!$A$6:$CE$370,F$3))</f>
        <v>0</v>
      </c>
      <c r="G453" s="62">
        <f>IF($A453=0,0,VLOOKUP($A453,Pointage!$A$6:$CE$370,G$3))</f>
        <v>0</v>
      </c>
      <c r="H453" s="62">
        <f>IF($A453=0,0,VLOOKUP($A453,Pointage!$A$6:$CE$370,H$3))</f>
        <v>0</v>
      </c>
      <c r="I453" s="62">
        <f>IF($A453=0,0,VLOOKUP($A453,Pointage!$A$6:$CE$370,I$3))</f>
        <v>0</v>
      </c>
      <c r="J453" s="62">
        <f>IF($A453=0,0,VLOOKUP($A453,Pointage!$A$6:$CE$370,J$3))</f>
        <v>0</v>
      </c>
      <c r="K453" s="62">
        <f>IF($A453=0,0,VLOOKUP($A453,Pointage!$A$6:$CE$370,K$3))</f>
        <v>0</v>
      </c>
      <c r="L453" s="62">
        <f>IF($A453=0,0,VLOOKUP($A453,Pointage!$A$6:$CE$370,L$3))</f>
        <v>0</v>
      </c>
      <c r="M453" s="62">
        <f>IF($A453=0,0,VLOOKUP($A453,Pointage!$A$6:$CE$370,M$3))</f>
        <v>0</v>
      </c>
      <c r="N453" s="62">
        <f>IF($A453=0,0,VLOOKUP($A453,Pointage!$A$6:$CE$370,N$3))</f>
        <v>0</v>
      </c>
      <c r="O453" s="62">
        <f>IF($A453=0,0,VLOOKUP($A453,Pointage!$A$6:$CE$370,O$3))</f>
        <v>0</v>
      </c>
      <c r="P453" s="62">
        <f>IF($A453=0,0,VLOOKUP($A453,Pointage!$A$6:$CE$370,P$3))</f>
        <v>0</v>
      </c>
      <c r="Q453" s="62">
        <f>IF($A453=0,0,VLOOKUP($A453,Pointage!$A$6:$CE$370,Q$3))</f>
        <v>0</v>
      </c>
      <c r="R453" s="62">
        <f>IF($A453=0,0,VLOOKUP($A453,Pointage!$A$6:$CE$370,R$3))</f>
        <v>0</v>
      </c>
      <c r="S453" s="62">
        <f>IF($A453=0,0,VLOOKUP($A453,Pointage!$A$6:$CE$370,S$3))</f>
        <v>0</v>
      </c>
    </row>
    <row r="454" spans="1:19" x14ac:dyDescent="0.2">
      <c r="A454" s="60">
        <f>Pointage!A456</f>
        <v>0</v>
      </c>
      <c r="B454" s="61">
        <f t="shared" si="14"/>
        <v>0</v>
      </c>
      <c r="C454" s="61">
        <f t="shared" si="15"/>
        <v>1</v>
      </c>
      <c r="D454" s="62">
        <f>IF($A454=0,0,VLOOKUP($A454,Pointage!$A$6:$CE$370,D$3))</f>
        <v>0</v>
      </c>
      <c r="E454" s="62">
        <f>IF($A454=0,0,VLOOKUP($A454,Pointage!$A$6:$CE$370,E$3))</f>
        <v>0</v>
      </c>
      <c r="F454" s="62">
        <f>IF($A454=0,0,VLOOKUP($A454,Pointage!$A$6:$CE$370,F$3))</f>
        <v>0</v>
      </c>
      <c r="G454" s="62">
        <f>IF($A454=0,0,VLOOKUP($A454,Pointage!$A$6:$CE$370,G$3))</f>
        <v>0</v>
      </c>
      <c r="H454" s="62">
        <f>IF($A454=0,0,VLOOKUP($A454,Pointage!$A$6:$CE$370,H$3))</f>
        <v>0</v>
      </c>
      <c r="I454" s="62">
        <f>IF($A454=0,0,VLOOKUP($A454,Pointage!$A$6:$CE$370,I$3))</f>
        <v>0</v>
      </c>
      <c r="J454" s="62">
        <f>IF($A454=0,0,VLOOKUP($A454,Pointage!$A$6:$CE$370,J$3))</f>
        <v>0</v>
      </c>
      <c r="K454" s="62">
        <f>IF($A454=0,0,VLOOKUP($A454,Pointage!$A$6:$CE$370,K$3))</f>
        <v>0</v>
      </c>
      <c r="L454" s="62">
        <f>IF($A454=0,0,VLOOKUP($A454,Pointage!$A$6:$CE$370,L$3))</f>
        <v>0</v>
      </c>
      <c r="M454" s="62">
        <f>IF($A454=0,0,VLOOKUP($A454,Pointage!$A$6:$CE$370,M$3))</f>
        <v>0</v>
      </c>
      <c r="N454" s="62">
        <f>IF($A454=0,0,VLOOKUP($A454,Pointage!$A$6:$CE$370,N$3))</f>
        <v>0</v>
      </c>
      <c r="O454" s="62">
        <f>IF($A454=0,0,VLOOKUP($A454,Pointage!$A$6:$CE$370,O$3))</f>
        <v>0</v>
      </c>
      <c r="P454" s="62">
        <f>IF($A454=0,0,VLOOKUP($A454,Pointage!$A$6:$CE$370,P$3))</f>
        <v>0</v>
      </c>
      <c r="Q454" s="62">
        <f>IF($A454=0,0,VLOOKUP($A454,Pointage!$A$6:$CE$370,Q$3))</f>
        <v>0</v>
      </c>
      <c r="R454" s="62">
        <f>IF($A454=0,0,VLOOKUP($A454,Pointage!$A$6:$CE$370,R$3))</f>
        <v>0</v>
      </c>
      <c r="S454" s="62">
        <f>IF($A454=0,0,VLOOKUP($A454,Pointage!$A$6:$CE$370,S$3))</f>
        <v>0</v>
      </c>
    </row>
    <row r="455" spans="1:19" x14ac:dyDescent="0.2">
      <c r="A455" s="60">
        <f>Pointage!A457</f>
        <v>0</v>
      </c>
      <c r="B455" s="61">
        <f t="shared" si="14"/>
        <v>0</v>
      </c>
      <c r="C455" s="61">
        <f t="shared" si="15"/>
        <v>1</v>
      </c>
      <c r="D455" s="62">
        <f>IF($A455=0,0,VLOOKUP($A455,Pointage!$A$6:$CE$370,D$3))</f>
        <v>0</v>
      </c>
      <c r="E455" s="62">
        <f>IF($A455=0,0,VLOOKUP($A455,Pointage!$A$6:$CE$370,E$3))</f>
        <v>0</v>
      </c>
      <c r="F455" s="62">
        <f>IF($A455=0,0,VLOOKUP($A455,Pointage!$A$6:$CE$370,F$3))</f>
        <v>0</v>
      </c>
      <c r="G455" s="62">
        <f>IF($A455=0,0,VLOOKUP($A455,Pointage!$A$6:$CE$370,G$3))</f>
        <v>0</v>
      </c>
      <c r="H455" s="62">
        <f>IF($A455=0,0,VLOOKUP($A455,Pointage!$A$6:$CE$370,H$3))</f>
        <v>0</v>
      </c>
      <c r="I455" s="62">
        <f>IF($A455=0,0,VLOOKUP($A455,Pointage!$A$6:$CE$370,I$3))</f>
        <v>0</v>
      </c>
      <c r="J455" s="62">
        <f>IF($A455=0,0,VLOOKUP($A455,Pointage!$A$6:$CE$370,J$3))</f>
        <v>0</v>
      </c>
      <c r="K455" s="62">
        <f>IF($A455=0,0,VLOOKUP($A455,Pointage!$A$6:$CE$370,K$3))</f>
        <v>0</v>
      </c>
      <c r="L455" s="62">
        <f>IF($A455=0,0,VLOOKUP($A455,Pointage!$A$6:$CE$370,L$3))</f>
        <v>0</v>
      </c>
      <c r="M455" s="62">
        <f>IF($A455=0,0,VLOOKUP($A455,Pointage!$A$6:$CE$370,M$3))</f>
        <v>0</v>
      </c>
      <c r="N455" s="62">
        <f>IF($A455=0,0,VLOOKUP($A455,Pointage!$A$6:$CE$370,N$3))</f>
        <v>0</v>
      </c>
      <c r="O455" s="62">
        <f>IF($A455=0,0,VLOOKUP($A455,Pointage!$A$6:$CE$370,O$3))</f>
        <v>0</v>
      </c>
      <c r="P455" s="62">
        <f>IF($A455=0,0,VLOOKUP($A455,Pointage!$A$6:$CE$370,P$3))</f>
        <v>0</v>
      </c>
      <c r="Q455" s="62">
        <f>IF($A455=0,0,VLOOKUP($A455,Pointage!$A$6:$CE$370,Q$3))</f>
        <v>0</v>
      </c>
      <c r="R455" s="62">
        <f>IF($A455=0,0,VLOOKUP($A455,Pointage!$A$6:$CE$370,R$3))</f>
        <v>0</v>
      </c>
      <c r="S455" s="62">
        <f>IF($A455=0,0,VLOOKUP($A455,Pointage!$A$6:$CE$370,S$3))</f>
        <v>0</v>
      </c>
    </row>
    <row r="456" spans="1:19" x14ac:dyDescent="0.2">
      <c r="A456" s="60">
        <f>Pointage!A458</f>
        <v>0</v>
      </c>
      <c r="B456" s="61">
        <f t="shared" si="14"/>
        <v>0</v>
      </c>
      <c r="C456" s="61">
        <f t="shared" si="15"/>
        <v>1</v>
      </c>
      <c r="D456" s="62">
        <f>IF($A456=0,0,VLOOKUP($A456,Pointage!$A$6:$CE$370,D$3))</f>
        <v>0</v>
      </c>
      <c r="E456" s="62">
        <f>IF($A456=0,0,VLOOKUP($A456,Pointage!$A$6:$CE$370,E$3))</f>
        <v>0</v>
      </c>
      <c r="F456" s="62">
        <f>IF($A456=0,0,VLOOKUP($A456,Pointage!$A$6:$CE$370,F$3))</f>
        <v>0</v>
      </c>
      <c r="G456" s="62">
        <f>IF($A456=0,0,VLOOKUP($A456,Pointage!$A$6:$CE$370,G$3))</f>
        <v>0</v>
      </c>
      <c r="H456" s="62">
        <f>IF($A456=0,0,VLOOKUP($A456,Pointage!$A$6:$CE$370,H$3))</f>
        <v>0</v>
      </c>
      <c r="I456" s="62">
        <f>IF($A456=0,0,VLOOKUP($A456,Pointage!$A$6:$CE$370,I$3))</f>
        <v>0</v>
      </c>
      <c r="J456" s="62">
        <f>IF($A456=0,0,VLOOKUP($A456,Pointage!$A$6:$CE$370,J$3))</f>
        <v>0</v>
      </c>
      <c r="K456" s="62">
        <f>IF($A456=0,0,VLOOKUP($A456,Pointage!$A$6:$CE$370,K$3))</f>
        <v>0</v>
      </c>
      <c r="L456" s="62">
        <f>IF($A456=0,0,VLOOKUP($A456,Pointage!$A$6:$CE$370,L$3))</f>
        <v>0</v>
      </c>
      <c r="M456" s="62">
        <f>IF($A456=0,0,VLOOKUP($A456,Pointage!$A$6:$CE$370,M$3))</f>
        <v>0</v>
      </c>
      <c r="N456" s="62">
        <f>IF($A456=0,0,VLOOKUP($A456,Pointage!$A$6:$CE$370,N$3))</f>
        <v>0</v>
      </c>
      <c r="O456" s="62">
        <f>IF($A456=0,0,VLOOKUP($A456,Pointage!$A$6:$CE$370,O$3))</f>
        <v>0</v>
      </c>
      <c r="P456" s="62">
        <f>IF($A456=0,0,VLOOKUP($A456,Pointage!$A$6:$CE$370,P$3))</f>
        <v>0</v>
      </c>
      <c r="Q456" s="62">
        <f>IF($A456=0,0,VLOOKUP($A456,Pointage!$A$6:$CE$370,Q$3))</f>
        <v>0</v>
      </c>
      <c r="R456" s="62">
        <f>IF($A456=0,0,VLOOKUP($A456,Pointage!$A$6:$CE$370,R$3))</f>
        <v>0</v>
      </c>
      <c r="S456" s="62">
        <f>IF($A456=0,0,VLOOKUP($A456,Pointage!$A$6:$CE$370,S$3))</f>
        <v>0</v>
      </c>
    </row>
    <row r="457" spans="1:19" x14ac:dyDescent="0.2">
      <c r="A457" s="60">
        <f>Pointage!A459</f>
        <v>0</v>
      </c>
      <c r="B457" s="61">
        <f t="shared" si="14"/>
        <v>0</v>
      </c>
      <c r="C457" s="61">
        <f t="shared" si="15"/>
        <v>1</v>
      </c>
      <c r="D457" s="62">
        <f>IF($A457=0,0,VLOOKUP($A457,Pointage!$A$6:$CE$370,D$3))</f>
        <v>0</v>
      </c>
      <c r="E457" s="62">
        <f>IF($A457=0,0,VLOOKUP($A457,Pointage!$A$6:$CE$370,E$3))</f>
        <v>0</v>
      </c>
      <c r="F457" s="62">
        <f>IF($A457=0,0,VLOOKUP($A457,Pointage!$A$6:$CE$370,F$3))</f>
        <v>0</v>
      </c>
      <c r="G457" s="62">
        <f>IF($A457=0,0,VLOOKUP($A457,Pointage!$A$6:$CE$370,G$3))</f>
        <v>0</v>
      </c>
      <c r="H457" s="62">
        <f>IF($A457=0,0,VLOOKUP($A457,Pointage!$A$6:$CE$370,H$3))</f>
        <v>0</v>
      </c>
      <c r="I457" s="62">
        <f>IF($A457=0,0,VLOOKUP($A457,Pointage!$A$6:$CE$370,I$3))</f>
        <v>0</v>
      </c>
      <c r="J457" s="62">
        <f>IF($A457=0,0,VLOOKUP($A457,Pointage!$A$6:$CE$370,J$3))</f>
        <v>0</v>
      </c>
      <c r="K457" s="62">
        <f>IF($A457=0,0,VLOOKUP($A457,Pointage!$A$6:$CE$370,K$3))</f>
        <v>0</v>
      </c>
      <c r="L457" s="62">
        <f>IF($A457=0,0,VLOOKUP($A457,Pointage!$A$6:$CE$370,L$3))</f>
        <v>0</v>
      </c>
      <c r="M457" s="62">
        <f>IF($A457=0,0,VLOOKUP($A457,Pointage!$A$6:$CE$370,M$3))</f>
        <v>0</v>
      </c>
      <c r="N457" s="62">
        <f>IF($A457=0,0,VLOOKUP($A457,Pointage!$A$6:$CE$370,N$3))</f>
        <v>0</v>
      </c>
      <c r="O457" s="62">
        <f>IF($A457=0,0,VLOOKUP($A457,Pointage!$A$6:$CE$370,O$3))</f>
        <v>0</v>
      </c>
      <c r="P457" s="62">
        <f>IF($A457=0,0,VLOOKUP($A457,Pointage!$A$6:$CE$370,P$3))</f>
        <v>0</v>
      </c>
      <c r="Q457" s="62">
        <f>IF($A457=0,0,VLOOKUP($A457,Pointage!$A$6:$CE$370,Q$3))</f>
        <v>0</v>
      </c>
      <c r="R457" s="62">
        <f>IF($A457=0,0,VLOOKUP($A457,Pointage!$A$6:$CE$370,R$3))</f>
        <v>0</v>
      </c>
      <c r="S457" s="62">
        <f>IF($A457=0,0,VLOOKUP($A457,Pointage!$A$6:$CE$370,S$3))</f>
        <v>0</v>
      </c>
    </row>
    <row r="458" spans="1:19" x14ac:dyDescent="0.2">
      <c r="A458" s="60">
        <f>Pointage!A460</f>
        <v>0</v>
      </c>
      <c r="B458" s="61">
        <f t="shared" si="14"/>
        <v>0</v>
      </c>
      <c r="C458" s="61">
        <f t="shared" si="15"/>
        <v>1</v>
      </c>
      <c r="D458" s="62">
        <f>IF($A458=0,0,VLOOKUP($A458,Pointage!$A$6:$CE$370,D$3))</f>
        <v>0</v>
      </c>
      <c r="E458" s="62">
        <f>IF($A458=0,0,VLOOKUP($A458,Pointage!$A$6:$CE$370,E$3))</f>
        <v>0</v>
      </c>
      <c r="F458" s="62">
        <f>IF($A458=0,0,VLOOKUP($A458,Pointage!$A$6:$CE$370,F$3))</f>
        <v>0</v>
      </c>
      <c r="G458" s="62">
        <f>IF($A458=0,0,VLOOKUP($A458,Pointage!$A$6:$CE$370,G$3))</f>
        <v>0</v>
      </c>
      <c r="H458" s="62">
        <f>IF($A458=0,0,VLOOKUP($A458,Pointage!$A$6:$CE$370,H$3))</f>
        <v>0</v>
      </c>
      <c r="I458" s="62">
        <f>IF($A458=0,0,VLOOKUP($A458,Pointage!$A$6:$CE$370,I$3))</f>
        <v>0</v>
      </c>
      <c r="J458" s="62">
        <f>IF($A458=0,0,VLOOKUP($A458,Pointage!$A$6:$CE$370,J$3))</f>
        <v>0</v>
      </c>
      <c r="K458" s="62">
        <f>IF($A458=0,0,VLOOKUP($A458,Pointage!$A$6:$CE$370,K$3))</f>
        <v>0</v>
      </c>
      <c r="L458" s="62">
        <f>IF($A458=0,0,VLOOKUP($A458,Pointage!$A$6:$CE$370,L$3))</f>
        <v>0</v>
      </c>
      <c r="M458" s="62">
        <f>IF($A458=0,0,VLOOKUP($A458,Pointage!$A$6:$CE$370,M$3))</f>
        <v>0</v>
      </c>
      <c r="N458" s="62">
        <f>IF($A458=0,0,VLOOKUP($A458,Pointage!$A$6:$CE$370,N$3))</f>
        <v>0</v>
      </c>
      <c r="O458" s="62">
        <f>IF($A458=0,0,VLOOKUP($A458,Pointage!$A$6:$CE$370,O$3))</f>
        <v>0</v>
      </c>
      <c r="P458" s="62">
        <f>IF($A458=0,0,VLOOKUP($A458,Pointage!$A$6:$CE$370,P$3))</f>
        <v>0</v>
      </c>
      <c r="Q458" s="62">
        <f>IF($A458=0,0,VLOOKUP($A458,Pointage!$A$6:$CE$370,Q$3))</f>
        <v>0</v>
      </c>
      <c r="R458" s="62">
        <f>IF($A458=0,0,VLOOKUP($A458,Pointage!$A$6:$CE$370,R$3))</f>
        <v>0</v>
      </c>
      <c r="S458" s="62">
        <f>IF($A458=0,0,VLOOKUP($A458,Pointage!$A$6:$CE$370,S$3))</f>
        <v>0</v>
      </c>
    </row>
    <row r="459" spans="1:19" x14ac:dyDescent="0.2">
      <c r="A459" s="60">
        <f>Pointage!A461</f>
        <v>0</v>
      </c>
      <c r="B459" s="61">
        <f t="shared" si="14"/>
        <v>0</v>
      </c>
      <c r="C459" s="61">
        <f t="shared" si="15"/>
        <v>1</v>
      </c>
      <c r="D459" s="62">
        <f>IF($A459=0,0,VLOOKUP($A459,Pointage!$A$6:$CE$370,D$3))</f>
        <v>0</v>
      </c>
      <c r="E459" s="62">
        <f>IF($A459=0,0,VLOOKUP($A459,Pointage!$A$6:$CE$370,E$3))</f>
        <v>0</v>
      </c>
      <c r="F459" s="62">
        <f>IF($A459=0,0,VLOOKUP($A459,Pointage!$A$6:$CE$370,F$3))</f>
        <v>0</v>
      </c>
      <c r="G459" s="62">
        <f>IF($A459=0,0,VLOOKUP($A459,Pointage!$A$6:$CE$370,G$3))</f>
        <v>0</v>
      </c>
      <c r="H459" s="62">
        <f>IF($A459=0,0,VLOOKUP($A459,Pointage!$A$6:$CE$370,H$3))</f>
        <v>0</v>
      </c>
      <c r="I459" s="62">
        <f>IF($A459=0,0,VLOOKUP($A459,Pointage!$A$6:$CE$370,I$3))</f>
        <v>0</v>
      </c>
      <c r="J459" s="62">
        <f>IF($A459=0,0,VLOOKUP($A459,Pointage!$A$6:$CE$370,J$3))</f>
        <v>0</v>
      </c>
      <c r="K459" s="62">
        <f>IF($A459=0,0,VLOOKUP($A459,Pointage!$A$6:$CE$370,K$3))</f>
        <v>0</v>
      </c>
      <c r="L459" s="62">
        <f>IF($A459=0,0,VLOOKUP($A459,Pointage!$A$6:$CE$370,L$3))</f>
        <v>0</v>
      </c>
      <c r="M459" s="62">
        <f>IF($A459=0,0,VLOOKUP($A459,Pointage!$A$6:$CE$370,M$3))</f>
        <v>0</v>
      </c>
      <c r="N459" s="62">
        <f>IF($A459=0,0,VLOOKUP($A459,Pointage!$A$6:$CE$370,N$3))</f>
        <v>0</v>
      </c>
      <c r="O459" s="62">
        <f>IF($A459=0,0,VLOOKUP($A459,Pointage!$A$6:$CE$370,O$3))</f>
        <v>0</v>
      </c>
      <c r="P459" s="62">
        <f>IF($A459=0,0,VLOOKUP($A459,Pointage!$A$6:$CE$370,P$3))</f>
        <v>0</v>
      </c>
      <c r="Q459" s="62">
        <f>IF($A459=0,0,VLOOKUP($A459,Pointage!$A$6:$CE$370,Q$3))</f>
        <v>0</v>
      </c>
      <c r="R459" s="62">
        <f>IF($A459=0,0,VLOOKUP($A459,Pointage!$A$6:$CE$370,R$3))</f>
        <v>0</v>
      </c>
      <c r="S459" s="62">
        <f>IF($A459=0,0,VLOOKUP($A459,Pointage!$A$6:$CE$370,S$3))</f>
        <v>0</v>
      </c>
    </row>
    <row r="460" spans="1:19" x14ac:dyDescent="0.2">
      <c r="A460" s="60">
        <f>Pointage!A462</f>
        <v>0</v>
      </c>
      <c r="B460" s="61">
        <f t="shared" si="14"/>
        <v>0</v>
      </c>
      <c r="C460" s="61">
        <f t="shared" si="15"/>
        <v>1</v>
      </c>
      <c r="D460" s="62">
        <f>IF($A460=0,0,VLOOKUP($A460,Pointage!$A$6:$CE$370,D$3))</f>
        <v>0</v>
      </c>
      <c r="E460" s="62">
        <f>IF($A460=0,0,VLOOKUP($A460,Pointage!$A$6:$CE$370,E$3))</f>
        <v>0</v>
      </c>
      <c r="F460" s="62">
        <f>IF($A460=0,0,VLOOKUP($A460,Pointage!$A$6:$CE$370,F$3))</f>
        <v>0</v>
      </c>
      <c r="G460" s="62">
        <f>IF($A460=0,0,VLOOKUP($A460,Pointage!$A$6:$CE$370,G$3))</f>
        <v>0</v>
      </c>
      <c r="H460" s="62">
        <f>IF($A460=0,0,VLOOKUP($A460,Pointage!$A$6:$CE$370,H$3))</f>
        <v>0</v>
      </c>
      <c r="I460" s="62">
        <f>IF($A460=0,0,VLOOKUP($A460,Pointage!$A$6:$CE$370,I$3))</f>
        <v>0</v>
      </c>
      <c r="J460" s="62">
        <f>IF($A460=0,0,VLOOKUP($A460,Pointage!$A$6:$CE$370,J$3))</f>
        <v>0</v>
      </c>
      <c r="K460" s="62">
        <f>IF($A460=0,0,VLOOKUP($A460,Pointage!$A$6:$CE$370,K$3))</f>
        <v>0</v>
      </c>
      <c r="L460" s="62">
        <f>IF($A460=0,0,VLOOKUP($A460,Pointage!$A$6:$CE$370,L$3))</f>
        <v>0</v>
      </c>
      <c r="M460" s="62">
        <f>IF($A460=0,0,VLOOKUP($A460,Pointage!$A$6:$CE$370,M$3))</f>
        <v>0</v>
      </c>
      <c r="N460" s="62">
        <f>IF($A460=0,0,VLOOKUP($A460,Pointage!$A$6:$CE$370,N$3))</f>
        <v>0</v>
      </c>
      <c r="O460" s="62">
        <f>IF($A460=0,0,VLOOKUP($A460,Pointage!$A$6:$CE$370,O$3))</f>
        <v>0</v>
      </c>
      <c r="P460" s="62">
        <f>IF($A460=0,0,VLOOKUP($A460,Pointage!$A$6:$CE$370,P$3))</f>
        <v>0</v>
      </c>
      <c r="Q460" s="62">
        <f>IF($A460=0,0,VLOOKUP($A460,Pointage!$A$6:$CE$370,Q$3))</f>
        <v>0</v>
      </c>
      <c r="R460" s="62">
        <f>IF($A460=0,0,VLOOKUP($A460,Pointage!$A$6:$CE$370,R$3))</f>
        <v>0</v>
      </c>
      <c r="S460" s="62">
        <f>IF($A460=0,0,VLOOKUP($A460,Pointage!$A$6:$CE$370,S$3))</f>
        <v>0</v>
      </c>
    </row>
    <row r="461" spans="1:19" x14ac:dyDescent="0.2">
      <c r="A461" s="60">
        <f>Pointage!A463</f>
        <v>0</v>
      </c>
      <c r="B461" s="61">
        <f t="shared" si="14"/>
        <v>0</v>
      </c>
      <c r="C461" s="61">
        <f t="shared" si="15"/>
        <v>1</v>
      </c>
      <c r="D461" s="62">
        <f>IF($A461=0,0,VLOOKUP($A461,Pointage!$A$6:$CE$370,D$3))</f>
        <v>0</v>
      </c>
      <c r="E461" s="62">
        <f>IF($A461=0,0,VLOOKUP($A461,Pointage!$A$6:$CE$370,E$3))</f>
        <v>0</v>
      </c>
      <c r="F461" s="62">
        <f>IF($A461=0,0,VLOOKUP($A461,Pointage!$A$6:$CE$370,F$3))</f>
        <v>0</v>
      </c>
      <c r="G461" s="62">
        <f>IF($A461=0,0,VLOOKUP($A461,Pointage!$A$6:$CE$370,G$3))</f>
        <v>0</v>
      </c>
      <c r="H461" s="62">
        <f>IF($A461=0,0,VLOOKUP($A461,Pointage!$A$6:$CE$370,H$3))</f>
        <v>0</v>
      </c>
      <c r="I461" s="62">
        <f>IF($A461=0,0,VLOOKUP($A461,Pointage!$A$6:$CE$370,I$3))</f>
        <v>0</v>
      </c>
      <c r="J461" s="62">
        <f>IF($A461=0,0,VLOOKUP($A461,Pointage!$A$6:$CE$370,J$3))</f>
        <v>0</v>
      </c>
      <c r="K461" s="62">
        <f>IF($A461=0,0,VLOOKUP($A461,Pointage!$A$6:$CE$370,K$3))</f>
        <v>0</v>
      </c>
      <c r="L461" s="62">
        <f>IF($A461=0,0,VLOOKUP($A461,Pointage!$A$6:$CE$370,L$3))</f>
        <v>0</v>
      </c>
      <c r="M461" s="62">
        <f>IF($A461=0,0,VLOOKUP($A461,Pointage!$A$6:$CE$370,M$3))</f>
        <v>0</v>
      </c>
      <c r="N461" s="62">
        <f>IF($A461=0,0,VLOOKUP($A461,Pointage!$A$6:$CE$370,N$3))</f>
        <v>0</v>
      </c>
      <c r="O461" s="62">
        <f>IF($A461=0,0,VLOOKUP($A461,Pointage!$A$6:$CE$370,O$3))</f>
        <v>0</v>
      </c>
      <c r="P461" s="62">
        <f>IF($A461=0,0,VLOOKUP($A461,Pointage!$A$6:$CE$370,P$3))</f>
        <v>0</v>
      </c>
      <c r="Q461" s="62">
        <f>IF($A461=0,0,VLOOKUP($A461,Pointage!$A$6:$CE$370,Q$3))</f>
        <v>0</v>
      </c>
      <c r="R461" s="62">
        <f>IF($A461=0,0,VLOOKUP($A461,Pointage!$A$6:$CE$370,R$3))</f>
        <v>0</v>
      </c>
      <c r="S461" s="62">
        <f>IF($A461=0,0,VLOOKUP($A461,Pointage!$A$6:$CE$370,S$3))</f>
        <v>0</v>
      </c>
    </row>
    <row r="462" spans="1:19" x14ac:dyDescent="0.2">
      <c r="A462" s="60">
        <f>Pointage!A464</f>
        <v>0</v>
      </c>
      <c r="B462" s="61">
        <f t="shared" si="14"/>
        <v>0</v>
      </c>
      <c r="C462" s="61">
        <f t="shared" si="15"/>
        <v>1</v>
      </c>
      <c r="D462" s="62">
        <f>IF($A462=0,0,VLOOKUP($A462,Pointage!$A$6:$CE$370,D$3))</f>
        <v>0</v>
      </c>
      <c r="E462" s="62">
        <f>IF($A462=0,0,VLOOKUP($A462,Pointage!$A$6:$CE$370,E$3))</f>
        <v>0</v>
      </c>
      <c r="F462" s="62">
        <f>IF($A462=0,0,VLOOKUP($A462,Pointage!$A$6:$CE$370,F$3))</f>
        <v>0</v>
      </c>
      <c r="G462" s="62">
        <f>IF($A462=0,0,VLOOKUP($A462,Pointage!$A$6:$CE$370,G$3))</f>
        <v>0</v>
      </c>
      <c r="H462" s="62">
        <f>IF($A462=0,0,VLOOKUP($A462,Pointage!$A$6:$CE$370,H$3))</f>
        <v>0</v>
      </c>
      <c r="I462" s="62">
        <f>IF($A462=0,0,VLOOKUP($A462,Pointage!$A$6:$CE$370,I$3))</f>
        <v>0</v>
      </c>
      <c r="J462" s="62">
        <f>IF($A462=0,0,VLOOKUP($A462,Pointage!$A$6:$CE$370,J$3))</f>
        <v>0</v>
      </c>
      <c r="K462" s="62">
        <f>IF($A462=0,0,VLOOKUP($A462,Pointage!$A$6:$CE$370,K$3))</f>
        <v>0</v>
      </c>
      <c r="L462" s="62">
        <f>IF($A462=0,0,VLOOKUP($A462,Pointage!$A$6:$CE$370,L$3))</f>
        <v>0</v>
      </c>
      <c r="M462" s="62">
        <f>IF($A462=0,0,VLOOKUP($A462,Pointage!$A$6:$CE$370,M$3))</f>
        <v>0</v>
      </c>
      <c r="N462" s="62">
        <f>IF($A462=0,0,VLOOKUP($A462,Pointage!$A$6:$CE$370,N$3))</f>
        <v>0</v>
      </c>
      <c r="O462" s="62">
        <f>IF($A462=0,0,VLOOKUP($A462,Pointage!$A$6:$CE$370,O$3))</f>
        <v>0</v>
      </c>
      <c r="P462" s="62">
        <f>IF($A462=0,0,VLOOKUP($A462,Pointage!$A$6:$CE$370,P$3))</f>
        <v>0</v>
      </c>
      <c r="Q462" s="62">
        <f>IF($A462=0,0,VLOOKUP($A462,Pointage!$A$6:$CE$370,Q$3))</f>
        <v>0</v>
      </c>
      <c r="R462" s="62">
        <f>IF($A462=0,0,VLOOKUP($A462,Pointage!$A$6:$CE$370,R$3))</f>
        <v>0</v>
      </c>
      <c r="S462" s="62">
        <f>IF($A462=0,0,VLOOKUP($A462,Pointage!$A$6:$CE$370,S$3))</f>
        <v>0</v>
      </c>
    </row>
    <row r="463" spans="1:19" x14ac:dyDescent="0.2">
      <c r="A463" s="60">
        <f>Pointage!A465</f>
        <v>0</v>
      </c>
      <c r="B463" s="61">
        <f t="shared" si="14"/>
        <v>0</v>
      </c>
      <c r="C463" s="61">
        <f t="shared" si="15"/>
        <v>1</v>
      </c>
      <c r="D463" s="62">
        <f>IF($A463=0,0,VLOOKUP($A463,Pointage!$A$6:$CE$370,D$3))</f>
        <v>0</v>
      </c>
      <c r="E463" s="62">
        <f>IF($A463=0,0,VLOOKUP($A463,Pointage!$A$6:$CE$370,E$3))</f>
        <v>0</v>
      </c>
      <c r="F463" s="62">
        <f>IF($A463=0,0,VLOOKUP($A463,Pointage!$A$6:$CE$370,F$3))</f>
        <v>0</v>
      </c>
      <c r="G463" s="62">
        <f>IF($A463=0,0,VLOOKUP($A463,Pointage!$A$6:$CE$370,G$3))</f>
        <v>0</v>
      </c>
      <c r="H463" s="62">
        <f>IF($A463=0,0,VLOOKUP($A463,Pointage!$A$6:$CE$370,H$3))</f>
        <v>0</v>
      </c>
      <c r="I463" s="62">
        <f>IF($A463=0,0,VLOOKUP($A463,Pointage!$A$6:$CE$370,I$3))</f>
        <v>0</v>
      </c>
      <c r="J463" s="62">
        <f>IF($A463=0,0,VLOOKUP($A463,Pointage!$A$6:$CE$370,J$3))</f>
        <v>0</v>
      </c>
      <c r="K463" s="62">
        <f>IF($A463=0,0,VLOOKUP($A463,Pointage!$A$6:$CE$370,K$3))</f>
        <v>0</v>
      </c>
      <c r="L463" s="62">
        <f>IF($A463=0,0,VLOOKUP($A463,Pointage!$A$6:$CE$370,L$3))</f>
        <v>0</v>
      </c>
      <c r="M463" s="62">
        <f>IF($A463=0,0,VLOOKUP($A463,Pointage!$A$6:$CE$370,M$3))</f>
        <v>0</v>
      </c>
      <c r="N463" s="62">
        <f>IF($A463=0,0,VLOOKUP($A463,Pointage!$A$6:$CE$370,N$3))</f>
        <v>0</v>
      </c>
      <c r="O463" s="62">
        <f>IF($A463=0,0,VLOOKUP($A463,Pointage!$A$6:$CE$370,O$3))</f>
        <v>0</v>
      </c>
      <c r="P463" s="62">
        <f>IF($A463=0,0,VLOOKUP($A463,Pointage!$A$6:$CE$370,P$3))</f>
        <v>0</v>
      </c>
      <c r="Q463" s="62">
        <f>IF($A463=0,0,VLOOKUP($A463,Pointage!$A$6:$CE$370,Q$3))</f>
        <v>0</v>
      </c>
      <c r="R463" s="62">
        <f>IF($A463=0,0,VLOOKUP($A463,Pointage!$A$6:$CE$370,R$3))</f>
        <v>0</v>
      </c>
      <c r="S463" s="62">
        <f>IF($A463=0,0,VLOOKUP($A463,Pointage!$A$6:$CE$370,S$3))</f>
        <v>0</v>
      </c>
    </row>
    <row r="464" spans="1:19" x14ac:dyDescent="0.2">
      <c r="A464" s="60">
        <f>Pointage!A466</f>
        <v>0</v>
      </c>
      <c r="B464" s="61">
        <f t="shared" si="14"/>
        <v>0</v>
      </c>
      <c r="C464" s="61">
        <f t="shared" si="15"/>
        <v>1</v>
      </c>
      <c r="D464" s="62">
        <f>IF($A464=0,0,VLOOKUP($A464,Pointage!$A$6:$CE$370,D$3))</f>
        <v>0</v>
      </c>
      <c r="E464" s="62">
        <f>IF($A464=0,0,VLOOKUP($A464,Pointage!$A$6:$CE$370,E$3))</f>
        <v>0</v>
      </c>
      <c r="F464" s="62">
        <f>IF($A464=0,0,VLOOKUP($A464,Pointage!$A$6:$CE$370,F$3))</f>
        <v>0</v>
      </c>
      <c r="G464" s="62">
        <f>IF($A464=0,0,VLOOKUP($A464,Pointage!$A$6:$CE$370,G$3))</f>
        <v>0</v>
      </c>
      <c r="H464" s="62">
        <f>IF($A464=0,0,VLOOKUP($A464,Pointage!$A$6:$CE$370,H$3))</f>
        <v>0</v>
      </c>
      <c r="I464" s="62">
        <f>IF($A464=0,0,VLOOKUP($A464,Pointage!$A$6:$CE$370,I$3))</f>
        <v>0</v>
      </c>
      <c r="J464" s="62">
        <f>IF($A464=0,0,VLOOKUP($A464,Pointage!$A$6:$CE$370,J$3))</f>
        <v>0</v>
      </c>
      <c r="K464" s="62">
        <f>IF($A464=0,0,VLOOKUP($A464,Pointage!$A$6:$CE$370,K$3))</f>
        <v>0</v>
      </c>
      <c r="L464" s="62">
        <f>IF($A464=0,0,VLOOKUP($A464,Pointage!$A$6:$CE$370,L$3))</f>
        <v>0</v>
      </c>
      <c r="M464" s="62">
        <f>IF($A464=0,0,VLOOKUP($A464,Pointage!$A$6:$CE$370,M$3))</f>
        <v>0</v>
      </c>
      <c r="N464" s="62">
        <f>IF($A464=0,0,VLOOKUP($A464,Pointage!$A$6:$CE$370,N$3))</f>
        <v>0</v>
      </c>
      <c r="O464" s="62">
        <f>IF($A464=0,0,VLOOKUP($A464,Pointage!$A$6:$CE$370,O$3))</f>
        <v>0</v>
      </c>
      <c r="P464" s="62">
        <f>IF($A464=0,0,VLOOKUP($A464,Pointage!$A$6:$CE$370,P$3))</f>
        <v>0</v>
      </c>
      <c r="Q464" s="62">
        <f>IF($A464=0,0,VLOOKUP($A464,Pointage!$A$6:$CE$370,Q$3))</f>
        <v>0</v>
      </c>
      <c r="R464" s="62">
        <f>IF($A464=0,0,VLOOKUP($A464,Pointage!$A$6:$CE$370,R$3))</f>
        <v>0</v>
      </c>
      <c r="S464" s="62">
        <f>IF($A464=0,0,VLOOKUP($A464,Pointage!$A$6:$CE$370,S$3))</f>
        <v>0</v>
      </c>
    </row>
    <row r="465" spans="1:19" x14ac:dyDescent="0.2">
      <c r="A465" s="60">
        <f>Pointage!A467</f>
        <v>0</v>
      </c>
      <c r="B465" s="61">
        <f t="shared" si="14"/>
        <v>0</v>
      </c>
      <c r="C465" s="61">
        <f t="shared" si="15"/>
        <v>1</v>
      </c>
      <c r="D465" s="62">
        <f>IF($A465=0,0,VLOOKUP($A465,Pointage!$A$6:$CE$370,D$3))</f>
        <v>0</v>
      </c>
      <c r="E465" s="62">
        <f>IF($A465=0,0,VLOOKUP($A465,Pointage!$A$6:$CE$370,E$3))</f>
        <v>0</v>
      </c>
      <c r="F465" s="62">
        <f>IF($A465=0,0,VLOOKUP($A465,Pointage!$A$6:$CE$370,F$3))</f>
        <v>0</v>
      </c>
      <c r="G465" s="62">
        <f>IF($A465=0,0,VLOOKUP($A465,Pointage!$A$6:$CE$370,G$3))</f>
        <v>0</v>
      </c>
      <c r="H465" s="62">
        <f>IF($A465=0,0,VLOOKUP($A465,Pointage!$A$6:$CE$370,H$3))</f>
        <v>0</v>
      </c>
      <c r="I465" s="62">
        <f>IF($A465=0,0,VLOOKUP($A465,Pointage!$A$6:$CE$370,I$3))</f>
        <v>0</v>
      </c>
      <c r="J465" s="62">
        <f>IF($A465=0,0,VLOOKUP($A465,Pointage!$A$6:$CE$370,J$3))</f>
        <v>0</v>
      </c>
      <c r="K465" s="62">
        <f>IF($A465=0,0,VLOOKUP($A465,Pointage!$A$6:$CE$370,K$3))</f>
        <v>0</v>
      </c>
      <c r="L465" s="62">
        <f>IF($A465=0,0,VLOOKUP($A465,Pointage!$A$6:$CE$370,L$3))</f>
        <v>0</v>
      </c>
      <c r="M465" s="62">
        <f>IF($A465=0,0,VLOOKUP($A465,Pointage!$A$6:$CE$370,M$3))</f>
        <v>0</v>
      </c>
      <c r="N465" s="62">
        <f>IF($A465=0,0,VLOOKUP($A465,Pointage!$A$6:$CE$370,N$3))</f>
        <v>0</v>
      </c>
      <c r="O465" s="62">
        <f>IF($A465=0,0,VLOOKUP($A465,Pointage!$A$6:$CE$370,O$3))</f>
        <v>0</v>
      </c>
      <c r="P465" s="62">
        <f>IF($A465=0,0,VLOOKUP($A465,Pointage!$A$6:$CE$370,P$3))</f>
        <v>0</v>
      </c>
      <c r="Q465" s="62">
        <f>IF($A465=0,0,VLOOKUP($A465,Pointage!$A$6:$CE$370,Q$3))</f>
        <v>0</v>
      </c>
      <c r="R465" s="62">
        <f>IF($A465=0,0,VLOOKUP($A465,Pointage!$A$6:$CE$370,R$3))</f>
        <v>0</v>
      </c>
      <c r="S465" s="62">
        <f>IF($A465=0,0,VLOOKUP($A465,Pointage!$A$6:$CE$370,S$3))</f>
        <v>0</v>
      </c>
    </row>
    <row r="466" spans="1:19" x14ac:dyDescent="0.2">
      <c r="A466" s="60">
        <f>Pointage!A468</f>
        <v>0</v>
      </c>
      <c r="B466" s="61">
        <f t="shared" si="14"/>
        <v>0</v>
      </c>
      <c r="C466" s="61">
        <f t="shared" si="15"/>
        <v>1</v>
      </c>
      <c r="D466" s="62">
        <f>IF($A466=0,0,VLOOKUP($A466,Pointage!$A$6:$CE$370,D$3))</f>
        <v>0</v>
      </c>
      <c r="E466" s="62">
        <f>IF($A466=0,0,VLOOKUP($A466,Pointage!$A$6:$CE$370,E$3))</f>
        <v>0</v>
      </c>
      <c r="F466" s="62">
        <f>IF($A466=0,0,VLOOKUP($A466,Pointage!$A$6:$CE$370,F$3))</f>
        <v>0</v>
      </c>
      <c r="G466" s="62">
        <f>IF($A466=0,0,VLOOKUP($A466,Pointage!$A$6:$CE$370,G$3))</f>
        <v>0</v>
      </c>
      <c r="H466" s="62">
        <f>IF($A466=0,0,VLOOKUP($A466,Pointage!$A$6:$CE$370,H$3))</f>
        <v>0</v>
      </c>
      <c r="I466" s="62">
        <f>IF($A466=0,0,VLOOKUP($A466,Pointage!$A$6:$CE$370,I$3))</f>
        <v>0</v>
      </c>
      <c r="J466" s="62">
        <f>IF($A466=0,0,VLOOKUP($A466,Pointage!$A$6:$CE$370,J$3))</f>
        <v>0</v>
      </c>
      <c r="K466" s="62">
        <f>IF($A466=0,0,VLOOKUP($A466,Pointage!$A$6:$CE$370,K$3))</f>
        <v>0</v>
      </c>
      <c r="L466" s="62">
        <f>IF($A466=0,0,VLOOKUP($A466,Pointage!$A$6:$CE$370,L$3))</f>
        <v>0</v>
      </c>
      <c r="M466" s="62">
        <f>IF($A466=0,0,VLOOKUP($A466,Pointage!$A$6:$CE$370,M$3))</f>
        <v>0</v>
      </c>
      <c r="N466" s="62">
        <f>IF($A466=0,0,VLOOKUP($A466,Pointage!$A$6:$CE$370,N$3))</f>
        <v>0</v>
      </c>
      <c r="O466" s="62">
        <f>IF($A466=0,0,VLOOKUP($A466,Pointage!$A$6:$CE$370,O$3))</f>
        <v>0</v>
      </c>
      <c r="P466" s="62">
        <f>IF($A466=0,0,VLOOKUP($A466,Pointage!$A$6:$CE$370,P$3))</f>
        <v>0</v>
      </c>
      <c r="Q466" s="62">
        <f>IF($A466=0,0,VLOOKUP($A466,Pointage!$A$6:$CE$370,Q$3))</f>
        <v>0</v>
      </c>
      <c r="R466" s="62">
        <f>IF($A466=0,0,VLOOKUP($A466,Pointage!$A$6:$CE$370,R$3))</f>
        <v>0</v>
      </c>
      <c r="S466" s="62">
        <f>IF($A466=0,0,VLOOKUP($A466,Pointage!$A$6:$CE$370,S$3))</f>
        <v>0</v>
      </c>
    </row>
    <row r="467" spans="1:19" x14ac:dyDescent="0.2">
      <c r="A467" s="60">
        <f>Pointage!A469</f>
        <v>0</v>
      </c>
      <c r="B467" s="61">
        <f t="shared" si="14"/>
        <v>0</v>
      </c>
      <c r="C467" s="61">
        <f t="shared" si="15"/>
        <v>1</v>
      </c>
      <c r="D467" s="62">
        <f>IF($A467=0,0,VLOOKUP($A467,Pointage!$A$6:$CE$370,D$3))</f>
        <v>0</v>
      </c>
      <c r="E467" s="62">
        <f>IF($A467=0,0,VLOOKUP($A467,Pointage!$A$6:$CE$370,E$3))</f>
        <v>0</v>
      </c>
      <c r="F467" s="62">
        <f>IF($A467=0,0,VLOOKUP($A467,Pointage!$A$6:$CE$370,F$3))</f>
        <v>0</v>
      </c>
      <c r="G467" s="62">
        <f>IF($A467=0,0,VLOOKUP($A467,Pointage!$A$6:$CE$370,G$3))</f>
        <v>0</v>
      </c>
      <c r="H467" s="62">
        <f>IF($A467=0,0,VLOOKUP($A467,Pointage!$A$6:$CE$370,H$3))</f>
        <v>0</v>
      </c>
      <c r="I467" s="62">
        <f>IF($A467=0,0,VLOOKUP($A467,Pointage!$A$6:$CE$370,I$3))</f>
        <v>0</v>
      </c>
      <c r="J467" s="62">
        <f>IF($A467=0,0,VLOOKUP($A467,Pointage!$A$6:$CE$370,J$3))</f>
        <v>0</v>
      </c>
      <c r="K467" s="62">
        <f>IF($A467=0,0,VLOOKUP($A467,Pointage!$A$6:$CE$370,K$3))</f>
        <v>0</v>
      </c>
      <c r="L467" s="62">
        <f>IF($A467=0,0,VLOOKUP($A467,Pointage!$A$6:$CE$370,L$3))</f>
        <v>0</v>
      </c>
      <c r="M467" s="62">
        <f>IF($A467=0,0,VLOOKUP($A467,Pointage!$A$6:$CE$370,M$3))</f>
        <v>0</v>
      </c>
      <c r="N467" s="62">
        <f>IF($A467=0,0,VLOOKUP($A467,Pointage!$A$6:$CE$370,N$3))</f>
        <v>0</v>
      </c>
      <c r="O467" s="62">
        <f>IF($A467=0,0,VLOOKUP($A467,Pointage!$A$6:$CE$370,O$3))</f>
        <v>0</v>
      </c>
      <c r="P467" s="62">
        <f>IF($A467=0,0,VLOOKUP($A467,Pointage!$A$6:$CE$370,P$3))</f>
        <v>0</v>
      </c>
      <c r="Q467" s="62">
        <f>IF($A467=0,0,VLOOKUP($A467,Pointage!$A$6:$CE$370,Q$3))</f>
        <v>0</v>
      </c>
      <c r="R467" s="62">
        <f>IF($A467=0,0,VLOOKUP($A467,Pointage!$A$6:$CE$370,R$3))</f>
        <v>0</v>
      </c>
      <c r="S467" s="62">
        <f>IF($A467=0,0,VLOOKUP($A467,Pointage!$A$6:$CE$370,S$3))</f>
        <v>0</v>
      </c>
    </row>
    <row r="468" spans="1:19" x14ac:dyDescent="0.2">
      <c r="A468" s="60">
        <f>Pointage!A470</f>
        <v>0</v>
      </c>
      <c r="B468" s="61">
        <f t="shared" si="14"/>
        <v>0</v>
      </c>
      <c r="C468" s="61">
        <f t="shared" si="15"/>
        <v>1</v>
      </c>
      <c r="D468" s="62">
        <f>IF($A468=0,0,VLOOKUP($A468,Pointage!$A$6:$CE$370,D$3))</f>
        <v>0</v>
      </c>
      <c r="E468" s="62">
        <f>IF($A468=0,0,VLOOKUP($A468,Pointage!$A$6:$CE$370,E$3))</f>
        <v>0</v>
      </c>
      <c r="F468" s="62">
        <f>IF($A468=0,0,VLOOKUP($A468,Pointage!$A$6:$CE$370,F$3))</f>
        <v>0</v>
      </c>
      <c r="G468" s="62">
        <f>IF($A468=0,0,VLOOKUP($A468,Pointage!$A$6:$CE$370,G$3))</f>
        <v>0</v>
      </c>
      <c r="H468" s="62">
        <f>IF($A468=0,0,VLOOKUP($A468,Pointage!$A$6:$CE$370,H$3))</f>
        <v>0</v>
      </c>
      <c r="I468" s="62">
        <f>IF($A468=0,0,VLOOKUP($A468,Pointage!$A$6:$CE$370,I$3))</f>
        <v>0</v>
      </c>
      <c r="J468" s="62">
        <f>IF($A468=0,0,VLOOKUP($A468,Pointage!$A$6:$CE$370,J$3))</f>
        <v>0</v>
      </c>
      <c r="K468" s="62">
        <f>IF($A468=0,0,VLOOKUP($A468,Pointage!$A$6:$CE$370,K$3))</f>
        <v>0</v>
      </c>
      <c r="L468" s="62">
        <f>IF($A468=0,0,VLOOKUP($A468,Pointage!$A$6:$CE$370,L$3))</f>
        <v>0</v>
      </c>
      <c r="M468" s="62">
        <f>IF($A468=0,0,VLOOKUP($A468,Pointage!$A$6:$CE$370,M$3))</f>
        <v>0</v>
      </c>
      <c r="N468" s="62">
        <f>IF($A468=0,0,VLOOKUP($A468,Pointage!$A$6:$CE$370,N$3))</f>
        <v>0</v>
      </c>
      <c r="O468" s="62">
        <f>IF($A468=0,0,VLOOKUP($A468,Pointage!$A$6:$CE$370,O$3))</f>
        <v>0</v>
      </c>
      <c r="P468" s="62">
        <f>IF($A468=0,0,VLOOKUP($A468,Pointage!$A$6:$CE$370,P$3))</f>
        <v>0</v>
      </c>
      <c r="Q468" s="62">
        <f>IF($A468=0,0,VLOOKUP($A468,Pointage!$A$6:$CE$370,Q$3))</f>
        <v>0</v>
      </c>
      <c r="R468" s="62">
        <f>IF($A468=0,0,VLOOKUP($A468,Pointage!$A$6:$CE$370,R$3))</f>
        <v>0</v>
      </c>
      <c r="S468" s="62">
        <f>IF($A468=0,0,VLOOKUP($A468,Pointage!$A$6:$CE$370,S$3))</f>
        <v>0</v>
      </c>
    </row>
    <row r="469" spans="1:19" x14ac:dyDescent="0.2">
      <c r="A469" s="60">
        <f>Pointage!A471</f>
        <v>0</v>
      </c>
      <c r="B469" s="61">
        <f t="shared" si="14"/>
        <v>0</v>
      </c>
      <c r="C469" s="61">
        <f t="shared" si="15"/>
        <v>1</v>
      </c>
      <c r="D469" s="62">
        <f>IF($A469=0,0,VLOOKUP($A469,Pointage!$A$6:$CE$370,D$3))</f>
        <v>0</v>
      </c>
      <c r="E469" s="62">
        <f>IF($A469=0,0,VLOOKUP($A469,Pointage!$A$6:$CE$370,E$3))</f>
        <v>0</v>
      </c>
      <c r="F469" s="62">
        <f>IF($A469=0,0,VLOOKUP($A469,Pointage!$A$6:$CE$370,F$3))</f>
        <v>0</v>
      </c>
      <c r="G469" s="62">
        <f>IF($A469=0,0,VLOOKUP($A469,Pointage!$A$6:$CE$370,G$3))</f>
        <v>0</v>
      </c>
      <c r="H469" s="62">
        <f>IF($A469=0,0,VLOOKUP($A469,Pointage!$A$6:$CE$370,H$3))</f>
        <v>0</v>
      </c>
      <c r="I469" s="62">
        <f>IF($A469=0,0,VLOOKUP($A469,Pointage!$A$6:$CE$370,I$3))</f>
        <v>0</v>
      </c>
      <c r="J469" s="62">
        <f>IF($A469=0,0,VLOOKUP($A469,Pointage!$A$6:$CE$370,J$3))</f>
        <v>0</v>
      </c>
      <c r="K469" s="62">
        <f>IF($A469=0,0,VLOOKUP($A469,Pointage!$A$6:$CE$370,K$3))</f>
        <v>0</v>
      </c>
      <c r="L469" s="62">
        <f>IF($A469=0,0,VLOOKUP($A469,Pointage!$A$6:$CE$370,L$3))</f>
        <v>0</v>
      </c>
      <c r="M469" s="62">
        <f>IF($A469=0,0,VLOOKUP($A469,Pointage!$A$6:$CE$370,M$3))</f>
        <v>0</v>
      </c>
      <c r="N469" s="62">
        <f>IF($A469=0,0,VLOOKUP($A469,Pointage!$A$6:$CE$370,N$3))</f>
        <v>0</v>
      </c>
      <c r="O469" s="62">
        <f>IF($A469=0,0,VLOOKUP($A469,Pointage!$A$6:$CE$370,O$3))</f>
        <v>0</v>
      </c>
      <c r="P469" s="62">
        <f>IF($A469=0,0,VLOOKUP($A469,Pointage!$A$6:$CE$370,P$3))</f>
        <v>0</v>
      </c>
      <c r="Q469" s="62">
        <f>IF($A469=0,0,VLOOKUP($A469,Pointage!$A$6:$CE$370,Q$3))</f>
        <v>0</v>
      </c>
      <c r="R469" s="62">
        <f>IF($A469=0,0,VLOOKUP($A469,Pointage!$A$6:$CE$370,R$3))</f>
        <v>0</v>
      </c>
      <c r="S469" s="62">
        <f>IF($A469=0,0,VLOOKUP($A469,Pointage!$A$6:$CE$370,S$3))</f>
        <v>0</v>
      </c>
    </row>
    <row r="470" spans="1:19" x14ac:dyDescent="0.2">
      <c r="A470" s="60">
        <f>Pointage!A472</f>
        <v>0</v>
      </c>
      <c r="B470" s="61">
        <f t="shared" si="14"/>
        <v>0</v>
      </c>
      <c r="C470" s="61">
        <f t="shared" si="15"/>
        <v>1</v>
      </c>
      <c r="D470" s="62">
        <f>IF($A470=0,0,VLOOKUP($A470,Pointage!$A$6:$CE$370,D$3))</f>
        <v>0</v>
      </c>
      <c r="E470" s="62">
        <f>IF($A470=0,0,VLOOKUP($A470,Pointage!$A$6:$CE$370,E$3))</f>
        <v>0</v>
      </c>
      <c r="F470" s="62">
        <f>IF($A470=0,0,VLOOKUP($A470,Pointage!$A$6:$CE$370,F$3))</f>
        <v>0</v>
      </c>
      <c r="G470" s="62">
        <f>IF($A470=0,0,VLOOKUP($A470,Pointage!$A$6:$CE$370,G$3))</f>
        <v>0</v>
      </c>
      <c r="H470" s="62">
        <f>IF($A470=0,0,VLOOKUP($A470,Pointage!$A$6:$CE$370,H$3))</f>
        <v>0</v>
      </c>
      <c r="I470" s="62">
        <f>IF($A470=0,0,VLOOKUP($A470,Pointage!$A$6:$CE$370,I$3))</f>
        <v>0</v>
      </c>
      <c r="J470" s="62">
        <f>IF($A470=0,0,VLOOKUP($A470,Pointage!$A$6:$CE$370,J$3))</f>
        <v>0</v>
      </c>
      <c r="K470" s="62">
        <f>IF($A470=0,0,VLOOKUP($A470,Pointage!$A$6:$CE$370,K$3))</f>
        <v>0</v>
      </c>
      <c r="L470" s="62">
        <f>IF($A470=0,0,VLOOKUP($A470,Pointage!$A$6:$CE$370,L$3))</f>
        <v>0</v>
      </c>
      <c r="M470" s="62">
        <f>IF($A470=0,0,VLOOKUP($A470,Pointage!$A$6:$CE$370,M$3))</f>
        <v>0</v>
      </c>
      <c r="N470" s="62">
        <f>IF($A470=0,0,VLOOKUP($A470,Pointage!$A$6:$CE$370,N$3))</f>
        <v>0</v>
      </c>
      <c r="O470" s="62">
        <f>IF($A470=0,0,VLOOKUP($A470,Pointage!$A$6:$CE$370,O$3))</f>
        <v>0</v>
      </c>
      <c r="P470" s="62">
        <f>IF($A470=0,0,VLOOKUP($A470,Pointage!$A$6:$CE$370,P$3))</f>
        <v>0</v>
      </c>
      <c r="Q470" s="62">
        <f>IF($A470=0,0,VLOOKUP($A470,Pointage!$A$6:$CE$370,Q$3))</f>
        <v>0</v>
      </c>
      <c r="R470" s="62">
        <f>IF($A470=0,0,VLOOKUP($A470,Pointage!$A$6:$CE$370,R$3))</f>
        <v>0</v>
      </c>
      <c r="S470" s="62">
        <f>IF($A470=0,0,VLOOKUP($A470,Pointage!$A$6:$CE$370,S$3))</f>
        <v>0</v>
      </c>
    </row>
    <row r="471" spans="1:19" x14ac:dyDescent="0.2">
      <c r="A471" s="60">
        <f>Pointage!A473</f>
        <v>0</v>
      </c>
      <c r="B471" s="61">
        <f t="shared" si="14"/>
        <v>0</v>
      </c>
      <c r="C471" s="61">
        <f t="shared" si="15"/>
        <v>1</v>
      </c>
      <c r="D471" s="62">
        <f>IF($A471=0,0,VLOOKUP($A471,Pointage!$A$6:$CE$370,D$3))</f>
        <v>0</v>
      </c>
      <c r="E471" s="62">
        <f>IF($A471=0,0,VLOOKUP($A471,Pointage!$A$6:$CE$370,E$3))</f>
        <v>0</v>
      </c>
      <c r="F471" s="62">
        <f>IF($A471=0,0,VLOOKUP($A471,Pointage!$A$6:$CE$370,F$3))</f>
        <v>0</v>
      </c>
      <c r="G471" s="62">
        <f>IF($A471=0,0,VLOOKUP($A471,Pointage!$A$6:$CE$370,G$3))</f>
        <v>0</v>
      </c>
      <c r="H471" s="62">
        <f>IF($A471=0,0,VLOOKUP($A471,Pointage!$A$6:$CE$370,H$3))</f>
        <v>0</v>
      </c>
      <c r="I471" s="62">
        <f>IF($A471=0,0,VLOOKUP($A471,Pointage!$A$6:$CE$370,I$3))</f>
        <v>0</v>
      </c>
      <c r="J471" s="62">
        <f>IF($A471=0,0,VLOOKUP($A471,Pointage!$A$6:$CE$370,J$3))</f>
        <v>0</v>
      </c>
      <c r="K471" s="62">
        <f>IF($A471=0,0,VLOOKUP($A471,Pointage!$A$6:$CE$370,K$3))</f>
        <v>0</v>
      </c>
      <c r="L471" s="62">
        <f>IF($A471=0,0,VLOOKUP($A471,Pointage!$A$6:$CE$370,L$3))</f>
        <v>0</v>
      </c>
      <c r="M471" s="62">
        <f>IF($A471=0,0,VLOOKUP($A471,Pointage!$A$6:$CE$370,M$3))</f>
        <v>0</v>
      </c>
      <c r="N471" s="62">
        <f>IF($A471=0,0,VLOOKUP($A471,Pointage!$A$6:$CE$370,N$3))</f>
        <v>0</v>
      </c>
      <c r="O471" s="62">
        <f>IF($A471=0,0,VLOOKUP($A471,Pointage!$A$6:$CE$370,O$3))</f>
        <v>0</v>
      </c>
      <c r="P471" s="62">
        <f>IF($A471=0,0,VLOOKUP($A471,Pointage!$A$6:$CE$370,P$3))</f>
        <v>0</v>
      </c>
      <c r="Q471" s="62">
        <f>IF($A471=0,0,VLOOKUP($A471,Pointage!$A$6:$CE$370,Q$3))</f>
        <v>0</v>
      </c>
      <c r="R471" s="62">
        <f>IF($A471=0,0,VLOOKUP($A471,Pointage!$A$6:$CE$370,R$3))</f>
        <v>0</v>
      </c>
      <c r="S471" s="62">
        <f>IF($A471=0,0,VLOOKUP($A471,Pointage!$A$6:$CE$370,S$3))</f>
        <v>0</v>
      </c>
    </row>
    <row r="472" spans="1:19" x14ac:dyDescent="0.2">
      <c r="A472" s="60">
        <f>Pointage!A474</f>
        <v>0</v>
      </c>
      <c r="B472" s="61">
        <f t="shared" si="14"/>
        <v>0</v>
      </c>
      <c r="C472" s="61">
        <f t="shared" si="15"/>
        <v>1</v>
      </c>
      <c r="D472" s="62">
        <f>IF($A472=0,0,VLOOKUP($A472,Pointage!$A$6:$CE$370,D$3))</f>
        <v>0</v>
      </c>
      <c r="E472" s="62">
        <f>IF($A472=0,0,VLOOKUP($A472,Pointage!$A$6:$CE$370,E$3))</f>
        <v>0</v>
      </c>
      <c r="F472" s="62">
        <f>IF($A472=0,0,VLOOKUP($A472,Pointage!$A$6:$CE$370,F$3))</f>
        <v>0</v>
      </c>
      <c r="G472" s="62">
        <f>IF($A472=0,0,VLOOKUP($A472,Pointage!$A$6:$CE$370,G$3))</f>
        <v>0</v>
      </c>
      <c r="H472" s="62">
        <f>IF($A472=0,0,VLOOKUP($A472,Pointage!$A$6:$CE$370,H$3))</f>
        <v>0</v>
      </c>
      <c r="I472" s="62">
        <f>IF($A472=0,0,VLOOKUP($A472,Pointage!$A$6:$CE$370,I$3))</f>
        <v>0</v>
      </c>
      <c r="J472" s="62">
        <f>IF($A472=0,0,VLOOKUP($A472,Pointage!$A$6:$CE$370,J$3))</f>
        <v>0</v>
      </c>
      <c r="K472" s="62">
        <f>IF($A472=0,0,VLOOKUP($A472,Pointage!$A$6:$CE$370,K$3))</f>
        <v>0</v>
      </c>
      <c r="L472" s="62">
        <f>IF($A472=0,0,VLOOKUP($A472,Pointage!$A$6:$CE$370,L$3))</f>
        <v>0</v>
      </c>
      <c r="M472" s="62">
        <f>IF($A472=0,0,VLOOKUP($A472,Pointage!$A$6:$CE$370,M$3))</f>
        <v>0</v>
      </c>
      <c r="N472" s="62">
        <f>IF($A472=0,0,VLOOKUP($A472,Pointage!$A$6:$CE$370,N$3))</f>
        <v>0</v>
      </c>
      <c r="O472" s="62">
        <f>IF($A472=0,0,VLOOKUP($A472,Pointage!$A$6:$CE$370,O$3))</f>
        <v>0</v>
      </c>
      <c r="P472" s="62">
        <f>IF($A472=0,0,VLOOKUP($A472,Pointage!$A$6:$CE$370,P$3))</f>
        <v>0</v>
      </c>
      <c r="Q472" s="62">
        <f>IF($A472=0,0,VLOOKUP($A472,Pointage!$A$6:$CE$370,Q$3))</f>
        <v>0</v>
      </c>
      <c r="R472" s="62">
        <f>IF($A472=0,0,VLOOKUP($A472,Pointage!$A$6:$CE$370,R$3))</f>
        <v>0</v>
      </c>
      <c r="S472" s="62">
        <f>IF($A472=0,0,VLOOKUP($A472,Pointage!$A$6:$CE$370,S$3))</f>
        <v>0</v>
      </c>
    </row>
    <row r="473" spans="1:19" x14ac:dyDescent="0.2">
      <c r="A473" s="60">
        <f>Pointage!A475</f>
        <v>0</v>
      </c>
      <c r="B473" s="61">
        <f t="shared" si="14"/>
        <v>0</v>
      </c>
      <c r="C473" s="61">
        <f t="shared" si="15"/>
        <v>1</v>
      </c>
      <c r="D473" s="62">
        <f>IF($A473=0,0,VLOOKUP($A473,Pointage!$A$6:$CE$370,D$3))</f>
        <v>0</v>
      </c>
      <c r="E473" s="62">
        <f>IF($A473=0,0,VLOOKUP($A473,Pointage!$A$6:$CE$370,E$3))</f>
        <v>0</v>
      </c>
      <c r="F473" s="62">
        <f>IF($A473=0,0,VLOOKUP($A473,Pointage!$A$6:$CE$370,F$3))</f>
        <v>0</v>
      </c>
      <c r="G473" s="62">
        <f>IF($A473=0,0,VLOOKUP($A473,Pointage!$A$6:$CE$370,G$3))</f>
        <v>0</v>
      </c>
      <c r="H473" s="62">
        <f>IF($A473=0,0,VLOOKUP($A473,Pointage!$A$6:$CE$370,H$3))</f>
        <v>0</v>
      </c>
      <c r="I473" s="62">
        <f>IF($A473=0,0,VLOOKUP($A473,Pointage!$A$6:$CE$370,I$3))</f>
        <v>0</v>
      </c>
      <c r="J473" s="62">
        <f>IF($A473=0,0,VLOOKUP($A473,Pointage!$A$6:$CE$370,J$3))</f>
        <v>0</v>
      </c>
      <c r="K473" s="62">
        <f>IF($A473=0,0,VLOOKUP($A473,Pointage!$A$6:$CE$370,K$3))</f>
        <v>0</v>
      </c>
      <c r="L473" s="62">
        <f>IF($A473=0,0,VLOOKUP($A473,Pointage!$A$6:$CE$370,L$3))</f>
        <v>0</v>
      </c>
      <c r="M473" s="62">
        <f>IF($A473=0,0,VLOOKUP($A473,Pointage!$A$6:$CE$370,M$3))</f>
        <v>0</v>
      </c>
      <c r="N473" s="62">
        <f>IF($A473=0,0,VLOOKUP($A473,Pointage!$A$6:$CE$370,N$3))</f>
        <v>0</v>
      </c>
      <c r="O473" s="62">
        <f>IF($A473=0,0,VLOOKUP($A473,Pointage!$A$6:$CE$370,O$3))</f>
        <v>0</v>
      </c>
      <c r="P473" s="62">
        <f>IF($A473=0,0,VLOOKUP($A473,Pointage!$A$6:$CE$370,P$3))</f>
        <v>0</v>
      </c>
      <c r="Q473" s="62">
        <f>IF($A473=0,0,VLOOKUP($A473,Pointage!$A$6:$CE$370,Q$3))</f>
        <v>0</v>
      </c>
      <c r="R473" s="62">
        <f>IF($A473=0,0,VLOOKUP($A473,Pointage!$A$6:$CE$370,R$3))</f>
        <v>0</v>
      </c>
      <c r="S473" s="62">
        <f>IF($A473=0,0,VLOOKUP($A473,Pointage!$A$6:$CE$370,S$3))</f>
        <v>0</v>
      </c>
    </row>
    <row r="474" spans="1:19" x14ac:dyDescent="0.2">
      <c r="A474" s="60">
        <f>Pointage!A476</f>
        <v>0</v>
      </c>
      <c r="B474" s="61">
        <f t="shared" si="14"/>
        <v>0</v>
      </c>
      <c r="C474" s="61">
        <f t="shared" si="15"/>
        <v>1</v>
      </c>
      <c r="D474" s="62">
        <f>IF($A474=0,0,VLOOKUP($A474,Pointage!$A$6:$CE$370,D$3))</f>
        <v>0</v>
      </c>
      <c r="E474" s="62">
        <f>IF($A474=0,0,VLOOKUP($A474,Pointage!$A$6:$CE$370,E$3))</f>
        <v>0</v>
      </c>
      <c r="F474" s="62">
        <f>IF($A474=0,0,VLOOKUP($A474,Pointage!$A$6:$CE$370,F$3))</f>
        <v>0</v>
      </c>
      <c r="G474" s="62">
        <f>IF($A474=0,0,VLOOKUP($A474,Pointage!$A$6:$CE$370,G$3))</f>
        <v>0</v>
      </c>
      <c r="H474" s="62">
        <f>IF($A474=0,0,VLOOKUP($A474,Pointage!$A$6:$CE$370,H$3))</f>
        <v>0</v>
      </c>
      <c r="I474" s="62">
        <f>IF($A474=0,0,VLOOKUP($A474,Pointage!$A$6:$CE$370,I$3))</f>
        <v>0</v>
      </c>
      <c r="J474" s="62">
        <f>IF($A474=0,0,VLOOKUP($A474,Pointage!$A$6:$CE$370,J$3))</f>
        <v>0</v>
      </c>
      <c r="K474" s="62">
        <f>IF($A474=0,0,VLOOKUP($A474,Pointage!$A$6:$CE$370,K$3))</f>
        <v>0</v>
      </c>
      <c r="L474" s="62">
        <f>IF($A474=0,0,VLOOKUP($A474,Pointage!$A$6:$CE$370,L$3))</f>
        <v>0</v>
      </c>
      <c r="M474" s="62">
        <f>IF($A474=0,0,VLOOKUP($A474,Pointage!$A$6:$CE$370,M$3))</f>
        <v>0</v>
      </c>
      <c r="N474" s="62">
        <f>IF($A474=0,0,VLOOKUP($A474,Pointage!$A$6:$CE$370,N$3))</f>
        <v>0</v>
      </c>
      <c r="O474" s="62">
        <f>IF($A474=0,0,VLOOKUP($A474,Pointage!$A$6:$CE$370,O$3))</f>
        <v>0</v>
      </c>
      <c r="P474" s="62">
        <f>IF($A474=0,0,VLOOKUP($A474,Pointage!$A$6:$CE$370,P$3))</f>
        <v>0</v>
      </c>
      <c r="Q474" s="62">
        <f>IF($A474=0,0,VLOOKUP($A474,Pointage!$A$6:$CE$370,Q$3))</f>
        <v>0</v>
      </c>
      <c r="R474" s="62">
        <f>IF($A474=0,0,VLOOKUP($A474,Pointage!$A$6:$CE$370,R$3))</f>
        <v>0</v>
      </c>
      <c r="S474" s="62">
        <f>IF($A474=0,0,VLOOKUP($A474,Pointage!$A$6:$CE$370,S$3))</f>
        <v>0</v>
      </c>
    </row>
    <row r="475" spans="1:19" x14ac:dyDescent="0.2">
      <c r="A475" s="60">
        <f>Pointage!A477</f>
        <v>0</v>
      </c>
      <c r="B475" s="61">
        <f t="shared" si="14"/>
        <v>0</v>
      </c>
      <c r="C475" s="61">
        <f t="shared" si="15"/>
        <v>1</v>
      </c>
      <c r="D475" s="62">
        <f>IF($A475=0,0,VLOOKUP($A475,Pointage!$A$6:$CE$370,D$3))</f>
        <v>0</v>
      </c>
      <c r="E475" s="62">
        <f>IF($A475=0,0,VLOOKUP($A475,Pointage!$A$6:$CE$370,E$3))</f>
        <v>0</v>
      </c>
      <c r="F475" s="62">
        <f>IF($A475=0,0,VLOOKUP($A475,Pointage!$A$6:$CE$370,F$3))</f>
        <v>0</v>
      </c>
      <c r="G475" s="62">
        <f>IF($A475=0,0,VLOOKUP($A475,Pointage!$A$6:$CE$370,G$3))</f>
        <v>0</v>
      </c>
      <c r="H475" s="62">
        <f>IF($A475=0,0,VLOOKUP($A475,Pointage!$A$6:$CE$370,H$3))</f>
        <v>0</v>
      </c>
      <c r="I475" s="62">
        <f>IF($A475=0,0,VLOOKUP($A475,Pointage!$A$6:$CE$370,I$3))</f>
        <v>0</v>
      </c>
      <c r="J475" s="62">
        <f>IF($A475=0,0,VLOOKUP($A475,Pointage!$A$6:$CE$370,J$3))</f>
        <v>0</v>
      </c>
      <c r="K475" s="62">
        <f>IF($A475=0,0,VLOOKUP($A475,Pointage!$A$6:$CE$370,K$3))</f>
        <v>0</v>
      </c>
      <c r="L475" s="62">
        <f>IF($A475=0,0,VLOOKUP($A475,Pointage!$A$6:$CE$370,L$3))</f>
        <v>0</v>
      </c>
      <c r="M475" s="62">
        <f>IF($A475=0,0,VLOOKUP($A475,Pointage!$A$6:$CE$370,M$3))</f>
        <v>0</v>
      </c>
      <c r="N475" s="62">
        <f>IF($A475=0,0,VLOOKUP($A475,Pointage!$A$6:$CE$370,N$3))</f>
        <v>0</v>
      </c>
      <c r="O475" s="62">
        <f>IF($A475=0,0,VLOOKUP($A475,Pointage!$A$6:$CE$370,O$3))</f>
        <v>0</v>
      </c>
      <c r="P475" s="62">
        <f>IF($A475=0,0,VLOOKUP($A475,Pointage!$A$6:$CE$370,P$3))</f>
        <v>0</v>
      </c>
      <c r="Q475" s="62">
        <f>IF($A475=0,0,VLOOKUP($A475,Pointage!$A$6:$CE$370,Q$3))</f>
        <v>0</v>
      </c>
      <c r="R475" s="62">
        <f>IF($A475=0,0,VLOOKUP($A475,Pointage!$A$6:$CE$370,R$3))</f>
        <v>0</v>
      </c>
      <c r="S475" s="62">
        <f>IF($A475=0,0,VLOOKUP($A475,Pointage!$A$6:$CE$370,S$3))</f>
        <v>0</v>
      </c>
    </row>
    <row r="476" spans="1:19" x14ac:dyDescent="0.2">
      <c r="A476" s="60">
        <f>Pointage!A478</f>
        <v>0</v>
      </c>
      <c r="B476" s="61">
        <f t="shared" si="14"/>
        <v>0</v>
      </c>
      <c r="C476" s="61">
        <f t="shared" si="15"/>
        <v>1</v>
      </c>
      <c r="D476" s="62">
        <f>IF($A476=0,0,VLOOKUP($A476,Pointage!$A$6:$CE$370,D$3))</f>
        <v>0</v>
      </c>
      <c r="E476" s="62">
        <f>IF($A476=0,0,VLOOKUP($A476,Pointage!$A$6:$CE$370,E$3))</f>
        <v>0</v>
      </c>
      <c r="F476" s="62">
        <f>IF($A476=0,0,VLOOKUP($A476,Pointage!$A$6:$CE$370,F$3))</f>
        <v>0</v>
      </c>
      <c r="G476" s="62">
        <f>IF($A476=0,0,VLOOKUP($A476,Pointage!$A$6:$CE$370,G$3))</f>
        <v>0</v>
      </c>
      <c r="H476" s="62">
        <f>IF($A476=0,0,VLOOKUP($A476,Pointage!$A$6:$CE$370,H$3))</f>
        <v>0</v>
      </c>
      <c r="I476" s="62">
        <f>IF($A476=0,0,VLOOKUP($A476,Pointage!$A$6:$CE$370,I$3))</f>
        <v>0</v>
      </c>
      <c r="J476" s="62">
        <f>IF($A476=0,0,VLOOKUP($A476,Pointage!$A$6:$CE$370,J$3))</f>
        <v>0</v>
      </c>
      <c r="K476" s="62">
        <f>IF($A476=0,0,VLOOKUP($A476,Pointage!$A$6:$CE$370,K$3))</f>
        <v>0</v>
      </c>
      <c r="L476" s="62">
        <f>IF($A476=0,0,VLOOKUP($A476,Pointage!$A$6:$CE$370,L$3))</f>
        <v>0</v>
      </c>
      <c r="M476" s="62">
        <f>IF($A476=0,0,VLOOKUP($A476,Pointage!$A$6:$CE$370,M$3))</f>
        <v>0</v>
      </c>
      <c r="N476" s="62">
        <f>IF($A476=0,0,VLOOKUP($A476,Pointage!$A$6:$CE$370,N$3))</f>
        <v>0</v>
      </c>
      <c r="O476" s="62">
        <f>IF($A476=0,0,VLOOKUP($A476,Pointage!$A$6:$CE$370,O$3))</f>
        <v>0</v>
      </c>
      <c r="P476" s="62">
        <f>IF($A476=0,0,VLOOKUP($A476,Pointage!$A$6:$CE$370,P$3))</f>
        <v>0</v>
      </c>
      <c r="Q476" s="62">
        <f>IF($A476=0,0,VLOOKUP($A476,Pointage!$A$6:$CE$370,Q$3))</f>
        <v>0</v>
      </c>
      <c r="R476" s="62">
        <f>IF($A476=0,0,VLOOKUP($A476,Pointage!$A$6:$CE$370,R$3))</f>
        <v>0</v>
      </c>
      <c r="S476" s="62">
        <f>IF($A476=0,0,VLOOKUP($A476,Pointage!$A$6:$CE$370,S$3))</f>
        <v>0</v>
      </c>
    </row>
    <row r="477" spans="1:19" x14ac:dyDescent="0.2">
      <c r="A477" s="60">
        <f>Pointage!A479</f>
        <v>0</v>
      </c>
      <c r="B477" s="61">
        <f t="shared" si="14"/>
        <v>0</v>
      </c>
      <c r="C477" s="61">
        <f t="shared" si="15"/>
        <v>1</v>
      </c>
      <c r="D477" s="62">
        <f>IF($A477=0,0,VLOOKUP($A477,Pointage!$A$6:$CE$370,D$3))</f>
        <v>0</v>
      </c>
      <c r="E477" s="62">
        <f>IF($A477=0,0,VLOOKUP($A477,Pointage!$A$6:$CE$370,E$3))</f>
        <v>0</v>
      </c>
      <c r="F477" s="62">
        <f>IF($A477=0,0,VLOOKUP($A477,Pointage!$A$6:$CE$370,F$3))</f>
        <v>0</v>
      </c>
      <c r="G477" s="62">
        <f>IF($A477=0,0,VLOOKUP($A477,Pointage!$A$6:$CE$370,G$3))</f>
        <v>0</v>
      </c>
      <c r="H477" s="62">
        <f>IF($A477=0,0,VLOOKUP($A477,Pointage!$A$6:$CE$370,H$3))</f>
        <v>0</v>
      </c>
      <c r="I477" s="62">
        <f>IF($A477=0,0,VLOOKUP($A477,Pointage!$A$6:$CE$370,I$3))</f>
        <v>0</v>
      </c>
      <c r="J477" s="62">
        <f>IF($A477=0,0,VLOOKUP($A477,Pointage!$A$6:$CE$370,J$3))</f>
        <v>0</v>
      </c>
      <c r="K477" s="62">
        <f>IF($A477=0,0,VLOOKUP($A477,Pointage!$A$6:$CE$370,K$3))</f>
        <v>0</v>
      </c>
      <c r="L477" s="62">
        <f>IF($A477=0,0,VLOOKUP($A477,Pointage!$A$6:$CE$370,L$3))</f>
        <v>0</v>
      </c>
      <c r="M477" s="62">
        <f>IF($A477=0,0,VLOOKUP($A477,Pointage!$A$6:$CE$370,M$3))</f>
        <v>0</v>
      </c>
      <c r="N477" s="62">
        <f>IF($A477=0,0,VLOOKUP($A477,Pointage!$A$6:$CE$370,N$3))</f>
        <v>0</v>
      </c>
      <c r="O477" s="62">
        <f>IF($A477=0,0,VLOOKUP($A477,Pointage!$A$6:$CE$370,O$3))</f>
        <v>0</v>
      </c>
      <c r="P477" s="62">
        <f>IF($A477=0,0,VLOOKUP($A477,Pointage!$A$6:$CE$370,P$3))</f>
        <v>0</v>
      </c>
      <c r="Q477" s="62">
        <f>IF($A477=0,0,VLOOKUP($A477,Pointage!$A$6:$CE$370,Q$3))</f>
        <v>0</v>
      </c>
      <c r="R477" s="62">
        <f>IF($A477=0,0,VLOOKUP($A477,Pointage!$A$6:$CE$370,R$3))</f>
        <v>0</v>
      </c>
      <c r="S477" s="62">
        <f>IF($A477=0,0,VLOOKUP($A477,Pointage!$A$6:$CE$370,S$3))</f>
        <v>0</v>
      </c>
    </row>
    <row r="478" spans="1:19" x14ac:dyDescent="0.2">
      <c r="A478" s="60">
        <f>Pointage!A480</f>
        <v>0</v>
      </c>
      <c r="B478" s="61">
        <f t="shared" si="14"/>
        <v>0</v>
      </c>
      <c r="C478" s="61">
        <f t="shared" si="15"/>
        <v>1</v>
      </c>
      <c r="D478" s="62">
        <f>IF($A478=0,0,VLOOKUP($A478,Pointage!$A$6:$CE$370,D$3))</f>
        <v>0</v>
      </c>
      <c r="E478" s="62">
        <f>IF($A478=0,0,VLOOKUP($A478,Pointage!$A$6:$CE$370,E$3))</f>
        <v>0</v>
      </c>
      <c r="F478" s="62">
        <f>IF($A478=0,0,VLOOKUP($A478,Pointage!$A$6:$CE$370,F$3))</f>
        <v>0</v>
      </c>
      <c r="G478" s="62">
        <f>IF($A478=0,0,VLOOKUP($A478,Pointage!$A$6:$CE$370,G$3))</f>
        <v>0</v>
      </c>
      <c r="H478" s="62">
        <f>IF($A478=0,0,VLOOKUP($A478,Pointage!$A$6:$CE$370,H$3))</f>
        <v>0</v>
      </c>
      <c r="I478" s="62">
        <f>IF($A478=0,0,VLOOKUP($A478,Pointage!$A$6:$CE$370,I$3))</f>
        <v>0</v>
      </c>
      <c r="J478" s="62">
        <f>IF($A478=0,0,VLOOKUP($A478,Pointage!$A$6:$CE$370,J$3))</f>
        <v>0</v>
      </c>
      <c r="K478" s="62">
        <f>IF($A478=0,0,VLOOKUP($A478,Pointage!$A$6:$CE$370,K$3))</f>
        <v>0</v>
      </c>
      <c r="L478" s="62">
        <f>IF($A478=0,0,VLOOKUP($A478,Pointage!$A$6:$CE$370,L$3))</f>
        <v>0</v>
      </c>
      <c r="M478" s="62">
        <f>IF($A478=0,0,VLOOKUP($A478,Pointage!$A$6:$CE$370,M$3))</f>
        <v>0</v>
      </c>
      <c r="N478" s="62">
        <f>IF($A478=0,0,VLOOKUP($A478,Pointage!$A$6:$CE$370,N$3))</f>
        <v>0</v>
      </c>
      <c r="O478" s="62">
        <f>IF($A478=0,0,VLOOKUP($A478,Pointage!$A$6:$CE$370,O$3))</f>
        <v>0</v>
      </c>
      <c r="P478" s="62">
        <f>IF($A478=0,0,VLOOKUP($A478,Pointage!$A$6:$CE$370,P$3))</f>
        <v>0</v>
      </c>
      <c r="Q478" s="62">
        <f>IF($A478=0,0,VLOOKUP($A478,Pointage!$A$6:$CE$370,Q$3))</f>
        <v>0</v>
      </c>
      <c r="R478" s="62">
        <f>IF($A478=0,0,VLOOKUP($A478,Pointage!$A$6:$CE$370,R$3))</f>
        <v>0</v>
      </c>
      <c r="S478" s="62">
        <f>IF($A478=0,0,VLOOKUP($A478,Pointage!$A$6:$CE$370,S$3))</f>
        <v>0</v>
      </c>
    </row>
    <row r="479" spans="1:19" x14ac:dyDescent="0.2">
      <c r="A479" s="60">
        <f>Pointage!A481</f>
        <v>0</v>
      </c>
      <c r="B479" s="61">
        <f t="shared" si="14"/>
        <v>0</v>
      </c>
      <c r="C479" s="61">
        <f t="shared" si="15"/>
        <v>1</v>
      </c>
      <c r="D479" s="62">
        <f>IF($A479=0,0,VLOOKUP($A479,Pointage!$A$6:$CE$370,D$3))</f>
        <v>0</v>
      </c>
      <c r="E479" s="62">
        <f>IF($A479=0,0,VLOOKUP($A479,Pointage!$A$6:$CE$370,E$3))</f>
        <v>0</v>
      </c>
      <c r="F479" s="62">
        <f>IF($A479=0,0,VLOOKUP($A479,Pointage!$A$6:$CE$370,F$3))</f>
        <v>0</v>
      </c>
      <c r="G479" s="62">
        <f>IF($A479=0,0,VLOOKUP($A479,Pointage!$A$6:$CE$370,G$3))</f>
        <v>0</v>
      </c>
      <c r="H479" s="62">
        <f>IF($A479=0,0,VLOOKUP($A479,Pointage!$A$6:$CE$370,H$3))</f>
        <v>0</v>
      </c>
      <c r="I479" s="62">
        <f>IF($A479=0,0,VLOOKUP($A479,Pointage!$A$6:$CE$370,I$3))</f>
        <v>0</v>
      </c>
      <c r="J479" s="62">
        <f>IF($A479=0,0,VLOOKUP($A479,Pointage!$A$6:$CE$370,J$3))</f>
        <v>0</v>
      </c>
      <c r="K479" s="62">
        <f>IF($A479=0,0,VLOOKUP($A479,Pointage!$A$6:$CE$370,K$3))</f>
        <v>0</v>
      </c>
      <c r="L479" s="62">
        <f>IF($A479=0,0,VLOOKUP($A479,Pointage!$A$6:$CE$370,L$3))</f>
        <v>0</v>
      </c>
      <c r="M479" s="62">
        <f>IF($A479=0,0,VLOOKUP($A479,Pointage!$A$6:$CE$370,M$3))</f>
        <v>0</v>
      </c>
      <c r="N479" s="62">
        <f>IF($A479=0,0,VLOOKUP($A479,Pointage!$A$6:$CE$370,N$3))</f>
        <v>0</v>
      </c>
      <c r="O479" s="62">
        <f>IF($A479=0,0,VLOOKUP($A479,Pointage!$A$6:$CE$370,O$3))</f>
        <v>0</v>
      </c>
      <c r="P479" s="62">
        <f>IF($A479=0,0,VLOOKUP($A479,Pointage!$A$6:$CE$370,P$3))</f>
        <v>0</v>
      </c>
      <c r="Q479" s="62">
        <f>IF($A479=0,0,VLOOKUP($A479,Pointage!$A$6:$CE$370,Q$3))</f>
        <v>0</v>
      </c>
      <c r="R479" s="62">
        <f>IF($A479=0,0,VLOOKUP($A479,Pointage!$A$6:$CE$370,R$3))</f>
        <v>0</v>
      </c>
      <c r="S479" s="62">
        <f>IF($A479=0,0,VLOOKUP($A479,Pointage!$A$6:$CE$370,S$3))</f>
        <v>0</v>
      </c>
    </row>
    <row r="480" spans="1:19" x14ac:dyDescent="0.2">
      <c r="A480" s="60">
        <f>Pointage!A482</f>
        <v>0</v>
      </c>
      <c r="B480" s="61">
        <f t="shared" si="14"/>
        <v>0</v>
      </c>
      <c r="C480" s="61">
        <f t="shared" si="15"/>
        <v>1</v>
      </c>
      <c r="D480" s="62">
        <f>IF($A480=0,0,VLOOKUP($A480,Pointage!$A$6:$CE$370,D$3))</f>
        <v>0</v>
      </c>
      <c r="E480" s="62">
        <f>IF($A480=0,0,VLOOKUP($A480,Pointage!$A$6:$CE$370,E$3))</f>
        <v>0</v>
      </c>
      <c r="F480" s="62">
        <f>IF($A480=0,0,VLOOKUP($A480,Pointage!$A$6:$CE$370,F$3))</f>
        <v>0</v>
      </c>
      <c r="G480" s="62">
        <f>IF($A480=0,0,VLOOKUP($A480,Pointage!$A$6:$CE$370,G$3))</f>
        <v>0</v>
      </c>
      <c r="H480" s="62">
        <f>IF($A480=0,0,VLOOKUP($A480,Pointage!$A$6:$CE$370,H$3))</f>
        <v>0</v>
      </c>
      <c r="I480" s="62">
        <f>IF($A480=0,0,VLOOKUP($A480,Pointage!$A$6:$CE$370,I$3))</f>
        <v>0</v>
      </c>
      <c r="J480" s="62">
        <f>IF($A480=0,0,VLOOKUP($A480,Pointage!$A$6:$CE$370,J$3))</f>
        <v>0</v>
      </c>
      <c r="K480" s="62">
        <f>IF($A480=0,0,VLOOKUP($A480,Pointage!$A$6:$CE$370,K$3))</f>
        <v>0</v>
      </c>
      <c r="L480" s="62">
        <f>IF($A480=0,0,VLOOKUP($A480,Pointage!$A$6:$CE$370,L$3))</f>
        <v>0</v>
      </c>
      <c r="M480" s="62">
        <f>IF($A480=0,0,VLOOKUP($A480,Pointage!$A$6:$CE$370,M$3))</f>
        <v>0</v>
      </c>
      <c r="N480" s="62">
        <f>IF($A480=0,0,VLOOKUP($A480,Pointage!$A$6:$CE$370,N$3))</f>
        <v>0</v>
      </c>
      <c r="O480" s="62">
        <f>IF($A480=0,0,VLOOKUP($A480,Pointage!$A$6:$CE$370,O$3))</f>
        <v>0</v>
      </c>
      <c r="P480" s="62">
        <f>IF($A480=0,0,VLOOKUP($A480,Pointage!$A$6:$CE$370,P$3))</f>
        <v>0</v>
      </c>
      <c r="Q480" s="62">
        <f>IF($A480=0,0,VLOOKUP($A480,Pointage!$A$6:$CE$370,Q$3))</f>
        <v>0</v>
      </c>
      <c r="R480" s="62">
        <f>IF($A480=0,0,VLOOKUP($A480,Pointage!$A$6:$CE$370,R$3))</f>
        <v>0</v>
      </c>
      <c r="S480" s="62">
        <f>IF($A480=0,0,VLOOKUP($A480,Pointage!$A$6:$CE$370,S$3))</f>
        <v>0</v>
      </c>
    </row>
    <row r="481" spans="1:19" x14ac:dyDescent="0.2">
      <c r="A481" s="60">
        <f>Pointage!A483</f>
        <v>0</v>
      </c>
      <c r="B481" s="61">
        <f t="shared" si="14"/>
        <v>0</v>
      </c>
      <c r="C481" s="61">
        <f t="shared" si="15"/>
        <v>1</v>
      </c>
      <c r="D481" s="62">
        <f>IF($A481=0,0,VLOOKUP($A481,Pointage!$A$6:$CE$370,D$3))</f>
        <v>0</v>
      </c>
      <c r="E481" s="62">
        <f>IF($A481=0,0,VLOOKUP($A481,Pointage!$A$6:$CE$370,E$3))</f>
        <v>0</v>
      </c>
      <c r="F481" s="62">
        <f>IF($A481=0,0,VLOOKUP($A481,Pointage!$A$6:$CE$370,F$3))</f>
        <v>0</v>
      </c>
      <c r="G481" s="62">
        <f>IF($A481=0,0,VLOOKUP($A481,Pointage!$A$6:$CE$370,G$3))</f>
        <v>0</v>
      </c>
      <c r="H481" s="62">
        <f>IF($A481=0,0,VLOOKUP($A481,Pointage!$A$6:$CE$370,H$3))</f>
        <v>0</v>
      </c>
      <c r="I481" s="62">
        <f>IF($A481=0,0,VLOOKUP($A481,Pointage!$A$6:$CE$370,I$3))</f>
        <v>0</v>
      </c>
      <c r="J481" s="62">
        <f>IF($A481=0,0,VLOOKUP($A481,Pointage!$A$6:$CE$370,J$3))</f>
        <v>0</v>
      </c>
      <c r="K481" s="62">
        <f>IF($A481=0,0,VLOOKUP($A481,Pointage!$A$6:$CE$370,K$3))</f>
        <v>0</v>
      </c>
      <c r="L481" s="62">
        <f>IF($A481=0,0,VLOOKUP($A481,Pointage!$A$6:$CE$370,L$3))</f>
        <v>0</v>
      </c>
      <c r="M481" s="62">
        <f>IF($A481=0,0,VLOOKUP($A481,Pointage!$A$6:$CE$370,M$3))</f>
        <v>0</v>
      </c>
      <c r="N481" s="62">
        <f>IF($A481=0,0,VLOOKUP($A481,Pointage!$A$6:$CE$370,N$3))</f>
        <v>0</v>
      </c>
      <c r="O481" s="62">
        <f>IF($A481=0,0,VLOOKUP($A481,Pointage!$A$6:$CE$370,O$3))</f>
        <v>0</v>
      </c>
      <c r="P481" s="62">
        <f>IF($A481=0,0,VLOOKUP($A481,Pointage!$A$6:$CE$370,P$3))</f>
        <v>0</v>
      </c>
      <c r="Q481" s="62">
        <f>IF($A481=0,0,VLOOKUP($A481,Pointage!$A$6:$CE$370,Q$3))</f>
        <v>0</v>
      </c>
      <c r="R481" s="62">
        <f>IF($A481=0,0,VLOOKUP($A481,Pointage!$A$6:$CE$370,R$3))</f>
        <v>0</v>
      </c>
      <c r="S481" s="62">
        <f>IF($A481=0,0,VLOOKUP($A481,Pointage!$A$6:$CE$370,S$3))</f>
        <v>0</v>
      </c>
    </row>
    <row r="482" spans="1:19" x14ac:dyDescent="0.2">
      <c r="A482" s="60">
        <f>Pointage!A484</f>
        <v>0</v>
      </c>
      <c r="B482" s="61">
        <f t="shared" si="14"/>
        <v>0</v>
      </c>
      <c r="C482" s="61">
        <f t="shared" si="15"/>
        <v>1</v>
      </c>
      <c r="D482" s="62">
        <f>IF($A482=0,0,VLOOKUP($A482,Pointage!$A$6:$CE$370,D$3))</f>
        <v>0</v>
      </c>
      <c r="E482" s="62">
        <f>IF($A482=0,0,VLOOKUP($A482,Pointage!$A$6:$CE$370,E$3))</f>
        <v>0</v>
      </c>
      <c r="F482" s="62">
        <f>IF($A482=0,0,VLOOKUP($A482,Pointage!$A$6:$CE$370,F$3))</f>
        <v>0</v>
      </c>
      <c r="G482" s="62">
        <f>IF($A482=0,0,VLOOKUP($A482,Pointage!$A$6:$CE$370,G$3))</f>
        <v>0</v>
      </c>
      <c r="H482" s="62">
        <f>IF($A482=0,0,VLOOKUP($A482,Pointage!$A$6:$CE$370,H$3))</f>
        <v>0</v>
      </c>
      <c r="I482" s="62">
        <f>IF($A482=0,0,VLOOKUP($A482,Pointage!$A$6:$CE$370,I$3))</f>
        <v>0</v>
      </c>
      <c r="J482" s="62">
        <f>IF($A482=0,0,VLOOKUP($A482,Pointage!$A$6:$CE$370,J$3))</f>
        <v>0</v>
      </c>
      <c r="K482" s="62">
        <f>IF($A482=0,0,VLOOKUP($A482,Pointage!$A$6:$CE$370,K$3))</f>
        <v>0</v>
      </c>
      <c r="L482" s="62">
        <f>IF($A482=0,0,VLOOKUP($A482,Pointage!$A$6:$CE$370,L$3))</f>
        <v>0</v>
      </c>
      <c r="M482" s="62">
        <f>IF($A482=0,0,VLOOKUP($A482,Pointage!$A$6:$CE$370,M$3))</f>
        <v>0</v>
      </c>
      <c r="N482" s="62">
        <f>IF($A482=0,0,VLOOKUP($A482,Pointage!$A$6:$CE$370,N$3))</f>
        <v>0</v>
      </c>
      <c r="O482" s="62">
        <f>IF($A482=0,0,VLOOKUP($A482,Pointage!$A$6:$CE$370,O$3))</f>
        <v>0</v>
      </c>
      <c r="P482" s="62">
        <f>IF($A482=0,0,VLOOKUP($A482,Pointage!$A$6:$CE$370,P$3))</f>
        <v>0</v>
      </c>
      <c r="Q482" s="62">
        <f>IF($A482=0,0,VLOOKUP($A482,Pointage!$A$6:$CE$370,Q$3))</f>
        <v>0</v>
      </c>
      <c r="R482" s="62">
        <f>IF($A482=0,0,VLOOKUP($A482,Pointage!$A$6:$CE$370,R$3))</f>
        <v>0</v>
      </c>
      <c r="S482" s="62">
        <f>IF($A482=0,0,VLOOKUP($A482,Pointage!$A$6:$CE$370,S$3))</f>
        <v>0</v>
      </c>
    </row>
    <row r="483" spans="1:19" x14ac:dyDescent="0.2">
      <c r="A483" s="60">
        <f>Pointage!A485</f>
        <v>0</v>
      </c>
      <c r="B483" s="61">
        <f t="shared" si="14"/>
        <v>0</v>
      </c>
      <c r="C483" s="61">
        <f t="shared" si="15"/>
        <v>1</v>
      </c>
      <c r="D483" s="62">
        <f>IF($A483=0,0,VLOOKUP($A483,Pointage!$A$6:$CE$370,D$3))</f>
        <v>0</v>
      </c>
      <c r="E483" s="62">
        <f>IF($A483=0,0,VLOOKUP($A483,Pointage!$A$6:$CE$370,E$3))</f>
        <v>0</v>
      </c>
      <c r="F483" s="62">
        <f>IF($A483=0,0,VLOOKUP($A483,Pointage!$A$6:$CE$370,F$3))</f>
        <v>0</v>
      </c>
      <c r="G483" s="62">
        <f>IF($A483=0,0,VLOOKUP($A483,Pointage!$A$6:$CE$370,G$3))</f>
        <v>0</v>
      </c>
      <c r="H483" s="62">
        <f>IF($A483=0,0,VLOOKUP($A483,Pointage!$A$6:$CE$370,H$3))</f>
        <v>0</v>
      </c>
      <c r="I483" s="62">
        <f>IF($A483=0,0,VLOOKUP($A483,Pointage!$A$6:$CE$370,I$3))</f>
        <v>0</v>
      </c>
      <c r="J483" s="62">
        <f>IF($A483=0,0,VLOOKUP($A483,Pointage!$A$6:$CE$370,J$3))</f>
        <v>0</v>
      </c>
      <c r="K483" s="62">
        <f>IF($A483=0,0,VLOOKUP($A483,Pointage!$A$6:$CE$370,K$3))</f>
        <v>0</v>
      </c>
      <c r="L483" s="62">
        <f>IF($A483=0,0,VLOOKUP($A483,Pointage!$A$6:$CE$370,L$3))</f>
        <v>0</v>
      </c>
      <c r="M483" s="62">
        <f>IF($A483=0,0,VLOOKUP($A483,Pointage!$A$6:$CE$370,M$3))</f>
        <v>0</v>
      </c>
      <c r="N483" s="62">
        <f>IF($A483=0,0,VLOOKUP($A483,Pointage!$A$6:$CE$370,N$3))</f>
        <v>0</v>
      </c>
      <c r="O483" s="62">
        <f>IF($A483=0,0,VLOOKUP($A483,Pointage!$A$6:$CE$370,O$3))</f>
        <v>0</v>
      </c>
      <c r="P483" s="62">
        <f>IF($A483=0,0,VLOOKUP($A483,Pointage!$A$6:$CE$370,P$3))</f>
        <v>0</v>
      </c>
      <c r="Q483" s="62">
        <f>IF($A483=0,0,VLOOKUP($A483,Pointage!$A$6:$CE$370,Q$3))</f>
        <v>0</v>
      </c>
      <c r="R483" s="62">
        <f>IF($A483=0,0,VLOOKUP($A483,Pointage!$A$6:$CE$370,R$3))</f>
        <v>0</v>
      </c>
      <c r="S483" s="62">
        <f>IF($A483=0,0,VLOOKUP($A483,Pointage!$A$6:$CE$370,S$3))</f>
        <v>0</v>
      </c>
    </row>
    <row r="484" spans="1:19" x14ac:dyDescent="0.2">
      <c r="A484" s="60">
        <f>Pointage!A486</f>
        <v>0</v>
      </c>
      <c r="B484" s="61">
        <f t="shared" si="14"/>
        <v>0</v>
      </c>
      <c r="C484" s="61">
        <f t="shared" si="15"/>
        <v>1</v>
      </c>
      <c r="D484" s="62">
        <f>IF($A484=0,0,VLOOKUP($A484,Pointage!$A$6:$CE$370,D$3))</f>
        <v>0</v>
      </c>
      <c r="E484" s="62">
        <f>IF($A484=0,0,VLOOKUP($A484,Pointage!$A$6:$CE$370,E$3))</f>
        <v>0</v>
      </c>
      <c r="F484" s="62">
        <f>IF($A484=0,0,VLOOKUP($A484,Pointage!$A$6:$CE$370,F$3))</f>
        <v>0</v>
      </c>
      <c r="G484" s="62">
        <f>IF($A484=0,0,VLOOKUP($A484,Pointage!$A$6:$CE$370,G$3))</f>
        <v>0</v>
      </c>
      <c r="H484" s="62">
        <f>IF($A484=0,0,VLOOKUP($A484,Pointage!$A$6:$CE$370,H$3))</f>
        <v>0</v>
      </c>
      <c r="I484" s="62">
        <f>IF($A484=0,0,VLOOKUP($A484,Pointage!$A$6:$CE$370,I$3))</f>
        <v>0</v>
      </c>
      <c r="J484" s="62">
        <f>IF($A484=0,0,VLOOKUP($A484,Pointage!$A$6:$CE$370,J$3))</f>
        <v>0</v>
      </c>
      <c r="K484" s="62">
        <f>IF($A484=0,0,VLOOKUP($A484,Pointage!$A$6:$CE$370,K$3))</f>
        <v>0</v>
      </c>
      <c r="L484" s="62">
        <f>IF($A484=0,0,VLOOKUP($A484,Pointage!$A$6:$CE$370,L$3))</f>
        <v>0</v>
      </c>
      <c r="M484" s="62">
        <f>IF($A484=0,0,VLOOKUP($A484,Pointage!$A$6:$CE$370,M$3))</f>
        <v>0</v>
      </c>
      <c r="N484" s="62">
        <f>IF($A484=0,0,VLOOKUP($A484,Pointage!$A$6:$CE$370,N$3))</f>
        <v>0</v>
      </c>
      <c r="O484" s="62">
        <f>IF($A484=0,0,VLOOKUP($A484,Pointage!$A$6:$CE$370,O$3))</f>
        <v>0</v>
      </c>
      <c r="P484" s="62">
        <f>IF($A484=0,0,VLOOKUP($A484,Pointage!$A$6:$CE$370,P$3))</f>
        <v>0</v>
      </c>
      <c r="Q484" s="62">
        <f>IF($A484=0,0,VLOOKUP($A484,Pointage!$A$6:$CE$370,Q$3))</f>
        <v>0</v>
      </c>
      <c r="R484" s="62">
        <f>IF($A484=0,0,VLOOKUP($A484,Pointage!$A$6:$CE$370,R$3))</f>
        <v>0</v>
      </c>
      <c r="S484" s="62">
        <f>IF($A484=0,0,VLOOKUP($A484,Pointage!$A$6:$CE$370,S$3))</f>
        <v>0</v>
      </c>
    </row>
    <row r="485" spans="1:19" x14ac:dyDescent="0.2">
      <c r="A485" s="60">
        <f>Pointage!A487</f>
        <v>0</v>
      </c>
      <c r="B485" s="61">
        <f t="shared" si="14"/>
        <v>0</v>
      </c>
      <c r="C485" s="61">
        <f t="shared" si="15"/>
        <v>1</v>
      </c>
      <c r="D485" s="62">
        <f>IF($A485=0,0,VLOOKUP($A485,Pointage!$A$6:$CE$370,D$3))</f>
        <v>0</v>
      </c>
      <c r="E485" s="62">
        <f>IF($A485=0,0,VLOOKUP($A485,Pointage!$A$6:$CE$370,E$3))</f>
        <v>0</v>
      </c>
      <c r="F485" s="62">
        <f>IF($A485=0,0,VLOOKUP($A485,Pointage!$A$6:$CE$370,F$3))</f>
        <v>0</v>
      </c>
      <c r="G485" s="62">
        <f>IF($A485=0,0,VLOOKUP($A485,Pointage!$A$6:$CE$370,G$3))</f>
        <v>0</v>
      </c>
      <c r="H485" s="62">
        <f>IF($A485=0,0,VLOOKUP($A485,Pointage!$A$6:$CE$370,H$3))</f>
        <v>0</v>
      </c>
      <c r="I485" s="62">
        <f>IF($A485=0,0,VLOOKUP($A485,Pointage!$A$6:$CE$370,I$3))</f>
        <v>0</v>
      </c>
      <c r="J485" s="62">
        <f>IF($A485=0,0,VLOOKUP($A485,Pointage!$A$6:$CE$370,J$3))</f>
        <v>0</v>
      </c>
      <c r="K485" s="62">
        <f>IF($A485=0,0,VLOOKUP($A485,Pointage!$A$6:$CE$370,K$3))</f>
        <v>0</v>
      </c>
      <c r="L485" s="62">
        <f>IF($A485=0,0,VLOOKUP($A485,Pointage!$A$6:$CE$370,L$3))</f>
        <v>0</v>
      </c>
      <c r="M485" s="62">
        <f>IF($A485=0,0,VLOOKUP($A485,Pointage!$A$6:$CE$370,M$3))</f>
        <v>0</v>
      </c>
      <c r="N485" s="62">
        <f>IF($A485=0,0,VLOOKUP($A485,Pointage!$A$6:$CE$370,N$3))</f>
        <v>0</v>
      </c>
      <c r="O485" s="62">
        <f>IF($A485=0,0,VLOOKUP($A485,Pointage!$A$6:$CE$370,O$3))</f>
        <v>0</v>
      </c>
      <c r="P485" s="62">
        <f>IF($A485=0,0,VLOOKUP($A485,Pointage!$A$6:$CE$370,P$3))</f>
        <v>0</v>
      </c>
      <c r="Q485" s="62">
        <f>IF($A485=0,0,VLOOKUP($A485,Pointage!$A$6:$CE$370,Q$3))</f>
        <v>0</v>
      </c>
      <c r="R485" s="62">
        <f>IF($A485=0,0,VLOOKUP($A485,Pointage!$A$6:$CE$370,R$3))</f>
        <v>0</v>
      </c>
      <c r="S485" s="62">
        <f>IF($A485=0,0,VLOOKUP($A485,Pointage!$A$6:$CE$370,S$3))</f>
        <v>0</v>
      </c>
    </row>
    <row r="486" spans="1:19" x14ac:dyDescent="0.2">
      <c r="A486" s="60">
        <f>Pointage!A488</f>
        <v>0</v>
      </c>
      <c r="B486" s="61">
        <f t="shared" si="14"/>
        <v>0</v>
      </c>
      <c r="C486" s="61">
        <f t="shared" si="15"/>
        <v>1</v>
      </c>
      <c r="D486" s="62">
        <f>IF($A486=0,0,VLOOKUP($A486,Pointage!$A$6:$CE$370,D$3))</f>
        <v>0</v>
      </c>
      <c r="E486" s="62">
        <f>IF($A486=0,0,VLOOKUP($A486,Pointage!$A$6:$CE$370,E$3))</f>
        <v>0</v>
      </c>
      <c r="F486" s="62">
        <f>IF($A486=0,0,VLOOKUP($A486,Pointage!$A$6:$CE$370,F$3))</f>
        <v>0</v>
      </c>
      <c r="G486" s="62">
        <f>IF($A486=0,0,VLOOKUP($A486,Pointage!$A$6:$CE$370,G$3))</f>
        <v>0</v>
      </c>
      <c r="H486" s="62">
        <f>IF($A486=0,0,VLOOKUP($A486,Pointage!$A$6:$CE$370,H$3))</f>
        <v>0</v>
      </c>
      <c r="I486" s="62">
        <f>IF($A486=0,0,VLOOKUP($A486,Pointage!$A$6:$CE$370,I$3))</f>
        <v>0</v>
      </c>
      <c r="J486" s="62">
        <f>IF($A486=0,0,VLOOKUP($A486,Pointage!$A$6:$CE$370,J$3))</f>
        <v>0</v>
      </c>
      <c r="K486" s="62">
        <f>IF($A486=0,0,VLOOKUP($A486,Pointage!$A$6:$CE$370,K$3))</f>
        <v>0</v>
      </c>
      <c r="L486" s="62">
        <f>IF($A486=0,0,VLOOKUP($A486,Pointage!$A$6:$CE$370,L$3))</f>
        <v>0</v>
      </c>
      <c r="M486" s="62">
        <f>IF($A486=0,0,VLOOKUP($A486,Pointage!$A$6:$CE$370,M$3))</f>
        <v>0</v>
      </c>
      <c r="N486" s="62">
        <f>IF($A486=0,0,VLOOKUP($A486,Pointage!$A$6:$CE$370,N$3))</f>
        <v>0</v>
      </c>
      <c r="O486" s="62">
        <f>IF($A486=0,0,VLOOKUP($A486,Pointage!$A$6:$CE$370,O$3))</f>
        <v>0</v>
      </c>
      <c r="P486" s="62">
        <f>IF($A486=0,0,VLOOKUP($A486,Pointage!$A$6:$CE$370,P$3))</f>
        <v>0</v>
      </c>
      <c r="Q486" s="62">
        <f>IF($A486=0,0,VLOOKUP($A486,Pointage!$A$6:$CE$370,Q$3))</f>
        <v>0</v>
      </c>
      <c r="R486" s="62">
        <f>IF($A486=0,0,VLOOKUP($A486,Pointage!$A$6:$CE$370,R$3))</f>
        <v>0</v>
      </c>
      <c r="S486" s="62">
        <f>IF($A486=0,0,VLOOKUP($A486,Pointage!$A$6:$CE$370,S$3))</f>
        <v>0</v>
      </c>
    </row>
    <row r="487" spans="1:19" x14ac:dyDescent="0.2">
      <c r="A487" s="60">
        <f>Pointage!A489</f>
        <v>0</v>
      </c>
      <c r="B487" s="61">
        <f t="shared" si="14"/>
        <v>0</v>
      </c>
      <c r="C487" s="61">
        <f t="shared" si="15"/>
        <v>1</v>
      </c>
      <c r="D487" s="62">
        <f>IF($A487=0,0,VLOOKUP($A487,Pointage!$A$6:$CE$370,D$3))</f>
        <v>0</v>
      </c>
      <c r="E487" s="62">
        <f>IF($A487=0,0,VLOOKUP($A487,Pointage!$A$6:$CE$370,E$3))</f>
        <v>0</v>
      </c>
      <c r="F487" s="62">
        <f>IF($A487=0,0,VLOOKUP($A487,Pointage!$A$6:$CE$370,F$3))</f>
        <v>0</v>
      </c>
      <c r="G487" s="62">
        <f>IF($A487=0,0,VLOOKUP($A487,Pointage!$A$6:$CE$370,G$3))</f>
        <v>0</v>
      </c>
      <c r="H487" s="62">
        <f>IF($A487=0,0,VLOOKUP($A487,Pointage!$A$6:$CE$370,H$3))</f>
        <v>0</v>
      </c>
      <c r="I487" s="62">
        <f>IF($A487=0,0,VLOOKUP($A487,Pointage!$A$6:$CE$370,I$3))</f>
        <v>0</v>
      </c>
      <c r="J487" s="62">
        <f>IF($A487=0,0,VLOOKUP($A487,Pointage!$A$6:$CE$370,J$3))</f>
        <v>0</v>
      </c>
      <c r="K487" s="62">
        <f>IF($A487=0,0,VLOOKUP($A487,Pointage!$A$6:$CE$370,K$3))</f>
        <v>0</v>
      </c>
      <c r="L487" s="62">
        <f>IF($A487=0,0,VLOOKUP($A487,Pointage!$A$6:$CE$370,L$3))</f>
        <v>0</v>
      </c>
      <c r="M487" s="62">
        <f>IF($A487=0,0,VLOOKUP($A487,Pointage!$A$6:$CE$370,M$3))</f>
        <v>0</v>
      </c>
      <c r="N487" s="62">
        <f>IF($A487=0,0,VLOOKUP($A487,Pointage!$A$6:$CE$370,N$3))</f>
        <v>0</v>
      </c>
      <c r="O487" s="62">
        <f>IF($A487=0,0,VLOOKUP($A487,Pointage!$A$6:$CE$370,O$3))</f>
        <v>0</v>
      </c>
      <c r="P487" s="62">
        <f>IF($A487=0,0,VLOOKUP($A487,Pointage!$A$6:$CE$370,P$3))</f>
        <v>0</v>
      </c>
      <c r="Q487" s="62">
        <f>IF($A487=0,0,VLOOKUP($A487,Pointage!$A$6:$CE$370,Q$3))</f>
        <v>0</v>
      </c>
      <c r="R487" s="62">
        <f>IF($A487=0,0,VLOOKUP($A487,Pointage!$A$6:$CE$370,R$3))</f>
        <v>0</v>
      </c>
      <c r="S487" s="62">
        <f>IF($A487=0,0,VLOOKUP($A487,Pointage!$A$6:$CE$370,S$3))</f>
        <v>0</v>
      </c>
    </row>
    <row r="488" spans="1:19" x14ac:dyDescent="0.2">
      <c r="A488" s="60">
        <f>Pointage!A490</f>
        <v>0</v>
      </c>
      <c r="B488" s="61">
        <f t="shared" si="14"/>
        <v>0</v>
      </c>
      <c r="C488" s="61">
        <f t="shared" si="15"/>
        <v>1</v>
      </c>
      <c r="D488" s="62">
        <f>IF($A488=0,0,VLOOKUP($A488,Pointage!$A$6:$CE$370,D$3))</f>
        <v>0</v>
      </c>
      <c r="E488" s="62">
        <f>IF($A488=0,0,VLOOKUP($A488,Pointage!$A$6:$CE$370,E$3))</f>
        <v>0</v>
      </c>
      <c r="F488" s="62">
        <f>IF($A488=0,0,VLOOKUP($A488,Pointage!$A$6:$CE$370,F$3))</f>
        <v>0</v>
      </c>
      <c r="G488" s="62">
        <f>IF($A488=0,0,VLOOKUP($A488,Pointage!$A$6:$CE$370,G$3))</f>
        <v>0</v>
      </c>
      <c r="H488" s="62">
        <f>IF($A488=0,0,VLOOKUP($A488,Pointage!$A$6:$CE$370,H$3))</f>
        <v>0</v>
      </c>
      <c r="I488" s="62">
        <f>IF($A488=0,0,VLOOKUP($A488,Pointage!$A$6:$CE$370,I$3))</f>
        <v>0</v>
      </c>
      <c r="J488" s="62">
        <f>IF($A488=0,0,VLOOKUP($A488,Pointage!$A$6:$CE$370,J$3))</f>
        <v>0</v>
      </c>
      <c r="K488" s="62">
        <f>IF($A488=0,0,VLOOKUP($A488,Pointage!$A$6:$CE$370,K$3))</f>
        <v>0</v>
      </c>
      <c r="L488" s="62">
        <f>IF($A488=0,0,VLOOKUP($A488,Pointage!$A$6:$CE$370,L$3))</f>
        <v>0</v>
      </c>
      <c r="M488" s="62">
        <f>IF($A488=0,0,VLOOKUP($A488,Pointage!$A$6:$CE$370,M$3))</f>
        <v>0</v>
      </c>
      <c r="N488" s="62">
        <f>IF($A488=0,0,VLOOKUP($A488,Pointage!$A$6:$CE$370,N$3))</f>
        <v>0</v>
      </c>
      <c r="O488" s="62">
        <f>IF($A488=0,0,VLOOKUP($A488,Pointage!$A$6:$CE$370,O$3))</f>
        <v>0</v>
      </c>
      <c r="P488" s="62">
        <f>IF($A488=0,0,VLOOKUP($A488,Pointage!$A$6:$CE$370,P$3))</f>
        <v>0</v>
      </c>
      <c r="Q488" s="62">
        <f>IF($A488=0,0,VLOOKUP($A488,Pointage!$A$6:$CE$370,Q$3))</f>
        <v>0</v>
      </c>
      <c r="R488" s="62">
        <f>IF($A488=0,0,VLOOKUP($A488,Pointage!$A$6:$CE$370,R$3))</f>
        <v>0</v>
      </c>
      <c r="S488" s="62">
        <f>IF($A488=0,0,VLOOKUP($A488,Pointage!$A$6:$CE$370,S$3))</f>
        <v>0</v>
      </c>
    </row>
    <row r="489" spans="1:19" x14ac:dyDescent="0.2">
      <c r="A489" s="60">
        <f>Pointage!A491</f>
        <v>0</v>
      </c>
      <c r="B489" s="61">
        <f t="shared" si="14"/>
        <v>0</v>
      </c>
      <c r="C489" s="61">
        <f t="shared" si="15"/>
        <v>1</v>
      </c>
      <c r="D489" s="62">
        <f>IF($A489=0,0,VLOOKUP($A489,Pointage!$A$6:$CE$370,D$3))</f>
        <v>0</v>
      </c>
      <c r="E489" s="62">
        <f>IF($A489=0,0,VLOOKUP($A489,Pointage!$A$6:$CE$370,E$3))</f>
        <v>0</v>
      </c>
      <c r="F489" s="62">
        <f>IF($A489=0,0,VLOOKUP($A489,Pointage!$A$6:$CE$370,F$3))</f>
        <v>0</v>
      </c>
      <c r="G489" s="62">
        <f>IF($A489=0,0,VLOOKUP($A489,Pointage!$A$6:$CE$370,G$3))</f>
        <v>0</v>
      </c>
      <c r="H489" s="62">
        <f>IF($A489=0,0,VLOOKUP($A489,Pointage!$A$6:$CE$370,H$3))</f>
        <v>0</v>
      </c>
      <c r="I489" s="62">
        <f>IF($A489=0,0,VLOOKUP($A489,Pointage!$A$6:$CE$370,I$3))</f>
        <v>0</v>
      </c>
      <c r="J489" s="62">
        <f>IF($A489=0,0,VLOOKUP($A489,Pointage!$A$6:$CE$370,J$3))</f>
        <v>0</v>
      </c>
      <c r="K489" s="62">
        <f>IF($A489=0,0,VLOOKUP($A489,Pointage!$A$6:$CE$370,K$3))</f>
        <v>0</v>
      </c>
      <c r="L489" s="62">
        <f>IF($A489=0,0,VLOOKUP($A489,Pointage!$A$6:$CE$370,L$3))</f>
        <v>0</v>
      </c>
      <c r="M489" s="62">
        <f>IF($A489=0,0,VLOOKUP($A489,Pointage!$A$6:$CE$370,M$3))</f>
        <v>0</v>
      </c>
      <c r="N489" s="62">
        <f>IF($A489=0,0,VLOOKUP($A489,Pointage!$A$6:$CE$370,N$3))</f>
        <v>0</v>
      </c>
      <c r="O489" s="62">
        <f>IF($A489=0,0,VLOOKUP($A489,Pointage!$A$6:$CE$370,O$3))</f>
        <v>0</v>
      </c>
      <c r="P489" s="62">
        <f>IF($A489=0,0,VLOOKUP($A489,Pointage!$A$6:$CE$370,P$3))</f>
        <v>0</v>
      </c>
      <c r="Q489" s="62">
        <f>IF($A489=0,0,VLOOKUP($A489,Pointage!$A$6:$CE$370,Q$3))</f>
        <v>0</v>
      </c>
      <c r="R489" s="62">
        <f>IF($A489=0,0,VLOOKUP($A489,Pointage!$A$6:$CE$370,R$3))</f>
        <v>0</v>
      </c>
      <c r="S489" s="62">
        <f>IF($A489=0,0,VLOOKUP($A489,Pointage!$A$6:$CE$370,S$3))</f>
        <v>0</v>
      </c>
    </row>
    <row r="490" spans="1:19" x14ac:dyDescent="0.2">
      <c r="A490" s="60">
        <f>Pointage!A492</f>
        <v>0</v>
      </c>
      <c r="B490" s="61">
        <f t="shared" si="14"/>
        <v>0</v>
      </c>
      <c r="C490" s="61">
        <f t="shared" si="15"/>
        <v>1</v>
      </c>
      <c r="D490" s="62">
        <f>IF($A490=0,0,VLOOKUP($A490,Pointage!$A$6:$CE$370,D$3))</f>
        <v>0</v>
      </c>
      <c r="E490" s="62">
        <f>IF($A490=0,0,VLOOKUP($A490,Pointage!$A$6:$CE$370,E$3))</f>
        <v>0</v>
      </c>
      <c r="F490" s="62">
        <f>IF($A490=0,0,VLOOKUP($A490,Pointage!$A$6:$CE$370,F$3))</f>
        <v>0</v>
      </c>
      <c r="G490" s="62">
        <f>IF($A490=0,0,VLOOKUP($A490,Pointage!$A$6:$CE$370,G$3))</f>
        <v>0</v>
      </c>
      <c r="H490" s="62">
        <f>IF($A490=0,0,VLOOKUP($A490,Pointage!$A$6:$CE$370,H$3))</f>
        <v>0</v>
      </c>
      <c r="I490" s="62">
        <f>IF($A490=0,0,VLOOKUP($A490,Pointage!$A$6:$CE$370,I$3))</f>
        <v>0</v>
      </c>
      <c r="J490" s="62">
        <f>IF($A490=0,0,VLOOKUP($A490,Pointage!$A$6:$CE$370,J$3))</f>
        <v>0</v>
      </c>
      <c r="K490" s="62">
        <f>IF($A490=0,0,VLOOKUP($A490,Pointage!$A$6:$CE$370,K$3))</f>
        <v>0</v>
      </c>
      <c r="L490" s="62">
        <f>IF($A490=0,0,VLOOKUP($A490,Pointage!$A$6:$CE$370,L$3))</f>
        <v>0</v>
      </c>
      <c r="M490" s="62">
        <f>IF($A490=0,0,VLOOKUP($A490,Pointage!$A$6:$CE$370,M$3))</f>
        <v>0</v>
      </c>
      <c r="N490" s="62">
        <f>IF($A490=0,0,VLOOKUP($A490,Pointage!$A$6:$CE$370,N$3))</f>
        <v>0</v>
      </c>
      <c r="O490" s="62">
        <f>IF($A490=0,0,VLOOKUP($A490,Pointage!$A$6:$CE$370,O$3))</f>
        <v>0</v>
      </c>
      <c r="P490" s="62">
        <f>IF($A490=0,0,VLOOKUP($A490,Pointage!$A$6:$CE$370,P$3))</f>
        <v>0</v>
      </c>
      <c r="Q490" s="62">
        <f>IF($A490=0,0,VLOOKUP($A490,Pointage!$A$6:$CE$370,Q$3))</f>
        <v>0</v>
      </c>
      <c r="R490" s="62">
        <f>IF($A490=0,0,VLOOKUP($A490,Pointage!$A$6:$CE$370,R$3))</f>
        <v>0</v>
      </c>
      <c r="S490" s="62">
        <f>IF($A490=0,0,VLOOKUP($A490,Pointage!$A$6:$CE$370,S$3))</f>
        <v>0</v>
      </c>
    </row>
    <row r="491" spans="1:19" x14ac:dyDescent="0.2">
      <c r="A491" s="60">
        <f>Pointage!A493</f>
        <v>0</v>
      </c>
      <c r="B491" s="61">
        <f t="shared" si="14"/>
        <v>0</v>
      </c>
      <c r="C491" s="61">
        <f t="shared" si="15"/>
        <v>1</v>
      </c>
      <c r="D491" s="62">
        <f>IF($A491=0,0,VLOOKUP($A491,Pointage!$A$6:$CE$370,D$3))</f>
        <v>0</v>
      </c>
      <c r="E491" s="62">
        <f>IF($A491=0,0,VLOOKUP($A491,Pointage!$A$6:$CE$370,E$3))</f>
        <v>0</v>
      </c>
      <c r="F491" s="62">
        <f>IF($A491=0,0,VLOOKUP($A491,Pointage!$A$6:$CE$370,F$3))</f>
        <v>0</v>
      </c>
      <c r="G491" s="62">
        <f>IF($A491=0,0,VLOOKUP($A491,Pointage!$A$6:$CE$370,G$3))</f>
        <v>0</v>
      </c>
      <c r="H491" s="62">
        <f>IF($A491=0,0,VLOOKUP($A491,Pointage!$A$6:$CE$370,H$3))</f>
        <v>0</v>
      </c>
      <c r="I491" s="62">
        <f>IF($A491=0,0,VLOOKUP($A491,Pointage!$A$6:$CE$370,I$3))</f>
        <v>0</v>
      </c>
      <c r="J491" s="62">
        <f>IF($A491=0,0,VLOOKUP($A491,Pointage!$A$6:$CE$370,J$3))</f>
        <v>0</v>
      </c>
      <c r="K491" s="62">
        <f>IF($A491=0,0,VLOOKUP($A491,Pointage!$A$6:$CE$370,K$3))</f>
        <v>0</v>
      </c>
      <c r="L491" s="62">
        <f>IF($A491=0,0,VLOOKUP($A491,Pointage!$A$6:$CE$370,L$3))</f>
        <v>0</v>
      </c>
      <c r="M491" s="62">
        <f>IF($A491=0,0,VLOOKUP($A491,Pointage!$A$6:$CE$370,M$3))</f>
        <v>0</v>
      </c>
      <c r="N491" s="62">
        <f>IF($A491=0,0,VLOOKUP($A491,Pointage!$A$6:$CE$370,N$3))</f>
        <v>0</v>
      </c>
      <c r="O491" s="62">
        <f>IF($A491=0,0,VLOOKUP($A491,Pointage!$A$6:$CE$370,O$3))</f>
        <v>0</v>
      </c>
      <c r="P491" s="62">
        <f>IF($A491=0,0,VLOOKUP($A491,Pointage!$A$6:$CE$370,P$3))</f>
        <v>0</v>
      </c>
      <c r="Q491" s="62">
        <f>IF($A491=0,0,VLOOKUP($A491,Pointage!$A$6:$CE$370,Q$3))</f>
        <v>0</v>
      </c>
      <c r="R491" s="62">
        <f>IF($A491=0,0,VLOOKUP($A491,Pointage!$A$6:$CE$370,R$3))</f>
        <v>0</v>
      </c>
      <c r="S491" s="62">
        <f>IF($A491=0,0,VLOOKUP($A491,Pointage!$A$6:$CE$370,S$3))</f>
        <v>0</v>
      </c>
    </row>
    <row r="492" spans="1:19" x14ac:dyDescent="0.2">
      <c r="A492" s="60">
        <f>Pointage!A494</f>
        <v>0</v>
      </c>
      <c r="B492" s="61">
        <f t="shared" si="14"/>
        <v>0</v>
      </c>
      <c r="C492" s="61">
        <f t="shared" si="15"/>
        <v>1</v>
      </c>
      <c r="D492" s="62">
        <f>IF($A492=0,0,VLOOKUP($A492,Pointage!$A$6:$CE$370,D$3))</f>
        <v>0</v>
      </c>
      <c r="E492" s="62">
        <f>IF($A492=0,0,VLOOKUP($A492,Pointage!$A$6:$CE$370,E$3))</f>
        <v>0</v>
      </c>
      <c r="F492" s="62">
        <f>IF($A492=0,0,VLOOKUP($A492,Pointage!$A$6:$CE$370,F$3))</f>
        <v>0</v>
      </c>
      <c r="G492" s="62">
        <f>IF($A492=0,0,VLOOKUP($A492,Pointage!$A$6:$CE$370,G$3))</f>
        <v>0</v>
      </c>
      <c r="H492" s="62">
        <f>IF($A492=0,0,VLOOKUP($A492,Pointage!$A$6:$CE$370,H$3))</f>
        <v>0</v>
      </c>
      <c r="I492" s="62">
        <f>IF($A492=0,0,VLOOKUP($A492,Pointage!$A$6:$CE$370,I$3))</f>
        <v>0</v>
      </c>
      <c r="J492" s="62">
        <f>IF($A492=0,0,VLOOKUP($A492,Pointage!$A$6:$CE$370,J$3))</f>
        <v>0</v>
      </c>
      <c r="K492" s="62">
        <f>IF($A492=0,0,VLOOKUP($A492,Pointage!$A$6:$CE$370,K$3))</f>
        <v>0</v>
      </c>
      <c r="L492" s="62">
        <f>IF($A492=0,0,VLOOKUP($A492,Pointage!$A$6:$CE$370,L$3))</f>
        <v>0</v>
      </c>
      <c r="M492" s="62">
        <f>IF($A492=0,0,VLOOKUP($A492,Pointage!$A$6:$CE$370,M$3))</f>
        <v>0</v>
      </c>
      <c r="N492" s="62">
        <f>IF($A492=0,0,VLOOKUP($A492,Pointage!$A$6:$CE$370,N$3))</f>
        <v>0</v>
      </c>
      <c r="O492" s="62">
        <f>IF($A492=0,0,VLOOKUP($A492,Pointage!$A$6:$CE$370,O$3))</f>
        <v>0</v>
      </c>
      <c r="P492" s="62">
        <f>IF($A492=0,0,VLOOKUP($A492,Pointage!$A$6:$CE$370,P$3))</f>
        <v>0</v>
      </c>
      <c r="Q492" s="62">
        <f>IF($A492=0,0,VLOOKUP($A492,Pointage!$A$6:$CE$370,Q$3))</f>
        <v>0</v>
      </c>
      <c r="R492" s="62">
        <f>IF($A492=0,0,VLOOKUP($A492,Pointage!$A$6:$CE$370,R$3))</f>
        <v>0</v>
      </c>
      <c r="S492" s="62">
        <f>IF($A492=0,0,VLOOKUP($A492,Pointage!$A$6:$CE$370,S$3))</f>
        <v>0</v>
      </c>
    </row>
    <row r="493" spans="1:19" x14ac:dyDescent="0.2">
      <c r="A493" s="60">
        <f>Pointage!A495</f>
        <v>0</v>
      </c>
      <c r="B493" s="61">
        <f t="shared" si="14"/>
        <v>0</v>
      </c>
      <c r="C493" s="61">
        <f t="shared" si="15"/>
        <v>1</v>
      </c>
      <c r="D493" s="62">
        <f>IF($A493=0,0,VLOOKUP($A493,Pointage!$A$6:$CE$370,D$3))</f>
        <v>0</v>
      </c>
      <c r="E493" s="62">
        <f>IF($A493=0,0,VLOOKUP($A493,Pointage!$A$6:$CE$370,E$3))</f>
        <v>0</v>
      </c>
      <c r="F493" s="62">
        <f>IF($A493=0,0,VLOOKUP($A493,Pointage!$A$6:$CE$370,F$3))</f>
        <v>0</v>
      </c>
      <c r="G493" s="62">
        <f>IF($A493=0,0,VLOOKUP($A493,Pointage!$A$6:$CE$370,G$3))</f>
        <v>0</v>
      </c>
      <c r="H493" s="62">
        <f>IF($A493=0,0,VLOOKUP($A493,Pointage!$A$6:$CE$370,H$3))</f>
        <v>0</v>
      </c>
      <c r="I493" s="62">
        <f>IF($A493=0,0,VLOOKUP($A493,Pointage!$A$6:$CE$370,I$3))</f>
        <v>0</v>
      </c>
      <c r="J493" s="62">
        <f>IF($A493=0,0,VLOOKUP($A493,Pointage!$A$6:$CE$370,J$3))</f>
        <v>0</v>
      </c>
      <c r="K493" s="62">
        <f>IF($A493=0,0,VLOOKUP($A493,Pointage!$A$6:$CE$370,K$3))</f>
        <v>0</v>
      </c>
      <c r="L493" s="62">
        <f>IF($A493=0,0,VLOOKUP($A493,Pointage!$A$6:$CE$370,L$3))</f>
        <v>0</v>
      </c>
      <c r="M493" s="62">
        <f>IF($A493=0,0,VLOOKUP($A493,Pointage!$A$6:$CE$370,M$3))</f>
        <v>0</v>
      </c>
      <c r="N493" s="62">
        <f>IF($A493=0,0,VLOOKUP($A493,Pointage!$A$6:$CE$370,N$3))</f>
        <v>0</v>
      </c>
      <c r="O493" s="62">
        <f>IF($A493=0,0,VLOOKUP($A493,Pointage!$A$6:$CE$370,O$3))</f>
        <v>0</v>
      </c>
      <c r="P493" s="62">
        <f>IF($A493=0,0,VLOOKUP($A493,Pointage!$A$6:$CE$370,P$3))</f>
        <v>0</v>
      </c>
      <c r="Q493" s="62">
        <f>IF($A493=0,0,VLOOKUP($A493,Pointage!$A$6:$CE$370,Q$3))</f>
        <v>0</v>
      </c>
      <c r="R493" s="62">
        <f>IF($A493=0,0,VLOOKUP($A493,Pointage!$A$6:$CE$370,R$3))</f>
        <v>0</v>
      </c>
      <c r="S493" s="62">
        <f>IF($A493=0,0,VLOOKUP($A493,Pointage!$A$6:$CE$370,S$3))</f>
        <v>0</v>
      </c>
    </row>
    <row r="494" spans="1:19" x14ac:dyDescent="0.2">
      <c r="A494" s="60">
        <f>Pointage!A496</f>
        <v>0</v>
      </c>
      <c r="B494" s="61">
        <f t="shared" si="14"/>
        <v>0</v>
      </c>
      <c r="C494" s="61">
        <f t="shared" si="15"/>
        <v>1</v>
      </c>
      <c r="D494" s="62">
        <f>IF($A494=0,0,VLOOKUP($A494,Pointage!$A$6:$CE$370,D$3))</f>
        <v>0</v>
      </c>
      <c r="E494" s="62">
        <f>IF($A494=0,0,VLOOKUP($A494,Pointage!$A$6:$CE$370,E$3))</f>
        <v>0</v>
      </c>
      <c r="F494" s="62">
        <f>IF($A494=0,0,VLOOKUP($A494,Pointage!$A$6:$CE$370,F$3))</f>
        <v>0</v>
      </c>
      <c r="G494" s="62">
        <f>IF($A494=0,0,VLOOKUP($A494,Pointage!$A$6:$CE$370,G$3))</f>
        <v>0</v>
      </c>
      <c r="H494" s="62">
        <f>IF($A494=0,0,VLOOKUP($A494,Pointage!$A$6:$CE$370,H$3))</f>
        <v>0</v>
      </c>
      <c r="I494" s="62">
        <f>IF($A494=0,0,VLOOKUP($A494,Pointage!$A$6:$CE$370,I$3))</f>
        <v>0</v>
      </c>
      <c r="J494" s="62">
        <f>IF($A494=0,0,VLOOKUP($A494,Pointage!$A$6:$CE$370,J$3))</f>
        <v>0</v>
      </c>
      <c r="K494" s="62">
        <f>IF($A494=0,0,VLOOKUP($A494,Pointage!$A$6:$CE$370,K$3))</f>
        <v>0</v>
      </c>
      <c r="L494" s="62">
        <f>IF($A494=0,0,VLOOKUP($A494,Pointage!$A$6:$CE$370,L$3))</f>
        <v>0</v>
      </c>
      <c r="M494" s="62">
        <f>IF($A494=0,0,VLOOKUP($A494,Pointage!$A$6:$CE$370,M$3))</f>
        <v>0</v>
      </c>
      <c r="N494" s="62">
        <f>IF($A494=0,0,VLOOKUP($A494,Pointage!$A$6:$CE$370,N$3))</f>
        <v>0</v>
      </c>
      <c r="O494" s="62">
        <f>IF($A494=0,0,VLOOKUP($A494,Pointage!$A$6:$CE$370,O$3))</f>
        <v>0</v>
      </c>
      <c r="P494" s="62">
        <f>IF($A494=0,0,VLOOKUP($A494,Pointage!$A$6:$CE$370,P$3))</f>
        <v>0</v>
      </c>
      <c r="Q494" s="62">
        <f>IF($A494=0,0,VLOOKUP($A494,Pointage!$A$6:$CE$370,Q$3))</f>
        <v>0</v>
      </c>
      <c r="R494" s="62">
        <f>IF($A494=0,0,VLOOKUP($A494,Pointage!$A$6:$CE$370,R$3))</f>
        <v>0</v>
      </c>
      <c r="S494" s="62">
        <f>IF($A494=0,0,VLOOKUP($A494,Pointage!$A$6:$CE$370,S$3))</f>
        <v>0</v>
      </c>
    </row>
    <row r="495" spans="1:19" x14ac:dyDescent="0.2">
      <c r="A495" s="60">
        <f>Pointage!A497</f>
        <v>0</v>
      </c>
      <c r="B495" s="61">
        <f t="shared" si="14"/>
        <v>0</v>
      </c>
      <c r="C495" s="61">
        <f t="shared" si="15"/>
        <v>1</v>
      </c>
      <c r="D495" s="62">
        <f>IF($A495=0,0,VLOOKUP($A495,Pointage!$A$6:$CE$370,D$3))</f>
        <v>0</v>
      </c>
      <c r="E495" s="62">
        <f>IF($A495=0,0,VLOOKUP($A495,Pointage!$A$6:$CE$370,E$3))</f>
        <v>0</v>
      </c>
      <c r="F495" s="62">
        <f>IF($A495=0,0,VLOOKUP($A495,Pointage!$A$6:$CE$370,F$3))</f>
        <v>0</v>
      </c>
      <c r="G495" s="62">
        <f>IF($A495=0,0,VLOOKUP($A495,Pointage!$A$6:$CE$370,G$3))</f>
        <v>0</v>
      </c>
      <c r="H495" s="62">
        <f>IF($A495=0,0,VLOOKUP($A495,Pointage!$A$6:$CE$370,H$3))</f>
        <v>0</v>
      </c>
      <c r="I495" s="62">
        <f>IF($A495=0,0,VLOOKUP($A495,Pointage!$A$6:$CE$370,I$3))</f>
        <v>0</v>
      </c>
      <c r="J495" s="62">
        <f>IF($A495=0,0,VLOOKUP($A495,Pointage!$A$6:$CE$370,J$3))</f>
        <v>0</v>
      </c>
      <c r="K495" s="62">
        <f>IF($A495=0,0,VLOOKUP($A495,Pointage!$A$6:$CE$370,K$3))</f>
        <v>0</v>
      </c>
      <c r="L495" s="62">
        <f>IF($A495=0,0,VLOOKUP($A495,Pointage!$A$6:$CE$370,L$3))</f>
        <v>0</v>
      </c>
      <c r="M495" s="62">
        <f>IF($A495=0,0,VLOOKUP($A495,Pointage!$A$6:$CE$370,M$3))</f>
        <v>0</v>
      </c>
      <c r="N495" s="62">
        <f>IF($A495=0,0,VLOOKUP($A495,Pointage!$A$6:$CE$370,N$3))</f>
        <v>0</v>
      </c>
      <c r="O495" s="62">
        <f>IF($A495=0,0,VLOOKUP($A495,Pointage!$A$6:$CE$370,O$3))</f>
        <v>0</v>
      </c>
      <c r="P495" s="62">
        <f>IF($A495=0,0,VLOOKUP($A495,Pointage!$A$6:$CE$370,P$3))</f>
        <v>0</v>
      </c>
      <c r="Q495" s="62">
        <f>IF($A495=0,0,VLOOKUP($A495,Pointage!$A$6:$CE$370,Q$3))</f>
        <v>0</v>
      </c>
      <c r="R495" s="62">
        <f>IF($A495=0,0,VLOOKUP($A495,Pointage!$A$6:$CE$370,R$3))</f>
        <v>0</v>
      </c>
      <c r="S495" s="62">
        <f>IF($A495=0,0,VLOOKUP($A495,Pointage!$A$6:$CE$370,S$3))</f>
        <v>0</v>
      </c>
    </row>
    <row r="496" spans="1:19" x14ac:dyDescent="0.2">
      <c r="A496" s="60">
        <f>Pointage!A498</f>
        <v>0</v>
      </c>
      <c r="B496" s="61">
        <f t="shared" si="14"/>
        <v>0</v>
      </c>
      <c r="C496" s="61">
        <f t="shared" si="15"/>
        <v>1</v>
      </c>
      <c r="D496" s="62">
        <f>IF($A496=0,0,VLOOKUP($A496,Pointage!$A$6:$CE$370,D$3))</f>
        <v>0</v>
      </c>
      <c r="E496" s="62">
        <f>IF($A496=0,0,VLOOKUP($A496,Pointage!$A$6:$CE$370,E$3))</f>
        <v>0</v>
      </c>
      <c r="F496" s="62">
        <f>IF($A496=0,0,VLOOKUP($A496,Pointage!$A$6:$CE$370,F$3))</f>
        <v>0</v>
      </c>
      <c r="G496" s="62">
        <f>IF($A496=0,0,VLOOKUP($A496,Pointage!$A$6:$CE$370,G$3))</f>
        <v>0</v>
      </c>
      <c r="H496" s="62">
        <f>IF($A496=0,0,VLOOKUP($A496,Pointage!$A$6:$CE$370,H$3))</f>
        <v>0</v>
      </c>
      <c r="I496" s="62">
        <f>IF($A496=0,0,VLOOKUP($A496,Pointage!$A$6:$CE$370,I$3))</f>
        <v>0</v>
      </c>
      <c r="J496" s="62">
        <f>IF($A496=0,0,VLOOKUP($A496,Pointage!$A$6:$CE$370,J$3))</f>
        <v>0</v>
      </c>
      <c r="K496" s="62">
        <f>IF($A496=0,0,VLOOKUP($A496,Pointage!$A$6:$CE$370,K$3))</f>
        <v>0</v>
      </c>
      <c r="L496" s="62">
        <f>IF($A496=0,0,VLOOKUP($A496,Pointage!$A$6:$CE$370,L$3))</f>
        <v>0</v>
      </c>
      <c r="M496" s="62">
        <f>IF($A496=0,0,VLOOKUP($A496,Pointage!$A$6:$CE$370,M$3))</f>
        <v>0</v>
      </c>
      <c r="N496" s="62">
        <f>IF($A496=0,0,VLOOKUP($A496,Pointage!$A$6:$CE$370,N$3))</f>
        <v>0</v>
      </c>
      <c r="O496" s="62">
        <f>IF($A496=0,0,VLOOKUP($A496,Pointage!$A$6:$CE$370,O$3))</f>
        <v>0</v>
      </c>
      <c r="P496" s="62">
        <f>IF($A496=0,0,VLOOKUP($A496,Pointage!$A$6:$CE$370,P$3))</f>
        <v>0</v>
      </c>
      <c r="Q496" s="62">
        <f>IF($A496=0,0,VLOOKUP($A496,Pointage!$A$6:$CE$370,Q$3))</f>
        <v>0</v>
      </c>
      <c r="R496" s="62">
        <f>IF($A496=0,0,VLOOKUP($A496,Pointage!$A$6:$CE$370,R$3))</f>
        <v>0</v>
      </c>
      <c r="S496" s="62">
        <f>IF($A496=0,0,VLOOKUP($A496,Pointage!$A$6:$CE$370,S$3))</f>
        <v>0</v>
      </c>
    </row>
    <row r="497" spans="1:19" x14ac:dyDescent="0.2">
      <c r="A497" s="60">
        <f>Pointage!A499</f>
        <v>0</v>
      </c>
      <c r="B497" s="61">
        <f t="shared" si="14"/>
        <v>0</v>
      </c>
      <c r="C497" s="61">
        <f t="shared" si="15"/>
        <v>1</v>
      </c>
      <c r="D497" s="62">
        <f>IF($A497=0,0,VLOOKUP($A497,Pointage!$A$6:$CE$370,D$3))</f>
        <v>0</v>
      </c>
      <c r="E497" s="62">
        <f>IF($A497=0,0,VLOOKUP($A497,Pointage!$A$6:$CE$370,E$3))</f>
        <v>0</v>
      </c>
      <c r="F497" s="62">
        <f>IF($A497=0,0,VLOOKUP($A497,Pointage!$A$6:$CE$370,F$3))</f>
        <v>0</v>
      </c>
      <c r="G497" s="62">
        <f>IF($A497=0,0,VLOOKUP($A497,Pointage!$A$6:$CE$370,G$3))</f>
        <v>0</v>
      </c>
      <c r="H497" s="62">
        <f>IF($A497=0,0,VLOOKUP($A497,Pointage!$A$6:$CE$370,H$3))</f>
        <v>0</v>
      </c>
      <c r="I497" s="62">
        <f>IF($A497=0,0,VLOOKUP($A497,Pointage!$A$6:$CE$370,I$3))</f>
        <v>0</v>
      </c>
      <c r="J497" s="62">
        <f>IF($A497=0,0,VLOOKUP($A497,Pointage!$A$6:$CE$370,J$3))</f>
        <v>0</v>
      </c>
      <c r="K497" s="62">
        <f>IF($A497=0,0,VLOOKUP($A497,Pointage!$A$6:$CE$370,K$3))</f>
        <v>0</v>
      </c>
      <c r="L497" s="62">
        <f>IF($A497=0,0,VLOOKUP($A497,Pointage!$A$6:$CE$370,L$3))</f>
        <v>0</v>
      </c>
      <c r="M497" s="62">
        <f>IF($A497=0,0,VLOOKUP($A497,Pointage!$A$6:$CE$370,M$3))</f>
        <v>0</v>
      </c>
      <c r="N497" s="62">
        <f>IF($A497=0,0,VLOOKUP($A497,Pointage!$A$6:$CE$370,N$3))</f>
        <v>0</v>
      </c>
      <c r="O497" s="62">
        <f>IF($A497=0,0,VLOOKUP($A497,Pointage!$A$6:$CE$370,O$3))</f>
        <v>0</v>
      </c>
      <c r="P497" s="62">
        <f>IF($A497=0,0,VLOOKUP($A497,Pointage!$A$6:$CE$370,P$3))</f>
        <v>0</v>
      </c>
      <c r="Q497" s="62">
        <f>IF($A497=0,0,VLOOKUP($A497,Pointage!$A$6:$CE$370,Q$3))</f>
        <v>0</v>
      </c>
      <c r="R497" s="62">
        <f>IF($A497=0,0,VLOOKUP($A497,Pointage!$A$6:$CE$370,R$3))</f>
        <v>0</v>
      </c>
      <c r="S497" s="62">
        <f>IF($A497=0,0,VLOOKUP($A497,Pointage!$A$6:$CE$370,S$3))</f>
        <v>0</v>
      </c>
    </row>
    <row r="498" spans="1:19" x14ac:dyDescent="0.2">
      <c r="A498" s="60">
        <f>Pointage!A500</f>
        <v>0</v>
      </c>
      <c r="B498" s="61">
        <f t="shared" si="14"/>
        <v>0</v>
      </c>
      <c r="C498" s="61">
        <f t="shared" si="15"/>
        <v>1</v>
      </c>
      <c r="D498" s="62">
        <f>IF($A498=0,0,VLOOKUP($A498,Pointage!$A$6:$CE$370,D$3))</f>
        <v>0</v>
      </c>
      <c r="E498" s="62">
        <f>IF($A498=0,0,VLOOKUP($A498,Pointage!$A$6:$CE$370,E$3))</f>
        <v>0</v>
      </c>
      <c r="F498" s="62">
        <f>IF($A498=0,0,VLOOKUP($A498,Pointage!$A$6:$CE$370,F$3))</f>
        <v>0</v>
      </c>
      <c r="G498" s="62">
        <f>IF($A498=0,0,VLOOKUP($A498,Pointage!$A$6:$CE$370,G$3))</f>
        <v>0</v>
      </c>
      <c r="H498" s="62">
        <f>IF($A498=0,0,VLOOKUP($A498,Pointage!$A$6:$CE$370,H$3))</f>
        <v>0</v>
      </c>
      <c r="I498" s="62">
        <f>IF($A498=0,0,VLOOKUP($A498,Pointage!$A$6:$CE$370,I$3))</f>
        <v>0</v>
      </c>
      <c r="J498" s="62">
        <f>IF($A498=0,0,VLOOKUP($A498,Pointage!$A$6:$CE$370,J$3))</f>
        <v>0</v>
      </c>
      <c r="K498" s="62">
        <f>IF($A498=0,0,VLOOKUP($A498,Pointage!$A$6:$CE$370,K$3))</f>
        <v>0</v>
      </c>
      <c r="L498" s="62">
        <f>IF($A498=0,0,VLOOKUP($A498,Pointage!$A$6:$CE$370,L$3))</f>
        <v>0</v>
      </c>
      <c r="M498" s="62">
        <f>IF($A498=0,0,VLOOKUP($A498,Pointage!$A$6:$CE$370,M$3))</f>
        <v>0</v>
      </c>
      <c r="N498" s="62">
        <f>IF($A498=0,0,VLOOKUP($A498,Pointage!$A$6:$CE$370,N$3))</f>
        <v>0</v>
      </c>
      <c r="O498" s="62">
        <f>IF($A498=0,0,VLOOKUP($A498,Pointage!$A$6:$CE$370,O$3))</f>
        <v>0</v>
      </c>
      <c r="P498" s="62">
        <f>IF($A498=0,0,VLOOKUP($A498,Pointage!$A$6:$CE$370,P$3))</f>
        <v>0</v>
      </c>
      <c r="Q498" s="62">
        <f>IF($A498=0,0,VLOOKUP($A498,Pointage!$A$6:$CE$370,Q$3))</f>
        <v>0</v>
      </c>
      <c r="R498" s="62">
        <f>IF($A498=0,0,VLOOKUP($A498,Pointage!$A$6:$CE$370,R$3))</f>
        <v>0</v>
      </c>
      <c r="S498" s="62">
        <f>IF($A498=0,0,VLOOKUP($A498,Pointage!$A$6:$CE$370,S$3))</f>
        <v>0</v>
      </c>
    </row>
    <row r="499" spans="1:19" x14ac:dyDescent="0.2">
      <c r="A499" s="60">
        <f>Pointage!A501</f>
        <v>0</v>
      </c>
      <c r="B499" s="61">
        <f t="shared" si="14"/>
        <v>0</v>
      </c>
      <c r="C499" s="61">
        <f t="shared" si="15"/>
        <v>1</v>
      </c>
      <c r="D499" s="62">
        <f>IF($A499=0,0,VLOOKUP($A499,Pointage!$A$6:$CE$370,D$3))</f>
        <v>0</v>
      </c>
      <c r="E499" s="62">
        <f>IF($A499=0,0,VLOOKUP($A499,Pointage!$A$6:$CE$370,E$3))</f>
        <v>0</v>
      </c>
      <c r="F499" s="62">
        <f>IF($A499=0,0,VLOOKUP($A499,Pointage!$A$6:$CE$370,F$3))</f>
        <v>0</v>
      </c>
      <c r="G499" s="62">
        <f>IF($A499=0,0,VLOOKUP($A499,Pointage!$A$6:$CE$370,G$3))</f>
        <v>0</v>
      </c>
      <c r="H499" s="62">
        <f>IF($A499=0,0,VLOOKUP($A499,Pointage!$A$6:$CE$370,H$3))</f>
        <v>0</v>
      </c>
      <c r="I499" s="62">
        <f>IF($A499=0,0,VLOOKUP($A499,Pointage!$A$6:$CE$370,I$3))</f>
        <v>0</v>
      </c>
      <c r="J499" s="62">
        <f>IF($A499=0,0,VLOOKUP($A499,Pointage!$A$6:$CE$370,J$3))</f>
        <v>0</v>
      </c>
      <c r="K499" s="62">
        <f>IF($A499=0,0,VLOOKUP($A499,Pointage!$A$6:$CE$370,K$3))</f>
        <v>0</v>
      </c>
      <c r="L499" s="62">
        <f>IF($A499=0,0,VLOOKUP($A499,Pointage!$A$6:$CE$370,L$3))</f>
        <v>0</v>
      </c>
      <c r="M499" s="62">
        <f>IF($A499=0,0,VLOOKUP($A499,Pointage!$A$6:$CE$370,M$3))</f>
        <v>0</v>
      </c>
      <c r="N499" s="62">
        <f>IF($A499=0,0,VLOOKUP($A499,Pointage!$A$6:$CE$370,N$3))</f>
        <v>0</v>
      </c>
      <c r="O499" s="62">
        <f>IF($A499=0,0,VLOOKUP($A499,Pointage!$A$6:$CE$370,O$3))</f>
        <v>0</v>
      </c>
      <c r="P499" s="62">
        <f>IF($A499=0,0,VLOOKUP($A499,Pointage!$A$6:$CE$370,P$3))</f>
        <v>0</v>
      </c>
      <c r="Q499" s="62">
        <f>IF($A499=0,0,VLOOKUP($A499,Pointage!$A$6:$CE$370,Q$3))</f>
        <v>0</v>
      </c>
      <c r="R499" s="62">
        <f>IF($A499=0,0,VLOOKUP($A499,Pointage!$A$6:$CE$370,R$3))</f>
        <v>0</v>
      </c>
      <c r="S499" s="62">
        <f>IF($A499=0,0,VLOOKUP($A499,Pointage!$A$6:$CE$370,S$3))</f>
        <v>0</v>
      </c>
    </row>
    <row r="500" spans="1:19" x14ac:dyDescent="0.2">
      <c r="A500" s="60">
        <f>Pointage!A502</f>
        <v>0</v>
      </c>
      <c r="B500" s="61">
        <f t="shared" si="14"/>
        <v>0</v>
      </c>
      <c r="C500" s="61">
        <f t="shared" si="15"/>
        <v>1</v>
      </c>
      <c r="D500" s="62">
        <f>IF($A500=0,0,VLOOKUP($A500,Pointage!$A$6:$CE$370,D$3))</f>
        <v>0</v>
      </c>
      <c r="E500" s="62">
        <f>IF($A500=0,0,VLOOKUP($A500,Pointage!$A$6:$CE$370,E$3))</f>
        <v>0</v>
      </c>
      <c r="F500" s="62">
        <f>IF($A500=0,0,VLOOKUP($A500,Pointage!$A$6:$CE$370,F$3))</f>
        <v>0</v>
      </c>
      <c r="G500" s="62">
        <f>IF($A500=0,0,VLOOKUP($A500,Pointage!$A$6:$CE$370,G$3))</f>
        <v>0</v>
      </c>
      <c r="H500" s="62">
        <f>IF($A500=0,0,VLOOKUP($A500,Pointage!$A$6:$CE$370,H$3))</f>
        <v>0</v>
      </c>
      <c r="I500" s="62">
        <f>IF($A500=0,0,VLOOKUP($A500,Pointage!$A$6:$CE$370,I$3))</f>
        <v>0</v>
      </c>
      <c r="J500" s="62">
        <f>IF($A500=0,0,VLOOKUP($A500,Pointage!$A$6:$CE$370,J$3))</f>
        <v>0</v>
      </c>
      <c r="K500" s="62">
        <f>IF($A500=0,0,VLOOKUP($A500,Pointage!$A$6:$CE$370,K$3))</f>
        <v>0</v>
      </c>
      <c r="L500" s="62">
        <f>IF($A500=0,0,VLOOKUP($A500,Pointage!$A$6:$CE$370,L$3))</f>
        <v>0</v>
      </c>
      <c r="M500" s="62">
        <f>IF($A500=0,0,VLOOKUP($A500,Pointage!$A$6:$CE$370,M$3))</f>
        <v>0</v>
      </c>
      <c r="N500" s="62">
        <f>IF($A500=0,0,VLOOKUP($A500,Pointage!$A$6:$CE$370,N$3))</f>
        <v>0</v>
      </c>
      <c r="O500" s="62">
        <f>IF($A500=0,0,VLOOKUP($A500,Pointage!$A$6:$CE$370,O$3))</f>
        <v>0</v>
      </c>
      <c r="P500" s="62">
        <f>IF($A500=0,0,VLOOKUP($A500,Pointage!$A$6:$CE$370,P$3))</f>
        <v>0</v>
      </c>
      <c r="Q500" s="62">
        <f>IF($A500=0,0,VLOOKUP($A500,Pointage!$A$6:$CE$370,Q$3))</f>
        <v>0</v>
      </c>
      <c r="R500" s="62">
        <f>IF($A500=0,0,VLOOKUP($A500,Pointage!$A$6:$CE$370,R$3))</f>
        <v>0</v>
      </c>
      <c r="S500" s="62">
        <f>IF($A500=0,0,VLOOKUP($A500,Pointage!$A$6:$CE$370,S$3))</f>
        <v>0</v>
      </c>
    </row>
    <row r="501" spans="1:19" x14ac:dyDescent="0.2">
      <c r="A501" s="60">
        <f>Pointage!A503</f>
        <v>0</v>
      </c>
      <c r="B501" s="61">
        <f t="shared" si="14"/>
        <v>0</v>
      </c>
      <c r="C501" s="61">
        <f t="shared" si="15"/>
        <v>1</v>
      </c>
      <c r="D501" s="62">
        <f>IF($A501=0,0,VLOOKUP($A501,Pointage!$A$6:$CE$370,D$3))</f>
        <v>0</v>
      </c>
      <c r="E501" s="62">
        <f>IF($A501=0,0,VLOOKUP($A501,Pointage!$A$6:$CE$370,E$3))</f>
        <v>0</v>
      </c>
      <c r="F501" s="62">
        <f>IF($A501=0,0,VLOOKUP($A501,Pointage!$A$6:$CE$370,F$3))</f>
        <v>0</v>
      </c>
      <c r="G501" s="62">
        <f>IF($A501=0,0,VLOOKUP($A501,Pointage!$A$6:$CE$370,G$3))</f>
        <v>0</v>
      </c>
      <c r="H501" s="62">
        <f>IF($A501=0,0,VLOOKUP($A501,Pointage!$A$6:$CE$370,H$3))</f>
        <v>0</v>
      </c>
      <c r="I501" s="62">
        <f>IF($A501=0,0,VLOOKUP($A501,Pointage!$A$6:$CE$370,I$3))</f>
        <v>0</v>
      </c>
      <c r="J501" s="62">
        <f>IF($A501=0,0,VLOOKUP($A501,Pointage!$A$6:$CE$370,J$3))</f>
        <v>0</v>
      </c>
      <c r="K501" s="62">
        <f>IF($A501=0,0,VLOOKUP($A501,Pointage!$A$6:$CE$370,K$3))</f>
        <v>0</v>
      </c>
      <c r="L501" s="62">
        <f>IF($A501=0,0,VLOOKUP($A501,Pointage!$A$6:$CE$370,L$3))</f>
        <v>0</v>
      </c>
      <c r="M501" s="62">
        <f>IF($A501=0,0,VLOOKUP($A501,Pointage!$A$6:$CE$370,M$3))</f>
        <v>0</v>
      </c>
      <c r="N501" s="62">
        <f>IF($A501=0,0,VLOOKUP($A501,Pointage!$A$6:$CE$370,N$3))</f>
        <v>0</v>
      </c>
      <c r="O501" s="62">
        <f>IF($A501=0,0,VLOOKUP($A501,Pointage!$A$6:$CE$370,O$3))</f>
        <v>0</v>
      </c>
      <c r="P501" s="62">
        <f>IF($A501=0,0,VLOOKUP($A501,Pointage!$A$6:$CE$370,P$3))</f>
        <v>0</v>
      </c>
      <c r="Q501" s="62">
        <f>IF($A501=0,0,VLOOKUP($A501,Pointage!$A$6:$CE$370,Q$3))</f>
        <v>0</v>
      </c>
      <c r="R501" s="62">
        <f>IF($A501=0,0,VLOOKUP($A501,Pointage!$A$6:$CE$370,R$3))</f>
        <v>0</v>
      </c>
      <c r="S501" s="62">
        <f>IF($A501=0,0,VLOOKUP($A501,Pointage!$A$6:$CE$370,S$3))</f>
        <v>0</v>
      </c>
    </row>
    <row r="502" spans="1:19" x14ac:dyDescent="0.2">
      <c r="A502" s="60">
        <f>Pointage!A504</f>
        <v>0</v>
      </c>
      <c r="B502" s="61">
        <f t="shared" si="14"/>
        <v>0</v>
      </c>
      <c r="C502" s="61">
        <f t="shared" si="15"/>
        <v>1</v>
      </c>
      <c r="D502" s="62">
        <f>IF($A502=0,0,VLOOKUP($A502,Pointage!$A$6:$CE$370,D$3))</f>
        <v>0</v>
      </c>
      <c r="E502" s="62">
        <f>IF($A502=0,0,VLOOKUP($A502,Pointage!$A$6:$CE$370,E$3))</f>
        <v>0</v>
      </c>
      <c r="F502" s="62">
        <f>IF($A502=0,0,VLOOKUP($A502,Pointage!$A$6:$CE$370,F$3))</f>
        <v>0</v>
      </c>
      <c r="G502" s="62">
        <f>IF($A502=0,0,VLOOKUP($A502,Pointage!$A$6:$CE$370,G$3))</f>
        <v>0</v>
      </c>
      <c r="H502" s="62">
        <f>IF($A502=0,0,VLOOKUP($A502,Pointage!$A$6:$CE$370,H$3))</f>
        <v>0</v>
      </c>
      <c r="I502" s="62">
        <f>IF($A502=0,0,VLOOKUP($A502,Pointage!$A$6:$CE$370,I$3))</f>
        <v>0</v>
      </c>
      <c r="J502" s="62">
        <f>IF($A502=0,0,VLOOKUP($A502,Pointage!$A$6:$CE$370,J$3))</f>
        <v>0</v>
      </c>
      <c r="K502" s="62">
        <f>IF($A502=0,0,VLOOKUP($A502,Pointage!$A$6:$CE$370,K$3))</f>
        <v>0</v>
      </c>
      <c r="L502" s="62">
        <f>IF($A502=0,0,VLOOKUP($A502,Pointage!$A$6:$CE$370,L$3))</f>
        <v>0</v>
      </c>
      <c r="M502" s="62">
        <f>IF($A502=0,0,VLOOKUP($A502,Pointage!$A$6:$CE$370,M$3))</f>
        <v>0</v>
      </c>
      <c r="N502" s="62">
        <f>IF($A502=0,0,VLOOKUP($A502,Pointage!$A$6:$CE$370,N$3))</f>
        <v>0</v>
      </c>
      <c r="O502" s="62">
        <f>IF($A502=0,0,VLOOKUP($A502,Pointage!$A$6:$CE$370,O$3))</f>
        <v>0</v>
      </c>
      <c r="P502" s="62">
        <f>IF($A502=0,0,VLOOKUP($A502,Pointage!$A$6:$CE$370,P$3))</f>
        <v>0</v>
      </c>
      <c r="Q502" s="62">
        <f>IF($A502=0,0,VLOOKUP($A502,Pointage!$A$6:$CE$370,Q$3))</f>
        <v>0</v>
      </c>
      <c r="R502" s="62">
        <f>IF($A502=0,0,VLOOKUP($A502,Pointage!$A$6:$CE$370,R$3))</f>
        <v>0</v>
      </c>
      <c r="S502" s="62">
        <f>IF($A502=0,0,VLOOKUP($A502,Pointage!$A$6:$CE$370,S$3))</f>
        <v>0</v>
      </c>
    </row>
    <row r="503" spans="1:19" x14ac:dyDescent="0.2">
      <c r="A503" s="60">
        <f>Pointage!A505</f>
        <v>0</v>
      </c>
      <c r="B503" s="61">
        <f t="shared" si="14"/>
        <v>0</v>
      </c>
      <c r="C503" s="61">
        <f t="shared" si="15"/>
        <v>1</v>
      </c>
      <c r="D503" s="62">
        <f>IF($A503=0,0,VLOOKUP($A503,Pointage!$A$6:$CE$370,D$3))</f>
        <v>0</v>
      </c>
      <c r="E503" s="62">
        <f>IF($A503=0,0,VLOOKUP($A503,Pointage!$A$6:$CE$370,E$3))</f>
        <v>0</v>
      </c>
      <c r="F503" s="62">
        <f>IF($A503=0,0,VLOOKUP($A503,Pointage!$A$6:$CE$370,F$3))</f>
        <v>0</v>
      </c>
      <c r="G503" s="62">
        <f>IF($A503=0,0,VLOOKUP($A503,Pointage!$A$6:$CE$370,G$3))</f>
        <v>0</v>
      </c>
      <c r="H503" s="62">
        <f>IF($A503=0,0,VLOOKUP($A503,Pointage!$A$6:$CE$370,H$3))</f>
        <v>0</v>
      </c>
      <c r="I503" s="62">
        <f>IF($A503=0,0,VLOOKUP($A503,Pointage!$A$6:$CE$370,I$3))</f>
        <v>0</v>
      </c>
      <c r="J503" s="62">
        <f>IF($A503=0,0,VLOOKUP($A503,Pointage!$A$6:$CE$370,J$3))</f>
        <v>0</v>
      </c>
      <c r="K503" s="62">
        <f>IF($A503=0,0,VLOOKUP($A503,Pointage!$A$6:$CE$370,K$3))</f>
        <v>0</v>
      </c>
      <c r="L503" s="62">
        <f>IF($A503=0,0,VLOOKUP($A503,Pointage!$A$6:$CE$370,L$3))</f>
        <v>0</v>
      </c>
      <c r="M503" s="62">
        <f>IF($A503=0,0,VLOOKUP($A503,Pointage!$A$6:$CE$370,M$3))</f>
        <v>0</v>
      </c>
      <c r="N503" s="62">
        <f>IF($A503=0,0,VLOOKUP($A503,Pointage!$A$6:$CE$370,N$3))</f>
        <v>0</v>
      </c>
      <c r="O503" s="62">
        <f>IF($A503=0,0,VLOOKUP($A503,Pointage!$A$6:$CE$370,O$3))</f>
        <v>0</v>
      </c>
      <c r="P503" s="62">
        <f>IF($A503=0,0,VLOOKUP($A503,Pointage!$A$6:$CE$370,P$3))</f>
        <v>0</v>
      </c>
      <c r="Q503" s="62">
        <f>IF($A503=0,0,VLOOKUP($A503,Pointage!$A$6:$CE$370,Q$3))</f>
        <v>0</v>
      </c>
      <c r="R503" s="62">
        <f>IF($A503=0,0,VLOOKUP($A503,Pointage!$A$6:$CE$370,R$3))</f>
        <v>0</v>
      </c>
      <c r="S503" s="62">
        <f>IF($A503=0,0,VLOOKUP($A503,Pointage!$A$6:$CE$370,S$3))</f>
        <v>0</v>
      </c>
    </row>
    <row r="504" spans="1:19" x14ac:dyDescent="0.2">
      <c r="A504" s="60">
        <f>Pointage!A506</f>
        <v>0</v>
      </c>
      <c r="B504" s="61">
        <f t="shared" si="14"/>
        <v>0</v>
      </c>
      <c r="C504" s="61">
        <f t="shared" si="15"/>
        <v>1</v>
      </c>
      <c r="D504" s="62">
        <f>IF($A504=0,0,VLOOKUP($A504,Pointage!$A$6:$CE$370,D$3))</f>
        <v>0</v>
      </c>
      <c r="E504" s="62">
        <f>IF($A504=0,0,VLOOKUP($A504,Pointage!$A$6:$CE$370,E$3))</f>
        <v>0</v>
      </c>
      <c r="F504" s="62">
        <f>IF($A504=0,0,VLOOKUP($A504,Pointage!$A$6:$CE$370,F$3))</f>
        <v>0</v>
      </c>
      <c r="G504" s="62">
        <f>IF($A504=0,0,VLOOKUP($A504,Pointage!$A$6:$CE$370,G$3))</f>
        <v>0</v>
      </c>
      <c r="H504" s="62">
        <f>IF($A504=0,0,VLOOKUP($A504,Pointage!$A$6:$CE$370,H$3))</f>
        <v>0</v>
      </c>
      <c r="I504" s="62">
        <f>IF($A504=0,0,VLOOKUP($A504,Pointage!$A$6:$CE$370,I$3))</f>
        <v>0</v>
      </c>
      <c r="J504" s="62">
        <f>IF($A504=0,0,VLOOKUP($A504,Pointage!$A$6:$CE$370,J$3))</f>
        <v>0</v>
      </c>
      <c r="K504" s="62">
        <f>IF($A504=0,0,VLOOKUP($A504,Pointage!$A$6:$CE$370,K$3))</f>
        <v>0</v>
      </c>
      <c r="L504" s="62">
        <f>IF($A504=0,0,VLOOKUP($A504,Pointage!$A$6:$CE$370,L$3))</f>
        <v>0</v>
      </c>
      <c r="M504" s="62">
        <f>IF($A504=0,0,VLOOKUP($A504,Pointage!$A$6:$CE$370,M$3))</f>
        <v>0</v>
      </c>
      <c r="N504" s="62">
        <f>IF($A504=0,0,VLOOKUP($A504,Pointage!$A$6:$CE$370,N$3))</f>
        <v>0</v>
      </c>
      <c r="O504" s="62">
        <f>IF($A504=0,0,VLOOKUP($A504,Pointage!$A$6:$CE$370,O$3))</f>
        <v>0</v>
      </c>
      <c r="P504" s="62">
        <f>IF($A504=0,0,VLOOKUP($A504,Pointage!$A$6:$CE$370,P$3))</f>
        <v>0</v>
      </c>
      <c r="Q504" s="62">
        <f>IF($A504=0,0,VLOOKUP($A504,Pointage!$A$6:$CE$370,Q$3))</f>
        <v>0</v>
      </c>
      <c r="R504" s="62">
        <f>IF($A504=0,0,VLOOKUP($A504,Pointage!$A$6:$CE$370,R$3))</f>
        <v>0</v>
      </c>
      <c r="S504" s="62">
        <f>IF($A504=0,0,VLOOKUP($A504,Pointage!$A$6:$CE$370,S$3))</f>
        <v>0</v>
      </c>
    </row>
    <row r="505" spans="1:19" x14ac:dyDescent="0.2">
      <c r="A505" s="60">
        <f>Pointage!A507</f>
        <v>0</v>
      </c>
      <c r="B505" s="61">
        <f t="shared" si="14"/>
        <v>0</v>
      </c>
      <c r="C505" s="61">
        <f t="shared" si="15"/>
        <v>1</v>
      </c>
      <c r="D505" s="62">
        <f>IF($A505=0,0,VLOOKUP($A505,Pointage!$A$6:$CE$370,D$3))</f>
        <v>0</v>
      </c>
      <c r="E505" s="62">
        <f>IF($A505=0,0,VLOOKUP($A505,Pointage!$A$6:$CE$370,E$3))</f>
        <v>0</v>
      </c>
      <c r="F505" s="62">
        <f>IF($A505=0,0,VLOOKUP($A505,Pointage!$A$6:$CE$370,F$3))</f>
        <v>0</v>
      </c>
      <c r="G505" s="62">
        <f>IF($A505=0,0,VLOOKUP($A505,Pointage!$A$6:$CE$370,G$3))</f>
        <v>0</v>
      </c>
      <c r="H505" s="62">
        <f>IF($A505=0,0,VLOOKUP($A505,Pointage!$A$6:$CE$370,H$3))</f>
        <v>0</v>
      </c>
      <c r="I505" s="62">
        <f>IF($A505=0,0,VLOOKUP($A505,Pointage!$A$6:$CE$370,I$3))</f>
        <v>0</v>
      </c>
      <c r="J505" s="62">
        <f>IF($A505=0,0,VLOOKUP($A505,Pointage!$A$6:$CE$370,J$3))</f>
        <v>0</v>
      </c>
      <c r="K505" s="62">
        <f>IF($A505=0,0,VLOOKUP($A505,Pointage!$A$6:$CE$370,K$3))</f>
        <v>0</v>
      </c>
      <c r="L505" s="62">
        <f>IF($A505=0,0,VLOOKUP($A505,Pointage!$A$6:$CE$370,L$3))</f>
        <v>0</v>
      </c>
      <c r="M505" s="62">
        <f>IF($A505=0,0,VLOOKUP($A505,Pointage!$A$6:$CE$370,M$3))</f>
        <v>0</v>
      </c>
      <c r="N505" s="62">
        <f>IF($A505=0,0,VLOOKUP($A505,Pointage!$A$6:$CE$370,N$3))</f>
        <v>0</v>
      </c>
      <c r="O505" s="62">
        <f>IF($A505=0,0,VLOOKUP($A505,Pointage!$A$6:$CE$370,O$3))</f>
        <v>0</v>
      </c>
      <c r="P505" s="62">
        <f>IF($A505=0,0,VLOOKUP($A505,Pointage!$A$6:$CE$370,P$3))</f>
        <v>0</v>
      </c>
      <c r="Q505" s="62">
        <f>IF($A505=0,0,VLOOKUP($A505,Pointage!$A$6:$CE$370,Q$3))</f>
        <v>0</v>
      </c>
      <c r="R505" s="62">
        <f>IF($A505=0,0,VLOOKUP($A505,Pointage!$A$6:$CE$370,R$3))</f>
        <v>0</v>
      </c>
      <c r="S505" s="62">
        <f>IF($A505=0,0,VLOOKUP($A505,Pointage!$A$6:$CE$370,S$3))</f>
        <v>0</v>
      </c>
    </row>
    <row r="506" spans="1:19" x14ac:dyDescent="0.2">
      <c r="A506" s="60">
        <f>Pointage!A508</f>
        <v>0</v>
      </c>
      <c r="B506" s="61">
        <f t="shared" si="14"/>
        <v>0</v>
      </c>
      <c r="C506" s="61">
        <f t="shared" si="15"/>
        <v>1</v>
      </c>
      <c r="D506" s="62">
        <f>IF($A506=0,0,VLOOKUP($A506,Pointage!$A$6:$CE$370,D$3))</f>
        <v>0</v>
      </c>
      <c r="E506" s="62">
        <f>IF($A506=0,0,VLOOKUP($A506,Pointage!$A$6:$CE$370,E$3))</f>
        <v>0</v>
      </c>
      <c r="F506" s="62">
        <f>IF($A506=0,0,VLOOKUP($A506,Pointage!$A$6:$CE$370,F$3))</f>
        <v>0</v>
      </c>
      <c r="G506" s="62">
        <f>IF($A506=0,0,VLOOKUP($A506,Pointage!$A$6:$CE$370,G$3))</f>
        <v>0</v>
      </c>
      <c r="H506" s="62">
        <f>IF($A506=0,0,VLOOKUP($A506,Pointage!$A$6:$CE$370,H$3))</f>
        <v>0</v>
      </c>
      <c r="I506" s="62">
        <f>IF($A506=0,0,VLOOKUP($A506,Pointage!$A$6:$CE$370,I$3))</f>
        <v>0</v>
      </c>
      <c r="J506" s="62">
        <f>IF($A506=0,0,VLOOKUP($A506,Pointage!$A$6:$CE$370,J$3))</f>
        <v>0</v>
      </c>
      <c r="K506" s="62">
        <f>IF($A506=0,0,VLOOKUP($A506,Pointage!$A$6:$CE$370,K$3))</f>
        <v>0</v>
      </c>
      <c r="L506" s="62">
        <f>IF($A506=0,0,VLOOKUP($A506,Pointage!$A$6:$CE$370,L$3))</f>
        <v>0</v>
      </c>
      <c r="M506" s="62">
        <f>IF($A506=0,0,VLOOKUP($A506,Pointage!$A$6:$CE$370,M$3))</f>
        <v>0</v>
      </c>
      <c r="N506" s="62">
        <f>IF($A506=0,0,VLOOKUP($A506,Pointage!$A$6:$CE$370,N$3))</f>
        <v>0</v>
      </c>
      <c r="O506" s="62">
        <f>IF($A506=0,0,VLOOKUP($A506,Pointage!$A$6:$CE$370,O$3))</f>
        <v>0</v>
      </c>
      <c r="P506" s="62">
        <f>IF($A506=0,0,VLOOKUP($A506,Pointage!$A$6:$CE$370,P$3))</f>
        <v>0</v>
      </c>
      <c r="Q506" s="62">
        <f>IF($A506=0,0,VLOOKUP($A506,Pointage!$A$6:$CE$370,Q$3))</f>
        <v>0</v>
      </c>
      <c r="R506" s="62">
        <f>IF($A506=0,0,VLOOKUP($A506,Pointage!$A$6:$CE$370,R$3))</f>
        <v>0</v>
      </c>
      <c r="S506" s="62">
        <f>IF($A506=0,0,VLOOKUP($A506,Pointage!$A$6:$CE$370,S$3))</f>
        <v>0</v>
      </c>
    </row>
    <row r="507" spans="1:19" x14ac:dyDescent="0.2">
      <c r="A507" s="60">
        <f>Pointage!A509</f>
        <v>0</v>
      </c>
      <c r="B507" s="61">
        <f t="shared" si="14"/>
        <v>0</v>
      </c>
      <c r="C507" s="61">
        <f t="shared" si="15"/>
        <v>1</v>
      </c>
      <c r="D507" s="62">
        <f>IF($A507=0,0,VLOOKUP($A507,Pointage!$A$6:$CE$370,D$3))</f>
        <v>0</v>
      </c>
      <c r="E507" s="62">
        <f>IF($A507=0,0,VLOOKUP($A507,Pointage!$A$6:$CE$370,E$3))</f>
        <v>0</v>
      </c>
      <c r="F507" s="62">
        <f>IF($A507=0,0,VLOOKUP($A507,Pointage!$A$6:$CE$370,F$3))</f>
        <v>0</v>
      </c>
      <c r="G507" s="62">
        <f>IF($A507=0,0,VLOOKUP($A507,Pointage!$A$6:$CE$370,G$3))</f>
        <v>0</v>
      </c>
      <c r="H507" s="62">
        <f>IF($A507=0,0,VLOOKUP($A507,Pointage!$A$6:$CE$370,H$3))</f>
        <v>0</v>
      </c>
      <c r="I507" s="62">
        <f>IF($A507=0,0,VLOOKUP($A507,Pointage!$A$6:$CE$370,I$3))</f>
        <v>0</v>
      </c>
      <c r="J507" s="62">
        <f>IF($A507=0,0,VLOOKUP($A507,Pointage!$A$6:$CE$370,J$3))</f>
        <v>0</v>
      </c>
      <c r="K507" s="62">
        <f>IF($A507=0,0,VLOOKUP($A507,Pointage!$A$6:$CE$370,K$3))</f>
        <v>0</v>
      </c>
      <c r="L507" s="62">
        <f>IF($A507=0,0,VLOOKUP($A507,Pointage!$A$6:$CE$370,L$3))</f>
        <v>0</v>
      </c>
      <c r="M507" s="62">
        <f>IF($A507=0,0,VLOOKUP($A507,Pointage!$A$6:$CE$370,M$3))</f>
        <v>0</v>
      </c>
      <c r="N507" s="62">
        <f>IF($A507=0,0,VLOOKUP($A507,Pointage!$A$6:$CE$370,N$3))</f>
        <v>0</v>
      </c>
      <c r="O507" s="62">
        <f>IF($A507=0,0,VLOOKUP($A507,Pointage!$A$6:$CE$370,O$3))</f>
        <v>0</v>
      </c>
      <c r="P507" s="62">
        <f>IF($A507=0,0,VLOOKUP($A507,Pointage!$A$6:$CE$370,P$3))</f>
        <v>0</v>
      </c>
      <c r="Q507" s="62">
        <f>IF($A507=0,0,VLOOKUP($A507,Pointage!$A$6:$CE$370,Q$3))</f>
        <v>0</v>
      </c>
      <c r="R507" s="62">
        <f>IF($A507=0,0,VLOOKUP($A507,Pointage!$A$6:$CE$370,R$3))</f>
        <v>0</v>
      </c>
      <c r="S507" s="62">
        <f>IF($A507=0,0,VLOOKUP($A507,Pointage!$A$6:$CE$370,S$3))</f>
        <v>0</v>
      </c>
    </row>
    <row r="508" spans="1:19" x14ac:dyDescent="0.2">
      <c r="A508" s="60">
        <f>Pointage!A510</f>
        <v>0</v>
      </c>
      <c r="B508" s="61">
        <f t="shared" si="14"/>
        <v>0</v>
      </c>
      <c r="C508" s="61">
        <f t="shared" si="15"/>
        <v>1</v>
      </c>
      <c r="D508" s="62">
        <f>IF($A508=0,0,VLOOKUP($A508,Pointage!$A$6:$CE$370,D$3))</f>
        <v>0</v>
      </c>
      <c r="E508" s="62">
        <f>IF($A508=0,0,VLOOKUP($A508,Pointage!$A$6:$CE$370,E$3))</f>
        <v>0</v>
      </c>
      <c r="F508" s="62">
        <f>IF($A508=0,0,VLOOKUP($A508,Pointage!$A$6:$CE$370,F$3))</f>
        <v>0</v>
      </c>
      <c r="G508" s="62">
        <f>IF($A508=0,0,VLOOKUP($A508,Pointage!$A$6:$CE$370,G$3))</f>
        <v>0</v>
      </c>
      <c r="H508" s="62">
        <f>IF($A508=0,0,VLOOKUP($A508,Pointage!$A$6:$CE$370,H$3))</f>
        <v>0</v>
      </c>
      <c r="I508" s="62">
        <f>IF($A508=0,0,VLOOKUP($A508,Pointage!$A$6:$CE$370,I$3))</f>
        <v>0</v>
      </c>
      <c r="J508" s="62">
        <f>IF($A508=0,0,VLOOKUP($A508,Pointage!$A$6:$CE$370,J$3))</f>
        <v>0</v>
      </c>
      <c r="K508" s="62">
        <f>IF($A508=0,0,VLOOKUP($A508,Pointage!$A$6:$CE$370,K$3))</f>
        <v>0</v>
      </c>
      <c r="L508" s="62">
        <f>IF($A508=0,0,VLOOKUP($A508,Pointage!$A$6:$CE$370,L$3))</f>
        <v>0</v>
      </c>
      <c r="M508" s="62">
        <f>IF($A508=0,0,VLOOKUP($A508,Pointage!$A$6:$CE$370,M$3))</f>
        <v>0</v>
      </c>
      <c r="N508" s="62">
        <f>IF($A508=0,0,VLOOKUP($A508,Pointage!$A$6:$CE$370,N$3))</f>
        <v>0</v>
      </c>
      <c r="O508" s="62">
        <f>IF($A508=0,0,VLOOKUP($A508,Pointage!$A$6:$CE$370,O$3))</f>
        <v>0</v>
      </c>
      <c r="P508" s="62">
        <f>IF($A508=0,0,VLOOKUP($A508,Pointage!$A$6:$CE$370,P$3))</f>
        <v>0</v>
      </c>
      <c r="Q508" s="62">
        <f>IF($A508=0,0,VLOOKUP($A508,Pointage!$A$6:$CE$370,Q$3))</f>
        <v>0</v>
      </c>
      <c r="R508" s="62">
        <f>IF($A508=0,0,VLOOKUP($A508,Pointage!$A$6:$CE$370,R$3))</f>
        <v>0</v>
      </c>
      <c r="S508" s="62">
        <f>IF($A508=0,0,VLOOKUP($A508,Pointage!$A$6:$CE$370,S$3))</f>
        <v>0</v>
      </c>
    </row>
    <row r="509" spans="1:19" x14ac:dyDescent="0.2">
      <c r="A509" s="60">
        <f>Pointage!A511</f>
        <v>0</v>
      </c>
      <c r="B509" s="61">
        <f t="shared" si="14"/>
        <v>0</v>
      </c>
      <c r="C509" s="61">
        <f t="shared" si="15"/>
        <v>1</v>
      </c>
      <c r="D509" s="62">
        <f>IF($A509=0,0,VLOOKUP($A509,Pointage!$A$6:$CE$370,D$3))</f>
        <v>0</v>
      </c>
      <c r="E509" s="62">
        <f>IF($A509=0,0,VLOOKUP($A509,Pointage!$A$6:$CE$370,E$3))</f>
        <v>0</v>
      </c>
      <c r="F509" s="62">
        <f>IF($A509=0,0,VLOOKUP($A509,Pointage!$A$6:$CE$370,F$3))</f>
        <v>0</v>
      </c>
      <c r="G509" s="62">
        <f>IF($A509=0,0,VLOOKUP($A509,Pointage!$A$6:$CE$370,G$3))</f>
        <v>0</v>
      </c>
      <c r="H509" s="62">
        <f>IF($A509=0,0,VLOOKUP($A509,Pointage!$A$6:$CE$370,H$3))</f>
        <v>0</v>
      </c>
      <c r="I509" s="62">
        <f>IF($A509=0,0,VLOOKUP($A509,Pointage!$A$6:$CE$370,I$3))</f>
        <v>0</v>
      </c>
      <c r="J509" s="62">
        <f>IF($A509=0,0,VLOOKUP($A509,Pointage!$A$6:$CE$370,J$3))</f>
        <v>0</v>
      </c>
      <c r="K509" s="62">
        <f>IF($A509=0,0,VLOOKUP($A509,Pointage!$A$6:$CE$370,K$3))</f>
        <v>0</v>
      </c>
      <c r="L509" s="62">
        <f>IF($A509=0,0,VLOOKUP($A509,Pointage!$A$6:$CE$370,L$3))</f>
        <v>0</v>
      </c>
      <c r="M509" s="62">
        <f>IF($A509=0,0,VLOOKUP($A509,Pointage!$A$6:$CE$370,M$3))</f>
        <v>0</v>
      </c>
      <c r="N509" s="62">
        <f>IF($A509=0,0,VLOOKUP($A509,Pointage!$A$6:$CE$370,N$3))</f>
        <v>0</v>
      </c>
      <c r="O509" s="62">
        <f>IF($A509=0,0,VLOOKUP($A509,Pointage!$A$6:$CE$370,O$3))</f>
        <v>0</v>
      </c>
      <c r="P509" s="62">
        <f>IF($A509=0,0,VLOOKUP($A509,Pointage!$A$6:$CE$370,P$3))</f>
        <v>0</v>
      </c>
      <c r="Q509" s="62">
        <f>IF($A509=0,0,VLOOKUP($A509,Pointage!$A$6:$CE$370,Q$3))</f>
        <v>0</v>
      </c>
      <c r="R509" s="62">
        <f>IF($A509=0,0,VLOOKUP($A509,Pointage!$A$6:$CE$370,R$3))</f>
        <v>0</v>
      </c>
      <c r="S509" s="62">
        <f>IF($A509=0,0,VLOOKUP($A509,Pointage!$A$6:$CE$370,S$3))</f>
        <v>0</v>
      </c>
    </row>
    <row r="510" spans="1:19" x14ac:dyDescent="0.2">
      <c r="A510" s="60">
        <f>Pointage!A512</f>
        <v>0</v>
      </c>
      <c r="B510" s="61">
        <f t="shared" si="14"/>
        <v>0</v>
      </c>
      <c r="C510" s="61">
        <f t="shared" si="15"/>
        <v>1</v>
      </c>
      <c r="D510" s="62">
        <f>IF($A510=0,0,VLOOKUP($A510,Pointage!$A$6:$CE$370,D$3))</f>
        <v>0</v>
      </c>
      <c r="E510" s="62">
        <f>IF($A510=0,0,VLOOKUP($A510,Pointage!$A$6:$CE$370,E$3))</f>
        <v>0</v>
      </c>
      <c r="F510" s="62">
        <f>IF($A510=0,0,VLOOKUP($A510,Pointage!$A$6:$CE$370,F$3))</f>
        <v>0</v>
      </c>
      <c r="G510" s="62">
        <f>IF($A510=0,0,VLOOKUP($A510,Pointage!$A$6:$CE$370,G$3))</f>
        <v>0</v>
      </c>
      <c r="H510" s="62">
        <f>IF($A510=0,0,VLOOKUP($A510,Pointage!$A$6:$CE$370,H$3))</f>
        <v>0</v>
      </c>
      <c r="I510" s="62">
        <f>IF($A510=0,0,VLOOKUP($A510,Pointage!$A$6:$CE$370,I$3))</f>
        <v>0</v>
      </c>
      <c r="J510" s="62">
        <f>IF($A510=0,0,VLOOKUP($A510,Pointage!$A$6:$CE$370,J$3))</f>
        <v>0</v>
      </c>
      <c r="K510" s="62">
        <f>IF($A510=0,0,VLOOKUP($A510,Pointage!$A$6:$CE$370,K$3))</f>
        <v>0</v>
      </c>
      <c r="L510" s="62">
        <f>IF($A510=0,0,VLOOKUP($A510,Pointage!$A$6:$CE$370,L$3))</f>
        <v>0</v>
      </c>
      <c r="M510" s="62">
        <f>IF($A510=0,0,VLOOKUP($A510,Pointage!$A$6:$CE$370,M$3))</f>
        <v>0</v>
      </c>
      <c r="N510" s="62">
        <f>IF($A510=0,0,VLOOKUP($A510,Pointage!$A$6:$CE$370,N$3))</f>
        <v>0</v>
      </c>
      <c r="O510" s="62">
        <f>IF($A510=0,0,VLOOKUP($A510,Pointage!$A$6:$CE$370,O$3))</f>
        <v>0</v>
      </c>
      <c r="P510" s="62">
        <f>IF($A510=0,0,VLOOKUP($A510,Pointage!$A$6:$CE$370,P$3))</f>
        <v>0</v>
      </c>
      <c r="Q510" s="62">
        <f>IF($A510=0,0,VLOOKUP($A510,Pointage!$A$6:$CE$370,Q$3))</f>
        <v>0</v>
      </c>
      <c r="R510" s="62">
        <f>IF($A510=0,0,VLOOKUP($A510,Pointage!$A$6:$CE$370,R$3))</f>
        <v>0</v>
      </c>
      <c r="S510" s="62">
        <f>IF($A510=0,0,VLOOKUP($A510,Pointage!$A$6:$CE$370,S$3))</f>
        <v>0</v>
      </c>
    </row>
    <row r="511" spans="1:19" x14ac:dyDescent="0.2">
      <c r="A511" s="60">
        <f>Pointage!A513</f>
        <v>0</v>
      </c>
      <c r="B511" s="61">
        <f t="shared" si="14"/>
        <v>0</v>
      </c>
      <c r="C511" s="61">
        <f t="shared" si="15"/>
        <v>1</v>
      </c>
      <c r="D511" s="62">
        <f>IF($A511=0,0,VLOOKUP($A511,Pointage!$A$6:$CE$370,D$3))</f>
        <v>0</v>
      </c>
      <c r="E511" s="62">
        <f>IF($A511=0,0,VLOOKUP($A511,Pointage!$A$6:$CE$370,E$3))</f>
        <v>0</v>
      </c>
      <c r="F511" s="62">
        <f>IF($A511=0,0,VLOOKUP($A511,Pointage!$A$6:$CE$370,F$3))</f>
        <v>0</v>
      </c>
      <c r="G511" s="62">
        <f>IF($A511=0,0,VLOOKUP($A511,Pointage!$A$6:$CE$370,G$3))</f>
        <v>0</v>
      </c>
      <c r="H511" s="62">
        <f>IF($A511=0,0,VLOOKUP($A511,Pointage!$A$6:$CE$370,H$3))</f>
        <v>0</v>
      </c>
      <c r="I511" s="62">
        <f>IF($A511=0,0,VLOOKUP($A511,Pointage!$A$6:$CE$370,I$3))</f>
        <v>0</v>
      </c>
      <c r="J511" s="62">
        <f>IF($A511=0,0,VLOOKUP($A511,Pointage!$A$6:$CE$370,J$3))</f>
        <v>0</v>
      </c>
      <c r="K511" s="62">
        <f>IF($A511=0,0,VLOOKUP($A511,Pointage!$A$6:$CE$370,K$3))</f>
        <v>0</v>
      </c>
      <c r="L511" s="62">
        <f>IF($A511=0,0,VLOOKUP($A511,Pointage!$A$6:$CE$370,L$3))</f>
        <v>0</v>
      </c>
      <c r="M511" s="62">
        <f>IF($A511=0,0,VLOOKUP($A511,Pointage!$A$6:$CE$370,M$3))</f>
        <v>0</v>
      </c>
      <c r="N511" s="62">
        <f>IF($A511=0,0,VLOOKUP($A511,Pointage!$A$6:$CE$370,N$3))</f>
        <v>0</v>
      </c>
      <c r="O511" s="62">
        <f>IF($A511=0,0,VLOOKUP($A511,Pointage!$A$6:$CE$370,O$3))</f>
        <v>0</v>
      </c>
      <c r="P511" s="62">
        <f>IF($A511=0,0,VLOOKUP($A511,Pointage!$A$6:$CE$370,P$3))</f>
        <v>0</v>
      </c>
      <c r="Q511" s="62">
        <f>IF($A511=0,0,VLOOKUP($A511,Pointage!$A$6:$CE$370,Q$3))</f>
        <v>0</v>
      </c>
      <c r="R511" s="62">
        <f>IF($A511=0,0,VLOOKUP($A511,Pointage!$A$6:$CE$370,R$3))</f>
        <v>0</v>
      </c>
      <c r="S511" s="62">
        <f>IF($A511=0,0,VLOOKUP($A511,Pointage!$A$6:$CE$370,S$3))</f>
        <v>0</v>
      </c>
    </row>
    <row r="512" spans="1:19" x14ac:dyDescent="0.2">
      <c r="A512" s="60">
        <f>Pointage!A514</f>
        <v>0</v>
      </c>
      <c r="B512" s="61">
        <f t="shared" si="14"/>
        <v>0</v>
      </c>
      <c r="C512" s="61">
        <f t="shared" si="15"/>
        <v>1</v>
      </c>
      <c r="D512" s="62">
        <f>IF($A512=0,0,VLOOKUP($A512,Pointage!$A$6:$CE$370,D$3))</f>
        <v>0</v>
      </c>
      <c r="E512" s="62">
        <f>IF($A512=0,0,VLOOKUP($A512,Pointage!$A$6:$CE$370,E$3))</f>
        <v>0</v>
      </c>
      <c r="F512" s="62">
        <f>IF($A512=0,0,VLOOKUP($A512,Pointage!$A$6:$CE$370,F$3))</f>
        <v>0</v>
      </c>
      <c r="G512" s="62">
        <f>IF($A512=0,0,VLOOKUP($A512,Pointage!$A$6:$CE$370,G$3))</f>
        <v>0</v>
      </c>
      <c r="H512" s="62">
        <f>IF($A512=0,0,VLOOKUP($A512,Pointage!$A$6:$CE$370,H$3))</f>
        <v>0</v>
      </c>
      <c r="I512" s="62">
        <f>IF($A512=0,0,VLOOKUP($A512,Pointage!$A$6:$CE$370,I$3))</f>
        <v>0</v>
      </c>
      <c r="J512" s="62">
        <f>IF($A512=0,0,VLOOKUP($A512,Pointage!$A$6:$CE$370,J$3))</f>
        <v>0</v>
      </c>
      <c r="K512" s="62">
        <f>IF($A512=0,0,VLOOKUP($A512,Pointage!$A$6:$CE$370,K$3))</f>
        <v>0</v>
      </c>
      <c r="L512" s="62">
        <f>IF($A512=0,0,VLOOKUP($A512,Pointage!$A$6:$CE$370,L$3))</f>
        <v>0</v>
      </c>
      <c r="M512" s="62">
        <f>IF($A512=0,0,VLOOKUP($A512,Pointage!$A$6:$CE$370,M$3))</f>
        <v>0</v>
      </c>
      <c r="N512" s="62">
        <f>IF($A512=0,0,VLOOKUP($A512,Pointage!$A$6:$CE$370,N$3))</f>
        <v>0</v>
      </c>
      <c r="O512" s="62">
        <f>IF($A512=0,0,VLOOKUP($A512,Pointage!$A$6:$CE$370,O$3))</f>
        <v>0</v>
      </c>
      <c r="P512" s="62">
        <f>IF($A512=0,0,VLOOKUP($A512,Pointage!$A$6:$CE$370,P$3))</f>
        <v>0</v>
      </c>
      <c r="Q512" s="62">
        <f>IF($A512=0,0,VLOOKUP($A512,Pointage!$A$6:$CE$370,Q$3))</f>
        <v>0</v>
      </c>
      <c r="R512" s="62">
        <f>IF($A512=0,0,VLOOKUP($A512,Pointage!$A$6:$CE$370,R$3))</f>
        <v>0</v>
      </c>
      <c r="S512" s="62">
        <f>IF($A512=0,0,VLOOKUP($A512,Pointage!$A$6:$CE$370,S$3))</f>
        <v>0</v>
      </c>
    </row>
    <row r="513" spans="1:19" x14ac:dyDescent="0.2">
      <c r="A513" s="60">
        <f>Pointage!A515</f>
        <v>0</v>
      </c>
      <c r="B513" s="61">
        <f t="shared" si="14"/>
        <v>0</v>
      </c>
      <c r="C513" s="61">
        <f t="shared" si="15"/>
        <v>1</v>
      </c>
      <c r="D513" s="62">
        <f>IF($A513=0,0,VLOOKUP($A513,Pointage!$A$6:$CE$370,D$3))</f>
        <v>0</v>
      </c>
      <c r="E513" s="62">
        <f>IF($A513=0,0,VLOOKUP($A513,Pointage!$A$6:$CE$370,E$3))</f>
        <v>0</v>
      </c>
      <c r="F513" s="62">
        <f>IF($A513=0,0,VLOOKUP($A513,Pointage!$A$6:$CE$370,F$3))</f>
        <v>0</v>
      </c>
      <c r="G513" s="62">
        <f>IF($A513=0,0,VLOOKUP($A513,Pointage!$A$6:$CE$370,G$3))</f>
        <v>0</v>
      </c>
      <c r="H513" s="62">
        <f>IF($A513=0,0,VLOOKUP($A513,Pointage!$A$6:$CE$370,H$3))</f>
        <v>0</v>
      </c>
      <c r="I513" s="62">
        <f>IF($A513=0,0,VLOOKUP($A513,Pointage!$A$6:$CE$370,I$3))</f>
        <v>0</v>
      </c>
      <c r="J513" s="62">
        <f>IF($A513=0,0,VLOOKUP($A513,Pointage!$A$6:$CE$370,J$3))</f>
        <v>0</v>
      </c>
      <c r="K513" s="62">
        <f>IF($A513=0,0,VLOOKUP($A513,Pointage!$A$6:$CE$370,K$3))</f>
        <v>0</v>
      </c>
      <c r="L513" s="62">
        <f>IF($A513=0,0,VLOOKUP($A513,Pointage!$A$6:$CE$370,L$3))</f>
        <v>0</v>
      </c>
      <c r="M513" s="62">
        <f>IF($A513=0,0,VLOOKUP($A513,Pointage!$A$6:$CE$370,M$3))</f>
        <v>0</v>
      </c>
      <c r="N513" s="62">
        <f>IF($A513=0,0,VLOOKUP($A513,Pointage!$A$6:$CE$370,N$3))</f>
        <v>0</v>
      </c>
      <c r="O513" s="62">
        <f>IF($A513=0,0,VLOOKUP($A513,Pointage!$A$6:$CE$370,O$3))</f>
        <v>0</v>
      </c>
      <c r="P513" s="62">
        <f>IF($A513=0,0,VLOOKUP($A513,Pointage!$A$6:$CE$370,P$3))</f>
        <v>0</v>
      </c>
      <c r="Q513" s="62">
        <f>IF($A513=0,0,VLOOKUP($A513,Pointage!$A$6:$CE$370,Q$3))</f>
        <v>0</v>
      </c>
      <c r="R513" s="62">
        <f>IF($A513=0,0,VLOOKUP($A513,Pointage!$A$6:$CE$370,R$3))</f>
        <v>0</v>
      </c>
      <c r="S513" s="62">
        <f>IF($A513=0,0,VLOOKUP($A513,Pointage!$A$6:$CE$370,S$3))</f>
        <v>0</v>
      </c>
    </row>
    <row r="514" spans="1:19" x14ac:dyDescent="0.2">
      <c r="A514" s="60">
        <f>Pointage!A516</f>
        <v>0</v>
      </c>
      <c r="B514" s="61">
        <f t="shared" si="14"/>
        <v>0</v>
      </c>
      <c r="C514" s="61">
        <f t="shared" si="15"/>
        <v>1</v>
      </c>
      <c r="D514" s="62">
        <f>IF($A514=0,0,VLOOKUP($A514,Pointage!$A$6:$CE$370,D$3))</f>
        <v>0</v>
      </c>
      <c r="E514" s="62">
        <f>IF($A514=0,0,VLOOKUP($A514,Pointage!$A$6:$CE$370,E$3))</f>
        <v>0</v>
      </c>
      <c r="F514" s="62">
        <f>IF($A514=0,0,VLOOKUP($A514,Pointage!$A$6:$CE$370,F$3))</f>
        <v>0</v>
      </c>
      <c r="G514" s="62">
        <f>IF($A514=0,0,VLOOKUP($A514,Pointage!$A$6:$CE$370,G$3))</f>
        <v>0</v>
      </c>
      <c r="H514" s="62">
        <f>IF($A514=0,0,VLOOKUP($A514,Pointage!$A$6:$CE$370,H$3))</f>
        <v>0</v>
      </c>
      <c r="I514" s="62">
        <f>IF($A514=0,0,VLOOKUP($A514,Pointage!$A$6:$CE$370,I$3))</f>
        <v>0</v>
      </c>
      <c r="J514" s="62">
        <f>IF($A514=0,0,VLOOKUP($A514,Pointage!$A$6:$CE$370,J$3))</f>
        <v>0</v>
      </c>
      <c r="K514" s="62">
        <f>IF($A514=0,0,VLOOKUP($A514,Pointage!$A$6:$CE$370,K$3))</f>
        <v>0</v>
      </c>
      <c r="L514" s="62">
        <f>IF($A514=0,0,VLOOKUP($A514,Pointage!$A$6:$CE$370,L$3))</f>
        <v>0</v>
      </c>
      <c r="M514" s="62">
        <f>IF($A514=0,0,VLOOKUP($A514,Pointage!$A$6:$CE$370,M$3))</f>
        <v>0</v>
      </c>
      <c r="N514" s="62">
        <f>IF($A514=0,0,VLOOKUP($A514,Pointage!$A$6:$CE$370,N$3))</f>
        <v>0</v>
      </c>
      <c r="O514" s="62">
        <f>IF($A514=0,0,VLOOKUP($A514,Pointage!$A$6:$CE$370,O$3))</f>
        <v>0</v>
      </c>
      <c r="P514" s="62">
        <f>IF($A514=0,0,VLOOKUP($A514,Pointage!$A$6:$CE$370,P$3))</f>
        <v>0</v>
      </c>
      <c r="Q514" s="62">
        <f>IF($A514=0,0,VLOOKUP($A514,Pointage!$A$6:$CE$370,Q$3))</f>
        <v>0</v>
      </c>
      <c r="R514" s="62">
        <f>IF($A514=0,0,VLOOKUP($A514,Pointage!$A$6:$CE$370,R$3))</f>
        <v>0</v>
      </c>
      <c r="S514" s="62">
        <f>IF($A514=0,0,VLOOKUP($A514,Pointage!$A$6:$CE$370,S$3))</f>
        <v>0</v>
      </c>
    </row>
    <row r="515" spans="1:19" x14ac:dyDescent="0.2">
      <c r="A515" s="60">
        <f>Pointage!A517</f>
        <v>0</v>
      </c>
      <c r="B515" s="61">
        <f t="shared" si="14"/>
        <v>0</v>
      </c>
      <c r="C515" s="61">
        <f t="shared" si="15"/>
        <v>1</v>
      </c>
      <c r="D515" s="62">
        <f>IF($A515=0,0,VLOOKUP($A515,Pointage!$A$6:$CE$370,D$3))</f>
        <v>0</v>
      </c>
      <c r="E515" s="62">
        <f>IF($A515=0,0,VLOOKUP($A515,Pointage!$A$6:$CE$370,E$3))</f>
        <v>0</v>
      </c>
      <c r="F515" s="62">
        <f>IF($A515=0,0,VLOOKUP($A515,Pointage!$A$6:$CE$370,F$3))</f>
        <v>0</v>
      </c>
      <c r="G515" s="62">
        <f>IF($A515=0,0,VLOOKUP($A515,Pointage!$A$6:$CE$370,G$3))</f>
        <v>0</v>
      </c>
      <c r="H515" s="62">
        <f>IF($A515=0,0,VLOOKUP($A515,Pointage!$A$6:$CE$370,H$3))</f>
        <v>0</v>
      </c>
      <c r="I515" s="62">
        <f>IF($A515=0,0,VLOOKUP($A515,Pointage!$A$6:$CE$370,I$3))</f>
        <v>0</v>
      </c>
      <c r="J515" s="62">
        <f>IF($A515=0,0,VLOOKUP($A515,Pointage!$A$6:$CE$370,J$3))</f>
        <v>0</v>
      </c>
      <c r="K515" s="62">
        <f>IF($A515=0,0,VLOOKUP($A515,Pointage!$A$6:$CE$370,K$3))</f>
        <v>0</v>
      </c>
      <c r="L515" s="62">
        <f>IF($A515=0,0,VLOOKUP($A515,Pointage!$A$6:$CE$370,L$3))</f>
        <v>0</v>
      </c>
      <c r="M515" s="62">
        <f>IF($A515=0,0,VLOOKUP($A515,Pointage!$A$6:$CE$370,M$3))</f>
        <v>0</v>
      </c>
      <c r="N515" s="62">
        <f>IF($A515=0,0,VLOOKUP($A515,Pointage!$A$6:$CE$370,N$3))</f>
        <v>0</v>
      </c>
      <c r="O515" s="62">
        <f>IF($A515=0,0,VLOOKUP($A515,Pointage!$A$6:$CE$370,O$3))</f>
        <v>0</v>
      </c>
      <c r="P515" s="62">
        <f>IF($A515=0,0,VLOOKUP($A515,Pointage!$A$6:$CE$370,P$3))</f>
        <v>0</v>
      </c>
      <c r="Q515" s="62">
        <f>IF($A515=0,0,VLOOKUP($A515,Pointage!$A$6:$CE$370,Q$3))</f>
        <v>0</v>
      </c>
      <c r="R515" s="62">
        <f>IF($A515=0,0,VLOOKUP($A515,Pointage!$A$6:$CE$370,R$3))</f>
        <v>0</v>
      </c>
      <c r="S515" s="62">
        <f>IF($A515=0,0,VLOOKUP($A515,Pointage!$A$6:$CE$370,S$3))</f>
        <v>0</v>
      </c>
    </row>
    <row r="516" spans="1:19" x14ac:dyDescent="0.2">
      <c r="A516" s="60">
        <f>Pointage!A518</f>
        <v>0</v>
      </c>
      <c r="B516" s="61">
        <f t="shared" si="14"/>
        <v>0</v>
      </c>
      <c r="C516" s="61">
        <f t="shared" si="15"/>
        <v>1</v>
      </c>
      <c r="D516" s="62">
        <f>IF($A516=0,0,VLOOKUP($A516,Pointage!$A$6:$CE$370,D$3))</f>
        <v>0</v>
      </c>
      <c r="E516" s="62">
        <f>IF($A516=0,0,VLOOKUP($A516,Pointage!$A$6:$CE$370,E$3))</f>
        <v>0</v>
      </c>
      <c r="F516" s="62">
        <f>IF($A516=0,0,VLOOKUP($A516,Pointage!$A$6:$CE$370,F$3))</f>
        <v>0</v>
      </c>
      <c r="G516" s="62">
        <f>IF($A516=0,0,VLOOKUP($A516,Pointage!$A$6:$CE$370,G$3))</f>
        <v>0</v>
      </c>
      <c r="H516" s="62">
        <f>IF($A516=0,0,VLOOKUP($A516,Pointage!$A$6:$CE$370,H$3))</f>
        <v>0</v>
      </c>
      <c r="I516" s="62">
        <f>IF($A516=0,0,VLOOKUP($A516,Pointage!$A$6:$CE$370,I$3))</f>
        <v>0</v>
      </c>
      <c r="J516" s="62">
        <f>IF($A516=0,0,VLOOKUP($A516,Pointage!$A$6:$CE$370,J$3))</f>
        <v>0</v>
      </c>
      <c r="K516" s="62">
        <f>IF($A516=0,0,VLOOKUP($A516,Pointage!$A$6:$CE$370,K$3))</f>
        <v>0</v>
      </c>
      <c r="L516" s="62">
        <f>IF($A516=0,0,VLOOKUP($A516,Pointage!$A$6:$CE$370,L$3))</f>
        <v>0</v>
      </c>
      <c r="M516" s="62">
        <f>IF($A516=0,0,VLOOKUP($A516,Pointage!$A$6:$CE$370,M$3))</f>
        <v>0</v>
      </c>
      <c r="N516" s="62">
        <f>IF($A516=0,0,VLOOKUP($A516,Pointage!$A$6:$CE$370,N$3))</f>
        <v>0</v>
      </c>
      <c r="O516" s="62">
        <f>IF($A516=0,0,VLOOKUP($A516,Pointage!$A$6:$CE$370,O$3))</f>
        <v>0</v>
      </c>
      <c r="P516" s="62">
        <f>IF($A516=0,0,VLOOKUP($A516,Pointage!$A$6:$CE$370,P$3))</f>
        <v>0</v>
      </c>
      <c r="Q516" s="62">
        <f>IF($A516=0,0,VLOOKUP($A516,Pointage!$A$6:$CE$370,Q$3))</f>
        <v>0</v>
      </c>
      <c r="R516" s="62">
        <f>IF($A516=0,0,VLOOKUP($A516,Pointage!$A$6:$CE$370,R$3))</f>
        <v>0</v>
      </c>
      <c r="S516" s="62">
        <f>IF($A516=0,0,VLOOKUP($A516,Pointage!$A$6:$CE$370,S$3))</f>
        <v>0</v>
      </c>
    </row>
    <row r="517" spans="1:19" x14ac:dyDescent="0.2">
      <c r="A517" s="60">
        <f>Pointage!A519</f>
        <v>0</v>
      </c>
      <c r="B517" s="61">
        <f t="shared" ref="B517:B567" si="16">DAY(A517)</f>
        <v>0</v>
      </c>
      <c r="C517" s="61">
        <f t="shared" ref="C517:C567" si="17">MONTH(A517)</f>
        <v>1</v>
      </c>
      <c r="D517" s="62">
        <f>IF($A517=0,0,VLOOKUP($A517,Pointage!$A$6:$CE$370,D$3))</f>
        <v>0</v>
      </c>
      <c r="E517" s="62">
        <f>IF($A517=0,0,VLOOKUP($A517,Pointage!$A$6:$CE$370,E$3))</f>
        <v>0</v>
      </c>
      <c r="F517" s="62">
        <f>IF($A517=0,0,VLOOKUP($A517,Pointage!$A$6:$CE$370,F$3))</f>
        <v>0</v>
      </c>
      <c r="G517" s="62">
        <f>IF($A517=0,0,VLOOKUP($A517,Pointage!$A$6:$CE$370,G$3))</f>
        <v>0</v>
      </c>
      <c r="H517" s="62">
        <f>IF($A517=0,0,VLOOKUP($A517,Pointage!$A$6:$CE$370,H$3))</f>
        <v>0</v>
      </c>
      <c r="I517" s="62">
        <f>IF($A517=0,0,VLOOKUP($A517,Pointage!$A$6:$CE$370,I$3))</f>
        <v>0</v>
      </c>
      <c r="J517" s="62">
        <f>IF($A517=0,0,VLOOKUP($A517,Pointage!$A$6:$CE$370,J$3))</f>
        <v>0</v>
      </c>
      <c r="K517" s="62">
        <f>IF($A517=0,0,VLOOKUP($A517,Pointage!$A$6:$CE$370,K$3))</f>
        <v>0</v>
      </c>
      <c r="L517" s="62">
        <f>IF($A517=0,0,VLOOKUP($A517,Pointage!$A$6:$CE$370,L$3))</f>
        <v>0</v>
      </c>
      <c r="M517" s="62">
        <f>IF($A517=0,0,VLOOKUP($A517,Pointage!$A$6:$CE$370,M$3))</f>
        <v>0</v>
      </c>
      <c r="N517" s="62">
        <f>IF($A517=0,0,VLOOKUP($A517,Pointage!$A$6:$CE$370,N$3))</f>
        <v>0</v>
      </c>
      <c r="O517" s="62">
        <f>IF($A517=0,0,VLOOKUP($A517,Pointage!$A$6:$CE$370,O$3))</f>
        <v>0</v>
      </c>
      <c r="P517" s="62">
        <f>IF($A517=0,0,VLOOKUP($A517,Pointage!$A$6:$CE$370,P$3))</f>
        <v>0</v>
      </c>
      <c r="Q517" s="62">
        <f>IF($A517=0,0,VLOOKUP($A517,Pointage!$A$6:$CE$370,Q$3))</f>
        <v>0</v>
      </c>
      <c r="R517" s="62">
        <f>IF($A517=0,0,VLOOKUP($A517,Pointage!$A$6:$CE$370,R$3))</f>
        <v>0</v>
      </c>
      <c r="S517" s="62">
        <f>IF($A517=0,0,VLOOKUP($A517,Pointage!$A$6:$CE$370,S$3))</f>
        <v>0</v>
      </c>
    </row>
    <row r="518" spans="1:19" x14ac:dyDescent="0.2">
      <c r="A518" s="60">
        <f>Pointage!A520</f>
        <v>0</v>
      </c>
      <c r="B518" s="61">
        <f t="shared" si="16"/>
        <v>0</v>
      </c>
      <c r="C518" s="61">
        <f t="shared" si="17"/>
        <v>1</v>
      </c>
      <c r="D518" s="62">
        <f>IF($A518=0,0,VLOOKUP($A518,Pointage!$A$6:$CE$370,D$3))</f>
        <v>0</v>
      </c>
      <c r="E518" s="62">
        <f>IF($A518=0,0,VLOOKUP($A518,Pointage!$A$6:$CE$370,E$3))</f>
        <v>0</v>
      </c>
      <c r="F518" s="62">
        <f>IF($A518=0,0,VLOOKUP($A518,Pointage!$A$6:$CE$370,F$3))</f>
        <v>0</v>
      </c>
      <c r="G518" s="62">
        <f>IF($A518=0,0,VLOOKUP($A518,Pointage!$A$6:$CE$370,G$3))</f>
        <v>0</v>
      </c>
      <c r="H518" s="62">
        <f>IF($A518=0,0,VLOOKUP($A518,Pointage!$A$6:$CE$370,H$3))</f>
        <v>0</v>
      </c>
      <c r="I518" s="62">
        <f>IF($A518=0,0,VLOOKUP($A518,Pointage!$A$6:$CE$370,I$3))</f>
        <v>0</v>
      </c>
      <c r="J518" s="62">
        <f>IF($A518=0,0,VLOOKUP($A518,Pointage!$A$6:$CE$370,J$3))</f>
        <v>0</v>
      </c>
      <c r="K518" s="62">
        <f>IF($A518=0,0,VLOOKUP($A518,Pointage!$A$6:$CE$370,K$3))</f>
        <v>0</v>
      </c>
      <c r="L518" s="62">
        <f>IF($A518=0,0,VLOOKUP($A518,Pointage!$A$6:$CE$370,L$3))</f>
        <v>0</v>
      </c>
      <c r="M518" s="62">
        <f>IF($A518=0,0,VLOOKUP($A518,Pointage!$A$6:$CE$370,M$3))</f>
        <v>0</v>
      </c>
      <c r="N518" s="62">
        <f>IF($A518=0,0,VLOOKUP($A518,Pointage!$A$6:$CE$370,N$3))</f>
        <v>0</v>
      </c>
      <c r="O518" s="62">
        <f>IF($A518=0,0,VLOOKUP($A518,Pointage!$A$6:$CE$370,O$3))</f>
        <v>0</v>
      </c>
      <c r="P518" s="62">
        <f>IF($A518=0,0,VLOOKUP($A518,Pointage!$A$6:$CE$370,P$3))</f>
        <v>0</v>
      </c>
      <c r="Q518" s="62">
        <f>IF($A518=0,0,VLOOKUP($A518,Pointage!$A$6:$CE$370,Q$3))</f>
        <v>0</v>
      </c>
      <c r="R518" s="62">
        <f>IF($A518=0,0,VLOOKUP($A518,Pointage!$A$6:$CE$370,R$3))</f>
        <v>0</v>
      </c>
      <c r="S518" s="62">
        <f>IF($A518=0,0,VLOOKUP($A518,Pointage!$A$6:$CE$370,S$3))</f>
        <v>0</v>
      </c>
    </row>
    <row r="519" spans="1:19" x14ac:dyDescent="0.2">
      <c r="A519" s="60">
        <f>Pointage!A521</f>
        <v>0</v>
      </c>
      <c r="B519" s="61">
        <f t="shared" si="16"/>
        <v>0</v>
      </c>
      <c r="C519" s="61">
        <f t="shared" si="17"/>
        <v>1</v>
      </c>
      <c r="D519" s="62">
        <f>IF($A519=0,0,VLOOKUP($A519,Pointage!$A$6:$CE$370,D$3))</f>
        <v>0</v>
      </c>
      <c r="E519" s="62">
        <f>IF($A519=0,0,VLOOKUP($A519,Pointage!$A$6:$CE$370,E$3))</f>
        <v>0</v>
      </c>
      <c r="F519" s="62">
        <f>IF($A519=0,0,VLOOKUP($A519,Pointage!$A$6:$CE$370,F$3))</f>
        <v>0</v>
      </c>
      <c r="G519" s="62">
        <f>IF($A519=0,0,VLOOKUP($A519,Pointage!$A$6:$CE$370,G$3))</f>
        <v>0</v>
      </c>
      <c r="H519" s="62">
        <f>IF($A519=0,0,VLOOKUP($A519,Pointage!$A$6:$CE$370,H$3))</f>
        <v>0</v>
      </c>
      <c r="I519" s="62">
        <f>IF($A519=0,0,VLOOKUP($A519,Pointage!$A$6:$CE$370,I$3))</f>
        <v>0</v>
      </c>
      <c r="J519" s="62">
        <f>IF($A519=0,0,VLOOKUP($A519,Pointage!$A$6:$CE$370,J$3))</f>
        <v>0</v>
      </c>
      <c r="K519" s="62">
        <f>IF($A519=0,0,VLOOKUP($A519,Pointage!$A$6:$CE$370,K$3))</f>
        <v>0</v>
      </c>
      <c r="L519" s="62">
        <f>IF($A519=0,0,VLOOKUP($A519,Pointage!$A$6:$CE$370,L$3))</f>
        <v>0</v>
      </c>
      <c r="M519" s="62">
        <f>IF($A519=0,0,VLOOKUP($A519,Pointage!$A$6:$CE$370,M$3))</f>
        <v>0</v>
      </c>
      <c r="N519" s="62">
        <f>IF($A519=0,0,VLOOKUP($A519,Pointage!$A$6:$CE$370,N$3))</f>
        <v>0</v>
      </c>
      <c r="O519" s="62">
        <f>IF($A519=0,0,VLOOKUP($A519,Pointage!$A$6:$CE$370,O$3))</f>
        <v>0</v>
      </c>
      <c r="P519" s="62">
        <f>IF($A519=0,0,VLOOKUP($A519,Pointage!$A$6:$CE$370,P$3))</f>
        <v>0</v>
      </c>
      <c r="Q519" s="62">
        <f>IF($A519=0,0,VLOOKUP($A519,Pointage!$A$6:$CE$370,Q$3))</f>
        <v>0</v>
      </c>
      <c r="R519" s="62">
        <f>IF($A519=0,0,VLOOKUP($A519,Pointage!$A$6:$CE$370,R$3))</f>
        <v>0</v>
      </c>
      <c r="S519" s="62">
        <f>IF($A519=0,0,VLOOKUP($A519,Pointage!$A$6:$CE$370,S$3))</f>
        <v>0</v>
      </c>
    </row>
    <row r="520" spans="1:19" x14ac:dyDescent="0.2">
      <c r="A520" s="60">
        <f>Pointage!A522</f>
        <v>0</v>
      </c>
      <c r="B520" s="61">
        <f t="shared" si="16"/>
        <v>0</v>
      </c>
      <c r="C520" s="61">
        <f t="shared" si="17"/>
        <v>1</v>
      </c>
      <c r="D520" s="62">
        <f>IF($A520=0,0,VLOOKUP($A520,Pointage!$A$6:$CE$370,D$3))</f>
        <v>0</v>
      </c>
      <c r="E520" s="62">
        <f>IF($A520=0,0,VLOOKUP($A520,Pointage!$A$6:$CE$370,E$3))</f>
        <v>0</v>
      </c>
      <c r="F520" s="62">
        <f>IF($A520=0,0,VLOOKUP($A520,Pointage!$A$6:$CE$370,F$3))</f>
        <v>0</v>
      </c>
      <c r="G520" s="62">
        <f>IF($A520=0,0,VLOOKUP($A520,Pointage!$A$6:$CE$370,G$3))</f>
        <v>0</v>
      </c>
      <c r="H520" s="62">
        <f>IF($A520=0,0,VLOOKUP($A520,Pointage!$A$6:$CE$370,H$3))</f>
        <v>0</v>
      </c>
      <c r="I520" s="62">
        <f>IF($A520=0,0,VLOOKUP($A520,Pointage!$A$6:$CE$370,I$3))</f>
        <v>0</v>
      </c>
      <c r="J520" s="62">
        <f>IF($A520=0,0,VLOOKUP($A520,Pointage!$A$6:$CE$370,J$3))</f>
        <v>0</v>
      </c>
      <c r="K520" s="62">
        <f>IF($A520=0,0,VLOOKUP($A520,Pointage!$A$6:$CE$370,K$3))</f>
        <v>0</v>
      </c>
      <c r="L520" s="62">
        <f>IF($A520=0,0,VLOOKUP($A520,Pointage!$A$6:$CE$370,L$3))</f>
        <v>0</v>
      </c>
      <c r="M520" s="62">
        <f>IF($A520=0,0,VLOOKUP($A520,Pointage!$A$6:$CE$370,M$3))</f>
        <v>0</v>
      </c>
      <c r="N520" s="62">
        <f>IF($A520=0,0,VLOOKUP($A520,Pointage!$A$6:$CE$370,N$3))</f>
        <v>0</v>
      </c>
      <c r="O520" s="62">
        <f>IF($A520=0,0,VLOOKUP($A520,Pointage!$A$6:$CE$370,O$3))</f>
        <v>0</v>
      </c>
      <c r="P520" s="62">
        <f>IF($A520=0,0,VLOOKUP($A520,Pointage!$A$6:$CE$370,P$3))</f>
        <v>0</v>
      </c>
      <c r="Q520" s="62">
        <f>IF($A520=0,0,VLOOKUP($A520,Pointage!$A$6:$CE$370,Q$3))</f>
        <v>0</v>
      </c>
      <c r="R520" s="62">
        <f>IF($A520=0,0,VLOOKUP($A520,Pointage!$A$6:$CE$370,R$3))</f>
        <v>0</v>
      </c>
      <c r="S520" s="62">
        <f>IF($A520=0,0,VLOOKUP($A520,Pointage!$A$6:$CE$370,S$3))</f>
        <v>0</v>
      </c>
    </row>
    <row r="521" spans="1:19" x14ac:dyDescent="0.2">
      <c r="A521" s="60">
        <f>Pointage!A523</f>
        <v>0</v>
      </c>
      <c r="B521" s="61">
        <f t="shared" si="16"/>
        <v>0</v>
      </c>
      <c r="C521" s="61">
        <f t="shared" si="17"/>
        <v>1</v>
      </c>
      <c r="D521" s="62">
        <f>IF($A521=0,0,VLOOKUP($A521,Pointage!$A$6:$CE$370,D$3))</f>
        <v>0</v>
      </c>
      <c r="E521" s="62">
        <f>IF($A521=0,0,VLOOKUP($A521,Pointage!$A$6:$CE$370,E$3))</f>
        <v>0</v>
      </c>
      <c r="F521" s="62">
        <f>IF($A521=0,0,VLOOKUP($A521,Pointage!$A$6:$CE$370,F$3))</f>
        <v>0</v>
      </c>
      <c r="G521" s="62">
        <f>IF($A521=0,0,VLOOKUP($A521,Pointage!$A$6:$CE$370,G$3))</f>
        <v>0</v>
      </c>
      <c r="H521" s="62">
        <f>IF($A521=0,0,VLOOKUP($A521,Pointage!$A$6:$CE$370,H$3))</f>
        <v>0</v>
      </c>
      <c r="I521" s="62">
        <f>IF($A521=0,0,VLOOKUP($A521,Pointage!$A$6:$CE$370,I$3))</f>
        <v>0</v>
      </c>
      <c r="J521" s="62">
        <f>IF($A521=0,0,VLOOKUP($A521,Pointage!$A$6:$CE$370,J$3))</f>
        <v>0</v>
      </c>
      <c r="K521" s="62">
        <f>IF($A521=0,0,VLOOKUP($A521,Pointage!$A$6:$CE$370,K$3))</f>
        <v>0</v>
      </c>
      <c r="L521" s="62">
        <f>IF($A521=0,0,VLOOKUP($A521,Pointage!$A$6:$CE$370,L$3))</f>
        <v>0</v>
      </c>
      <c r="M521" s="62">
        <f>IF($A521=0,0,VLOOKUP($A521,Pointage!$A$6:$CE$370,M$3))</f>
        <v>0</v>
      </c>
      <c r="N521" s="62">
        <f>IF($A521=0,0,VLOOKUP($A521,Pointage!$A$6:$CE$370,N$3))</f>
        <v>0</v>
      </c>
      <c r="O521" s="62">
        <f>IF($A521=0,0,VLOOKUP($A521,Pointage!$A$6:$CE$370,O$3))</f>
        <v>0</v>
      </c>
      <c r="P521" s="62">
        <f>IF($A521=0,0,VLOOKUP($A521,Pointage!$A$6:$CE$370,P$3))</f>
        <v>0</v>
      </c>
      <c r="Q521" s="62">
        <f>IF($A521=0,0,VLOOKUP($A521,Pointage!$A$6:$CE$370,Q$3))</f>
        <v>0</v>
      </c>
      <c r="R521" s="62">
        <f>IF($A521=0,0,VLOOKUP($A521,Pointage!$A$6:$CE$370,R$3))</f>
        <v>0</v>
      </c>
      <c r="S521" s="62">
        <f>IF($A521=0,0,VLOOKUP($A521,Pointage!$A$6:$CE$370,S$3))</f>
        <v>0</v>
      </c>
    </row>
    <row r="522" spans="1:19" x14ac:dyDescent="0.2">
      <c r="A522" s="60">
        <f>Pointage!A524</f>
        <v>0</v>
      </c>
      <c r="B522" s="61">
        <f t="shared" si="16"/>
        <v>0</v>
      </c>
      <c r="C522" s="61">
        <f t="shared" si="17"/>
        <v>1</v>
      </c>
      <c r="D522" s="62">
        <f>IF($A522=0,0,VLOOKUP($A522,Pointage!$A$6:$CE$370,D$3))</f>
        <v>0</v>
      </c>
      <c r="E522" s="62">
        <f>IF($A522=0,0,VLOOKUP($A522,Pointage!$A$6:$CE$370,E$3))</f>
        <v>0</v>
      </c>
      <c r="F522" s="62">
        <f>IF($A522=0,0,VLOOKUP($A522,Pointage!$A$6:$CE$370,F$3))</f>
        <v>0</v>
      </c>
      <c r="G522" s="62">
        <f>IF($A522=0,0,VLOOKUP($A522,Pointage!$A$6:$CE$370,G$3))</f>
        <v>0</v>
      </c>
      <c r="H522" s="62">
        <f>IF($A522=0,0,VLOOKUP($A522,Pointage!$A$6:$CE$370,H$3))</f>
        <v>0</v>
      </c>
      <c r="I522" s="62">
        <f>IF($A522=0,0,VLOOKUP($A522,Pointage!$A$6:$CE$370,I$3))</f>
        <v>0</v>
      </c>
      <c r="J522" s="62">
        <f>IF($A522=0,0,VLOOKUP($A522,Pointage!$A$6:$CE$370,J$3))</f>
        <v>0</v>
      </c>
      <c r="K522" s="62">
        <f>IF($A522=0,0,VLOOKUP($A522,Pointage!$A$6:$CE$370,K$3))</f>
        <v>0</v>
      </c>
      <c r="L522" s="62">
        <f>IF($A522=0,0,VLOOKUP($A522,Pointage!$A$6:$CE$370,L$3))</f>
        <v>0</v>
      </c>
      <c r="M522" s="62">
        <f>IF($A522=0,0,VLOOKUP($A522,Pointage!$A$6:$CE$370,M$3))</f>
        <v>0</v>
      </c>
      <c r="N522" s="62">
        <f>IF($A522=0,0,VLOOKUP($A522,Pointage!$A$6:$CE$370,N$3))</f>
        <v>0</v>
      </c>
      <c r="O522" s="62">
        <f>IF($A522=0,0,VLOOKUP($A522,Pointage!$A$6:$CE$370,O$3))</f>
        <v>0</v>
      </c>
      <c r="P522" s="62">
        <f>IF($A522=0,0,VLOOKUP($A522,Pointage!$A$6:$CE$370,P$3))</f>
        <v>0</v>
      </c>
      <c r="Q522" s="62">
        <f>IF($A522=0,0,VLOOKUP($A522,Pointage!$A$6:$CE$370,Q$3))</f>
        <v>0</v>
      </c>
      <c r="R522" s="62">
        <f>IF($A522=0,0,VLOOKUP($A522,Pointage!$A$6:$CE$370,R$3))</f>
        <v>0</v>
      </c>
      <c r="S522" s="62">
        <f>IF($A522=0,0,VLOOKUP($A522,Pointage!$A$6:$CE$370,S$3))</f>
        <v>0</v>
      </c>
    </row>
    <row r="523" spans="1:19" x14ac:dyDescent="0.2">
      <c r="A523" s="60">
        <f>Pointage!A525</f>
        <v>0</v>
      </c>
      <c r="B523" s="61">
        <f t="shared" si="16"/>
        <v>0</v>
      </c>
      <c r="C523" s="61">
        <f t="shared" si="17"/>
        <v>1</v>
      </c>
      <c r="D523" s="62">
        <f>IF($A523=0,0,VLOOKUP($A523,Pointage!$A$6:$CE$370,D$3))</f>
        <v>0</v>
      </c>
      <c r="E523" s="62">
        <f>IF($A523=0,0,VLOOKUP($A523,Pointage!$A$6:$CE$370,E$3))</f>
        <v>0</v>
      </c>
      <c r="F523" s="62">
        <f>IF($A523=0,0,VLOOKUP($A523,Pointage!$A$6:$CE$370,F$3))</f>
        <v>0</v>
      </c>
      <c r="G523" s="62">
        <f>IF($A523=0,0,VLOOKUP($A523,Pointage!$A$6:$CE$370,G$3))</f>
        <v>0</v>
      </c>
      <c r="H523" s="62">
        <f>IF($A523=0,0,VLOOKUP($A523,Pointage!$A$6:$CE$370,H$3))</f>
        <v>0</v>
      </c>
      <c r="I523" s="62">
        <f>IF($A523=0,0,VLOOKUP($A523,Pointage!$A$6:$CE$370,I$3))</f>
        <v>0</v>
      </c>
      <c r="J523" s="62">
        <f>IF($A523=0,0,VLOOKUP($A523,Pointage!$A$6:$CE$370,J$3))</f>
        <v>0</v>
      </c>
      <c r="K523" s="62">
        <f>IF($A523=0,0,VLOOKUP($A523,Pointage!$A$6:$CE$370,K$3))</f>
        <v>0</v>
      </c>
      <c r="L523" s="62">
        <f>IF($A523=0,0,VLOOKUP($A523,Pointage!$A$6:$CE$370,L$3))</f>
        <v>0</v>
      </c>
      <c r="M523" s="62">
        <f>IF($A523=0,0,VLOOKUP($A523,Pointage!$A$6:$CE$370,M$3))</f>
        <v>0</v>
      </c>
      <c r="N523" s="62">
        <f>IF($A523=0,0,VLOOKUP($A523,Pointage!$A$6:$CE$370,N$3))</f>
        <v>0</v>
      </c>
      <c r="O523" s="62">
        <f>IF($A523=0,0,VLOOKUP($A523,Pointage!$A$6:$CE$370,O$3))</f>
        <v>0</v>
      </c>
      <c r="P523" s="62">
        <f>IF($A523=0,0,VLOOKUP($A523,Pointage!$A$6:$CE$370,P$3))</f>
        <v>0</v>
      </c>
      <c r="Q523" s="62">
        <f>IF($A523=0,0,VLOOKUP($A523,Pointage!$A$6:$CE$370,Q$3))</f>
        <v>0</v>
      </c>
      <c r="R523" s="62">
        <f>IF($A523=0,0,VLOOKUP($A523,Pointage!$A$6:$CE$370,R$3))</f>
        <v>0</v>
      </c>
      <c r="S523" s="62">
        <f>IF($A523=0,0,VLOOKUP($A523,Pointage!$A$6:$CE$370,S$3))</f>
        <v>0</v>
      </c>
    </row>
    <row r="524" spans="1:19" x14ac:dyDescent="0.2">
      <c r="A524" s="60">
        <f>Pointage!A526</f>
        <v>0</v>
      </c>
      <c r="B524" s="61">
        <f t="shared" si="16"/>
        <v>0</v>
      </c>
      <c r="C524" s="61">
        <f t="shared" si="17"/>
        <v>1</v>
      </c>
      <c r="D524" s="62">
        <f>IF($A524=0,0,VLOOKUP($A524,Pointage!$A$6:$CE$370,D$3))</f>
        <v>0</v>
      </c>
      <c r="E524" s="62">
        <f>IF($A524=0,0,VLOOKUP($A524,Pointage!$A$6:$CE$370,E$3))</f>
        <v>0</v>
      </c>
      <c r="F524" s="62">
        <f>IF($A524=0,0,VLOOKUP($A524,Pointage!$A$6:$CE$370,F$3))</f>
        <v>0</v>
      </c>
      <c r="G524" s="62">
        <f>IF($A524=0,0,VLOOKUP($A524,Pointage!$A$6:$CE$370,G$3))</f>
        <v>0</v>
      </c>
      <c r="H524" s="62">
        <f>IF($A524=0,0,VLOOKUP($A524,Pointage!$A$6:$CE$370,H$3))</f>
        <v>0</v>
      </c>
      <c r="I524" s="62">
        <f>IF($A524=0,0,VLOOKUP($A524,Pointage!$A$6:$CE$370,I$3))</f>
        <v>0</v>
      </c>
      <c r="J524" s="62">
        <f>IF($A524=0,0,VLOOKUP($A524,Pointage!$A$6:$CE$370,J$3))</f>
        <v>0</v>
      </c>
      <c r="K524" s="62">
        <f>IF($A524=0,0,VLOOKUP($A524,Pointage!$A$6:$CE$370,K$3))</f>
        <v>0</v>
      </c>
      <c r="L524" s="62">
        <f>IF($A524=0,0,VLOOKUP($A524,Pointage!$A$6:$CE$370,L$3))</f>
        <v>0</v>
      </c>
      <c r="M524" s="62">
        <f>IF($A524=0,0,VLOOKUP($A524,Pointage!$A$6:$CE$370,M$3))</f>
        <v>0</v>
      </c>
      <c r="N524" s="62">
        <f>IF($A524=0,0,VLOOKUP($A524,Pointage!$A$6:$CE$370,N$3))</f>
        <v>0</v>
      </c>
      <c r="O524" s="62">
        <f>IF($A524=0,0,VLOOKUP($A524,Pointage!$A$6:$CE$370,O$3))</f>
        <v>0</v>
      </c>
      <c r="P524" s="62">
        <f>IF($A524=0,0,VLOOKUP($A524,Pointage!$A$6:$CE$370,P$3))</f>
        <v>0</v>
      </c>
      <c r="Q524" s="62">
        <f>IF($A524=0,0,VLOOKUP($A524,Pointage!$A$6:$CE$370,Q$3))</f>
        <v>0</v>
      </c>
      <c r="R524" s="62">
        <f>IF($A524=0,0,VLOOKUP($A524,Pointage!$A$6:$CE$370,R$3))</f>
        <v>0</v>
      </c>
      <c r="S524" s="62">
        <f>IF($A524=0,0,VLOOKUP($A524,Pointage!$A$6:$CE$370,S$3))</f>
        <v>0</v>
      </c>
    </row>
    <row r="525" spans="1:19" x14ac:dyDescent="0.2">
      <c r="A525" s="60">
        <f>Pointage!A527</f>
        <v>0</v>
      </c>
      <c r="B525" s="61">
        <f t="shared" si="16"/>
        <v>0</v>
      </c>
      <c r="C525" s="61">
        <f t="shared" si="17"/>
        <v>1</v>
      </c>
      <c r="D525" s="62">
        <f>IF($A525=0,0,VLOOKUP($A525,Pointage!$A$6:$CE$370,D$3))</f>
        <v>0</v>
      </c>
      <c r="E525" s="62">
        <f>IF($A525=0,0,VLOOKUP($A525,Pointage!$A$6:$CE$370,E$3))</f>
        <v>0</v>
      </c>
      <c r="F525" s="62">
        <f>IF($A525=0,0,VLOOKUP($A525,Pointage!$A$6:$CE$370,F$3))</f>
        <v>0</v>
      </c>
      <c r="G525" s="62">
        <f>IF($A525=0,0,VLOOKUP($A525,Pointage!$A$6:$CE$370,G$3))</f>
        <v>0</v>
      </c>
      <c r="H525" s="62">
        <f>IF($A525=0,0,VLOOKUP($A525,Pointage!$A$6:$CE$370,H$3))</f>
        <v>0</v>
      </c>
      <c r="I525" s="62">
        <f>IF($A525=0,0,VLOOKUP($A525,Pointage!$A$6:$CE$370,I$3))</f>
        <v>0</v>
      </c>
      <c r="J525" s="62">
        <f>IF($A525=0,0,VLOOKUP($A525,Pointage!$A$6:$CE$370,J$3))</f>
        <v>0</v>
      </c>
      <c r="K525" s="62">
        <f>IF($A525=0,0,VLOOKUP($A525,Pointage!$A$6:$CE$370,K$3))</f>
        <v>0</v>
      </c>
      <c r="L525" s="62">
        <f>IF($A525=0,0,VLOOKUP($A525,Pointage!$A$6:$CE$370,L$3))</f>
        <v>0</v>
      </c>
      <c r="M525" s="62">
        <f>IF($A525=0,0,VLOOKUP($A525,Pointage!$A$6:$CE$370,M$3))</f>
        <v>0</v>
      </c>
      <c r="N525" s="62">
        <f>IF($A525=0,0,VLOOKUP($A525,Pointage!$A$6:$CE$370,N$3))</f>
        <v>0</v>
      </c>
      <c r="O525" s="62">
        <f>IF($A525=0,0,VLOOKUP($A525,Pointage!$A$6:$CE$370,O$3))</f>
        <v>0</v>
      </c>
      <c r="P525" s="62">
        <f>IF($A525=0,0,VLOOKUP($A525,Pointage!$A$6:$CE$370,P$3))</f>
        <v>0</v>
      </c>
      <c r="Q525" s="62">
        <f>IF($A525=0,0,VLOOKUP($A525,Pointage!$A$6:$CE$370,Q$3))</f>
        <v>0</v>
      </c>
      <c r="R525" s="62">
        <f>IF($A525=0,0,VLOOKUP($A525,Pointage!$A$6:$CE$370,R$3))</f>
        <v>0</v>
      </c>
      <c r="S525" s="62">
        <f>IF($A525=0,0,VLOOKUP($A525,Pointage!$A$6:$CE$370,S$3))</f>
        <v>0</v>
      </c>
    </row>
    <row r="526" spans="1:19" x14ac:dyDescent="0.2">
      <c r="A526" s="60">
        <f>Pointage!A528</f>
        <v>0</v>
      </c>
      <c r="B526" s="61">
        <f t="shared" si="16"/>
        <v>0</v>
      </c>
      <c r="C526" s="61">
        <f t="shared" si="17"/>
        <v>1</v>
      </c>
      <c r="D526" s="62">
        <f>IF($A526=0,0,VLOOKUP($A526,Pointage!$A$6:$CE$370,D$3))</f>
        <v>0</v>
      </c>
      <c r="E526" s="62">
        <f>IF($A526=0,0,VLOOKUP($A526,Pointage!$A$6:$CE$370,E$3))</f>
        <v>0</v>
      </c>
      <c r="F526" s="62">
        <f>IF($A526=0,0,VLOOKUP($A526,Pointage!$A$6:$CE$370,F$3))</f>
        <v>0</v>
      </c>
      <c r="G526" s="62">
        <f>IF($A526=0,0,VLOOKUP($A526,Pointage!$A$6:$CE$370,G$3))</f>
        <v>0</v>
      </c>
      <c r="H526" s="62">
        <f>IF($A526=0,0,VLOOKUP($A526,Pointage!$A$6:$CE$370,H$3))</f>
        <v>0</v>
      </c>
      <c r="I526" s="62">
        <f>IF($A526=0,0,VLOOKUP($A526,Pointage!$A$6:$CE$370,I$3))</f>
        <v>0</v>
      </c>
      <c r="J526" s="62">
        <f>IF($A526=0,0,VLOOKUP($A526,Pointage!$A$6:$CE$370,J$3))</f>
        <v>0</v>
      </c>
      <c r="K526" s="62">
        <f>IF($A526=0,0,VLOOKUP($A526,Pointage!$A$6:$CE$370,K$3))</f>
        <v>0</v>
      </c>
      <c r="L526" s="62">
        <f>IF($A526=0,0,VLOOKUP($A526,Pointage!$A$6:$CE$370,L$3))</f>
        <v>0</v>
      </c>
      <c r="M526" s="62">
        <f>IF($A526=0,0,VLOOKUP($A526,Pointage!$A$6:$CE$370,M$3))</f>
        <v>0</v>
      </c>
      <c r="N526" s="62">
        <f>IF($A526=0,0,VLOOKUP($A526,Pointage!$A$6:$CE$370,N$3))</f>
        <v>0</v>
      </c>
      <c r="O526" s="62">
        <f>IF($A526=0,0,VLOOKUP($A526,Pointage!$A$6:$CE$370,O$3))</f>
        <v>0</v>
      </c>
      <c r="P526" s="62">
        <f>IF($A526=0,0,VLOOKUP($A526,Pointage!$A$6:$CE$370,P$3))</f>
        <v>0</v>
      </c>
      <c r="Q526" s="62">
        <f>IF($A526=0,0,VLOOKUP($A526,Pointage!$A$6:$CE$370,Q$3))</f>
        <v>0</v>
      </c>
      <c r="R526" s="62">
        <f>IF($A526=0,0,VLOOKUP($A526,Pointage!$A$6:$CE$370,R$3))</f>
        <v>0</v>
      </c>
      <c r="S526" s="62">
        <f>IF($A526=0,0,VLOOKUP($A526,Pointage!$A$6:$CE$370,S$3))</f>
        <v>0</v>
      </c>
    </row>
    <row r="527" spans="1:19" x14ac:dyDescent="0.2">
      <c r="A527" s="60">
        <f>Pointage!A529</f>
        <v>0</v>
      </c>
      <c r="B527" s="61">
        <f t="shared" si="16"/>
        <v>0</v>
      </c>
      <c r="C527" s="61">
        <f t="shared" si="17"/>
        <v>1</v>
      </c>
      <c r="D527" s="62">
        <f>IF($A527=0,0,VLOOKUP($A527,Pointage!$A$6:$CE$370,D$3))</f>
        <v>0</v>
      </c>
      <c r="E527" s="62">
        <f>IF($A527=0,0,VLOOKUP($A527,Pointage!$A$6:$CE$370,E$3))</f>
        <v>0</v>
      </c>
      <c r="F527" s="62">
        <f>IF($A527=0,0,VLOOKUP($A527,Pointage!$A$6:$CE$370,F$3))</f>
        <v>0</v>
      </c>
      <c r="G527" s="62">
        <f>IF($A527=0,0,VLOOKUP($A527,Pointage!$A$6:$CE$370,G$3))</f>
        <v>0</v>
      </c>
      <c r="H527" s="62">
        <f>IF($A527=0,0,VLOOKUP($A527,Pointage!$A$6:$CE$370,H$3))</f>
        <v>0</v>
      </c>
      <c r="I527" s="62">
        <f>IF($A527=0,0,VLOOKUP($A527,Pointage!$A$6:$CE$370,I$3))</f>
        <v>0</v>
      </c>
      <c r="J527" s="62">
        <f>IF($A527=0,0,VLOOKUP($A527,Pointage!$A$6:$CE$370,J$3))</f>
        <v>0</v>
      </c>
      <c r="K527" s="62">
        <f>IF($A527=0,0,VLOOKUP($A527,Pointage!$A$6:$CE$370,K$3))</f>
        <v>0</v>
      </c>
      <c r="L527" s="62">
        <f>IF($A527=0,0,VLOOKUP($A527,Pointage!$A$6:$CE$370,L$3))</f>
        <v>0</v>
      </c>
      <c r="M527" s="62">
        <f>IF($A527=0,0,VLOOKUP($A527,Pointage!$A$6:$CE$370,M$3))</f>
        <v>0</v>
      </c>
      <c r="N527" s="62">
        <f>IF($A527=0,0,VLOOKUP($A527,Pointage!$A$6:$CE$370,N$3))</f>
        <v>0</v>
      </c>
      <c r="O527" s="62">
        <f>IF($A527=0,0,VLOOKUP($A527,Pointage!$A$6:$CE$370,O$3))</f>
        <v>0</v>
      </c>
      <c r="P527" s="62">
        <f>IF($A527=0,0,VLOOKUP($A527,Pointage!$A$6:$CE$370,P$3))</f>
        <v>0</v>
      </c>
      <c r="Q527" s="62">
        <f>IF($A527=0,0,VLOOKUP($A527,Pointage!$A$6:$CE$370,Q$3))</f>
        <v>0</v>
      </c>
      <c r="R527" s="62">
        <f>IF($A527=0,0,VLOOKUP($A527,Pointage!$A$6:$CE$370,R$3))</f>
        <v>0</v>
      </c>
      <c r="S527" s="62">
        <f>IF($A527=0,0,VLOOKUP($A527,Pointage!$A$6:$CE$370,S$3))</f>
        <v>0</v>
      </c>
    </row>
    <row r="528" spans="1:19" x14ac:dyDescent="0.2">
      <c r="A528" s="60">
        <f>Pointage!A530</f>
        <v>0</v>
      </c>
      <c r="B528" s="61">
        <f t="shared" si="16"/>
        <v>0</v>
      </c>
      <c r="C528" s="61">
        <f t="shared" si="17"/>
        <v>1</v>
      </c>
      <c r="D528" s="62">
        <f>IF($A528=0,0,VLOOKUP($A528,Pointage!$A$6:$CE$370,D$3))</f>
        <v>0</v>
      </c>
      <c r="E528" s="62">
        <f>IF($A528=0,0,VLOOKUP($A528,Pointage!$A$6:$CE$370,E$3))</f>
        <v>0</v>
      </c>
      <c r="F528" s="62">
        <f>IF($A528=0,0,VLOOKUP($A528,Pointage!$A$6:$CE$370,F$3))</f>
        <v>0</v>
      </c>
      <c r="G528" s="62">
        <f>IF($A528=0,0,VLOOKUP($A528,Pointage!$A$6:$CE$370,G$3))</f>
        <v>0</v>
      </c>
      <c r="H528" s="62">
        <f>IF($A528=0,0,VLOOKUP($A528,Pointage!$A$6:$CE$370,H$3))</f>
        <v>0</v>
      </c>
      <c r="I528" s="62">
        <f>IF($A528=0,0,VLOOKUP($A528,Pointage!$A$6:$CE$370,I$3))</f>
        <v>0</v>
      </c>
      <c r="J528" s="62">
        <f>IF($A528=0,0,VLOOKUP($A528,Pointage!$A$6:$CE$370,J$3))</f>
        <v>0</v>
      </c>
      <c r="K528" s="62">
        <f>IF($A528=0,0,VLOOKUP($A528,Pointage!$A$6:$CE$370,K$3))</f>
        <v>0</v>
      </c>
      <c r="L528" s="62">
        <f>IF($A528=0,0,VLOOKUP($A528,Pointage!$A$6:$CE$370,L$3))</f>
        <v>0</v>
      </c>
      <c r="M528" s="62">
        <f>IF($A528=0,0,VLOOKUP($A528,Pointage!$A$6:$CE$370,M$3))</f>
        <v>0</v>
      </c>
      <c r="N528" s="62">
        <f>IF($A528=0,0,VLOOKUP($A528,Pointage!$A$6:$CE$370,N$3))</f>
        <v>0</v>
      </c>
      <c r="O528" s="62">
        <f>IF($A528=0,0,VLOOKUP($A528,Pointage!$A$6:$CE$370,O$3))</f>
        <v>0</v>
      </c>
      <c r="P528" s="62">
        <f>IF($A528=0,0,VLOOKUP($A528,Pointage!$A$6:$CE$370,P$3))</f>
        <v>0</v>
      </c>
      <c r="Q528" s="62">
        <f>IF($A528=0,0,VLOOKUP($A528,Pointage!$A$6:$CE$370,Q$3))</f>
        <v>0</v>
      </c>
      <c r="R528" s="62">
        <f>IF($A528=0,0,VLOOKUP($A528,Pointage!$A$6:$CE$370,R$3))</f>
        <v>0</v>
      </c>
      <c r="S528" s="62">
        <f>IF($A528=0,0,VLOOKUP($A528,Pointage!$A$6:$CE$370,S$3))</f>
        <v>0</v>
      </c>
    </row>
    <row r="529" spans="1:19" x14ac:dyDescent="0.2">
      <c r="A529" s="60">
        <f>Pointage!A531</f>
        <v>0</v>
      </c>
      <c r="B529" s="61">
        <f t="shared" si="16"/>
        <v>0</v>
      </c>
      <c r="C529" s="61">
        <f t="shared" si="17"/>
        <v>1</v>
      </c>
      <c r="D529" s="62">
        <f>IF($A529=0,0,VLOOKUP($A529,Pointage!$A$6:$CE$370,D$3))</f>
        <v>0</v>
      </c>
      <c r="E529" s="62">
        <f>IF($A529=0,0,VLOOKUP($A529,Pointage!$A$6:$CE$370,E$3))</f>
        <v>0</v>
      </c>
      <c r="F529" s="62">
        <f>IF($A529=0,0,VLOOKUP($A529,Pointage!$A$6:$CE$370,F$3))</f>
        <v>0</v>
      </c>
      <c r="G529" s="62">
        <f>IF($A529=0,0,VLOOKUP($A529,Pointage!$A$6:$CE$370,G$3))</f>
        <v>0</v>
      </c>
      <c r="H529" s="62">
        <f>IF($A529=0,0,VLOOKUP($A529,Pointage!$A$6:$CE$370,H$3))</f>
        <v>0</v>
      </c>
      <c r="I529" s="62">
        <f>IF($A529=0,0,VLOOKUP($A529,Pointage!$A$6:$CE$370,I$3))</f>
        <v>0</v>
      </c>
      <c r="J529" s="62">
        <f>IF($A529=0,0,VLOOKUP($A529,Pointage!$A$6:$CE$370,J$3))</f>
        <v>0</v>
      </c>
      <c r="K529" s="62">
        <f>IF($A529=0,0,VLOOKUP($A529,Pointage!$A$6:$CE$370,K$3))</f>
        <v>0</v>
      </c>
      <c r="L529" s="62">
        <f>IF($A529=0,0,VLOOKUP($A529,Pointage!$A$6:$CE$370,L$3))</f>
        <v>0</v>
      </c>
      <c r="M529" s="62">
        <f>IF($A529=0,0,VLOOKUP($A529,Pointage!$A$6:$CE$370,M$3))</f>
        <v>0</v>
      </c>
      <c r="N529" s="62">
        <f>IF($A529=0,0,VLOOKUP($A529,Pointage!$A$6:$CE$370,N$3))</f>
        <v>0</v>
      </c>
      <c r="O529" s="62">
        <f>IF($A529=0,0,VLOOKUP($A529,Pointage!$A$6:$CE$370,O$3))</f>
        <v>0</v>
      </c>
      <c r="P529" s="62">
        <f>IF($A529=0,0,VLOOKUP($A529,Pointage!$A$6:$CE$370,P$3))</f>
        <v>0</v>
      </c>
      <c r="Q529" s="62">
        <f>IF($A529=0,0,VLOOKUP($A529,Pointage!$A$6:$CE$370,Q$3))</f>
        <v>0</v>
      </c>
      <c r="R529" s="62">
        <f>IF($A529=0,0,VLOOKUP($A529,Pointage!$A$6:$CE$370,R$3))</f>
        <v>0</v>
      </c>
      <c r="S529" s="62">
        <f>IF($A529=0,0,VLOOKUP($A529,Pointage!$A$6:$CE$370,S$3))</f>
        <v>0</v>
      </c>
    </row>
    <row r="530" spans="1:19" x14ac:dyDescent="0.2">
      <c r="A530" s="60">
        <f>Pointage!A532</f>
        <v>0</v>
      </c>
      <c r="B530" s="61">
        <f t="shared" si="16"/>
        <v>0</v>
      </c>
      <c r="C530" s="61">
        <f t="shared" si="17"/>
        <v>1</v>
      </c>
      <c r="D530" s="62">
        <f>IF($A530=0,0,VLOOKUP($A530,Pointage!$A$6:$CE$370,D$3))</f>
        <v>0</v>
      </c>
      <c r="E530" s="62">
        <f>IF($A530=0,0,VLOOKUP($A530,Pointage!$A$6:$CE$370,E$3))</f>
        <v>0</v>
      </c>
      <c r="F530" s="62">
        <f>IF($A530=0,0,VLOOKUP($A530,Pointage!$A$6:$CE$370,F$3))</f>
        <v>0</v>
      </c>
      <c r="G530" s="62">
        <f>IF($A530=0,0,VLOOKUP($A530,Pointage!$A$6:$CE$370,G$3))</f>
        <v>0</v>
      </c>
      <c r="H530" s="62">
        <f>IF($A530=0,0,VLOOKUP($A530,Pointage!$A$6:$CE$370,H$3))</f>
        <v>0</v>
      </c>
      <c r="I530" s="62">
        <f>IF($A530=0,0,VLOOKUP($A530,Pointage!$A$6:$CE$370,I$3))</f>
        <v>0</v>
      </c>
      <c r="J530" s="62">
        <f>IF($A530=0,0,VLOOKUP($A530,Pointage!$A$6:$CE$370,J$3))</f>
        <v>0</v>
      </c>
      <c r="K530" s="62">
        <f>IF($A530=0,0,VLOOKUP($A530,Pointage!$A$6:$CE$370,K$3))</f>
        <v>0</v>
      </c>
      <c r="L530" s="62">
        <f>IF($A530=0,0,VLOOKUP($A530,Pointage!$A$6:$CE$370,L$3))</f>
        <v>0</v>
      </c>
      <c r="M530" s="62">
        <f>IF($A530=0,0,VLOOKUP($A530,Pointage!$A$6:$CE$370,M$3))</f>
        <v>0</v>
      </c>
      <c r="N530" s="62">
        <f>IF($A530=0,0,VLOOKUP($A530,Pointage!$A$6:$CE$370,N$3))</f>
        <v>0</v>
      </c>
      <c r="O530" s="62">
        <f>IF($A530=0,0,VLOOKUP($A530,Pointage!$A$6:$CE$370,O$3))</f>
        <v>0</v>
      </c>
      <c r="P530" s="62">
        <f>IF($A530=0,0,VLOOKUP($A530,Pointage!$A$6:$CE$370,P$3))</f>
        <v>0</v>
      </c>
      <c r="Q530" s="62">
        <f>IF($A530=0,0,VLOOKUP($A530,Pointage!$A$6:$CE$370,Q$3))</f>
        <v>0</v>
      </c>
      <c r="R530" s="62">
        <f>IF($A530=0,0,VLOOKUP($A530,Pointage!$A$6:$CE$370,R$3))</f>
        <v>0</v>
      </c>
      <c r="S530" s="62">
        <f>IF($A530=0,0,VLOOKUP($A530,Pointage!$A$6:$CE$370,S$3))</f>
        <v>0</v>
      </c>
    </row>
    <row r="531" spans="1:19" x14ac:dyDescent="0.2">
      <c r="A531" s="60">
        <f>Pointage!A533</f>
        <v>0</v>
      </c>
      <c r="B531" s="61">
        <f t="shared" si="16"/>
        <v>0</v>
      </c>
      <c r="C531" s="61">
        <f t="shared" si="17"/>
        <v>1</v>
      </c>
      <c r="D531" s="62">
        <f>IF($A531=0,0,VLOOKUP($A531,Pointage!$A$6:$CE$370,D$3))</f>
        <v>0</v>
      </c>
      <c r="E531" s="62">
        <f>IF($A531=0,0,VLOOKUP($A531,Pointage!$A$6:$CE$370,E$3))</f>
        <v>0</v>
      </c>
      <c r="F531" s="62">
        <f>IF($A531=0,0,VLOOKUP($A531,Pointage!$A$6:$CE$370,F$3))</f>
        <v>0</v>
      </c>
      <c r="G531" s="62">
        <f>IF($A531=0,0,VLOOKUP($A531,Pointage!$A$6:$CE$370,G$3))</f>
        <v>0</v>
      </c>
      <c r="H531" s="62">
        <f>IF($A531=0,0,VLOOKUP($A531,Pointage!$A$6:$CE$370,H$3))</f>
        <v>0</v>
      </c>
      <c r="I531" s="62">
        <f>IF($A531=0,0,VLOOKUP($A531,Pointage!$A$6:$CE$370,I$3))</f>
        <v>0</v>
      </c>
      <c r="J531" s="62">
        <f>IF($A531=0,0,VLOOKUP($A531,Pointage!$A$6:$CE$370,J$3))</f>
        <v>0</v>
      </c>
      <c r="K531" s="62">
        <f>IF($A531=0,0,VLOOKUP($A531,Pointage!$A$6:$CE$370,K$3))</f>
        <v>0</v>
      </c>
      <c r="L531" s="62">
        <f>IF($A531=0,0,VLOOKUP($A531,Pointage!$A$6:$CE$370,L$3))</f>
        <v>0</v>
      </c>
      <c r="M531" s="62">
        <f>IF($A531=0,0,VLOOKUP($A531,Pointage!$A$6:$CE$370,M$3))</f>
        <v>0</v>
      </c>
      <c r="N531" s="62">
        <f>IF($A531=0,0,VLOOKUP($A531,Pointage!$A$6:$CE$370,N$3))</f>
        <v>0</v>
      </c>
      <c r="O531" s="62">
        <f>IF($A531=0,0,VLOOKUP($A531,Pointage!$A$6:$CE$370,O$3))</f>
        <v>0</v>
      </c>
      <c r="P531" s="62">
        <f>IF($A531=0,0,VLOOKUP($A531,Pointage!$A$6:$CE$370,P$3))</f>
        <v>0</v>
      </c>
      <c r="Q531" s="62">
        <f>IF($A531=0,0,VLOOKUP($A531,Pointage!$A$6:$CE$370,Q$3))</f>
        <v>0</v>
      </c>
      <c r="R531" s="62">
        <f>IF($A531=0,0,VLOOKUP($A531,Pointage!$A$6:$CE$370,R$3))</f>
        <v>0</v>
      </c>
      <c r="S531" s="62">
        <f>IF($A531=0,0,VLOOKUP($A531,Pointage!$A$6:$CE$370,S$3))</f>
        <v>0</v>
      </c>
    </row>
    <row r="532" spans="1:19" x14ac:dyDescent="0.2">
      <c r="A532" s="60">
        <f>Pointage!A534</f>
        <v>0</v>
      </c>
      <c r="B532" s="61">
        <f t="shared" si="16"/>
        <v>0</v>
      </c>
      <c r="C532" s="61">
        <f t="shared" si="17"/>
        <v>1</v>
      </c>
      <c r="D532" s="62">
        <f>IF($A532=0,0,VLOOKUP($A532,Pointage!$A$6:$CE$370,D$3))</f>
        <v>0</v>
      </c>
      <c r="E532" s="62">
        <f>IF($A532=0,0,VLOOKUP($A532,Pointage!$A$6:$CE$370,E$3))</f>
        <v>0</v>
      </c>
      <c r="F532" s="62">
        <f>IF($A532=0,0,VLOOKUP($A532,Pointage!$A$6:$CE$370,F$3))</f>
        <v>0</v>
      </c>
      <c r="G532" s="62">
        <f>IF($A532=0,0,VLOOKUP($A532,Pointage!$A$6:$CE$370,G$3))</f>
        <v>0</v>
      </c>
      <c r="H532" s="62">
        <f>IF($A532=0,0,VLOOKUP($A532,Pointage!$A$6:$CE$370,H$3))</f>
        <v>0</v>
      </c>
      <c r="I532" s="62">
        <f>IF($A532=0,0,VLOOKUP($A532,Pointage!$A$6:$CE$370,I$3))</f>
        <v>0</v>
      </c>
      <c r="J532" s="62">
        <f>IF($A532=0,0,VLOOKUP($A532,Pointage!$A$6:$CE$370,J$3))</f>
        <v>0</v>
      </c>
      <c r="K532" s="62">
        <f>IF($A532=0,0,VLOOKUP($A532,Pointage!$A$6:$CE$370,K$3))</f>
        <v>0</v>
      </c>
      <c r="L532" s="62">
        <f>IF($A532=0,0,VLOOKUP($A532,Pointage!$A$6:$CE$370,L$3))</f>
        <v>0</v>
      </c>
      <c r="M532" s="62">
        <f>IF($A532=0,0,VLOOKUP($A532,Pointage!$A$6:$CE$370,M$3))</f>
        <v>0</v>
      </c>
      <c r="N532" s="62">
        <f>IF($A532=0,0,VLOOKUP($A532,Pointage!$A$6:$CE$370,N$3))</f>
        <v>0</v>
      </c>
      <c r="O532" s="62">
        <f>IF($A532=0,0,VLOOKUP($A532,Pointage!$A$6:$CE$370,O$3))</f>
        <v>0</v>
      </c>
      <c r="P532" s="62">
        <f>IF($A532=0,0,VLOOKUP($A532,Pointage!$A$6:$CE$370,P$3))</f>
        <v>0</v>
      </c>
      <c r="Q532" s="62">
        <f>IF($A532=0,0,VLOOKUP($A532,Pointage!$A$6:$CE$370,Q$3))</f>
        <v>0</v>
      </c>
      <c r="R532" s="62">
        <f>IF($A532=0,0,VLOOKUP($A532,Pointage!$A$6:$CE$370,R$3))</f>
        <v>0</v>
      </c>
      <c r="S532" s="62">
        <f>IF($A532=0,0,VLOOKUP($A532,Pointage!$A$6:$CE$370,S$3))</f>
        <v>0</v>
      </c>
    </row>
    <row r="533" spans="1:19" x14ac:dyDescent="0.2">
      <c r="A533" s="60">
        <f>Pointage!A535</f>
        <v>0</v>
      </c>
      <c r="B533" s="61">
        <f t="shared" si="16"/>
        <v>0</v>
      </c>
      <c r="C533" s="61">
        <f t="shared" si="17"/>
        <v>1</v>
      </c>
      <c r="D533" s="62">
        <f>IF($A533=0,0,VLOOKUP($A533,Pointage!$A$6:$CE$370,D$3))</f>
        <v>0</v>
      </c>
      <c r="E533" s="62">
        <f>IF($A533=0,0,VLOOKUP($A533,Pointage!$A$6:$CE$370,E$3))</f>
        <v>0</v>
      </c>
      <c r="F533" s="62">
        <f>IF($A533=0,0,VLOOKUP($A533,Pointage!$A$6:$CE$370,F$3))</f>
        <v>0</v>
      </c>
      <c r="G533" s="62">
        <f>IF($A533=0,0,VLOOKUP($A533,Pointage!$A$6:$CE$370,G$3))</f>
        <v>0</v>
      </c>
      <c r="H533" s="62">
        <f>IF($A533=0,0,VLOOKUP($A533,Pointage!$A$6:$CE$370,H$3))</f>
        <v>0</v>
      </c>
      <c r="I533" s="62">
        <f>IF($A533=0,0,VLOOKUP($A533,Pointage!$A$6:$CE$370,I$3))</f>
        <v>0</v>
      </c>
      <c r="J533" s="62">
        <f>IF($A533=0,0,VLOOKUP($A533,Pointage!$A$6:$CE$370,J$3))</f>
        <v>0</v>
      </c>
      <c r="K533" s="62">
        <f>IF($A533=0,0,VLOOKUP($A533,Pointage!$A$6:$CE$370,K$3))</f>
        <v>0</v>
      </c>
      <c r="L533" s="62">
        <f>IF($A533=0,0,VLOOKUP($A533,Pointage!$A$6:$CE$370,L$3))</f>
        <v>0</v>
      </c>
      <c r="M533" s="62">
        <f>IF($A533=0,0,VLOOKUP($A533,Pointage!$A$6:$CE$370,M$3))</f>
        <v>0</v>
      </c>
      <c r="N533" s="62">
        <f>IF($A533=0,0,VLOOKUP($A533,Pointage!$A$6:$CE$370,N$3))</f>
        <v>0</v>
      </c>
      <c r="O533" s="62">
        <f>IF($A533=0,0,VLOOKUP($A533,Pointage!$A$6:$CE$370,O$3))</f>
        <v>0</v>
      </c>
      <c r="P533" s="62">
        <f>IF($A533=0,0,VLOOKUP($A533,Pointage!$A$6:$CE$370,P$3))</f>
        <v>0</v>
      </c>
      <c r="Q533" s="62">
        <f>IF($A533=0,0,VLOOKUP($A533,Pointage!$A$6:$CE$370,Q$3))</f>
        <v>0</v>
      </c>
      <c r="R533" s="62">
        <f>IF($A533=0,0,VLOOKUP($A533,Pointage!$A$6:$CE$370,R$3))</f>
        <v>0</v>
      </c>
      <c r="S533" s="62">
        <f>IF($A533=0,0,VLOOKUP($A533,Pointage!$A$6:$CE$370,S$3))</f>
        <v>0</v>
      </c>
    </row>
    <row r="534" spans="1:19" x14ac:dyDescent="0.2">
      <c r="A534" s="60">
        <f>Pointage!A536</f>
        <v>0</v>
      </c>
      <c r="B534" s="61">
        <f t="shared" si="16"/>
        <v>0</v>
      </c>
      <c r="C534" s="61">
        <f t="shared" si="17"/>
        <v>1</v>
      </c>
      <c r="D534" s="62">
        <f>IF($A534=0,0,VLOOKUP($A534,Pointage!$A$6:$CE$370,D$3))</f>
        <v>0</v>
      </c>
      <c r="E534" s="62">
        <f>IF($A534=0,0,VLOOKUP($A534,Pointage!$A$6:$CE$370,E$3))</f>
        <v>0</v>
      </c>
      <c r="F534" s="62">
        <f>IF($A534=0,0,VLOOKUP($A534,Pointage!$A$6:$CE$370,F$3))</f>
        <v>0</v>
      </c>
      <c r="G534" s="62">
        <f>IF($A534=0,0,VLOOKUP($A534,Pointage!$A$6:$CE$370,G$3))</f>
        <v>0</v>
      </c>
      <c r="H534" s="62">
        <f>IF($A534=0,0,VLOOKUP($A534,Pointage!$A$6:$CE$370,H$3))</f>
        <v>0</v>
      </c>
      <c r="I534" s="62">
        <f>IF($A534=0,0,VLOOKUP($A534,Pointage!$A$6:$CE$370,I$3))</f>
        <v>0</v>
      </c>
      <c r="J534" s="62">
        <f>IF($A534=0,0,VLOOKUP($A534,Pointage!$A$6:$CE$370,J$3))</f>
        <v>0</v>
      </c>
      <c r="K534" s="62">
        <f>IF($A534=0,0,VLOOKUP($A534,Pointage!$A$6:$CE$370,K$3))</f>
        <v>0</v>
      </c>
      <c r="L534" s="62">
        <f>IF($A534=0,0,VLOOKUP($A534,Pointage!$A$6:$CE$370,L$3))</f>
        <v>0</v>
      </c>
      <c r="M534" s="62">
        <f>IF($A534=0,0,VLOOKUP($A534,Pointage!$A$6:$CE$370,M$3))</f>
        <v>0</v>
      </c>
      <c r="N534" s="62">
        <f>IF($A534=0,0,VLOOKUP($A534,Pointage!$A$6:$CE$370,N$3))</f>
        <v>0</v>
      </c>
      <c r="O534" s="62">
        <f>IF($A534=0,0,VLOOKUP($A534,Pointage!$A$6:$CE$370,O$3))</f>
        <v>0</v>
      </c>
      <c r="P534" s="62">
        <f>IF($A534=0,0,VLOOKUP($A534,Pointage!$A$6:$CE$370,P$3))</f>
        <v>0</v>
      </c>
      <c r="Q534" s="62">
        <f>IF($A534=0,0,VLOOKUP($A534,Pointage!$A$6:$CE$370,Q$3))</f>
        <v>0</v>
      </c>
      <c r="R534" s="62">
        <f>IF($A534=0,0,VLOOKUP($A534,Pointage!$A$6:$CE$370,R$3))</f>
        <v>0</v>
      </c>
      <c r="S534" s="62">
        <f>IF($A534=0,0,VLOOKUP($A534,Pointage!$A$6:$CE$370,S$3))</f>
        <v>0</v>
      </c>
    </row>
    <row r="535" spans="1:19" x14ac:dyDescent="0.2">
      <c r="A535" s="60">
        <f>Pointage!A537</f>
        <v>0</v>
      </c>
      <c r="B535" s="61">
        <f t="shared" si="16"/>
        <v>0</v>
      </c>
      <c r="C535" s="61">
        <f t="shared" si="17"/>
        <v>1</v>
      </c>
      <c r="D535" s="62">
        <f>IF($A535=0,0,VLOOKUP($A535,Pointage!$A$6:$CE$370,D$3))</f>
        <v>0</v>
      </c>
      <c r="E535" s="62">
        <f>IF($A535=0,0,VLOOKUP($A535,Pointage!$A$6:$CE$370,E$3))</f>
        <v>0</v>
      </c>
      <c r="F535" s="62">
        <f>IF($A535=0,0,VLOOKUP($A535,Pointage!$A$6:$CE$370,F$3))</f>
        <v>0</v>
      </c>
      <c r="G535" s="62">
        <f>IF($A535=0,0,VLOOKUP($A535,Pointage!$A$6:$CE$370,G$3))</f>
        <v>0</v>
      </c>
      <c r="H535" s="62">
        <f>IF($A535=0,0,VLOOKUP($A535,Pointage!$A$6:$CE$370,H$3))</f>
        <v>0</v>
      </c>
      <c r="I535" s="62">
        <f>IF($A535=0,0,VLOOKUP($A535,Pointage!$A$6:$CE$370,I$3))</f>
        <v>0</v>
      </c>
      <c r="J535" s="62">
        <f>IF($A535=0,0,VLOOKUP($A535,Pointage!$A$6:$CE$370,J$3))</f>
        <v>0</v>
      </c>
      <c r="K535" s="62">
        <f>IF($A535=0,0,VLOOKUP($A535,Pointage!$A$6:$CE$370,K$3))</f>
        <v>0</v>
      </c>
      <c r="L535" s="62">
        <f>IF($A535=0,0,VLOOKUP($A535,Pointage!$A$6:$CE$370,L$3))</f>
        <v>0</v>
      </c>
      <c r="M535" s="62">
        <f>IF($A535=0,0,VLOOKUP($A535,Pointage!$A$6:$CE$370,M$3))</f>
        <v>0</v>
      </c>
      <c r="N535" s="62">
        <f>IF($A535=0,0,VLOOKUP($A535,Pointage!$A$6:$CE$370,N$3))</f>
        <v>0</v>
      </c>
      <c r="O535" s="62">
        <f>IF($A535=0,0,VLOOKUP($A535,Pointage!$A$6:$CE$370,O$3))</f>
        <v>0</v>
      </c>
      <c r="P535" s="62">
        <f>IF($A535=0,0,VLOOKUP($A535,Pointage!$A$6:$CE$370,P$3))</f>
        <v>0</v>
      </c>
      <c r="Q535" s="62">
        <f>IF($A535=0,0,VLOOKUP($A535,Pointage!$A$6:$CE$370,Q$3))</f>
        <v>0</v>
      </c>
      <c r="R535" s="62">
        <f>IF($A535=0,0,VLOOKUP($A535,Pointage!$A$6:$CE$370,R$3))</f>
        <v>0</v>
      </c>
      <c r="S535" s="62">
        <f>IF($A535=0,0,VLOOKUP($A535,Pointage!$A$6:$CE$370,S$3))</f>
        <v>0</v>
      </c>
    </row>
    <row r="536" spans="1:19" x14ac:dyDescent="0.2">
      <c r="A536" s="60">
        <f>Pointage!A538</f>
        <v>0</v>
      </c>
      <c r="B536" s="61">
        <f t="shared" si="16"/>
        <v>0</v>
      </c>
      <c r="C536" s="61">
        <f t="shared" si="17"/>
        <v>1</v>
      </c>
      <c r="D536" s="62">
        <f>IF($A536=0,0,VLOOKUP($A536,Pointage!$A$6:$CE$370,D$3))</f>
        <v>0</v>
      </c>
      <c r="E536" s="62">
        <f>IF($A536=0,0,VLOOKUP($A536,Pointage!$A$6:$CE$370,E$3))</f>
        <v>0</v>
      </c>
      <c r="F536" s="62">
        <f>IF($A536=0,0,VLOOKUP($A536,Pointage!$A$6:$CE$370,F$3))</f>
        <v>0</v>
      </c>
      <c r="G536" s="62">
        <f>IF($A536=0,0,VLOOKUP($A536,Pointage!$A$6:$CE$370,G$3))</f>
        <v>0</v>
      </c>
      <c r="H536" s="62">
        <f>IF($A536=0,0,VLOOKUP($A536,Pointage!$A$6:$CE$370,H$3))</f>
        <v>0</v>
      </c>
      <c r="I536" s="62">
        <f>IF($A536=0,0,VLOOKUP($A536,Pointage!$A$6:$CE$370,I$3))</f>
        <v>0</v>
      </c>
      <c r="J536" s="62">
        <f>IF($A536=0,0,VLOOKUP($A536,Pointage!$A$6:$CE$370,J$3))</f>
        <v>0</v>
      </c>
      <c r="K536" s="62">
        <f>IF($A536=0,0,VLOOKUP($A536,Pointage!$A$6:$CE$370,K$3))</f>
        <v>0</v>
      </c>
      <c r="L536" s="62">
        <f>IF($A536=0,0,VLOOKUP($A536,Pointage!$A$6:$CE$370,L$3))</f>
        <v>0</v>
      </c>
      <c r="M536" s="62">
        <f>IF($A536=0,0,VLOOKUP($A536,Pointage!$A$6:$CE$370,M$3))</f>
        <v>0</v>
      </c>
      <c r="N536" s="62">
        <f>IF($A536=0,0,VLOOKUP($A536,Pointage!$A$6:$CE$370,N$3))</f>
        <v>0</v>
      </c>
      <c r="O536" s="62">
        <f>IF($A536=0,0,VLOOKUP($A536,Pointage!$A$6:$CE$370,O$3))</f>
        <v>0</v>
      </c>
      <c r="P536" s="62">
        <f>IF($A536=0,0,VLOOKUP($A536,Pointage!$A$6:$CE$370,P$3))</f>
        <v>0</v>
      </c>
      <c r="Q536" s="62">
        <f>IF($A536=0,0,VLOOKUP($A536,Pointage!$A$6:$CE$370,Q$3))</f>
        <v>0</v>
      </c>
      <c r="R536" s="62">
        <f>IF($A536=0,0,VLOOKUP($A536,Pointage!$A$6:$CE$370,R$3))</f>
        <v>0</v>
      </c>
      <c r="S536" s="62">
        <f>IF($A536=0,0,VLOOKUP($A536,Pointage!$A$6:$CE$370,S$3))</f>
        <v>0</v>
      </c>
    </row>
    <row r="537" spans="1:19" x14ac:dyDescent="0.2">
      <c r="A537" s="60">
        <f>Pointage!A539</f>
        <v>0</v>
      </c>
      <c r="B537" s="61">
        <f t="shared" si="16"/>
        <v>0</v>
      </c>
      <c r="C537" s="61">
        <f t="shared" si="17"/>
        <v>1</v>
      </c>
      <c r="D537" s="62">
        <f>IF($A537=0,0,VLOOKUP($A537,Pointage!$A$6:$CE$370,D$3))</f>
        <v>0</v>
      </c>
      <c r="E537" s="62">
        <f>IF($A537=0,0,VLOOKUP($A537,Pointage!$A$6:$CE$370,E$3))</f>
        <v>0</v>
      </c>
      <c r="F537" s="62">
        <f>IF($A537=0,0,VLOOKUP($A537,Pointage!$A$6:$CE$370,F$3))</f>
        <v>0</v>
      </c>
      <c r="G537" s="62">
        <f>IF($A537=0,0,VLOOKUP($A537,Pointage!$A$6:$CE$370,G$3))</f>
        <v>0</v>
      </c>
      <c r="H537" s="62">
        <f>IF($A537=0,0,VLOOKUP($A537,Pointage!$A$6:$CE$370,H$3))</f>
        <v>0</v>
      </c>
      <c r="I537" s="62">
        <f>IF($A537=0,0,VLOOKUP($A537,Pointage!$A$6:$CE$370,I$3))</f>
        <v>0</v>
      </c>
      <c r="J537" s="62">
        <f>IF($A537=0,0,VLOOKUP($A537,Pointage!$A$6:$CE$370,J$3))</f>
        <v>0</v>
      </c>
      <c r="K537" s="62">
        <f>IF($A537=0,0,VLOOKUP($A537,Pointage!$A$6:$CE$370,K$3))</f>
        <v>0</v>
      </c>
      <c r="L537" s="62">
        <f>IF($A537=0,0,VLOOKUP($A537,Pointage!$A$6:$CE$370,L$3))</f>
        <v>0</v>
      </c>
      <c r="M537" s="62">
        <f>IF($A537=0,0,VLOOKUP($A537,Pointage!$A$6:$CE$370,M$3))</f>
        <v>0</v>
      </c>
      <c r="N537" s="62">
        <f>IF($A537=0,0,VLOOKUP($A537,Pointage!$A$6:$CE$370,N$3))</f>
        <v>0</v>
      </c>
      <c r="O537" s="62">
        <f>IF($A537=0,0,VLOOKUP($A537,Pointage!$A$6:$CE$370,O$3))</f>
        <v>0</v>
      </c>
      <c r="P537" s="62">
        <f>IF($A537=0,0,VLOOKUP($A537,Pointage!$A$6:$CE$370,P$3))</f>
        <v>0</v>
      </c>
      <c r="Q537" s="62">
        <f>IF($A537=0,0,VLOOKUP($A537,Pointage!$A$6:$CE$370,Q$3))</f>
        <v>0</v>
      </c>
      <c r="R537" s="62">
        <f>IF($A537=0,0,VLOOKUP($A537,Pointage!$A$6:$CE$370,R$3))</f>
        <v>0</v>
      </c>
      <c r="S537" s="62">
        <f>IF($A537=0,0,VLOOKUP($A537,Pointage!$A$6:$CE$370,S$3))</f>
        <v>0</v>
      </c>
    </row>
    <row r="538" spans="1:19" x14ac:dyDescent="0.2">
      <c r="A538" s="60">
        <f>Pointage!A540</f>
        <v>0</v>
      </c>
      <c r="B538" s="61">
        <f t="shared" si="16"/>
        <v>0</v>
      </c>
      <c r="C538" s="61">
        <f t="shared" si="17"/>
        <v>1</v>
      </c>
      <c r="D538" s="62">
        <f>IF($A538=0,0,VLOOKUP($A538,Pointage!$A$6:$CE$370,D$3))</f>
        <v>0</v>
      </c>
      <c r="E538" s="62">
        <f>IF($A538=0,0,VLOOKUP($A538,Pointage!$A$6:$CE$370,E$3))</f>
        <v>0</v>
      </c>
      <c r="F538" s="62">
        <f>IF($A538=0,0,VLOOKUP($A538,Pointage!$A$6:$CE$370,F$3))</f>
        <v>0</v>
      </c>
      <c r="G538" s="62">
        <f>IF($A538=0,0,VLOOKUP($A538,Pointage!$A$6:$CE$370,G$3))</f>
        <v>0</v>
      </c>
      <c r="H538" s="62">
        <f>IF($A538=0,0,VLOOKUP($A538,Pointage!$A$6:$CE$370,H$3))</f>
        <v>0</v>
      </c>
      <c r="I538" s="62">
        <f>IF($A538=0,0,VLOOKUP($A538,Pointage!$A$6:$CE$370,I$3))</f>
        <v>0</v>
      </c>
      <c r="J538" s="62">
        <f>IF($A538=0,0,VLOOKUP($A538,Pointage!$A$6:$CE$370,J$3))</f>
        <v>0</v>
      </c>
      <c r="K538" s="62">
        <f>IF($A538=0,0,VLOOKUP($A538,Pointage!$A$6:$CE$370,K$3))</f>
        <v>0</v>
      </c>
      <c r="L538" s="62">
        <f>IF($A538=0,0,VLOOKUP($A538,Pointage!$A$6:$CE$370,L$3))</f>
        <v>0</v>
      </c>
      <c r="M538" s="62">
        <f>IF($A538=0,0,VLOOKUP($A538,Pointage!$A$6:$CE$370,M$3))</f>
        <v>0</v>
      </c>
      <c r="N538" s="62">
        <f>IF($A538=0,0,VLOOKUP($A538,Pointage!$A$6:$CE$370,N$3))</f>
        <v>0</v>
      </c>
      <c r="O538" s="62">
        <f>IF($A538=0,0,VLOOKUP($A538,Pointage!$A$6:$CE$370,O$3))</f>
        <v>0</v>
      </c>
      <c r="P538" s="62">
        <f>IF($A538=0,0,VLOOKUP($A538,Pointage!$A$6:$CE$370,P$3))</f>
        <v>0</v>
      </c>
      <c r="Q538" s="62">
        <f>IF($A538=0,0,VLOOKUP($A538,Pointage!$A$6:$CE$370,Q$3))</f>
        <v>0</v>
      </c>
      <c r="R538" s="62">
        <f>IF($A538=0,0,VLOOKUP($A538,Pointage!$A$6:$CE$370,R$3))</f>
        <v>0</v>
      </c>
      <c r="S538" s="62">
        <f>IF($A538=0,0,VLOOKUP($A538,Pointage!$A$6:$CE$370,S$3))</f>
        <v>0</v>
      </c>
    </row>
    <row r="539" spans="1:19" x14ac:dyDescent="0.2">
      <c r="A539" s="60">
        <f>Pointage!A541</f>
        <v>0</v>
      </c>
      <c r="B539" s="61">
        <f t="shared" si="16"/>
        <v>0</v>
      </c>
      <c r="C539" s="61">
        <f t="shared" si="17"/>
        <v>1</v>
      </c>
      <c r="D539" s="62">
        <f>IF($A539=0,0,VLOOKUP($A539,Pointage!$A$6:$CE$370,D$3))</f>
        <v>0</v>
      </c>
      <c r="E539" s="62">
        <f>IF($A539=0,0,VLOOKUP($A539,Pointage!$A$6:$CE$370,E$3))</f>
        <v>0</v>
      </c>
      <c r="F539" s="62">
        <f>IF($A539=0,0,VLOOKUP($A539,Pointage!$A$6:$CE$370,F$3))</f>
        <v>0</v>
      </c>
      <c r="G539" s="62">
        <f>IF($A539=0,0,VLOOKUP($A539,Pointage!$A$6:$CE$370,G$3))</f>
        <v>0</v>
      </c>
      <c r="H539" s="62">
        <f>IF($A539=0,0,VLOOKUP($A539,Pointage!$A$6:$CE$370,H$3))</f>
        <v>0</v>
      </c>
      <c r="I539" s="62">
        <f>IF($A539=0,0,VLOOKUP($A539,Pointage!$A$6:$CE$370,I$3))</f>
        <v>0</v>
      </c>
      <c r="J539" s="62">
        <f>IF($A539=0,0,VLOOKUP($A539,Pointage!$A$6:$CE$370,J$3))</f>
        <v>0</v>
      </c>
      <c r="K539" s="62">
        <f>IF($A539=0,0,VLOOKUP($A539,Pointage!$A$6:$CE$370,K$3))</f>
        <v>0</v>
      </c>
      <c r="L539" s="62">
        <f>IF($A539=0,0,VLOOKUP($A539,Pointage!$A$6:$CE$370,L$3))</f>
        <v>0</v>
      </c>
      <c r="M539" s="62">
        <f>IF($A539=0,0,VLOOKUP($A539,Pointage!$A$6:$CE$370,M$3))</f>
        <v>0</v>
      </c>
      <c r="N539" s="62">
        <f>IF($A539=0,0,VLOOKUP($A539,Pointage!$A$6:$CE$370,N$3))</f>
        <v>0</v>
      </c>
      <c r="O539" s="62">
        <f>IF($A539=0,0,VLOOKUP($A539,Pointage!$A$6:$CE$370,O$3))</f>
        <v>0</v>
      </c>
      <c r="P539" s="62">
        <f>IF($A539=0,0,VLOOKUP($A539,Pointage!$A$6:$CE$370,P$3))</f>
        <v>0</v>
      </c>
      <c r="Q539" s="62">
        <f>IF($A539=0,0,VLOOKUP($A539,Pointage!$A$6:$CE$370,Q$3))</f>
        <v>0</v>
      </c>
      <c r="R539" s="62">
        <f>IF($A539=0,0,VLOOKUP($A539,Pointage!$A$6:$CE$370,R$3))</f>
        <v>0</v>
      </c>
      <c r="S539" s="62">
        <f>IF($A539=0,0,VLOOKUP($A539,Pointage!$A$6:$CE$370,S$3))</f>
        <v>0</v>
      </c>
    </row>
    <row r="540" spans="1:19" x14ac:dyDescent="0.2">
      <c r="A540" s="60">
        <f>Pointage!A542</f>
        <v>0</v>
      </c>
      <c r="B540" s="61">
        <f t="shared" si="16"/>
        <v>0</v>
      </c>
      <c r="C540" s="61">
        <f t="shared" si="17"/>
        <v>1</v>
      </c>
      <c r="D540" s="62">
        <f>IF($A540=0,0,VLOOKUP($A540,Pointage!$A$6:$CE$370,D$3))</f>
        <v>0</v>
      </c>
      <c r="E540" s="62">
        <f>IF($A540=0,0,VLOOKUP($A540,Pointage!$A$6:$CE$370,E$3))</f>
        <v>0</v>
      </c>
      <c r="F540" s="62">
        <f>IF($A540=0,0,VLOOKUP($A540,Pointage!$A$6:$CE$370,F$3))</f>
        <v>0</v>
      </c>
      <c r="G540" s="62">
        <f>IF($A540=0,0,VLOOKUP($A540,Pointage!$A$6:$CE$370,G$3))</f>
        <v>0</v>
      </c>
      <c r="H540" s="62">
        <f>IF($A540=0,0,VLOOKUP($A540,Pointage!$A$6:$CE$370,H$3))</f>
        <v>0</v>
      </c>
      <c r="I540" s="62">
        <f>IF($A540=0,0,VLOOKUP($A540,Pointage!$A$6:$CE$370,I$3))</f>
        <v>0</v>
      </c>
      <c r="J540" s="62">
        <f>IF($A540=0,0,VLOOKUP($A540,Pointage!$A$6:$CE$370,J$3))</f>
        <v>0</v>
      </c>
      <c r="K540" s="62">
        <f>IF($A540=0,0,VLOOKUP($A540,Pointage!$A$6:$CE$370,K$3))</f>
        <v>0</v>
      </c>
      <c r="L540" s="62">
        <f>IF($A540=0,0,VLOOKUP($A540,Pointage!$A$6:$CE$370,L$3))</f>
        <v>0</v>
      </c>
      <c r="M540" s="62">
        <f>IF($A540=0,0,VLOOKUP($A540,Pointage!$A$6:$CE$370,M$3))</f>
        <v>0</v>
      </c>
      <c r="N540" s="62">
        <f>IF($A540=0,0,VLOOKUP($A540,Pointage!$A$6:$CE$370,N$3))</f>
        <v>0</v>
      </c>
      <c r="O540" s="62">
        <f>IF($A540=0,0,VLOOKUP($A540,Pointage!$A$6:$CE$370,O$3))</f>
        <v>0</v>
      </c>
      <c r="P540" s="62">
        <f>IF($A540=0,0,VLOOKUP($A540,Pointage!$A$6:$CE$370,P$3))</f>
        <v>0</v>
      </c>
      <c r="Q540" s="62">
        <f>IF($A540=0,0,VLOOKUP($A540,Pointage!$A$6:$CE$370,Q$3))</f>
        <v>0</v>
      </c>
      <c r="R540" s="62">
        <f>IF($A540=0,0,VLOOKUP($A540,Pointage!$A$6:$CE$370,R$3))</f>
        <v>0</v>
      </c>
      <c r="S540" s="62">
        <f>IF($A540=0,0,VLOOKUP($A540,Pointage!$A$6:$CE$370,S$3))</f>
        <v>0</v>
      </c>
    </row>
    <row r="541" spans="1:19" x14ac:dyDescent="0.2">
      <c r="A541" s="60">
        <f>Pointage!A543</f>
        <v>0</v>
      </c>
      <c r="B541" s="61">
        <f t="shared" si="16"/>
        <v>0</v>
      </c>
      <c r="C541" s="61">
        <f t="shared" si="17"/>
        <v>1</v>
      </c>
      <c r="D541" s="62">
        <f>IF($A541=0,0,VLOOKUP($A541,Pointage!$A$6:$CE$370,D$3))</f>
        <v>0</v>
      </c>
      <c r="E541" s="62">
        <f>IF($A541=0,0,VLOOKUP($A541,Pointage!$A$6:$CE$370,E$3))</f>
        <v>0</v>
      </c>
      <c r="F541" s="62">
        <f>IF($A541=0,0,VLOOKUP($A541,Pointage!$A$6:$CE$370,F$3))</f>
        <v>0</v>
      </c>
      <c r="G541" s="62">
        <f>IF($A541=0,0,VLOOKUP($A541,Pointage!$A$6:$CE$370,G$3))</f>
        <v>0</v>
      </c>
      <c r="H541" s="62">
        <f>IF($A541=0,0,VLOOKUP($A541,Pointage!$A$6:$CE$370,H$3))</f>
        <v>0</v>
      </c>
      <c r="I541" s="62">
        <f>IF($A541=0,0,VLOOKUP($A541,Pointage!$A$6:$CE$370,I$3))</f>
        <v>0</v>
      </c>
      <c r="J541" s="62">
        <f>IF($A541=0,0,VLOOKUP($A541,Pointage!$A$6:$CE$370,J$3))</f>
        <v>0</v>
      </c>
      <c r="K541" s="62">
        <f>IF($A541=0,0,VLOOKUP($A541,Pointage!$A$6:$CE$370,K$3))</f>
        <v>0</v>
      </c>
      <c r="L541" s="62">
        <f>IF($A541=0,0,VLOOKUP($A541,Pointage!$A$6:$CE$370,L$3))</f>
        <v>0</v>
      </c>
      <c r="M541" s="62">
        <f>IF($A541=0,0,VLOOKUP($A541,Pointage!$A$6:$CE$370,M$3))</f>
        <v>0</v>
      </c>
      <c r="N541" s="62">
        <f>IF($A541=0,0,VLOOKUP($A541,Pointage!$A$6:$CE$370,N$3))</f>
        <v>0</v>
      </c>
      <c r="O541" s="62">
        <f>IF($A541=0,0,VLOOKUP($A541,Pointage!$A$6:$CE$370,O$3))</f>
        <v>0</v>
      </c>
      <c r="P541" s="62">
        <f>IF($A541=0,0,VLOOKUP($A541,Pointage!$A$6:$CE$370,P$3))</f>
        <v>0</v>
      </c>
      <c r="Q541" s="62">
        <f>IF($A541=0,0,VLOOKUP($A541,Pointage!$A$6:$CE$370,Q$3))</f>
        <v>0</v>
      </c>
      <c r="R541" s="62">
        <f>IF($A541=0,0,VLOOKUP($A541,Pointage!$A$6:$CE$370,R$3))</f>
        <v>0</v>
      </c>
      <c r="S541" s="62">
        <f>IF($A541=0,0,VLOOKUP($A541,Pointage!$A$6:$CE$370,S$3))</f>
        <v>0</v>
      </c>
    </row>
    <row r="542" spans="1:19" x14ac:dyDescent="0.2">
      <c r="A542" s="60">
        <f>Pointage!A544</f>
        <v>0</v>
      </c>
      <c r="B542" s="61">
        <f t="shared" si="16"/>
        <v>0</v>
      </c>
      <c r="C542" s="61">
        <f t="shared" si="17"/>
        <v>1</v>
      </c>
      <c r="D542" s="62">
        <f>IF($A542=0,0,VLOOKUP($A542,Pointage!$A$6:$CE$370,D$3))</f>
        <v>0</v>
      </c>
      <c r="E542" s="62">
        <f>IF($A542=0,0,VLOOKUP($A542,Pointage!$A$6:$CE$370,E$3))</f>
        <v>0</v>
      </c>
      <c r="F542" s="62">
        <f>IF($A542=0,0,VLOOKUP($A542,Pointage!$A$6:$CE$370,F$3))</f>
        <v>0</v>
      </c>
      <c r="G542" s="62">
        <f>IF($A542=0,0,VLOOKUP($A542,Pointage!$A$6:$CE$370,G$3))</f>
        <v>0</v>
      </c>
      <c r="H542" s="62">
        <f>IF($A542=0,0,VLOOKUP($A542,Pointage!$A$6:$CE$370,H$3))</f>
        <v>0</v>
      </c>
      <c r="I542" s="62">
        <f>IF($A542=0,0,VLOOKUP($A542,Pointage!$A$6:$CE$370,I$3))</f>
        <v>0</v>
      </c>
      <c r="J542" s="62">
        <f>IF($A542=0,0,VLOOKUP($A542,Pointage!$A$6:$CE$370,J$3))</f>
        <v>0</v>
      </c>
      <c r="K542" s="62">
        <f>IF($A542=0,0,VLOOKUP($A542,Pointage!$A$6:$CE$370,K$3))</f>
        <v>0</v>
      </c>
      <c r="L542" s="62">
        <f>IF($A542=0,0,VLOOKUP($A542,Pointage!$A$6:$CE$370,L$3))</f>
        <v>0</v>
      </c>
      <c r="M542" s="62">
        <f>IF($A542=0,0,VLOOKUP($A542,Pointage!$A$6:$CE$370,M$3))</f>
        <v>0</v>
      </c>
      <c r="N542" s="62">
        <f>IF($A542=0,0,VLOOKUP($A542,Pointage!$A$6:$CE$370,N$3))</f>
        <v>0</v>
      </c>
      <c r="O542" s="62">
        <f>IF($A542=0,0,VLOOKUP($A542,Pointage!$A$6:$CE$370,O$3))</f>
        <v>0</v>
      </c>
      <c r="P542" s="62">
        <f>IF($A542=0,0,VLOOKUP($A542,Pointage!$A$6:$CE$370,P$3))</f>
        <v>0</v>
      </c>
      <c r="Q542" s="62">
        <f>IF($A542=0,0,VLOOKUP($A542,Pointage!$A$6:$CE$370,Q$3))</f>
        <v>0</v>
      </c>
      <c r="R542" s="62">
        <f>IF($A542=0,0,VLOOKUP($A542,Pointage!$A$6:$CE$370,R$3))</f>
        <v>0</v>
      </c>
      <c r="S542" s="62">
        <f>IF($A542=0,0,VLOOKUP($A542,Pointage!$A$6:$CE$370,S$3))</f>
        <v>0</v>
      </c>
    </row>
    <row r="543" spans="1:19" x14ac:dyDescent="0.2">
      <c r="A543" s="60">
        <f>Pointage!A545</f>
        <v>0</v>
      </c>
      <c r="B543" s="61">
        <f t="shared" si="16"/>
        <v>0</v>
      </c>
      <c r="C543" s="61">
        <f t="shared" si="17"/>
        <v>1</v>
      </c>
      <c r="D543" s="62">
        <f>IF($A543=0,0,VLOOKUP($A543,Pointage!$A$6:$CE$370,D$3))</f>
        <v>0</v>
      </c>
      <c r="E543" s="62">
        <f>IF($A543=0,0,VLOOKUP($A543,Pointage!$A$6:$CE$370,E$3))</f>
        <v>0</v>
      </c>
      <c r="F543" s="62">
        <f>IF($A543=0,0,VLOOKUP($A543,Pointage!$A$6:$CE$370,F$3))</f>
        <v>0</v>
      </c>
      <c r="G543" s="62">
        <f>IF($A543=0,0,VLOOKUP($A543,Pointage!$A$6:$CE$370,G$3))</f>
        <v>0</v>
      </c>
      <c r="H543" s="62">
        <f>IF($A543=0,0,VLOOKUP($A543,Pointage!$A$6:$CE$370,H$3))</f>
        <v>0</v>
      </c>
      <c r="I543" s="62">
        <f>IF($A543=0,0,VLOOKUP($A543,Pointage!$A$6:$CE$370,I$3))</f>
        <v>0</v>
      </c>
      <c r="J543" s="62">
        <f>IF($A543=0,0,VLOOKUP($A543,Pointage!$A$6:$CE$370,J$3))</f>
        <v>0</v>
      </c>
      <c r="K543" s="62">
        <f>IF($A543=0,0,VLOOKUP($A543,Pointage!$A$6:$CE$370,K$3))</f>
        <v>0</v>
      </c>
      <c r="L543" s="62">
        <f>IF($A543=0,0,VLOOKUP($A543,Pointage!$A$6:$CE$370,L$3))</f>
        <v>0</v>
      </c>
      <c r="M543" s="62">
        <f>IF($A543=0,0,VLOOKUP($A543,Pointage!$A$6:$CE$370,M$3))</f>
        <v>0</v>
      </c>
      <c r="N543" s="62">
        <f>IF($A543=0,0,VLOOKUP($A543,Pointage!$A$6:$CE$370,N$3))</f>
        <v>0</v>
      </c>
      <c r="O543" s="62">
        <f>IF($A543=0,0,VLOOKUP($A543,Pointage!$A$6:$CE$370,O$3))</f>
        <v>0</v>
      </c>
      <c r="P543" s="62">
        <f>IF($A543=0,0,VLOOKUP($A543,Pointage!$A$6:$CE$370,P$3))</f>
        <v>0</v>
      </c>
      <c r="Q543" s="62">
        <f>IF($A543=0,0,VLOOKUP($A543,Pointage!$A$6:$CE$370,Q$3))</f>
        <v>0</v>
      </c>
      <c r="R543" s="62">
        <f>IF($A543=0,0,VLOOKUP($A543,Pointage!$A$6:$CE$370,R$3))</f>
        <v>0</v>
      </c>
      <c r="S543" s="62">
        <f>IF($A543=0,0,VLOOKUP($A543,Pointage!$A$6:$CE$370,S$3))</f>
        <v>0</v>
      </c>
    </row>
    <row r="544" spans="1:19" x14ac:dyDescent="0.2">
      <c r="A544" s="60">
        <f>Pointage!A546</f>
        <v>0</v>
      </c>
      <c r="B544" s="61">
        <f t="shared" si="16"/>
        <v>0</v>
      </c>
      <c r="C544" s="61">
        <f t="shared" si="17"/>
        <v>1</v>
      </c>
      <c r="D544" s="62">
        <f>IF($A544=0,0,VLOOKUP($A544,Pointage!$A$6:$CE$370,D$3))</f>
        <v>0</v>
      </c>
      <c r="E544" s="62">
        <f>IF($A544=0,0,VLOOKUP($A544,Pointage!$A$6:$CE$370,E$3))</f>
        <v>0</v>
      </c>
      <c r="F544" s="62">
        <f>IF($A544=0,0,VLOOKUP($A544,Pointage!$A$6:$CE$370,F$3))</f>
        <v>0</v>
      </c>
      <c r="G544" s="62">
        <f>IF($A544=0,0,VLOOKUP($A544,Pointage!$A$6:$CE$370,G$3))</f>
        <v>0</v>
      </c>
      <c r="H544" s="62">
        <f>IF($A544=0,0,VLOOKUP($A544,Pointage!$A$6:$CE$370,H$3))</f>
        <v>0</v>
      </c>
      <c r="I544" s="62">
        <f>IF($A544=0,0,VLOOKUP($A544,Pointage!$A$6:$CE$370,I$3))</f>
        <v>0</v>
      </c>
      <c r="J544" s="62">
        <f>IF($A544=0,0,VLOOKUP($A544,Pointage!$A$6:$CE$370,J$3))</f>
        <v>0</v>
      </c>
      <c r="K544" s="62">
        <f>IF($A544=0,0,VLOOKUP($A544,Pointage!$A$6:$CE$370,K$3))</f>
        <v>0</v>
      </c>
      <c r="L544" s="62">
        <f>IF($A544=0,0,VLOOKUP($A544,Pointage!$A$6:$CE$370,L$3))</f>
        <v>0</v>
      </c>
      <c r="M544" s="62">
        <f>IF($A544=0,0,VLOOKUP($A544,Pointage!$A$6:$CE$370,M$3))</f>
        <v>0</v>
      </c>
      <c r="N544" s="62">
        <f>IF($A544=0,0,VLOOKUP($A544,Pointage!$A$6:$CE$370,N$3))</f>
        <v>0</v>
      </c>
      <c r="O544" s="62">
        <f>IF($A544=0,0,VLOOKUP($A544,Pointage!$A$6:$CE$370,O$3))</f>
        <v>0</v>
      </c>
      <c r="P544" s="62">
        <f>IF($A544=0,0,VLOOKUP($A544,Pointage!$A$6:$CE$370,P$3))</f>
        <v>0</v>
      </c>
      <c r="Q544" s="62">
        <f>IF($A544=0,0,VLOOKUP($A544,Pointage!$A$6:$CE$370,Q$3))</f>
        <v>0</v>
      </c>
      <c r="R544" s="62">
        <f>IF($A544=0,0,VLOOKUP($A544,Pointage!$A$6:$CE$370,R$3))</f>
        <v>0</v>
      </c>
      <c r="S544" s="62">
        <f>IF($A544=0,0,VLOOKUP($A544,Pointage!$A$6:$CE$370,S$3))</f>
        <v>0</v>
      </c>
    </row>
    <row r="545" spans="1:19" x14ac:dyDescent="0.2">
      <c r="A545" s="60">
        <f>Pointage!A547</f>
        <v>0</v>
      </c>
      <c r="B545" s="61">
        <f t="shared" si="16"/>
        <v>0</v>
      </c>
      <c r="C545" s="61">
        <f t="shared" si="17"/>
        <v>1</v>
      </c>
      <c r="D545" s="62">
        <f>IF($A545=0,0,VLOOKUP($A545,Pointage!$A$6:$CE$370,D$3))</f>
        <v>0</v>
      </c>
      <c r="E545" s="62">
        <f>IF($A545=0,0,VLOOKUP($A545,Pointage!$A$6:$CE$370,E$3))</f>
        <v>0</v>
      </c>
      <c r="F545" s="62">
        <f>IF($A545=0,0,VLOOKUP($A545,Pointage!$A$6:$CE$370,F$3))</f>
        <v>0</v>
      </c>
      <c r="G545" s="62">
        <f>IF($A545=0,0,VLOOKUP($A545,Pointage!$A$6:$CE$370,G$3))</f>
        <v>0</v>
      </c>
      <c r="H545" s="62">
        <f>IF($A545=0,0,VLOOKUP($A545,Pointage!$A$6:$CE$370,H$3))</f>
        <v>0</v>
      </c>
      <c r="I545" s="62">
        <f>IF($A545=0,0,VLOOKUP($A545,Pointage!$A$6:$CE$370,I$3))</f>
        <v>0</v>
      </c>
      <c r="J545" s="62">
        <f>IF($A545=0,0,VLOOKUP($A545,Pointage!$A$6:$CE$370,J$3))</f>
        <v>0</v>
      </c>
      <c r="K545" s="62">
        <f>IF($A545=0,0,VLOOKUP($A545,Pointage!$A$6:$CE$370,K$3))</f>
        <v>0</v>
      </c>
      <c r="L545" s="62">
        <f>IF($A545=0,0,VLOOKUP($A545,Pointage!$A$6:$CE$370,L$3))</f>
        <v>0</v>
      </c>
      <c r="M545" s="62">
        <f>IF($A545=0,0,VLOOKUP($A545,Pointage!$A$6:$CE$370,M$3))</f>
        <v>0</v>
      </c>
      <c r="N545" s="62">
        <f>IF($A545=0,0,VLOOKUP($A545,Pointage!$A$6:$CE$370,N$3))</f>
        <v>0</v>
      </c>
      <c r="O545" s="62">
        <f>IF($A545=0,0,VLOOKUP($A545,Pointage!$A$6:$CE$370,O$3))</f>
        <v>0</v>
      </c>
      <c r="P545" s="62">
        <f>IF($A545=0,0,VLOOKUP($A545,Pointage!$A$6:$CE$370,P$3))</f>
        <v>0</v>
      </c>
      <c r="Q545" s="62">
        <f>IF($A545=0,0,VLOOKUP($A545,Pointage!$A$6:$CE$370,Q$3))</f>
        <v>0</v>
      </c>
      <c r="R545" s="62">
        <f>IF($A545=0,0,VLOOKUP($A545,Pointage!$A$6:$CE$370,R$3))</f>
        <v>0</v>
      </c>
      <c r="S545" s="62">
        <f>IF($A545=0,0,VLOOKUP($A545,Pointage!$A$6:$CE$370,S$3))</f>
        <v>0</v>
      </c>
    </row>
    <row r="546" spans="1:19" x14ac:dyDescent="0.2">
      <c r="A546" s="60">
        <f>Pointage!A548</f>
        <v>0</v>
      </c>
      <c r="B546" s="61">
        <f t="shared" si="16"/>
        <v>0</v>
      </c>
      <c r="C546" s="61">
        <f t="shared" si="17"/>
        <v>1</v>
      </c>
      <c r="D546" s="62">
        <f>IF($A546=0,0,VLOOKUP($A546,Pointage!$A$6:$CE$370,D$3))</f>
        <v>0</v>
      </c>
      <c r="E546" s="62">
        <f>IF($A546=0,0,VLOOKUP($A546,Pointage!$A$6:$CE$370,E$3))</f>
        <v>0</v>
      </c>
      <c r="F546" s="62">
        <f>IF($A546=0,0,VLOOKUP($A546,Pointage!$A$6:$CE$370,F$3))</f>
        <v>0</v>
      </c>
      <c r="G546" s="62">
        <f>IF($A546=0,0,VLOOKUP($A546,Pointage!$A$6:$CE$370,G$3))</f>
        <v>0</v>
      </c>
      <c r="H546" s="62">
        <f>IF($A546=0,0,VLOOKUP($A546,Pointage!$A$6:$CE$370,H$3))</f>
        <v>0</v>
      </c>
      <c r="I546" s="62">
        <f>IF($A546=0,0,VLOOKUP($A546,Pointage!$A$6:$CE$370,I$3))</f>
        <v>0</v>
      </c>
      <c r="J546" s="62">
        <f>IF($A546=0,0,VLOOKUP($A546,Pointage!$A$6:$CE$370,J$3))</f>
        <v>0</v>
      </c>
      <c r="K546" s="62">
        <f>IF($A546=0,0,VLOOKUP($A546,Pointage!$A$6:$CE$370,K$3))</f>
        <v>0</v>
      </c>
      <c r="L546" s="62">
        <f>IF($A546=0,0,VLOOKUP($A546,Pointage!$A$6:$CE$370,L$3))</f>
        <v>0</v>
      </c>
      <c r="M546" s="62">
        <f>IF($A546=0,0,VLOOKUP($A546,Pointage!$A$6:$CE$370,M$3))</f>
        <v>0</v>
      </c>
      <c r="N546" s="62">
        <f>IF($A546=0,0,VLOOKUP($A546,Pointage!$A$6:$CE$370,N$3))</f>
        <v>0</v>
      </c>
      <c r="O546" s="62">
        <f>IF($A546=0,0,VLOOKUP($A546,Pointage!$A$6:$CE$370,O$3))</f>
        <v>0</v>
      </c>
      <c r="P546" s="62">
        <f>IF($A546=0,0,VLOOKUP($A546,Pointage!$A$6:$CE$370,P$3))</f>
        <v>0</v>
      </c>
      <c r="Q546" s="62">
        <f>IF($A546=0,0,VLOOKUP($A546,Pointage!$A$6:$CE$370,Q$3))</f>
        <v>0</v>
      </c>
      <c r="R546" s="62">
        <f>IF($A546=0,0,VLOOKUP($A546,Pointage!$A$6:$CE$370,R$3))</f>
        <v>0</v>
      </c>
      <c r="S546" s="62">
        <f>IF($A546=0,0,VLOOKUP($A546,Pointage!$A$6:$CE$370,S$3))</f>
        <v>0</v>
      </c>
    </row>
    <row r="547" spans="1:19" x14ac:dyDescent="0.2">
      <c r="A547" s="60">
        <f>Pointage!A549</f>
        <v>0</v>
      </c>
      <c r="B547" s="61">
        <f t="shared" si="16"/>
        <v>0</v>
      </c>
      <c r="C547" s="61">
        <f t="shared" si="17"/>
        <v>1</v>
      </c>
      <c r="D547" s="62">
        <f>IF($A547=0,0,VLOOKUP($A547,Pointage!$A$6:$CE$370,D$3))</f>
        <v>0</v>
      </c>
      <c r="E547" s="62">
        <f>IF($A547=0,0,VLOOKUP($A547,Pointage!$A$6:$CE$370,E$3))</f>
        <v>0</v>
      </c>
      <c r="F547" s="62">
        <f>IF($A547=0,0,VLOOKUP($A547,Pointage!$A$6:$CE$370,F$3))</f>
        <v>0</v>
      </c>
      <c r="G547" s="62">
        <f>IF($A547=0,0,VLOOKUP($A547,Pointage!$A$6:$CE$370,G$3))</f>
        <v>0</v>
      </c>
      <c r="H547" s="62">
        <f>IF($A547=0,0,VLOOKUP($A547,Pointage!$A$6:$CE$370,H$3))</f>
        <v>0</v>
      </c>
      <c r="I547" s="62">
        <f>IF($A547=0,0,VLOOKUP($A547,Pointage!$A$6:$CE$370,I$3))</f>
        <v>0</v>
      </c>
      <c r="J547" s="62">
        <f>IF($A547=0,0,VLOOKUP($A547,Pointage!$A$6:$CE$370,J$3))</f>
        <v>0</v>
      </c>
      <c r="K547" s="62">
        <f>IF($A547=0,0,VLOOKUP($A547,Pointage!$A$6:$CE$370,K$3))</f>
        <v>0</v>
      </c>
      <c r="L547" s="62">
        <f>IF($A547=0,0,VLOOKUP($A547,Pointage!$A$6:$CE$370,L$3))</f>
        <v>0</v>
      </c>
      <c r="M547" s="62">
        <f>IF($A547=0,0,VLOOKUP($A547,Pointage!$A$6:$CE$370,M$3))</f>
        <v>0</v>
      </c>
      <c r="N547" s="62">
        <f>IF($A547=0,0,VLOOKUP($A547,Pointage!$A$6:$CE$370,N$3))</f>
        <v>0</v>
      </c>
      <c r="O547" s="62">
        <f>IF($A547=0,0,VLOOKUP($A547,Pointage!$A$6:$CE$370,O$3))</f>
        <v>0</v>
      </c>
      <c r="P547" s="62">
        <f>IF($A547=0,0,VLOOKUP($A547,Pointage!$A$6:$CE$370,P$3))</f>
        <v>0</v>
      </c>
      <c r="Q547" s="62">
        <f>IF($A547=0,0,VLOOKUP($A547,Pointage!$A$6:$CE$370,Q$3))</f>
        <v>0</v>
      </c>
      <c r="R547" s="62">
        <f>IF($A547=0,0,VLOOKUP($A547,Pointage!$A$6:$CE$370,R$3))</f>
        <v>0</v>
      </c>
      <c r="S547" s="62">
        <f>IF($A547=0,0,VLOOKUP($A547,Pointage!$A$6:$CE$370,S$3))</f>
        <v>0</v>
      </c>
    </row>
    <row r="548" spans="1:19" x14ac:dyDescent="0.2">
      <c r="A548" s="60">
        <f>Pointage!A550</f>
        <v>0</v>
      </c>
      <c r="B548" s="61">
        <f t="shared" si="16"/>
        <v>0</v>
      </c>
      <c r="C548" s="61">
        <f t="shared" si="17"/>
        <v>1</v>
      </c>
      <c r="D548" s="62">
        <f>IF($A548=0,0,VLOOKUP($A548,Pointage!$A$6:$CE$370,D$3))</f>
        <v>0</v>
      </c>
      <c r="E548" s="62">
        <f>IF($A548=0,0,VLOOKUP($A548,Pointage!$A$6:$CE$370,E$3))</f>
        <v>0</v>
      </c>
      <c r="F548" s="62">
        <f>IF($A548=0,0,VLOOKUP($A548,Pointage!$A$6:$CE$370,F$3))</f>
        <v>0</v>
      </c>
      <c r="G548" s="62">
        <f>IF($A548=0,0,VLOOKUP($A548,Pointage!$A$6:$CE$370,G$3))</f>
        <v>0</v>
      </c>
      <c r="H548" s="62">
        <f>IF($A548=0,0,VLOOKUP($A548,Pointage!$A$6:$CE$370,H$3))</f>
        <v>0</v>
      </c>
      <c r="I548" s="62">
        <f>IF($A548=0,0,VLOOKUP($A548,Pointage!$A$6:$CE$370,I$3))</f>
        <v>0</v>
      </c>
      <c r="J548" s="62">
        <f>IF($A548=0,0,VLOOKUP($A548,Pointage!$A$6:$CE$370,J$3))</f>
        <v>0</v>
      </c>
      <c r="K548" s="62">
        <f>IF($A548=0,0,VLOOKUP($A548,Pointage!$A$6:$CE$370,K$3))</f>
        <v>0</v>
      </c>
      <c r="L548" s="62">
        <f>IF($A548=0,0,VLOOKUP($A548,Pointage!$A$6:$CE$370,L$3))</f>
        <v>0</v>
      </c>
      <c r="M548" s="62">
        <f>IF($A548=0,0,VLOOKUP($A548,Pointage!$A$6:$CE$370,M$3))</f>
        <v>0</v>
      </c>
      <c r="N548" s="62">
        <f>IF($A548=0,0,VLOOKUP($A548,Pointage!$A$6:$CE$370,N$3))</f>
        <v>0</v>
      </c>
      <c r="O548" s="62">
        <f>IF($A548=0,0,VLOOKUP($A548,Pointage!$A$6:$CE$370,O$3))</f>
        <v>0</v>
      </c>
      <c r="P548" s="62">
        <f>IF($A548=0,0,VLOOKUP($A548,Pointage!$A$6:$CE$370,P$3))</f>
        <v>0</v>
      </c>
      <c r="Q548" s="62">
        <f>IF($A548=0,0,VLOOKUP($A548,Pointage!$A$6:$CE$370,Q$3))</f>
        <v>0</v>
      </c>
      <c r="R548" s="62">
        <f>IF($A548=0,0,VLOOKUP($A548,Pointage!$A$6:$CE$370,R$3))</f>
        <v>0</v>
      </c>
      <c r="S548" s="62">
        <f>IF($A548=0,0,VLOOKUP($A548,Pointage!$A$6:$CE$370,S$3))</f>
        <v>0</v>
      </c>
    </row>
    <row r="549" spans="1:19" x14ac:dyDescent="0.2">
      <c r="A549" s="60">
        <f>Pointage!A551</f>
        <v>0</v>
      </c>
      <c r="B549" s="61">
        <f t="shared" si="16"/>
        <v>0</v>
      </c>
      <c r="C549" s="61">
        <f t="shared" si="17"/>
        <v>1</v>
      </c>
      <c r="D549" s="62">
        <f>IF($A549=0,0,VLOOKUP($A549,Pointage!$A$6:$CE$370,D$3))</f>
        <v>0</v>
      </c>
      <c r="E549" s="62">
        <f>IF($A549=0,0,VLOOKUP($A549,Pointage!$A$6:$CE$370,E$3))</f>
        <v>0</v>
      </c>
      <c r="F549" s="62">
        <f>IF($A549=0,0,VLOOKUP($A549,Pointage!$A$6:$CE$370,F$3))</f>
        <v>0</v>
      </c>
      <c r="G549" s="62">
        <f>IF($A549=0,0,VLOOKUP($A549,Pointage!$A$6:$CE$370,G$3))</f>
        <v>0</v>
      </c>
      <c r="H549" s="62">
        <f>IF($A549=0,0,VLOOKUP($A549,Pointage!$A$6:$CE$370,H$3))</f>
        <v>0</v>
      </c>
      <c r="I549" s="62">
        <f>IF($A549=0,0,VLOOKUP($A549,Pointage!$A$6:$CE$370,I$3))</f>
        <v>0</v>
      </c>
      <c r="J549" s="62">
        <f>IF($A549=0,0,VLOOKUP($A549,Pointage!$A$6:$CE$370,J$3))</f>
        <v>0</v>
      </c>
      <c r="K549" s="62">
        <f>IF($A549=0,0,VLOOKUP($A549,Pointage!$A$6:$CE$370,K$3))</f>
        <v>0</v>
      </c>
      <c r="L549" s="62">
        <f>IF($A549=0,0,VLOOKUP($A549,Pointage!$A$6:$CE$370,L$3))</f>
        <v>0</v>
      </c>
      <c r="M549" s="62">
        <f>IF($A549=0,0,VLOOKUP($A549,Pointage!$A$6:$CE$370,M$3))</f>
        <v>0</v>
      </c>
      <c r="N549" s="62">
        <f>IF($A549=0,0,VLOOKUP($A549,Pointage!$A$6:$CE$370,N$3))</f>
        <v>0</v>
      </c>
      <c r="O549" s="62">
        <f>IF($A549=0,0,VLOOKUP($A549,Pointage!$A$6:$CE$370,O$3))</f>
        <v>0</v>
      </c>
      <c r="P549" s="62">
        <f>IF($A549=0,0,VLOOKUP($A549,Pointage!$A$6:$CE$370,P$3))</f>
        <v>0</v>
      </c>
      <c r="Q549" s="62">
        <f>IF($A549=0,0,VLOOKUP($A549,Pointage!$A$6:$CE$370,Q$3))</f>
        <v>0</v>
      </c>
      <c r="R549" s="62">
        <f>IF($A549=0,0,VLOOKUP($A549,Pointage!$A$6:$CE$370,R$3))</f>
        <v>0</v>
      </c>
      <c r="S549" s="62">
        <f>IF($A549=0,0,VLOOKUP($A549,Pointage!$A$6:$CE$370,S$3))</f>
        <v>0</v>
      </c>
    </row>
    <row r="550" spans="1:19" x14ac:dyDescent="0.2">
      <c r="A550" s="60">
        <f>Pointage!A552</f>
        <v>0</v>
      </c>
      <c r="B550" s="61">
        <f t="shared" si="16"/>
        <v>0</v>
      </c>
      <c r="C550" s="61">
        <f t="shared" si="17"/>
        <v>1</v>
      </c>
      <c r="D550" s="62">
        <f>IF($A550=0,0,VLOOKUP($A550,Pointage!$A$6:$CE$370,D$3))</f>
        <v>0</v>
      </c>
      <c r="E550" s="62">
        <f>IF($A550=0,0,VLOOKUP($A550,Pointage!$A$6:$CE$370,E$3))</f>
        <v>0</v>
      </c>
      <c r="F550" s="62">
        <f>IF($A550=0,0,VLOOKUP($A550,Pointage!$A$6:$CE$370,F$3))</f>
        <v>0</v>
      </c>
      <c r="G550" s="62">
        <f>IF($A550=0,0,VLOOKUP($A550,Pointage!$A$6:$CE$370,G$3))</f>
        <v>0</v>
      </c>
      <c r="H550" s="62">
        <f>IF($A550=0,0,VLOOKUP($A550,Pointage!$A$6:$CE$370,H$3))</f>
        <v>0</v>
      </c>
      <c r="I550" s="62">
        <f>IF($A550=0,0,VLOOKUP($A550,Pointage!$A$6:$CE$370,I$3))</f>
        <v>0</v>
      </c>
      <c r="J550" s="62">
        <f>IF($A550=0,0,VLOOKUP($A550,Pointage!$A$6:$CE$370,J$3))</f>
        <v>0</v>
      </c>
      <c r="K550" s="62">
        <f>IF($A550=0,0,VLOOKUP($A550,Pointage!$A$6:$CE$370,K$3))</f>
        <v>0</v>
      </c>
      <c r="L550" s="62">
        <f>IF($A550=0,0,VLOOKUP($A550,Pointage!$A$6:$CE$370,L$3))</f>
        <v>0</v>
      </c>
      <c r="M550" s="62">
        <f>IF($A550=0,0,VLOOKUP($A550,Pointage!$A$6:$CE$370,M$3))</f>
        <v>0</v>
      </c>
      <c r="N550" s="62">
        <f>IF($A550=0,0,VLOOKUP($A550,Pointage!$A$6:$CE$370,N$3))</f>
        <v>0</v>
      </c>
      <c r="O550" s="62">
        <f>IF($A550=0,0,VLOOKUP($A550,Pointage!$A$6:$CE$370,O$3))</f>
        <v>0</v>
      </c>
      <c r="P550" s="62">
        <f>IF($A550=0,0,VLOOKUP($A550,Pointage!$A$6:$CE$370,P$3))</f>
        <v>0</v>
      </c>
      <c r="Q550" s="62">
        <f>IF($A550=0,0,VLOOKUP($A550,Pointage!$A$6:$CE$370,Q$3))</f>
        <v>0</v>
      </c>
      <c r="R550" s="62">
        <f>IF($A550=0,0,VLOOKUP($A550,Pointage!$A$6:$CE$370,R$3))</f>
        <v>0</v>
      </c>
      <c r="S550" s="62">
        <f>IF($A550=0,0,VLOOKUP($A550,Pointage!$A$6:$CE$370,S$3))</f>
        <v>0</v>
      </c>
    </row>
    <row r="551" spans="1:19" x14ac:dyDescent="0.2">
      <c r="A551" s="60">
        <f>Pointage!A553</f>
        <v>0</v>
      </c>
      <c r="B551" s="61">
        <f t="shared" si="16"/>
        <v>0</v>
      </c>
      <c r="C551" s="61">
        <f t="shared" si="17"/>
        <v>1</v>
      </c>
      <c r="D551" s="62">
        <f>IF($A551=0,0,VLOOKUP($A551,Pointage!$A$6:$CE$370,D$3))</f>
        <v>0</v>
      </c>
      <c r="E551" s="62">
        <f>IF($A551=0,0,VLOOKUP($A551,Pointage!$A$6:$CE$370,E$3))</f>
        <v>0</v>
      </c>
      <c r="F551" s="62">
        <f>IF($A551=0,0,VLOOKUP($A551,Pointage!$A$6:$CE$370,F$3))</f>
        <v>0</v>
      </c>
      <c r="G551" s="62">
        <f>IF($A551=0,0,VLOOKUP($A551,Pointage!$A$6:$CE$370,G$3))</f>
        <v>0</v>
      </c>
      <c r="H551" s="62">
        <f>IF($A551=0,0,VLOOKUP($A551,Pointage!$A$6:$CE$370,H$3))</f>
        <v>0</v>
      </c>
      <c r="I551" s="62">
        <f>IF($A551=0,0,VLOOKUP($A551,Pointage!$A$6:$CE$370,I$3))</f>
        <v>0</v>
      </c>
      <c r="J551" s="62">
        <f>IF($A551=0,0,VLOOKUP($A551,Pointage!$A$6:$CE$370,J$3))</f>
        <v>0</v>
      </c>
      <c r="K551" s="62">
        <f>IF($A551=0,0,VLOOKUP($A551,Pointage!$A$6:$CE$370,K$3))</f>
        <v>0</v>
      </c>
      <c r="L551" s="62">
        <f>IF($A551=0,0,VLOOKUP($A551,Pointage!$A$6:$CE$370,L$3))</f>
        <v>0</v>
      </c>
      <c r="M551" s="62">
        <f>IF($A551=0,0,VLOOKUP($A551,Pointage!$A$6:$CE$370,M$3))</f>
        <v>0</v>
      </c>
      <c r="N551" s="62">
        <f>IF($A551=0,0,VLOOKUP($A551,Pointage!$A$6:$CE$370,N$3))</f>
        <v>0</v>
      </c>
      <c r="O551" s="62">
        <f>IF($A551=0,0,VLOOKUP($A551,Pointage!$A$6:$CE$370,O$3))</f>
        <v>0</v>
      </c>
      <c r="P551" s="62">
        <f>IF($A551=0,0,VLOOKUP($A551,Pointage!$A$6:$CE$370,P$3))</f>
        <v>0</v>
      </c>
      <c r="Q551" s="62">
        <f>IF($A551=0,0,VLOOKUP($A551,Pointage!$A$6:$CE$370,Q$3))</f>
        <v>0</v>
      </c>
      <c r="R551" s="62">
        <f>IF($A551=0,0,VLOOKUP($A551,Pointage!$A$6:$CE$370,R$3))</f>
        <v>0</v>
      </c>
      <c r="S551" s="62">
        <f>IF($A551=0,0,VLOOKUP($A551,Pointage!$A$6:$CE$370,S$3))</f>
        <v>0</v>
      </c>
    </row>
    <row r="552" spans="1:19" x14ac:dyDescent="0.2">
      <c r="A552" s="60">
        <f>Pointage!A554</f>
        <v>0</v>
      </c>
      <c r="B552" s="61">
        <f t="shared" si="16"/>
        <v>0</v>
      </c>
      <c r="C552" s="61">
        <f t="shared" si="17"/>
        <v>1</v>
      </c>
      <c r="D552" s="62">
        <f>IF($A552=0,0,VLOOKUP($A552,Pointage!$A$6:$CE$370,D$3))</f>
        <v>0</v>
      </c>
      <c r="E552" s="62">
        <f>IF($A552=0,0,VLOOKUP($A552,Pointage!$A$6:$CE$370,E$3))</f>
        <v>0</v>
      </c>
      <c r="F552" s="62">
        <f>IF($A552=0,0,VLOOKUP($A552,Pointage!$A$6:$CE$370,F$3))</f>
        <v>0</v>
      </c>
      <c r="G552" s="62">
        <f>IF($A552=0,0,VLOOKUP($A552,Pointage!$A$6:$CE$370,G$3))</f>
        <v>0</v>
      </c>
      <c r="H552" s="62">
        <f>IF($A552=0,0,VLOOKUP($A552,Pointage!$A$6:$CE$370,H$3))</f>
        <v>0</v>
      </c>
      <c r="I552" s="62">
        <f>IF($A552=0,0,VLOOKUP($A552,Pointage!$A$6:$CE$370,I$3))</f>
        <v>0</v>
      </c>
      <c r="J552" s="62">
        <f>IF($A552=0,0,VLOOKUP($A552,Pointage!$A$6:$CE$370,J$3))</f>
        <v>0</v>
      </c>
      <c r="K552" s="62">
        <f>IF($A552=0,0,VLOOKUP($A552,Pointage!$A$6:$CE$370,K$3))</f>
        <v>0</v>
      </c>
      <c r="L552" s="62">
        <f>IF($A552=0,0,VLOOKUP($A552,Pointage!$A$6:$CE$370,L$3))</f>
        <v>0</v>
      </c>
      <c r="M552" s="62">
        <f>IF($A552=0,0,VLOOKUP($A552,Pointage!$A$6:$CE$370,M$3))</f>
        <v>0</v>
      </c>
      <c r="N552" s="62">
        <f>IF($A552=0,0,VLOOKUP($A552,Pointage!$A$6:$CE$370,N$3))</f>
        <v>0</v>
      </c>
      <c r="O552" s="62">
        <f>IF($A552=0,0,VLOOKUP($A552,Pointage!$A$6:$CE$370,O$3))</f>
        <v>0</v>
      </c>
      <c r="P552" s="62">
        <f>IF($A552=0,0,VLOOKUP($A552,Pointage!$A$6:$CE$370,P$3))</f>
        <v>0</v>
      </c>
      <c r="Q552" s="62">
        <f>IF($A552=0,0,VLOOKUP($A552,Pointage!$A$6:$CE$370,Q$3))</f>
        <v>0</v>
      </c>
      <c r="R552" s="62">
        <f>IF($A552=0,0,VLOOKUP($A552,Pointage!$A$6:$CE$370,R$3))</f>
        <v>0</v>
      </c>
      <c r="S552" s="62">
        <f>IF($A552=0,0,VLOOKUP($A552,Pointage!$A$6:$CE$370,S$3))</f>
        <v>0</v>
      </c>
    </row>
    <row r="553" spans="1:19" x14ac:dyDescent="0.2">
      <c r="A553" s="60">
        <f>Pointage!A555</f>
        <v>0</v>
      </c>
      <c r="B553" s="61">
        <f t="shared" si="16"/>
        <v>0</v>
      </c>
      <c r="C553" s="61">
        <f t="shared" si="17"/>
        <v>1</v>
      </c>
      <c r="D553" s="62">
        <f>IF($A553=0,0,VLOOKUP($A553,Pointage!$A$6:$CE$370,D$3))</f>
        <v>0</v>
      </c>
      <c r="E553" s="62">
        <f>IF($A553=0,0,VLOOKUP($A553,Pointage!$A$6:$CE$370,E$3))</f>
        <v>0</v>
      </c>
      <c r="F553" s="62">
        <f>IF($A553=0,0,VLOOKUP($A553,Pointage!$A$6:$CE$370,F$3))</f>
        <v>0</v>
      </c>
      <c r="G553" s="62">
        <f>IF($A553=0,0,VLOOKUP($A553,Pointage!$A$6:$CE$370,G$3))</f>
        <v>0</v>
      </c>
      <c r="H553" s="62">
        <f>IF($A553=0,0,VLOOKUP($A553,Pointage!$A$6:$CE$370,H$3))</f>
        <v>0</v>
      </c>
      <c r="I553" s="62">
        <f>IF($A553=0,0,VLOOKUP($A553,Pointage!$A$6:$CE$370,I$3))</f>
        <v>0</v>
      </c>
      <c r="J553" s="62">
        <f>IF($A553=0,0,VLOOKUP($A553,Pointage!$A$6:$CE$370,J$3))</f>
        <v>0</v>
      </c>
      <c r="K553" s="62">
        <f>IF($A553=0,0,VLOOKUP($A553,Pointage!$A$6:$CE$370,K$3))</f>
        <v>0</v>
      </c>
      <c r="L553" s="62">
        <f>IF($A553=0,0,VLOOKUP($A553,Pointage!$A$6:$CE$370,L$3))</f>
        <v>0</v>
      </c>
      <c r="M553" s="62">
        <f>IF($A553=0,0,VLOOKUP($A553,Pointage!$A$6:$CE$370,M$3))</f>
        <v>0</v>
      </c>
      <c r="N553" s="62">
        <f>IF($A553=0,0,VLOOKUP($A553,Pointage!$A$6:$CE$370,N$3))</f>
        <v>0</v>
      </c>
      <c r="O553" s="62">
        <f>IF($A553=0,0,VLOOKUP($A553,Pointage!$A$6:$CE$370,O$3))</f>
        <v>0</v>
      </c>
      <c r="P553" s="62">
        <f>IF($A553=0,0,VLOOKUP($A553,Pointage!$A$6:$CE$370,P$3))</f>
        <v>0</v>
      </c>
      <c r="Q553" s="62">
        <f>IF($A553=0,0,VLOOKUP($A553,Pointage!$A$6:$CE$370,Q$3))</f>
        <v>0</v>
      </c>
      <c r="R553" s="62">
        <f>IF($A553=0,0,VLOOKUP($A553,Pointage!$A$6:$CE$370,R$3))</f>
        <v>0</v>
      </c>
      <c r="S553" s="62">
        <f>IF($A553=0,0,VLOOKUP($A553,Pointage!$A$6:$CE$370,S$3))</f>
        <v>0</v>
      </c>
    </row>
    <row r="554" spans="1:19" x14ac:dyDescent="0.2">
      <c r="A554" s="60">
        <f>Pointage!A556</f>
        <v>0</v>
      </c>
      <c r="B554" s="61">
        <f t="shared" si="16"/>
        <v>0</v>
      </c>
      <c r="C554" s="61">
        <f t="shared" si="17"/>
        <v>1</v>
      </c>
      <c r="D554" s="62">
        <f>IF($A554=0,0,VLOOKUP($A554,Pointage!$A$6:$CE$370,D$3))</f>
        <v>0</v>
      </c>
      <c r="E554" s="62">
        <f>IF($A554=0,0,VLOOKUP($A554,Pointage!$A$6:$CE$370,E$3))</f>
        <v>0</v>
      </c>
      <c r="F554" s="62">
        <f>IF($A554=0,0,VLOOKUP($A554,Pointage!$A$6:$CE$370,F$3))</f>
        <v>0</v>
      </c>
      <c r="G554" s="62">
        <f>IF($A554=0,0,VLOOKUP($A554,Pointage!$A$6:$CE$370,G$3))</f>
        <v>0</v>
      </c>
      <c r="H554" s="62">
        <f>IF($A554=0,0,VLOOKUP($A554,Pointage!$A$6:$CE$370,H$3))</f>
        <v>0</v>
      </c>
      <c r="I554" s="62">
        <f>IF($A554=0,0,VLOOKUP($A554,Pointage!$A$6:$CE$370,I$3))</f>
        <v>0</v>
      </c>
      <c r="J554" s="62">
        <f>IF($A554=0,0,VLOOKUP($A554,Pointage!$A$6:$CE$370,J$3))</f>
        <v>0</v>
      </c>
      <c r="K554" s="62">
        <f>IF($A554=0,0,VLOOKUP($A554,Pointage!$A$6:$CE$370,K$3))</f>
        <v>0</v>
      </c>
      <c r="L554" s="62">
        <f>IF($A554=0,0,VLOOKUP($A554,Pointage!$A$6:$CE$370,L$3))</f>
        <v>0</v>
      </c>
      <c r="M554" s="62">
        <f>IF($A554=0,0,VLOOKUP($A554,Pointage!$A$6:$CE$370,M$3))</f>
        <v>0</v>
      </c>
      <c r="N554" s="62">
        <f>IF($A554=0,0,VLOOKUP($A554,Pointage!$A$6:$CE$370,N$3))</f>
        <v>0</v>
      </c>
      <c r="O554" s="62">
        <f>IF($A554=0,0,VLOOKUP($A554,Pointage!$A$6:$CE$370,O$3))</f>
        <v>0</v>
      </c>
      <c r="P554" s="62">
        <f>IF($A554=0,0,VLOOKUP($A554,Pointage!$A$6:$CE$370,P$3))</f>
        <v>0</v>
      </c>
      <c r="Q554" s="62">
        <f>IF($A554=0,0,VLOOKUP($A554,Pointage!$A$6:$CE$370,Q$3))</f>
        <v>0</v>
      </c>
      <c r="R554" s="62">
        <f>IF($A554=0,0,VLOOKUP($A554,Pointage!$A$6:$CE$370,R$3))</f>
        <v>0</v>
      </c>
      <c r="S554" s="62">
        <f>IF($A554=0,0,VLOOKUP($A554,Pointage!$A$6:$CE$370,S$3))</f>
        <v>0</v>
      </c>
    </row>
    <row r="555" spans="1:19" x14ac:dyDescent="0.2">
      <c r="A555" s="60">
        <f>Pointage!A557</f>
        <v>0</v>
      </c>
      <c r="B555" s="61">
        <f t="shared" si="16"/>
        <v>0</v>
      </c>
      <c r="C555" s="61">
        <f t="shared" si="17"/>
        <v>1</v>
      </c>
      <c r="D555" s="62">
        <f>IF($A555=0,0,VLOOKUP($A555,Pointage!$A$6:$CE$370,D$3))</f>
        <v>0</v>
      </c>
      <c r="E555" s="62">
        <f>IF($A555=0,0,VLOOKUP($A555,Pointage!$A$6:$CE$370,E$3))</f>
        <v>0</v>
      </c>
      <c r="F555" s="62">
        <f>IF($A555=0,0,VLOOKUP($A555,Pointage!$A$6:$CE$370,F$3))</f>
        <v>0</v>
      </c>
      <c r="G555" s="62">
        <f>IF($A555=0,0,VLOOKUP($A555,Pointage!$A$6:$CE$370,G$3))</f>
        <v>0</v>
      </c>
      <c r="H555" s="62">
        <f>IF($A555=0,0,VLOOKUP($A555,Pointage!$A$6:$CE$370,H$3))</f>
        <v>0</v>
      </c>
      <c r="I555" s="62">
        <f>IF($A555=0,0,VLOOKUP($A555,Pointage!$A$6:$CE$370,I$3))</f>
        <v>0</v>
      </c>
      <c r="J555" s="62">
        <f>IF($A555=0,0,VLOOKUP($A555,Pointage!$A$6:$CE$370,J$3))</f>
        <v>0</v>
      </c>
      <c r="K555" s="62">
        <f>IF($A555=0,0,VLOOKUP($A555,Pointage!$A$6:$CE$370,K$3))</f>
        <v>0</v>
      </c>
      <c r="L555" s="62">
        <f>IF($A555=0,0,VLOOKUP($A555,Pointage!$A$6:$CE$370,L$3))</f>
        <v>0</v>
      </c>
      <c r="M555" s="62">
        <f>IF($A555=0,0,VLOOKUP($A555,Pointage!$A$6:$CE$370,M$3))</f>
        <v>0</v>
      </c>
      <c r="N555" s="62">
        <f>IF($A555=0,0,VLOOKUP($A555,Pointage!$A$6:$CE$370,N$3))</f>
        <v>0</v>
      </c>
      <c r="O555" s="62">
        <f>IF($A555=0,0,VLOOKUP($A555,Pointage!$A$6:$CE$370,O$3))</f>
        <v>0</v>
      </c>
      <c r="P555" s="62">
        <f>IF($A555=0,0,VLOOKUP($A555,Pointage!$A$6:$CE$370,P$3))</f>
        <v>0</v>
      </c>
      <c r="Q555" s="62">
        <f>IF($A555=0,0,VLOOKUP($A555,Pointage!$A$6:$CE$370,Q$3))</f>
        <v>0</v>
      </c>
      <c r="R555" s="62">
        <f>IF($A555=0,0,VLOOKUP($A555,Pointage!$A$6:$CE$370,R$3))</f>
        <v>0</v>
      </c>
      <c r="S555" s="62">
        <f>IF($A555=0,0,VLOOKUP($A555,Pointage!$A$6:$CE$370,S$3))</f>
        <v>0</v>
      </c>
    </row>
    <row r="556" spans="1:19" x14ac:dyDescent="0.2">
      <c r="A556" s="60">
        <f>Pointage!A558</f>
        <v>0</v>
      </c>
      <c r="B556" s="61">
        <f t="shared" si="16"/>
        <v>0</v>
      </c>
      <c r="C556" s="61">
        <f t="shared" si="17"/>
        <v>1</v>
      </c>
      <c r="D556" s="62">
        <f>IF($A556=0,0,VLOOKUP($A556,Pointage!$A$6:$CE$370,D$3))</f>
        <v>0</v>
      </c>
      <c r="E556" s="62">
        <f>IF($A556=0,0,VLOOKUP($A556,Pointage!$A$6:$CE$370,E$3))</f>
        <v>0</v>
      </c>
      <c r="F556" s="62">
        <f>IF($A556=0,0,VLOOKUP($A556,Pointage!$A$6:$CE$370,F$3))</f>
        <v>0</v>
      </c>
      <c r="G556" s="62">
        <f>IF($A556=0,0,VLOOKUP($A556,Pointage!$A$6:$CE$370,G$3))</f>
        <v>0</v>
      </c>
      <c r="H556" s="62">
        <f>IF($A556=0,0,VLOOKUP($A556,Pointage!$A$6:$CE$370,H$3))</f>
        <v>0</v>
      </c>
      <c r="I556" s="62">
        <f>IF($A556=0,0,VLOOKUP($A556,Pointage!$A$6:$CE$370,I$3))</f>
        <v>0</v>
      </c>
      <c r="J556" s="62">
        <f>IF($A556=0,0,VLOOKUP($A556,Pointage!$A$6:$CE$370,J$3))</f>
        <v>0</v>
      </c>
      <c r="K556" s="62">
        <f>IF($A556=0,0,VLOOKUP($A556,Pointage!$A$6:$CE$370,K$3))</f>
        <v>0</v>
      </c>
      <c r="L556" s="62">
        <f>IF($A556=0,0,VLOOKUP($A556,Pointage!$A$6:$CE$370,L$3))</f>
        <v>0</v>
      </c>
      <c r="M556" s="62">
        <f>IF($A556=0,0,VLOOKUP($A556,Pointage!$A$6:$CE$370,M$3))</f>
        <v>0</v>
      </c>
      <c r="N556" s="62">
        <f>IF($A556=0,0,VLOOKUP($A556,Pointage!$A$6:$CE$370,N$3))</f>
        <v>0</v>
      </c>
      <c r="O556" s="62">
        <f>IF($A556=0,0,VLOOKUP($A556,Pointage!$A$6:$CE$370,O$3))</f>
        <v>0</v>
      </c>
      <c r="P556" s="62">
        <f>IF($A556=0,0,VLOOKUP($A556,Pointage!$A$6:$CE$370,P$3))</f>
        <v>0</v>
      </c>
      <c r="Q556" s="62">
        <f>IF($A556=0,0,VLOOKUP($A556,Pointage!$A$6:$CE$370,Q$3))</f>
        <v>0</v>
      </c>
      <c r="R556" s="62">
        <f>IF($A556=0,0,VLOOKUP($A556,Pointage!$A$6:$CE$370,R$3))</f>
        <v>0</v>
      </c>
      <c r="S556" s="62">
        <f>IF($A556=0,0,VLOOKUP($A556,Pointage!$A$6:$CE$370,S$3))</f>
        <v>0</v>
      </c>
    </row>
    <row r="557" spans="1:19" x14ac:dyDescent="0.2">
      <c r="A557" s="60">
        <f>Pointage!A559</f>
        <v>0</v>
      </c>
      <c r="B557" s="61">
        <f t="shared" si="16"/>
        <v>0</v>
      </c>
      <c r="C557" s="61">
        <f t="shared" si="17"/>
        <v>1</v>
      </c>
      <c r="D557" s="62">
        <f>IF($A557=0,0,VLOOKUP($A557,Pointage!$A$6:$CE$370,D$3))</f>
        <v>0</v>
      </c>
      <c r="E557" s="62">
        <f>IF($A557=0,0,VLOOKUP($A557,Pointage!$A$6:$CE$370,E$3))</f>
        <v>0</v>
      </c>
      <c r="F557" s="62">
        <f>IF($A557=0,0,VLOOKUP($A557,Pointage!$A$6:$CE$370,F$3))</f>
        <v>0</v>
      </c>
      <c r="G557" s="62">
        <f>IF($A557=0,0,VLOOKUP($A557,Pointage!$A$6:$CE$370,G$3))</f>
        <v>0</v>
      </c>
      <c r="H557" s="62">
        <f>IF($A557=0,0,VLOOKUP($A557,Pointage!$A$6:$CE$370,H$3))</f>
        <v>0</v>
      </c>
      <c r="I557" s="62">
        <f>IF($A557=0,0,VLOOKUP($A557,Pointage!$A$6:$CE$370,I$3))</f>
        <v>0</v>
      </c>
      <c r="J557" s="62">
        <f>IF($A557=0,0,VLOOKUP($A557,Pointage!$A$6:$CE$370,J$3))</f>
        <v>0</v>
      </c>
      <c r="K557" s="62">
        <f>IF($A557=0,0,VLOOKUP($A557,Pointage!$A$6:$CE$370,K$3))</f>
        <v>0</v>
      </c>
      <c r="L557" s="62">
        <f>IF($A557=0,0,VLOOKUP($A557,Pointage!$A$6:$CE$370,L$3))</f>
        <v>0</v>
      </c>
      <c r="M557" s="62">
        <f>IF($A557=0,0,VLOOKUP($A557,Pointage!$A$6:$CE$370,M$3))</f>
        <v>0</v>
      </c>
      <c r="N557" s="62">
        <f>IF($A557=0,0,VLOOKUP($A557,Pointage!$A$6:$CE$370,N$3))</f>
        <v>0</v>
      </c>
      <c r="O557" s="62">
        <f>IF($A557=0,0,VLOOKUP($A557,Pointage!$A$6:$CE$370,O$3))</f>
        <v>0</v>
      </c>
      <c r="P557" s="62">
        <f>IF($A557=0,0,VLOOKUP($A557,Pointage!$A$6:$CE$370,P$3))</f>
        <v>0</v>
      </c>
      <c r="Q557" s="62">
        <f>IF($A557=0,0,VLOOKUP($A557,Pointage!$A$6:$CE$370,Q$3))</f>
        <v>0</v>
      </c>
      <c r="R557" s="62">
        <f>IF($A557=0,0,VLOOKUP($A557,Pointage!$A$6:$CE$370,R$3))</f>
        <v>0</v>
      </c>
      <c r="S557" s="62">
        <f>IF($A557=0,0,VLOOKUP($A557,Pointage!$A$6:$CE$370,S$3))</f>
        <v>0</v>
      </c>
    </row>
    <row r="558" spans="1:19" x14ac:dyDescent="0.2">
      <c r="A558" s="60">
        <f>Pointage!A560</f>
        <v>0</v>
      </c>
      <c r="B558" s="61">
        <f t="shared" si="16"/>
        <v>0</v>
      </c>
      <c r="C558" s="61">
        <f t="shared" si="17"/>
        <v>1</v>
      </c>
      <c r="D558" s="62">
        <f>IF($A558=0,0,VLOOKUP($A558,Pointage!$A$6:$CE$370,D$3))</f>
        <v>0</v>
      </c>
      <c r="E558" s="62">
        <f>IF($A558=0,0,VLOOKUP($A558,Pointage!$A$6:$CE$370,E$3))</f>
        <v>0</v>
      </c>
      <c r="F558" s="62">
        <f>IF($A558=0,0,VLOOKUP($A558,Pointage!$A$6:$CE$370,F$3))</f>
        <v>0</v>
      </c>
      <c r="G558" s="62">
        <f>IF($A558=0,0,VLOOKUP($A558,Pointage!$A$6:$CE$370,G$3))</f>
        <v>0</v>
      </c>
      <c r="H558" s="62">
        <f>IF($A558=0,0,VLOOKUP($A558,Pointage!$A$6:$CE$370,H$3))</f>
        <v>0</v>
      </c>
      <c r="I558" s="62">
        <f>IF($A558=0,0,VLOOKUP($A558,Pointage!$A$6:$CE$370,I$3))</f>
        <v>0</v>
      </c>
      <c r="J558" s="62">
        <f>IF($A558=0,0,VLOOKUP($A558,Pointage!$A$6:$CE$370,J$3))</f>
        <v>0</v>
      </c>
      <c r="K558" s="62">
        <f>IF($A558=0,0,VLOOKUP($A558,Pointage!$A$6:$CE$370,K$3))</f>
        <v>0</v>
      </c>
      <c r="L558" s="62">
        <f>IF($A558=0,0,VLOOKUP($A558,Pointage!$A$6:$CE$370,L$3))</f>
        <v>0</v>
      </c>
      <c r="M558" s="62">
        <f>IF($A558=0,0,VLOOKUP($A558,Pointage!$A$6:$CE$370,M$3))</f>
        <v>0</v>
      </c>
      <c r="N558" s="62">
        <f>IF($A558=0,0,VLOOKUP($A558,Pointage!$A$6:$CE$370,N$3))</f>
        <v>0</v>
      </c>
      <c r="O558" s="62">
        <f>IF($A558=0,0,VLOOKUP($A558,Pointage!$A$6:$CE$370,O$3))</f>
        <v>0</v>
      </c>
      <c r="P558" s="62">
        <f>IF($A558=0,0,VLOOKUP($A558,Pointage!$A$6:$CE$370,P$3))</f>
        <v>0</v>
      </c>
      <c r="Q558" s="62">
        <f>IF($A558=0,0,VLOOKUP($A558,Pointage!$A$6:$CE$370,Q$3))</f>
        <v>0</v>
      </c>
      <c r="R558" s="62">
        <f>IF($A558=0,0,VLOOKUP($A558,Pointage!$A$6:$CE$370,R$3))</f>
        <v>0</v>
      </c>
      <c r="S558" s="62">
        <f>IF($A558=0,0,VLOOKUP($A558,Pointage!$A$6:$CE$370,S$3))</f>
        <v>0</v>
      </c>
    </row>
    <row r="559" spans="1:19" x14ac:dyDescent="0.2">
      <c r="A559" s="60">
        <f>Pointage!A561</f>
        <v>0</v>
      </c>
      <c r="B559" s="61">
        <f t="shared" si="16"/>
        <v>0</v>
      </c>
      <c r="C559" s="61">
        <f t="shared" si="17"/>
        <v>1</v>
      </c>
      <c r="D559" s="62">
        <f>IF($A559=0,0,VLOOKUP($A559,Pointage!$A$6:$CE$370,D$3))</f>
        <v>0</v>
      </c>
      <c r="E559" s="62">
        <f>IF($A559=0,0,VLOOKUP($A559,Pointage!$A$6:$CE$370,E$3))</f>
        <v>0</v>
      </c>
      <c r="F559" s="62">
        <f>IF($A559=0,0,VLOOKUP($A559,Pointage!$A$6:$CE$370,F$3))</f>
        <v>0</v>
      </c>
      <c r="G559" s="62">
        <f>IF($A559=0,0,VLOOKUP($A559,Pointage!$A$6:$CE$370,G$3))</f>
        <v>0</v>
      </c>
      <c r="H559" s="62">
        <f>IF($A559=0,0,VLOOKUP($A559,Pointage!$A$6:$CE$370,H$3))</f>
        <v>0</v>
      </c>
      <c r="I559" s="62">
        <f>IF($A559=0,0,VLOOKUP($A559,Pointage!$A$6:$CE$370,I$3))</f>
        <v>0</v>
      </c>
      <c r="J559" s="62">
        <f>IF($A559=0,0,VLOOKUP($A559,Pointage!$A$6:$CE$370,J$3))</f>
        <v>0</v>
      </c>
      <c r="K559" s="62">
        <f>IF($A559=0,0,VLOOKUP($A559,Pointage!$A$6:$CE$370,K$3))</f>
        <v>0</v>
      </c>
      <c r="L559" s="62">
        <f>IF($A559=0,0,VLOOKUP($A559,Pointage!$A$6:$CE$370,L$3))</f>
        <v>0</v>
      </c>
      <c r="M559" s="62">
        <f>IF($A559=0,0,VLOOKUP($A559,Pointage!$A$6:$CE$370,M$3))</f>
        <v>0</v>
      </c>
      <c r="N559" s="62">
        <f>IF($A559=0,0,VLOOKUP($A559,Pointage!$A$6:$CE$370,N$3))</f>
        <v>0</v>
      </c>
      <c r="O559" s="62">
        <f>IF($A559=0,0,VLOOKUP($A559,Pointage!$A$6:$CE$370,O$3))</f>
        <v>0</v>
      </c>
      <c r="P559" s="62">
        <f>IF($A559=0,0,VLOOKUP($A559,Pointage!$A$6:$CE$370,P$3))</f>
        <v>0</v>
      </c>
      <c r="Q559" s="62">
        <f>IF($A559=0,0,VLOOKUP($A559,Pointage!$A$6:$CE$370,Q$3))</f>
        <v>0</v>
      </c>
      <c r="R559" s="62">
        <f>IF($A559=0,0,VLOOKUP($A559,Pointage!$A$6:$CE$370,R$3))</f>
        <v>0</v>
      </c>
      <c r="S559" s="62">
        <f>IF($A559=0,0,VLOOKUP($A559,Pointage!$A$6:$CE$370,S$3))</f>
        <v>0</v>
      </c>
    </row>
    <row r="560" spans="1:19" x14ac:dyDescent="0.2">
      <c r="A560" s="60">
        <f>Pointage!A562</f>
        <v>0</v>
      </c>
      <c r="B560" s="61">
        <f t="shared" si="16"/>
        <v>0</v>
      </c>
      <c r="C560" s="61">
        <f t="shared" si="17"/>
        <v>1</v>
      </c>
      <c r="D560" s="62">
        <f>IF($A560=0,0,VLOOKUP($A560,Pointage!$A$6:$CE$370,D$3))</f>
        <v>0</v>
      </c>
      <c r="E560" s="62">
        <f>IF($A560=0,0,VLOOKUP($A560,Pointage!$A$6:$CE$370,E$3))</f>
        <v>0</v>
      </c>
      <c r="F560" s="62">
        <f>IF($A560=0,0,VLOOKUP($A560,Pointage!$A$6:$CE$370,F$3))</f>
        <v>0</v>
      </c>
      <c r="G560" s="62">
        <f>IF($A560=0,0,VLOOKUP($A560,Pointage!$A$6:$CE$370,G$3))</f>
        <v>0</v>
      </c>
      <c r="H560" s="62">
        <f>IF($A560=0,0,VLOOKUP($A560,Pointage!$A$6:$CE$370,H$3))</f>
        <v>0</v>
      </c>
      <c r="I560" s="62">
        <f>IF($A560=0,0,VLOOKUP($A560,Pointage!$A$6:$CE$370,I$3))</f>
        <v>0</v>
      </c>
      <c r="J560" s="62">
        <f>IF($A560=0,0,VLOOKUP($A560,Pointage!$A$6:$CE$370,J$3))</f>
        <v>0</v>
      </c>
      <c r="K560" s="62">
        <f>IF($A560=0,0,VLOOKUP($A560,Pointage!$A$6:$CE$370,K$3))</f>
        <v>0</v>
      </c>
      <c r="L560" s="62">
        <f>IF($A560=0,0,VLOOKUP($A560,Pointage!$A$6:$CE$370,L$3))</f>
        <v>0</v>
      </c>
      <c r="M560" s="62">
        <f>IF($A560=0,0,VLOOKUP($A560,Pointage!$A$6:$CE$370,M$3))</f>
        <v>0</v>
      </c>
      <c r="N560" s="62">
        <f>IF($A560=0,0,VLOOKUP($A560,Pointage!$A$6:$CE$370,N$3))</f>
        <v>0</v>
      </c>
      <c r="O560" s="62">
        <f>IF($A560=0,0,VLOOKUP($A560,Pointage!$A$6:$CE$370,O$3))</f>
        <v>0</v>
      </c>
      <c r="P560" s="62">
        <f>IF($A560=0,0,VLOOKUP($A560,Pointage!$A$6:$CE$370,P$3))</f>
        <v>0</v>
      </c>
      <c r="Q560" s="62">
        <f>IF($A560=0,0,VLOOKUP($A560,Pointage!$A$6:$CE$370,Q$3))</f>
        <v>0</v>
      </c>
      <c r="R560" s="62">
        <f>IF($A560=0,0,VLOOKUP($A560,Pointage!$A$6:$CE$370,R$3))</f>
        <v>0</v>
      </c>
      <c r="S560" s="62">
        <f>IF($A560=0,0,VLOOKUP($A560,Pointage!$A$6:$CE$370,S$3))</f>
        <v>0</v>
      </c>
    </row>
    <row r="561" spans="1:19" x14ac:dyDescent="0.2">
      <c r="A561" s="60">
        <f>Pointage!A563</f>
        <v>0</v>
      </c>
      <c r="B561" s="61">
        <f t="shared" si="16"/>
        <v>0</v>
      </c>
      <c r="C561" s="61">
        <f t="shared" si="17"/>
        <v>1</v>
      </c>
      <c r="D561" s="62">
        <f>IF($A561=0,0,VLOOKUP($A561,Pointage!$A$6:$CE$370,D$3))</f>
        <v>0</v>
      </c>
      <c r="E561" s="62">
        <f>IF($A561=0,0,VLOOKUP($A561,Pointage!$A$6:$CE$370,E$3))</f>
        <v>0</v>
      </c>
      <c r="F561" s="62">
        <f>IF($A561=0,0,VLOOKUP($A561,Pointage!$A$6:$CE$370,F$3))</f>
        <v>0</v>
      </c>
      <c r="G561" s="62">
        <f>IF($A561=0,0,VLOOKUP($A561,Pointage!$A$6:$CE$370,G$3))</f>
        <v>0</v>
      </c>
      <c r="H561" s="62">
        <f>IF($A561=0,0,VLOOKUP($A561,Pointage!$A$6:$CE$370,H$3))</f>
        <v>0</v>
      </c>
      <c r="I561" s="62">
        <f>IF($A561=0,0,VLOOKUP($A561,Pointage!$A$6:$CE$370,I$3))</f>
        <v>0</v>
      </c>
      <c r="J561" s="62">
        <f>IF($A561=0,0,VLOOKUP($A561,Pointage!$A$6:$CE$370,J$3))</f>
        <v>0</v>
      </c>
      <c r="K561" s="62">
        <f>IF($A561=0,0,VLOOKUP($A561,Pointage!$A$6:$CE$370,K$3))</f>
        <v>0</v>
      </c>
      <c r="L561" s="62">
        <f>IF($A561=0,0,VLOOKUP($A561,Pointage!$A$6:$CE$370,L$3))</f>
        <v>0</v>
      </c>
      <c r="M561" s="62">
        <f>IF($A561=0,0,VLOOKUP($A561,Pointage!$A$6:$CE$370,M$3))</f>
        <v>0</v>
      </c>
      <c r="N561" s="62">
        <f>IF($A561=0,0,VLOOKUP($A561,Pointage!$A$6:$CE$370,N$3))</f>
        <v>0</v>
      </c>
      <c r="O561" s="62">
        <f>IF($A561=0,0,VLOOKUP($A561,Pointage!$A$6:$CE$370,O$3))</f>
        <v>0</v>
      </c>
      <c r="P561" s="62">
        <f>IF($A561=0,0,VLOOKUP($A561,Pointage!$A$6:$CE$370,P$3))</f>
        <v>0</v>
      </c>
      <c r="Q561" s="62">
        <f>IF($A561=0,0,VLOOKUP($A561,Pointage!$A$6:$CE$370,Q$3))</f>
        <v>0</v>
      </c>
      <c r="R561" s="62">
        <f>IF($A561=0,0,VLOOKUP($A561,Pointage!$A$6:$CE$370,R$3))</f>
        <v>0</v>
      </c>
      <c r="S561" s="62">
        <f>IF($A561=0,0,VLOOKUP($A561,Pointage!$A$6:$CE$370,S$3))</f>
        <v>0</v>
      </c>
    </row>
    <row r="562" spans="1:19" x14ac:dyDescent="0.2">
      <c r="A562" s="60">
        <f>Pointage!A564</f>
        <v>0</v>
      </c>
      <c r="B562" s="61">
        <f t="shared" si="16"/>
        <v>0</v>
      </c>
      <c r="C562" s="61">
        <f t="shared" si="17"/>
        <v>1</v>
      </c>
      <c r="D562" s="62">
        <f>IF($A562=0,0,VLOOKUP($A562,Pointage!$A$6:$CE$370,D$3))</f>
        <v>0</v>
      </c>
      <c r="E562" s="62">
        <f>IF($A562=0,0,VLOOKUP($A562,Pointage!$A$6:$CE$370,E$3))</f>
        <v>0</v>
      </c>
      <c r="F562" s="62">
        <f>IF($A562=0,0,VLOOKUP($A562,Pointage!$A$6:$CE$370,F$3))</f>
        <v>0</v>
      </c>
      <c r="G562" s="62">
        <f>IF($A562=0,0,VLOOKUP($A562,Pointage!$A$6:$CE$370,G$3))</f>
        <v>0</v>
      </c>
      <c r="H562" s="62">
        <f>IF($A562=0,0,VLOOKUP($A562,Pointage!$A$6:$CE$370,H$3))</f>
        <v>0</v>
      </c>
      <c r="I562" s="62">
        <f>IF($A562=0,0,VLOOKUP($A562,Pointage!$A$6:$CE$370,I$3))</f>
        <v>0</v>
      </c>
      <c r="J562" s="62">
        <f>IF($A562=0,0,VLOOKUP($A562,Pointage!$A$6:$CE$370,J$3))</f>
        <v>0</v>
      </c>
      <c r="K562" s="62">
        <f>IF($A562=0,0,VLOOKUP($A562,Pointage!$A$6:$CE$370,K$3))</f>
        <v>0</v>
      </c>
      <c r="L562" s="62">
        <f>IF($A562=0,0,VLOOKUP($A562,Pointage!$A$6:$CE$370,L$3))</f>
        <v>0</v>
      </c>
      <c r="M562" s="62">
        <f>IF($A562=0,0,VLOOKUP($A562,Pointage!$A$6:$CE$370,M$3))</f>
        <v>0</v>
      </c>
      <c r="N562" s="62">
        <f>IF($A562=0,0,VLOOKUP($A562,Pointage!$A$6:$CE$370,N$3))</f>
        <v>0</v>
      </c>
      <c r="O562" s="62">
        <f>IF($A562=0,0,VLOOKUP($A562,Pointage!$A$6:$CE$370,O$3))</f>
        <v>0</v>
      </c>
      <c r="P562" s="62">
        <f>IF($A562=0,0,VLOOKUP($A562,Pointage!$A$6:$CE$370,P$3))</f>
        <v>0</v>
      </c>
      <c r="Q562" s="62">
        <f>IF($A562=0,0,VLOOKUP($A562,Pointage!$A$6:$CE$370,Q$3))</f>
        <v>0</v>
      </c>
      <c r="R562" s="62">
        <f>IF($A562=0,0,VLOOKUP($A562,Pointage!$A$6:$CE$370,R$3))</f>
        <v>0</v>
      </c>
      <c r="S562" s="62">
        <f>IF($A562=0,0,VLOOKUP($A562,Pointage!$A$6:$CE$370,S$3))</f>
        <v>0</v>
      </c>
    </row>
    <row r="563" spans="1:19" x14ac:dyDescent="0.2">
      <c r="A563" s="60">
        <f>Pointage!A565</f>
        <v>0</v>
      </c>
      <c r="B563" s="61">
        <f t="shared" si="16"/>
        <v>0</v>
      </c>
      <c r="C563" s="61">
        <f t="shared" si="17"/>
        <v>1</v>
      </c>
      <c r="D563" s="62">
        <f>IF($A563=0,0,VLOOKUP($A563,Pointage!$A$6:$CE$370,D$3))</f>
        <v>0</v>
      </c>
      <c r="E563" s="62">
        <f>IF($A563=0,0,VLOOKUP($A563,Pointage!$A$6:$CE$370,E$3))</f>
        <v>0</v>
      </c>
      <c r="F563" s="62">
        <f>IF($A563=0,0,VLOOKUP($A563,Pointage!$A$6:$CE$370,F$3))</f>
        <v>0</v>
      </c>
      <c r="G563" s="62">
        <f>IF($A563=0,0,VLOOKUP($A563,Pointage!$A$6:$CE$370,G$3))</f>
        <v>0</v>
      </c>
      <c r="H563" s="62">
        <f>IF($A563=0,0,VLOOKUP($A563,Pointage!$A$6:$CE$370,H$3))</f>
        <v>0</v>
      </c>
      <c r="I563" s="62">
        <f>IF($A563=0,0,VLOOKUP($A563,Pointage!$A$6:$CE$370,I$3))</f>
        <v>0</v>
      </c>
      <c r="J563" s="62">
        <f>IF($A563=0,0,VLOOKUP($A563,Pointage!$A$6:$CE$370,J$3))</f>
        <v>0</v>
      </c>
      <c r="K563" s="62">
        <f>IF($A563=0,0,VLOOKUP($A563,Pointage!$A$6:$CE$370,K$3))</f>
        <v>0</v>
      </c>
      <c r="L563" s="62">
        <f>IF($A563=0,0,VLOOKUP($A563,Pointage!$A$6:$CE$370,L$3))</f>
        <v>0</v>
      </c>
      <c r="M563" s="62">
        <f>IF($A563=0,0,VLOOKUP($A563,Pointage!$A$6:$CE$370,M$3))</f>
        <v>0</v>
      </c>
      <c r="N563" s="62">
        <f>IF($A563=0,0,VLOOKUP($A563,Pointage!$A$6:$CE$370,N$3))</f>
        <v>0</v>
      </c>
      <c r="O563" s="62">
        <f>IF($A563=0,0,VLOOKUP($A563,Pointage!$A$6:$CE$370,O$3))</f>
        <v>0</v>
      </c>
      <c r="P563" s="62">
        <f>IF($A563=0,0,VLOOKUP($A563,Pointage!$A$6:$CE$370,P$3))</f>
        <v>0</v>
      </c>
      <c r="Q563" s="62">
        <f>IF($A563=0,0,VLOOKUP($A563,Pointage!$A$6:$CE$370,Q$3))</f>
        <v>0</v>
      </c>
      <c r="R563" s="62">
        <f>IF($A563=0,0,VLOOKUP($A563,Pointage!$A$6:$CE$370,R$3))</f>
        <v>0</v>
      </c>
      <c r="S563" s="62">
        <f>IF($A563=0,0,VLOOKUP($A563,Pointage!$A$6:$CE$370,S$3))</f>
        <v>0</v>
      </c>
    </row>
    <row r="564" spans="1:19" x14ac:dyDescent="0.2">
      <c r="A564" s="60">
        <f>Pointage!A566</f>
        <v>0</v>
      </c>
      <c r="B564" s="61">
        <f t="shared" si="16"/>
        <v>0</v>
      </c>
      <c r="C564" s="61">
        <f t="shared" si="17"/>
        <v>1</v>
      </c>
      <c r="D564" s="62">
        <f>IF($A564=0,0,VLOOKUP($A564,Pointage!$A$6:$CE$370,D$3))</f>
        <v>0</v>
      </c>
      <c r="E564" s="62">
        <f>IF($A564=0,0,VLOOKUP($A564,Pointage!$A$6:$CE$370,E$3))</f>
        <v>0</v>
      </c>
      <c r="F564" s="62">
        <f>IF($A564=0,0,VLOOKUP($A564,Pointage!$A$6:$CE$370,F$3))</f>
        <v>0</v>
      </c>
      <c r="G564" s="62">
        <f>IF($A564=0,0,VLOOKUP($A564,Pointage!$A$6:$CE$370,G$3))</f>
        <v>0</v>
      </c>
      <c r="H564" s="62">
        <f>IF($A564=0,0,VLOOKUP($A564,Pointage!$A$6:$CE$370,H$3))</f>
        <v>0</v>
      </c>
      <c r="I564" s="62">
        <f>IF($A564=0,0,VLOOKUP($A564,Pointage!$A$6:$CE$370,I$3))</f>
        <v>0</v>
      </c>
      <c r="J564" s="62">
        <f>IF($A564=0,0,VLOOKUP($A564,Pointage!$A$6:$CE$370,J$3))</f>
        <v>0</v>
      </c>
      <c r="K564" s="62">
        <f>IF($A564=0,0,VLOOKUP($A564,Pointage!$A$6:$CE$370,K$3))</f>
        <v>0</v>
      </c>
      <c r="L564" s="62">
        <f>IF($A564=0,0,VLOOKUP($A564,Pointage!$A$6:$CE$370,L$3))</f>
        <v>0</v>
      </c>
      <c r="M564" s="62">
        <f>IF($A564=0,0,VLOOKUP($A564,Pointage!$A$6:$CE$370,M$3))</f>
        <v>0</v>
      </c>
      <c r="N564" s="62">
        <f>IF($A564=0,0,VLOOKUP($A564,Pointage!$A$6:$CE$370,N$3))</f>
        <v>0</v>
      </c>
      <c r="O564" s="62">
        <f>IF($A564=0,0,VLOOKUP($A564,Pointage!$A$6:$CE$370,O$3))</f>
        <v>0</v>
      </c>
      <c r="P564" s="62">
        <f>IF($A564=0,0,VLOOKUP($A564,Pointage!$A$6:$CE$370,P$3))</f>
        <v>0</v>
      </c>
      <c r="Q564" s="62">
        <f>IF($A564=0,0,VLOOKUP($A564,Pointage!$A$6:$CE$370,Q$3))</f>
        <v>0</v>
      </c>
      <c r="R564" s="62">
        <f>IF($A564=0,0,VLOOKUP($A564,Pointage!$A$6:$CE$370,R$3))</f>
        <v>0</v>
      </c>
      <c r="S564" s="62">
        <f>IF($A564=0,0,VLOOKUP($A564,Pointage!$A$6:$CE$370,S$3))</f>
        <v>0</v>
      </c>
    </row>
    <row r="565" spans="1:19" x14ac:dyDescent="0.2">
      <c r="A565" s="60">
        <f>Pointage!A567</f>
        <v>0</v>
      </c>
      <c r="B565" s="61">
        <f t="shared" si="16"/>
        <v>0</v>
      </c>
      <c r="C565" s="61">
        <f t="shared" si="17"/>
        <v>1</v>
      </c>
      <c r="D565" s="62">
        <f>IF($A565=0,0,VLOOKUP($A565,Pointage!$A$6:$CE$370,D$3))</f>
        <v>0</v>
      </c>
      <c r="E565" s="62">
        <f>IF($A565=0,0,VLOOKUP($A565,Pointage!$A$6:$CE$370,E$3))</f>
        <v>0</v>
      </c>
      <c r="F565" s="62">
        <f>IF($A565=0,0,VLOOKUP($A565,Pointage!$A$6:$CE$370,F$3))</f>
        <v>0</v>
      </c>
      <c r="G565" s="62">
        <f>IF($A565=0,0,VLOOKUP($A565,Pointage!$A$6:$CE$370,G$3))</f>
        <v>0</v>
      </c>
      <c r="H565" s="62">
        <f>IF($A565=0,0,VLOOKUP($A565,Pointage!$A$6:$CE$370,H$3))</f>
        <v>0</v>
      </c>
      <c r="I565" s="62">
        <f>IF($A565=0,0,VLOOKUP($A565,Pointage!$A$6:$CE$370,I$3))</f>
        <v>0</v>
      </c>
      <c r="J565" s="62">
        <f>IF($A565=0,0,VLOOKUP($A565,Pointage!$A$6:$CE$370,J$3))</f>
        <v>0</v>
      </c>
      <c r="K565" s="62">
        <f>IF($A565=0,0,VLOOKUP($A565,Pointage!$A$6:$CE$370,K$3))</f>
        <v>0</v>
      </c>
      <c r="L565" s="62">
        <f>IF($A565=0,0,VLOOKUP($A565,Pointage!$A$6:$CE$370,L$3))</f>
        <v>0</v>
      </c>
      <c r="M565" s="62">
        <f>IF($A565=0,0,VLOOKUP($A565,Pointage!$A$6:$CE$370,M$3))</f>
        <v>0</v>
      </c>
      <c r="N565" s="62">
        <f>IF($A565=0,0,VLOOKUP($A565,Pointage!$A$6:$CE$370,N$3))</f>
        <v>0</v>
      </c>
      <c r="O565" s="62">
        <f>IF($A565=0,0,VLOOKUP($A565,Pointage!$A$6:$CE$370,O$3))</f>
        <v>0</v>
      </c>
      <c r="P565" s="62">
        <f>IF($A565=0,0,VLOOKUP($A565,Pointage!$A$6:$CE$370,P$3))</f>
        <v>0</v>
      </c>
      <c r="Q565" s="62">
        <f>IF($A565=0,0,VLOOKUP($A565,Pointage!$A$6:$CE$370,Q$3))</f>
        <v>0</v>
      </c>
      <c r="R565" s="62">
        <f>IF($A565=0,0,VLOOKUP($A565,Pointage!$A$6:$CE$370,R$3))</f>
        <v>0</v>
      </c>
      <c r="S565" s="62">
        <f>IF($A565=0,0,VLOOKUP($A565,Pointage!$A$6:$CE$370,S$3))</f>
        <v>0</v>
      </c>
    </row>
    <row r="566" spans="1:19" x14ac:dyDescent="0.2">
      <c r="A566" s="60">
        <f>Pointage!A568</f>
        <v>0</v>
      </c>
      <c r="B566" s="61">
        <f t="shared" si="16"/>
        <v>0</v>
      </c>
      <c r="C566" s="61">
        <f t="shared" si="17"/>
        <v>1</v>
      </c>
      <c r="D566" s="62">
        <f>IF($A566=0,0,VLOOKUP($A566,Pointage!$A$6:$CE$370,D$3))</f>
        <v>0</v>
      </c>
      <c r="E566" s="62">
        <f>IF($A566=0,0,VLOOKUP($A566,Pointage!$A$6:$CE$370,E$3))</f>
        <v>0</v>
      </c>
      <c r="F566" s="62">
        <f>IF($A566=0,0,VLOOKUP($A566,Pointage!$A$6:$CE$370,F$3))</f>
        <v>0</v>
      </c>
      <c r="G566" s="62">
        <f>IF($A566=0,0,VLOOKUP($A566,Pointage!$A$6:$CE$370,G$3))</f>
        <v>0</v>
      </c>
      <c r="H566" s="62">
        <f>IF($A566=0,0,VLOOKUP($A566,Pointage!$A$6:$CE$370,H$3))</f>
        <v>0</v>
      </c>
      <c r="I566" s="62">
        <f>IF($A566=0,0,VLOOKUP($A566,Pointage!$A$6:$CE$370,I$3))</f>
        <v>0</v>
      </c>
      <c r="J566" s="62">
        <f>IF($A566=0,0,VLOOKUP($A566,Pointage!$A$6:$CE$370,J$3))</f>
        <v>0</v>
      </c>
      <c r="K566" s="62">
        <f>IF($A566=0,0,VLOOKUP($A566,Pointage!$A$6:$CE$370,K$3))</f>
        <v>0</v>
      </c>
      <c r="L566" s="62">
        <f>IF($A566=0,0,VLOOKUP($A566,Pointage!$A$6:$CE$370,L$3))</f>
        <v>0</v>
      </c>
      <c r="M566" s="62">
        <f>IF($A566=0,0,VLOOKUP($A566,Pointage!$A$6:$CE$370,M$3))</f>
        <v>0</v>
      </c>
      <c r="N566" s="62">
        <f>IF($A566=0,0,VLOOKUP($A566,Pointage!$A$6:$CE$370,N$3))</f>
        <v>0</v>
      </c>
      <c r="O566" s="62">
        <f>IF($A566=0,0,VLOOKUP($A566,Pointage!$A$6:$CE$370,O$3))</f>
        <v>0</v>
      </c>
      <c r="P566" s="62">
        <f>IF($A566=0,0,VLOOKUP($A566,Pointage!$A$6:$CE$370,P$3))</f>
        <v>0</v>
      </c>
      <c r="Q566" s="62">
        <f>IF($A566=0,0,VLOOKUP($A566,Pointage!$A$6:$CE$370,Q$3))</f>
        <v>0</v>
      </c>
      <c r="R566" s="62">
        <f>IF($A566=0,0,VLOOKUP($A566,Pointage!$A$6:$CE$370,R$3))</f>
        <v>0</v>
      </c>
      <c r="S566" s="62">
        <f>IF($A566=0,0,VLOOKUP($A566,Pointage!$A$6:$CE$370,S$3))</f>
        <v>0</v>
      </c>
    </row>
    <row r="567" spans="1:19" x14ac:dyDescent="0.2">
      <c r="A567" s="60">
        <f>Pointage!A569</f>
        <v>0</v>
      </c>
      <c r="B567" s="61">
        <f t="shared" si="16"/>
        <v>0</v>
      </c>
      <c r="C567" s="61">
        <f t="shared" si="17"/>
        <v>1</v>
      </c>
      <c r="D567" s="62">
        <f>IF($A567=0,0,VLOOKUP($A567,Pointage!$A$6:$CE$370,D$3))</f>
        <v>0</v>
      </c>
      <c r="E567" s="62">
        <f>IF($A567=0,0,VLOOKUP($A567,Pointage!$A$6:$CE$370,E$3))</f>
        <v>0</v>
      </c>
      <c r="F567" s="62">
        <f>IF($A567=0,0,VLOOKUP($A567,Pointage!$A$6:$CE$370,F$3))</f>
        <v>0</v>
      </c>
      <c r="G567" s="62">
        <f>IF($A567=0,0,VLOOKUP($A567,Pointage!$A$6:$CE$370,G$3))</f>
        <v>0</v>
      </c>
      <c r="H567" s="62">
        <f>IF($A567=0,0,VLOOKUP($A567,Pointage!$A$6:$CE$370,H$3))</f>
        <v>0</v>
      </c>
      <c r="I567" s="62">
        <f>IF($A567=0,0,VLOOKUP($A567,Pointage!$A$6:$CE$370,I$3))</f>
        <v>0</v>
      </c>
      <c r="J567" s="62">
        <f>IF($A567=0,0,VLOOKUP($A567,Pointage!$A$6:$CE$370,J$3))</f>
        <v>0</v>
      </c>
      <c r="K567" s="62">
        <f>IF($A567=0,0,VLOOKUP($A567,Pointage!$A$6:$CE$370,K$3))</f>
        <v>0</v>
      </c>
      <c r="L567" s="62">
        <f>IF($A567=0,0,VLOOKUP($A567,Pointage!$A$6:$CE$370,L$3))</f>
        <v>0</v>
      </c>
      <c r="M567" s="62">
        <f>IF($A567=0,0,VLOOKUP($A567,Pointage!$A$6:$CE$370,M$3))</f>
        <v>0</v>
      </c>
      <c r="N567" s="62">
        <f>IF($A567=0,0,VLOOKUP($A567,Pointage!$A$6:$CE$370,N$3))</f>
        <v>0</v>
      </c>
      <c r="O567" s="62">
        <f>IF($A567=0,0,VLOOKUP($A567,Pointage!$A$6:$CE$370,O$3))</f>
        <v>0</v>
      </c>
      <c r="P567" s="62">
        <f>IF($A567=0,0,VLOOKUP($A567,Pointage!$A$6:$CE$370,P$3))</f>
        <v>0</v>
      </c>
      <c r="Q567" s="62">
        <f>IF($A567=0,0,VLOOKUP($A567,Pointage!$A$6:$CE$370,Q$3))</f>
        <v>0</v>
      </c>
      <c r="R567" s="62">
        <f>IF($A567=0,0,VLOOKUP($A567,Pointage!$A$6:$CE$370,R$3))</f>
        <v>0</v>
      </c>
      <c r="S567" s="62">
        <f>IF($A567=0,0,VLOOKUP($A567,Pointage!$A$6:$CE$370,S$3))</f>
        <v>0</v>
      </c>
    </row>
  </sheetData>
  <sheetProtection selectLockedCells="1" selectUnlockedCells="1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S568"/>
  <sheetViews>
    <sheetView showGridLines="0" showZeros="0" workbookViewId="0">
      <pane xSplit="3" ySplit="4" topLeftCell="D98" activePane="bottomRight" state="frozen"/>
      <selection pane="topRight" activeCell="D1" sqref="D1"/>
      <selection pane="bottomLeft" activeCell="A5" sqref="A5"/>
      <selection pane="bottomRight" activeCell="H121" sqref="H103:H121"/>
    </sheetView>
  </sheetViews>
  <sheetFormatPr baseColWidth="10" defaultRowHeight="12.75" x14ac:dyDescent="0.2"/>
  <cols>
    <col min="1" max="1" width="25.7109375" bestFit="1" customWidth="1"/>
    <col min="2" max="2" width="3.7109375" customWidth="1"/>
    <col min="3" max="3" width="3.7109375" style="3" customWidth="1"/>
    <col min="4" max="19" width="9" customWidth="1"/>
  </cols>
  <sheetData>
    <row r="2" spans="1:19" s="2" customFormat="1" ht="18" customHeight="1" x14ac:dyDescent="0.2">
      <c r="A2" s="253" t="s">
        <v>7</v>
      </c>
      <c r="B2" s="253" t="s">
        <v>17</v>
      </c>
      <c r="C2" s="257" t="s">
        <v>11</v>
      </c>
      <c r="D2" s="255" t="s">
        <v>76</v>
      </c>
      <c r="E2" s="255" t="s">
        <v>77</v>
      </c>
      <c r="F2" s="255" t="s">
        <v>78</v>
      </c>
      <c r="G2" s="255" t="s">
        <v>79</v>
      </c>
      <c r="H2" s="255" t="s">
        <v>73</v>
      </c>
      <c r="I2" s="255" t="s">
        <v>74</v>
      </c>
      <c r="J2" s="255" t="s">
        <v>75</v>
      </c>
      <c r="K2" s="255" t="s">
        <v>80</v>
      </c>
      <c r="L2" s="255" t="s">
        <v>81</v>
      </c>
      <c r="M2" s="255" t="s">
        <v>82</v>
      </c>
      <c r="N2" s="255" t="s">
        <v>89</v>
      </c>
      <c r="O2" s="255" t="s">
        <v>92</v>
      </c>
      <c r="P2" s="255" t="s">
        <v>13</v>
      </c>
      <c r="Q2" s="255" t="s">
        <v>14</v>
      </c>
      <c r="R2" s="255" t="s">
        <v>15</v>
      </c>
      <c r="S2" s="255" t="s">
        <v>16</v>
      </c>
    </row>
    <row r="3" spans="1:19" s="2" customFormat="1" ht="18" customHeight="1" x14ac:dyDescent="0.2">
      <c r="A3" s="254"/>
      <c r="B3" s="254"/>
      <c r="C3" s="258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</row>
    <row r="4" spans="1:19" s="2" customFormat="1" ht="18" customHeight="1" x14ac:dyDescent="0.2">
      <c r="A4" s="20"/>
      <c r="B4" s="20"/>
      <c r="C4" s="21"/>
      <c r="D4" s="22">
        <v>6</v>
      </c>
      <c r="E4" s="23">
        <v>11</v>
      </c>
      <c r="F4" s="23">
        <v>16</v>
      </c>
      <c r="G4" s="22">
        <v>21</v>
      </c>
      <c r="H4" s="23">
        <v>26</v>
      </c>
      <c r="I4" s="23">
        <v>31</v>
      </c>
      <c r="J4" s="22">
        <v>36</v>
      </c>
      <c r="K4" s="23">
        <v>41</v>
      </c>
      <c r="L4" s="23">
        <v>46</v>
      </c>
      <c r="M4" s="22">
        <v>51</v>
      </c>
      <c r="N4" s="23">
        <v>56</v>
      </c>
      <c r="O4" s="23">
        <v>61</v>
      </c>
      <c r="P4" s="22">
        <v>66</v>
      </c>
      <c r="Q4" s="23">
        <v>71</v>
      </c>
      <c r="R4" s="23">
        <v>76</v>
      </c>
      <c r="S4" s="22">
        <v>81</v>
      </c>
    </row>
    <row r="5" spans="1:19" x14ac:dyDescent="0.2">
      <c r="A5" s="24">
        <f>Pointage!A6</f>
        <v>43101</v>
      </c>
      <c r="B5" s="25">
        <f>DAY(A5)</f>
        <v>1</v>
      </c>
      <c r="C5" s="25">
        <f>MONTH(A5)</f>
        <v>1</v>
      </c>
      <c r="D5" s="26">
        <f>IF($A5=0,0,VLOOKUP($A5,Pointage!$A$6:$CE$446,'Récap Hsup'!D$4))</f>
        <v>0</v>
      </c>
      <c r="E5" s="26">
        <f>IF($A5=0,0,VLOOKUP($A5,Pointage!$A$6:$CE$446,'Récap Hsup'!E$4))</f>
        <v>0</v>
      </c>
      <c r="F5" s="26">
        <f>IF($A5=0,0,VLOOKUP($A5,Pointage!$A$6:$CE$446,'Récap Hsup'!F$4))</f>
        <v>0</v>
      </c>
      <c r="G5" s="26">
        <f>IF($A5=0,0,VLOOKUP($A5,Pointage!$A$6:$CE$446,'Récap Hsup'!G$4))</f>
        <v>0</v>
      </c>
      <c r="H5" s="26">
        <f>IF($A5=0,0,VLOOKUP($A5,Pointage!$A$6:$CE$446,'Récap Hsup'!H$4))</f>
        <v>0</v>
      </c>
      <c r="I5" s="26">
        <f>IF($A5=0,0,VLOOKUP($A5,Pointage!$A$6:$CE$446,'Récap Hsup'!I$4))</f>
        <v>0</v>
      </c>
      <c r="J5" s="26">
        <f>IF($A5=0,0,VLOOKUP($A5,Pointage!$A$6:$CE$446,'Récap Hsup'!J$4))</f>
        <v>0</v>
      </c>
      <c r="K5" s="26">
        <f>IF($A5=0,0,VLOOKUP($A5,Pointage!$A$6:$CE$446,'Récap Hsup'!K$4))</f>
        <v>0</v>
      </c>
      <c r="L5" s="26">
        <f>IF($A5=0,0,VLOOKUP($A5,Pointage!$A$6:$CE$446,'Récap Hsup'!L$4))</f>
        <v>0</v>
      </c>
      <c r="M5" s="26">
        <f>IF($A5=0,0,VLOOKUP($A5,Pointage!$A$6:$CE$446,'Récap Hsup'!M$4))</f>
        <v>0</v>
      </c>
      <c r="N5" s="26">
        <f>IF($A5=0,0,VLOOKUP($A5,Pointage!$A$6:$CE$446,'Récap Hsup'!N$4))</f>
        <v>0</v>
      </c>
      <c r="O5" s="26">
        <f>IF($A5=0,0,VLOOKUP($A5,Pointage!$A$6:$CE$446,'Récap Hsup'!O$4))</f>
        <v>0</v>
      </c>
      <c r="P5" s="26">
        <f>IF($A5=0,0,VLOOKUP($A5,Pointage!$A$6:$CE$446,'Récap Hsup'!P$4))</f>
        <v>0</v>
      </c>
      <c r="Q5" s="26">
        <f>IF($A5=0,0,VLOOKUP($A5,Pointage!$A$6:$CE$446,'Récap Hsup'!Q$4))</f>
        <v>0</v>
      </c>
      <c r="R5" s="26">
        <f>IF($A5=0,0,VLOOKUP($A5,Pointage!$A$6:$CE$446,'Récap Hsup'!R$4))</f>
        <v>0</v>
      </c>
      <c r="S5" s="26">
        <f>IF($A5=0,0,VLOOKUP($A5,Pointage!$A$6:$CE$446,'Récap Hsup'!S$4))</f>
        <v>0</v>
      </c>
    </row>
    <row r="6" spans="1:19" x14ac:dyDescent="0.2">
      <c r="A6" s="24">
        <f>Pointage!A7</f>
        <v>43102</v>
      </c>
      <c r="B6" s="25">
        <f t="shared" ref="B6:B69" si="0">DAY(A6)</f>
        <v>2</v>
      </c>
      <c r="C6" s="25">
        <f t="shared" ref="C6:C69" si="1">MONTH(A6)</f>
        <v>1</v>
      </c>
      <c r="D6" s="26">
        <f>IF($A6=0,0,VLOOKUP($A6,Pointage!$A$6:$CE$446,'Récap Hsup'!D$4))</f>
        <v>0</v>
      </c>
      <c r="E6" s="26">
        <f>IF($A6=0,0,VLOOKUP($A6,Pointage!$A$6:$CE$446,'Récap Hsup'!E$4))</f>
        <v>0</v>
      </c>
      <c r="F6" s="26">
        <f>IF($A6=0,0,VLOOKUP($A6,Pointage!$A$6:$CE$446,'Récap Hsup'!F$4))</f>
        <v>0</v>
      </c>
      <c r="G6" s="26">
        <f>IF($A6=0,0,VLOOKUP($A6,Pointage!$A$6:$CE$446,'Récap Hsup'!G$4))</f>
        <v>0</v>
      </c>
      <c r="H6" s="26">
        <f>IF($A6=0,0,VLOOKUP($A6,Pointage!$A$6:$CE$446,'Récap Hsup'!H$4))</f>
        <v>0</v>
      </c>
      <c r="I6" s="26">
        <f>IF($A6=0,0,VLOOKUP($A6,Pointage!$A$6:$CE$446,'Récap Hsup'!I$4))</f>
        <v>0</v>
      </c>
      <c r="J6" s="26">
        <f>IF($A6=0,0,VLOOKUP($A6,Pointage!$A$6:$CE$446,'Récap Hsup'!J$4))</f>
        <v>0</v>
      </c>
      <c r="K6" s="26">
        <f>IF($A6=0,0,VLOOKUP($A6,Pointage!$A$6:$CE$446,'Récap Hsup'!K$4))</f>
        <v>0</v>
      </c>
      <c r="L6" s="26">
        <f>IF($A6=0,0,VLOOKUP($A6,Pointage!$A$6:$CE$446,'Récap Hsup'!L$4))</f>
        <v>0</v>
      </c>
      <c r="M6" s="26">
        <f>IF($A6=0,0,VLOOKUP($A6,Pointage!$A$6:$CE$446,'Récap Hsup'!M$4))</f>
        <v>0</v>
      </c>
      <c r="N6" s="26">
        <f>IF($A6=0,0,VLOOKUP($A6,Pointage!$A$6:$CE$446,'Récap Hsup'!N$4))</f>
        <v>0</v>
      </c>
      <c r="O6" s="26">
        <f>IF($A6=0,0,VLOOKUP($A6,Pointage!$A$6:$CE$446,'Récap Hsup'!O$4))</f>
        <v>0</v>
      </c>
      <c r="P6" s="26">
        <f>IF($A6=0,0,VLOOKUP($A6,Pointage!$A$6:$CE$446,'Récap Hsup'!P$4))</f>
        <v>0</v>
      </c>
      <c r="Q6" s="26">
        <f>IF($A6=0,0,VLOOKUP($A6,Pointage!$A$6:$CE$446,'Récap Hsup'!Q$4))</f>
        <v>0</v>
      </c>
      <c r="R6" s="26">
        <f>IF($A6=0,0,VLOOKUP($A6,Pointage!$A$6:$CE$446,'Récap Hsup'!R$4))</f>
        <v>0</v>
      </c>
      <c r="S6" s="26">
        <f>IF($A6=0,0,VLOOKUP($A6,Pointage!$A$6:$CE$446,'Récap Hsup'!S$4))</f>
        <v>0</v>
      </c>
    </row>
    <row r="7" spans="1:19" x14ac:dyDescent="0.2">
      <c r="A7" s="24">
        <f>Pointage!A8</f>
        <v>43103</v>
      </c>
      <c r="B7" s="25">
        <f t="shared" si="0"/>
        <v>3</v>
      </c>
      <c r="C7" s="25">
        <f t="shared" si="1"/>
        <v>1</v>
      </c>
      <c r="D7" s="26">
        <f>IF($A7=0,0,VLOOKUP($A7,Pointage!$A$6:$CE$446,'Récap Hsup'!D$4))</f>
        <v>0</v>
      </c>
      <c r="E7" s="26">
        <f>IF($A7=0,0,VLOOKUP($A7,Pointage!$A$6:$CE$446,'Récap Hsup'!E$4))</f>
        <v>0</v>
      </c>
      <c r="F7" s="26">
        <f>IF($A7=0,0,VLOOKUP($A7,Pointage!$A$6:$CE$446,'Récap Hsup'!F$4))</f>
        <v>0</v>
      </c>
      <c r="G7" s="26">
        <f>IF($A7=0,0,VLOOKUP($A7,Pointage!$A$6:$CE$446,'Récap Hsup'!G$4))</f>
        <v>0</v>
      </c>
      <c r="H7" s="26">
        <f>IF($A7=0,0,VLOOKUP($A7,Pointage!$A$6:$CE$446,'Récap Hsup'!H$4))</f>
        <v>0</v>
      </c>
      <c r="I7" s="26">
        <f>IF($A7=0,0,VLOOKUP($A7,Pointage!$A$6:$CE$446,'Récap Hsup'!I$4))</f>
        <v>0</v>
      </c>
      <c r="J7" s="26">
        <f>IF($A7=0,0,VLOOKUP($A7,Pointage!$A$6:$CE$446,'Récap Hsup'!J$4))</f>
        <v>0</v>
      </c>
      <c r="K7" s="26">
        <f>IF($A7=0,0,VLOOKUP($A7,Pointage!$A$6:$CE$446,'Récap Hsup'!K$4))</f>
        <v>0</v>
      </c>
      <c r="L7" s="26">
        <f>IF($A7=0,0,VLOOKUP($A7,Pointage!$A$6:$CE$446,'Récap Hsup'!L$4))</f>
        <v>0</v>
      </c>
      <c r="M7" s="26">
        <f>IF($A7=0,0,VLOOKUP($A7,Pointage!$A$6:$CE$446,'Récap Hsup'!M$4))</f>
        <v>0</v>
      </c>
      <c r="N7" s="26">
        <f>IF($A7=0,0,VLOOKUP($A7,Pointage!$A$6:$CE$446,'Récap Hsup'!N$4))</f>
        <v>0</v>
      </c>
      <c r="O7" s="26">
        <f>IF($A7=0,0,VLOOKUP($A7,Pointage!$A$6:$CE$446,'Récap Hsup'!O$4))</f>
        <v>0</v>
      </c>
      <c r="P7" s="26">
        <f>IF($A7=0,0,VLOOKUP($A7,Pointage!$A$6:$CE$446,'Récap Hsup'!P$4))</f>
        <v>0</v>
      </c>
      <c r="Q7" s="26">
        <f>IF($A7=0,0,VLOOKUP($A7,Pointage!$A$6:$CE$446,'Récap Hsup'!Q$4))</f>
        <v>0</v>
      </c>
      <c r="R7" s="26">
        <f>IF($A7=0,0,VLOOKUP($A7,Pointage!$A$6:$CE$446,'Récap Hsup'!R$4))</f>
        <v>0</v>
      </c>
      <c r="S7" s="26">
        <f>IF($A7=0,0,VLOOKUP($A7,Pointage!$A$6:$CE$446,'Récap Hsup'!S$4))</f>
        <v>0</v>
      </c>
    </row>
    <row r="8" spans="1:19" x14ac:dyDescent="0.2">
      <c r="A8" s="24">
        <f>Pointage!A9</f>
        <v>43104</v>
      </c>
      <c r="B8" s="25">
        <f t="shared" si="0"/>
        <v>4</v>
      </c>
      <c r="C8" s="25">
        <f t="shared" si="1"/>
        <v>1</v>
      </c>
      <c r="D8" s="26">
        <f>IF($A8=0,0,VLOOKUP($A8,Pointage!$A$6:$CE$446,'Récap Hsup'!D$4))</f>
        <v>0</v>
      </c>
      <c r="E8" s="26">
        <f>IF($A8=0,0,VLOOKUP($A8,Pointage!$A$6:$CE$446,'Récap Hsup'!E$4))</f>
        <v>0</v>
      </c>
      <c r="F8" s="26">
        <f>IF($A8=0,0,VLOOKUP($A8,Pointage!$A$6:$CE$446,'Récap Hsup'!F$4))</f>
        <v>0</v>
      </c>
      <c r="G8" s="26">
        <f>IF($A8=0,0,VLOOKUP($A8,Pointage!$A$6:$CE$446,'Récap Hsup'!G$4))</f>
        <v>0</v>
      </c>
      <c r="H8" s="26">
        <f>IF($A8=0,0,VLOOKUP($A8,Pointage!$A$6:$CE$446,'Récap Hsup'!H$4))</f>
        <v>0</v>
      </c>
      <c r="I8" s="26">
        <f>IF($A8=0,0,VLOOKUP($A8,Pointage!$A$6:$CE$446,'Récap Hsup'!I$4))</f>
        <v>0</v>
      </c>
      <c r="J8" s="26">
        <f>IF($A8=0,0,VLOOKUP($A8,Pointage!$A$6:$CE$446,'Récap Hsup'!J$4))</f>
        <v>0</v>
      </c>
      <c r="K8" s="26">
        <f>IF($A8=0,0,VLOOKUP($A8,Pointage!$A$6:$CE$446,'Récap Hsup'!K$4))</f>
        <v>0</v>
      </c>
      <c r="L8" s="26">
        <f>IF($A8=0,0,VLOOKUP($A8,Pointage!$A$6:$CE$446,'Récap Hsup'!L$4))</f>
        <v>0</v>
      </c>
      <c r="M8" s="26">
        <f>IF($A8=0,0,VLOOKUP($A8,Pointage!$A$6:$CE$446,'Récap Hsup'!M$4))</f>
        <v>0</v>
      </c>
      <c r="N8" s="26">
        <f>IF($A8=0,0,VLOOKUP($A8,Pointage!$A$6:$CE$446,'Récap Hsup'!N$4))</f>
        <v>0</v>
      </c>
      <c r="O8" s="26">
        <f>IF($A8=0,0,VLOOKUP($A8,Pointage!$A$6:$CE$446,'Récap Hsup'!O$4))</f>
        <v>0</v>
      </c>
      <c r="P8" s="26">
        <f>IF($A8=0,0,VLOOKUP($A8,Pointage!$A$6:$CE$446,'Récap Hsup'!P$4))</f>
        <v>0</v>
      </c>
      <c r="Q8" s="26">
        <f>IF($A8=0,0,VLOOKUP($A8,Pointage!$A$6:$CE$446,'Récap Hsup'!Q$4))</f>
        <v>0</v>
      </c>
      <c r="R8" s="26">
        <f>IF($A8=0,0,VLOOKUP($A8,Pointage!$A$6:$CE$446,'Récap Hsup'!R$4))</f>
        <v>0</v>
      </c>
      <c r="S8" s="26">
        <f>IF($A8=0,0,VLOOKUP($A8,Pointage!$A$6:$CE$446,'Récap Hsup'!S$4))</f>
        <v>0</v>
      </c>
    </row>
    <row r="9" spans="1:19" x14ac:dyDescent="0.2">
      <c r="A9" s="24">
        <f>Pointage!A10</f>
        <v>43105</v>
      </c>
      <c r="B9" s="25">
        <f t="shared" si="0"/>
        <v>5</v>
      </c>
      <c r="C9" s="25">
        <f t="shared" si="1"/>
        <v>1</v>
      </c>
      <c r="D9" s="26">
        <f>IF($A9=0,0,VLOOKUP($A9,Pointage!$A$6:$CE$446,'Récap Hsup'!D$4))</f>
        <v>0</v>
      </c>
      <c r="E9" s="26">
        <f>IF($A9=0,0,VLOOKUP($A9,Pointage!$A$6:$CE$446,'Récap Hsup'!E$4))</f>
        <v>0</v>
      </c>
      <c r="F9" s="26">
        <f>IF($A9=0,0,VLOOKUP($A9,Pointage!$A$6:$CE$446,'Récap Hsup'!F$4))</f>
        <v>0</v>
      </c>
      <c r="G9" s="26">
        <f>IF($A9=0,0,VLOOKUP($A9,Pointage!$A$6:$CE$446,'Récap Hsup'!G$4))</f>
        <v>0</v>
      </c>
      <c r="H9" s="26">
        <f>IF($A9=0,0,VLOOKUP($A9,Pointage!$A$6:$CE$446,'Récap Hsup'!H$4))</f>
        <v>0</v>
      </c>
      <c r="I9" s="26">
        <f>IF($A9=0,0,VLOOKUP($A9,Pointage!$A$6:$CE$446,'Récap Hsup'!I$4))</f>
        <v>0</v>
      </c>
      <c r="J9" s="26">
        <f>IF($A9=0,0,VLOOKUP($A9,Pointage!$A$6:$CE$446,'Récap Hsup'!J$4))</f>
        <v>0</v>
      </c>
      <c r="K9" s="26">
        <f>IF($A9=0,0,VLOOKUP($A9,Pointage!$A$6:$CE$446,'Récap Hsup'!K$4))</f>
        <v>0</v>
      </c>
      <c r="L9" s="26">
        <f>IF($A9=0,0,VLOOKUP($A9,Pointage!$A$6:$CE$446,'Récap Hsup'!L$4))</f>
        <v>0</v>
      </c>
      <c r="M9" s="26">
        <f>IF($A9=0,0,VLOOKUP($A9,Pointage!$A$6:$CE$446,'Récap Hsup'!M$4))</f>
        <v>0</v>
      </c>
      <c r="N9" s="26">
        <f>IF($A9=0,0,VLOOKUP($A9,Pointage!$A$6:$CE$446,'Récap Hsup'!N$4))</f>
        <v>0</v>
      </c>
      <c r="O9" s="26">
        <f>IF($A9=0,0,VLOOKUP($A9,Pointage!$A$6:$CE$446,'Récap Hsup'!O$4))</f>
        <v>0</v>
      </c>
      <c r="P9" s="26">
        <f>IF($A9=0,0,VLOOKUP($A9,Pointage!$A$6:$CE$446,'Récap Hsup'!P$4))</f>
        <v>0</v>
      </c>
      <c r="Q9" s="26">
        <f>IF($A9=0,0,VLOOKUP($A9,Pointage!$A$6:$CE$446,'Récap Hsup'!Q$4))</f>
        <v>0</v>
      </c>
      <c r="R9" s="26">
        <f>IF($A9=0,0,VLOOKUP($A9,Pointage!$A$6:$CE$446,'Récap Hsup'!R$4))</f>
        <v>0</v>
      </c>
      <c r="S9" s="26">
        <f>IF($A9=0,0,VLOOKUP($A9,Pointage!$A$6:$CE$446,'Récap Hsup'!S$4))</f>
        <v>0</v>
      </c>
    </row>
    <row r="10" spans="1:19" x14ac:dyDescent="0.2">
      <c r="A10" s="24">
        <f>Pointage!A11</f>
        <v>43106</v>
      </c>
      <c r="B10" s="25">
        <f t="shared" si="0"/>
        <v>6</v>
      </c>
      <c r="C10" s="25">
        <f t="shared" si="1"/>
        <v>1</v>
      </c>
      <c r="D10" s="26">
        <f>IF($A10=0,0,VLOOKUP($A10,Pointage!$A$6:$CE$446,'Récap Hsup'!D$4))</f>
        <v>0</v>
      </c>
      <c r="E10" s="26">
        <f>IF($A10=0,0,VLOOKUP($A10,Pointage!$A$6:$CE$446,'Récap Hsup'!E$4))</f>
        <v>0</v>
      </c>
      <c r="F10" s="26">
        <f>IF($A10=0,0,VLOOKUP($A10,Pointage!$A$6:$CE$446,'Récap Hsup'!F$4))</f>
        <v>0</v>
      </c>
      <c r="G10" s="26">
        <f>IF($A10=0,0,VLOOKUP($A10,Pointage!$A$6:$CE$446,'Récap Hsup'!G$4))</f>
        <v>0</v>
      </c>
      <c r="H10" s="26">
        <f>IF($A10=0,0,VLOOKUP($A10,Pointage!$A$6:$CE$446,'Récap Hsup'!H$4))</f>
        <v>0</v>
      </c>
      <c r="I10" s="26">
        <f>IF($A10=0,0,VLOOKUP($A10,Pointage!$A$6:$CE$446,'Récap Hsup'!I$4))</f>
        <v>0</v>
      </c>
      <c r="J10" s="26">
        <f>IF($A10=0,0,VLOOKUP($A10,Pointage!$A$6:$CE$446,'Récap Hsup'!J$4))</f>
        <v>0</v>
      </c>
      <c r="K10" s="26">
        <f>IF($A10=0,0,VLOOKUP($A10,Pointage!$A$6:$CE$446,'Récap Hsup'!K$4))</f>
        <v>0</v>
      </c>
      <c r="L10" s="26">
        <f>IF($A10=0,0,VLOOKUP($A10,Pointage!$A$6:$CE$446,'Récap Hsup'!L$4))</f>
        <v>0</v>
      </c>
      <c r="M10" s="26">
        <f>IF($A10=0,0,VLOOKUP($A10,Pointage!$A$6:$CE$446,'Récap Hsup'!M$4))</f>
        <v>0</v>
      </c>
      <c r="N10" s="26">
        <f>IF($A10=0,0,VLOOKUP($A10,Pointage!$A$6:$CE$446,'Récap Hsup'!N$4))</f>
        <v>0</v>
      </c>
      <c r="O10" s="26">
        <f>IF($A10=0,0,VLOOKUP($A10,Pointage!$A$6:$CE$446,'Récap Hsup'!O$4))</f>
        <v>0</v>
      </c>
      <c r="P10" s="26">
        <f>IF($A10=0,0,VLOOKUP($A10,Pointage!$A$6:$CE$446,'Récap Hsup'!P$4))</f>
        <v>0</v>
      </c>
      <c r="Q10" s="26">
        <f>IF($A10=0,0,VLOOKUP($A10,Pointage!$A$6:$CE$446,'Récap Hsup'!Q$4))</f>
        <v>0</v>
      </c>
      <c r="R10" s="26">
        <f>IF($A10=0,0,VLOOKUP($A10,Pointage!$A$6:$CE$446,'Récap Hsup'!R$4))</f>
        <v>0</v>
      </c>
      <c r="S10" s="26">
        <f>IF($A10=0,0,VLOOKUP($A10,Pointage!$A$6:$CE$446,'Récap Hsup'!S$4))</f>
        <v>0</v>
      </c>
    </row>
    <row r="11" spans="1:19" x14ac:dyDescent="0.2">
      <c r="A11" s="24" t="str">
        <f>Pointage!A12</f>
        <v>Total</v>
      </c>
      <c r="B11" s="25" t="e">
        <f t="shared" si="0"/>
        <v>#VALUE!</v>
      </c>
      <c r="C11" s="25" t="e">
        <f t="shared" si="1"/>
        <v>#VALUE!</v>
      </c>
      <c r="D11" s="26">
        <f>IF($A11=0,0,VLOOKUP($A11,Pointage!$A$6:$CE$446,'Récap Hsup'!D$4))</f>
        <v>0</v>
      </c>
      <c r="E11" s="26">
        <f>IF($A11=0,0,VLOOKUP($A11,Pointage!$A$6:$CE$446,'Récap Hsup'!E$4))</f>
        <v>0</v>
      </c>
      <c r="F11" s="26">
        <f>IF($A11=0,0,VLOOKUP($A11,Pointage!$A$6:$CE$446,'Récap Hsup'!F$4))</f>
        <v>0</v>
      </c>
      <c r="G11" s="26">
        <f>IF($A11=0,0,VLOOKUP($A11,Pointage!$A$6:$CE$446,'Récap Hsup'!G$4))</f>
        <v>0</v>
      </c>
      <c r="H11" s="26">
        <f>IF($A11=0,0,VLOOKUP($A11,Pointage!$A$6:$CE$446,'Récap Hsup'!H$4))</f>
        <v>0</v>
      </c>
      <c r="I11" s="26">
        <f>IF($A11=0,0,VLOOKUP($A11,Pointage!$A$6:$CE$446,'Récap Hsup'!I$4))</f>
        <v>0</v>
      </c>
      <c r="J11" s="26">
        <f>IF($A11=0,0,VLOOKUP($A11,Pointage!$A$6:$CE$446,'Récap Hsup'!J$4))</f>
        <v>0</v>
      </c>
      <c r="K11" s="26">
        <f>IF($A11=0,0,VLOOKUP($A11,Pointage!$A$6:$CE$446,'Récap Hsup'!K$4))</f>
        <v>0</v>
      </c>
      <c r="L11" s="26">
        <f>IF($A11=0,0,VLOOKUP($A11,Pointage!$A$6:$CE$446,'Récap Hsup'!L$4))</f>
        <v>0</v>
      </c>
      <c r="M11" s="26">
        <f>IF($A11=0,0,VLOOKUP($A11,Pointage!$A$6:$CE$446,'Récap Hsup'!M$4))</f>
        <v>0</v>
      </c>
      <c r="N11" s="26">
        <f>IF($A11=0,0,VLOOKUP($A11,Pointage!$A$6:$CE$446,'Récap Hsup'!N$4))</f>
        <v>0</v>
      </c>
      <c r="O11" s="26">
        <f>IF($A11=0,0,VLOOKUP($A11,Pointage!$A$6:$CE$446,'Récap Hsup'!O$4))</f>
        <v>0</v>
      </c>
      <c r="P11" s="26">
        <f>IF($A11=0,0,VLOOKUP($A11,Pointage!$A$6:$CE$446,'Récap Hsup'!P$4))</f>
        <v>0</v>
      </c>
      <c r="Q11" s="26">
        <f>IF($A11=0,0,VLOOKUP($A11,Pointage!$A$6:$CE$446,'Récap Hsup'!Q$4))</f>
        <v>0</v>
      </c>
      <c r="R11" s="26">
        <f>IF($A11=0,0,VLOOKUP($A11,Pointage!$A$6:$CE$446,'Récap Hsup'!R$4))</f>
        <v>0</v>
      </c>
      <c r="S11" s="26">
        <f>IF($A11=0,0,VLOOKUP($A11,Pointage!$A$6:$CE$446,'Récap Hsup'!S$4))</f>
        <v>0</v>
      </c>
    </row>
    <row r="12" spans="1:19" x14ac:dyDescent="0.2">
      <c r="A12" s="24">
        <f>Pointage!A13</f>
        <v>43108</v>
      </c>
      <c r="B12" s="25">
        <f t="shared" si="0"/>
        <v>8</v>
      </c>
      <c r="C12" s="25">
        <f t="shared" si="1"/>
        <v>1</v>
      </c>
      <c r="D12" s="26">
        <f>IF($A12=0,0,VLOOKUP($A12,Pointage!$A$6:$CE$446,'Récap Hsup'!D$4))</f>
        <v>0</v>
      </c>
      <c r="E12" s="26">
        <f>IF($A12=0,0,VLOOKUP($A12,Pointage!$A$6:$CE$446,'Récap Hsup'!E$4))</f>
        <v>0</v>
      </c>
      <c r="F12" s="26">
        <f>IF($A12=0,0,VLOOKUP($A12,Pointage!$A$6:$CE$446,'Récap Hsup'!F$4))</f>
        <v>0</v>
      </c>
      <c r="G12" s="26">
        <f>IF($A12=0,0,VLOOKUP($A12,Pointage!$A$6:$CE$446,'Récap Hsup'!G$4))</f>
        <v>0</v>
      </c>
      <c r="H12" s="26">
        <f>IF($A12=0,0,VLOOKUP($A12,Pointage!$A$6:$CE$446,'Récap Hsup'!H$4))</f>
        <v>0</v>
      </c>
      <c r="I12" s="26">
        <f>IF($A12=0,0,VLOOKUP($A12,Pointage!$A$6:$CE$446,'Récap Hsup'!I$4))</f>
        <v>0</v>
      </c>
      <c r="J12" s="26">
        <f>IF($A12=0,0,VLOOKUP($A12,Pointage!$A$6:$CE$446,'Récap Hsup'!J$4))</f>
        <v>0</v>
      </c>
      <c r="K12" s="26">
        <f>IF($A12=0,0,VLOOKUP($A12,Pointage!$A$6:$CE$446,'Récap Hsup'!K$4))</f>
        <v>0</v>
      </c>
      <c r="L12" s="26">
        <f>IF($A12=0,0,VLOOKUP($A12,Pointage!$A$6:$CE$446,'Récap Hsup'!L$4))</f>
        <v>0</v>
      </c>
      <c r="M12" s="26">
        <f>IF($A12=0,0,VLOOKUP($A12,Pointage!$A$6:$CE$446,'Récap Hsup'!M$4))</f>
        <v>0</v>
      </c>
      <c r="N12" s="26">
        <f>IF($A12=0,0,VLOOKUP($A12,Pointage!$A$6:$CE$446,'Récap Hsup'!N$4))</f>
        <v>0</v>
      </c>
      <c r="O12" s="26">
        <f>IF($A12=0,0,VLOOKUP($A12,Pointage!$A$6:$CE$446,'Récap Hsup'!O$4))</f>
        <v>0</v>
      </c>
      <c r="P12" s="26">
        <f>IF($A12=0,0,VLOOKUP($A12,Pointage!$A$6:$CE$446,'Récap Hsup'!P$4))</f>
        <v>0</v>
      </c>
      <c r="Q12" s="26">
        <f>IF($A12=0,0,VLOOKUP($A12,Pointage!$A$6:$CE$446,'Récap Hsup'!Q$4))</f>
        <v>0</v>
      </c>
      <c r="R12" s="26">
        <f>IF($A12=0,0,VLOOKUP($A12,Pointage!$A$6:$CE$446,'Récap Hsup'!R$4))</f>
        <v>0</v>
      </c>
      <c r="S12" s="26">
        <f>IF($A12=0,0,VLOOKUP($A12,Pointage!$A$6:$CE$446,'Récap Hsup'!S$4))</f>
        <v>0</v>
      </c>
    </row>
    <row r="13" spans="1:19" x14ac:dyDescent="0.2">
      <c r="A13" s="24">
        <f>Pointage!A14</f>
        <v>43109</v>
      </c>
      <c r="B13" s="25">
        <f t="shared" si="0"/>
        <v>9</v>
      </c>
      <c r="C13" s="25">
        <f t="shared" si="1"/>
        <v>1</v>
      </c>
      <c r="D13" s="26">
        <f>IF($A13=0,0,VLOOKUP($A13,Pointage!$A$6:$CE$446,'Récap Hsup'!D$4))</f>
        <v>0</v>
      </c>
      <c r="E13" s="26">
        <f>IF($A13=0,0,VLOOKUP($A13,Pointage!$A$6:$CE$446,'Récap Hsup'!E$4))</f>
        <v>0</v>
      </c>
      <c r="F13" s="26">
        <f>IF($A13=0,0,VLOOKUP($A13,Pointage!$A$6:$CE$446,'Récap Hsup'!F$4))</f>
        <v>0</v>
      </c>
      <c r="G13" s="26">
        <f>IF($A13=0,0,VLOOKUP($A13,Pointage!$A$6:$CE$446,'Récap Hsup'!G$4))</f>
        <v>0</v>
      </c>
      <c r="H13" s="26">
        <f>IF($A13=0,0,VLOOKUP($A13,Pointage!$A$6:$CE$446,'Récap Hsup'!H$4))</f>
        <v>0</v>
      </c>
      <c r="I13" s="26">
        <f>IF($A13=0,0,VLOOKUP($A13,Pointage!$A$6:$CE$446,'Récap Hsup'!I$4))</f>
        <v>0</v>
      </c>
      <c r="J13" s="26">
        <f>IF($A13=0,0,VLOOKUP($A13,Pointage!$A$6:$CE$446,'Récap Hsup'!J$4))</f>
        <v>0</v>
      </c>
      <c r="K13" s="26">
        <f>IF($A13=0,0,VLOOKUP($A13,Pointage!$A$6:$CE$446,'Récap Hsup'!K$4))</f>
        <v>0</v>
      </c>
      <c r="L13" s="26">
        <f>IF($A13=0,0,VLOOKUP($A13,Pointage!$A$6:$CE$446,'Récap Hsup'!L$4))</f>
        <v>0</v>
      </c>
      <c r="M13" s="26">
        <f>IF($A13=0,0,VLOOKUP($A13,Pointage!$A$6:$CE$446,'Récap Hsup'!M$4))</f>
        <v>0</v>
      </c>
      <c r="N13" s="26">
        <f>IF($A13=0,0,VLOOKUP($A13,Pointage!$A$6:$CE$446,'Récap Hsup'!N$4))</f>
        <v>0</v>
      </c>
      <c r="O13" s="26">
        <f>IF($A13=0,0,VLOOKUP($A13,Pointage!$A$6:$CE$446,'Récap Hsup'!O$4))</f>
        <v>0</v>
      </c>
      <c r="P13" s="26">
        <f>IF($A13=0,0,VLOOKUP($A13,Pointage!$A$6:$CE$446,'Récap Hsup'!P$4))</f>
        <v>0</v>
      </c>
      <c r="Q13" s="26">
        <f>IF($A13=0,0,VLOOKUP($A13,Pointage!$A$6:$CE$446,'Récap Hsup'!Q$4))</f>
        <v>0</v>
      </c>
      <c r="R13" s="26">
        <f>IF($A13=0,0,VLOOKUP($A13,Pointage!$A$6:$CE$446,'Récap Hsup'!R$4))</f>
        <v>0</v>
      </c>
      <c r="S13" s="26">
        <f>IF($A13=0,0,VLOOKUP($A13,Pointage!$A$6:$CE$446,'Récap Hsup'!S$4))</f>
        <v>0</v>
      </c>
    </row>
    <row r="14" spans="1:19" x14ac:dyDescent="0.2">
      <c r="A14" s="24">
        <f>Pointage!A15</f>
        <v>43110</v>
      </c>
      <c r="B14" s="25">
        <f t="shared" si="0"/>
        <v>10</v>
      </c>
      <c r="C14" s="25">
        <f t="shared" si="1"/>
        <v>1</v>
      </c>
      <c r="D14" s="26">
        <f>IF($A14=0,0,VLOOKUP($A14,Pointage!$A$6:$CE$446,'Récap Hsup'!D$4))</f>
        <v>0</v>
      </c>
      <c r="E14" s="26">
        <f>IF($A14=0,0,VLOOKUP($A14,Pointage!$A$6:$CE$446,'Récap Hsup'!E$4))</f>
        <v>0</v>
      </c>
      <c r="F14" s="26">
        <f>IF($A14=0,0,VLOOKUP($A14,Pointage!$A$6:$CE$446,'Récap Hsup'!F$4))</f>
        <v>0</v>
      </c>
      <c r="G14" s="26">
        <f>IF($A14=0,0,VLOOKUP($A14,Pointage!$A$6:$CE$446,'Récap Hsup'!G$4))</f>
        <v>0</v>
      </c>
      <c r="H14" s="26">
        <f>IF($A14=0,0,VLOOKUP($A14,Pointage!$A$6:$CE$446,'Récap Hsup'!H$4))</f>
        <v>0</v>
      </c>
      <c r="I14" s="26">
        <f>IF($A14=0,0,VLOOKUP($A14,Pointage!$A$6:$CE$446,'Récap Hsup'!I$4))</f>
        <v>0</v>
      </c>
      <c r="J14" s="26">
        <f>IF($A14=0,0,VLOOKUP($A14,Pointage!$A$6:$CE$446,'Récap Hsup'!J$4))</f>
        <v>0</v>
      </c>
      <c r="K14" s="26">
        <f>IF($A14=0,0,VLOOKUP($A14,Pointage!$A$6:$CE$446,'Récap Hsup'!K$4))</f>
        <v>0</v>
      </c>
      <c r="L14" s="26">
        <f>IF($A14=0,0,VLOOKUP($A14,Pointage!$A$6:$CE$446,'Récap Hsup'!L$4))</f>
        <v>0</v>
      </c>
      <c r="M14" s="26">
        <f>IF($A14=0,0,VLOOKUP($A14,Pointage!$A$6:$CE$446,'Récap Hsup'!M$4))</f>
        <v>0</v>
      </c>
      <c r="N14" s="26">
        <f>IF($A14=0,0,VLOOKUP($A14,Pointage!$A$6:$CE$446,'Récap Hsup'!N$4))</f>
        <v>0</v>
      </c>
      <c r="O14" s="26">
        <f>IF($A14=0,0,VLOOKUP($A14,Pointage!$A$6:$CE$446,'Récap Hsup'!O$4))</f>
        <v>0</v>
      </c>
      <c r="P14" s="26">
        <f>IF($A14=0,0,VLOOKUP($A14,Pointage!$A$6:$CE$446,'Récap Hsup'!P$4))</f>
        <v>0</v>
      </c>
      <c r="Q14" s="26">
        <f>IF($A14=0,0,VLOOKUP($A14,Pointage!$A$6:$CE$446,'Récap Hsup'!Q$4))</f>
        <v>0</v>
      </c>
      <c r="R14" s="26">
        <f>IF($A14=0,0,VLOOKUP($A14,Pointage!$A$6:$CE$446,'Récap Hsup'!R$4))</f>
        <v>0</v>
      </c>
      <c r="S14" s="26">
        <f>IF($A14=0,0,VLOOKUP($A14,Pointage!$A$6:$CE$446,'Récap Hsup'!S$4))</f>
        <v>0</v>
      </c>
    </row>
    <row r="15" spans="1:19" x14ac:dyDescent="0.2">
      <c r="A15" s="24">
        <f>Pointage!A16</f>
        <v>43111</v>
      </c>
      <c r="B15" s="25">
        <f t="shared" si="0"/>
        <v>11</v>
      </c>
      <c r="C15" s="25">
        <f t="shared" si="1"/>
        <v>1</v>
      </c>
      <c r="D15" s="26">
        <f>IF($A15=0,0,VLOOKUP($A15,Pointage!$A$6:$CE$446,'Récap Hsup'!D$4))</f>
        <v>0</v>
      </c>
      <c r="E15" s="26">
        <f>IF($A15=0,0,VLOOKUP($A15,Pointage!$A$6:$CE$446,'Récap Hsup'!E$4))</f>
        <v>0</v>
      </c>
      <c r="F15" s="26">
        <f>IF($A15=0,0,VLOOKUP($A15,Pointage!$A$6:$CE$446,'Récap Hsup'!F$4))</f>
        <v>0</v>
      </c>
      <c r="G15" s="26">
        <f>IF($A15=0,0,VLOOKUP($A15,Pointage!$A$6:$CE$446,'Récap Hsup'!G$4))</f>
        <v>0</v>
      </c>
      <c r="H15" s="26">
        <f>IF($A15=0,0,VLOOKUP($A15,Pointage!$A$6:$CE$446,'Récap Hsup'!H$4))</f>
        <v>0</v>
      </c>
      <c r="I15" s="26">
        <f>IF($A15=0,0,VLOOKUP($A15,Pointage!$A$6:$CE$446,'Récap Hsup'!I$4))</f>
        <v>0</v>
      </c>
      <c r="J15" s="26">
        <f>IF($A15=0,0,VLOOKUP($A15,Pointage!$A$6:$CE$446,'Récap Hsup'!J$4))</f>
        <v>0</v>
      </c>
      <c r="K15" s="26">
        <f>IF($A15=0,0,VLOOKUP($A15,Pointage!$A$6:$CE$446,'Récap Hsup'!K$4))</f>
        <v>0</v>
      </c>
      <c r="L15" s="26">
        <f>IF($A15=0,0,VLOOKUP($A15,Pointage!$A$6:$CE$446,'Récap Hsup'!L$4))</f>
        <v>0</v>
      </c>
      <c r="M15" s="26">
        <f>IF($A15=0,0,VLOOKUP($A15,Pointage!$A$6:$CE$446,'Récap Hsup'!M$4))</f>
        <v>0</v>
      </c>
      <c r="N15" s="26">
        <f>IF($A15=0,0,VLOOKUP($A15,Pointage!$A$6:$CE$446,'Récap Hsup'!N$4))</f>
        <v>0</v>
      </c>
      <c r="O15" s="26">
        <f>IF($A15=0,0,VLOOKUP($A15,Pointage!$A$6:$CE$446,'Récap Hsup'!O$4))</f>
        <v>0</v>
      </c>
      <c r="P15" s="26">
        <f>IF($A15=0,0,VLOOKUP($A15,Pointage!$A$6:$CE$446,'Récap Hsup'!P$4))</f>
        <v>0</v>
      </c>
      <c r="Q15" s="26">
        <f>IF($A15=0,0,VLOOKUP($A15,Pointage!$A$6:$CE$446,'Récap Hsup'!Q$4))</f>
        <v>0</v>
      </c>
      <c r="R15" s="26">
        <f>IF($A15=0,0,VLOOKUP($A15,Pointage!$A$6:$CE$446,'Récap Hsup'!R$4))</f>
        <v>0</v>
      </c>
      <c r="S15" s="26">
        <f>IF($A15=0,0,VLOOKUP($A15,Pointage!$A$6:$CE$446,'Récap Hsup'!S$4))</f>
        <v>0</v>
      </c>
    </row>
    <row r="16" spans="1:19" x14ac:dyDescent="0.2">
      <c r="A16" s="24">
        <f>Pointage!A17</f>
        <v>43112</v>
      </c>
      <c r="B16" s="25">
        <f t="shared" si="0"/>
        <v>12</v>
      </c>
      <c r="C16" s="25">
        <f t="shared" si="1"/>
        <v>1</v>
      </c>
      <c r="D16" s="26">
        <f>IF($A16=0,0,VLOOKUP($A16,Pointage!$A$6:$CE$446,'Récap Hsup'!D$4))</f>
        <v>0</v>
      </c>
      <c r="E16" s="26">
        <f>IF($A16=0,0,VLOOKUP($A16,Pointage!$A$6:$CE$446,'Récap Hsup'!E$4))</f>
        <v>0</v>
      </c>
      <c r="F16" s="26">
        <f>IF($A16=0,0,VLOOKUP($A16,Pointage!$A$6:$CE$446,'Récap Hsup'!F$4))</f>
        <v>0</v>
      </c>
      <c r="G16" s="26">
        <f>IF($A16=0,0,VLOOKUP($A16,Pointage!$A$6:$CE$446,'Récap Hsup'!G$4))</f>
        <v>0</v>
      </c>
      <c r="H16" s="26">
        <f>IF($A16=0,0,VLOOKUP($A16,Pointage!$A$6:$CE$446,'Récap Hsup'!H$4))</f>
        <v>0</v>
      </c>
      <c r="I16" s="26">
        <f>IF($A16=0,0,VLOOKUP($A16,Pointage!$A$6:$CE$446,'Récap Hsup'!I$4))</f>
        <v>0</v>
      </c>
      <c r="J16" s="26">
        <f>IF($A16=0,0,VLOOKUP($A16,Pointage!$A$6:$CE$446,'Récap Hsup'!J$4))</f>
        <v>0</v>
      </c>
      <c r="K16" s="26">
        <f>IF($A16=0,0,VLOOKUP($A16,Pointage!$A$6:$CE$446,'Récap Hsup'!K$4))</f>
        <v>0</v>
      </c>
      <c r="L16" s="26">
        <f>IF($A16=0,0,VLOOKUP($A16,Pointage!$A$6:$CE$446,'Récap Hsup'!L$4))</f>
        <v>0</v>
      </c>
      <c r="M16" s="26">
        <f>IF($A16=0,0,VLOOKUP($A16,Pointage!$A$6:$CE$446,'Récap Hsup'!M$4))</f>
        <v>0</v>
      </c>
      <c r="N16" s="26">
        <f>IF($A16=0,0,VLOOKUP($A16,Pointage!$A$6:$CE$446,'Récap Hsup'!N$4))</f>
        <v>0</v>
      </c>
      <c r="O16" s="26">
        <f>IF($A16=0,0,VLOOKUP($A16,Pointage!$A$6:$CE$446,'Récap Hsup'!O$4))</f>
        <v>0</v>
      </c>
      <c r="P16" s="26">
        <f>IF($A16=0,0,VLOOKUP($A16,Pointage!$A$6:$CE$446,'Récap Hsup'!P$4))</f>
        <v>0</v>
      </c>
      <c r="Q16" s="26">
        <f>IF($A16=0,0,VLOOKUP($A16,Pointage!$A$6:$CE$446,'Récap Hsup'!Q$4))</f>
        <v>0</v>
      </c>
      <c r="R16" s="26">
        <f>IF($A16=0,0,VLOOKUP($A16,Pointage!$A$6:$CE$446,'Récap Hsup'!R$4))</f>
        <v>0</v>
      </c>
      <c r="S16" s="26">
        <f>IF($A16=0,0,VLOOKUP($A16,Pointage!$A$6:$CE$446,'Récap Hsup'!S$4))</f>
        <v>0</v>
      </c>
    </row>
    <row r="17" spans="1:19" x14ac:dyDescent="0.2">
      <c r="A17" s="24">
        <f>Pointage!A18</f>
        <v>43113</v>
      </c>
      <c r="B17" s="25">
        <f t="shared" si="0"/>
        <v>13</v>
      </c>
      <c r="C17" s="25">
        <f t="shared" si="1"/>
        <v>1</v>
      </c>
      <c r="D17" s="26">
        <f>IF($A17=0,0,VLOOKUP($A17,Pointage!$A$6:$CE$446,'Récap Hsup'!D$4))</f>
        <v>0</v>
      </c>
      <c r="E17" s="26">
        <f>IF($A17=0,0,VLOOKUP($A17,Pointage!$A$6:$CE$446,'Récap Hsup'!E$4))</f>
        <v>0</v>
      </c>
      <c r="F17" s="26">
        <f>IF($A17=0,0,VLOOKUP($A17,Pointage!$A$6:$CE$446,'Récap Hsup'!F$4))</f>
        <v>0</v>
      </c>
      <c r="G17" s="26">
        <f>IF($A17=0,0,VLOOKUP($A17,Pointage!$A$6:$CE$446,'Récap Hsup'!G$4))</f>
        <v>0</v>
      </c>
      <c r="H17" s="26">
        <f>IF($A17=0,0,VLOOKUP($A17,Pointage!$A$6:$CE$446,'Récap Hsup'!H$4))</f>
        <v>0</v>
      </c>
      <c r="I17" s="26">
        <f>IF($A17=0,0,VLOOKUP($A17,Pointage!$A$6:$CE$446,'Récap Hsup'!I$4))</f>
        <v>0</v>
      </c>
      <c r="J17" s="26">
        <f>IF($A17=0,0,VLOOKUP($A17,Pointage!$A$6:$CE$446,'Récap Hsup'!J$4))</f>
        <v>0</v>
      </c>
      <c r="K17" s="26">
        <f>IF($A17=0,0,VLOOKUP($A17,Pointage!$A$6:$CE$446,'Récap Hsup'!K$4))</f>
        <v>0</v>
      </c>
      <c r="L17" s="26">
        <f>IF($A17=0,0,VLOOKUP($A17,Pointage!$A$6:$CE$446,'Récap Hsup'!L$4))</f>
        <v>0</v>
      </c>
      <c r="M17" s="26">
        <f>IF($A17=0,0,VLOOKUP($A17,Pointage!$A$6:$CE$446,'Récap Hsup'!M$4))</f>
        <v>0</v>
      </c>
      <c r="N17" s="26">
        <f>IF($A17=0,0,VLOOKUP($A17,Pointage!$A$6:$CE$446,'Récap Hsup'!N$4))</f>
        <v>0</v>
      </c>
      <c r="O17" s="26">
        <f>IF($A17=0,0,VLOOKUP($A17,Pointage!$A$6:$CE$446,'Récap Hsup'!O$4))</f>
        <v>0</v>
      </c>
      <c r="P17" s="26">
        <f>IF($A17=0,0,VLOOKUP($A17,Pointage!$A$6:$CE$446,'Récap Hsup'!P$4))</f>
        <v>0</v>
      </c>
      <c r="Q17" s="26">
        <f>IF($A17=0,0,VLOOKUP($A17,Pointage!$A$6:$CE$446,'Récap Hsup'!Q$4))</f>
        <v>0</v>
      </c>
      <c r="R17" s="26">
        <f>IF($A17=0,0,VLOOKUP($A17,Pointage!$A$6:$CE$446,'Récap Hsup'!R$4))</f>
        <v>0</v>
      </c>
      <c r="S17" s="26">
        <f>IF($A17=0,0,VLOOKUP($A17,Pointage!$A$6:$CE$446,'Récap Hsup'!S$4))</f>
        <v>0</v>
      </c>
    </row>
    <row r="18" spans="1:19" x14ac:dyDescent="0.2">
      <c r="A18" s="24" t="str">
        <f>Pointage!A19</f>
        <v>Total</v>
      </c>
      <c r="B18" s="25" t="e">
        <f t="shared" si="0"/>
        <v>#VALUE!</v>
      </c>
      <c r="C18" s="25" t="e">
        <f t="shared" si="1"/>
        <v>#VALUE!</v>
      </c>
      <c r="D18" s="26">
        <f>IF($A18=0,0,VLOOKUP($A18,Pointage!$A$6:$CE$446,'Récap Hsup'!D$4))</f>
        <v>0</v>
      </c>
      <c r="E18" s="26">
        <f>IF($A18=0,0,VLOOKUP($A18,Pointage!$A$6:$CE$446,'Récap Hsup'!E$4))</f>
        <v>0</v>
      </c>
      <c r="F18" s="26">
        <f>IF($A18=0,0,VLOOKUP($A18,Pointage!$A$6:$CE$446,'Récap Hsup'!F$4))</f>
        <v>0</v>
      </c>
      <c r="G18" s="26">
        <f>IF($A18=0,0,VLOOKUP($A18,Pointage!$A$6:$CE$446,'Récap Hsup'!G$4))</f>
        <v>0</v>
      </c>
      <c r="H18" s="26">
        <f>IF($A18=0,0,VLOOKUP($A18,Pointage!$A$6:$CE$446,'Récap Hsup'!H$4))</f>
        <v>0</v>
      </c>
      <c r="I18" s="26">
        <f>IF($A18=0,0,VLOOKUP($A18,Pointage!$A$6:$CE$446,'Récap Hsup'!I$4))</f>
        <v>0</v>
      </c>
      <c r="J18" s="26">
        <f>IF($A18=0,0,VLOOKUP($A18,Pointage!$A$6:$CE$446,'Récap Hsup'!J$4))</f>
        <v>0</v>
      </c>
      <c r="K18" s="26">
        <f>IF($A18=0,0,VLOOKUP($A18,Pointage!$A$6:$CE$446,'Récap Hsup'!K$4))</f>
        <v>0</v>
      </c>
      <c r="L18" s="26">
        <f>IF($A18=0,0,VLOOKUP($A18,Pointage!$A$6:$CE$446,'Récap Hsup'!L$4))</f>
        <v>0</v>
      </c>
      <c r="M18" s="26">
        <f>IF($A18=0,0,VLOOKUP($A18,Pointage!$A$6:$CE$446,'Récap Hsup'!M$4))</f>
        <v>0</v>
      </c>
      <c r="N18" s="26">
        <f>IF($A18=0,0,VLOOKUP($A18,Pointage!$A$6:$CE$446,'Récap Hsup'!N$4))</f>
        <v>0</v>
      </c>
      <c r="O18" s="26">
        <f>IF($A18=0,0,VLOOKUP($A18,Pointage!$A$6:$CE$446,'Récap Hsup'!O$4))</f>
        <v>0</v>
      </c>
      <c r="P18" s="26">
        <f>IF($A18=0,0,VLOOKUP($A18,Pointage!$A$6:$CE$446,'Récap Hsup'!P$4))</f>
        <v>0</v>
      </c>
      <c r="Q18" s="26">
        <f>IF($A18=0,0,VLOOKUP($A18,Pointage!$A$6:$CE$446,'Récap Hsup'!Q$4))</f>
        <v>0</v>
      </c>
      <c r="R18" s="26">
        <f>IF($A18=0,0,VLOOKUP($A18,Pointage!$A$6:$CE$446,'Récap Hsup'!R$4))</f>
        <v>0</v>
      </c>
      <c r="S18" s="26">
        <f>IF($A18=0,0,VLOOKUP($A18,Pointage!$A$6:$CE$446,'Récap Hsup'!S$4))</f>
        <v>0</v>
      </c>
    </row>
    <row r="19" spans="1:19" x14ac:dyDescent="0.2">
      <c r="A19" s="24">
        <f>Pointage!A20</f>
        <v>43115</v>
      </c>
      <c r="B19" s="25">
        <f t="shared" si="0"/>
        <v>15</v>
      </c>
      <c r="C19" s="25">
        <f t="shared" si="1"/>
        <v>1</v>
      </c>
      <c r="D19" s="26">
        <f>IF($A19=0,0,VLOOKUP($A19,Pointage!$A$6:$CE$446,'Récap Hsup'!D$4))</f>
        <v>0</v>
      </c>
      <c r="E19" s="26">
        <f>IF($A19=0,0,VLOOKUP($A19,Pointage!$A$6:$CE$446,'Récap Hsup'!E$4))</f>
        <v>0</v>
      </c>
      <c r="F19" s="26">
        <f>IF($A19=0,0,VLOOKUP($A19,Pointage!$A$6:$CE$446,'Récap Hsup'!F$4))</f>
        <v>0</v>
      </c>
      <c r="G19" s="26">
        <f>IF($A19=0,0,VLOOKUP($A19,Pointage!$A$6:$CE$446,'Récap Hsup'!G$4))</f>
        <v>0</v>
      </c>
      <c r="H19" s="26">
        <f>IF($A19=0,0,VLOOKUP($A19,Pointage!$A$6:$CE$446,'Récap Hsup'!H$4))</f>
        <v>0</v>
      </c>
      <c r="I19" s="26">
        <f>IF($A19=0,0,VLOOKUP($A19,Pointage!$A$6:$CE$446,'Récap Hsup'!I$4))</f>
        <v>0</v>
      </c>
      <c r="J19" s="26">
        <f>IF($A19=0,0,VLOOKUP($A19,Pointage!$A$6:$CE$446,'Récap Hsup'!J$4))</f>
        <v>0</v>
      </c>
      <c r="K19" s="26">
        <f>IF($A19=0,0,VLOOKUP($A19,Pointage!$A$6:$CE$446,'Récap Hsup'!K$4))</f>
        <v>0</v>
      </c>
      <c r="L19" s="26">
        <f>IF($A19=0,0,VLOOKUP($A19,Pointage!$A$6:$CE$446,'Récap Hsup'!L$4))</f>
        <v>0</v>
      </c>
      <c r="M19" s="26">
        <f>IF($A19=0,0,VLOOKUP($A19,Pointage!$A$6:$CE$446,'Récap Hsup'!M$4))</f>
        <v>0</v>
      </c>
      <c r="N19" s="26">
        <f>IF($A19=0,0,VLOOKUP($A19,Pointage!$A$6:$CE$446,'Récap Hsup'!N$4))</f>
        <v>0</v>
      </c>
      <c r="O19" s="26">
        <f>IF($A19=0,0,VLOOKUP($A19,Pointage!$A$6:$CE$446,'Récap Hsup'!O$4))</f>
        <v>0</v>
      </c>
      <c r="P19" s="26">
        <f>IF($A19=0,0,VLOOKUP($A19,Pointage!$A$6:$CE$446,'Récap Hsup'!P$4))</f>
        <v>0</v>
      </c>
      <c r="Q19" s="26">
        <f>IF($A19=0,0,VLOOKUP($A19,Pointage!$A$6:$CE$446,'Récap Hsup'!Q$4))</f>
        <v>0</v>
      </c>
      <c r="R19" s="26">
        <f>IF($A19=0,0,VLOOKUP($A19,Pointage!$A$6:$CE$446,'Récap Hsup'!R$4))</f>
        <v>0</v>
      </c>
      <c r="S19" s="26">
        <f>IF($A19=0,0,VLOOKUP($A19,Pointage!$A$6:$CE$446,'Récap Hsup'!S$4))</f>
        <v>0</v>
      </c>
    </row>
    <row r="20" spans="1:19" x14ac:dyDescent="0.2">
      <c r="A20" s="24">
        <f>Pointage!A21</f>
        <v>43116</v>
      </c>
      <c r="B20" s="25">
        <f t="shared" si="0"/>
        <v>16</v>
      </c>
      <c r="C20" s="25">
        <f t="shared" si="1"/>
        <v>1</v>
      </c>
      <c r="D20" s="26">
        <f>IF($A20=0,0,VLOOKUP($A20,Pointage!$A$6:$CE$446,'Récap Hsup'!D$4))</f>
        <v>0</v>
      </c>
      <c r="E20" s="26">
        <f>IF($A20=0,0,VLOOKUP($A20,Pointage!$A$6:$CE$446,'Récap Hsup'!E$4))</f>
        <v>0</v>
      </c>
      <c r="F20" s="26">
        <f>IF($A20=0,0,VLOOKUP($A20,Pointage!$A$6:$CE$446,'Récap Hsup'!F$4))</f>
        <v>0</v>
      </c>
      <c r="G20" s="26">
        <f>IF($A20=0,0,VLOOKUP($A20,Pointage!$A$6:$CE$446,'Récap Hsup'!G$4))</f>
        <v>0</v>
      </c>
      <c r="H20" s="26">
        <f>IF($A20=0,0,VLOOKUP($A20,Pointage!$A$6:$CE$446,'Récap Hsup'!H$4))</f>
        <v>0</v>
      </c>
      <c r="I20" s="26">
        <f>IF($A20=0,0,VLOOKUP($A20,Pointage!$A$6:$CE$446,'Récap Hsup'!I$4))</f>
        <v>0</v>
      </c>
      <c r="J20" s="26">
        <f>IF($A20=0,0,VLOOKUP($A20,Pointage!$A$6:$CE$446,'Récap Hsup'!J$4))</f>
        <v>0</v>
      </c>
      <c r="K20" s="26">
        <f>IF($A20=0,0,VLOOKUP($A20,Pointage!$A$6:$CE$446,'Récap Hsup'!K$4))</f>
        <v>0</v>
      </c>
      <c r="L20" s="26">
        <f>IF($A20=0,0,VLOOKUP($A20,Pointage!$A$6:$CE$446,'Récap Hsup'!L$4))</f>
        <v>0</v>
      </c>
      <c r="M20" s="26">
        <f>IF($A20=0,0,VLOOKUP($A20,Pointage!$A$6:$CE$446,'Récap Hsup'!M$4))</f>
        <v>0</v>
      </c>
      <c r="N20" s="26">
        <f>IF($A20=0,0,VLOOKUP($A20,Pointage!$A$6:$CE$446,'Récap Hsup'!N$4))</f>
        <v>0</v>
      </c>
      <c r="O20" s="26">
        <f>IF($A20=0,0,VLOOKUP($A20,Pointage!$A$6:$CE$446,'Récap Hsup'!O$4))</f>
        <v>0</v>
      </c>
      <c r="P20" s="26">
        <f>IF($A20=0,0,VLOOKUP($A20,Pointage!$A$6:$CE$446,'Récap Hsup'!P$4))</f>
        <v>0</v>
      </c>
      <c r="Q20" s="26">
        <f>IF($A20=0,0,VLOOKUP($A20,Pointage!$A$6:$CE$446,'Récap Hsup'!Q$4))</f>
        <v>0</v>
      </c>
      <c r="R20" s="26">
        <f>IF($A20=0,0,VLOOKUP($A20,Pointage!$A$6:$CE$446,'Récap Hsup'!R$4))</f>
        <v>0</v>
      </c>
      <c r="S20" s="26">
        <f>IF($A20=0,0,VLOOKUP($A20,Pointage!$A$6:$CE$446,'Récap Hsup'!S$4))</f>
        <v>0</v>
      </c>
    </row>
    <row r="21" spans="1:19" x14ac:dyDescent="0.2">
      <c r="A21" s="24">
        <f>Pointage!A22</f>
        <v>43117</v>
      </c>
      <c r="B21" s="25">
        <f t="shared" si="0"/>
        <v>17</v>
      </c>
      <c r="C21" s="25">
        <f t="shared" si="1"/>
        <v>1</v>
      </c>
      <c r="D21" s="26">
        <f>IF($A21=0,0,VLOOKUP($A21,Pointage!$A$6:$CE$446,'Récap Hsup'!D$4))</f>
        <v>0</v>
      </c>
      <c r="E21" s="26">
        <f>IF($A21=0,0,VLOOKUP($A21,Pointage!$A$6:$CE$446,'Récap Hsup'!E$4))</f>
        <v>0</v>
      </c>
      <c r="F21" s="26">
        <f>IF($A21=0,0,VLOOKUP($A21,Pointage!$A$6:$CE$446,'Récap Hsup'!F$4))</f>
        <v>0</v>
      </c>
      <c r="G21" s="26">
        <f>IF($A21=0,0,VLOOKUP($A21,Pointage!$A$6:$CE$446,'Récap Hsup'!G$4))</f>
        <v>0</v>
      </c>
      <c r="H21" s="26">
        <f>IF($A21=0,0,VLOOKUP($A21,Pointage!$A$6:$CE$446,'Récap Hsup'!H$4))</f>
        <v>0</v>
      </c>
      <c r="I21" s="26">
        <f>IF($A21=0,0,VLOOKUP($A21,Pointage!$A$6:$CE$446,'Récap Hsup'!I$4))</f>
        <v>0</v>
      </c>
      <c r="J21" s="26">
        <f>IF($A21=0,0,VLOOKUP($A21,Pointage!$A$6:$CE$446,'Récap Hsup'!J$4))</f>
        <v>0</v>
      </c>
      <c r="K21" s="26">
        <f>IF($A21=0,0,VLOOKUP($A21,Pointage!$A$6:$CE$446,'Récap Hsup'!K$4))</f>
        <v>0</v>
      </c>
      <c r="L21" s="26">
        <f>IF($A21=0,0,VLOOKUP($A21,Pointage!$A$6:$CE$446,'Récap Hsup'!L$4))</f>
        <v>0</v>
      </c>
      <c r="M21" s="26">
        <f>IF($A21=0,0,VLOOKUP($A21,Pointage!$A$6:$CE$446,'Récap Hsup'!M$4))</f>
        <v>0</v>
      </c>
      <c r="N21" s="26">
        <f>IF($A21=0,0,VLOOKUP($A21,Pointage!$A$6:$CE$446,'Récap Hsup'!N$4))</f>
        <v>0</v>
      </c>
      <c r="O21" s="26">
        <f>IF($A21=0,0,VLOOKUP($A21,Pointage!$A$6:$CE$446,'Récap Hsup'!O$4))</f>
        <v>0</v>
      </c>
      <c r="P21" s="26">
        <f>IF($A21=0,0,VLOOKUP($A21,Pointage!$A$6:$CE$446,'Récap Hsup'!P$4))</f>
        <v>0</v>
      </c>
      <c r="Q21" s="26">
        <f>IF($A21=0,0,VLOOKUP($A21,Pointage!$A$6:$CE$446,'Récap Hsup'!Q$4))</f>
        <v>0</v>
      </c>
      <c r="R21" s="26">
        <f>IF($A21=0,0,VLOOKUP($A21,Pointage!$A$6:$CE$446,'Récap Hsup'!R$4))</f>
        <v>0</v>
      </c>
      <c r="S21" s="26">
        <f>IF($A21=0,0,VLOOKUP($A21,Pointage!$A$6:$CE$446,'Récap Hsup'!S$4))</f>
        <v>0</v>
      </c>
    </row>
    <row r="22" spans="1:19" x14ac:dyDescent="0.2">
      <c r="A22" s="24">
        <f>Pointage!A23</f>
        <v>43118</v>
      </c>
      <c r="B22" s="25">
        <f t="shared" si="0"/>
        <v>18</v>
      </c>
      <c r="C22" s="25">
        <f t="shared" si="1"/>
        <v>1</v>
      </c>
      <c r="D22" s="26">
        <f>IF($A22=0,0,VLOOKUP($A22,Pointage!$A$6:$CE$446,'Récap Hsup'!D$4))</f>
        <v>0</v>
      </c>
      <c r="E22" s="26">
        <f>IF($A22=0,0,VLOOKUP($A22,Pointage!$A$6:$CE$446,'Récap Hsup'!E$4))</f>
        <v>0</v>
      </c>
      <c r="F22" s="26">
        <f>IF($A22=0,0,VLOOKUP($A22,Pointage!$A$6:$CE$446,'Récap Hsup'!F$4))</f>
        <v>0</v>
      </c>
      <c r="G22" s="26">
        <f>IF($A22=0,0,VLOOKUP($A22,Pointage!$A$6:$CE$446,'Récap Hsup'!G$4))</f>
        <v>0</v>
      </c>
      <c r="H22" s="26">
        <f>IF($A22=0,0,VLOOKUP($A22,Pointage!$A$6:$CE$446,'Récap Hsup'!H$4))</f>
        <v>0</v>
      </c>
      <c r="I22" s="26">
        <f>IF($A22=0,0,VLOOKUP($A22,Pointage!$A$6:$CE$446,'Récap Hsup'!I$4))</f>
        <v>0</v>
      </c>
      <c r="J22" s="26">
        <f>IF($A22=0,0,VLOOKUP($A22,Pointage!$A$6:$CE$446,'Récap Hsup'!J$4))</f>
        <v>0</v>
      </c>
      <c r="K22" s="26">
        <f>IF($A22=0,0,VLOOKUP($A22,Pointage!$A$6:$CE$446,'Récap Hsup'!K$4))</f>
        <v>0</v>
      </c>
      <c r="L22" s="26">
        <f>IF($A22=0,0,VLOOKUP($A22,Pointage!$A$6:$CE$446,'Récap Hsup'!L$4))</f>
        <v>0</v>
      </c>
      <c r="M22" s="26">
        <f>IF($A22=0,0,VLOOKUP($A22,Pointage!$A$6:$CE$446,'Récap Hsup'!M$4))</f>
        <v>0</v>
      </c>
      <c r="N22" s="26">
        <f>IF($A22=0,0,VLOOKUP($A22,Pointage!$A$6:$CE$446,'Récap Hsup'!N$4))</f>
        <v>0</v>
      </c>
      <c r="O22" s="26">
        <f>IF($A22=0,0,VLOOKUP($A22,Pointage!$A$6:$CE$446,'Récap Hsup'!O$4))</f>
        <v>0</v>
      </c>
      <c r="P22" s="26">
        <f>IF($A22=0,0,VLOOKUP($A22,Pointage!$A$6:$CE$446,'Récap Hsup'!P$4))</f>
        <v>0</v>
      </c>
      <c r="Q22" s="26">
        <f>IF($A22=0,0,VLOOKUP($A22,Pointage!$A$6:$CE$446,'Récap Hsup'!Q$4))</f>
        <v>0</v>
      </c>
      <c r="R22" s="26">
        <f>IF($A22=0,0,VLOOKUP($A22,Pointage!$A$6:$CE$446,'Récap Hsup'!R$4))</f>
        <v>0</v>
      </c>
      <c r="S22" s="26">
        <f>IF($A22=0,0,VLOOKUP($A22,Pointage!$A$6:$CE$446,'Récap Hsup'!S$4))</f>
        <v>0</v>
      </c>
    </row>
    <row r="23" spans="1:19" x14ac:dyDescent="0.2">
      <c r="A23" s="24">
        <f>Pointage!A24</f>
        <v>43119</v>
      </c>
      <c r="B23" s="25">
        <f t="shared" si="0"/>
        <v>19</v>
      </c>
      <c r="C23" s="25">
        <f t="shared" si="1"/>
        <v>1</v>
      </c>
      <c r="D23" s="26">
        <f>IF($A23=0,0,VLOOKUP($A23,Pointage!$A$6:$CE$446,'Récap Hsup'!D$4))</f>
        <v>0</v>
      </c>
      <c r="E23" s="26">
        <f>IF($A23=0,0,VLOOKUP($A23,Pointage!$A$6:$CE$446,'Récap Hsup'!E$4))</f>
        <v>0</v>
      </c>
      <c r="F23" s="26">
        <f>IF($A23=0,0,VLOOKUP($A23,Pointage!$A$6:$CE$446,'Récap Hsup'!F$4))</f>
        <v>0</v>
      </c>
      <c r="G23" s="26">
        <f>IF($A23=0,0,VLOOKUP($A23,Pointage!$A$6:$CE$446,'Récap Hsup'!G$4))</f>
        <v>0</v>
      </c>
      <c r="H23" s="26">
        <f>IF($A23=0,0,VLOOKUP($A23,Pointage!$A$6:$CE$446,'Récap Hsup'!H$4))</f>
        <v>0</v>
      </c>
      <c r="I23" s="26">
        <f>IF($A23=0,0,VLOOKUP($A23,Pointage!$A$6:$CE$446,'Récap Hsup'!I$4))</f>
        <v>0</v>
      </c>
      <c r="J23" s="26">
        <f>IF($A23=0,0,VLOOKUP($A23,Pointage!$A$6:$CE$446,'Récap Hsup'!J$4))</f>
        <v>0</v>
      </c>
      <c r="K23" s="26">
        <f>IF($A23=0,0,VLOOKUP($A23,Pointage!$A$6:$CE$446,'Récap Hsup'!K$4))</f>
        <v>0</v>
      </c>
      <c r="L23" s="26">
        <f>IF($A23=0,0,VLOOKUP($A23,Pointage!$A$6:$CE$446,'Récap Hsup'!L$4))</f>
        <v>0</v>
      </c>
      <c r="M23" s="26">
        <f>IF($A23=0,0,VLOOKUP($A23,Pointage!$A$6:$CE$446,'Récap Hsup'!M$4))</f>
        <v>0</v>
      </c>
      <c r="N23" s="26">
        <f>IF($A23=0,0,VLOOKUP($A23,Pointage!$A$6:$CE$446,'Récap Hsup'!N$4))</f>
        <v>0</v>
      </c>
      <c r="O23" s="26">
        <f>IF($A23=0,0,VLOOKUP($A23,Pointage!$A$6:$CE$446,'Récap Hsup'!O$4))</f>
        <v>0</v>
      </c>
      <c r="P23" s="26">
        <f>IF($A23=0,0,VLOOKUP($A23,Pointage!$A$6:$CE$446,'Récap Hsup'!P$4))</f>
        <v>0</v>
      </c>
      <c r="Q23" s="26">
        <f>IF($A23=0,0,VLOOKUP($A23,Pointage!$A$6:$CE$446,'Récap Hsup'!Q$4))</f>
        <v>0</v>
      </c>
      <c r="R23" s="26">
        <f>IF($A23=0,0,VLOOKUP($A23,Pointage!$A$6:$CE$446,'Récap Hsup'!R$4))</f>
        <v>0</v>
      </c>
      <c r="S23" s="26">
        <f>IF($A23=0,0,VLOOKUP($A23,Pointage!$A$6:$CE$446,'Récap Hsup'!S$4))</f>
        <v>0</v>
      </c>
    </row>
    <row r="24" spans="1:19" x14ac:dyDescent="0.2">
      <c r="A24" s="24">
        <f>Pointage!A25</f>
        <v>43120</v>
      </c>
      <c r="B24" s="25">
        <f t="shared" si="0"/>
        <v>20</v>
      </c>
      <c r="C24" s="25">
        <f t="shared" si="1"/>
        <v>1</v>
      </c>
      <c r="D24" s="26">
        <f>IF($A24=0,0,VLOOKUP($A24,Pointage!$A$6:$CE$446,'Récap Hsup'!D$4))</f>
        <v>0</v>
      </c>
      <c r="E24" s="26">
        <f>IF($A24=0,0,VLOOKUP($A24,Pointage!$A$6:$CE$446,'Récap Hsup'!E$4))</f>
        <v>0</v>
      </c>
      <c r="F24" s="26">
        <f>IF($A24=0,0,VLOOKUP($A24,Pointage!$A$6:$CE$446,'Récap Hsup'!F$4))</f>
        <v>0</v>
      </c>
      <c r="G24" s="26">
        <f>IF($A24=0,0,VLOOKUP($A24,Pointage!$A$6:$CE$446,'Récap Hsup'!G$4))</f>
        <v>0</v>
      </c>
      <c r="H24" s="26">
        <f>IF($A24=0,0,VLOOKUP($A24,Pointage!$A$6:$CE$446,'Récap Hsup'!H$4))</f>
        <v>0</v>
      </c>
      <c r="I24" s="26">
        <f>IF($A24=0,0,VLOOKUP($A24,Pointage!$A$6:$CE$446,'Récap Hsup'!I$4))</f>
        <v>0</v>
      </c>
      <c r="J24" s="26">
        <f>IF($A24=0,0,VLOOKUP($A24,Pointage!$A$6:$CE$446,'Récap Hsup'!J$4))</f>
        <v>0</v>
      </c>
      <c r="K24" s="26">
        <f>IF($A24=0,0,VLOOKUP($A24,Pointage!$A$6:$CE$446,'Récap Hsup'!K$4))</f>
        <v>0</v>
      </c>
      <c r="L24" s="26">
        <f>IF($A24=0,0,VLOOKUP($A24,Pointage!$A$6:$CE$446,'Récap Hsup'!L$4))</f>
        <v>0</v>
      </c>
      <c r="M24" s="26">
        <f>IF($A24=0,0,VLOOKUP($A24,Pointage!$A$6:$CE$446,'Récap Hsup'!M$4))</f>
        <v>0</v>
      </c>
      <c r="N24" s="26">
        <f>IF($A24=0,0,VLOOKUP($A24,Pointage!$A$6:$CE$446,'Récap Hsup'!N$4))</f>
        <v>0</v>
      </c>
      <c r="O24" s="26">
        <f>IF($A24=0,0,VLOOKUP($A24,Pointage!$A$6:$CE$446,'Récap Hsup'!O$4))</f>
        <v>0</v>
      </c>
      <c r="P24" s="26">
        <f>IF($A24=0,0,VLOOKUP($A24,Pointage!$A$6:$CE$446,'Récap Hsup'!P$4))</f>
        <v>0</v>
      </c>
      <c r="Q24" s="26">
        <f>IF($A24=0,0,VLOOKUP($A24,Pointage!$A$6:$CE$446,'Récap Hsup'!Q$4))</f>
        <v>0</v>
      </c>
      <c r="R24" s="26">
        <f>IF($A24=0,0,VLOOKUP($A24,Pointage!$A$6:$CE$446,'Récap Hsup'!R$4))</f>
        <v>0</v>
      </c>
      <c r="S24" s="26">
        <f>IF($A24=0,0,VLOOKUP($A24,Pointage!$A$6:$CE$446,'Récap Hsup'!S$4))</f>
        <v>0</v>
      </c>
    </row>
    <row r="25" spans="1:19" x14ac:dyDescent="0.2">
      <c r="A25" s="24" t="str">
        <f>Pointage!A26</f>
        <v>Total</v>
      </c>
      <c r="B25" s="25" t="e">
        <f t="shared" si="0"/>
        <v>#VALUE!</v>
      </c>
      <c r="C25" s="25" t="e">
        <f t="shared" si="1"/>
        <v>#VALUE!</v>
      </c>
      <c r="D25" s="26">
        <f>IF($A25=0,0,VLOOKUP($A25,Pointage!$A$6:$CE$446,'Récap Hsup'!D$4))</f>
        <v>0</v>
      </c>
      <c r="E25" s="26">
        <f>IF($A25=0,0,VLOOKUP($A25,Pointage!$A$6:$CE$446,'Récap Hsup'!E$4))</f>
        <v>0</v>
      </c>
      <c r="F25" s="26">
        <f>IF($A25=0,0,VLOOKUP($A25,Pointage!$A$6:$CE$446,'Récap Hsup'!F$4))</f>
        <v>0</v>
      </c>
      <c r="G25" s="26">
        <f>IF($A25=0,0,VLOOKUP($A25,Pointage!$A$6:$CE$446,'Récap Hsup'!G$4))</f>
        <v>0</v>
      </c>
      <c r="H25" s="26">
        <f>IF($A25=0,0,VLOOKUP($A25,Pointage!$A$6:$CE$446,'Récap Hsup'!H$4))</f>
        <v>0</v>
      </c>
      <c r="I25" s="26">
        <f>IF($A25=0,0,VLOOKUP($A25,Pointage!$A$6:$CE$446,'Récap Hsup'!I$4))</f>
        <v>0</v>
      </c>
      <c r="J25" s="26">
        <f>IF($A25=0,0,VLOOKUP($A25,Pointage!$A$6:$CE$446,'Récap Hsup'!J$4))</f>
        <v>0</v>
      </c>
      <c r="K25" s="26">
        <f>IF($A25=0,0,VLOOKUP($A25,Pointage!$A$6:$CE$446,'Récap Hsup'!K$4))</f>
        <v>0</v>
      </c>
      <c r="L25" s="26">
        <f>IF($A25=0,0,VLOOKUP($A25,Pointage!$A$6:$CE$446,'Récap Hsup'!L$4))</f>
        <v>0</v>
      </c>
      <c r="M25" s="26">
        <f>IF($A25=0,0,VLOOKUP($A25,Pointage!$A$6:$CE$446,'Récap Hsup'!M$4))</f>
        <v>0</v>
      </c>
      <c r="N25" s="26">
        <f>IF($A25=0,0,VLOOKUP($A25,Pointage!$A$6:$CE$446,'Récap Hsup'!N$4))</f>
        <v>0</v>
      </c>
      <c r="O25" s="26">
        <f>IF($A25=0,0,VLOOKUP($A25,Pointage!$A$6:$CE$446,'Récap Hsup'!O$4))</f>
        <v>0</v>
      </c>
      <c r="P25" s="26">
        <f>IF($A25=0,0,VLOOKUP($A25,Pointage!$A$6:$CE$446,'Récap Hsup'!P$4))</f>
        <v>0</v>
      </c>
      <c r="Q25" s="26">
        <f>IF($A25=0,0,VLOOKUP($A25,Pointage!$A$6:$CE$446,'Récap Hsup'!Q$4))</f>
        <v>0</v>
      </c>
      <c r="R25" s="26">
        <f>IF($A25=0,0,VLOOKUP($A25,Pointage!$A$6:$CE$446,'Récap Hsup'!R$4))</f>
        <v>0</v>
      </c>
      <c r="S25" s="26">
        <f>IF($A25=0,0,VLOOKUP($A25,Pointage!$A$6:$CE$446,'Récap Hsup'!S$4))</f>
        <v>0</v>
      </c>
    </row>
    <row r="26" spans="1:19" x14ac:dyDescent="0.2">
      <c r="A26" s="24">
        <f>Pointage!A27</f>
        <v>43122</v>
      </c>
      <c r="B26" s="25">
        <f t="shared" si="0"/>
        <v>22</v>
      </c>
      <c r="C26" s="25">
        <f t="shared" si="1"/>
        <v>1</v>
      </c>
      <c r="D26" s="26">
        <f>IF($A26=0,0,VLOOKUP($A26,Pointage!$A$6:$CE$446,'Récap Hsup'!D$4))</f>
        <v>0</v>
      </c>
      <c r="E26" s="26">
        <f>IF($A26=0,0,VLOOKUP($A26,Pointage!$A$6:$CE$446,'Récap Hsup'!E$4))</f>
        <v>0</v>
      </c>
      <c r="F26" s="26">
        <f>IF($A26=0,0,VLOOKUP($A26,Pointage!$A$6:$CE$446,'Récap Hsup'!F$4))</f>
        <v>0</v>
      </c>
      <c r="G26" s="26">
        <f>IF($A26=0,0,VLOOKUP($A26,Pointage!$A$6:$CE$446,'Récap Hsup'!G$4))</f>
        <v>0</v>
      </c>
      <c r="H26" s="26">
        <f>IF($A26=0,0,VLOOKUP($A26,Pointage!$A$6:$CE$446,'Récap Hsup'!H$4))</f>
        <v>0</v>
      </c>
      <c r="I26" s="26">
        <f>IF($A26=0,0,VLOOKUP($A26,Pointage!$A$6:$CE$446,'Récap Hsup'!I$4))</f>
        <v>0</v>
      </c>
      <c r="J26" s="26">
        <f>IF($A26=0,0,VLOOKUP($A26,Pointage!$A$6:$CE$446,'Récap Hsup'!J$4))</f>
        <v>0</v>
      </c>
      <c r="K26" s="26">
        <f>IF($A26=0,0,VLOOKUP($A26,Pointage!$A$6:$CE$446,'Récap Hsup'!K$4))</f>
        <v>0</v>
      </c>
      <c r="L26" s="26">
        <f>IF($A26=0,0,VLOOKUP($A26,Pointage!$A$6:$CE$446,'Récap Hsup'!L$4))</f>
        <v>0</v>
      </c>
      <c r="M26" s="26">
        <f>IF($A26=0,0,VLOOKUP($A26,Pointage!$A$6:$CE$446,'Récap Hsup'!M$4))</f>
        <v>0</v>
      </c>
      <c r="N26" s="26">
        <f>IF($A26=0,0,VLOOKUP($A26,Pointage!$A$6:$CE$446,'Récap Hsup'!N$4))</f>
        <v>0</v>
      </c>
      <c r="O26" s="26">
        <f>IF($A26=0,0,VLOOKUP($A26,Pointage!$A$6:$CE$446,'Récap Hsup'!O$4))</f>
        <v>0</v>
      </c>
      <c r="P26" s="26">
        <f>IF($A26=0,0,VLOOKUP($A26,Pointage!$A$6:$CE$446,'Récap Hsup'!P$4))</f>
        <v>0</v>
      </c>
      <c r="Q26" s="26">
        <f>IF($A26=0,0,VLOOKUP($A26,Pointage!$A$6:$CE$446,'Récap Hsup'!Q$4))</f>
        <v>0</v>
      </c>
      <c r="R26" s="26">
        <f>IF($A26=0,0,VLOOKUP($A26,Pointage!$A$6:$CE$446,'Récap Hsup'!R$4))</f>
        <v>0</v>
      </c>
      <c r="S26" s="26">
        <f>IF($A26=0,0,VLOOKUP($A26,Pointage!$A$6:$CE$446,'Récap Hsup'!S$4))</f>
        <v>0</v>
      </c>
    </row>
    <row r="27" spans="1:19" x14ac:dyDescent="0.2">
      <c r="A27" s="24">
        <f>Pointage!A28</f>
        <v>43123</v>
      </c>
      <c r="B27" s="25">
        <f t="shared" si="0"/>
        <v>23</v>
      </c>
      <c r="C27" s="25">
        <f t="shared" si="1"/>
        <v>1</v>
      </c>
      <c r="D27" s="26">
        <f>IF($A27=0,0,VLOOKUP($A27,Pointage!$A$6:$CE$446,'Récap Hsup'!D$4))</f>
        <v>0</v>
      </c>
      <c r="E27" s="26">
        <f>IF($A27=0,0,VLOOKUP($A27,Pointage!$A$6:$CE$446,'Récap Hsup'!E$4))</f>
        <v>0</v>
      </c>
      <c r="F27" s="26">
        <f>IF($A27=0,0,VLOOKUP($A27,Pointage!$A$6:$CE$446,'Récap Hsup'!F$4))</f>
        <v>0</v>
      </c>
      <c r="G27" s="26">
        <f>IF($A27=0,0,VLOOKUP($A27,Pointage!$A$6:$CE$446,'Récap Hsup'!G$4))</f>
        <v>0</v>
      </c>
      <c r="H27" s="26">
        <f>IF($A27=0,0,VLOOKUP($A27,Pointage!$A$6:$CE$446,'Récap Hsup'!H$4))</f>
        <v>0</v>
      </c>
      <c r="I27" s="26">
        <f>IF($A27=0,0,VLOOKUP($A27,Pointage!$A$6:$CE$446,'Récap Hsup'!I$4))</f>
        <v>0</v>
      </c>
      <c r="J27" s="26">
        <f>IF($A27=0,0,VLOOKUP($A27,Pointage!$A$6:$CE$446,'Récap Hsup'!J$4))</f>
        <v>0</v>
      </c>
      <c r="K27" s="26">
        <f>IF($A27=0,0,VLOOKUP($A27,Pointage!$A$6:$CE$446,'Récap Hsup'!K$4))</f>
        <v>0</v>
      </c>
      <c r="L27" s="26">
        <f>IF($A27=0,0,VLOOKUP($A27,Pointage!$A$6:$CE$446,'Récap Hsup'!L$4))</f>
        <v>0</v>
      </c>
      <c r="M27" s="26">
        <f>IF($A27=0,0,VLOOKUP($A27,Pointage!$A$6:$CE$446,'Récap Hsup'!M$4))</f>
        <v>0</v>
      </c>
      <c r="N27" s="26">
        <f>IF($A27=0,0,VLOOKUP($A27,Pointage!$A$6:$CE$446,'Récap Hsup'!N$4))</f>
        <v>0</v>
      </c>
      <c r="O27" s="26">
        <f>IF($A27=0,0,VLOOKUP($A27,Pointage!$A$6:$CE$446,'Récap Hsup'!O$4))</f>
        <v>0</v>
      </c>
      <c r="P27" s="26">
        <f>IF($A27=0,0,VLOOKUP($A27,Pointage!$A$6:$CE$446,'Récap Hsup'!P$4))</f>
        <v>0</v>
      </c>
      <c r="Q27" s="26">
        <f>IF($A27=0,0,VLOOKUP($A27,Pointage!$A$6:$CE$446,'Récap Hsup'!Q$4))</f>
        <v>0</v>
      </c>
      <c r="R27" s="26">
        <f>IF($A27=0,0,VLOOKUP($A27,Pointage!$A$6:$CE$446,'Récap Hsup'!R$4))</f>
        <v>0</v>
      </c>
      <c r="S27" s="26">
        <f>IF($A27=0,0,VLOOKUP($A27,Pointage!$A$6:$CE$446,'Récap Hsup'!S$4))</f>
        <v>0</v>
      </c>
    </row>
    <row r="28" spans="1:19" x14ac:dyDescent="0.2">
      <c r="A28" s="24">
        <f>Pointage!A29</f>
        <v>43124</v>
      </c>
      <c r="B28" s="25">
        <f t="shared" si="0"/>
        <v>24</v>
      </c>
      <c r="C28" s="25">
        <f t="shared" si="1"/>
        <v>1</v>
      </c>
      <c r="D28" s="26">
        <f>IF($A28=0,0,VLOOKUP($A28,Pointage!$A$6:$CE$446,'Récap Hsup'!D$4))</f>
        <v>0</v>
      </c>
      <c r="E28" s="26">
        <f>IF($A28=0,0,VLOOKUP($A28,Pointage!$A$6:$CE$446,'Récap Hsup'!E$4))</f>
        <v>0</v>
      </c>
      <c r="F28" s="26">
        <f>IF($A28=0,0,VLOOKUP($A28,Pointage!$A$6:$CE$446,'Récap Hsup'!F$4))</f>
        <v>0</v>
      </c>
      <c r="G28" s="26">
        <f>IF($A28=0,0,VLOOKUP($A28,Pointage!$A$6:$CE$446,'Récap Hsup'!G$4))</f>
        <v>0</v>
      </c>
      <c r="H28" s="26">
        <f>IF($A28=0,0,VLOOKUP($A28,Pointage!$A$6:$CE$446,'Récap Hsup'!H$4))</f>
        <v>0</v>
      </c>
      <c r="I28" s="26">
        <f>IF($A28=0,0,VLOOKUP($A28,Pointage!$A$6:$CE$446,'Récap Hsup'!I$4))</f>
        <v>0</v>
      </c>
      <c r="J28" s="26">
        <f>IF($A28=0,0,VLOOKUP($A28,Pointage!$A$6:$CE$446,'Récap Hsup'!J$4))</f>
        <v>0</v>
      </c>
      <c r="K28" s="26">
        <f>IF($A28=0,0,VLOOKUP($A28,Pointage!$A$6:$CE$446,'Récap Hsup'!K$4))</f>
        <v>0</v>
      </c>
      <c r="L28" s="26">
        <f>IF($A28=0,0,VLOOKUP($A28,Pointage!$A$6:$CE$446,'Récap Hsup'!L$4))</f>
        <v>0</v>
      </c>
      <c r="M28" s="26">
        <f>IF($A28=0,0,VLOOKUP($A28,Pointage!$A$6:$CE$446,'Récap Hsup'!M$4))</f>
        <v>0</v>
      </c>
      <c r="N28" s="26">
        <f>IF($A28=0,0,VLOOKUP($A28,Pointage!$A$6:$CE$446,'Récap Hsup'!N$4))</f>
        <v>0</v>
      </c>
      <c r="O28" s="26">
        <f>IF($A28=0,0,VLOOKUP($A28,Pointage!$A$6:$CE$446,'Récap Hsup'!O$4))</f>
        <v>0</v>
      </c>
      <c r="P28" s="26">
        <f>IF($A28=0,0,VLOOKUP($A28,Pointage!$A$6:$CE$446,'Récap Hsup'!P$4))</f>
        <v>0</v>
      </c>
      <c r="Q28" s="26">
        <f>IF($A28=0,0,VLOOKUP($A28,Pointage!$A$6:$CE$446,'Récap Hsup'!Q$4))</f>
        <v>0</v>
      </c>
      <c r="R28" s="26">
        <f>IF($A28=0,0,VLOOKUP($A28,Pointage!$A$6:$CE$446,'Récap Hsup'!R$4))</f>
        <v>0</v>
      </c>
      <c r="S28" s="26">
        <f>IF($A28=0,0,VLOOKUP($A28,Pointage!$A$6:$CE$446,'Récap Hsup'!S$4))</f>
        <v>0</v>
      </c>
    </row>
    <row r="29" spans="1:19" x14ac:dyDescent="0.2">
      <c r="A29" s="24">
        <f>Pointage!A30</f>
        <v>43125</v>
      </c>
      <c r="B29" s="25">
        <f t="shared" si="0"/>
        <v>25</v>
      </c>
      <c r="C29" s="25">
        <f t="shared" si="1"/>
        <v>1</v>
      </c>
      <c r="D29" s="26">
        <f>IF($A29=0,0,VLOOKUP($A29,Pointage!$A$6:$CE$446,'Récap Hsup'!D$4))</f>
        <v>0</v>
      </c>
      <c r="E29" s="26">
        <f>IF($A29=0,0,VLOOKUP($A29,Pointage!$A$6:$CE$446,'Récap Hsup'!E$4))</f>
        <v>0</v>
      </c>
      <c r="F29" s="26">
        <f>IF($A29=0,0,VLOOKUP($A29,Pointage!$A$6:$CE$446,'Récap Hsup'!F$4))</f>
        <v>0</v>
      </c>
      <c r="G29" s="26">
        <f>IF($A29=0,0,VLOOKUP($A29,Pointage!$A$6:$CE$446,'Récap Hsup'!G$4))</f>
        <v>0</v>
      </c>
      <c r="H29" s="26">
        <f>IF($A29=0,0,VLOOKUP($A29,Pointage!$A$6:$CE$446,'Récap Hsup'!H$4))</f>
        <v>0</v>
      </c>
      <c r="I29" s="26">
        <f>IF($A29=0,0,VLOOKUP($A29,Pointage!$A$6:$CE$446,'Récap Hsup'!I$4))</f>
        <v>0</v>
      </c>
      <c r="J29" s="26">
        <f>IF($A29=0,0,VLOOKUP($A29,Pointage!$A$6:$CE$446,'Récap Hsup'!J$4))</f>
        <v>0</v>
      </c>
      <c r="K29" s="26">
        <f>IF($A29=0,0,VLOOKUP($A29,Pointage!$A$6:$CE$446,'Récap Hsup'!K$4))</f>
        <v>0</v>
      </c>
      <c r="L29" s="26">
        <f>IF($A29=0,0,VLOOKUP($A29,Pointage!$A$6:$CE$446,'Récap Hsup'!L$4))</f>
        <v>0</v>
      </c>
      <c r="M29" s="26">
        <f>IF($A29=0,0,VLOOKUP($A29,Pointage!$A$6:$CE$446,'Récap Hsup'!M$4))</f>
        <v>0</v>
      </c>
      <c r="N29" s="26">
        <f>IF($A29=0,0,VLOOKUP($A29,Pointage!$A$6:$CE$446,'Récap Hsup'!N$4))</f>
        <v>0</v>
      </c>
      <c r="O29" s="26">
        <f>IF($A29=0,0,VLOOKUP($A29,Pointage!$A$6:$CE$446,'Récap Hsup'!O$4))</f>
        <v>0</v>
      </c>
      <c r="P29" s="26">
        <f>IF($A29=0,0,VLOOKUP($A29,Pointage!$A$6:$CE$446,'Récap Hsup'!P$4))</f>
        <v>0</v>
      </c>
      <c r="Q29" s="26">
        <f>IF($A29=0,0,VLOOKUP($A29,Pointage!$A$6:$CE$446,'Récap Hsup'!Q$4))</f>
        <v>0</v>
      </c>
      <c r="R29" s="26">
        <f>IF($A29=0,0,VLOOKUP($A29,Pointage!$A$6:$CE$446,'Récap Hsup'!R$4))</f>
        <v>0</v>
      </c>
      <c r="S29" s="26">
        <f>IF($A29=0,0,VLOOKUP($A29,Pointage!$A$6:$CE$446,'Récap Hsup'!S$4))</f>
        <v>0</v>
      </c>
    </row>
    <row r="30" spans="1:19" x14ac:dyDescent="0.2">
      <c r="A30" s="24">
        <f>Pointage!A31</f>
        <v>43126</v>
      </c>
      <c r="B30" s="25">
        <f t="shared" si="0"/>
        <v>26</v>
      </c>
      <c r="C30" s="25">
        <f t="shared" si="1"/>
        <v>1</v>
      </c>
      <c r="D30" s="26">
        <f>IF($A30=0,0,VLOOKUP($A30,Pointage!$A$6:$CE$446,'Récap Hsup'!D$4))</f>
        <v>0</v>
      </c>
      <c r="E30" s="26">
        <f>IF($A30=0,0,VLOOKUP($A30,Pointage!$A$6:$CE$446,'Récap Hsup'!E$4))</f>
        <v>0</v>
      </c>
      <c r="F30" s="26">
        <f>IF($A30=0,0,VLOOKUP($A30,Pointage!$A$6:$CE$446,'Récap Hsup'!F$4))</f>
        <v>0</v>
      </c>
      <c r="G30" s="26">
        <f>IF($A30=0,0,VLOOKUP($A30,Pointage!$A$6:$CE$446,'Récap Hsup'!G$4))</f>
        <v>0</v>
      </c>
      <c r="H30" s="26">
        <f>IF($A30=0,0,VLOOKUP($A30,Pointage!$A$6:$CE$446,'Récap Hsup'!H$4))</f>
        <v>0</v>
      </c>
      <c r="I30" s="26">
        <f>IF($A30=0,0,VLOOKUP($A30,Pointage!$A$6:$CE$446,'Récap Hsup'!I$4))</f>
        <v>0</v>
      </c>
      <c r="J30" s="26">
        <f>IF($A30=0,0,VLOOKUP($A30,Pointage!$A$6:$CE$446,'Récap Hsup'!J$4))</f>
        <v>0</v>
      </c>
      <c r="K30" s="26">
        <f>IF($A30=0,0,VLOOKUP($A30,Pointage!$A$6:$CE$446,'Récap Hsup'!K$4))</f>
        <v>0</v>
      </c>
      <c r="L30" s="26">
        <f>IF($A30=0,0,VLOOKUP($A30,Pointage!$A$6:$CE$446,'Récap Hsup'!L$4))</f>
        <v>0</v>
      </c>
      <c r="M30" s="26">
        <f>IF($A30=0,0,VLOOKUP($A30,Pointage!$A$6:$CE$446,'Récap Hsup'!M$4))</f>
        <v>0</v>
      </c>
      <c r="N30" s="26">
        <f>IF($A30=0,0,VLOOKUP($A30,Pointage!$A$6:$CE$446,'Récap Hsup'!N$4))</f>
        <v>0</v>
      </c>
      <c r="O30" s="26">
        <f>IF($A30=0,0,VLOOKUP($A30,Pointage!$A$6:$CE$446,'Récap Hsup'!O$4))</f>
        <v>0</v>
      </c>
      <c r="P30" s="26">
        <f>IF($A30=0,0,VLOOKUP($A30,Pointage!$A$6:$CE$446,'Récap Hsup'!P$4))</f>
        <v>0</v>
      </c>
      <c r="Q30" s="26">
        <f>IF($A30=0,0,VLOOKUP($A30,Pointage!$A$6:$CE$446,'Récap Hsup'!Q$4))</f>
        <v>0</v>
      </c>
      <c r="R30" s="26">
        <f>IF($A30=0,0,VLOOKUP($A30,Pointage!$A$6:$CE$446,'Récap Hsup'!R$4))</f>
        <v>0</v>
      </c>
      <c r="S30" s="26">
        <f>IF($A30=0,0,VLOOKUP($A30,Pointage!$A$6:$CE$446,'Récap Hsup'!S$4))</f>
        <v>0</v>
      </c>
    </row>
    <row r="31" spans="1:19" x14ac:dyDescent="0.2">
      <c r="A31" s="24">
        <f>Pointage!A32</f>
        <v>43127</v>
      </c>
      <c r="B31" s="25">
        <f t="shared" si="0"/>
        <v>27</v>
      </c>
      <c r="C31" s="25">
        <f t="shared" si="1"/>
        <v>1</v>
      </c>
      <c r="D31" s="26">
        <f>IF($A31=0,0,VLOOKUP($A31,Pointage!$A$6:$CE$446,'Récap Hsup'!D$4))</f>
        <v>0</v>
      </c>
      <c r="E31" s="26">
        <f>IF($A31=0,0,VLOOKUP($A31,Pointage!$A$6:$CE$446,'Récap Hsup'!E$4))</f>
        <v>0</v>
      </c>
      <c r="F31" s="26">
        <f>IF($A31=0,0,VLOOKUP($A31,Pointage!$A$6:$CE$446,'Récap Hsup'!F$4))</f>
        <v>0</v>
      </c>
      <c r="G31" s="26">
        <f>IF($A31=0,0,VLOOKUP($A31,Pointage!$A$6:$CE$446,'Récap Hsup'!G$4))</f>
        <v>0</v>
      </c>
      <c r="H31" s="26">
        <f>IF($A31=0,0,VLOOKUP($A31,Pointage!$A$6:$CE$446,'Récap Hsup'!H$4))</f>
        <v>0</v>
      </c>
      <c r="I31" s="26">
        <f>IF($A31=0,0,VLOOKUP($A31,Pointage!$A$6:$CE$446,'Récap Hsup'!I$4))</f>
        <v>0</v>
      </c>
      <c r="J31" s="26">
        <f>IF($A31=0,0,VLOOKUP($A31,Pointage!$A$6:$CE$446,'Récap Hsup'!J$4))</f>
        <v>0</v>
      </c>
      <c r="K31" s="26">
        <f>IF($A31=0,0,VLOOKUP($A31,Pointage!$A$6:$CE$446,'Récap Hsup'!K$4))</f>
        <v>0</v>
      </c>
      <c r="L31" s="26">
        <f>IF($A31=0,0,VLOOKUP($A31,Pointage!$A$6:$CE$446,'Récap Hsup'!L$4))</f>
        <v>0</v>
      </c>
      <c r="M31" s="26">
        <f>IF($A31=0,0,VLOOKUP($A31,Pointage!$A$6:$CE$446,'Récap Hsup'!M$4))</f>
        <v>0</v>
      </c>
      <c r="N31" s="26">
        <f>IF($A31=0,0,VLOOKUP($A31,Pointage!$A$6:$CE$446,'Récap Hsup'!N$4))</f>
        <v>0</v>
      </c>
      <c r="O31" s="26">
        <f>IF($A31=0,0,VLOOKUP($A31,Pointage!$A$6:$CE$446,'Récap Hsup'!O$4))</f>
        <v>0</v>
      </c>
      <c r="P31" s="26">
        <f>IF($A31=0,0,VLOOKUP($A31,Pointage!$A$6:$CE$446,'Récap Hsup'!P$4))</f>
        <v>0</v>
      </c>
      <c r="Q31" s="26">
        <f>IF($A31=0,0,VLOOKUP($A31,Pointage!$A$6:$CE$446,'Récap Hsup'!Q$4))</f>
        <v>0</v>
      </c>
      <c r="R31" s="26">
        <f>IF($A31=0,0,VLOOKUP($A31,Pointage!$A$6:$CE$446,'Récap Hsup'!R$4))</f>
        <v>0</v>
      </c>
      <c r="S31" s="26">
        <f>IF($A31=0,0,VLOOKUP($A31,Pointage!$A$6:$CE$446,'Récap Hsup'!S$4))</f>
        <v>0</v>
      </c>
    </row>
    <row r="32" spans="1:19" x14ac:dyDescent="0.2">
      <c r="A32" s="24" t="str">
        <f>Pointage!A33</f>
        <v>Total</v>
      </c>
      <c r="B32" s="25" t="e">
        <f t="shared" si="0"/>
        <v>#VALUE!</v>
      </c>
      <c r="C32" s="25" t="e">
        <f t="shared" si="1"/>
        <v>#VALUE!</v>
      </c>
      <c r="D32" s="26">
        <f>IF($A32=0,0,VLOOKUP($A32,Pointage!$A$6:$CE$446,'Récap Hsup'!D$4))</f>
        <v>0</v>
      </c>
      <c r="E32" s="26">
        <f>IF($A32=0,0,VLOOKUP($A32,Pointage!$A$6:$CE$446,'Récap Hsup'!E$4))</f>
        <v>0</v>
      </c>
      <c r="F32" s="26">
        <f>IF($A32=0,0,VLOOKUP($A32,Pointage!$A$6:$CE$446,'Récap Hsup'!F$4))</f>
        <v>0</v>
      </c>
      <c r="G32" s="26">
        <f>IF($A32=0,0,VLOOKUP($A32,Pointage!$A$6:$CE$446,'Récap Hsup'!G$4))</f>
        <v>0</v>
      </c>
      <c r="H32" s="26">
        <f>IF($A32=0,0,VLOOKUP($A32,Pointage!$A$6:$CE$446,'Récap Hsup'!H$4))</f>
        <v>0</v>
      </c>
      <c r="I32" s="26">
        <f>IF($A32=0,0,VLOOKUP($A32,Pointage!$A$6:$CE$446,'Récap Hsup'!I$4))</f>
        <v>0</v>
      </c>
      <c r="J32" s="26">
        <f>IF($A32=0,0,VLOOKUP($A32,Pointage!$A$6:$CE$446,'Récap Hsup'!J$4))</f>
        <v>0</v>
      </c>
      <c r="K32" s="26">
        <f>IF($A32=0,0,VLOOKUP($A32,Pointage!$A$6:$CE$446,'Récap Hsup'!K$4))</f>
        <v>0</v>
      </c>
      <c r="L32" s="26">
        <f>IF($A32=0,0,VLOOKUP($A32,Pointage!$A$6:$CE$446,'Récap Hsup'!L$4))</f>
        <v>0</v>
      </c>
      <c r="M32" s="26">
        <f>IF($A32=0,0,VLOOKUP($A32,Pointage!$A$6:$CE$446,'Récap Hsup'!M$4))</f>
        <v>0</v>
      </c>
      <c r="N32" s="26">
        <f>IF($A32=0,0,VLOOKUP($A32,Pointage!$A$6:$CE$446,'Récap Hsup'!N$4))</f>
        <v>0</v>
      </c>
      <c r="O32" s="26">
        <f>IF($A32=0,0,VLOOKUP($A32,Pointage!$A$6:$CE$446,'Récap Hsup'!O$4))</f>
        <v>0</v>
      </c>
      <c r="P32" s="26">
        <f>IF($A32=0,0,VLOOKUP($A32,Pointage!$A$6:$CE$446,'Récap Hsup'!P$4))</f>
        <v>0</v>
      </c>
      <c r="Q32" s="26">
        <f>IF($A32=0,0,VLOOKUP($A32,Pointage!$A$6:$CE$446,'Récap Hsup'!Q$4))</f>
        <v>0</v>
      </c>
      <c r="R32" s="26">
        <f>IF($A32=0,0,VLOOKUP($A32,Pointage!$A$6:$CE$446,'Récap Hsup'!R$4))</f>
        <v>0</v>
      </c>
      <c r="S32" s="26">
        <f>IF($A32=0,0,VLOOKUP($A32,Pointage!$A$6:$CE$446,'Récap Hsup'!S$4))</f>
        <v>0</v>
      </c>
    </row>
    <row r="33" spans="1:19" x14ac:dyDescent="0.2">
      <c r="A33" s="24">
        <f>Pointage!A34</f>
        <v>43129</v>
      </c>
      <c r="B33" s="25">
        <f t="shared" si="0"/>
        <v>29</v>
      </c>
      <c r="C33" s="25">
        <f t="shared" si="1"/>
        <v>1</v>
      </c>
      <c r="D33" s="26">
        <f>IF($A33=0,0,VLOOKUP($A33,Pointage!$A$6:$CE$446,'Récap Hsup'!D$4))</f>
        <v>0</v>
      </c>
      <c r="E33" s="26">
        <f>IF($A33=0,0,VLOOKUP($A33,Pointage!$A$6:$CE$446,'Récap Hsup'!E$4))</f>
        <v>0</v>
      </c>
      <c r="F33" s="26">
        <f>IF($A33=0,0,VLOOKUP($A33,Pointage!$A$6:$CE$446,'Récap Hsup'!F$4))</f>
        <v>0</v>
      </c>
      <c r="G33" s="26">
        <f>IF($A33=0,0,VLOOKUP($A33,Pointage!$A$6:$CE$446,'Récap Hsup'!G$4))</f>
        <v>0</v>
      </c>
      <c r="H33" s="26">
        <f>IF($A33=0,0,VLOOKUP($A33,Pointage!$A$6:$CE$446,'Récap Hsup'!H$4))</f>
        <v>0</v>
      </c>
      <c r="I33" s="26">
        <f>IF($A33=0,0,VLOOKUP($A33,Pointage!$A$6:$CE$446,'Récap Hsup'!I$4))</f>
        <v>0</v>
      </c>
      <c r="J33" s="26">
        <f>IF($A33=0,0,VLOOKUP($A33,Pointage!$A$6:$CE$446,'Récap Hsup'!J$4))</f>
        <v>0</v>
      </c>
      <c r="K33" s="26">
        <f>IF($A33=0,0,VLOOKUP($A33,Pointage!$A$6:$CE$446,'Récap Hsup'!K$4))</f>
        <v>0</v>
      </c>
      <c r="L33" s="26">
        <f>IF($A33=0,0,VLOOKUP($A33,Pointage!$A$6:$CE$446,'Récap Hsup'!L$4))</f>
        <v>0</v>
      </c>
      <c r="M33" s="26">
        <f>IF($A33=0,0,VLOOKUP($A33,Pointage!$A$6:$CE$446,'Récap Hsup'!M$4))</f>
        <v>0</v>
      </c>
      <c r="N33" s="26">
        <f>IF($A33=0,0,VLOOKUP($A33,Pointage!$A$6:$CE$446,'Récap Hsup'!N$4))</f>
        <v>0</v>
      </c>
      <c r="O33" s="26">
        <f>IF($A33=0,0,VLOOKUP($A33,Pointage!$A$6:$CE$446,'Récap Hsup'!O$4))</f>
        <v>0</v>
      </c>
      <c r="P33" s="26">
        <f>IF($A33=0,0,VLOOKUP($A33,Pointage!$A$6:$CE$446,'Récap Hsup'!P$4))</f>
        <v>0</v>
      </c>
      <c r="Q33" s="26">
        <f>IF($A33=0,0,VLOOKUP($A33,Pointage!$A$6:$CE$446,'Récap Hsup'!Q$4))</f>
        <v>0</v>
      </c>
      <c r="R33" s="26">
        <f>IF($A33=0,0,VLOOKUP($A33,Pointage!$A$6:$CE$446,'Récap Hsup'!R$4))</f>
        <v>0</v>
      </c>
      <c r="S33" s="26">
        <f>IF($A33=0,0,VLOOKUP($A33,Pointage!$A$6:$CE$446,'Récap Hsup'!S$4))</f>
        <v>0</v>
      </c>
    </row>
    <row r="34" spans="1:19" x14ac:dyDescent="0.2">
      <c r="A34" s="24">
        <f>Pointage!A35</f>
        <v>43130</v>
      </c>
      <c r="B34" s="25">
        <f t="shared" si="0"/>
        <v>30</v>
      </c>
      <c r="C34" s="25">
        <f t="shared" si="1"/>
        <v>1</v>
      </c>
      <c r="D34" s="26">
        <f>IF($A34=0,0,VLOOKUP($A34,Pointage!$A$6:$CE$446,'Récap Hsup'!D$4))</f>
        <v>0</v>
      </c>
      <c r="E34" s="26">
        <f>IF($A34=0,0,VLOOKUP($A34,Pointage!$A$6:$CE$446,'Récap Hsup'!E$4))</f>
        <v>0</v>
      </c>
      <c r="F34" s="26">
        <f>IF($A34=0,0,VLOOKUP($A34,Pointage!$A$6:$CE$446,'Récap Hsup'!F$4))</f>
        <v>0</v>
      </c>
      <c r="G34" s="26">
        <f>IF($A34=0,0,VLOOKUP($A34,Pointage!$A$6:$CE$446,'Récap Hsup'!G$4))</f>
        <v>0</v>
      </c>
      <c r="H34" s="26">
        <f>IF($A34=0,0,VLOOKUP($A34,Pointage!$A$6:$CE$446,'Récap Hsup'!H$4))</f>
        <v>0</v>
      </c>
      <c r="I34" s="26">
        <f>IF($A34=0,0,VLOOKUP($A34,Pointage!$A$6:$CE$446,'Récap Hsup'!I$4))</f>
        <v>0</v>
      </c>
      <c r="J34" s="26">
        <f>IF($A34=0,0,VLOOKUP($A34,Pointage!$A$6:$CE$446,'Récap Hsup'!J$4))</f>
        <v>0</v>
      </c>
      <c r="K34" s="26">
        <f>IF($A34=0,0,VLOOKUP($A34,Pointage!$A$6:$CE$446,'Récap Hsup'!K$4))</f>
        <v>0</v>
      </c>
      <c r="L34" s="26">
        <f>IF($A34=0,0,VLOOKUP($A34,Pointage!$A$6:$CE$446,'Récap Hsup'!L$4))</f>
        <v>0</v>
      </c>
      <c r="M34" s="26">
        <f>IF($A34=0,0,VLOOKUP($A34,Pointage!$A$6:$CE$446,'Récap Hsup'!M$4))</f>
        <v>0</v>
      </c>
      <c r="N34" s="26">
        <f>IF($A34=0,0,VLOOKUP($A34,Pointage!$A$6:$CE$446,'Récap Hsup'!N$4))</f>
        <v>0</v>
      </c>
      <c r="O34" s="26">
        <f>IF($A34=0,0,VLOOKUP($A34,Pointage!$A$6:$CE$446,'Récap Hsup'!O$4))</f>
        <v>0</v>
      </c>
      <c r="P34" s="26">
        <f>IF($A34=0,0,VLOOKUP($A34,Pointage!$A$6:$CE$446,'Récap Hsup'!P$4))</f>
        <v>0</v>
      </c>
      <c r="Q34" s="26">
        <f>IF($A34=0,0,VLOOKUP($A34,Pointage!$A$6:$CE$446,'Récap Hsup'!Q$4))</f>
        <v>0</v>
      </c>
      <c r="R34" s="26">
        <f>IF($A34=0,0,VLOOKUP($A34,Pointage!$A$6:$CE$446,'Récap Hsup'!R$4))</f>
        <v>0</v>
      </c>
      <c r="S34" s="26">
        <f>IF($A34=0,0,VLOOKUP($A34,Pointage!$A$6:$CE$446,'Récap Hsup'!S$4))</f>
        <v>0</v>
      </c>
    </row>
    <row r="35" spans="1:19" x14ac:dyDescent="0.2">
      <c r="A35" s="24">
        <f>Pointage!A36</f>
        <v>43131</v>
      </c>
      <c r="B35" s="25">
        <f t="shared" si="0"/>
        <v>31</v>
      </c>
      <c r="C35" s="25">
        <f t="shared" si="1"/>
        <v>1</v>
      </c>
      <c r="D35" s="26">
        <f>IF($A35=0,0,VLOOKUP($A35,Pointage!$A$6:$CE$446,'Récap Hsup'!D$4))</f>
        <v>0</v>
      </c>
      <c r="E35" s="26">
        <f>IF($A35=0,0,VLOOKUP($A35,Pointage!$A$6:$CE$446,'Récap Hsup'!E$4))</f>
        <v>0</v>
      </c>
      <c r="F35" s="26">
        <f>IF($A35=0,0,VLOOKUP($A35,Pointage!$A$6:$CE$446,'Récap Hsup'!F$4))</f>
        <v>0</v>
      </c>
      <c r="G35" s="26">
        <f>IF($A35=0,0,VLOOKUP($A35,Pointage!$A$6:$CE$446,'Récap Hsup'!G$4))</f>
        <v>0</v>
      </c>
      <c r="H35" s="26">
        <f>IF($A35=0,0,VLOOKUP($A35,Pointage!$A$6:$CE$446,'Récap Hsup'!H$4))</f>
        <v>0</v>
      </c>
      <c r="I35" s="26">
        <f>IF($A35=0,0,VLOOKUP($A35,Pointage!$A$6:$CE$446,'Récap Hsup'!I$4))</f>
        <v>0</v>
      </c>
      <c r="J35" s="26">
        <f>IF($A35=0,0,VLOOKUP($A35,Pointage!$A$6:$CE$446,'Récap Hsup'!J$4))</f>
        <v>0</v>
      </c>
      <c r="K35" s="26">
        <f>IF($A35=0,0,VLOOKUP($A35,Pointage!$A$6:$CE$446,'Récap Hsup'!K$4))</f>
        <v>0</v>
      </c>
      <c r="L35" s="26">
        <f>IF($A35=0,0,VLOOKUP($A35,Pointage!$A$6:$CE$446,'Récap Hsup'!L$4))</f>
        <v>0</v>
      </c>
      <c r="M35" s="26">
        <f>IF($A35=0,0,VLOOKUP($A35,Pointage!$A$6:$CE$446,'Récap Hsup'!M$4))</f>
        <v>0</v>
      </c>
      <c r="N35" s="26">
        <f>IF($A35=0,0,VLOOKUP($A35,Pointage!$A$6:$CE$446,'Récap Hsup'!N$4))</f>
        <v>0</v>
      </c>
      <c r="O35" s="26">
        <f>IF($A35=0,0,VLOOKUP($A35,Pointage!$A$6:$CE$446,'Récap Hsup'!O$4))</f>
        <v>0</v>
      </c>
      <c r="P35" s="26">
        <f>IF($A35=0,0,VLOOKUP($A35,Pointage!$A$6:$CE$446,'Récap Hsup'!P$4))</f>
        <v>0</v>
      </c>
      <c r="Q35" s="26">
        <f>IF($A35=0,0,VLOOKUP($A35,Pointage!$A$6:$CE$446,'Récap Hsup'!Q$4))</f>
        <v>0</v>
      </c>
      <c r="R35" s="26">
        <f>IF($A35=0,0,VLOOKUP($A35,Pointage!$A$6:$CE$446,'Récap Hsup'!R$4))</f>
        <v>0</v>
      </c>
      <c r="S35" s="26">
        <f>IF($A35=0,0,VLOOKUP($A35,Pointage!$A$6:$CE$446,'Récap Hsup'!S$4))</f>
        <v>0</v>
      </c>
    </row>
    <row r="36" spans="1:19" x14ac:dyDescent="0.2">
      <c r="A36" s="24">
        <f>Pointage!A37</f>
        <v>43132</v>
      </c>
      <c r="B36" s="25">
        <f t="shared" si="0"/>
        <v>1</v>
      </c>
      <c r="C36" s="25">
        <f t="shared" si="1"/>
        <v>2</v>
      </c>
      <c r="D36" s="26">
        <f>IF($A36=0,0,VLOOKUP($A36,Pointage!$A$6:$CE$446,'Récap Hsup'!D$4))</f>
        <v>0</v>
      </c>
      <c r="E36" s="26">
        <f>IF($A36=0,0,VLOOKUP($A36,Pointage!$A$6:$CE$446,'Récap Hsup'!E$4))</f>
        <v>0</v>
      </c>
      <c r="F36" s="26">
        <f>IF($A36=0,0,VLOOKUP($A36,Pointage!$A$6:$CE$446,'Récap Hsup'!F$4))</f>
        <v>0</v>
      </c>
      <c r="G36" s="26">
        <f>IF($A36=0,0,VLOOKUP($A36,Pointage!$A$6:$CE$446,'Récap Hsup'!G$4))</f>
        <v>0</v>
      </c>
      <c r="H36" s="26">
        <f>IF($A36=0,0,VLOOKUP($A36,Pointage!$A$6:$CE$446,'Récap Hsup'!H$4))</f>
        <v>0</v>
      </c>
      <c r="I36" s="26">
        <f>IF($A36=0,0,VLOOKUP($A36,Pointage!$A$6:$CE$446,'Récap Hsup'!I$4))</f>
        <v>0</v>
      </c>
      <c r="J36" s="26">
        <f>IF($A36=0,0,VLOOKUP($A36,Pointage!$A$6:$CE$446,'Récap Hsup'!J$4))</f>
        <v>0</v>
      </c>
      <c r="K36" s="26">
        <f>IF($A36=0,0,VLOOKUP($A36,Pointage!$A$6:$CE$446,'Récap Hsup'!K$4))</f>
        <v>0</v>
      </c>
      <c r="L36" s="26">
        <f>IF($A36=0,0,VLOOKUP($A36,Pointage!$A$6:$CE$446,'Récap Hsup'!L$4))</f>
        <v>0</v>
      </c>
      <c r="M36" s="26">
        <f>IF($A36=0,0,VLOOKUP($A36,Pointage!$A$6:$CE$446,'Récap Hsup'!M$4))</f>
        <v>0</v>
      </c>
      <c r="N36" s="26">
        <f>IF($A36=0,0,VLOOKUP($A36,Pointage!$A$6:$CE$446,'Récap Hsup'!N$4))</f>
        <v>0</v>
      </c>
      <c r="O36" s="26">
        <f>IF($A36=0,0,VLOOKUP($A36,Pointage!$A$6:$CE$446,'Récap Hsup'!O$4))</f>
        <v>0</v>
      </c>
      <c r="P36" s="26">
        <f>IF($A36=0,0,VLOOKUP($A36,Pointage!$A$6:$CE$446,'Récap Hsup'!P$4))</f>
        <v>0</v>
      </c>
      <c r="Q36" s="26">
        <f>IF($A36=0,0,VLOOKUP($A36,Pointage!$A$6:$CE$446,'Récap Hsup'!Q$4))</f>
        <v>0</v>
      </c>
      <c r="R36" s="26">
        <f>IF($A36=0,0,VLOOKUP($A36,Pointage!$A$6:$CE$446,'Récap Hsup'!R$4))</f>
        <v>0</v>
      </c>
      <c r="S36" s="26">
        <f>IF($A36=0,0,VLOOKUP($A36,Pointage!$A$6:$CE$446,'Récap Hsup'!S$4))</f>
        <v>0</v>
      </c>
    </row>
    <row r="37" spans="1:19" x14ac:dyDescent="0.2">
      <c r="A37" s="24">
        <f>Pointage!A38</f>
        <v>43133</v>
      </c>
      <c r="B37" s="25">
        <f t="shared" si="0"/>
        <v>2</v>
      </c>
      <c r="C37" s="25">
        <f t="shared" si="1"/>
        <v>2</v>
      </c>
      <c r="D37" s="26">
        <f>IF($A37=0,0,VLOOKUP($A37,Pointage!$A$6:$CE$446,'Récap Hsup'!D$4))</f>
        <v>0</v>
      </c>
      <c r="E37" s="26">
        <f>IF($A37=0,0,VLOOKUP($A37,Pointage!$A$6:$CE$446,'Récap Hsup'!E$4))</f>
        <v>0</v>
      </c>
      <c r="F37" s="26">
        <f>IF($A37=0,0,VLOOKUP($A37,Pointage!$A$6:$CE$446,'Récap Hsup'!F$4))</f>
        <v>0</v>
      </c>
      <c r="G37" s="26">
        <f>IF($A37=0,0,VLOOKUP($A37,Pointage!$A$6:$CE$446,'Récap Hsup'!G$4))</f>
        <v>0</v>
      </c>
      <c r="H37" s="26">
        <f>IF($A37=0,0,VLOOKUP($A37,Pointage!$A$6:$CE$446,'Récap Hsup'!H$4))</f>
        <v>0</v>
      </c>
      <c r="I37" s="26">
        <f>IF($A37=0,0,VLOOKUP($A37,Pointage!$A$6:$CE$446,'Récap Hsup'!I$4))</f>
        <v>0</v>
      </c>
      <c r="J37" s="26">
        <f>IF($A37=0,0,VLOOKUP($A37,Pointage!$A$6:$CE$446,'Récap Hsup'!J$4))</f>
        <v>0</v>
      </c>
      <c r="K37" s="26">
        <f>IF($A37=0,0,VLOOKUP($A37,Pointage!$A$6:$CE$446,'Récap Hsup'!K$4))</f>
        <v>0</v>
      </c>
      <c r="L37" s="26">
        <f>IF($A37=0,0,VLOOKUP($A37,Pointage!$A$6:$CE$446,'Récap Hsup'!L$4))</f>
        <v>0</v>
      </c>
      <c r="M37" s="26">
        <f>IF($A37=0,0,VLOOKUP($A37,Pointage!$A$6:$CE$446,'Récap Hsup'!M$4))</f>
        <v>0</v>
      </c>
      <c r="N37" s="26">
        <f>IF($A37=0,0,VLOOKUP($A37,Pointage!$A$6:$CE$446,'Récap Hsup'!N$4))</f>
        <v>0</v>
      </c>
      <c r="O37" s="26">
        <f>IF($A37=0,0,VLOOKUP($A37,Pointage!$A$6:$CE$446,'Récap Hsup'!O$4))</f>
        <v>0</v>
      </c>
      <c r="P37" s="26">
        <f>IF($A37=0,0,VLOOKUP($A37,Pointage!$A$6:$CE$446,'Récap Hsup'!P$4))</f>
        <v>0</v>
      </c>
      <c r="Q37" s="26">
        <f>IF($A37=0,0,VLOOKUP($A37,Pointage!$A$6:$CE$446,'Récap Hsup'!Q$4))</f>
        <v>0</v>
      </c>
      <c r="R37" s="26">
        <f>IF($A37=0,0,VLOOKUP($A37,Pointage!$A$6:$CE$446,'Récap Hsup'!R$4))</f>
        <v>0</v>
      </c>
      <c r="S37" s="26">
        <f>IF($A37=0,0,VLOOKUP($A37,Pointage!$A$6:$CE$446,'Récap Hsup'!S$4))</f>
        <v>0</v>
      </c>
    </row>
    <row r="38" spans="1:19" x14ac:dyDescent="0.2">
      <c r="A38" s="24">
        <f>Pointage!A39</f>
        <v>43134</v>
      </c>
      <c r="B38" s="25">
        <f t="shared" si="0"/>
        <v>3</v>
      </c>
      <c r="C38" s="25">
        <f t="shared" si="1"/>
        <v>2</v>
      </c>
      <c r="D38" s="26">
        <f>IF($A38=0,0,VLOOKUP($A38,Pointage!$A$6:$CE$446,'Récap Hsup'!D$4))</f>
        <v>0</v>
      </c>
      <c r="E38" s="26">
        <f>IF($A38=0,0,VLOOKUP($A38,Pointage!$A$6:$CE$446,'Récap Hsup'!E$4))</f>
        <v>0</v>
      </c>
      <c r="F38" s="26">
        <f>IF($A38=0,0,VLOOKUP($A38,Pointage!$A$6:$CE$446,'Récap Hsup'!F$4))</f>
        <v>0</v>
      </c>
      <c r="G38" s="26">
        <f>IF($A38=0,0,VLOOKUP($A38,Pointage!$A$6:$CE$446,'Récap Hsup'!G$4))</f>
        <v>0</v>
      </c>
      <c r="H38" s="26">
        <f>IF($A38=0,0,VLOOKUP($A38,Pointage!$A$6:$CE$446,'Récap Hsup'!H$4))</f>
        <v>0</v>
      </c>
      <c r="I38" s="26">
        <f>IF($A38=0,0,VLOOKUP($A38,Pointage!$A$6:$CE$446,'Récap Hsup'!I$4))</f>
        <v>0</v>
      </c>
      <c r="J38" s="26">
        <f>IF($A38=0,0,VLOOKUP($A38,Pointage!$A$6:$CE$446,'Récap Hsup'!J$4))</f>
        <v>0</v>
      </c>
      <c r="K38" s="26">
        <f>IF($A38=0,0,VLOOKUP($A38,Pointage!$A$6:$CE$446,'Récap Hsup'!K$4))</f>
        <v>0</v>
      </c>
      <c r="L38" s="26">
        <f>IF($A38=0,0,VLOOKUP($A38,Pointage!$A$6:$CE$446,'Récap Hsup'!L$4))</f>
        <v>0</v>
      </c>
      <c r="M38" s="26">
        <f>IF($A38=0,0,VLOOKUP($A38,Pointage!$A$6:$CE$446,'Récap Hsup'!M$4))</f>
        <v>0</v>
      </c>
      <c r="N38" s="26">
        <f>IF($A38=0,0,VLOOKUP($A38,Pointage!$A$6:$CE$446,'Récap Hsup'!N$4))</f>
        <v>0</v>
      </c>
      <c r="O38" s="26">
        <f>IF($A38=0,0,VLOOKUP($A38,Pointage!$A$6:$CE$446,'Récap Hsup'!O$4))</f>
        <v>0</v>
      </c>
      <c r="P38" s="26">
        <f>IF($A38=0,0,VLOOKUP($A38,Pointage!$A$6:$CE$446,'Récap Hsup'!P$4))</f>
        <v>0</v>
      </c>
      <c r="Q38" s="26">
        <f>IF($A38=0,0,VLOOKUP($A38,Pointage!$A$6:$CE$446,'Récap Hsup'!Q$4))</f>
        <v>0</v>
      </c>
      <c r="R38" s="26">
        <f>IF($A38=0,0,VLOOKUP($A38,Pointage!$A$6:$CE$446,'Récap Hsup'!R$4))</f>
        <v>0</v>
      </c>
      <c r="S38" s="26">
        <f>IF($A38=0,0,VLOOKUP($A38,Pointage!$A$6:$CE$446,'Récap Hsup'!S$4))</f>
        <v>0</v>
      </c>
    </row>
    <row r="39" spans="1:19" x14ac:dyDescent="0.2">
      <c r="A39" s="24" t="str">
        <f>Pointage!A40</f>
        <v>Total</v>
      </c>
      <c r="B39" s="25" t="e">
        <f t="shared" si="0"/>
        <v>#VALUE!</v>
      </c>
      <c r="C39" s="25" t="e">
        <f t="shared" si="1"/>
        <v>#VALUE!</v>
      </c>
      <c r="D39" s="26">
        <f>IF($A39=0,0,VLOOKUP($A39,Pointage!$A$6:$CE$446,'Récap Hsup'!D$4))</f>
        <v>0</v>
      </c>
      <c r="E39" s="26">
        <f>IF($A39=0,0,VLOOKUP($A39,Pointage!$A$6:$CE$446,'Récap Hsup'!E$4))</f>
        <v>0</v>
      </c>
      <c r="F39" s="26">
        <f>IF($A39=0,0,VLOOKUP($A39,Pointage!$A$6:$CE$446,'Récap Hsup'!F$4))</f>
        <v>0</v>
      </c>
      <c r="G39" s="26">
        <f>IF($A39=0,0,VLOOKUP($A39,Pointage!$A$6:$CE$446,'Récap Hsup'!G$4))</f>
        <v>0</v>
      </c>
      <c r="H39" s="26">
        <f>IF($A39=0,0,VLOOKUP($A39,Pointage!$A$6:$CE$446,'Récap Hsup'!H$4))</f>
        <v>0</v>
      </c>
      <c r="I39" s="26">
        <f>IF($A39=0,0,VLOOKUP($A39,Pointage!$A$6:$CE$446,'Récap Hsup'!I$4))</f>
        <v>0</v>
      </c>
      <c r="J39" s="26">
        <f>IF($A39=0,0,VLOOKUP($A39,Pointage!$A$6:$CE$446,'Récap Hsup'!J$4))</f>
        <v>0</v>
      </c>
      <c r="K39" s="26">
        <f>IF($A39=0,0,VLOOKUP($A39,Pointage!$A$6:$CE$446,'Récap Hsup'!K$4))</f>
        <v>0</v>
      </c>
      <c r="L39" s="26">
        <f>IF($A39=0,0,VLOOKUP($A39,Pointage!$A$6:$CE$446,'Récap Hsup'!L$4))</f>
        <v>0</v>
      </c>
      <c r="M39" s="26">
        <f>IF($A39=0,0,VLOOKUP($A39,Pointage!$A$6:$CE$446,'Récap Hsup'!M$4))</f>
        <v>0</v>
      </c>
      <c r="N39" s="26">
        <f>IF($A39=0,0,VLOOKUP($A39,Pointage!$A$6:$CE$446,'Récap Hsup'!N$4))</f>
        <v>0</v>
      </c>
      <c r="O39" s="26">
        <f>IF($A39=0,0,VLOOKUP($A39,Pointage!$A$6:$CE$446,'Récap Hsup'!O$4))</f>
        <v>0</v>
      </c>
      <c r="P39" s="26">
        <f>IF($A39=0,0,VLOOKUP($A39,Pointage!$A$6:$CE$446,'Récap Hsup'!P$4))</f>
        <v>0</v>
      </c>
      <c r="Q39" s="26">
        <f>IF($A39=0,0,VLOOKUP($A39,Pointage!$A$6:$CE$446,'Récap Hsup'!Q$4))</f>
        <v>0</v>
      </c>
      <c r="R39" s="26">
        <f>IF($A39=0,0,VLOOKUP($A39,Pointage!$A$6:$CE$446,'Récap Hsup'!R$4))</f>
        <v>0</v>
      </c>
      <c r="S39" s="26">
        <f>IF($A39=0,0,VLOOKUP($A39,Pointage!$A$6:$CE$446,'Récap Hsup'!S$4))</f>
        <v>0</v>
      </c>
    </row>
    <row r="40" spans="1:19" x14ac:dyDescent="0.2">
      <c r="A40" s="24">
        <f>Pointage!A41</f>
        <v>43136</v>
      </c>
      <c r="B40" s="25">
        <f t="shared" si="0"/>
        <v>5</v>
      </c>
      <c r="C40" s="25">
        <f t="shared" si="1"/>
        <v>2</v>
      </c>
      <c r="D40" s="26">
        <f>IF($A40=0,0,VLOOKUP($A40,Pointage!$A$6:$CE$446,'Récap Hsup'!D$4))</f>
        <v>0</v>
      </c>
      <c r="E40" s="26">
        <f>IF($A40=0,0,VLOOKUP($A40,Pointage!$A$6:$CE$446,'Récap Hsup'!E$4))</f>
        <v>0</v>
      </c>
      <c r="F40" s="26">
        <f>IF($A40=0,0,VLOOKUP($A40,Pointage!$A$6:$CE$446,'Récap Hsup'!F$4))</f>
        <v>0</v>
      </c>
      <c r="G40" s="26">
        <f>IF($A40=0,0,VLOOKUP($A40,Pointage!$A$6:$CE$446,'Récap Hsup'!G$4))</f>
        <v>0</v>
      </c>
      <c r="H40" s="26">
        <f>IF($A40=0,0,VLOOKUP($A40,Pointage!$A$6:$CE$446,'Récap Hsup'!H$4))</f>
        <v>0</v>
      </c>
      <c r="I40" s="26">
        <f>IF($A40=0,0,VLOOKUP($A40,Pointage!$A$6:$CE$446,'Récap Hsup'!I$4))</f>
        <v>0</v>
      </c>
      <c r="J40" s="26">
        <f>IF($A40=0,0,VLOOKUP($A40,Pointage!$A$6:$CE$446,'Récap Hsup'!J$4))</f>
        <v>0</v>
      </c>
      <c r="K40" s="26">
        <f>IF($A40=0,0,VLOOKUP($A40,Pointage!$A$6:$CE$446,'Récap Hsup'!K$4))</f>
        <v>0</v>
      </c>
      <c r="L40" s="26">
        <f>IF($A40=0,0,VLOOKUP($A40,Pointage!$A$6:$CE$446,'Récap Hsup'!L$4))</f>
        <v>0</v>
      </c>
      <c r="M40" s="26">
        <f>IF($A40=0,0,VLOOKUP($A40,Pointage!$A$6:$CE$446,'Récap Hsup'!M$4))</f>
        <v>0</v>
      </c>
      <c r="N40" s="26">
        <f>IF($A40=0,0,VLOOKUP($A40,Pointage!$A$6:$CE$446,'Récap Hsup'!N$4))</f>
        <v>0</v>
      </c>
      <c r="O40" s="26">
        <f>IF($A40=0,0,VLOOKUP($A40,Pointage!$A$6:$CE$446,'Récap Hsup'!O$4))</f>
        <v>0</v>
      </c>
      <c r="P40" s="26">
        <f>IF($A40=0,0,VLOOKUP($A40,Pointage!$A$6:$CE$446,'Récap Hsup'!P$4))</f>
        <v>0</v>
      </c>
      <c r="Q40" s="26">
        <f>IF($A40=0,0,VLOOKUP($A40,Pointage!$A$6:$CE$446,'Récap Hsup'!Q$4))</f>
        <v>0</v>
      </c>
      <c r="R40" s="26">
        <f>IF($A40=0,0,VLOOKUP($A40,Pointage!$A$6:$CE$446,'Récap Hsup'!R$4))</f>
        <v>0</v>
      </c>
      <c r="S40" s="26">
        <f>IF($A40=0,0,VLOOKUP($A40,Pointage!$A$6:$CE$446,'Récap Hsup'!S$4))</f>
        <v>0</v>
      </c>
    </row>
    <row r="41" spans="1:19" x14ac:dyDescent="0.2">
      <c r="A41" s="24">
        <f>Pointage!A42</f>
        <v>43137</v>
      </c>
      <c r="B41" s="25">
        <f t="shared" si="0"/>
        <v>6</v>
      </c>
      <c r="C41" s="25">
        <f t="shared" si="1"/>
        <v>2</v>
      </c>
      <c r="D41" s="26">
        <f>IF($A41=0,0,VLOOKUP($A41,Pointage!$A$6:$CE$446,'Récap Hsup'!D$4))</f>
        <v>0</v>
      </c>
      <c r="E41" s="26">
        <f>IF($A41=0,0,VLOOKUP($A41,Pointage!$A$6:$CE$446,'Récap Hsup'!E$4))</f>
        <v>0</v>
      </c>
      <c r="F41" s="26">
        <f>IF($A41=0,0,VLOOKUP($A41,Pointage!$A$6:$CE$446,'Récap Hsup'!F$4))</f>
        <v>0</v>
      </c>
      <c r="G41" s="26">
        <f>IF($A41=0,0,VLOOKUP($A41,Pointage!$A$6:$CE$446,'Récap Hsup'!G$4))</f>
        <v>0</v>
      </c>
      <c r="H41" s="26">
        <f>IF($A41=0,0,VLOOKUP($A41,Pointage!$A$6:$CE$446,'Récap Hsup'!H$4))</f>
        <v>0</v>
      </c>
      <c r="I41" s="26">
        <f>IF($A41=0,0,VLOOKUP($A41,Pointage!$A$6:$CE$446,'Récap Hsup'!I$4))</f>
        <v>0</v>
      </c>
      <c r="J41" s="26">
        <f>IF($A41=0,0,VLOOKUP($A41,Pointage!$A$6:$CE$446,'Récap Hsup'!J$4))</f>
        <v>0</v>
      </c>
      <c r="K41" s="26">
        <f>IF($A41=0,0,VLOOKUP($A41,Pointage!$A$6:$CE$446,'Récap Hsup'!K$4))</f>
        <v>0</v>
      </c>
      <c r="L41" s="26">
        <f>IF($A41=0,0,VLOOKUP($A41,Pointage!$A$6:$CE$446,'Récap Hsup'!L$4))</f>
        <v>0</v>
      </c>
      <c r="M41" s="26">
        <f>IF($A41=0,0,VLOOKUP($A41,Pointage!$A$6:$CE$446,'Récap Hsup'!M$4))</f>
        <v>0</v>
      </c>
      <c r="N41" s="26">
        <f>IF($A41=0,0,VLOOKUP($A41,Pointage!$A$6:$CE$446,'Récap Hsup'!N$4))</f>
        <v>0</v>
      </c>
      <c r="O41" s="26">
        <f>IF($A41=0,0,VLOOKUP($A41,Pointage!$A$6:$CE$446,'Récap Hsup'!O$4))</f>
        <v>0</v>
      </c>
      <c r="P41" s="26">
        <f>IF($A41=0,0,VLOOKUP($A41,Pointage!$A$6:$CE$446,'Récap Hsup'!P$4))</f>
        <v>0</v>
      </c>
      <c r="Q41" s="26">
        <f>IF($A41=0,0,VLOOKUP($A41,Pointage!$A$6:$CE$446,'Récap Hsup'!Q$4))</f>
        <v>0</v>
      </c>
      <c r="R41" s="26">
        <f>IF($A41=0,0,VLOOKUP($A41,Pointage!$A$6:$CE$446,'Récap Hsup'!R$4))</f>
        <v>0</v>
      </c>
      <c r="S41" s="26">
        <f>IF($A41=0,0,VLOOKUP($A41,Pointage!$A$6:$CE$446,'Récap Hsup'!S$4))</f>
        <v>0</v>
      </c>
    </row>
    <row r="42" spans="1:19" x14ac:dyDescent="0.2">
      <c r="A42" s="24">
        <f>Pointage!A43</f>
        <v>43138</v>
      </c>
      <c r="B42" s="25">
        <f t="shared" si="0"/>
        <v>7</v>
      </c>
      <c r="C42" s="25">
        <f t="shared" si="1"/>
        <v>2</v>
      </c>
      <c r="D42" s="26">
        <f>IF($A42=0,0,VLOOKUP($A42,Pointage!$A$6:$CE$446,'Récap Hsup'!D$4))</f>
        <v>0</v>
      </c>
      <c r="E42" s="26">
        <f>IF($A42=0,0,VLOOKUP($A42,Pointage!$A$6:$CE$446,'Récap Hsup'!E$4))</f>
        <v>0</v>
      </c>
      <c r="F42" s="26">
        <f>IF($A42=0,0,VLOOKUP($A42,Pointage!$A$6:$CE$446,'Récap Hsup'!F$4))</f>
        <v>0</v>
      </c>
      <c r="G42" s="26">
        <f>IF($A42=0,0,VLOOKUP($A42,Pointage!$A$6:$CE$446,'Récap Hsup'!G$4))</f>
        <v>0</v>
      </c>
      <c r="H42" s="26">
        <f>IF($A42=0,0,VLOOKUP($A42,Pointage!$A$6:$CE$446,'Récap Hsup'!H$4))</f>
        <v>0</v>
      </c>
      <c r="I42" s="26">
        <f>IF($A42=0,0,VLOOKUP($A42,Pointage!$A$6:$CE$446,'Récap Hsup'!I$4))</f>
        <v>0</v>
      </c>
      <c r="J42" s="26">
        <f>IF($A42=0,0,VLOOKUP($A42,Pointage!$A$6:$CE$446,'Récap Hsup'!J$4))</f>
        <v>0</v>
      </c>
      <c r="K42" s="26">
        <f>IF($A42=0,0,VLOOKUP($A42,Pointage!$A$6:$CE$446,'Récap Hsup'!K$4))</f>
        <v>0</v>
      </c>
      <c r="L42" s="26">
        <f>IF($A42=0,0,VLOOKUP($A42,Pointage!$A$6:$CE$446,'Récap Hsup'!L$4))</f>
        <v>0</v>
      </c>
      <c r="M42" s="26">
        <f>IF($A42=0,0,VLOOKUP($A42,Pointage!$A$6:$CE$446,'Récap Hsup'!M$4))</f>
        <v>0</v>
      </c>
      <c r="N42" s="26">
        <f>IF($A42=0,0,VLOOKUP($A42,Pointage!$A$6:$CE$446,'Récap Hsup'!N$4))</f>
        <v>0</v>
      </c>
      <c r="O42" s="26">
        <f>IF($A42=0,0,VLOOKUP($A42,Pointage!$A$6:$CE$446,'Récap Hsup'!O$4))</f>
        <v>0</v>
      </c>
      <c r="P42" s="26">
        <f>IF($A42=0,0,VLOOKUP($A42,Pointage!$A$6:$CE$446,'Récap Hsup'!P$4))</f>
        <v>0</v>
      </c>
      <c r="Q42" s="26">
        <f>IF($A42=0,0,VLOOKUP($A42,Pointage!$A$6:$CE$446,'Récap Hsup'!Q$4))</f>
        <v>0</v>
      </c>
      <c r="R42" s="26">
        <f>IF($A42=0,0,VLOOKUP($A42,Pointage!$A$6:$CE$446,'Récap Hsup'!R$4))</f>
        <v>0</v>
      </c>
      <c r="S42" s="26">
        <f>IF($A42=0,0,VLOOKUP($A42,Pointage!$A$6:$CE$446,'Récap Hsup'!S$4))</f>
        <v>0</v>
      </c>
    </row>
    <row r="43" spans="1:19" x14ac:dyDescent="0.2">
      <c r="A43" s="24">
        <f>Pointage!A44</f>
        <v>43139</v>
      </c>
      <c r="B43" s="25">
        <f t="shared" si="0"/>
        <v>8</v>
      </c>
      <c r="C43" s="25">
        <f t="shared" si="1"/>
        <v>2</v>
      </c>
      <c r="D43" s="26">
        <f>IF($A43=0,0,VLOOKUP($A43,Pointage!$A$6:$CE$446,'Récap Hsup'!D$4))</f>
        <v>0</v>
      </c>
      <c r="E43" s="26">
        <f>IF($A43=0,0,VLOOKUP($A43,Pointage!$A$6:$CE$446,'Récap Hsup'!E$4))</f>
        <v>0</v>
      </c>
      <c r="F43" s="26">
        <f>IF($A43=0,0,VLOOKUP($A43,Pointage!$A$6:$CE$446,'Récap Hsup'!F$4))</f>
        <v>0</v>
      </c>
      <c r="G43" s="26">
        <f>IF($A43=0,0,VLOOKUP($A43,Pointage!$A$6:$CE$446,'Récap Hsup'!G$4))</f>
        <v>0</v>
      </c>
      <c r="H43" s="26">
        <f>IF($A43=0,0,VLOOKUP($A43,Pointage!$A$6:$CE$446,'Récap Hsup'!H$4))</f>
        <v>0</v>
      </c>
      <c r="I43" s="26">
        <f>IF($A43=0,0,VLOOKUP($A43,Pointage!$A$6:$CE$446,'Récap Hsup'!I$4))</f>
        <v>0</v>
      </c>
      <c r="J43" s="26">
        <f>IF($A43=0,0,VLOOKUP($A43,Pointage!$A$6:$CE$446,'Récap Hsup'!J$4))</f>
        <v>0</v>
      </c>
      <c r="K43" s="26">
        <f>IF($A43=0,0,VLOOKUP($A43,Pointage!$A$6:$CE$446,'Récap Hsup'!K$4))</f>
        <v>0</v>
      </c>
      <c r="L43" s="26">
        <f>IF($A43=0,0,VLOOKUP($A43,Pointage!$A$6:$CE$446,'Récap Hsup'!L$4))</f>
        <v>0</v>
      </c>
      <c r="M43" s="26">
        <f>IF($A43=0,0,VLOOKUP($A43,Pointage!$A$6:$CE$446,'Récap Hsup'!M$4))</f>
        <v>0</v>
      </c>
      <c r="N43" s="26">
        <f>IF($A43=0,0,VLOOKUP($A43,Pointage!$A$6:$CE$446,'Récap Hsup'!N$4))</f>
        <v>0</v>
      </c>
      <c r="O43" s="26">
        <f>IF($A43=0,0,VLOOKUP($A43,Pointage!$A$6:$CE$446,'Récap Hsup'!O$4))</f>
        <v>0</v>
      </c>
      <c r="P43" s="26">
        <f>IF($A43=0,0,VLOOKUP($A43,Pointage!$A$6:$CE$446,'Récap Hsup'!P$4))</f>
        <v>0</v>
      </c>
      <c r="Q43" s="26">
        <f>IF($A43=0,0,VLOOKUP($A43,Pointage!$A$6:$CE$446,'Récap Hsup'!Q$4))</f>
        <v>0</v>
      </c>
      <c r="R43" s="26">
        <f>IF($A43=0,0,VLOOKUP($A43,Pointage!$A$6:$CE$446,'Récap Hsup'!R$4))</f>
        <v>0</v>
      </c>
      <c r="S43" s="26">
        <f>IF($A43=0,0,VLOOKUP($A43,Pointage!$A$6:$CE$446,'Récap Hsup'!S$4))</f>
        <v>0</v>
      </c>
    </row>
    <row r="44" spans="1:19" x14ac:dyDescent="0.2">
      <c r="A44" s="24">
        <f>Pointage!A45</f>
        <v>43140</v>
      </c>
      <c r="B44" s="25">
        <f t="shared" si="0"/>
        <v>9</v>
      </c>
      <c r="C44" s="25">
        <f t="shared" si="1"/>
        <v>2</v>
      </c>
      <c r="D44" s="26">
        <f>IF($A44=0,0,VLOOKUP($A44,Pointage!$A$6:$CE$446,'Récap Hsup'!D$4))</f>
        <v>0</v>
      </c>
      <c r="E44" s="26">
        <f>IF($A44=0,0,VLOOKUP($A44,Pointage!$A$6:$CE$446,'Récap Hsup'!E$4))</f>
        <v>0</v>
      </c>
      <c r="F44" s="26">
        <f>IF($A44=0,0,VLOOKUP($A44,Pointage!$A$6:$CE$446,'Récap Hsup'!F$4))</f>
        <v>0</v>
      </c>
      <c r="G44" s="26">
        <f>IF($A44=0,0,VLOOKUP($A44,Pointage!$A$6:$CE$446,'Récap Hsup'!G$4))</f>
        <v>0</v>
      </c>
      <c r="H44" s="26">
        <f>IF($A44=0,0,VLOOKUP($A44,Pointage!$A$6:$CE$446,'Récap Hsup'!H$4))</f>
        <v>0</v>
      </c>
      <c r="I44" s="26">
        <f>IF($A44=0,0,VLOOKUP($A44,Pointage!$A$6:$CE$446,'Récap Hsup'!I$4))</f>
        <v>0</v>
      </c>
      <c r="J44" s="26">
        <f>IF($A44=0,0,VLOOKUP($A44,Pointage!$A$6:$CE$446,'Récap Hsup'!J$4))</f>
        <v>0</v>
      </c>
      <c r="K44" s="26">
        <f>IF($A44=0,0,VLOOKUP($A44,Pointage!$A$6:$CE$446,'Récap Hsup'!K$4))</f>
        <v>0</v>
      </c>
      <c r="L44" s="26">
        <f>IF($A44=0,0,VLOOKUP($A44,Pointage!$A$6:$CE$446,'Récap Hsup'!L$4))</f>
        <v>0</v>
      </c>
      <c r="M44" s="26">
        <f>IF($A44=0,0,VLOOKUP($A44,Pointage!$A$6:$CE$446,'Récap Hsup'!M$4))</f>
        <v>0</v>
      </c>
      <c r="N44" s="26">
        <f>IF($A44=0,0,VLOOKUP($A44,Pointage!$A$6:$CE$446,'Récap Hsup'!N$4))</f>
        <v>0</v>
      </c>
      <c r="O44" s="26">
        <f>IF($A44=0,0,VLOOKUP($A44,Pointage!$A$6:$CE$446,'Récap Hsup'!O$4))</f>
        <v>0</v>
      </c>
      <c r="P44" s="26">
        <f>IF($A44=0,0,VLOOKUP($A44,Pointage!$A$6:$CE$446,'Récap Hsup'!P$4))</f>
        <v>0</v>
      </c>
      <c r="Q44" s="26">
        <f>IF($A44=0,0,VLOOKUP($A44,Pointage!$A$6:$CE$446,'Récap Hsup'!Q$4))</f>
        <v>0</v>
      </c>
      <c r="R44" s="26">
        <f>IF($A44=0,0,VLOOKUP($A44,Pointage!$A$6:$CE$446,'Récap Hsup'!R$4))</f>
        <v>0</v>
      </c>
      <c r="S44" s="26">
        <f>IF($A44=0,0,VLOOKUP($A44,Pointage!$A$6:$CE$446,'Récap Hsup'!S$4))</f>
        <v>0</v>
      </c>
    </row>
    <row r="45" spans="1:19" x14ac:dyDescent="0.2">
      <c r="A45" s="24">
        <f>Pointage!A46</f>
        <v>43141</v>
      </c>
      <c r="B45" s="25">
        <f t="shared" si="0"/>
        <v>10</v>
      </c>
      <c r="C45" s="25">
        <f t="shared" si="1"/>
        <v>2</v>
      </c>
      <c r="D45" s="26">
        <f>IF($A45=0,0,VLOOKUP($A45,Pointage!$A$6:$CE$446,'Récap Hsup'!D$4))</f>
        <v>0</v>
      </c>
      <c r="E45" s="26">
        <f>IF($A45=0,0,VLOOKUP($A45,Pointage!$A$6:$CE$446,'Récap Hsup'!E$4))</f>
        <v>0</v>
      </c>
      <c r="F45" s="26">
        <f>IF($A45=0,0,VLOOKUP($A45,Pointage!$A$6:$CE$446,'Récap Hsup'!F$4))</f>
        <v>0</v>
      </c>
      <c r="G45" s="26">
        <f>IF($A45=0,0,VLOOKUP($A45,Pointage!$A$6:$CE$446,'Récap Hsup'!G$4))</f>
        <v>0</v>
      </c>
      <c r="H45" s="26">
        <f>IF($A45=0,0,VLOOKUP($A45,Pointage!$A$6:$CE$446,'Récap Hsup'!H$4))</f>
        <v>0</v>
      </c>
      <c r="I45" s="26">
        <f>IF($A45=0,0,VLOOKUP($A45,Pointage!$A$6:$CE$446,'Récap Hsup'!I$4))</f>
        <v>0</v>
      </c>
      <c r="J45" s="26">
        <f>IF($A45=0,0,VLOOKUP($A45,Pointage!$A$6:$CE$446,'Récap Hsup'!J$4))</f>
        <v>0</v>
      </c>
      <c r="K45" s="26">
        <f>IF($A45=0,0,VLOOKUP($A45,Pointage!$A$6:$CE$446,'Récap Hsup'!K$4))</f>
        <v>0</v>
      </c>
      <c r="L45" s="26">
        <f>IF($A45=0,0,VLOOKUP($A45,Pointage!$A$6:$CE$446,'Récap Hsup'!L$4))</f>
        <v>0</v>
      </c>
      <c r="M45" s="26">
        <f>IF($A45=0,0,VLOOKUP($A45,Pointage!$A$6:$CE$446,'Récap Hsup'!M$4))</f>
        <v>0</v>
      </c>
      <c r="N45" s="26">
        <f>IF($A45=0,0,VLOOKUP($A45,Pointage!$A$6:$CE$446,'Récap Hsup'!N$4))</f>
        <v>0</v>
      </c>
      <c r="O45" s="26">
        <f>IF($A45=0,0,VLOOKUP($A45,Pointage!$A$6:$CE$446,'Récap Hsup'!O$4))</f>
        <v>0</v>
      </c>
      <c r="P45" s="26">
        <f>IF($A45=0,0,VLOOKUP($A45,Pointage!$A$6:$CE$446,'Récap Hsup'!P$4))</f>
        <v>0</v>
      </c>
      <c r="Q45" s="26">
        <f>IF($A45=0,0,VLOOKUP($A45,Pointage!$A$6:$CE$446,'Récap Hsup'!Q$4))</f>
        <v>0</v>
      </c>
      <c r="R45" s="26">
        <f>IF($A45=0,0,VLOOKUP($A45,Pointage!$A$6:$CE$446,'Récap Hsup'!R$4))</f>
        <v>0</v>
      </c>
      <c r="S45" s="26">
        <f>IF($A45=0,0,VLOOKUP($A45,Pointage!$A$6:$CE$446,'Récap Hsup'!S$4))</f>
        <v>0</v>
      </c>
    </row>
    <row r="46" spans="1:19" x14ac:dyDescent="0.2">
      <c r="A46" s="24" t="str">
        <f>Pointage!A47</f>
        <v>Total</v>
      </c>
      <c r="B46" s="25" t="e">
        <f t="shared" si="0"/>
        <v>#VALUE!</v>
      </c>
      <c r="C46" s="25" t="e">
        <f t="shared" si="1"/>
        <v>#VALUE!</v>
      </c>
      <c r="D46" s="26">
        <f>IF($A46=0,0,VLOOKUP($A46,Pointage!$A$6:$CE$446,'Récap Hsup'!D$4))</f>
        <v>0</v>
      </c>
      <c r="E46" s="26">
        <f>IF($A46=0,0,VLOOKUP($A46,Pointage!$A$6:$CE$446,'Récap Hsup'!E$4))</f>
        <v>0</v>
      </c>
      <c r="F46" s="26">
        <f>IF($A46=0,0,VLOOKUP($A46,Pointage!$A$6:$CE$446,'Récap Hsup'!F$4))</f>
        <v>0</v>
      </c>
      <c r="G46" s="26">
        <f>IF($A46=0,0,VLOOKUP($A46,Pointage!$A$6:$CE$446,'Récap Hsup'!G$4))</f>
        <v>0</v>
      </c>
      <c r="H46" s="26">
        <f>IF($A46=0,0,VLOOKUP($A46,Pointage!$A$6:$CE$446,'Récap Hsup'!H$4))</f>
        <v>0</v>
      </c>
      <c r="I46" s="26">
        <f>IF($A46=0,0,VLOOKUP($A46,Pointage!$A$6:$CE$446,'Récap Hsup'!I$4))</f>
        <v>0</v>
      </c>
      <c r="J46" s="26">
        <f>IF($A46=0,0,VLOOKUP($A46,Pointage!$A$6:$CE$446,'Récap Hsup'!J$4))</f>
        <v>0</v>
      </c>
      <c r="K46" s="26">
        <f>IF($A46=0,0,VLOOKUP($A46,Pointage!$A$6:$CE$446,'Récap Hsup'!K$4))</f>
        <v>0</v>
      </c>
      <c r="L46" s="26">
        <f>IF($A46=0,0,VLOOKUP($A46,Pointage!$A$6:$CE$446,'Récap Hsup'!L$4))</f>
        <v>0</v>
      </c>
      <c r="M46" s="26">
        <f>IF($A46=0,0,VLOOKUP($A46,Pointage!$A$6:$CE$446,'Récap Hsup'!M$4))</f>
        <v>0</v>
      </c>
      <c r="N46" s="26">
        <f>IF($A46=0,0,VLOOKUP($A46,Pointage!$A$6:$CE$446,'Récap Hsup'!N$4))</f>
        <v>0</v>
      </c>
      <c r="O46" s="26">
        <f>IF($A46=0,0,VLOOKUP($A46,Pointage!$A$6:$CE$446,'Récap Hsup'!O$4))</f>
        <v>0</v>
      </c>
      <c r="P46" s="26">
        <f>IF($A46=0,0,VLOOKUP($A46,Pointage!$A$6:$CE$446,'Récap Hsup'!P$4))</f>
        <v>0</v>
      </c>
      <c r="Q46" s="26">
        <f>IF($A46=0,0,VLOOKUP($A46,Pointage!$A$6:$CE$446,'Récap Hsup'!Q$4))</f>
        <v>0</v>
      </c>
      <c r="R46" s="26">
        <f>IF($A46=0,0,VLOOKUP($A46,Pointage!$A$6:$CE$446,'Récap Hsup'!R$4))</f>
        <v>0</v>
      </c>
      <c r="S46" s="26">
        <f>IF($A46=0,0,VLOOKUP($A46,Pointage!$A$6:$CE$446,'Récap Hsup'!S$4))</f>
        <v>0</v>
      </c>
    </row>
    <row r="47" spans="1:19" x14ac:dyDescent="0.2">
      <c r="A47" s="24">
        <f>Pointage!A48</f>
        <v>43143</v>
      </c>
      <c r="B47" s="25">
        <f t="shared" si="0"/>
        <v>12</v>
      </c>
      <c r="C47" s="25">
        <f t="shared" si="1"/>
        <v>2</v>
      </c>
      <c r="D47" s="26">
        <f>IF($A47=0,0,VLOOKUP($A47,Pointage!$A$6:$CE$446,'Récap Hsup'!D$4))</f>
        <v>0</v>
      </c>
      <c r="E47" s="26">
        <f>IF($A47=0,0,VLOOKUP($A47,Pointage!$A$6:$CE$446,'Récap Hsup'!E$4))</f>
        <v>0</v>
      </c>
      <c r="F47" s="26">
        <f>IF($A47=0,0,VLOOKUP($A47,Pointage!$A$6:$CE$446,'Récap Hsup'!F$4))</f>
        <v>0</v>
      </c>
      <c r="G47" s="26">
        <f>IF($A47=0,0,VLOOKUP($A47,Pointage!$A$6:$CE$446,'Récap Hsup'!G$4))</f>
        <v>0</v>
      </c>
      <c r="H47" s="26">
        <f>IF($A47=0,0,VLOOKUP($A47,Pointage!$A$6:$CE$446,'Récap Hsup'!H$4))</f>
        <v>0</v>
      </c>
      <c r="I47" s="26">
        <f>IF($A47=0,0,VLOOKUP($A47,Pointage!$A$6:$CE$446,'Récap Hsup'!I$4))</f>
        <v>0</v>
      </c>
      <c r="J47" s="26">
        <f>IF($A47=0,0,VLOOKUP($A47,Pointage!$A$6:$CE$446,'Récap Hsup'!J$4))</f>
        <v>0</v>
      </c>
      <c r="K47" s="26">
        <f>IF($A47=0,0,VLOOKUP($A47,Pointage!$A$6:$CE$446,'Récap Hsup'!K$4))</f>
        <v>0</v>
      </c>
      <c r="L47" s="26">
        <f>IF($A47=0,0,VLOOKUP($A47,Pointage!$A$6:$CE$446,'Récap Hsup'!L$4))</f>
        <v>0</v>
      </c>
      <c r="M47" s="26">
        <f>IF($A47=0,0,VLOOKUP($A47,Pointage!$A$6:$CE$446,'Récap Hsup'!M$4))</f>
        <v>0</v>
      </c>
      <c r="N47" s="26">
        <f>IF($A47=0,0,VLOOKUP($A47,Pointage!$A$6:$CE$446,'Récap Hsup'!N$4))</f>
        <v>0</v>
      </c>
      <c r="O47" s="26">
        <f>IF($A47=0,0,VLOOKUP($A47,Pointage!$A$6:$CE$446,'Récap Hsup'!O$4))</f>
        <v>0</v>
      </c>
      <c r="P47" s="26">
        <f>IF($A47=0,0,VLOOKUP($A47,Pointage!$A$6:$CE$446,'Récap Hsup'!P$4))</f>
        <v>0</v>
      </c>
      <c r="Q47" s="26">
        <f>IF($A47=0,0,VLOOKUP($A47,Pointage!$A$6:$CE$446,'Récap Hsup'!Q$4))</f>
        <v>0</v>
      </c>
      <c r="R47" s="26">
        <f>IF($A47=0,0,VLOOKUP($A47,Pointage!$A$6:$CE$446,'Récap Hsup'!R$4))</f>
        <v>0</v>
      </c>
      <c r="S47" s="26">
        <f>IF($A47=0,0,VLOOKUP($A47,Pointage!$A$6:$CE$446,'Récap Hsup'!S$4))</f>
        <v>0</v>
      </c>
    </row>
    <row r="48" spans="1:19" x14ac:dyDescent="0.2">
      <c r="A48" s="24">
        <f>Pointage!A49</f>
        <v>43144</v>
      </c>
      <c r="B48" s="25">
        <f t="shared" si="0"/>
        <v>13</v>
      </c>
      <c r="C48" s="25">
        <f t="shared" si="1"/>
        <v>2</v>
      </c>
      <c r="D48" s="26">
        <f>IF($A48=0,0,VLOOKUP($A48,Pointage!$A$6:$CE$446,'Récap Hsup'!D$4))</f>
        <v>0</v>
      </c>
      <c r="E48" s="26">
        <f>IF($A48=0,0,VLOOKUP($A48,Pointage!$A$6:$CE$446,'Récap Hsup'!E$4))</f>
        <v>0</v>
      </c>
      <c r="F48" s="26">
        <f>IF($A48=0,0,VLOOKUP($A48,Pointage!$A$6:$CE$446,'Récap Hsup'!F$4))</f>
        <v>0</v>
      </c>
      <c r="G48" s="26">
        <f>IF($A48=0,0,VLOOKUP($A48,Pointage!$A$6:$CE$446,'Récap Hsup'!G$4))</f>
        <v>0</v>
      </c>
      <c r="H48" s="26">
        <f>IF($A48=0,0,VLOOKUP($A48,Pointage!$A$6:$CE$446,'Récap Hsup'!H$4))</f>
        <v>0</v>
      </c>
      <c r="I48" s="26">
        <f>IF($A48=0,0,VLOOKUP($A48,Pointage!$A$6:$CE$446,'Récap Hsup'!I$4))</f>
        <v>0</v>
      </c>
      <c r="J48" s="26">
        <f>IF($A48=0,0,VLOOKUP($A48,Pointage!$A$6:$CE$446,'Récap Hsup'!J$4))</f>
        <v>0</v>
      </c>
      <c r="K48" s="26">
        <f>IF($A48=0,0,VLOOKUP($A48,Pointage!$A$6:$CE$446,'Récap Hsup'!K$4))</f>
        <v>0</v>
      </c>
      <c r="L48" s="26">
        <f>IF($A48=0,0,VLOOKUP($A48,Pointage!$A$6:$CE$446,'Récap Hsup'!L$4))</f>
        <v>0</v>
      </c>
      <c r="M48" s="26">
        <f>IF($A48=0,0,VLOOKUP($A48,Pointage!$A$6:$CE$446,'Récap Hsup'!M$4))</f>
        <v>0</v>
      </c>
      <c r="N48" s="26">
        <f>IF($A48=0,0,VLOOKUP($A48,Pointage!$A$6:$CE$446,'Récap Hsup'!N$4))</f>
        <v>0</v>
      </c>
      <c r="O48" s="26">
        <f>IF($A48=0,0,VLOOKUP($A48,Pointage!$A$6:$CE$446,'Récap Hsup'!O$4))</f>
        <v>0</v>
      </c>
      <c r="P48" s="26">
        <f>IF($A48=0,0,VLOOKUP($A48,Pointage!$A$6:$CE$446,'Récap Hsup'!P$4))</f>
        <v>0</v>
      </c>
      <c r="Q48" s="26">
        <f>IF($A48=0,0,VLOOKUP($A48,Pointage!$A$6:$CE$446,'Récap Hsup'!Q$4))</f>
        <v>0</v>
      </c>
      <c r="R48" s="26">
        <f>IF($A48=0,0,VLOOKUP($A48,Pointage!$A$6:$CE$446,'Récap Hsup'!R$4))</f>
        <v>0</v>
      </c>
      <c r="S48" s="26">
        <f>IF($A48=0,0,VLOOKUP($A48,Pointage!$A$6:$CE$446,'Récap Hsup'!S$4))</f>
        <v>0</v>
      </c>
    </row>
    <row r="49" spans="1:19" x14ac:dyDescent="0.2">
      <c r="A49" s="24">
        <f>Pointage!A50</f>
        <v>43145</v>
      </c>
      <c r="B49" s="25">
        <f t="shared" si="0"/>
        <v>14</v>
      </c>
      <c r="C49" s="25">
        <f t="shared" si="1"/>
        <v>2</v>
      </c>
      <c r="D49" s="26">
        <f>IF($A49=0,0,VLOOKUP($A49,Pointage!$A$6:$CE$446,'Récap Hsup'!D$4))</f>
        <v>0</v>
      </c>
      <c r="E49" s="26">
        <f>IF($A49=0,0,VLOOKUP($A49,Pointage!$A$6:$CE$446,'Récap Hsup'!E$4))</f>
        <v>0</v>
      </c>
      <c r="F49" s="26">
        <f>IF($A49=0,0,VLOOKUP($A49,Pointage!$A$6:$CE$446,'Récap Hsup'!F$4))</f>
        <v>0</v>
      </c>
      <c r="G49" s="26">
        <f>IF($A49=0,0,VLOOKUP($A49,Pointage!$A$6:$CE$446,'Récap Hsup'!G$4))</f>
        <v>0</v>
      </c>
      <c r="H49" s="26">
        <f>IF($A49=0,0,VLOOKUP($A49,Pointage!$A$6:$CE$446,'Récap Hsup'!H$4))</f>
        <v>0</v>
      </c>
      <c r="I49" s="26">
        <f>IF($A49=0,0,VLOOKUP($A49,Pointage!$A$6:$CE$446,'Récap Hsup'!I$4))</f>
        <v>0</v>
      </c>
      <c r="J49" s="26">
        <f>IF($A49=0,0,VLOOKUP($A49,Pointage!$A$6:$CE$446,'Récap Hsup'!J$4))</f>
        <v>0</v>
      </c>
      <c r="K49" s="26">
        <f>IF($A49=0,0,VLOOKUP($A49,Pointage!$A$6:$CE$446,'Récap Hsup'!K$4))</f>
        <v>0</v>
      </c>
      <c r="L49" s="26">
        <f>IF($A49=0,0,VLOOKUP($A49,Pointage!$A$6:$CE$446,'Récap Hsup'!L$4))</f>
        <v>0</v>
      </c>
      <c r="M49" s="26">
        <f>IF($A49=0,0,VLOOKUP($A49,Pointage!$A$6:$CE$446,'Récap Hsup'!M$4))</f>
        <v>0</v>
      </c>
      <c r="N49" s="26">
        <f>IF($A49=0,0,VLOOKUP($A49,Pointage!$A$6:$CE$446,'Récap Hsup'!N$4))</f>
        <v>0</v>
      </c>
      <c r="O49" s="26">
        <f>IF($A49=0,0,VLOOKUP($A49,Pointage!$A$6:$CE$446,'Récap Hsup'!O$4))</f>
        <v>0</v>
      </c>
      <c r="P49" s="26">
        <f>IF($A49=0,0,VLOOKUP($A49,Pointage!$A$6:$CE$446,'Récap Hsup'!P$4))</f>
        <v>0</v>
      </c>
      <c r="Q49" s="26">
        <f>IF($A49=0,0,VLOOKUP($A49,Pointage!$A$6:$CE$446,'Récap Hsup'!Q$4))</f>
        <v>0</v>
      </c>
      <c r="R49" s="26">
        <f>IF($A49=0,0,VLOOKUP($A49,Pointage!$A$6:$CE$446,'Récap Hsup'!R$4))</f>
        <v>0</v>
      </c>
      <c r="S49" s="26">
        <f>IF($A49=0,0,VLOOKUP($A49,Pointage!$A$6:$CE$446,'Récap Hsup'!S$4))</f>
        <v>0</v>
      </c>
    </row>
    <row r="50" spans="1:19" x14ac:dyDescent="0.2">
      <c r="A50" s="24">
        <f>Pointage!A51</f>
        <v>43146</v>
      </c>
      <c r="B50" s="25">
        <f t="shared" si="0"/>
        <v>15</v>
      </c>
      <c r="C50" s="25">
        <f t="shared" si="1"/>
        <v>2</v>
      </c>
      <c r="D50" s="26">
        <f>IF($A50=0,0,VLOOKUP($A50,Pointage!$A$6:$CE$446,'Récap Hsup'!D$4))</f>
        <v>0</v>
      </c>
      <c r="E50" s="26">
        <f>IF($A50=0,0,VLOOKUP($A50,Pointage!$A$6:$CE$446,'Récap Hsup'!E$4))</f>
        <v>0</v>
      </c>
      <c r="F50" s="26">
        <f>IF($A50=0,0,VLOOKUP($A50,Pointage!$A$6:$CE$446,'Récap Hsup'!F$4))</f>
        <v>0</v>
      </c>
      <c r="G50" s="26">
        <f>IF($A50=0,0,VLOOKUP($A50,Pointage!$A$6:$CE$446,'Récap Hsup'!G$4))</f>
        <v>0</v>
      </c>
      <c r="H50" s="26">
        <f>IF($A50=0,0,VLOOKUP($A50,Pointage!$A$6:$CE$446,'Récap Hsup'!H$4))</f>
        <v>0</v>
      </c>
      <c r="I50" s="26">
        <f>IF($A50=0,0,VLOOKUP($A50,Pointage!$A$6:$CE$446,'Récap Hsup'!I$4))</f>
        <v>0</v>
      </c>
      <c r="J50" s="26">
        <f>IF($A50=0,0,VLOOKUP($A50,Pointage!$A$6:$CE$446,'Récap Hsup'!J$4))</f>
        <v>0</v>
      </c>
      <c r="K50" s="26">
        <f>IF($A50=0,0,VLOOKUP($A50,Pointage!$A$6:$CE$446,'Récap Hsup'!K$4))</f>
        <v>0</v>
      </c>
      <c r="L50" s="26">
        <f>IF($A50=0,0,VLOOKUP($A50,Pointage!$A$6:$CE$446,'Récap Hsup'!L$4))</f>
        <v>0</v>
      </c>
      <c r="M50" s="26">
        <f>IF($A50=0,0,VLOOKUP($A50,Pointage!$A$6:$CE$446,'Récap Hsup'!M$4))</f>
        <v>0</v>
      </c>
      <c r="N50" s="26">
        <f>IF($A50=0,0,VLOOKUP($A50,Pointage!$A$6:$CE$446,'Récap Hsup'!N$4))</f>
        <v>0</v>
      </c>
      <c r="O50" s="26">
        <f>IF($A50=0,0,VLOOKUP($A50,Pointage!$A$6:$CE$446,'Récap Hsup'!O$4))</f>
        <v>0</v>
      </c>
      <c r="P50" s="26">
        <f>IF($A50=0,0,VLOOKUP($A50,Pointage!$A$6:$CE$446,'Récap Hsup'!P$4))</f>
        <v>0</v>
      </c>
      <c r="Q50" s="26">
        <f>IF($A50=0,0,VLOOKUP($A50,Pointage!$A$6:$CE$446,'Récap Hsup'!Q$4))</f>
        <v>0</v>
      </c>
      <c r="R50" s="26">
        <f>IF($A50=0,0,VLOOKUP($A50,Pointage!$A$6:$CE$446,'Récap Hsup'!R$4))</f>
        <v>0</v>
      </c>
      <c r="S50" s="26">
        <f>IF($A50=0,0,VLOOKUP($A50,Pointage!$A$6:$CE$446,'Récap Hsup'!S$4))</f>
        <v>0</v>
      </c>
    </row>
    <row r="51" spans="1:19" x14ac:dyDescent="0.2">
      <c r="A51" s="24">
        <f>Pointage!A52</f>
        <v>43147</v>
      </c>
      <c r="B51" s="25">
        <f t="shared" si="0"/>
        <v>16</v>
      </c>
      <c r="C51" s="25">
        <f t="shared" si="1"/>
        <v>2</v>
      </c>
      <c r="D51" s="26">
        <f>IF($A51=0,0,VLOOKUP($A51,Pointage!$A$6:$CE$446,'Récap Hsup'!D$4))</f>
        <v>0</v>
      </c>
      <c r="E51" s="26">
        <f>IF($A51=0,0,VLOOKUP($A51,Pointage!$A$6:$CE$446,'Récap Hsup'!E$4))</f>
        <v>0</v>
      </c>
      <c r="F51" s="26">
        <f>IF($A51=0,0,VLOOKUP($A51,Pointage!$A$6:$CE$446,'Récap Hsup'!F$4))</f>
        <v>0</v>
      </c>
      <c r="G51" s="26">
        <f>IF($A51=0,0,VLOOKUP($A51,Pointage!$A$6:$CE$446,'Récap Hsup'!G$4))</f>
        <v>0</v>
      </c>
      <c r="H51" s="26">
        <f>IF($A51=0,0,VLOOKUP($A51,Pointage!$A$6:$CE$446,'Récap Hsup'!H$4))</f>
        <v>0</v>
      </c>
      <c r="I51" s="26">
        <f>IF($A51=0,0,VLOOKUP($A51,Pointage!$A$6:$CE$446,'Récap Hsup'!I$4))</f>
        <v>0</v>
      </c>
      <c r="J51" s="26">
        <f>IF($A51=0,0,VLOOKUP($A51,Pointage!$A$6:$CE$446,'Récap Hsup'!J$4))</f>
        <v>0</v>
      </c>
      <c r="K51" s="26">
        <f>IF($A51=0,0,VLOOKUP($A51,Pointage!$A$6:$CE$446,'Récap Hsup'!K$4))</f>
        <v>0</v>
      </c>
      <c r="L51" s="26">
        <f>IF($A51=0,0,VLOOKUP($A51,Pointage!$A$6:$CE$446,'Récap Hsup'!L$4))</f>
        <v>0</v>
      </c>
      <c r="M51" s="26">
        <f>IF($A51=0,0,VLOOKUP($A51,Pointage!$A$6:$CE$446,'Récap Hsup'!M$4))</f>
        <v>0</v>
      </c>
      <c r="N51" s="26">
        <f>IF($A51=0,0,VLOOKUP($A51,Pointage!$A$6:$CE$446,'Récap Hsup'!N$4))</f>
        <v>0</v>
      </c>
      <c r="O51" s="26">
        <f>IF($A51=0,0,VLOOKUP($A51,Pointage!$A$6:$CE$446,'Récap Hsup'!O$4))</f>
        <v>0</v>
      </c>
      <c r="P51" s="26">
        <f>IF($A51=0,0,VLOOKUP($A51,Pointage!$A$6:$CE$446,'Récap Hsup'!P$4))</f>
        <v>0</v>
      </c>
      <c r="Q51" s="26">
        <f>IF($A51=0,0,VLOOKUP($A51,Pointage!$A$6:$CE$446,'Récap Hsup'!Q$4))</f>
        <v>0</v>
      </c>
      <c r="R51" s="26">
        <f>IF($A51=0,0,VLOOKUP($A51,Pointage!$A$6:$CE$446,'Récap Hsup'!R$4))</f>
        <v>0</v>
      </c>
      <c r="S51" s="26">
        <f>IF($A51=0,0,VLOOKUP($A51,Pointage!$A$6:$CE$446,'Récap Hsup'!S$4))</f>
        <v>0</v>
      </c>
    </row>
    <row r="52" spans="1:19" x14ac:dyDescent="0.2">
      <c r="A52" s="24">
        <f>Pointage!A53</f>
        <v>43148</v>
      </c>
      <c r="B52" s="25">
        <f t="shared" si="0"/>
        <v>17</v>
      </c>
      <c r="C52" s="25">
        <f t="shared" si="1"/>
        <v>2</v>
      </c>
      <c r="D52" s="26">
        <f>IF($A52=0,0,VLOOKUP($A52,Pointage!$A$6:$CE$446,'Récap Hsup'!D$4))</f>
        <v>0</v>
      </c>
      <c r="E52" s="26">
        <f>IF($A52=0,0,VLOOKUP($A52,Pointage!$A$6:$CE$446,'Récap Hsup'!E$4))</f>
        <v>0</v>
      </c>
      <c r="F52" s="26">
        <f>IF($A52=0,0,VLOOKUP($A52,Pointage!$A$6:$CE$446,'Récap Hsup'!F$4))</f>
        <v>0</v>
      </c>
      <c r="G52" s="26">
        <f>IF($A52=0,0,VLOOKUP($A52,Pointage!$A$6:$CE$446,'Récap Hsup'!G$4))</f>
        <v>0</v>
      </c>
      <c r="H52" s="26">
        <f>IF($A52=0,0,VLOOKUP($A52,Pointage!$A$6:$CE$446,'Récap Hsup'!H$4))</f>
        <v>0</v>
      </c>
      <c r="I52" s="26">
        <f>IF($A52=0,0,VLOOKUP($A52,Pointage!$A$6:$CE$446,'Récap Hsup'!I$4))</f>
        <v>0</v>
      </c>
      <c r="J52" s="26">
        <f>IF($A52=0,0,VLOOKUP($A52,Pointage!$A$6:$CE$446,'Récap Hsup'!J$4))</f>
        <v>0</v>
      </c>
      <c r="K52" s="26">
        <f>IF($A52=0,0,VLOOKUP($A52,Pointage!$A$6:$CE$446,'Récap Hsup'!K$4))</f>
        <v>0</v>
      </c>
      <c r="L52" s="26">
        <f>IF($A52=0,0,VLOOKUP($A52,Pointage!$A$6:$CE$446,'Récap Hsup'!L$4))</f>
        <v>0</v>
      </c>
      <c r="M52" s="26">
        <f>IF($A52=0,0,VLOOKUP($A52,Pointage!$A$6:$CE$446,'Récap Hsup'!M$4))</f>
        <v>0</v>
      </c>
      <c r="N52" s="26">
        <f>IF($A52=0,0,VLOOKUP($A52,Pointage!$A$6:$CE$446,'Récap Hsup'!N$4))</f>
        <v>0</v>
      </c>
      <c r="O52" s="26">
        <f>IF($A52=0,0,VLOOKUP($A52,Pointage!$A$6:$CE$446,'Récap Hsup'!O$4))</f>
        <v>0</v>
      </c>
      <c r="P52" s="26">
        <f>IF($A52=0,0,VLOOKUP($A52,Pointage!$A$6:$CE$446,'Récap Hsup'!P$4))</f>
        <v>0</v>
      </c>
      <c r="Q52" s="26">
        <f>IF($A52=0,0,VLOOKUP($A52,Pointage!$A$6:$CE$446,'Récap Hsup'!Q$4))</f>
        <v>0</v>
      </c>
      <c r="R52" s="26">
        <f>IF($A52=0,0,VLOOKUP($A52,Pointage!$A$6:$CE$446,'Récap Hsup'!R$4))</f>
        <v>0</v>
      </c>
      <c r="S52" s="26">
        <f>IF($A52=0,0,VLOOKUP($A52,Pointage!$A$6:$CE$446,'Récap Hsup'!S$4))</f>
        <v>0</v>
      </c>
    </row>
    <row r="53" spans="1:19" x14ac:dyDescent="0.2">
      <c r="A53" s="24" t="str">
        <f>Pointage!A54</f>
        <v>Total</v>
      </c>
      <c r="B53" s="25" t="e">
        <f t="shared" si="0"/>
        <v>#VALUE!</v>
      </c>
      <c r="C53" s="25" t="e">
        <f t="shared" si="1"/>
        <v>#VALUE!</v>
      </c>
      <c r="D53" s="26">
        <f>IF($A53=0,0,VLOOKUP($A53,Pointage!$A$6:$CE$446,'Récap Hsup'!D$4))</f>
        <v>0</v>
      </c>
      <c r="E53" s="26">
        <f>IF($A53=0,0,VLOOKUP($A53,Pointage!$A$6:$CE$446,'Récap Hsup'!E$4))</f>
        <v>0</v>
      </c>
      <c r="F53" s="26">
        <f>IF($A53=0,0,VLOOKUP($A53,Pointage!$A$6:$CE$446,'Récap Hsup'!F$4))</f>
        <v>0</v>
      </c>
      <c r="G53" s="26">
        <f>IF($A53=0,0,VLOOKUP($A53,Pointage!$A$6:$CE$446,'Récap Hsup'!G$4))</f>
        <v>0</v>
      </c>
      <c r="H53" s="26">
        <f>IF($A53=0,0,VLOOKUP($A53,Pointage!$A$6:$CE$446,'Récap Hsup'!H$4))</f>
        <v>0</v>
      </c>
      <c r="I53" s="26">
        <f>IF($A53=0,0,VLOOKUP($A53,Pointage!$A$6:$CE$446,'Récap Hsup'!I$4))</f>
        <v>0</v>
      </c>
      <c r="J53" s="26">
        <f>IF($A53=0,0,VLOOKUP($A53,Pointage!$A$6:$CE$446,'Récap Hsup'!J$4))</f>
        <v>0</v>
      </c>
      <c r="K53" s="26">
        <f>IF($A53=0,0,VLOOKUP($A53,Pointage!$A$6:$CE$446,'Récap Hsup'!K$4))</f>
        <v>0</v>
      </c>
      <c r="L53" s="26">
        <f>IF($A53=0,0,VLOOKUP($A53,Pointage!$A$6:$CE$446,'Récap Hsup'!L$4))</f>
        <v>0</v>
      </c>
      <c r="M53" s="26">
        <f>IF($A53=0,0,VLOOKUP($A53,Pointage!$A$6:$CE$446,'Récap Hsup'!M$4))</f>
        <v>0</v>
      </c>
      <c r="N53" s="26">
        <f>IF($A53=0,0,VLOOKUP($A53,Pointage!$A$6:$CE$446,'Récap Hsup'!N$4))</f>
        <v>0</v>
      </c>
      <c r="O53" s="26">
        <f>IF($A53=0,0,VLOOKUP($A53,Pointage!$A$6:$CE$446,'Récap Hsup'!O$4))</f>
        <v>0</v>
      </c>
      <c r="P53" s="26">
        <f>IF($A53=0,0,VLOOKUP($A53,Pointage!$A$6:$CE$446,'Récap Hsup'!P$4))</f>
        <v>0</v>
      </c>
      <c r="Q53" s="26">
        <f>IF($A53=0,0,VLOOKUP($A53,Pointage!$A$6:$CE$446,'Récap Hsup'!Q$4))</f>
        <v>0</v>
      </c>
      <c r="R53" s="26">
        <f>IF($A53=0,0,VLOOKUP($A53,Pointage!$A$6:$CE$446,'Récap Hsup'!R$4))</f>
        <v>0</v>
      </c>
      <c r="S53" s="26">
        <f>IF($A53=0,0,VLOOKUP($A53,Pointage!$A$6:$CE$446,'Récap Hsup'!S$4))</f>
        <v>0</v>
      </c>
    </row>
    <row r="54" spans="1:19" x14ac:dyDescent="0.2">
      <c r="A54" s="24">
        <f>Pointage!A55</f>
        <v>43150</v>
      </c>
      <c r="B54" s="25">
        <f t="shared" si="0"/>
        <v>19</v>
      </c>
      <c r="C54" s="25">
        <f t="shared" si="1"/>
        <v>2</v>
      </c>
      <c r="D54" s="26">
        <f>IF($A54=0,0,VLOOKUP($A54,Pointage!$A$6:$CE$446,'Récap Hsup'!D$4))</f>
        <v>0</v>
      </c>
      <c r="E54" s="26">
        <f>IF($A54=0,0,VLOOKUP($A54,Pointage!$A$6:$CE$446,'Récap Hsup'!E$4))</f>
        <v>0</v>
      </c>
      <c r="F54" s="26">
        <f>IF($A54=0,0,VLOOKUP($A54,Pointage!$A$6:$CE$446,'Récap Hsup'!F$4))</f>
        <v>0</v>
      </c>
      <c r="G54" s="26">
        <f>IF($A54=0,0,VLOOKUP($A54,Pointage!$A$6:$CE$446,'Récap Hsup'!G$4))</f>
        <v>0</v>
      </c>
      <c r="H54" s="26">
        <f>IF($A54=0,0,VLOOKUP($A54,Pointage!$A$6:$CE$446,'Récap Hsup'!H$4))</f>
        <v>0</v>
      </c>
      <c r="I54" s="26">
        <f>IF($A54=0,0,VLOOKUP($A54,Pointage!$A$6:$CE$446,'Récap Hsup'!I$4))</f>
        <v>0</v>
      </c>
      <c r="J54" s="26">
        <f>IF($A54=0,0,VLOOKUP($A54,Pointage!$A$6:$CE$446,'Récap Hsup'!J$4))</f>
        <v>0</v>
      </c>
      <c r="K54" s="26">
        <f>IF($A54=0,0,VLOOKUP($A54,Pointage!$A$6:$CE$446,'Récap Hsup'!K$4))</f>
        <v>0</v>
      </c>
      <c r="L54" s="26">
        <f>IF($A54=0,0,VLOOKUP($A54,Pointage!$A$6:$CE$446,'Récap Hsup'!L$4))</f>
        <v>0</v>
      </c>
      <c r="M54" s="26">
        <f>IF($A54=0,0,VLOOKUP($A54,Pointage!$A$6:$CE$446,'Récap Hsup'!M$4))</f>
        <v>0</v>
      </c>
      <c r="N54" s="26">
        <f>IF($A54=0,0,VLOOKUP($A54,Pointage!$A$6:$CE$446,'Récap Hsup'!N$4))</f>
        <v>0</v>
      </c>
      <c r="O54" s="26">
        <f>IF($A54=0,0,VLOOKUP($A54,Pointage!$A$6:$CE$446,'Récap Hsup'!O$4))</f>
        <v>0</v>
      </c>
      <c r="P54" s="26">
        <f>IF($A54=0,0,VLOOKUP($A54,Pointage!$A$6:$CE$446,'Récap Hsup'!P$4))</f>
        <v>0</v>
      </c>
      <c r="Q54" s="26">
        <f>IF($A54=0,0,VLOOKUP($A54,Pointage!$A$6:$CE$446,'Récap Hsup'!Q$4))</f>
        <v>0</v>
      </c>
      <c r="R54" s="26">
        <f>IF($A54=0,0,VLOOKUP($A54,Pointage!$A$6:$CE$446,'Récap Hsup'!R$4))</f>
        <v>0</v>
      </c>
      <c r="S54" s="26">
        <f>IF($A54=0,0,VLOOKUP($A54,Pointage!$A$6:$CE$446,'Récap Hsup'!S$4))</f>
        <v>0</v>
      </c>
    </row>
    <row r="55" spans="1:19" x14ac:dyDescent="0.2">
      <c r="A55" s="24">
        <f>Pointage!A56</f>
        <v>43151</v>
      </c>
      <c r="B55" s="25">
        <f t="shared" si="0"/>
        <v>20</v>
      </c>
      <c r="C55" s="25">
        <f t="shared" si="1"/>
        <v>2</v>
      </c>
      <c r="D55" s="26">
        <f>IF($A55=0,0,VLOOKUP($A55,Pointage!$A$6:$CE$446,'Récap Hsup'!D$4))</f>
        <v>0</v>
      </c>
      <c r="E55" s="26">
        <f>IF($A55=0,0,VLOOKUP($A55,Pointage!$A$6:$CE$446,'Récap Hsup'!E$4))</f>
        <v>0</v>
      </c>
      <c r="F55" s="26">
        <f>IF($A55=0,0,VLOOKUP($A55,Pointage!$A$6:$CE$446,'Récap Hsup'!F$4))</f>
        <v>0</v>
      </c>
      <c r="G55" s="26">
        <f>IF($A55=0,0,VLOOKUP($A55,Pointage!$A$6:$CE$446,'Récap Hsup'!G$4))</f>
        <v>0</v>
      </c>
      <c r="H55" s="26">
        <f>IF($A55=0,0,VLOOKUP($A55,Pointage!$A$6:$CE$446,'Récap Hsup'!H$4))</f>
        <v>0</v>
      </c>
      <c r="I55" s="26">
        <f>IF($A55=0,0,VLOOKUP($A55,Pointage!$A$6:$CE$446,'Récap Hsup'!I$4))</f>
        <v>0</v>
      </c>
      <c r="J55" s="26">
        <f>IF($A55=0,0,VLOOKUP($A55,Pointage!$A$6:$CE$446,'Récap Hsup'!J$4))</f>
        <v>0</v>
      </c>
      <c r="K55" s="26">
        <f>IF($A55=0,0,VLOOKUP($A55,Pointage!$A$6:$CE$446,'Récap Hsup'!K$4))</f>
        <v>0</v>
      </c>
      <c r="L55" s="26">
        <f>IF($A55=0,0,VLOOKUP($A55,Pointage!$A$6:$CE$446,'Récap Hsup'!L$4))</f>
        <v>0</v>
      </c>
      <c r="M55" s="26">
        <f>IF($A55=0,0,VLOOKUP($A55,Pointage!$A$6:$CE$446,'Récap Hsup'!M$4))</f>
        <v>0</v>
      </c>
      <c r="N55" s="26">
        <f>IF($A55=0,0,VLOOKUP($A55,Pointage!$A$6:$CE$446,'Récap Hsup'!N$4))</f>
        <v>0</v>
      </c>
      <c r="O55" s="26">
        <f>IF($A55=0,0,VLOOKUP($A55,Pointage!$A$6:$CE$446,'Récap Hsup'!O$4))</f>
        <v>0</v>
      </c>
      <c r="P55" s="26">
        <f>IF($A55=0,0,VLOOKUP($A55,Pointage!$A$6:$CE$446,'Récap Hsup'!P$4))</f>
        <v>0</v>
      </c>
      <c r="Q55" s="26">
        <f>IF($A55=0,0,VLOOKUP($A55,Pointage!$A$6:$CE$446,'Récap Hsup'!Q$4))</f>
        <v>0</v>
      </c>
      <c r="R55" s="26">
        <f>IF($A55=0,0,VLOOKUP($A55,Pointage!$A$6:$CE$446,'Récap Hsup'!R$4))</f>
        <v>0</v>
      </c>
      <c r="S55" s="26">
        <f>IF($A55=0,0,VLOOKUP($A55,Pointage!$A$6:$CE$446,'Récap Hsup'!S$4))</f>
        <v>0</v>
      </c>
    </row>
    <row r="56" spans="1:19" x14ac:dyDescent="0.2">
      <c r="A56" s="24">
        <f>Pointage!A57</f>
        <v>43152</v>
      </c>
      <c r="B56" s="25">
        <f t="shared" si="0"/>
        <v>21</v>
      </c>
      <c r="C56" s="25">
        <f t="shared" si="1"/>
        <v>2</v>
      </c>
      <c r="D56" s="26">
        <f>IF($A56=0,0,VLOOKUP($A56,Pointage!$A$6:$CE$446,'Récap Hsup'!D$4))</f>
        <v>0</v>
      </c>
      <c r="E56" s="26">
        <f>IF($A56=0,0,VLOOKUP($A56,Pointage!$A$6:$CE$446,'Récap Hsup'!E$4))</f>
        <v>0</v>
      </c>
      <c r="F56" s="26">
        <f>IF($A56=0,0,VLOOKUP($A56,Pointage!$A$6:$CE$446,'Récap Hsup'!F$4))</f>
        <v>0</v>
      </c>
      <c r="G56" s="26">
        <f>IF($A56=0,0,VLOOKUP($A56,Pointage!$A$6:$CE$446,'Récap Hsup'!G$4))</f>
        <v>0</v>
      </c>
      <c r="H56" s="26">
        <f>IF($A56=0,0,VLOOKUP($A56,Pointage!$A$6:$CE$446,'Récap Hsup'!H$4))</f>
        <v>0</v>
      </c>
      <c r="I56" s="26">
        <f>IF($A56=0,0,VLOOKUP($A56,Pointage!$A$6:$CE$446,'Récap Hsup'!I$4))</f>
        <v>0</v>
      </c>
      <c r="J56" s="26">
        <f>IF($A56=0,0,VLOOKUP($A56,Pointage!$A$6:$CE$446,'Récap Hsup'!J$4))</f>
        <v>0</v>
      </c>
      <c r="K56" s="26">
        <f>IF($A56=0,0,VLOOKUP($A56,Pointage!$A$6:$CE$446,'Récap Hsup'!K$4))</f>
        <v>0</v>
      </c>
      <c r="L56" s="26">
        <f>IF($A56=0,0,VLOOKUP($A56,Pointage!$A$6:$CE$446,'Récap Hsup'!L$4))</f>
        <v>0</v>
      </c>
      <c r="M56" s="26">
        <f>IF($A56=0,0,VLOOKUP($A56,Pointage!$A$6:$CE$446,'Récap Hsup'!M$4))</f>
        <v>0</v>
      </c>
      <c r="N56" s="26">
        <f>IF($A56=0,0,VLOOKUP($A56,Pointage!$A$6:$CE$446,'Récap Hsup'!N$4))</f>
        <v>0</v>
      </c>
      <c r="O56" s="26">
        <f>IF($A56=0,0,VLOOKUP($A56,Pointage!$A$6:$CE$446,'Récap Hsup'!O$4))</f>
        <v>0</v>
      </c>
      <c r="P56" s="26">
        <f>IF($A56=0,0,VLOOKUP($A56,Pointage!$A$6:$CE$446,'Récap Hsup'!P$4))</f>
        <v>0</v>
      </c>
      <c r="Q56" s="26">
        <f>IF($A56=0,0,VLOOKUP($A56,Pointage!$A$6:$CE$446,'Récap Hsup'!Q$4))</f>
        <v>0</v>
      </c>
      <c r="R56" s="26">
        <f>IF($A56=0,0,VLOOKUP($A56,Pointage!$A$6:$CE$446,'Récap Hsup'!R$4))</f>
        <v>0</v>
      </c>
      <c r="S56" s="26">
        <f>IF($A56=0,0,VLOOKUP($A56,Pointage!$A$6:$CE$446,'Récap Hsup'!S$4))</f>
        <v>0</v>
      </c>
    </row>
    <row r="57" spans="1:19" x14ac:dyDescent="0.2">
      <c r="A57" s="24">
        <f>Pointage!A58</f>
        <v>43153</v>
      </c>
      <c r="B57" s="25">
        <f t="shared" si="0"/>
        <v>22</v>
      </c>
      <c r="C57" s="25">
        <f t="shared" si="1"/>
        <v>2</v>
      </c>
      <c r="D57" s="26">
        <f>IF($A57=0,0,VLOOKUP($A57,Pointage!$A$6:$CE$446,'Récap Hsup'!D$4))</f>
        <v>0</v>
      </c>
      <c r="E57" s="26">
        <f>IF($A57=0,0,VLOOKUP($A57,Pointage!$A$6:$CE$446,'Récap Hsup'!E$4))</f>
        <v>0</v>
      </c>
      <c r="F57" s="26">
        <f>IF($A57=0,0,VLOOKUP($A57,Pointage!$A$6:$CE$446,'Récap Hsup'!F$4))</f>
        <v>0</v>
      </c>
      <c r="G57" s="26">
        <f>IF($A57=0,0,VLOOKUP($A57,Pointage!$A$6:$CE$446,'Récap Hsup'!G$4))</f>
        <v>0</v>
      </c>
      <c r="H57" s="26">
        <f>IF($A57=0,0,VLOOKUP($A57,Pointage!$A$6:$CE$446,'Récap Hsup'!H$4))</f>
        <v>0</v>
      </c>
      <c r="I57" s="26">
        <f>IF($A57=0,0,VLOOKUP($A57,Pointage!$A$6:$CE$446,'Récap Hsup'!I$4))</f>
        <v>0</v>
      </c>
      <c r="J57" s="26">
        <f>IF($A57=0,0,VLOOKUP($A57,Pointage!$A$6:$CE$446,'Récap Hsup'!J$4))</f>
        <v>0</v>
      </c>
      <c r="K57" s="26">
        <f>IF($A57=0,0,VLOOKUP($A57,Pointage!$A$6:$CE$446,'Récap Hsup'!K$4))</f>
        <v>0</v>
      </c>
      <c r="L57" s="26">
        <f>IF($A57=0,0,VLOOKUP($A57,Pointage!$A$6:$CE$446,'Récap Hsup'!L$4))</f>
        <v>0</v>
      </c>
      <c r="M57" s="26">
        <f>IF($A57=0,0,VLOOKUP($A57,Pointage!$A$6:$CE$446,'Récap Hsup'!M$4))</f>
        <v>0</v>
      </c>
      <c r="N57" s="26">
        <f>IF($A57=0,0,VLOOKUP($A57,Pointage!$A$6:$CE$446,'Récap Hsup'!N$4))</f>
        <v>0</v>
      </c>
      <c r="O57" s="26">
        <f>IF($A57=0,0,VLOOKUP($A57,Pointage!$A$6:$CE$446,'Récap Hsup'!O$4))</f>
        <v>0</v>
      </c>
      <c r="P57" s="26">
        <f>IF($A57=0,0,VLOOKUP($A57,Pointage!$A$6:$CE$446,'Récap Hsup'!P$4))</f>
        <v>0</v>
      </c>
      <c r="Q57" s="26">
        <f>IF($A57=0,0,VLOOKUP($A57,Pointage!$A$6:$CE$446,'Récap Hsup'!Q$4))</f>
        <v>0</v>
      </c>
      <c r="R57" s="26">
        <f>IF($A57=0,0,VLOOKUP($A57,Pointage!$A$6:$CE$446,'Récap Hsup'!R$4))</f>
        <v>0</v>
      </c>
      <c r="S57" s="26">
        <f>IF($A57=0,0,VLOOKUP($A57,Pointage!$A$6:$CE$446,'Récap Hsup'!S$4))</f>
        <v>0</v>
      </c>
    </row>
    <row r="58" spans="1:19" x14ac:dyDescent="0.2">
      <c r="A58" s="24">
        <f>Pointage!A59</f>
        <v>43154</v>
      </c>
      <c r="B58" s="25">
        <f t="shared" si="0"/>
        <v>23</v>
      </c>
      <c r="C58" s="25">
        <f t="shared" si="1"/>
        <v>2</v>
      </c>
      <c r="D58" s="26">
        <f>IF($A58=0,0,VLOOKUP($A58,Pointage!$A$6:$CE$446,'Récap Hsup'!D$4))</f>
        <v>0</v>
      </c>
      <c r="E58" s="26">
        <f>IF($A58=0,0,VLOOKUP($A58,Pointage!$A$6:$CE$446,'Récap Hsup'!E$4))</f>
        <v>0</v>
      </c>
      <c r="F58" s="26">
        <f>IF($A58=0,0,VLOOKUP($A58,Pointage!$A$6:$CE$446,'Récap Hsup'!F$4))</f>
        <v>0</v>
      </c>
      <c r="G58" s="26">
        <f>IF($A58=0,0,VLOOKUP($A58,Pointage!$A$6:$CE$446,'Récap Hsup'!G$4))</f>
        <v>0</v>
      </c>
      <c r="H58" s="26">
        <f>IF($A58=0,0,VLOOKUP($A58,Pointage!$A$6:$CE$446,'Récap Hsup'!H$4))</f>
        <v>0</v>
      </c>
      <c r="I58" s="26">
        <f>IF($A58=0,0,VLOOKUP($A58,Pointage!$A$6:$CE$446,'Récap Hsup'!I$4))</f>
        <v>0</v>
      </c>
      <c r="J58" s="26">
        <f>IF($A58=0,0,VLOOKUP($A58,Pointage!$A$6:$CE$446,'Récap Hsup'!J$4))</f>
        <v>0</v>
      </c>
      <c r="K58" s="26">
        <f>IF($A58=0,0,VLOOKUP($A58,Pointage!$A$6:$CE$446,'Récap Hsup'!K$4))</f>
        <v>0</v>
      </c>
      <c r="L58" s="26">
        <f>IF($A58=0,0,VLOOKUP($A58,Pointage!$A$6:$CE$446,'Récap Hsup'!L$4))</f>
        <v>0</v>
      </c>
      <c r="M58" s="26">
        <f>IF($A58=0,0,VLOOKUP($A58,Pointage!$A$6:$CE$446,'Récap Hsup'!M$4))</f>
        <v>0</v>
      </c>
      <c r="N58" s="26">
        <f>IF($A58=0,0,VLOOKUP($A58,Pointage!$A$6:$CE$446,'Récap Hsup'!N$4))</f>
        <v>0</v>
      </c>
      <c r="O58" s="26">
        <f>IF($A58=0,0,VLOOKUP($A58,Pointage!$A$6:$CE$446,'Récap Hsup'!O$4))</f>
        <v>0</v>
      </c>
      <c r="P58" s="26">
        <f>IF($A58=0,0,VLOOKUP($A58,Pointage!$A$6:$CE$446,'Récap Hsup'!P$4))</f>
        <v>0</v>
      </c>
      <c r="Q58" s="26">
        <f>IF($A58=0,0,VLOOKUP($A58,Pointage!$A$6:$CE$446,'Récap Hsup'!Q$4))</f>
        <v>0</v>
      </c>
      <c r="R58" s="26">
        <f>IF($A58=0,0,VLOOKUP($A58,Pointage!$A$6:$CE$446,'Récap Hsup'!R$4))</f>
        <v>0</v>
      </c>
      <c r="S58" s="26">
        <f>IF($A58=0,0,VLOOKUP($A58,Pointage!$A$6:$CE$446,'Récap Hsup'!S$4))</f>
        <v>0</v>
      </c>
    </row>
    <row r="59" spans="1:19" x14ac:dyDescent="0.2">
      <c r="A59" s="24">
        <f>Pointage!A60</f>
        <v>43155</v>
      </c>
      <c r="B59" s="25">
        <f t="shared" si="0"/>
        <v>24</v>
      </c>
      <c r="C59" s="25">
        <f t="shared" si="1"/>
        <v>2</v>
      </c>
      <c r="D59" s="26">
        <f>IF($A59=0,0,VLOOKUP($A59,Pointage!$A$6:$CE$446,'Récap Hsup'!D$4))</f>
        <v>0</v>
      </c>
      <c r="E59" s="26">
        <f>IF($A59=0,0,VLOOKUP($A59,Pointage!$A$6:$CE$446,'Récap Hsup'!E$4))</f>
        <v>0</v>
      </c>
      <c r="F59" s="26">
        <f>IF($A59=0,0,VLOOKUP($A59,Pointage!$A$6:$CE$446,'Récap Hsup'!F$4))</f>
        <v>0</v>
      </c>
      <c r="G59" s="26">
        <f>IF($A59=0,0,VLOOKUP($A59,Pointage!$A$6:$CE$446,'Récap Hsup'!G$4))</f>
        <v>0</v>
      </c>
      <c r="H59" s="26">
        <f>IF($A59=0,0,VLOOKUP($A59,Pointage!$A$6:$CE$446,'Récap Hsup'!H$4))</f>
        <v>0</v>
      </c>
      <c r="I59" s="26">
        <f>IF($A59=0,0,VLOOKUP($A59,Pointage!$A$6:$CE$446,'Récap Hsup'!I$4))</f>
        <v>0</v>
      </c>
      <c r="J59" s="26">
        <f>IF($A59=0,0,VLOOKUP($A59,Pointage!$A$6:$CE$446,'Récap Hsup'!J$4))</f>
        <v>0</v>
      </c>
      <c r="K59" s="26">
        <f>IF($A59=0,0,VLOOKUP($A59,Pointage!$A$6:$CE$446,'Récap Hsup'!K$4))</f>
        <v>0</v>
      </c>
      <c r="L59" s="26">
        <f>IF($A59=0,0,VLOOKUP($A59,Pointage!$A$6:$CE$446,'Récap Hsup'!L$4))</f>
        <v>0</v>
      </c>
      <c r="M59" s="26">
        <f>IF($A59=0,0,VLOOKUP($A59,Pointage!$A$6:$CE$446,'Récap Hsup'!M$4))</f>
        <v>0</v>
      </c>
      <c r="N59" s="26">
        <f>IF($A59=0,0,VLOOKUP($A59,Pointage!$A$6:$CE$446,'Récap Hsup'!N$4))</f>
        <v>0</v>
      </c>
      <c r="O59" s="26">
        <f>IF($A59=0,0,VLOOKUP($A59,Pointage!$A$6:$CE$446,'Récap Hsup'!O$4))</f>
        <v>0</v>
      </c>
      <c r="P59" s="26">
        <f>IF($A59=0,0,VLOOKUP($A59,Pointage!$A$6:$CE$446,'Récap Hsup'!P$4))</f>
        <v>0</v>
      </c>
      <c r="Q59" s="26">
        <f>IF($A59=0,0,VLOOKUP($A59,Pointage!$A$6:$CE$446,'Récap Hsup'!Q$4))</f>
        <v>0</v>
      </c>
      <c r="R59" s="26">
        <f>IF($A59=0,0,VLOOKUP($A59,Pointage!$A$6:$CE$446,'Récap Hsup'!R$4))</f>
        <v>0</v>
      </c>
      <c r="S59" s="26">
        <f>IF($A59=0,0,VLOOKUP($A59,Pointage!$A$6:$CE$446,'Récap Hsup'!S$4))</f>
        <v>0</v>
      </c>
    </row>
    <row r="60" spans="1:19" x14ac:dyDescent="0.2">
      <c r="A60" s="24" t="str">
        <f>Pointage!A61</f>
        <v>Total</v>
      </c>
      <c r="B60" s="25" t="e">
        <f t="shared" si="0"/>
        <v>#VALUE!</v>
      </c>
      <c r="C60" s="25" t="e">
        <f t="shared" si="1"/>
        <v>#VALUE!</v>
      </c>
      <c r="D60" s="26">
        <f>IF($A60=0,0,VLOOKUP($A60,Pointage!$A$6:$CE$446,'Récap Hsup'!D$4))</f>
        <v>0</v>
      </c>
      <c r="E60" s="26">
        <f>IF($A60=0,0,VLOOKUP($A60,Pointage!$A$6:$CE$446,'Récap Hsup'!E$4))</f>
        <v>0</v>
      </c>
      <c r="F60" s="26">
        <f>IF($A60=0,0,VLOOKUP($A60,Pointage!$A$6:$CE$446,'Récap Hsup'!F$4))</f>
        <v>0</v>
      </c>
      <c r="G60" s="26">
        <f>IF($A60=0,0,VLOOKUP($A60,Pointage!$A$6:$CE$446,'Récap Hsup'!G$4))</f>
        <v>0</v>
      </c>
      <c r="H60" s="26">
        <f>IF($A60=0,0,VLOOKUP($A60,Pointage!$A$6:$CE$446,'Récap Hsup'!H$4))</f>
        <v>0</v>
      </c>
      <c r="I60" s="26">
        <f>IF($A60=0,0,VLOOKUP($A60,Pointage!$A$6:$CE$446,'Récap Hsup'!I$4))</f>
        <v>0</v>
      </c>
      <c r="J60" s="26">
        <f>IF($A60=0,0,VLOOKUP($A60,Pointage!$A$6:$CE$446,'Récap Hsup'!J$4))</f>
        <v>0</v>
      </c>
      <c r="K60" s="26">
        <f>IF($A60=0,0,VLOOKUP($A60,Pointage!$A$6:$CE$446,'Récap Hsup'!K$4))</f>
        <v>0</v>
      </c>
      <c r="L60" s="26">
        <f>IF($A60=0,0,VLOOKUP($A60,Pointage!$A$6:$CE$446,'Récap Hsup'!L$4))</f>
        <v>0</v>
      </c>
      <c r="M60" s="26">
        <f>IF($A60=0,0,VLOOKUP($A60,Pointage!$A$6:$CE$446,'Récap Hsup'!M$4))</f>
        <v>0</v>
      </c>
      <c r="N60" s="26">
        <f>IF($A60=0,0,VLOOKUP($A60,Pointage!$A$6:$CE$446,'Récap Hsup'!N$4))</f>
        <v>0</v>
      </c>
      <c r="O60" s="26">
        <f>IF($A60=0,0,VLOOKUP($A60,Pointage!$A$6:$CE$446,'Récap Hsup'!O$4))</f>
        <v>0</v>
      </c>
      <c r="P60" s="26">
        <f>IF($A60=0,0,VLOOKUP($A60,Pointage!$A$6:$CE$446,'Récap Hsup'!P$4))</f>
        <v>0</v>
      </c>
      <c r="Q60" s="26">
        <f>IF($A60=0,0,VLOOKUP($A60,Pointage!$A$6:$CE$446,'Récap Hsup'!Q$4))</f>
        <v>0</v>
      </c>
      <c r="R60" s="26">
        <f>IF($A60=0,0,VLOOKUP($A60,Pointage!$A$6:$CE$446,'Récap Hsup'!R$4))</f>
        <v>0</v>
      </c>
      <c r="S60" s="26">
        <f>IF($A60=0,0,VLOOKUP($A60,Pointage!$A$6:$CE$446,'Récap Hsup'!S$4))</f>
        <v>0</v>
      </c>
    </row>
    <row r="61" spans="1:19" x14ac:dyDescent="0.2">
      <c r="A61" s="24">
        <f>Pointage!A62</f>
        <v>43157</v>
      </c>
      <c r="B61" s="25">
        <f t="shared" si="0"/>
        <v>26</v>
      </c>
      <c r="C61" s="25">
        <f t="shared" si="1"/>
        <v>2</v>
      </c>
      <c r="D61" s="26">
        <f>IF($A61=0,0,VLOOKUP($A61,Pointage!$A$6:$CE$446,'Récap Hsup'!D$4))</f>
        <v>0</v>
      </c>
      <c r="E61" s="26">
        <f>IF($A61=0,0,VLOOKUP($A61,Pointage!$A$6:$CE$446,'Récap Hsup'!E$4))</f>
        <v>0</v>
      </c>
      <c r="F61" s="26">
        <f>IF($A61=0,0,VLOOKUP($A61,Pointage!$A$6:$CE$446,'Récap Hsup'!F$4))</f>
        <v>0</v>
      </c>
      <c r="G61" s="26">
        <f>IF($A61=0,0,VLOOKUP($A61,Pointage!$A$6:$CE$446,'Récap Hsup'!G$4))</f>
        <v>0</v>
      </c>
      <c r="H61" s="26">
        <f>IF($A61=0,0,VLOOKUP($A61,Pointage!$A$6:$CE$446,'Récap Hsup'!H$4))</f>
        <v>0</v>
      </c>
      <c r="I61" s="26">
        <f>IF($A61=0,0,VLOOKUP($A61,Pointage!$A$6:$CE$446,'Récap Hsup'!I$4))</f>
        <v>0</v>
      </c>
      <c r="J61" s="26">
        <f>IF($A61=0,0,VLOOKUP($A61,Pointage!$A$6:$CE$446,'Récap Hsup'!J$4))</f>
        <v>0</v>
      </c>
      <c r="K61" s="26">
        <f>IF($A61=0,0,VLOOKUP($A61,Pointage!$A$6:$CE$446,'Récap Hsup'!K$4))</f>
        <v>0</v>
      </c>
      <c r="L61" s="26">
        <f>IF($A61=0,0,VLOOKUP($A61,Pointage!$A$6:$CE$446,'Récap Hsup'!L$4))</f>
        <v>0</v>
      </c>
      <c r="M61" s="26">
        <f>IF($A61=0,0,VLOOKUP($A61,Pointage!$A$6:$CE$446,'Récap Hsup'!M$4))</f>
        <v>0</v>
      </c>
      <c r="N61" s="26">
        <f>IF($A61=0,0,VLOOKUP($A61,Pointage!$A$6:$CE$446,'Récap Hsup'!N$4))</f>
        <v>0</v>
      </c>
      <c r="O61" s="26">
        <f>IF($A61=0,0,VLOOKUP($A61,Pointage!$A$6:$CE$446,'Récap Hsup'!O$4))</f>
        <v>0</v>
      </c>
      <c r="P61" s="26">
        <f>IF($A61=0,0,VLOOKUP($A61,Pointage!$A$6:$CE$446,'Récap Hsup'!P$4))</f>
        <v>0</v>
      </c>
      <c r="Q61" s="26">
        <f>IF($A61=0,0,VLOOKUP($A61,Pointage!$A$6:$CE$446,'Récap Hsup'!Q$4))</f>
        <v>0</v>
      </c>
      <c r="R61" s="26">
        <f>IF($A61=0,0,VLOOKUP($A61,Pointage!$A$6:$CE$446,'Récap Hsup'!R$4))</f>
        <v>0</v>
      </c>
      <c r="S61" s="26">
        <f>IF($A61=0,0,VLOOKUP($A61,Pointage!$A$6:$CE$446,'Récap Hsup'!S$4))</f>
        <v>0</v>
      </c>
    </row>
    <row r="62" spans="1:19" x14ac:dyDescent="0.2">
      <c r="A62" s="24">
        <f>Pointage!A63</f>
        <v>43158</v>
      </c>
      <c r="B62" s="25">
        <f t="shared" si="0"/>
        <v>27</v>
      </c>
      <c r="C62" s="25">
        <f t="shared" si="1"/>
        <v>2</v>
      </c>
      <c r="D62" s="26">
        <f>IF($A62=0,0,VLOOKUP($A62,Pointage!$A$6:$CE$446,'Récap Hsup'!D$4))</f>
        <v>0</v>
      </c>
      <c r="E62" s="26">
        <f>IF($A62=0,0,VLOOKUP($A62,Pointage!$A$6:$CE$446,'Récap Hsup'!E$4))</f>
        <v>0</v>
      </c>
      <c r="F62" s="26">
        <f>IF($A62=0,0,VLOOKUP($A62,Pointage!$A$6:$CE$446,'Récap Hsup'!F$4))</f>
        <v>0</v>
      </c>
      <c r="G62" s="26">
        <f>IF($A62=0,0,VLOOKUP($A62,Pointage!$A$6:$CE$446,'Récap Hsup'!G$4))</f>
        <v>0</v>
      </c>
      <c r="H62" s="26">
        <f>IF($A62=0,0,VLOOKUP($A62,Pointage!$A$6:$CE$446,'Récap Hsup'!H$4))</f>
        <v>0</v>
      </c>
      <c r="I62" s="26">
        <f>IF($A62=0,0,VLOOKUP($A62,Pointage!$A$6:$CE$446,'Récap Hsup'!I$4))</f>
        <v>0</v>
      </c>
      <c r="J62" s="26">
        <f>IF($A62=0,0,VLOOKUP($A62,Pointage!$A$6:$CE$446,'Récap Hsup'!J$4))</f>
        <v>0</v>
      </c>
      <c r="K62" s="26">
        <f>IF($A62=0,0,VLOOKUP($A62,Pointage!$A$6:$CE$446,'Récap Hsup'!K$4))</f>
        <v>0</v>
      </c>
      <c r="L62" s="26">
        <f>IF($A62=0,0,VLOOKUP($A62,Pointage!$A$6:$CE$446,'Récap Hsup'!L$4))</f>
        <v>0</v>
      </c>
      <c r="M62" s="26">
        <f>IF($A62=0,0,VLOOKUP($A62,Pointage!$A$6:$CE$446,'Récap Hsup'!M$4))</f>
        <v>0</v>
      </c>
      <c r="N62" s="26">
        <f>IF($A62=0,0,VLOOKUP($A62,Pointage!$A$6:$CE$446,'Récap Hsup'!N$4))</f>
        <v>0</v>
      </c>
      <c r="O62" s="26">
        <f>IF($A62=0,0,VLOOKUP($A62,Pointage!$A$6:$CE$446,'Récap Hsup'!O$4))</f>
        <v>0</v>
      </c>
      <c r="P62" s="26">
        <f>IF($A62=0,0,VLOOKUP($A62,Pointage!$A$6:$CE$446,'Récap Hsup'!P$4))</f>
        <v>0</v>
      </c>
      <c r="Q62" s="26">
        <f>IF($A62=0,0,VLOOKUP($A62,Pointage!$A$6:$CE$446,'Récap Hsup'!Q$4))</f>
        <v>0</v>
      </c>
      <c r="R62" s="26">
        <f>IF($A62=0,0,VLOOKUP($A62,Pointage!$A$6:$CE$446,'Récap Hsup'!R$4))</f>
        <v>0</v>
      </c>
      <c r="S62" s="26">
        <f>IF($A62=0,0,VLOOKUP($A62,Pointage!$A$6:$CE$446,'Récap Hsup'!S$4))</f>
        <v>0</v>
      </c>
    </row>
    <row r="63" spans="1:19" x14ac:dyDescent="0.2">
      <c r="A63" s="24">
        <f>Pointage!A64</f>
        <v>43159</v>
      </c>
      <c r="B63" s="25">
        <f t="shared" si="0"/>
        <v>28</v>
      </c>
      <c r="C63" s="25">
        <f t="shared" si="1"/>
        <v>2</v>
      </c>
      <c r="D63" s="26">
        <f>IF($A63=0,0,VLOOKUP($A63,Pointage!$A$6:$CE$446,'Récap Hsup'!D$4))</f>
        <v>0</v>
      </c>
      <c r="E63" s="26">
        <f>IF($A63=0,0,VLOOKUP($A63,Pointage!$A$6:$CE$446,'Récap Hsup'!E$4))</f>
        <v>0</v>
      </c>
      <c r="F63" s="26">
        <f>IF($A63=0,0,VLOOKUP($A63,Pointage!$A$6:$CE$446,'Récap Hsup'!F$4))</f>
        <v>0</v>
      </c>
      <c r="G63" s="26">
        <f>IF($A63=0,0,VLOOKUP($A63,Pointage!$A$6:$CE$446,'Récap Hsup'!G$4))</f>
        <v>0</v>
      </c>
      <c r="H63" s="26">
        <f>IF($A63=0,0,VLOOKUP($A63,Pointage!$A$6:$CE$446,'Récap Hsup'!H$4))</f>
        <v>0</v>
      </c>
      <c r="I63" s="26">
        <f>IF($A63=0,0,VLOOKUP($A63,Pointage!$A$6:$CE$446,'Récap Hsup'!I$4))</f>
        <v>0</v>
      </c>
      <c r="J63" s="26">
        <f>IF($A63=0,0,VLOOKUP($A63,Pointage!$A$6:$CE$446,'Récap Hsup'!J$4))</f>
        <v>0</v>
      </c>
      <c r="K63" s="26">
        <f>IF($A63=0,0,VLOOKUP($A63,Pointage!$A$6:$CE$446,'Récap Hsup'!K$4))</f>
        <v>0</v>
      </c>
      <c r="L63" s="26">
        <f>IF($A63=0,0,VLOOKUP($A63,Pointage!$A$6:$CE$446,'Récap Hsup'!L$4))</f>
        <v>0</v>
      </c>
      <c r="M63" s="26">
        <f>IF($A63=0,0,VLOOKUP($A63,Pointage!$A$6:$CE$446,'Récap Hsup'!M$4))</f>
        <v>0</v>
      </c>
      <c r="N63" s="26">
        <f>IF($A63=0,0,VLOOKUP($A63,Pointage!$A$6:$CE$446,'Récap Hsup'!N$4))</f>
        <v>0</v>
      </c>
      <c r="O63" s="26">
        <f>IF($A63=0,0,VLOOKUP($A63,Pointage!$A$6:$CE$446,'Récap Hsup'!O$4))</f>
        <v>0</v>
      </c>
      <c r="P63" s="26">
        <f>IF($A63=0,0,VLOOKUP($A63,Pointage!$A$6:$CE$446,'Récap Hsup'!P$4))</f>
        <v>0</v>
      </c>
      <c r="Q63" s="26">
        <f>IF($A63=0,0,VLOOKUP($A63,Pointage!$A$6:$CE$446,'Récap Hsup'!Q$4))</f>
        <v>0</v>
      </c>
      <c r="R63" s="26">
        <f>IF($A63=0,0,VLOOKUP($A63,Pointage!$A$6:$CE$446,'Récap Hsup'!R$4))</f>
        <v>0</v>
      </c>
      <c r="S63" s="26">
        <f>IF($A63=0,0,VLOOKUP($A63,Pointage!$A$6:$CE$446,'Récap Hsup'!S$4))</f>
        <v>0</v>
      </c>
    </row>
    <row r="64" spans="1:19" x14ac:dyDescent="0.2">
      <c r="A64" s="24">
        <f>Pointage!A65</f>
        <v>43160</v>
      </c>
      <c r="B64" s="25">
        <f t="shared" si="0"/>
        <v>1</v>
      </c>
      <c r="C64" s="25">
        <f t="shared" si="1"/>
        <v>3</v>
      </c>
      <c r="D64" s="26">
        <f>IF($A64=0,0,VLOOKUP($A64,Pointage!$A$6:$CE$446,'Récap Hsup'!D$4))</f>
        <v>0</v>
      </c>
      <c r="E64" s="26">
        <f>IF($A64=0,0,VLOOKUP($A64,Pointage!$A$6:$CE$446,'Récap Hsup'!E$4))</f>
        <v>0</v>
      </c>
      <c r="F64" s="26">
        <f>IF($A64=0,0,VLOOKUP($A64,Pointage!$A$6:$CE$446,'Récap Hsup'!F$4))</f>
        <v>0</v>
      </c>
      <c r="G64" s="26">
        <f>IF($A64=0,0,VLOOKUP($A64,Pointage!$A$6:$CE$446,'Récap Hsup'!G$4))</f>
        <v>0</v>
      </c>
      <c r="H64" s="26">
        <f>IF($A64=0,0,VLOOKUP($A64,Pointage!$A$6:$CE$446,'Récap Hsup'!H$4))</f>
        <v>0</v>
      </c>
      <c r="I64" s="26">
        <f>IF($A64=0,0,VLOOKUP($A64,Pointage!$A$6:$CE$446,'Récap Hsup'!I$4))</f>
        <v>0</v>
      </c>
      <c r="J64" s="26">
        <f>IF($A64=0,0,VLOOKUP($A64,Pointage!$A$6:$CE$446,'Récap Hsup'!J$4))</f>
        <v>0</v>
      </c>
      <c r="K64" s="26">
        <f>IF($A64=0,0,VLOOKUP($A64,Pointage!$A$6:$CE$446,'Récap Hsup'!K$4))</f>
        <v>0</v>
      </c>
      <c r="L64" s="26">
        <f>IF($A64=0,0,VLOOKUP($A64,Pointage!$A$6:$CE$446,'Récap Hsup'!L$4))</f>
        <v>0</v>
      </c>
      <c r="M64" s="26">
        <f>IF($A64=0,0,VLOOKUP($A64,Pointage!$A$6:$CE$446,'Récap Hsup'!M$4))</f>
        <v>0</v>
      </c>
      <c r="N64" s="26">
        <f>IF($A64=0,0,VLOOKUP($A64,Pointage!$A$6:$CE$446,'Récap Hsup'!N$4))</f>
        <v>0</v>
      </c>
      <c r="O64" s="26">
        <f>IF($A64=0,0,VLOOKUP($A64,Pointage!$A$6:$CE$446,'Récap Hsup'!O$4))</f>
        <v>0</v>
      </c>
      <c r="P64" s="26">
        <f>IF($A64=0,0,VLOOKUP($A64,Pointage!$A$6:$CE$446,'Récap Hsup'!P$4))</f>
        <v>0</v>
      </c>
      <c r="Q64" s="26">
        <f>IF($A64=0,0,VLOOKUP($A64,Pointage!$A$6:$CE$446,'Récap Hsup'!Q$4))</f>
        <v>0</v>
      </c>
      <c r="R64" s="26">
        <f>IF($A64=0,0,VLOOKUP($A64,Pointage!$A$6:$CE$446,'Récap Hsup'!R$4))</f>
        <v>0</v>
      </c>
      <c r="S64" s="26">
        <f>IF($A64=0,0,VLOOKUP($A64,Pointage!$A$6:$CE$446,'Récap Hsup'!S$4))</f>
        <v>0</v>
      </c>
    </row>
    <row r="65" spans="1:19" x14ac:dyDescent="0.2">
      <c r="A65" s="24">
        <f>Pointage!A66</f>
        <v>43161</v>
      </c>
      <c r="B65" s="25">
        <f t="shared" si="0"/>
        <v>2</v>
      </c>
      <c r="C65" s="25">
        <f t="shared" si="1"/>
        <v>3</v>
      </c>
      <c r="D65" s="26">
        <f>IF($A65=0,0,VLOOKUP($A65,Pointage!$A$6:$CE$446,'Récap Hsup'!D$4))</f>
        <v>0</v>
      </c>
      <c r="E65" s="26">
        <f>IF($A65=0,0,VLOOKUP($A65,Pointage!$A$6:$CE$446,'Récap Hsup'!E$4))</f>
        <v>0</v>
      </c>
      <c r="F65" s="26">
        <f>IF($A65=0,0,VLOOKUP($A65,Pointage!$A$6:$CE$446,'Récap Hsup'!F$4))</f>
        <v>0</v>
      </c>
      <c r="G65" s="26">
        <f>IF($A65=0,0,VLOOKUP($A65,Pointage!$A$6:$CE$446,'Récap Hsup'!G$4))</f>
        <v>0</v>
      </c>
      <c r="H65" s="26">
        <f>IF($A65=0,0,VLOOKUP($A65,Pointage!$A$6:$CE$446,'Récap Hsup'!H$4))</f>
        <v>0</v>
      </c>
      <c r="I65" s="26">
        <f>IF($A65=0,0,VLOOKUP($A65,Pointage!$A$6:$CE$446,'Récap Hsup'!I$4))</f>
        <v>0</v>
      </c>
      <c r="J65" s="26">
        <f>IF($A65=0,0,VLOOKUP($A65,Pointage!$A$6:$CE$446,'Récap Hsup'!J$4))</f>
        <v>0</v>
      </c>
      <c r="K65" s="26">
        <f>IF($A65=0,0,VLOOKUP($A65,Pointage!$A$6:$CE$446,'Récap Hsup'!K$4))</f>
        <v>0</v>
      </c>
      <c r="L65" s="26">
        <f>IF($A65=0,0,VLOOKUP($A65,Pointage!$A$6:$CE$446,'Récap Hsup'!L$4))</f>
        <v>0</v>
      </c>
      <c r="M65" s="26">
        <f>IF($A65=0,0,VLOOKUP($A65,Pointage!$A$6:$CE$446,'Récap Hsup'!M$4))</f>
        <v>0</v>
      </c>
      <c r="N65" s="26">
        <f>IF($A65=0,0,VLOOKUP($A65,Pointage!$A$6:$CE$446,'Récap Hsup'!N$4))</f>
        <v>0</v>
      </c>
      <c r="O65" s="26">
        <f>IF($A65=0,0,VLOOKUP($A65,Pointage!$A$6:$CE$446,'Récap Hsup'!O$4))</f>
        <v>0</v>
      </c>
      <c r="P65" s="26">
        <f>IF($A65=0,0,VLOOKUP($A65,Pointage!$A$6:$CE$446,'Récap Hsup'!P$4))</f>
        <v>0</v>
      </c>
      <c r="Q65" s="26">
        <f>IF($A65=0,0,VLOOKUP($A65,Pointage!$A$6:$CE$446,'Récap Hsup'!Q$4))</f>
        <v>0</v>
      </c>
      <c r="R65" s="26">
        <f>IF($A65=0,0,VLOOKUP($A65,Pointage!$A$6:$CE$446,'Récap Hsup'!R$4))</f>
        <v>0</v>
      </c>
      <c r="S65" s="26">
        <f>IF($A65=0,0,VLOOKUP($A65,Pointage!$A$6:$CE$446,'Récap Hsup'!S$4))</f>
        <v>0</v>
      </c>
    </row>
    <row r="66" spans="1:19" x14ac:dyDescent="0.2">
      <c r="A66" s="24">
        <f>Pointage!A67</f>
        <v>43162</v>
      </c>
      <c r="B66" s="25">
        <f t="shared" si="0"/>
        <v>3</v>
      </c>
      <c r="C66" s="25">
        <f t="shared" si="1"/>
        <v>3</v>
      </c>
      <c r="D66" s="26">
        <f>IF($A66=0,0,VLOOKUP($A66,Pointage!$A$6:$CE$446,'Récap Hsup'!D$4))</f>
        <v>0</v>
      </c>
      <c r="E66" s="26">
        <f>IF($A66=0,0,VLOOKUP($A66,Pointage!$A$6:$CE$446,'Récap Hsup'!E$4))</f>
        <v>0</v>
      </c>
      <c r="F66" s="26">
        <f>IF($A66=0,0,VLOOKUP($A66,Pointage!$A$6:$CE$446,'Récap Hsup'!F$4))</f>
        <v>0</v>
      </c>
      <c r="G66" s="26">
        <f>IF($A66=0,0,VLOOKUP($A66,Pointage!$A$6:$CE$446,'Récap Hsup'!G$4))</f>
        <v>0</v>
      </c>
      <c r="H66" s="26">
        <f>IF($A66=0,0,VLOOKUP($A66,Pointage!$A$6:$CE$446,'Récap Hsup'!H$4))</f>
        <v>0</v>
      </c>
      <c r="I66" s="26">
        <f>IF($A66=0,0,VLOOKUP($A66,Pointage!$A$6:$CE$446,'Récap Hsup'!I$4))</f>
        <v>0</v>
      </c>
      <c r="J66" s="26">
        <f>IF($A66=0,0,VLOOKUP($A66,Pointage!$A$6:$CE$446,'Récap Hsup'!J$4))</f>
        <v>0</v>
      </c>
      <c r="K66" s="26">
        <f>IF($A66=0,0,VLOOKUP($A66,Pointage!$A$6:$CE$446,'Récap Hsup'!K$4))</f>
        <v>0</v>
      </c>
      <c r="L66" s="26">
        <f>IF($A66=0,0,VLOOKUP($A66,Pointage!$A$6:$CE$446,'Récap Hsup'!L$4))</f>
        <v>0</v>
      </c>
      <c r="M66" s="26">
        <f>IF($A66=0,0,VLOOKUP($A66,Pointage!$A$6:$CE$446,'Récap Hsup'!M$4))</f>
        <v>0</v>
      </c>
      <c r="N66" s="26">
        <f>IF($A66=0,0,VLOOKUP($A66,Pointage!$A$6:$CE$446,'Récap Hsup'!N$4))</f>
        <v>0</v>
      </c>
      <c r="O66" s="26">
        <f>IF($A66=0,0,VLOOKUP($A66,Pointage!$A$6:$CE$446,'Récap Hsup'!O$4))</f>
        <v>0</v>
      </c>
      <c r="P66" s="26">
        <f>IF($A66=0,0,VLOOKUP($A66,Pointage!$A$6:$CE$446,'Récap Hsup'!P$4))</f>
        <v>0</v>
      </c>
      <c r="Q66" s="26">
        <f>IF($A66=0,0,VLOOKUP($A66,Pointage!$A$6:$CE$446,'Récap Hsup'!Q$4))</f>
        <v>0</v>
      </c>
      <c r="R66" s="26">
        <f>IF($A66=0,0,VLOOKUP($A66,Pointage!$A$6:$CE$446,'Récap Hsup'!R$4))</f>
        <v>0</v>
      </c>
      <c r="S66" s="26">
        <f>IF($A66=0,0,VLOOKUP($A66,Pointage!$A$6:$CE$446,'Récap Hsup'!S$4))</f>
        <v>0</v>
      </c>
    </row>
    <row r="67" spans="1:19" x14ac:dyDescent="0.2">
      <c r="A67" s="24" t="str">
        <f>Pointage!A68</f>
        <v>Total</v>
      </c>
      <c r="B67" s="25" t="e">
        <f t="shared" si="0"/>
        <v>#VALUE!</v>
      </c>
      <c r="C67" s="25" t="e">
        <f t="shared" si="1"/>
        <v>#VALUE!</v>
      </c>
      <c r="D67" s="26">
        <f>IF($A67=0,0,VLOOKUP($A67,Pointage!$A$6:$CE$446,'Récap Hsup'!D$4))</f>
        <v>0</v>
      </c>
      <c r="E67" s="26">
        <f>IF($A67=0,0,VLOOKUP($A67,Pointage!$A$6:$CE$446,'Récap Hsup'!E$4))</f>
        <v>0</v>
      </c>
      <c r="F67" s="26">
        <f>IF($A67=0,0,VLOOKUP($A67,Pointage!$A$6:$CE$446,'Récap Hsup'!F$4))</f>
        <v>0</v>
      </c>
      <c r="G67" s="26">
        <f>IF($A67=0,0,VLOOKUP($A67,Pointage!$A$6:$CE$446,'Récap Hsup'!G$4))</f>
        <v>0</v>
      </c>
      <c r="H67" s="26">
        <f>IF($A67=0,0,VLOOKUP($A67,Pointage!$A$6:$CE$446,'Récap Hsup'!H$4))</f>
        <v>0</v>
      </c>
      <c r="I67" s="26">
        <f>IF($A67=0,0,VLOOKUP($A67,Pointage!$A$6:$CE$446,'Récap Hsup'!I$4))</f>
        <v>0</v>
      </c>
      <c r="J67" s="26">
        <f>IF($A67=0,0,VLOOKUP($A67,Pointage!$A$6:$CE$446,'Récap Hsup'!J$4))</f>
        <v>0</v>
      </c>
      <c r="K67" s="26">
        <f>IF($A67=0,0,VLOOKUP($A67,Pointage!$A$6:$CE$446,'Récap Hsup'!K$4))</f>
        <v>0</v>
      </c>
      <c r="L67" s="26">
        <f>IF($A67=0,0,VLOOKUP($A67,Pointage!$A$6:$CE$446,'Récap Hsup'!L$4))</f>
        <v>0</v>
      </c>
      <c r="M67" s="26">
        <f>IF($A67=0,0,VLOOKUP($A67,Pointage!$A$6:$CE$446,'Récap Hsup'!M$4))</f>
        <v>0</v>
      </c>
      <c r="N67" s="26">
        <f>IF($A67=0,0,VLOOKUP($A67,Pointage!$A$6:$CE$446,'Récap Hsup'!N$4))</f>
        <v>0</v>
      </c>
      <c r="O67" s="26">
        <f>IF($A67=0,0,VLOOKUP($A67,Pointage!$A$6:$CE$446,'Récap Hsup'!O$4))</f>
        <v>0</v>
      </c>
      <c r="P67" s="26">
        <f>IF($A67=0,0,VLOOKUP($A67,Pointage!$A$6:$CE$446,'Récap Hsup'!P$4))</f>
        <v>0</v>
      </c>
      <c r="Q67" s="26">
        <f>IF($A67=0,0,VLOOKUP($A67,Pointage!$A$6:$CE$446,'Récap Hsup'!Q$4))</f>
        <v>0</v>
      </c>
      <c r="R67" s="26">
        <f>IF($A67=0,0,VLOOKUP($A67,Pointage!$A$6:$CE$446,'Récap Hsup'!R$4))</f>
        <v>0</v>
      </c>
      <c r="S67" s="26">
        <f>IF($A67=0,0,VLOOKUP($A67,Pointage!$A$6:$CE$446,'Récap Hsup'!S$4))</f>
        <v>0</v>
      </c>
    </row>
    <row r="68" spans="1:19" x14ac:dyDescent="0.2">
      <c r="A68" s="24">
        <f>Pointage!A69</f>
        <v>43164</v>
      </c>
      <c r="B68" s="25">
        <f t="shared" si="0"/>
        <v>5</v>
      </c>
      <c r="C68" s="25">
        <f t="shared" si="1"/>
        <v>3</v>
      </c>
      <c r="D68" s="26">
        <f>IF($A68=0,0,VLOOKUP($A68,Pointage!$A$6:$CE$446,'Récap Hsup'!D$4))</f>
        <v>0</v>
      </c>
      <c r="E68" s="26">
        <f>IF($A68=0,0,VLOOKUP($A68,Pointage!$A$6:$CE$446,'Récap Hsup'!E$4))</f>
        <v>0</v>
      </c>
      <c r="F68" s="26">
        <f>IF($A68=0,0,VLOOKUP($A68,Pointage!$A$6:$CE$446,'Récap Hsup'!F$4))</f>
        <v>0</v>
      </c>
      <c r="G68" s="26">
        <f>IF($A68=0,0,VLOOKUP($A68,Pointage!$A$6:$CE$446,'Récap Hsup'!G$4))</f>
        <v>0</v>
      </c>
      <c r="H68" s="26">
        <f>IF($A68=0,0,VLOOKUP($A68,Pointage!$A$6:$CE$446,'Récap Hsup'!H$4))</f>
        <v>0</v>
      </c>
      <c r="I68" s="26">
        <f>IF($A68=0,0,VLOOKUP($A68,Pointage!$A$6:$CE$446,'Récap Hsup'!I$4))</f>
        <v>0</v>
      </c>
      <c r="J68" s="26">
        <f>IF($A68=0,0,VLOOKUP($A68,Pointage!$A$6:$CE$446,'Récap Hsup'!J$4))</f>
        <v>0</v>
      </c>
      <c r="K68" s="26">
        <f>IF($A68=0,0,VLOOKUP($A68,Pointage!$A$6:$CE$446,'Récap Hsup'!K$4))</f>
        <v>0</v>
      </c>
      <c r="L68" s="26">
        <f>IF($A68=0,0,VLOOKUP($A68,Pointage!$A$6:$CE$446,'Récap Hsup'!L$4))</f>
        <v>0</v>
      </c>
      <c r="M68" s="26">
        <f>IF($A68=0,0,VLOOKUP($A68,Pointage!$A$6:$CE$446,'Récap Hsup'!M$4))</f>
        <v>0</v>
      </c>
      <c r="N68" s="26">
        <f>IF($A68=0,0,VLOOKUP($A68,Pointage!$A$6:$CE$446,'Récap Hsup'!N$4))</f>
        <v>0</v>
      </c>
      <c r="O68" s="26">
        <f>IF($A68=0,0,VLOOKUP($A68,Pointage!$A$6:$CE$446,'Récap Hsup'!O$4))</f>
        <v>0</v>
      </c>
      <c r="P68" s="26">
        <f>IF($A68=0,0,VLOOKUP($A68,Pointage!$A$6:$CE$446,'Récap Hsup'!P$4))</f>
        <v>0</v>
      </c>
      <c r="Q68" s="26">
        <f>IF($A68=0,0,VLOOKUP($A68,Pointage!$A$6:$CE$446,'Récap Hsup'!Q$4))</f>
        <v>0</v>
      </c>
      <c r="R68" s="26">
        <f>IF($A68=0,0,VLOOKUP($A68,Pointage!$A$6:$CE$446,'Récap Hsup'!R$4))</f>
        <v>0</v>
      </c>
      <c r="S68" s="26">
        <f>IF($A68=0,0,VLOOKUP($A68,Pointage!$A$6:$CE$446,'Récap Hsup'!S$4))</f>
        <v>0</v>
      </c>
    </row>
    <row r="69" spans="1:19" x14ac:dyDescent="0.2">
      <c r="A69" s="24">
        <f>Pointage!A70</f>
        <v>43165</v>
      </c>
      <c r="B69" s="25">
        <f t="shared" si="0"/>
        <v>6</v>
      </c>
      <c r="C69" s="25">
        <f t="shared" si="1"/>
        <v>3</v>
      </c>
      <c r="D69" s="26">
        <f>IF($A69=0,0,VLOOKUP($A69,Pointage!$A$6:$CE$446,'Récap Hsup'!D$4))</f>
        <v>0</v>
      </c>
      <c r="E69" s="26">
        <f>IF($A69=0,0,VLOOKUP($A69,Pointage!$A$6:$CE$446,'Récap Hsup'!E$4))</f>
        <v>0</v>
      </c>
      <c r="F69" s="26">
        <f>IF($A69=0,0,VLOOKUP($A69,Pointage!$A$6:$CE$446,'Récap Hsup'!F$4))</f>
        <v>0</v>
      </c>
      <c r="G69" s="26">
        <f>IF($A69=0,0,VLOOKUP($A69,Pointage!$A$6:$CE$446,'Récap Hsup'!G$4))</f>
        <v>0</v>
      </c>
      <c r="H69" s="26">
        <f>IF($A69=0,0,VLOOKUP($A69,Pointage!$A$6:$CE$446,'Récap Hsup'!H$4))</f>
        <v>0</v>
      </c>
      <c r="I69" s="26">
        <f>IF($A69=0,0,VLOOKUP($A69,Pointage!$A$6:$CE$446,'Récap Hsup'!I$4))</f>
        <v>0</v>
      </c>
      <c r="J69" s="26">
        <f>IF($A69=0,0,VLOOKUP($A69,Pointage!$A$6:$CE$446,'Récap Hsup'!J$4))</f>
        <v>0</v>
      </c>
      <c r="K69" s="26">
        <f>IF($A69=0,0,VLOOKUP($A69,Pointage!$A$6:$CE$446,'Récap Hsup'!K$4))</f>
        <v>0</v>
      </c>
      <c r="L69" s="26">
        <f>IF($A69=0,0,VLOOKUP($A69,Pointage!$A$6:$CE$446,'Récap Hsup'!L$4))</f>
        <v>0</v>
      </c>
      <c r="M69" s="26">
        <f>IF($A69=0,0,VLOOKUP($A69,Pointage!$A$6:$CE$446,'Récap Hsup'!M$4))</f>
        <v>0</v>
      </c>
      <c r="N69" s="26">
        <f>IF($A69=0,0,VLOOKUP($A69,Pointage!$A$6:$CE$446,'Récap Hsup'!N$4))</f>
        <v>0</v>
      </c>
      <c r="O69" s="26">
        <f>IF($A69=0,0,VLOOKUP($A69,Pointage!$A$6:$CE$446,'Récap Hsup'!O$4))</f>
        <v>0</v>
      </c>
      <c r="P69" s="26">
        <f>IF($A69=0,0,VLOOKUP($A69,Pointage!$A$6:$CE$446,'Récap Hsup'!P$4))</f>
        <v>0</v>
      </c>
      <c r="Q69" s="26">
        <f>IF($A69=0,0,VLOOKUP($A69,Pointage!$A$6:$CE$446,'Récap Hsup'!Q$4))</f>
        <v>0</v>
      </c>
      <c r="R69" s="26">
        <f>IF($A69=0,0,VLOOKUP($A69,Pointage!$A$6:$CE$446,'Récap Hsup'!R$4))</f>
        <v>0</v>
      </c>
      <c r="S69" s="26">
        <f>IF($A69=0,0,VLOOKUP($A69,Pointage!$A$6:$CE$446,'Récap Hsup'!S$4))</f>
        <v>0</v>
      </c>
    </row>
    <row r="70" spans="1:19" x14ac:dyDescent="0.2">
      <c r="A70" s="24">
        <f>Pointage!A71</f>
        <v>43166</v>
      </c>
      <c r="B70" s="25">
        <f t="shared" ref="B70:B133" si="2">DAY(A70)</f>
        <v>7</v>
      </c>
      <c r="C70" s="25">
        <f t="shared" ref="C70:C133" si="3">MONTH(A70)</f>
        <v>3</v>
      </c>
      <c r="D70" s="26">
        <f>IF($A70=0,0,VLOOKUP($A70,Pointage!$A$6:$CE$446,'Récap Hsup'!D$4))</f>
        <v>0</v>
      </c>
      <c r="E70" s="26">
        <f>IF($A70=0,0,VLOOKUP($A70,Pointage!$A$6:$CE$446,'Récap Hsup'!E$4))</f>
        <v>0</v>
      </c>
      <c r="F70" s="26">
        <f>IF($A70=0,0,VLOOKUP($A70,Pointage!$A$6:$CE$446,'Récap Hsup'!F$4))</f>
        <v>0</v>
      </c>
      <c r="G70" s="26">
        <f>IF($A70=0,0,VLOOKUP($A70,Pointage!$A$6:$CE$446,'Récap Hsup'!G$4))</f>
        <v>0</v>
      </c>
      <c r="H70" s="26">
        <f>IF($A70=0,0,VLOOKUP($A70,Pointage!$A$6:$CE$446,'Récap Hsup'!H$4))</f>
        <v>0</v>
      </c>
      <c r="I70" s="26">
        <f>IF($A70=0,0,VLOOKUP($A70,Pointage!$A$6:$CE$446,'Récap Hsup'!I$4))</f>
        <v>0</v>
      </c>
      <c r="J70" s="26">
        <f>IF($A70=0,0,VLOOKUP($A70,Pointage!$A$6:$CE$446,'Récap Hsup'!J$4))</f>
        <v>0</v>
      </c>
      <c r="K70" s="26">
        <f>IF($A70=0,0,VLOOKUP($A70,Pointage!$A$6:$CE$446,'Récap Hsup'!K$4))</f>
        <v>0</v>
      </c>
      <c r="L70" s="26">
        <f>IF($A70=0,0,VLOOKUP($A70,Pointage!$A$6:$CE$446,'Récap Hsup'!L$4))</f>
        <v>0</v>
      </c>
      <c r="M70" s="26">
        <f>IF($A70=0,0,VLOOKUP($A70,Pointage!$A$6:$CE$446,'Récap Hsup'!M$4))</f>
        <v>0</v>
      </c>
      <c r="N70" s="26">
        <f>IF($A70=0,0,VLOOKUP($A70,Pointage!$A$6:$CE$446,'Récap Hsup'!N$4))</f>
        <v>0</v>
      </c>
      <c r="O70" s="26">
        <f>IF($A70=0,0,VLOOKUP($A70,Pointage!$A$6:$CE$446,'Récap Hsup'!O$4))</f>
        <v>0</v>
      </c>
      <c r="P70" s="26">
        <f>IF($A70=0,0,VLOOKUP($A70,Pointage!$A$6:$CE$446,'Récap Hsup'!P$4))</f>
        <v>0</v>
      </c>
      <c r="Q70" s="26">
        <f>IF($A70=0,0,VLOOKUP($A70,Pointage!$A$6:$CE$446,'Récap Hsup'!Q$4))</f>
        <v>0</v>
      </c>
      <c r="R70" s="26">
        <f>IF($A70=0,0,VLOOKUP($A70,Pointage!$A$6:$CE$446,'Récap Hsup'!R$4))</f>
        <v>0</v>
      </c>
      <c r="S70" s="26">
        <f>IF($A70=0,0,VLOOKUP($A70,Pointage!$A$6:$CE$446,'Récap Hsup'!S$4))</f>
        <v>0</v>
      </c>
    </row>
    <row r="71" spans="1:19" x14ac:dyDescent="0.2">
      <c r="A71" s="24">
        <f>Pointage!A72</f>
        <v>43167</v>
      </c>
      <c r="B71" s="25">
        <f t="shared" si="2"/>
        <v>8</v>
      </c>
      <c r="C71" s="25">
        <f t="shared" si="3"/>
        <v>3</v>
      </c>
      <c r="D71" s="26">
        <f>IF($A71=0,0,VLOOKUP($A71,Pointage!$A$6:$CE$446,'Récap Hsup'!D$4))</f>
        <v>0</v>
      </c>
      <c r="E71" s="26">
        <f>IF($A71=0,0,VLOOKUP($A71,Pointage!$A$6:$CE$446,'Récap Hsup'!E$4))</f>
        <v>0</v>
      </c>
      <c r="F71" s="26">
        <f>IF($A71=0,0,VLOOKUP($A71,Pointage!$A$6:$CE$446,'Récap Hsup'!F$4))</f>
        <v>0</v>
      </c>
      <c r="G71" s="26">
        <f>IF($A71=0,0,VLOOKUP($A71,Pointage!$A$6:$CE$446,'Récap Hsup'!G$4))</f>
        <v>0</v>
      </c>
      <c r="H71" s="26">
        <f>IF($A71=0,0,VLOOKUP($A71,Pointage!$A$6:$CE$446,'Récap Hsup'!H$4))</f>
        <v>0</v>
      </c>
      <c r="I71" s="26">
        <f>IF($A71=0,0,VLOOKUP($A71,Pointage!$A$6:$CE$446,'Récap Hsup'!I$4))</f>
        <v>0</v>
      </c>
      <c r="J71" s="26">
        <f>IF($A71=0,0,VLOOKUP($A71,Pointage!$A$6:$CE$446,'Récap Hsup'!J$4))</f>
        <v>0</v>
      </c>
      <c r="K71" s="26">
        <f>IF($A71=0,0,VLOOKUP($A71,Pointage!$A$6:$CE$446,'Récap Hsup'!K$4))</f>
        <v>0</v>
      </c>
      <c r="L71" s="26">
        <f>IF($A71=0,0,VLOOKUP($A71,Pointage!$A$6:$CE$446,'Récap Hsup'!L$4))</f>
        <v>0</v>
      </c>
      <c r="M71" s="26">
        <f>IF($A71=0,0,VLOOKUP($A71,Pointage!$A$6:$CE$446,'Récap Hsup'!M$4))</f>
        <v>0</v>
      </c>
      <c r="N71" s="26">
        <f>IF($A71=0,0,VLOOKUP($A71,Pointage!$A$6:$CE$446,'Récap Hsup'!N$4))</f>
        <v>0</v>
      </c>
      <c r="O71" s="26">
        <f>IF($A71=0,0,VLOOKUP($A71,Pointage!$A$6:$CE$446,'Récap Hsup'!O$4))</f>
        <v>0</v>
      </c>
      <c r="P71" s="26">
        <f>IF($A71=0,0,VLOOKUP($A71,Pointage!$A$6:$CE$446,'Récap Hsup'!P$4))</f>
        <v>0</v>
      </c>
      <c r="Q71" s="26">
        <f>IF($A71=0,0,VLOOKUP($A71,Pointage!$A$6:$CE$446,'Récap Hsup'!Q$4))</f>
        <v>0</v>
      </c>
      <c r="R71" s="26">
        <f>IF($A71=0,0,VLOOKUP($A71,Pointage!$A$6:$CE$446,'Récap Hsup'!R$4))</f>
        <v>0</v>
      </c>
      <c r="S71" s="26">
        <f>IF($A71=0,0,VLOOKUP($A71,Pointage!$A$6:$CE$446,'Récap Hsup'!S$4))</f>
        <v>0</v>
      </c>
    </row>
    <row r="72" spans="1:19" x14ac:dyDescent="0.2">
      <c r="A72" s="24">
        <f>Pointage!A73</f>
        <v>43168</v>
      </c>
      <c r="B72" s="25">
        <f t="shared" si="2"/>
        <v>9</v>
      </c>
      <c r="C72" s="25">
        <f t="shared" si="3"/>
        <v>3</v>
      </c>
      <c r="D72" s="26">
        <f>IF($A72=0,0,VLOOKUP($A72,Pointage!$A$6:$CE$446,'Récap Hsup'!D$4))</f>
        <v>0</v>
      </c>
      <c r="E72" s="26">
        <f>IF($A72=0,0,VLOOKUP($A72,Pointage!$A$6:$CE$446,'Récap Hsup'!E$4))</f>
        <v>0</v>
      </c>
      <c r="F72" s="26">
        <f>IF($A72=0,0,VLOOKUP($A72,Pointage!$A$6:$CE$446,'Récap Hsup'!F$4))</f>
        <v>0</v>
      </c>
      <c r="G72" s="26">
        <f>IF($A72=0,0,VLOOKUP($A72,Pointage!$A$6:$CE$446,'Récap Hsup'!G$4))</f>
        <v>0</v>
      </c>
      <c r="H72" s="26">
        <f>IF($A72=0,0,VLOOKUP($A72,Pointage!$A$6:$CE$446,'Récap Hsup'!H$4))</f>
        <v>0</v>
      </c>
      <c r="I72" s="26">
        <f>IF($A72=0,0,VLOOKUP($A72,Pointage!$A$6:$CE$446,'Récap Hsup'!I$4))</f>
        <v>0</v>
      </c>
      <c r="J72" s="26">
        <f>IF($A72=0,0,VLOOKUP($A72,Pointage!$A$6:$CE$446,'Récap Hsup'!J$4))</f>
        <v>0</v>
      </c>
      <c r="K72" s="26">
        <f>IF($A72=0,0,VLOOKUP($A72,Pointage!$A$6:$CE$446,'Récap Hsup'!K$4))</f>
        <v>0</v>
      </c>
      <c r="L72" s="26">
        <f>IF($A72=0,0,VLOOKUP($A72,Pointage!$A$6:$CE$446,'Récap Hsup'!L$4))</f>
        <v>0</v>
      </c>
      <c r="M72" s="26">
        <f>IF($A72=0,0,VLOOKUP($A72,Pointage!$A$6:$CE$446,'Récap Hsup'!M$4))</f>
        <v>0</v>
      </c>
      <c r="N72" s="26">
        <f>IF($A72=0,0,VLOOKUP($A72,Pointage!$A$6:$CE$446,'Récap Hsup'!N$4))</f>
        <v>0</v>
      </c>
      <c r="O72" s="26">
        <f>IF($A72=0,0,VLOOKUP($A72,Pointage!$A$6:$CE$446,'Récap Hsup'!O$4))</f>
        <v>0</v>
      </c>
      <c r="P72" s="26">
        <f>IF($A72=0,0,VLOOKUP($A72,Pointage!$A$6:$CE$446,'Récap Hsup'!P$4))</f>
        <v>0</v>
      </c>
      <c r="Q72" s="26">
        <f>IF($A72=0,0,VLOOKUP($A72,Pointage!$A$6:$CE$446,'Récap Hsup'!Q$4))</f>
        <v>0</v>
      </c>
      <c r="R72" s="26">
        <f>IF($A72=0,0,VLOOKUP($A72,Pointage!$A$6:$CE$446,'Récap Hsup'!R$4))</f>
        <v>0</v>
      </c>
      <c r="S72" s="26">
        <f>IF($A72=0,0,VLOOKUP($A72,Pointage!$A$6:$CE$446,'Récap Hsup'!S$4))</f>
        <v>0</v>
      </c>
    </row>
    <row r="73" spans="1:19" x14ac:dyDescent="0.2">
      <c r="A73" s="24">
        <f>Pointage!A74</f>
        <v>43169</v>
      </c>
      <c r="B73" s="25">
        <f t="shared" si="2"/>
        <v>10</v>
      </c>
      <c r="C73" s="25">
        <f t="shared" si="3"/>
        <v>3</v>
      </c>
      <c r="D73" s="26">
        <f>IF($A73=0,0,VLOOKUP($A73,Pointage!$A$6:$CE$446,'Récap Hsup'!D$4))</f>
        <v>0</v>
      </c>
      <c r="E73" s="26">
        <f>IF($A73=0,0,VLOOKUP($A73,Pointage!$A$6:$CE$446,'Récap Hsup'!E$4))</f>
        <v>0</v>
      </c>
      <c r="F73" s="26">
        <f>IF($A73=0,0,VLOOKUP($A73,Pointage!$A$6:$CE$446,'Récap Hsup'!F$4))</f>
        <v>0</v>
      </c>
      <c r="G73" s="26">
        <f>IF($A73=0,0,VLOOKUP($A73,Pointage!$A$6:$CE$446,'Récap Hsup'!G$4))</f>
        <v>0</v>
      </c>
      <c r="H73" s="26">
        <f>IF($A73=0,0,VLOOKUP($A73,Pointage!$A$6:$CE$446,'Récap Hsup'!H$4))</f>
        <v>0</v>
      </c>
      <c r="I73" s="26">
        <f>IF($A73=0,0,VLOOKUP($A73,Pointage!$A$6:$CE$446,'Récap Hsup'!I$4))</f>
        <v>0</v>
      </c>
      <c r="J73" s="26">
        <f>IF($A73=0,0,VLOOKUP($A73,Pointage!$A$6:$CE$446,'Récap Hsup'!J$4))</f>
        <v>0</v>
      </c>
      <c r="K73" s="26">
        <f>IF($A73=0,0,VLOOKUP($A73,Pointage!$A$6:$CE$446,'Récap Hsup'!K$4))</f>
        <v>0</v>
      </c>
      <c r="L73" s="26">
        <f>IF($A73=0,0,VLOOKUP($A73,Pointage!$A$6:$CE$446,'Récap Hsup'!L$4))</f>
        <v>0</v>
      </c>
      <c r="M73" s="26">
        <f>IF($A73=0,0,VLOOKUP($A73,Pointage!$A$6:$CE$446,'Récap Hsup'!M$4))</f>
        <v>0</v>
      </c>
      <c r="N73" s="26">
        <f>IF($A73=0,0,VLOOKUP($A73,Pointage!$A$6:$CE$446,'Récap Hsup'!N$4))</f>
        <v>0</v>
      </c>
      <c r="O73" s="26">
        <f>IF($A73=0,0,VLOOKUP($A73,Pointage!$A$6:$CE$446,'Récap Hsup'!O$4))</f>
        <v>0</v>
      </c>
      <c r="P73" s="26">
        <f>IF($A73=0,0,VLOOKUP($A73,Pointage!$A$6:$CE$446,'Récap Hsup'!P$4))</f>
        <v>0</v>
      </c>
      <c r="Q73" s="26">
        <f>IF($A73=0,0,VLOOKUP($A73,Pointage!$A$6:$CE$446,'Récap Hsup'!Q$4))</f>
        <v>0</v>
      </c>
      <c r="R73" s="26">
        <f>IF($A73=0,0,VLOOKUP($A73,Pointage!$A$6:$CE$446,'Récap Hsup'!R$4))</f>
        <v>0</v>
      </c>
      <c r="S73" s="26">
        <f>IF($A73=0,0,VLOOKUP($A73,Pointage!$A$6:$CE$446,'Récap Hsup'!S$4))</f>
        <v>0</v>
      </c>
    </row>
    <row r="74" spans="1:19" x14ac:dyDescent="0.2">
      <c r="A74" s="24" t="str">
        <f>Pointage!A75</f>
        <v>Total</v>
      </c>
      <c r="B74" s="25" t="e">
        <f t="shared" si="2"/>
        <v>#VALUE!</v>
      </c>
      <c r="C74" s="25" t="e">
        <f t="shared" si="3"/>
        <v>#VALUE!</v>
      </c>
      <c r="D74" s="26">
        <f>IF($A74=0,0,VLOOKUP($A74,Pointage!$A$6:$CE$446,'Récap Hsup'!D$4))</f>
        <v>0</v>
      </c>
      <c r="E74" s="26">
        <f>IF($A74=0,0,VLOOKUP($A74,Pointage!$A$6:$CE$446,'Récap Hsup'!E$4))</f>
        <v>0</v>
      </c>
      <c r="F74" s="26">
        <f>IF($A74=0,0,VLOOKUP($A74,Pointage!$A$6:$CE$446,'Récap Hsup'!F$4))</f>
        <v>0</v>
      </c>
      <c r="G74" s="26">
        <f>IF($A74=0,0,VLOOKUP($A74,Pointage!$A$6:$CE$446,'Récap Hsup'!G$4))</f>
        <v>0</v>
      </c>
      <c r="H74" s="26">
        <f>IF($A74=0,0,VLOOKUP($A74,Pointage!$A$6:$CE$446,'Récap Hsup'!H$4))</f>
        <v>0</v>
      </c>
      <c r="I74" s="26">
        <f>IF($A74=0,0,VLOOKUP($A74,Pointage!$A$6:$CE$446,'Récap Hsup'!I$4))</f>
        <v>0</v>
      </c>
      <c r="J74" s="26">
        <f>IF($A74=0,0,VLOOKUP($A74,Pointage!$A$6:$CE$446,'Récap Hsup'!J$4))</f>
        <v>0</v>
      </c>
      <c r="K74" s="26">
        <f>IF($A74=0,0,VLOOKUP($A74,Pointage!$A$6:$CE$446,'Récap Hsup'!K$4))</f>
        <v>0</v>
      </c>
      <c r="L74" s="26">
        <f>IF($A74=0,0,VLOOKUP($A74,Pointage!$A$6:$CE$446,'Récap Hsup'!L$4))</f>
        <v>0</v>
      </c>
      <c r="M74" s="26">
        <f>IF($A74=0,0,VLOOKUP($A74,Pointage!$A$6:$CE$446,'Récap Hsup'!M$4))</f>
        <v>0</v>
      </c>
      <c r="N74" s="26">
        <f>IF($A74=0,0,VLOOKUP($A74,Pointage!$A$6:$CE$446,'Récap Hsup'!N$4))</f>
        <v>0</v>
      </c>
      <c r="O74" s="26">
        <f>IF($A74=0,0,VLOOKUP($A74,Pointage!$A$6:$CE$446,'Récap Hsup'!O$4))</f>
        <v>0</v>
      </c>
      <c r="P74" s="26">
        <f>IF($A74=0,0,VLOOKUP($A74,Pointage!$A$6:$CE$446,'Récap Hsup'!P$4))</f>
        <v>0</v>
      </c>
      <c r="Q74" s="26">
        <f>IF($A74=0,0,VLOOKUP($A74,Pointage!$A$6:$CE$446,'Récap Hsup'!Q$4))</f>
        <v>0</v>
      </c>
      <c r="R74" s="26">
        <f>IF($A74=0,0,VLOOKUP($A74,Pointage!$A$6:$CE$446,'Récap Hsup'!R$4))</f>
        <v>0</v>
      </c>
      <c r="S74" s="26">
        <f>IF($A74=0,0,VLOOKUP($A74,Pointage!$A$6:$CE$446,'Récap Hsup'!S$4))</f>
        <v>0</v>
      </c>
    </row>
    <row r="75" spans="1:19" x14ac:dyDescent="0.2">
      <c r="A75" s="24">
        <f>Pointage!A76</f>
        <v>43171</v>
      </c>
      <c r="B75" s="25">
        <f t="shared" si="2"/>
        <v>12</v>
      </c>
      <c r="C75" s="25">
        <f t="shared" si="3"/>
        <v>3</v>
      </c>
      <c r="D75" s="26">
        <f>IF($A75=0,0,VLOOKUP($A75,Pointage!$A$6:$CE$446,'Récap Hsup'!D$4))</f>
        <v>0</v>
      </c>
      <c r="E75" s="26">
        <f>IF($A75=0,0,VLOOKUP($A75,Pointage!$A$6:$CE$446,'Récap Hsup'!E$4))</f>
        <v>0</v>
      </c>
      <c r="F75" s="26">
        <f>IF($A75=0,0,VLOOKUP($A75,Pointage!$A$6:$CE$446,'Récap Hsup'!F$4))</f>
        <v>0</v>
      </c>
      <c r="G75" s="26">
        <f>IF($A75=0,0,VLOOKUP($A75,Pointage!$A$6:$CE$446,'Récap Hsup'!G$4))</f>
        <v>0</v>
      </c>
      <c r="H75" s="26">
        <f>IF($A75=0,0,VLOOKUP($A75,Pointage!$A$6:$CE$446,'Récap Hsup'!H$4))</f>
        <v>0</v>
      </c>
      <c r="I75" s="26">
        <f>IF($A75=0,0,VLOOKUP($A75,Pointage!$A$6:$CE$446,'Récap Hsup'!I$4))</f>
        <v>0</v>
      </c>
      <c r="J75" s="26">
        <f>IF($A75=0,0,VLOOKUP($A75,Pointage!$A$6:$CE$446,'Récap Hsup'!J$4))</f>
        <v>0</v>
      </c>
      <c r="K75" s="26">
        <f>IF($A75=0,0,VLOOKUP($A75,Pointage!$A$6:$CE$446,'Récap Hsup'!K$4))</f>
        <v>0</v>
      </c>
      <c r="L75" s="26">
        <f>IF($A75=0,0,VLOOKUP($A75,Pointage!$A$6:$CE$446,'Récap Hsup'!L$4))</f>
        <v>0</v>
      </c>
      <c r="M75" s="26">
        <f>IF($A75=0,0,VLOOKUP($A75,Pointage!$A$6:$CE$446,'Récap Hsup'!M$4))</f>
        <v>0</v>
      </c>
      <c r="N75" s="26">
        <f>IF($A75=0,0,VLOOKUP($A75,Pointage!$A$6:$CE$446,'Récap Hsup'!N$4))</f>
        <v>0</v>
      </c>
      <c r="O75" s="26">
        <f>IF($A75=0,0,VLOOKUP($A75,Pointage!$A$6:$CE$446,'Récap Hsup'!O$4))</f>
        <v>0</v>
      </c>
      <c r="P75" s="26">
        <f>IF($A75=0,0,VLOOKUP($A75,Pointage!$A$6:$CE$446,'Récap Hsup'!P$4))</f>
        <v>0</v>
      </c>
      <c r="Q75" s="26">
        <f>IF($A75=0,0,VLOOKUP($A75,Pointage!$A$6:$CE$446,'Récap Hsup'!Q$4))</f>
        <v>0</v>
      </c>
      <c r="R75" s="26">
        <f>IF($A75=0,0,VLOOKUP($A75,Pointage!$A$6:$CE$446,'Récap Hsup'!R$4))</f>
        <v>0</v>
      </c>
      <c r="S75" s="26">
        <f>IF($A75=0,0,VLOOKUP($A75,Pointage!$A$6:$CE$446,'Récap Hsup'!S$4))</f>
        <v>0</v>
      </c>
    </row>
    <row r="76" spans="1:19" x14ac:dyDescent="0.2">
      <c r="A76" s="24">
        <f>Pointage!A77</f>
        <v>43172</v>
      </c>
      <c r="B76" s="25">
        <f t="shared" si="2"/>
        <v>13</v>
      </c>
      <c r="C76" s="25">
        <f t="shared" si="3"/>
        <v>3</v>
      </c>
      <c r="D76" s="26">
        <f>IF($A76=0,0,VLOOKUP($A76,Pointage!$A$6:$CE$446,'Récap Hsup'!D$4))</f>
        <v>0</v>
      </c>
      <c r="E76" s="26">
        <f>IF($A76=0,0,VLOOKUP($A76,Pointage!$A$6:$CE$446,'Récap Hsup'!E$4))</f>
        <v>0</v>
      </c>
      <c r="F76" s="26">
        <f>IF($A76=0,0,VLOOKUP($A76,Pointage!$A$6:$CE$446,'Récap Hsup'!F$4))</f>
        <v>0</v>
      </c>
      <c r="G76" s="26">
        <f>IF($A76=0,0,VLOOKUP($A76,Pointage!$A$6:$CE$446,'Récap Hsup'!G$4))</f>
        <v>0</v>
      </c>
      <c r="H76" s="26">
        <f>IF($A76=0,0,VLOOKUP($A76,Pointage!$A$6:$CE$446,'Récap Hsup'!H$4))</f>
        <v>0</v>
      </c>
      <c r="I76" s="26">
        <f>IF($A76=0,0,VLOOKUP($A76,Pointage!$A$6:$CE$446,'Récap Hsup'!I$4))</f>
        <v>0</v>
      </c>
      <c r="J76" s="26">
        <f>IF($A76=0,0,VLOOKUP($A76,Pointage!$A$6:$CE$446,'Récap Hsup'!J$4))</f>
        <v>0</v>
      </c>
      <c r="K76" s="26">
        <f>IF($A76=0,0,VLOOKUP($A76,Pointage!$A$6:$CE$446,'Récap Hsup'!K$4))</f>
        <v>0</v>
      </c>
      <c r="L76" s="26">
        <f>IF($A76=0,0,VLOOKUP($A76,Pointage!$A$6:$CE$446,'Récap Hsup'!L$4))</f>
        <v>0</v>
      </c>
      <c r="M76" s="26">
        <f>IF($A76=0,0,VLOOKUP($A76,Pointage!$A$6:$CE$446,'Récap Hsup'!M$4))</f>
        <v>0</v>
      </c>
      <c r="N76" s="26">
        <f>IF($A76=0,0,VLOOKUP($A76,Pointage!$A$6:$CE$446,'Récap Hsup'!N$4))</f>
        <v>0</v>
      </c>
      <c r="O76" s="26">
        <f>IF($A76=0,0,VLOOKUP($A76,Pointage!$A$6:$CE$446,'Récap Hsup'!O$4))</f>
        <v>0</v>
      </c>
      <c r="P76" s="26">
        <f>IF($A76=0,0,VLOOKUP($A76,Pointage!$A$6:$CE$446,'Récap Hsup'!P$4))</f>
        <v>0</v>
      </c>
      <c r="Q76" s="26">
        <f>IF($A76=0,0,VLOOKUP($A76,Pointage!$A$6:$CE$446,'Récap Hsup'!Q$4))</f>
        <v>0</v>
      </c>
      <c r="R76" s="26">
        <f>IF($A76=0,0,VLOOKUP($A76,Pointage!$A$6:$CE$446,'Récap Hsup'!R$4))</f>
        <v>0</v>
      </c>
      <c r="S76" s="26">
        <f>IF($A76=0,0,VLOOKUP($A76,Pointage!$A$6:$CE$446,'Récap Hsup'!S$4))</f>
        <v>0</v>
      </c>
    </row>
    <row r="77" spans="1:19" x14ac:dyDescent="0.2">
      <c r="A77" s="24">
        <f>Pointage!A78</f>
        <v>43173</v>
      </c>
      <c r="B77" s="25">
        <f t="shared" si="2"/>
        <v>14</v>
      </c>
      <c r="C77" s="25">
        <f t="shared" si="3"/>
        <v>3</v>
      </c>
      <c r="D77" s="26">
        <f>IF($A77=0,0,VLOOKUP($A77,Pointage!$A$6:$CE$446,'Récap Hsup'!D$4))</f>
        <v>0</v>
      </c>
      <c r="E77" s="26">
        <f>IF($A77=0,0,VLOOKUP($A77,Pointage!$A$6:$CE$446,'Récap Hsup'!E$4))</f>
        <v>0</v>
      </c>
      <c r="F77" s="26">
        <f>IF($A77=0,0,VLOOKUP($A77,Pointage!$A$6:$CE$446,'Récap Hsup'!F$4))</f>
        <v>0</v>
      </c>
      <c r="G77" s="26">
        <f>IF($A77=0,0,VLOOKUP($A77,Pointage!$A$6:$CE$446,'Récap Hsup'!G$4))</f>
        <v>0</v>
      </c>
      <c r="H77" s="26">
        <f>IF($A77=0,0,VLOOKUP($A77,Pointage!$A$6:$CE$446,'Récap Hsup'!H$4))</f>
        <v>0</v>
      </c>
      <c r="I77" s="26">
        <f>IF($A77=0,0,VLOOKUP($A77,Pointage!$A$6:$CE$446,'Récap Hsup'!I$4))</f>
        <v>0</v>
      </c>
      <c r="J77" s="26">
        <f>IF($A77=0,0,VLOOKUP($A77,Pointage!$A$6:$CE$446,'Récap Hsup'!J$4))</f>
        <v>0</v>
      </c>
      <c r="K77" s="26">
        <f>IF($A77=0,0,VLOOKUP($A77,Pointage!$A$6:$CE$446,'Récap Hsup'!K$4))</f>
        <v>0</v>
      </c>
      <c r="L77" s="26">
        <f>IF($A77=0,0,VLOOKUP($A77,Pointage!$A$6:$CE$446,'Récap Hsup'!L$4))</f>
        <v>0</v>
      </c>
      <c r="M77" s="26">
        <f>IF($A77=0,0,VLOOKUP($A77,Pointage!$A$6:$CE$446,'Récap Hsup'!M$4))</f>
        <v>0</v>
      </c>
      <c r="N77" s="26">
        <f>IF($A77=0,0,VLOOKUP($A77,Pointage!$A$6:$CE$446,'Récap Hsup'!N$4))</f>
        <v>0</v>
      </c>
      <c r="O77" s="26">
        <f>IF($A77=0,0,VLOOKUP($A77,Pointage!$A$6:$CE$446,'Récap Hsup'!O$4))</f>
        <v>0</v>
      </c>
      <c r="P77" s="26">
        <f>IF($A77=0,0,VLOOKUP($A77,Pointage!$A$6:$CE$446,'Récap Hsup'!P$4))</f>
        <v>0</v>
      </c>
      <c r="Q77" s="26">
        <f>IF($A77=0,0,VLOOKUP($A77,Pointage!$A$6:$CE$446,'Récap Hsup'!Q$4))</f>
        <v>0</v>
      </c>
      <c r="R77" s="26">
        <f>IF($A77=0,0,VLOOKUP($A77,Pointage!$A$6:$CE$446,'Récap Hsup'!R$4))</f>
        <v>0</v>
      </c>
      <c r="S77" s="26">
        <f>IF($A77=0,0,VLOOKUP($A77,Pointage!$A$6:$CE$446,'Récap Hsup'!S$4))</f>
        <v>0</v>
      </c>
    </row>
    <row r="78" spans="1:19" x14ac:dyDescent="0.2">
      <c r="A78" s="24">
        <f>Pointage!A79</f>
        <v>43174</v>
      </c>
      <c r="B78" s="25">
        <f t="shared" si="2"/>
        <v>15</v>
      </c>
      <c r="C78" s="25">
        <f t="shared" si="3"/>
        <v>3</v>
      </c>
      <c r="D78" s="26">
        <f>IF($A78=0,0,VLOOKUP($A78,Pointage!$A$6:$CE$446,'Récap Hsup'!D$4))</f>
        <v>0</v>
      </c>
      <c r="E78" s="26">
        <f>IF($A78=0,0,VLOOKUP($A78,Pointage!$A$6:$CE$446,'Récap Hsup'!E$4))</f>
        <v>0</v>
      </c>
      <c r="F78" s="26">
        <f>IF($A78=0,0,VLOOKUP($A78,Pointage!$A$6:$CE$446,'Récap Hsup'!F$4))</f>
        <v>0</v>
      </c>
      <c r="G78" s="26">
        <f>IF($A78=0,0,VLOOKUP($A78,Pointage!$A$6:$CE$446,'Récap Hsup'!G$4))</f>
        <v>0</v>
      </c>
      <c r="H78" s="26">
        <f>IF($A78=0,0,VLOOKUP($A78,Pointage!$A$6:$CE$446,'Récap Hsup'!H$4))</f>
        <v>0</v>
      </c>
      <c r="I78" s="26">
        <f>IF($A78=0,0,VLOOKUP($A78,Pointage!$A$6:$CE$446,'Récap Hsup'!I$4))</f>
        <v>0</v>
      </c>
      <c r="J78" s="26">
        <f>IF($A78=0,0,VLOOKUP($A78,Pointage!$A$6:$CE$446,'Récap Hsup'!J$4))</f>
        <v>0</v>
      </c>
      <c r="K78" s="26">
        <f>IF($A78=0,0,VLOOKUP($A78,Pointage!$A$6:$CE$446,'Récap Hsup'!K$4))</f>
        <v>0</v>
      </c>
      <c r="L78" s="26">
        <f>IF($A78=0,0,VLOOKUP($A78,Pointage!$A$6:$CE$446,'Récap Hsup'!L$4))</f>
        <v>0</v>
      </c>
      <c r="M78" s="26">
        <f>IF($A78=0,0,VLOOKUP($A78,Pointage!$A$6:$CE$446,'Récap Hsup'!M$4))</f>
        <v>0</v>
      </c>
      <c r="N78" s="26">
        <f>IF($A78=0,0,VLOOKUP($A78,Pointage!$A$6:$CE$446,'Récap Hsup'!N$4))</f>
        <v>0</v>
      </c>
      <c r="O78" s="26">
        <f>IF($A78=0,0,VLOOKUP($A78,Pointage!$A$6:$CE$446,'Récap Hsup'!O$4))</f>
        <v>0</v>
      </c>
      <c r="P78" s="26">
        <f>IF($A78=0,0,VLOOKUP($A78,Pointage!$A$6:$CE$446,'Récap Hsup'!P$4))</f>
        <v>0</v>
      </c>
      <c r="Q78" s="26">
        <f>IF($A78=0,0,VLOOKUP($A78,Pointage!$A$6:$CE$446,'Récap Hsup'!Q$4))</f>
        <v>0</v>
      </c>
      <c r="R78" s="26">
        <f>IF($A78=0,0,VLOOKUP($A78,Pointage!$A$6:$CE$446,'Récap Hsup'!R$4))</f>
        <v>0</v>
      </c>
      <c r="S78" s="26">
        <f>IF($A78=0,0,VLOOKUP($A78,Pointage!$A$6:$CE$446,'Récap Hsup'!S$4))</f>
        <v>0</v>
      </c>
    </row>
    <row r="79" spans="1:19" x14ac:dyDescent="0.2">
      <c r="A79" s="24">
        <f>Pointage!A80</f>
        <v>43175</v>
      </c>
      <c r="B79" s="25">
        <f t="shared" si="2"/>
        <v>16</v>
      </c>
      <c r="C79" s="25">
        <f t="shared" si="3"/>
        <v>3</v>
      </c>
      <c r="D79" s="26">
        <f>IF($A79=0,0,VLOOKUP($A79,Pointage!$A$6:$CE$446,'Récap Hsup'!D$4))</f>
        <v>0</v>
      </c>
      <c r="E79" s="26">
        <f>IF($A79=0,0,VLOOKUP($A79,Pointage!$A$6:$CE$446,'Récap Hsup'!E$4))</f>
        <v>0</v>
      </c>
      <c r="F79" s="26">
        <f>IF($A79=0,0,VLOOKUP($A79,Pointage!$A$6:$CE$446,'Récap Hsup'!F$4))</f>
        <v>0</v>
      </c>
      <c r="G79" s="26">
        <f>IF($A79=0,0,VLOOKUP($A79,Pointage!$A$6:$CE$446,'Récap Hsup'!G$4))</f>
        <v>0</v>
      </c>
      <c r="H79" s="26">
        <f>IF($A79=0,0,VLOOKUP($A79,Pointage!$A$6:$CE$446,'Récap Hsup'!H$4))</f>
        <v>0</v>
      </c>
      <c r="I79" s="26">
        <f>IF($A79=0,0,VLOOKUP($A79,Pointage!$A$6:$CE$446,'Récap Hsup'!I$4))</f>
        <v>0</v>
      </c>
      <c r="J79" s="26">
        <f>IF($A79=0,0,VLOOKUP($A79,Pointage!$A$6:$CE$446,'Récap Hsup'!J$4))</f>
        <v>0</v>
      </c>
      <c r="K79" s="26">
        <f>IF($A79=0,0,VLOOKUP($A79,Pointage!$A$6:$CE$446,'Récap Hsup'!K$4))</f>
        <v>0</v>
      </c>
      <c r="L79" s="26">
        <f>IF($A79=0,0,VLOOKUP($A79,Pointage!$A$6:$CE$446,'Récap Hsup'!L$4))</f>
        <v>0</v>
      </c>
      <c r="M79" s="26">
        <f>IF($A79=0,0,VLOOKUP($A79,Pointage!$A$6:$CE$446,'Récap Hsup'!M$4))</f>
        <v>0</v>
      </c>
      <c r="N79" s="26">
        <f>IF($A79=0,0,VLOOKUP($A79,Pointage!$A$6:$CE$446,'Récap Hsup'!N$4))</f>
        <v>0</v>
      </c>
      <c r="O79" s="26">
        <f>IF($A79=0,0,VLOOKUP($A79,Pointage!$A$6:$CE$446,'Récap Hsup'!O$4))</f>
        <v>0</v>
      </c>
      <c r="P79" s="26">
        <f>IF($A79=0,0,VLOOKUP($A79,Pointage!$A$6:$CE$446,'Récap Hsup'!P$4))</f>
        <v>0</v>
      </c>
      <c r="Q79" s="26">
        <f>IF($A79=0,0,VLOOKUP($A79,Pointage!$A$6:$CE$446,'Récap Hsup'!Q$4))</f>
        <v>0</v>
      </c>
      <c r="R79" s="26">
        <f>IF($A79=0,0,VLOOKUP($A79,Pointage!$A$6:$CE$446,'Récap Hsup'!R$4))</f>
        <v>0</v>
      </c>
      <c r="S79" s="26">
        <f>IF($A79=0,0,VLOOKUP($A79,Pointage!$A$6:$CE$446,'Récap Hsup'!S$4))</f>
        <v>0</v>
      </c>
    </row>
    <row r="80" spans="1:19" x14ac:dyDescent="0.2">
      <c r="A80" s="24">
        <f>Pointage!A81</f>
        <v>43176</v>
      </c>
      <c r="B80" s="25">
        <f t="shared" si="2"/>
        <v>17</v>
      </c>
      <c r="C80" s="25">
        <f t="shared" si="3"/>
        <v>3</v>
      </c>
      <c r="D80" s="26">
        <f>IF($A80=0,0,VLOOKUP($A80,Pointage!$A$6:$CE$446,'Récap Hsup'!D$4))</f>
        <v>0</v>
      </c>
      <c r="E80" s="26">
        <f>IF($A80=0,0,VLOOKUP($A80,Pointage!$A$6:$CE$446,'Récap Hsup'!E$4))</f>
        <v>0</v>
      </c>
      <c r="F80" s="26">
        <f>IF($A80=0,0,VLOOKUP($A80,Pointage!$A$6:$CE$446,'Récap Hsup'!F$4))</f>
        <v>0</v>
      </c>
      <c r="G80" s="26">
        <f>IF($A80=0,0,VLOOKUP($A80,Pointage!$A$6:$CE$446,'Récap Hsup'!G$4))</f>
        <v>0</v>
      </c>
      <c r="H80" s="26">
        <f>IF($A80=0,0,VLOOKUP($A80,Pointage!$A$6:$CE$446,'Récap Hsup'!H$4))</f>
        <v>0</v>
      </c>
      <c r="I80" s="26">
        <f>IF($A80=0,0,VLOOKUP($A80,Pointage!$A$6:$CE$446,'Récap Hsup'!I$4))</f>
        <v>0</v>
      </c>
      <c r="J80" s="26">
        <f>IF($A80=0,0,VLOOKUP($A80,Pointage!$A$6:$CE$446,'Récap Hsup'!J$4))</f>
        <v>0</v>
      </c>
      <c r="K80" s="26">
        <f>IF($A80=0,0,VLOOKUP($A80,Pointage!$A$6:$CE$446,'Récap Hsup'!K$4))</f>
        <v>0</v>
      </c>
      <c r="L80" s="26">
        <f>IF($A80=0,0,VLOOKUP($A80,Pointage!$A$6:$CE$446,'Récap Hsup'!L$4))</f>
        <v>0</v>
      </c>
      <c r="M80" s="26">
        <f>IF($A80=0,0,VLOOKUP($A80,Pointage!$A$6:$CE$446,'Récap Hsup'!M$4))</f>
        <v>0</v>
      </c>
      <c r="N80" s="26">
        <f>IF($A80=0,0,VLOOKUP($A80,Pointage!$A$6:$CE$446,'Récap Hsup'!N$4))</f>
        <v>0</v>
      </c>
      <c r="O80" s="26">
        <f>IF($A80=0,0,VLOOKUP($A80,Pointage!$A$6:$CE$446,'Récap Hsup'!O$4))</f>
        <v>0</v>
      </c>
      <c r="P80" s="26">
        <f>IF($A80=0,0,VLOOKUP($A80,Pointage!$A$6:$CE$446,'Récap Hsup'!P$4))</f>
        <v>0</v>
      </c>
      <c r="Q80" s="26">
        <f>IF($A80=0,0,VLOOKUP($A80,Pointage!$A$6:$CE$446,'Récap Hsup'!Q$4))</f>
        <v>0</v>
      </c>
      <c r="R80" s="26">
        <f>IF($A80=0,0,VLOOKUP($A80,Pointage!$A$6:$CE$446,'Récap Hsup'!R$4))</f>
        <v>0</v>
      </c>
      <c r="S80" s="26">
        <f>IF($A80=0,0,VLOOKUP($A80,Pointage!$A$6:$CE$446,'Récap Hsup'!S$4))</f>
        <v>0</v>
      </c>
    </row>
    <row r="81" spans="1:19" x14ac:dyDescent="0.2">
      <c r="A81" s="24" t="str">
        <f>Pointage!A82</f>
        <v>Total</v>
      </c>
      <c r="B81" s="25" t="e">
        <f t="shared" si="2"/>
        <v>#VALUE!</v>
      </c>
      <c r="C81" s="25" t="e">
        <f t="shared" si="3"/>
        <v>#VALUE!</v>
      </c>
      <c r="D81" s="26">
        <f>IF($A81=0,0,VLOOKUP($A81,Pointage!$A$6:$CE$446,'Récap Hsup'!D$4))</f>
        <v>0</v>
      </c>
      <c r="E81" s="26">
        <f>IF($A81=0,0,VLOOKUP($A81,Pointage!$A$6:$CE$446,'Récap Hsup'!E$4))</f>
        <v>0</v>
      </c>
      <c r="F81" s="26">
        <f>IF($A81=0,0,VLOOKUP($A81,Pointage!$A$6:$CE$446,'Récap Hsup'!F$4))</f>
        <v>0</v>
      </c>
      <c r="G81" s="26">
        <f>IF($A81=0,0,VLOOKUP($A81,Pointage!$A$6:$CE$446,'Récap Hsup'!G$4))</f>
        <v>0</v>
      </c>
      <c r="H81" s="26">
        <f>IF($A81=0,0,VLOOKUP($A81,Pointage!$A$6:$CE$446,'Récap Hsup'!H$4))</f>
        <v>0</v>
      </c>
      <c r="I81" s="26">
        <f>IF($A81=0,0,VLOOKUP($A81,Pointage!$A$6:$CE$446,'Récap Hsup'!I$4))</f>
        <v>0</v>
      </c>
      <c r="J81" s="26">
        <f>IF($A81=0,0,VLOOKUP($A81,Pointage!$A$6:$CE$446,'Récap Hsup'!J$4))</f>
        <v>0</v>
      </c>
      <c r="K81" s="26">
        <f>IF($A81=0,0,VLOOKUP($A81,Pointage!$A$6:$CE$446,'Récap Hsup'!K$4))</f>
        <v>0</v>
      </c>
      <c r="L81" s="26">
        <f>IF($A81=0,0,VLOOKUP($A81,Pointage!$A$6:$CE$446,'Récap Hsup'!L$4))</f>
        <v>0</v>
      </c>
      <c r="M81" s="26">
        <f>IF($A81=0,0,VLOOKUP($A81,Pointage!$A$6:$CE$446,'Récap Hsup'!M$4))</f>
        <v>0</v>
      </c>
      <c r="N81" s="26">
        <f>IF($A81=0,0,VLOOKUP($A81,Pointage!$A$6:$CE$446,'Récap Hsup'!N$4))</f>
        <v>0</v>
      </c>
      <c r="O81" s="26">
        <f>IF($A81=0,0,VLOOKUP($A81,Pointage!$A$6:$CE$446,'Récap Hsup'!O$4))</f>
        <v>0</v>
      </c>
      <c r="P81" s="26">
        <f>IF($A81=0,0,VLOOKUP($A81,Pointage!$A$6:$CE$446,'Récap Hsup'!P$4))</f>
        <v>0</v>
      </c>
      <c r="Q81" s="26">
        <f>IF($A81=0,0,VLOOKUP($A81,Pointage!$A$6:$CE$446,'Récap Hsup'!Q$4))</f>
        <v>0</v>
      </c>
      <c r="R81" s="26">
        <f>IF($A81=0,0,VLOOKUP($A81,Pointage!$A$6:$CE$446,'Récap Hsup'!R$4))</f>
        <v>0</v>
      </c>
      <c r="S81" s="26">
        <f>IF($A81=0,0,VLOOKUP($A81,Pointage!$A$6:$CE$446,'Récap Hsup'!S$4))</f>
        <v>0</v>
      </c>
    </row>
    <row r="82" spans="1:19" x14ac:dyDescent="0.2">
      <c r="A82" s="24">
        <f>Pointage!A83</f>
        <v>43178</v>
      </c>
      <c r="B82" s="25">
        <f t="shared" si="2"/>
        <v>19</v>
      </c>
      <c r="C82" s="25">
        <f t="shared" si="3"/>
        <v>3</v>
      </c>
      <c r="D82" s="26">
        <f>IF($A82=0,0,VLOOKUP($A82,Pointage!$A$6:$CE$446,'Récap Hsup'!D$4))</f>
        <v>0</v>
      </c>
      <c r="E82" s="26">
        <f>IF($A82=0,0,VLOOKUP($A82,Pointage!$A$6:$CE$446,'Récap Hsup'!E$4))</f>
        <v>0</v>
      </c>
      <c r="F82" s="26">
        <f>IF($A82=0,0,VLOOKUP($A82,Pointage!$A$6:$CE$446,'Récap Hsup'!F$4))</f>
        <v>0</v>
      </c>
      <c r="G82" s="26">
        <f>IF($A82=0,0,VLOOKUP($A82,Pointage!$A$6:$CE$446,'Récap Hsup'!G$4))</f>
        <v>0</v>
      </c>
      <c r="H82" s="26">
        <f>IF($A82=0,0,VLOOKUP($A82,Pointage!$A$6:$CE$446,'Récap Hsup'!H$4))</f>
        <v>0</v>
      </c>
      <c r="I82" s="26">
        <f>IF($A82=0,0,VLOOKUP($A82,Pointage!$A$6:$CE$446,'Récap Hsup'!I$4))</f>
        <v>0</v>
      </c>
      <c r="J82" s="26">
        <f>IF($A82=0,0,VLOOKUP($A82,Pointage!$A$6:$CE$446,'Récap Hsup'!J$4))</f>
        <v>0</v>
      </c>
      <c r="K82" s="26">
        <f>IF($A82=0,0,VLOOKUP($A82,Pointage!$A$6:$CE$446,'Récap Hsup'!K$4))</f>
        <v>0</v>
      </c>
      <c r="L82" s="26">
        <f>IF($A82=0,0,VLOOKUP($A82,Pointage!$A$6:$CE$446,'Récap Hsup'!L$4))</f>
        <v>0</v>
      </c>
      <c r="M82" s="26">
        <f>IF($A82=0,0,VLOOKUP($A82,Pointage!$A$6:$CE$446,'Récap Hsup'!M$4))</f>
        <v>0</v>
      </c>
      <c r="N82" s="26">
        <f>IF($A82=0,0,VLOOKUP($A82,Pointage!$A$6:$CE$446,'Récap Hsup'!N$4))</f>
        <v>0</v>
      </c>
      <c r="O82" s="26">
        <f>IF($A82=0,0,VLOOKUP($A82,Pointage!$A$6:$CE$446,'Récap Hsup'!O$4))</f>
        <v>0</v>
      </c>
      <c r="P82" s="26">
        <f>IF($A82=0,0,VLOOKUP($A82,Pointage!$A$6:$CE$446,'Récap Hsup'!P$4))</f>
        <v>0</v>
      </c>
      <c r="Q82" s="26">
        <f>IF($A82=0,0,VLOOKUP($A82,Pointage!$A$6:$CE$446,'Récap Hsup'!Q$4))</f>
        <v>0</v>
      </c>
      <c r="R82" s="26">
        <f>IF($A82=0,0,VLOOKUP($A82,Pointage!$A$6:$CE$446,'Récap Hsup'!R$4))</f>
        <v>0</v>
      </c>
      <c r="S82" s="26">
        <f>IF($A82=0,0,VLOOKUP($A82,Pointage!$A$6:$CE$446,'Récap Hsup'!S$4))</f>
        <v>0</v>
      </c>
    </row>
    <row r="83" spans="1:19" x14ac:dyDescent="0.2">
      <c r="A83" s="24">
        <f>Pointage!A84</f>
        <v>43179</v>
      </c>
      <c r="B83" s="25">
        <f t="shared" si="2"/>
        <v>20</v>
      </c>
      <c r="C83" s="25">
        <f t="shared" si="3"/>
        <v>3</v>
      </c>
      <c r="D83" s="26">
        <f>IF($A83=0,0,VLOOKUP($A83,Pointage!$A$6:$CE$446,'Récap Hsup'!D$4))</f>
        <v>0</v>
      </c>
      <c r="E83" s="26">
        <f>IF($A83=0,0,VLOOKUP($A83,Pointage!$A$6:$CE$446,'Récap Hsup'!E$4))</f>
        <v>0</v>
      </c>
      <c r="F83" s="26">
        <f>IF($A83=0,0,VLOOKUP($A83,Pointage!$A$6:$CE$446,'Récap Hsup'!F$4))</f>
        <v>0</v>
      </c>
      <c r="G83" s="26">
        <f>IF($A83=0,0,VLOOKUP($A83,Pointage!$A$6:$CE$446,'Récap Hsup'!G$4))</f>
        <v>0</v>
      </c>
      <c r="H83" s="26">
        <f>IF($A83=0,0,VLOOKUP($A83,Pointage!$A$6:$CE$446,'Récap Hsup'!H$4))</f>
        <v>0</v>
      </c>
      <c r="I83" s="26">
        <f>IF($A83=0,0,VLOOKUP($A83,Pointage!$A$6:$CE$446,'Récap Hsup'!I$4))</f>
        <v>0</v>
      </c>
      <c r="J83" s="26">
        <f>IF($A83=0,0,VLOOKUP($A83,Pointage!$A$6:$CE$446,'Récap Hsup'!J$4))</f>
        <v>0</v>
      </c>
      <c r="K83" s="26">
        <f>IF($A83=0,0,VLOOKUP($A83,Pointage!$A$6:$CE$446,'Récap Hsup'!K$4))</f>
        <v>0</v>
      </c>
      <c r="L83" s="26">
        <f>IF($A83=0,0,VLOOKUP($A83,Pointage!$A$6:$CE$446,'Récap Hsup'!L$4))</f>
        <v>0</v>
      </c>
      <c r="M83" s="26">
        <f>IF($A83=0,0,VLOOKUP($A83,Pointage!$A$6:$CE$446,'Récap Hsup'!M$4))</f>
        <v>0</v>
      </c>
      <c r="N83" s="26">
        <f>IF($A83=0,0,VLOOKUP($A83,Pointage!$A$6:$CE$446,'Récap Hsup'!N$4))</f>
        <v>0</v>
      </c>
      <c r="O83" s="26">
        <f>IF($A83=0,0,VLOOKUP($A83,Pointage!$A$6:$CE$446,'Récap Hsup'!O$4))</f>
        <v>0</v>
      </c>
      <c r="P83" s="26">
        <f>IF($A83=0,0,VLOOKUP($A83,Pointage!$A$6:$CE$446,'Récap Hsup'!P$4))</f>
        <v>0</v>
      </c>
      <c r="Q83" s="26">
        <f>IF($A83=0,0,VLOOKUP($A83,Pointage!$A$6:$CE$446,'Récap Hsup'!Q$4))</f>
        <v>0</v>
      </c>
      <c r="R83" s="26">
        <f>IF($A83=0,0,VLOOKUP($A83,Pointage!$A$6:$CE$446,'Récap Hsup'!R$4))</f>
        <v>0</v>
      </c>
      <c r="S83" s="26">
        <f>IF($A83=0,0,VLOOKUP($A83,Pointage!$A$6:$CE$446,'Récap Hsup'!S$4))</f>
        <v>0</v>
      </c>
    </row>
    <row r="84" spans="1:19" x14ac:dyDescent="0.2">
      <c r="A84" s="24">
        <f>Pointage!A85</f>
        <v>43180</v>
      </c>
      <c r="B84" s="25">
        <f t="shared" si="2"/>
        <v>21</v>
      </c>
      <c r="C84" s="25">
        <f t="shared" si="3"/>
        <v>3</v>
      </c>
      <c r="D84" s="26">
        <f>IF($A84=0,0,VLOOKUP($A84,Pointage!$A$6:$CE$446,'Récap Hsup'!D$4))</f>
        <v>0</v>
      </c>
      <c r="E84" s="26">
        <f>IF($A84=0,0,VLOOKUP($A84,Pointage!$A$6:$CE$446,'Récap Hsup'!E$4))</f>
        <v>0</v>
      </c>
      <c r="F84" s="26">
        <f>IF($A84=0,0,VLOOKUP($A84,Pointage!$A$6:$CE$446,'Récap Hsup'!F$4))</f>
        <v>0</v>
      </c>
      <c r="G84" s="26">
        <f>IF($A84=0,0,VLOOKUP($A84,Pointage!$A$6:$CE$446,'Récap Hsup'!G$4))</f>
        <v>0</v>
      </c>
      <c r="H84" s="26">
        <f>IF($A84=0,0,VLOOKUP($A84,Pointage!$A$6:$CE$446,'Récap Hsup'!H$4))</f>
        <v>0</v>
      </c>
      <c r="I84" s="26">
        <f>IF($A84=0,0,VLOOKUP($A84,Pointage!$A$6:$CE$446,'Récap Hsup'!I$4))</f>
        <v>0</v>
      </c>
      <c r="J84" s="26">
        <f>IF($A84=0,0,VLOOKUP($A84,Pointage!$A$6:$CE$446,'Récap Hsup'!J$4))</f>
        <v>0</v>
      </c>
      <c r="K84" s="26">
        <f>IF($A84=0,0,VLOOKUP($A84,Pointage!$A$6:$CE$446,'Récap Hsup'!K$4))</f>
        <v>0</v>
      </c>
      <c r="L84" s="26">
        <f>IF($A84=0,0,VLOOKUP($A84,Pointage!$A$6:$CE$446,'Récap Hsup'!L$4))</f>
        <v>0</v>
      </c>
      <c r="M84" s="26">
        <f>IF($A84=0,0,VLOOKUP($A84,Pointage!$A$6:$CE$446,'Récap Hsup'!M$4))</f>
        <v>0</v>
      </c>
      <c r="N84" s="26">
        <f>IF($A84=0,0,VLOOKUP($A84,Pointage!$A$6:$CE$446,'Récap Hsup'!N$4))</f>
        <v>0</v>
      </c>
      <c r="O84" s="26">
        <f>IF($A84=0,0,VLOOKUP($A84,Pointage!$A$6:$CE$446,'Récap Hsup'!O$4))</f>
        <v>0</v>
      </c>
      <c r="P84" s="26">
        <f>IF($A84=0,0,VLOOKUP($A84,Pointage!$A$6:$CE$446,'Récap Hsup'!P$4))</f>
        <v>0</v>
      </c>
      <c r="Q84" s="26">
        <f>IF($A84=0,0,VLOOKUP($A84,Pointage!$A$6:$CE$446,'Récap Hsup'!Q$4))</f>
        <v>0</v>
      </c>
      <c r="R84" s="26">
        <f>IF($A84=0,0,VLOOKUP($A84,Pointage!$A$6:$CE$446,'Récap Hsup'!R$4))</f>
        <v>0</v>
      </c>
      <c r="S84" s="26">
        <f>IF($A84=0,0,VLOOKUP($A84,Pointage!$A$6:$CE$446,'Récap Hsup'!S$4))</f>
        <v>0</v>
      </c>
    </row>
    <row r="85" spans="1:19" x14ac:dyDescent="0.2">
      <c r="A85" s="24">
        <f>Pointage!A86</f>
        <v>43181</v>
      </c>
      <c r="B85" s="25">
        <f t="shared" si="2"/>
        <v>22</v>
      </c>
      <c r="C85" s="25">
        <f t="shared" si="3"/>
        <v>3</v>
      </c>
      <c r="D85" s="26">
        <f>IF($A85=0,0,VLOOKUP($A85,Pointage!$A$6:$CE$446,'Récap Hsup'!D$4))</f>
        <v>0</v>
      </c>
      <c r="E85" s="26">
        <f>IF($A85=0,0,VLOOKUP($A85,Pointage!$A$6:$CE$446,'Récap Hsup'!E$4))</f>
        <v>0</v>
      </c>
      <c r="F85" s="26">
        <f>IF($A85=0,0,VLOOKUP($A85,Pointage!$A$6:$CE$446,'Récap Hsup'!F$4))</f>
        <v>0</v>
      </c>
      <c r="G85" s="26">
        <f>IF($A85=0,0,VLOOKUP($A85,Pointage!$A$6:$CE$446,'Récap Hsup'!G$4))</f>
        <v>0</v>
      </c>
      <c r="H85" s="26">
        <f>IF($A85=0,0,VLOOKUP($A85,Pointage!$A$6:$CE$446,'Récap Hsup'!H$4))</f>
        <v>0</v>
      </c>
      <c r="I85" s="26">
        <f>IF($A85=0,0,VLOOKUP($A85,Pointage!$A$6:$CE$446,'Récap Hsup'!I$4))</f>
        <v>0</v>
      </c>
      <c r="J85" s="26">
        <f>IF($A85=0,0,VLOOKUP($A85,Pointage!$A$6:$CE$446,'Récap Hsup'!J$4))</f>
        <v>0</v>
      </c>
      <c r="K85" s="26">
        <f>IF($A85=0,0,VLOOKUP($A85,Pointage!$A$6:$CE$446,'Récap Hsup'!K$4))</f>
        <v>0</v>
      </c>
      <c r="L85" s="26">
        <f>IF($A85=0,0,VLOOKUP($A85,Pointage!$A$6:$CE$446,'Récap Hsup'!L$4))</f>
        <v>0</v>
      </c>
      <c r="M85" s="26">
        <f>IF($A85=0,0,VLOOKUP($A85,Pointage!$A$6:$CE$446,'Récap Hsup'!M$4))</f>
        <v>0</v>
      </c>
      <c r="N85" s="26">
        <f>IF($A85=0,0,VLOOKUP($A85,Pointage!$A$6:$CE$446,'Récap Hsup'!N$4))</f>
        <v>0</v>
      </c>
      <c r="O85" s="26">
        <f>IF($A85=0,0,VLOOKUP($A85,Pointage!$A$6:$CE$446,'Récap Hsup'!O$4))</f>
        <v>0</v>
      </c>
      <c r="P85" s="26">
        <f>IF($A85=0,0,VLOOKUP($A85,Pointage!$A$6:$CE$446,'Récap Hsup'!P$4))</f>
        <v>0</v>
      </c>
      <c r="Q85" s="26">
        <f>IF($A85=0,0,VLOOKUP($A85,Pointage!$A$6:$CE$446,'Récap Hsup'!Q$4))</f>
        <v>0</v>
      </c>
      <c r="R85" s="26">
        <f>IF($A85=0,0,VLOOKUP($A85,Pointage!$A$6:$CE$446,'Récap Hsup'!R$4))</f>
        <v>0</v>
      </c>
      <c r="S85" s="26">
        <f>IF($A85=0,0,VLOOKUP($A85,Pointage!$A$6:$CE$446,'Récap Hsup'!S$4))</f>
        <v>0</v>
      </c>
    </row>
    <row r="86" spans="1:19" x14ac:dyDescent="0.2">
      <c r="A86" s="24">
        <f>Pointage!A87</f>
        <v>43182</v>
      </c>
      <c r="B86" s="25">
        <f t="shared" si="2"/>
        <v>23</v>
      </c>
      <c r="C86" s="25">
        <f t="shared" si="3"/>
        <v>3</v>
      </c>
      <c r="D86" s="26">
        <f>IF($A86=0,0,VLOOKUP($A86,Pointage!$A$6:$CE$446,'Récap Hsup'!D$4))</f>
        <v>0</v>
      </c>
      <c r="E86" s="26">
        <f>IF($A86=0,0,VLOOKUP($A86,Pointage!$A$6:$CE$446,'Récap Hsup'!E$4))</f>
        <v>0</v>
      </c>
      <c r="F86" s="26">
        <f>IF($A86=0,0,VLOOKUP($A86,Pointage!$A$6:$CE$446,'Récap Hsup'!F$4))</f>
        <v>0</v>
      </c>
      <c r="G86" s="26">
        <f>IF($A86=0,0,VLOOKUP($A86,Pointage!$A$6:$CE$446,'Récap Hsup'!G$4))</f>
        <v>0</v>
      </c>
      <c r="H86" s="26">
        <f>IF($A86=0,0,VLOOKUP($A86,Pointage!$A$6:$CE$446,'Récap Hsup'!H$4))</f>
        <v>0</v>
      </c>
      <c r="I86" s="26">
        <f>IF($A86=0,0,VLOOKUP($A86,Pointage!$A$6:$CE$446,'Récap Hsup'!I$4))</f>
        <v>0</v>
      </c>
      <c r="J86" s="26">
        <f>IF($A86=0,0,VLOOKUP($A86,Pointage!$A$6:$CE$446,'Récap Hsup'!J$4))</f>
        <v>0</v>
      </c>
      <c r="K86" s="26">
        <f>IF($A86=0,0,VLOOKUP($A86,Pointage!$A$6:$CE$446,'Récap Hsup'!K$4))</f>
        <v>0</v>
      </c>
      <c r="L86" s="26">
        <f>IF($A86=0,0,VLOOKUP($A86,Pointage!$A$6:$CE$446,'Récap Hsup'!L$4))</f>
        <v>0</v>
      </c>
      <c r="M86" s="26">
        <f>IF($A86=0,0,VLOOKUP($A86,Pointage!$A$6:$CE$446,'Récap Hsup'!M$4))</f>
        <v>0</v>
      </c>
      <c r="N86" s="26">
        <f>IF($A86=0,0,VLOOKUP($A86,Pointage!$A$6:$CE$446,'Récap Hsup'!N$4))</f>
        <v>0</v>
      </c>
      <c r="O86" s="26">
        <f>IF($A86=0,0,VLOOKUP($A86,Pointage!$A$6:$CE$446,'Récap Hsup'!O$4))</f>
        <v>0</v>
      </c>
      <c r="P86" s="26">
        <f>IF($A86=0,0,VLOOKUP($A86,Pointage!$A$6:$CE$446,'Récap Hsup'!P$4))</f>
        <v>0</v>
      </c>
      <c r="Q86" s="26">
        <f>IF($A86=0,0,VLOOKUP($A86,Pointage!$A$6:$CE$446,'Récap Hsup'!Q$4))</f>
        <v>0</v>
      </c>
      <c r="R86" s="26">
        <f>IF($A86=0,0,VLOOKUP($A86,Pointage!$A$6:$CE$446,'Récap Hsup'!R$4))</f>
        <v>0</v>
      </c>
      <c r="S86" s="26">
        <f>IF($A86=0,0,VLOOKUP($A86,Pointage!$A$6:$CE$446,'Récap Hsup'!S$4))</f>
        <v>0</v>
      </c>
    </row>
    <row r="87" spans="1:19" x14ac:dyDescent="0.2">
      <c r="A87" s="24">
        <f>Pointage!A88</f>
        <v>43183</v>
      </c>
      <c r="B87" s="25">
        <f t="shared" si="2"/>
        <v>24</v>
      </c>
      <c r="C87" s="25">
        <f t="shared" si="3"/>
        <v>3</v>
      </c>
      <c r="D87" s="26">
        <f>IF($A87=0,0,VLOOKUP($A87,Pointage!$A$6:$CE$446,'Récap Hsup'!D$4))</f>
        <v>0</v>
      </c>
      <c r="E87" s="26">
        <f>IF($A87=0,0,VLOOKUP($A87,Pointage!$A$6:$CE$446,'Récap Hsup'!E$4))</f>
        <v>0</v>
      </c>
      <c r="F87" s="26">
        <f>IF($A87=0,0,VLOOKUP($A87,Pointage!$A$6:$CE$446,'Récap Hsup'!F$4))</f>
        <v>0</v>
      </c>
      <c r="G87" s="26">
        <f>IF($A87=0,0,VLOOKUP($A87,Pointage!$A$6:$CE$446,'Récap Hsup'!G$4))</f>
        <v>0</v>
      </c>
      <c r="H87" s="26">
        <f>IF($A87=0,0,VLOOKUP($A87,Pointage!$A$6:$CE$446,'Récap Hsup'!H$4))</f>
        <v>0</v>
      </c>
      <c r="I87" s="26">
        <f>IF($A87=0,0,VLOOKUP($A87,Pointage!$A$6:$CE$446,'Récap Hsup'!I$4))</f>
        <v>0</v>
      </c>
      <c r="J87" s="26">
        <f>IF($A87=0,0,VLOOKUP($A87,Pointage!$A$6:$CE$446,'Récap Hsup'!J$4))</f>
        <v>0</v>
      </c>
      <c r="K87" s="26">
        <f>IF($A87=0,0,VLOOKUP($A87,Pointage!$A$6:$CE$446,'Récap Hsup'!K$4))</f>
        <v>0</v>
      </c>
      <c r="L87" s="26">
        <f>IF($A87=0,0,VLOOKUP($A87,Pointage!$A$6:$CE$446,'Récap Hsup'!L$4))</f>
        <v>0</v>
      </c>
      <c r="M87" s="26">
        <f>IF($A87=0,0,VLOOKUP($A87,Pointage!$A$6:$CE$446,'Récap Hsup'!M$4))</f>
        <v>0</v>
      </c>
      <c r="N87" s="26">
        <f>IF($A87=0,0,VLOOKUP($A87,Pointage!$A$6:$CE$446,'Récap Hsup'!N$4))</f>
        <v>0</v>
      </c>
      <c r="O87" s="26">
        <f>IF($A87=0,0,VLOOKUP($A87,Pointage!$A$6:$CE$446,'Récap Hsup'!O$4))</f>
        <v>0</v>
      </c>
      <c r="P87" s="26">
        <f>IF($A87=0,0,VLOOKUP($A87,Pointage!$A$6:$CE$446,'Récap Hsup'!P$4))</f>
        <v>0</v>
      </c>
      <c r="Q87" s="26">
        <f>IF($A87=0,0,VLOOKUP($A87,Pointage!$A$6:$CE$446,'Récap Hsup'!Q$4))</f>
        <v>0</v>
      </c>
      <c r="R87" s="26">
        <f>IF($A87=0,0,VLOOKUP($A87,Pointage!$A$6:$CE$446,'Récap Hsup'!R$4))</f>
        <v>0</v>
      </c>
      <c r="S87" s="26">
        <f>IF($A87=0,0,VLOOKUP($A87,Pointage!$A$6:$CE$446,'Récap Hsup'!S$4))</f>
        <v>0</v>
      </c>
    </row>
    <row r="88" spans="1:19" x14ac:dyDescent="0.2">
      <c r="A88" s="24" t="str">
        <f>Pointage!A89</f>
        <v>Total</v>
      </c>
      <c r="B88" s="25" t="e">
        <f t="shared" si="2"/>
        <v>#VALUE!</v>
      </c>
      <c r="C88" s="25" t="e">
        <f t="shared" si="3"/>
        <v>#VALUE!</v>
      </c>
      <c r="D88" s="26">
        <f>IF($A88=0,0,VLOOKUP($A88,Pointage!$A$6:$CE$446,'Récap Hsup'!D$4))</f>
        <v>0</v>
      </c>
      <c r="E88" s="26">
        <f>IF($A88=0,0,VLOOKUP($A88,Pointage!$A$6:$CE$446,'Récap Hsup'!E$4))</f>
        <v>0</v>
      </c>
      <c r="F88" s="26">
        <f>IF($A88=0,0,VLOOKUP($A88,Pointage!$A$6:$CE$446,'Récap Hsup'!F$4))</f>
        <v>0</v>
      </c>
      <c r="G88" s="26">
        <f>IF($A88=0,0,VLOOKUP($A88,Pointage!$A$6:$CE$446,'Récap Hsup'!G$4))</f>
        <v>0</v>
      </c>
      <c r="H88" s="26">
        <f>IF($A88=0,0,VLOOKUP($A88,Pointage!$A$6:$CE$446,'Récap Hsup'!H$4))</f>
        <v>0</v>
      </c>
      <c r="I88" s="26">
        <f>IF($A88=0,0,VLOOKUP($A88,Pointage!$A$6:$CE$446,'Récap Hsup'!I$4))</f>
        <v>0</v>
      </c>
      <c r="J88" s="26">
        <f>IF($A88=0,0,VLOOKUP($A88,Pointage!$A$6:$CE$446,'Récap Hsup'!J$4))</f>
        <v>0</v>
      </c>
      <c r="K88" s="26">
        <f>IF($A88=0,0,VLOOKUP($A88,Pointage!$A$6:$CE$446,'Récap Hsup'!K$4))</f>
        <v>0</v>
      </c>
      <c r="L88" s="26">
        <f>IF($A88=0,0,VLOOKUP($A88,Pointage!$A$6:$CE$446,'Récap Hsup'!L$4))</f>
        <v>0</v>
      </c>
      <c r="M88" s="26">
        <f>IF($A88=0,0,VLOOKUP($A88,Pointage!$A$6:$CE$446,'Récap Hsup'!M$4))</f>
        <v>0</v>
      </c>
      <c r="N88" s="26">
        <f>IF($A88=0,0,VLOOKUP($A88,Pointage!$A$6:$CE$446,'Récap Hsup'!N$4))</f>
        <v>0</v>
      </c>
      <c r="O88" s="26">
        <f>IF($A88=0,0,VLOOKUP($A88,Pointage!$A$6:$CE$446,'Récap Hsup'!O$4))</f>
        <v>0</v>
      </c>
      <c r="P88" s="26">
        <f>IF($A88=0,0,VLOOKUP($A88,Pointage!$A$6:$CE$446,'Récap Hsup'!P$4))</f>
        <v>0</v>
      </c>
      <c r="Q88" s="26">
        <f>IF($A88=0,0,VLOOKUP($A88,Pointage!$A$6:$CE$446,'Récap Hsup'!Q$4))</f>
        <v>0</v>
      </c>
      <c r="R88" s="26">
        <f>IF($A88=0,0,VLOOKUP($A88,Pointage!$A$6:$CE$446,'Récap Hsup'!R$4))</f>
        <v>0</v>
      </c>
      <c r="S88" s="26">
        <f>IF($A88=0,0,VLOOKUP($A88,Pointage!$A$6:$CE$446,'Récap Hsup'!S$4))</f>
        <v>0</v>
      </c>
    </row>
    <row r="89" spans="1:19" x14ac:dyDescent="0.2">
      <c r="A89" s="24">
        <f>Pointage!A90</f>
        <v>43185</v>
      </c>
      <c r="B89" s="25">
        <f t="shared" si="2"/>
        <v>26</v>
      </c>
      <c r="C89" s="25">
        <f t="shared" si="3"/>
        <v>3</v>
      </c>
      <c r="D89" s="26">
        <f>IF($A89=0,0,VLOOKUP($A89,Pointage!$A$6:$CE$446,'Récap Hsup'!D$4))</f>
        <v>0</v>
      </c>
      <c r="E89" s="26">
        <f>IF($A89=0,0,VLOOKUP($A89,Pointage!$A$6:$CE$446,'Récap Hsup'!E$4))</f>
        <v>0</v>
      </c>
      <c r="F89" s="26">
        <f>IF($A89=0,0,VLOOKUP($A89,Pointage!$A$6:$CE$446,'Récap Hsup'!F$4))</f>
        <v>0</v>
      </c>
      <c r="G89" s="26">
        <f>IF($A89=0,0,VLOOKUP($A89,Pointage!$A$6:$CE$446,'Récap Hsup'!G$4))</f>
        <v>0</v>
      </c>
      <c r="H89" s="26">
        <f>IF($A89=0,0,VLOOKUP($A89,Pointage!$A$6:$CE$446,'Récap Hsup'!H$4))</f>
        <v>0</v>
      </c>
      <c r="I89" s="26">
        <f>IF($A89=0,0,VLOOKUP($A89,Pointage!$A$6:$CE$446,'Récap Hsup'!I$4))</f>
        <v>0</v>
      </c>
      <c r="J89" s="26">
        <f>IF($A89=0,0,VLOOKUP($A89,Pointage!$A$6:$CE$446,'Récap Hsup'!J$4))</f>
        <v>0</v>
      </c>
      <c r="K89" s="26">
        <f>IF($A89=0,0,VLOOKUP($A89,Pointage!$A$6:$CE$446,'Récap Hsup'!K$4))</f>
        <v>0</v>
      </c>
      <c r="L89" s="26">
        <f>IF($A89=0,0,VLOOKUP($A89,Pointage!$A$6:$CE$446,'Récap Hsup'!L$4))</f>
        <v>0</v>
      </c>
      <c r="M89" s="26">
        <f>IF($A89=0,0,VLOOKUP($A89,Pointage!$A$6:$CE$446,'Récap Hsup'!M$4))</f>
        <v>0</v>
      </c>
      <c r="N89" s="26">
        <f>IF($A89=0,0,VLOOKUP($A89,Pointage!$A$6:$CE$446,'Récap Hsup'!N$4))</f>
        <v>0</v>
      </c>
      <c r="O89" s="26">
        <f>IF($A89=0,0,VLOOKUP($A89,Pointage!$A$6:$CE$446,'Récap Hsup'!O$4))</f>
        <v>0</v>
      </c>
      <c r="P89" s="26">
        <f>IF($A89=0,0,VLOOKUP($A89,Pointage!$A$6:$CE$446,'Récap Hsup'!P$4))</f>
        <v>0</v>
      </c>
      <c r="Q89" s="26">
        <f>IF($A89=0,0,VLOOKUP($A89,Pointage!$A$6:$CE$446,'Récap Hsup'!Q$4))</f>
        <v>0</v>
      </c>
      <c r="R89" s="26">
        <f>IF($A89=0,0,VLOOKUP($A89,Pointage!$A$6:$CE$446,'Récap Hsup'!R$4))</f>
        <v>0</v>
      </c>
      <c r="S89" s="26">
        <f>IF($A89=0,0,VLOOKUP($A89,Pointage!$A$6:$CE$446,'Récap Hsup'!S$4))</f>
        <v>0</v>
      </c>
    </row>
    <row r="90" spans="1:19" x14ac:dyDescent="0.2">
      <c r="A90" s="24">
        <f>Pointage!A91</f>
        <v>43186</v>
      </c>
      <c r="B90" s="25">
        <f t="shared" si="2"/>
        <v>27</v>
      </c>
      <c r="C90" s="25">
        <f t="shared" si="3"/>
        <v>3</v>
      </c>
      <c r="D90" s="26">
        <f>IF($A90=0,0,VLOOKUP($A90,Pointage!$A$6:$CE$446,'Récap Hsup'!D$4))</f>
        <v>0</v>
      </c>
      <c r="E90" s="26">
        <f>IF($A90=0,0,VLOOKUP($A90,Pointage!$A$6:$CE$446,'Récap Hsup'!E$4))</f>
        <v>0</v>
      </c>
      <c r="F90" s="26">
        <f>IF($A90=0,0,VLOOKUP($A90,Pointage!$A$6:$CE$446,'Récap Hsup'!F$4))</f>
        <v>0</v>
      </c>
      <c r="G90" s="26">
        <f>IF($A90=0,0,VLOOKUP($A90,Pointage!$A$6:$CE$446,'Récap Hsup'!G$4))</f>
        <v>0</v>
      </c>
      <c r="H90" s="26">
        <f>IF($A90=0,0,VLOOKUP($A90,Pointage!$A$6:$CE$446,'Récap Hsup'!H$4))</f>
        <v>0</v>
      </c>
      <c r="I90" s="26">
        <f>IF($A90=0,0,VLOOKUP($A90,Pointage!$A$6:$CE$446,'Récap Hsup'!I$4))</f>
        <v>0</v>
      </c>
      <c r="J90" s="26">
        <f>IF($A90=0,0,VLOOKUP($A90,Pointage!$A$6:$CE$446,'Récap Hsup'!J$4))</f>
        <v>0</v>
      </c>
      <c r="K90" s="26">
        <f>IF($A90=0,0,VLOOKUP($A90,Pointage!$A$6:$CE$446,'Récap Hsup'!K$4))</f>
        <v>0</v>
      </c>
      <c r="L90" s="26">
        <f>IF($A90=0,0,VLOOKUP($A90,Pointage!$A$6:$CE$446,'Récap Hsup'!L$4))</f>
        <v>0</v>
      </c>
      <c r="M90" s="26">
        <f>IF($A90=0,0,VLOOKUP($A90,Pointage!$A$6:$CE$446,'Récap Hsup'!M$4))</f>
        <v>0</v>
      </c>
      <c r="N90" s="26">
        <f>IF($A90=0,0,VLOOKUP($A90,Pointage!$A$6:$CE$446,'Récap Hsup'!N$4))</f>
        <v>0</v>
      </c>
      <c r="O90" s="26">
        <f>IF($A90=0,0,VLOOKUP($A90,Pointage!$A$6:$CE$446,'Récap Hsup'!O$4))</f>
        <v>0</v>
      </c>
      <c r="P90" s="26">
        <f>IF($A90=0,0,VLOOKUP($A90,Pointage!$A$6:$CE$446,'Récap Hsup'!P$4))</f>
        <v>0</v>
      </c>
      <c r="Q90" s="26">
        <f>IF($A90=0,0,VLOOKUP($A90,Pointage!$A$6:$CE$446,'Récap Hsup'!Q$4))</f>
        <v>0</v>
      </c>
      <c r="R90" s="26">
        <f>IF($A90=0,0,VLOOKUP($A90,Pointage!$A$6:$CE$446,'Récap Hsup'!R$4))</f>
        <v>0</v>
      </c>
      <c r="S90" s="26">
        <f>IF($A90=0,0,VLOOKUP($A90,Pointage!$A$6:$CE$446,'Récap Hsup'!S$4))</f>
        <v>0</v>
      </c>
    </row>
    <row r="91" spans="1:19" x14ac:dyDescent="0.2">
      <c r="A91" s="24">
        <f>Pointage!A92</f>
        <v>43187</v>
      </c>
      <c r="B91" s="25">
        <f t="shared" si="2"/>
        <v>28</v>
      </c>
      <c r="C91" s="25">
        <f t="shared" si="3"/>
        <v>3</v>
      </c>
      <c r="D91" s="26">
        <f>IF($A91=0,0,VLOOKUP($A91,Pointage!$A$6:$CE$446,'Récap Hsup'!D$4))</f>
        <v>0</v>
      </c>
      <c r="E91" s="26">
        <f>IF($A91=0,0,VLOOKUP($A91,Pointage!$A$6:$CE$446,'Récap Hsup'!E$4))</f>
        <v>0</v>
      </c>
      <c r="F91" s="26">
        <f>IF($A91=0,0,VLOOKUP($A91,Pointage!$A$6:$CE$446,'Récap Hsup'!F$4))</f>
        <v>0</v>
      </c>
      <c r="G91" s="26">
        <f>IF($A91=0,0,VLOOKUP($A91,Pointage!$A$6:$CE$446,'Récap Hsup'!G$4))</f>
        <v>0</v>
      </c>
      <c r="H91" s="26">
        <f>IF($A91=0,0,VLOOKUP($A91,Pointage!$A$6:$CE$446,'Récap Hsup'!H$4))</f>
        <v>0</v>
      </c>
      <c r="I91" s="26">
        <f>IF($A91=0,0,VLOOKUP($A91,Pointage!$A$6:$CE$446,'Récap Hsup'!I$4))</f>
        <v>0</v>
      </c>
      <c r="J91" s="26">
        <f>IF($A91=0,0,VLOOKUP($A91,Pointage!$A$6:$CE$446,'Récap Hsup'!J$4))</f>
        <v>0</v>
      </c>
      <c r="K91" s="26">
        <f>IF($A91=0,0,VLOOKUP($A91,Pointage!$A$6:$CE$446,'Récap Hsup'!K$4))</f>
        <v>0</v>
      </c>
      <c r="L91" s="26">
        <f>IF($A91=0,0,VLOOKUP($A91,Pointage!$A$6:$CE$446,'Récap Hsup'!L$4))</f>
        <v>0</v>
      </c>
      <c r="M91" s="26">
        <f>IF($A91=0,0,VLOOKUP($A91,Pointage!$A$6:$CE$446,'Récap Hsup'!M$4))</f>
        <v>0</v>
      </c>
      <c r="N91" s="26">
        <f>IF($A91=0,0,VLOOKUP($A91,Pointage!$A$6:$CE$446,'Récap Hsup'!N$4))</f>
        <v>0</v>
      </c>
      <c r="O91" s="26">
        <f>IF($A91=0,0,VLOOKUP($A91,Pointage!$A$6:$CE$446,'Récap Hsup'!O$4))</f>
        <v>0</v>
      </c>
      <c r="P91" s="26">
        <f>IF($A91=0,0,VLOOKUP($A91,Pointage!$A$6:$CE$446,'Récap Hsup'!P$4))</f>
        <v>0</v>
      </c>
      <c r="Q91" s="26">
        <f>IF($A91=0,0,VLOOKUP($A91,Pointage!$A$6:$CE$446,'Récap Hsup'!Q$4))</f>
        <v>0</v>
      </c>
      <c r="R91" s="26">
        <f>IF($A91=0,0,VLOOKUP($A91,Pointage!$A$6:$CE$446,'Récap Hsup'!R$4))</f>
        <v>0</v>
      </c>
      <c r="S91" s="26">
        <f>IF($A91=0,0,VLOOKUP($A91,Pointage!$A$6:$CE$446,'Récap Hsup'!S$4))</f>
        <v>0</v>
      </c>
    </row>
    <row r="92" spans="1:19" x14ac:dyDescent="0.2">
      <c r="A92" s="24">
        <f>Pointage!A93</f>
        <v>43188</v>
      </c>
      <c r="B92" s="25">
        <f t="shared" si="2"/>
        <v>29</v>
      </c>
      <c r="C92" s="25">
        <f t="shared" si="3"/>
        <v>3</v>
      </c>
      <c r="D92" s="26">
        <f>IF($A92=0,0,VLOOKUP($A92,Pointage!$A$6:$CE$446,'Récap Hsup'!D$4))</f>
        <v>0</v>
      </c>
      <c r="E92" s="26">
        <f>IF($A92=0,0,VLOOKUP($A92,Pointage!$A$6:$CE$446,'Récap Hsup'!E$4))</f>
        <v>0</v>
      </c>
      <c r="F92" s="26">
        <f>IF($A92=0,0,VLOOKUP($A92,Pointage!$A$6:$CE$446,'Récap Hsup'!F$4))</f>
        <v>0</v>
      </c>
      <c r="G92" s="26">
        <f>IF($A92=0,0,VLOOKUP($A92,Pointage!$A$6:$CE$446,'Récap Hsup'!G$4))</f>
        <v>0</v>
      </c>
      <c r="H92" s="26">
        <f>IF($A92=0,0,VLOOKUP($A92,Pointage!$A$6:$CE$446,'Récap Hsup'!H$4))</f>
        <v>0</v>
      </c>
      <c r="I92" s="26">
        <f>IF($A92=0,0,VLOOKUP($A92,Pointage!$A$6:$CE$446,'Récap Hsup'!I$4))</f>
        <v>0</v>
      </c>
      <c r="J92" s="26">
        <f>IF($A92=0,0,VLOOKUP($A92,Pointage!$A$6:$CE$446,'Récap Hsup'!J$4))</f>
        <v>0</v>
      </c>
      <c r="K92" s="26">
        <f>IF($A92=0,0,VLOOKUP($A92,Pointage!$A$6:$CE$446,'Récap Hsup'!K$4))</f>
        <v>0</v>
      </c>
      <c r="L92" s="26">
        <f>IF($A92=0,0,VLOOKUP($A92,Pointage!$A$6:$CE$446,'Récap Hsup'!L$4))</f>
        <v>0</v>
      </c>
      <c r="M92" s="26">
        <f>IF($A92=0,0,VLOOKUP($A92,Pointage!$A$6:$CE$446,'Récap Hsup'!M$4))</f>
        <v>0</v>
      </c>
      <c r="N92" s="26">
        <f>IF($A92=0,0,VLOOKUP($A92,Pointage!$A$6:$CE$446,'Récap Hsup'!N$4))</f>
        <v>0</v>
      </c>
      <c r="O92" s="26">
        <f>IF($A92=0,0,VLOOKUP($A92,Pointage!$A$6:$CE$446,'Récap Hsup'!O$4))</f>
        <v>0</v>
      </c>
      <c r="P92" s="26">
        <f>IF($A92=0,0,VLOOKUP($A92,Pointage!$A$6:$CE$446,'Récap Hsup'!P$4))</f>
        <v>0</v>
      </c>
      <c r="Q92" s="26">
        <f>IF($A92=0,0,VLOOKUP($A92,Pointage!$A$6:$CE$446,'Récap Hsup'!Q$4))</f>
        <v>0</v>
      </c>
      <c r="R92" s="26">
        <f>IF($A92=0,0,VLOOKUP($A92,Pointage!$A$6:$CE$446,'Récap Hsup'!R$4))</f>
        <v>0</v>
      </c>
      <c r="S92" s="26">
        <f>IF($A92=0,0,VLOOKUP($A92,Pointage!$A$6:$CE$446,'Récap Hsup'!S$4))</f>
        <v>0</v>
      </c>
    </row>
    <row r="93" spans="1:19" x14ac:dyDescent="0.2">
      <c r="A93" s="24">
        <f>Pointage!A94</f>
        <v>43189</v>
      </c>
      <c r="B93" s="25">
        <f t="shared" si="2"/>
        <v>30</v>
      </c>
      <c r="C93" s="25">
        <f t="shared" si="3"/>
        <v>3</v>
      </c>
      <c r="D93" s="26">
        <f>IF($A93=0,0,VLOOKUP($A93,Pointage!$A$6:$CE$446,'Récap Hsup'!D$4))</f>
        <v>0</v>
      </c>
      <c r="E93" s="26">
        <f>IF($A93=0,0,VLOOKUP($A93,Pointage!$A$6:$CE$446,'Récap Hsup'!E$4))</f>
        <v>0</v>
      </c>
      <c r="F93" s="26">
        <f>IF($A93=0,0,VLOOKUP($A93,Pointage!$A$6:$CE$446,'Récap Hsup'!F$4))</f>
        <v>0</v>
      </c>
      <c r="G93" s="26">
        <f>IF($A93=0,0,VLOOKUP($A93,Pointage!$A$6:$CE$446,'Récap Hsup'!G$4))</f>
        <v>0</v>
      </c>
      <c r="H93" s="26">
        <f>IF($A93=0,0,VLOOKUP($A93,Pointage!$A$6:$CE$446,'Récap Hsup'!H$4))</f>
        <v>0</v>
      </c>
      <c r="I93" s="26">
        <f>IF($A93=0,0,VLOOKUP($A93,Pointage!$A$6:$CE$446,'Récap Hsup'!I$4))</f>
        <v>0</v>
      </c>
      <c r="J93" s="26">
        <f>IF($A93=0,0,VLOOKUP($A93,Pointage!$A$6:$CE$446,'Récap Hsup'!J$4))</f>
        <v>0</v>
      </c>
      <c r="K93" s="26">
        <f>IF($A93=0,0,VLOOKUP($A93,Pointage!$A$6:$CE$446,'Récap Hsup'!K$4))</f>
        <v>0</v>
      </c>
      <c r="L93" s="26">
        <f>IF($A93=0,0,VLOOKUP($A93,Pointage!$A$6:$CE$446,'Récap Hsup'!L$4))</f>
        <v>0</v>
      </c>
      <c r="M93" s="26">
        <f>IF($A93=0,0,VLOOKUP($A93,Pointage!$A$6:$CE$446,'Récap Hsup'!M$4))</f>
        <v>0</v>
      </c>
      <c r="N93" s="26">
        <f>IF($A93=0,0,VLOOKUP($A93,Pointage!$A$6:$CE$446,'Récap Hsup'!N$4))</f>
        <v>0</v>
      </c>
      <c r="O93" s="26">
        <f>IF($A93=0,0,VLOOKUP($A93,Pointage!$A$6:$CE$446,'Récap Hsup'!O$4))</f>
        <v>0</v>
      </c>
      <c r="P93" s="26">
        <f>IF($A93=0,0,VLOOKUP($A93,Pointage!$A$6:$CE$446,'Récap Hsup'!P$4))</f>
        <v>0</v>
      </c>
      <c r="Q93" s="26">
        <f>IF($A93=0,0,VLOOKUP($A93,Pointage!$A$6:$CE$446,'Récap Hsup'!Q$4))</f>
        <v>0</v>
      </c>
      <c r="R93" s="26">
        <f>IF($A93=0,0,VLOOKUP($A93,Pointage!$A$6:$CE$446,'Récap Hsup'!R$4))</f>
        <v>0</v>
      </c>
      <c r="S93" s="26">
        <f>IF($A93=0,0,VLOOKUP($A93,Pointage!$A$6:$CE$446,'Récap Hsup'!S$4))</f>
        <v>0</v>
      </c>
    </row>
    <row r="94" spans="1:19" x14ac:dyDescent="0.2">
      <c r="A94" s="24">
        <f>Pointage!A95</f>
        <v>43190</v>
      </c>
      <c r="B94" s="25">
        <f t="shared" si="2"/>
        <v>31</v>
      </c>
      <c r="C94" s="25">
        <f t="shared" si="3"/>
        <v>3</v>
      </c>
      <c r="D94" s="26">
        <f>IF($A94=0,0,VLOOKUP($A94,Pointage!$A$6:$CE$446,'Récap Hsup'!D$4))</f>
        <v>0</v>
      </c>
      <c r="E94" s="26">
        <f>IF($A94=0,0,VLOOKUP($A94,Pointage!$A$6:$CE$446,'Récap Hsup'!E$4))</f>
        <v>0</v>
      </c>
      <c r="F94" s="26">
        <f>IF($A94=0,0,VLOOKUP($A94,Pointage!$A$6:$CE$446,'Récap Hsup'!F$4))</f>
        <v>0</v>
      </c>
      <c r="G94" s="26">
        <f>IF($A94=0,0,VLOOKUP($A94,Pointage!$A$6:$CE$446,'Récap Hsup'!G$4))</f>
        <v>0</v>
      </c>
      <c r="H94" s="26">
        <f>IF($A94=0,0,VLOOKUP($A94,Pointage!$A$6:$CE$446,'Récap Hsup'!H$4))</f>
        <v>0</v>
      </c>
      <c r="I94" s="26">
        <f>IF($A94=0,0,VLOOKUP($A94,Pointage!$A$6:$CE$446,'Récap Hsup'!I$4))</f>
        <v>0</v>
      </c>
      <c r="J94" s="26">
        <f>IF($A94=0,0,VLOOKUP($A94,Pointage!$A$6:$CE$446,'Récap Hsup'!J$4))</f>
        <v>0</v>
      </c>
      <c r="K94" s="26">
        <f>IF($A94=0,0,VLOOKUP($A94,Pointage!$A$6:$CE$446,'Récap Hsup'!K$4))</f>
        <v>0</v>
      </c>
      <c r="L94" s="26">
        <f>IF($A94=0,0,VLOOKUP($A94,Pointage!$A$6:$CE$446,'Récap Hsup'!L$4))</f>
        <v>0</v>
      </c>
      <c r="M94" s="26">
        <f>IF($A94=0,0,VLOOKUP($A94,Pointage!$A$6:$CE$446,'Récap Hsup'!M$4))</f>
        <v>0</v>
      </c>
      <c r="N94" s="26">
        <f>IF($A94=0,0,VLOOKUP($A94,Pointage!$A$6:$CE$446,'Récap Hsup'!N$4))</f>
        <v>0</v>
      </c>
      <c r="O94" s="26">
        <f>IF($A94=0,0,VLOOKUP($A94,Pointage!$A$6:$CE$446,'Récap Hsup'!O$4))</f>
        <v>0</v>
      </c>
      <c r="P94" s="26">
        <f>IF($A94=0,0,VLOOKUP($A94,Pointage!$A$6:$CE$446,'Récap Hsup'!P$4))</f>
        <v>0</v>
      </c>
      <c r="Q94" s="26">
        <f>IF($A94=0,0,VLOOKUP($A94,Pointage!$A$6:$CE$446,'Récap Hsup'!Q$4))</f>
        <v>0</v>
      </c>
      <c r="R94" s="26">
        <f>IF($A94=0,0,VLOOKUP($A94,Pointage!$A$6:$CE$446,'Récap Hsup'!R$4))</f>
        <v>0</v>
      </c>
      <c r="S94" s="26">
        <f>IF($A94=0,0,VLOOKUP($A94,Pointage!$A$6:$CE$446,'Récap Hsup'!S$4))</f>
        <v>0</v>
      </c>
    </row>
    <row r="95" spans="1:19" x14ac:dyDescent="0.2">
      <c r="A95" s="24" t="str">
        <f>Pointage!A96</f>
        <v>Total</v>
      </c>
      <c r="B95" s="25" t="e">
        <f t="shared" si="2"/>
        <v>#VALUE!</v>
      </c>
      <c r="C95" s="25" t="e">
        <f t="shared" si="3"/>
        <v>#VALUE!</v>
      </c>
      <c r="D95" s="26">
        <f>IF($A95=0,0,VLOOKUP($A95,Pointage!$A$6:$CE$446,'Récap Hsup'!D$4))</f>
        <v>0</v>
      </c>
      <c r="E95" s="26">
        <f>IF($A95=0,0,VLOOKUP($A95,Pointage!$A$6:$CE$446,'Récap Hsup'!E$4))</f>
        <v>0</v>
      </c>
      <c r="F95" s="26">
        <f>IF($A95=0,0,VLOOKUP($A95,Pointage!$A$6:$CE$446,'Récap Hsup'!F$4))</f>
        <v>0</v>
      </c>
      <c r="G95" s="26">
        <f>IF($A95=0,0,VLOOKUP($A95,Pointage!$A$6:$CE$446,'Récap Hsup'!G$4))</f>
        <v>0</v>
      </c>
      <c r="H95" s="26">
        <f>IF($A95=0,0,VLOOKUP($A95,Pointage!$A$6:$CE$446,'Récap Hsup'!H$4))</f>
        <v>0</v>
      </c>
      <c r="I95" s="26">
        <f>IF($A95=0,0,VLOOKUP($A95,Pointage!$A$6:$CE$446,'Récap Hsup'!I$4))</f>
        <v>0</v>
      </c>
      <c r="J95" s="26">
        <f>IF($A95=0,0,VLOOKUP($A95,Pointage!$A$6:$CE$446,'Récap Hsup'!J$4))</f>
        <v>0</v>
      </c>
      <c r="K95" s="26">
        <f>IF($A95=0,0,VLOOKUP($A95,Pointage!$A$6:$CE$446,'Récap Hsup'!K$4))</f>
        <v>0</v>
      </c>
      <c r="L95" s="26">
        <f>IF($A95=0,0,VLOOKUP($A95,Pointage!$A$6:$CE$446,'Récap Hsup'!L$4))</f>
        <v>0</v>
      </c>
      <c r="M95" s="26">
        <f>IF($A95=0,0,VLOOKUP($A95,Pointage!$A$6:$CE$446,'Récap Hsup'!M$4))</f>
        <v>0</v>
      </c>
      <c r="N95" s="26">
        <f>IF($A95=0,0,VLOOKUP($A95,Pointage!$A$6:$CE$446,'Récap Hsup'!N$4))</f>
        <v>0</v>
      </c>
      <c r="O95" s="26">
        <f>IF($A95=0,0,VLOOKUP($A95,Pointage!$A$6:$CE$446,'Récap Hsup'!O$4))</f>
        <v>0</v>
      </c>
      <c r="P95" s="26">
        <f>IF($A95=0,0,VLOOKUP($A95,Pointage!$A$6:$CE$446,'Récap Hsup'!P$4))</f>
        <v>0</v>
      </c>
      <c r="Q95" s="26">
        <f>IF($A95=0,0,VLOOKUP($A95,Pointage!$A$6:$CE$446,'Récap Hsup'!Q$4))</f>
        <v>0</v>
      </c>
      <c r="R95" s="26">
        <f>IF($A95=0,0,VLOOKUP($A95,Pointage!$A$6:$CE$446,'Récap Hsup'!R$4))</f>
        <v>0</v>
      </c>
      <c r="S95" s="26">
        <f>IF($A95=0,0,VLOOKUP($A95,Pointage!$A$6:$CE$446,'Récap Hsup'!S$4))</f>
        <v>0</v>
      </c>
    </row>
    <row r="96" spans="1:19" x14ac:dyDescent="0.2">
      <c r="A96" s="24">
        <f>Pointage!A97</f>
        <v>43192</v>
      </c>
      <c r="B96" s="25">
        <f t="shared" si="2"/>
        <v>2</v>
      </c>
      <c r="C96" s="25">
        <f t="shared" si="3"/>
        <v>4</v>
      </c>
      <c r="D96" s="26">
        <f>IF($A96=0,0,VLOOKUP($A96,Pointage!$A$6:$CE$446,'Récap Hsup'!D$4))</f>
        <v>0</v>
      </c>
      <c r="E96" s="26">
        <f>IF($A96=0,0,VLOOKUP($A96,Pointage!$A$6:$CE$446,'Récap Hsup'!E$4))</f>
        <v>0</v>
      </c>
      <c r="F96" s="26">
        <f>IF($A96=0,0,VLOOKUP($A96,Pointage!$A$6:$CE$446,'Récap Hsup'!F$4))</f>
        <v>0</v>
      </c>
      <c r="G96" s="26">
        <f>IF($A96=0,0,VLOOKUP($A96,Pointage!$A$6:$CE$446,'Récap Hsup'!G$4))</f>
        <v>0</v>
      </c>
      <c r="H96" s="26">
        <f>IF($A96=0,0,VLOOKUP($A96,Pointage!$A$6:$CE$446,'Récap Hsup'!H$4))</f>
        <v>0</v>
      </c>
      <c r="I96" s="26">
        <f>IF($A96=0,0,VLOOKUP($A96,Pointage!$A$6:$CE$446,'Récap Hsup'!I$4))</f>
        <v>0</v>
      </c>
      <c r="J96" s="26">
        <f>IF($A96=0,0,VLOOKUP($A96,Pointage!$A$6:$CE$446,'Récap Hsup'!J$4))</f>
        <v>0</v>
      </c>
      <c r="K96" s="26">
        <f>IF($A96=0,0,VLOOKUP($A96,Pointage!$A$6:$CE$446,'Récap Hsup'!K$4))</f>
        <v>0</v>
      </c>
      <c r="L96" s="26">
        <f>IF($A96=0,0,VLOOKUP($A96,Pointage!$A$6:$CE$446,'Récap Hsup'!L$4))</f>
        <v>0</v>
      </c>
      <c r="M96" s="26">
        <f>IF($A96=0,0,VLOOKUP($A96,Pointage!$A$6:$CE$446,'Récap Hsup'!M$4))</f>
        <v>0</v>
      </c>
      <c r="N96" s="26">
        <f>IF($A96=0,0,VLOOKUP($A96,Pointage!$A$6:$CE$446,'Récap Hsup'!N$4))</f>
        <v>0</v>
      </c>
      <c r="O96" s="26">
        <f>IF($A96=0,0,VLOOKUP($A96,Pointage!$A$6:$CE$446,'Récap Hsup'!O$4))</f>
        <v>0</v>
      </c>
      <c r="P96" s="26">
        <f>IF($A96=0,0,VLOOKUP($A96,Pointage!$A$6:$CE$446,'Récap Hsup'!P$4))</f>
        <v>0</v>
      </c>
      <c r="Q96" s="26">
        <f>IF($A96=0,0,VLOOKUP($A96,Pointage!$A$6:$CE$446,'Récap Hsup'!Q$4))</f>
        <v>0</v>
      </c>
      <c r="R96" s="26">
        <f>IF($A96=0,0,VLOOKUP($A96,Pointage!$A$6:$CE$446,'Récap Hsup'!R$4))</f>
        <v>0</v>
      </c>
      <c r="S96" s="26">
        <f>IF($A96=0,0,VLOOKUP($A96,Pointage!$A$6:$CE$446,'Récap Hsup'!S$4))</f>
        <v>0</v>
      </c>
    </row>
    <row r="97" spans="1:19" x14ac:dyDescent="0.2">
      <c r="A97" s="24">
        <f>Pointage!A98</f>
        <v>43193</v>
      </c>
      <c r="B97" s="25">
        <f t="shared" si="2"/>
        <v>3</v>
      </c>
      <c r="C97" s="25">
        <f t="shared" si="3"/>
        <v>4</v>
      </c>
      <c r="D97" s="26">
        <f>IF($A97=0,0,VLOOKUP($A97,Pointage!$A$6:$CE$446,'Récap Hsup'!D$4))</f>
        <v>0</v>
      </c>
      <c r="E97" s="26">
        <f>IF($A97=0,0,VLOOKUP($A97,Pointage!$A$6:$CE$446,'Récap Hsup'!E$4))</f>
        <v>0</v>
      </c>
      <c r="F97" s="26">
        <f>IF($A97=0,0,VLOOKUP($A97,Pointage!$A$6:$CE$446,'Récap Hsup'!F$4))</f>
        <v>0</v>
      </c>
      <c r="G97" s="26">
        <f>IF($A97=0,0,VLOOKUP($A97,Pointage!$A$6:$CE$446,'Récap Hsup'!G$4))</f>
        <v>0</v>
      </c>
      <c r="H97" s="26">
        <f>IF($A97=0,0,VLOOKUP($A97,Pointage!$A$6:$CE$446,'Récap Hsup'!H$4))</f>
        <v>0</v>
      </c>
      <c r="I97" s="26">
        <f>IF($A97=0,0,VLOOKUP($A97,Pointage!$A$6:$CE$446,'Récap Hsup'!I$4))</f>
        <v>0</v>
      </c>
      <c r="J97" s="26">
        <f>IF($A97=0,0,VLOOKUP($A97,Pointage!$A$6:$CE$446,'Récap Hsup'!J$4))</f>
        <v>0</v>
      </c>
      <c r="K97" s="26">
        <f>IF($A97=0,0,VLOOKUP($A97,Pointage!$A$6:$CE$446,'Récap Hsup'!K$4))</f>
        <v>0</v>
      </c>
      <c r="L97" s="26">
        <f>IF($A97=0,0,VLOOKUP($A97,Pointage!$A$6:$CE$446,'Récap Hsup'!L$4))</f>
        <v>0</v>
      </c>
      <c r="M97" s="26">
        <f>IF($A97=0,0,VLOOKUP($A97,Pointage!$A$6:$CE$446,'Récap Hsup'!M$4))</f>
        <v>0</v>
      </c>
      <c r="N97" s="26">
        <f>IF($A97=0,0,VLOOKUP($A97,Pointage!$A$6:$CE$446,'Récap Hsup'!N$4))</f>
        <v>0</v>
      </c>
      <c r="O97" s="26">
        <f>IF($A97=0,0,VLOOKUP($A97,Pointage!$A$6:$CE$446,'Récap Hsup'!O$4))</f>
        <v>0</v>
      </c>
      <c r="P97" s="26">
        <f>IF($A97=0,0,VLOOKUP($A97,Pointage!$A$6:$CE$446,'Récap Hsup'!P$4))</f>
        <v>0</v>
      </c>
      <c r="Q97" s="26">
        <f>IF($A97=0,0,VLOOKUP($A97,Pointage!$A$6:$CE$446,'Récap Hsup'!Q$4))</f>
        <v>0</v>
      </c>
      <c r="R97" s="26">
        <f>IF($A97=0,0,VLOOKUP($A97,Pointage!$A$6:$CE$446,'Récap Hsup'!R$4))</f>
        <v>0</v>
      </c>
      <c r="S97" s="26">
        <f>IF($A97=0,0,VLOOKUP($A97,Pointage!$A$6:$CE$446,'Récap Hsup'!S$4))</f>
        <v>0</v>
      </c>
    </row>
    <row r="98" spans="1:19" x14ac:dyDescent="0.2">
      <c r="A98" s="24">
        <f>Pointage!A99</f>
        <v>43194</v>
      </c>
      <c r="B98" s="25">
        <f t="shared" si="2"/>
        <v>4</v>
      </c>
      <c r="C98" s="25">
        <f t="shared" si="3"/>
        <v>4</v>
      </c>
      <c r="D98" s="26">
        <f>IF($A98=0,0,VLOOKUP($A98,Pointage!$A$6:$CE$446,'Récap Hsup'!D$4))</f>
        <v>1</v>
      </c>
      <c r="E98" s="26">
        <f>IF($A98=0,0,VLOOKUP($A98,Pointage!$A$6:$CE$446,'Récap Hsup'!E$4))</f>
        <v>0</v>
      </c>
      <c r="F98" s="26">
        <f>IF($A98=0,0,VLOOKUP($A98,Pointage!$A$6:$CE$446,'Récap Hsup'!F$4))</f>
        <v>0</v>
      </c>
      <c r="G98" s="26">
        <f>IF($A98=0,0,VLOOKUP($A98,Pointage!$A$6:$CE$446,'Récap Hsup'!G$4))</f>
        <v>0</v>
      </c>
      <c r="H98" s="26">
        <f>IF($A98=0,0,VLOOKUP($A98,Pointage!$A$6:$CE$446,'Récap Hsup'!H$4))</f>
        <v>0</v>
      </c>
      <c r="I98" s="26">
        <f>IF($A98=0,0,VLOOKUP($A98,Pointage!$A$6:$CE$446,'Récap Hsup'!I$4))</f>
        <v>0</v>
      </c>
      <c r="J98" s="26">
        <f>IF($A98=0,0,VLOOKUP($A98,Pointage!$A$6:$CE$446,'Récap Hsup'!J$4))</f>
        <v>0</v>
      </c>
      <c r="K98" s="26">
        <f>IF($A98=0,0,VLOOKUP($A98,Pointage!$A$6:$CE$446,'Récap Hsup'!K$4))</f>
        <v>0</v>
      </c>
      <c r="L98" s="26">
        <f>IF($A98=0,0,VLOOKUP($A98,Pointage!$A$6:$CE$446,'Récap Hsup'!L$4))</f>
        <v>0</v>
      </c>
      <c r="M98" s="26">
        <f>IF($A98=0,0,VLOOKUP($A98,Pointage!$A$6:$CE$446,'Récap Hsup'!M$4))</f>
        <v>0</v>
      </c>
      <c r="N98" s="26">
        <f>IF($A98=0,0,VLOOKUP($A98,Pointage!$A$6:$CE$446,'Récap Hsup'!N$4))</f>
        <v>0</v>
      </c>
      <c r="O98" s="26">
        <f>IF($A98=0,0,VLOOKUP($A98,Pointage!$A$6:$CE$446,'Récap Hsup'!O$4))</f>
        <v>0</v>
      </c>
      <c r="P98" s="26">
        <f>IF($A98=0,0,VLOOKUP($A98,Pointage!$A$6:$CE$446,'Récap Hsup'!P$4))</f>
        <v>0</v>
      </c>
      <c r="Q98" s="26">
        <f>IF($A98=0,0,VLOOKUP($A98,Pointage!$A$6:$CE$446,'Récap Hsup'!Q$4))</f>
        <v>0</v>
      </c>
      <c r="R98" s="26">
        <f>IF($A98=0,0,VLOOKUP($A98,Pointage!$A$6:$CE$446,'Récap Hsup'!R$4))</f>
        <v>0</v>
      </c>
      <c r="S98" s="26">
        <f>IF($A98=0,0,VLOOKUP($A98,Pointage!$A$6:$CE$446,'Récap Hsup'!S$4))</f>
        <v>0</v>
      </c>
    </row>
    <row r="99" spans="1:19" x14ac:dyDescent="0.2">
      <c r="A99" s="24">
        <f>Pointage!A100</f>
        <v>43195</v>
      </c>
      <c r="B99" s="25">
        <f t="shared" si="2"/>
        <v>5</v>
      </c>
      <c r="C99" s="25">
        <f t="shared" si="3"/>
        <v>4</v>
      </c>
      <c r="D99" s="26">
        <f>IF($A99=0,0,VLOOKUP($A99,Pointage!$A$6:$CE$446,'Récap Hsup'!D$4))</f>
        <v>1</v>
      </c>
      <c r="E99" s="26">
        <f>IF($A99=0,0,VLOOKUP($A99,Pointage!$A$6:$CE$446,'Récap Hsup'!E$4))</f>
        <v>0</v>
      </c>
      <c r="F99" s="26">
        <f>IF($A99=0,0,VLOOKUP($A99,Pointage!$A$6:$CE$446,'Récap Hsup'!F$4))</f>
        <v>0</v>
      </c>
      <c r="G99" s="26">
        <f>IF($A99=0,0,VLOOKUP($A99,Pointage!$A$6:$CE$446,'Récap Hsup'!G$4))</f>
        <v>0</v>
      </c>
      <c r="H99" s="26">
        <f>IF($A99=0,0,VLOOKUP($A99,Pointage!$A$6:$CE$446,'Récap Hsup'!H$4))</f>
        <v>0</v>
      </c>
      <c r="I99" s="26">
        <f>IF($A99=0,0,VLOOKUP($A99,Pointage!$A$6:$CE$446,'Récap Hsup'!I$4))</f>
        <v>0</v>
      </c>
      <c r="J99" s="26">
        <f>IF($A99=0,0,VLOOKUP($A99,Pointage!$A$6:$CE$446,'Récap Hsup'!J$4))</f>
        <v>0</v>
      </c>
      <c r="K99" s="26">
        <f>IF($A99=0,0,VLOOKUP($A99,Pointage!$A$6:$CE$446,'Récap Hsup'!K$4))</f>
        <v>0</v>
      </c>
      <c r="L99" s="26">
        <f>IF($A99=0,0,VLOOKUP($A99,Pointage!$A$6:$CE$446,'Récap Hsup'!L$4))</f>
        <v>0</v>
      </c>
      <c r="M99" s="26">
        <f>IF($A99=0,0,VLOOKUP($A99,Pointage!$A$6:$CE$446,'Récap Hsup'!M$4))</f>
        <v>0</v>
      </c>
      <c r="N99" s="26">
        <f>IF($A99=0,0,VLOOKUP($A99,Pointage!$A$6:$CE$446,'Récap Hsup'!N$4))</f>
        <v>0</v>
      </c>
      <c r="O99" s="26">
        <f>IF($A99=0,0,VLOOKUP($A99,Pointage!$A$6:$CE$446,'Récap Hsup'!O$4))</f>
        <v>0</v>
      </c>
      <c r="P99" s="26">
        <f>IF($A99=0,0,VLOOKUP($A99,Pointage!$A$6:$CE$446,'Récap Hsup'!P$4))</f>
        <v>0</v>
      </c>
      <c r="Q99" s="26">
        <f>IF($A99=0,0,VLOOKUP($A99,Pointage!$A$6:$CE$446,'Récap Hsup'!Q$4))</f>
        <v>0</v>
      </c>
      <c r="R99" s="26">
        <f>IF($A99=0,0,VLOOKUP($A99,Pointage!$A$6:$CE$446,'Récap Hsup'!R$4))</f>
        <v>0</v>
      </c>
      <c r="S99" s="26">
        <f>IF($A99=0,0,VLOOKUP($A99,Pointage!$A$6:$CE$446,'Récap Hsup'!S$4))</f>
        <v>0</v>
      </c>
    </row>
    <row r="100" spans="1:19" x14ac:dyDescent="0.2">
      <c r="A100" s="24">
        <f>Pointage!A101</f>
        <v>43196</v>
      </c>
      <c r="B100" s="25">
        <f t="shared" si="2"/>
        <v>6</v>
      </c>
      <c r="C100" s="25">
        <f t="shared" si="3"/>
        <v>4</v>
      </c>
      <c r="D100" s="26">
        <f>IF($A100=0,0,VLOOKUP($A100,Pointage!$A$6:$CE$446,'Récap Hsup'!D$4))</f>
        <v>0</v>
      </c>
      <c r="E100" s="26">
        <f>IF($A100=0,0,VLOOKUP($A100,Pointage!$A$6:$CE$446,'Récap Hsup'!E$4))</f>
        <v>-7</v>
      </c>
      <c r="F100" s="26">
        <f>IF($A100=0,0,VLOOKUP($A100,Pointage!$A$6:$CE$446,'Récap Hsup'!F$4))</f>
        <v>0</v>
      </c>
      <c r="G100" s="26">
        <f>IF($A100=0,0,VLOOKUP($A100,Pointage!$A$6:$CE$446,'Récap Hsup'!G$4))</f>
        <v>-11</v>
      </c>
      <c r="H100" s="26">
        <f>IF($A100=0,0,VLOOKUP($A100,Pointage!$A$6:$CE$446,'Récap Hsup'!H$4))</f>
        <v>-14.5</v>
      </c>
      <c r="I100" s="26">
        <f>IF($A100=0,0,VLOOKUP($A100,Pointage!$A$6:$CE$446,'Récap Hsup'!I$4))</f>
        <v>0</v>
      </c>
      <c r="J100" s="26">
        <f>IF($A100=0,0,VLOOKUP($A100,Pointage!$A$6:$CE$446,'Récap Hsup'!J$4))</f>
        <v>0</v>
      </c>
      <c r="K100" s="26">
        <f>IF($A100=0,0,VLOOKUP($A100,Pointage!$A$6:$CE$446,'Récap Hsup'!K$4))</f>
        <v>0</v>
      </c>
      <c r="L100" s="26">
        <f>IF($A100=0,0,VLOOKUP($A100,Pointage!$A$6:$CE$446,'Récap Hsup'!L$4))</f>
        <v>0</v>
      </c>
      <c r="M100" s="26">
        <f>IF($A100=0,0,VLOOKUP($A100,Pointage!$A$6:$CE$446,'Récap Hsup'!M$4))</f>
        <v>0</v>
      </c>
      <c r="N100" s="26">
        <f>IF($A100=0,0,VLOOKUP($A100,Pointage!$A$6:$CE$446,'Récap Hsup'!N$4))</f>
        <v>0</v>
      </c>
      <c r="O100" s="26">
        <f>IF($A100=0,0,VLOOKUP($A100,Pointage!$A$6:$CE$446,'Récap Hsup'!O$4))</f>
        <v>0</v>
      </c>
      <c r="P100" s="26">
        <f>IF($A100=0,0,VLOOKUP($A100,Pointage!$A$6:$CE$446,'Récap Hsup'!P$4))</f>
        <v>0</v>
      </c>
      <c r="Q100" s="26">
        <f>IF($A100=0,0,VLOOKUP($A100,Pointage!$A$6:$CE$446,'Récap Hsup'!Q$4))</f>
        <v>0</v>
      </c>
      <c r="R100" s="26">
        <f>IF($A100=0,0,VLOOKUP($A100,Pointage!$A$6:$CE$446,'Récap Hsup'!R$4))</f>
        <v>0</v>
      </c>
      <c r="S100" s="26">
        <f>IF($A100=0,0,VLOOKUP($A100,Pointage!$A$6:$CE$446,'Récap Hsup'!S$4))</f>
        <v>0</v>
      </c>
    </row>
    <row r="101" spans="1:19" x14ac:dyDescent="0.2">
      <c r="A101" s="24">
        <f>Pointage!A102</f>
        <v>43197</v>
      </c>
      <c r="B101" s="25">
        <f t="shared" si="2"/>
        <v>7</v>
      </c>
      <c r="C101" s="25">
        <f t="shared" si="3"/>
        <v>4</v>
      </c>
      <c r="D101" s="26">
        <f>IF($A101=0,0,VLOOKUP($A101,Pointage!$A$6:$CE$446,'Récap Hsup'!D$4))</f>
        <v>0</v>
      </c>
      <c r="E101" s="26">
        <f>IF($A101=0,0,VLOOKUP($A101,Pointage!$A$6:$CE$446,'Récap Hsup'!E$4))</f>
        <v>0</v>
      </c>
      <c r="F101" s="26">
        <f>IF($A101=0,0,VLOOKUP($A101,Pointage!$A$6:$CE$446,'Récap Hsup'!F$4))</f>
        <v>0</v>
      </c>
      <c r="G101" s="26">
        <f>IF($A101=0,0,VLOOKUP($A101,Pointage!$A$6:$CE$446,'Récap Hsup'!G$4))</f>
        <v>0</v>
      </c>
      <c r="H101" s="26">
        <f>IF($A101=0,0,VLOOKUP($A101,Pointage!$A$6:$CE$446,'Récap Hsup'!H$4))</f>
        <v>0</v>
      </c>
      <c r="I101" s="26">
        <f>IF($A101=0,0,VLOOKUP($A101,Pointage!$A$6:$CE$446,'Récap Hsup'!I$4))</f>
        <v>0</v>
      </c>
      <c r="J101" s="26">
        <f>IF($A101=0,0,VLOOKUP($A101,Pointage!$A$6:$CE$446,'Récap Hsup'!J$4))</f>
        <v>0</v>
      </c>
      <c r="K101" s="26">
        <f>IF($A101=0,0,VLOOKUP($A101,Pointage!$A$6:$CE$446,'Récap Hsup'!K$4))</f>
        <v>0</v>
      </c>
      <c r="L101" s="26">
        <f>IF($A101=0,0,VLOOKUP($A101,Pointage!$A$6:$CE$446,'Récap Hsup'!L$4))</f>
        <v>0</v>
      </c>
      <c r="M101" s="26">
        <f>IF($A101=0,0,VLOOKUP($A101,Pointage!$A$6:$CE$446,'Récap Hsup'!M$4))</f>
        <v>0</v>
      </c>
      <c r="N101" s="26">
        <f>IF($A101=0,0,VLOOKUP($A101,Pointage!$A$6:$CE$446,'Récap Hsup'!N$4))</f>
        <v>0</v>
      </c>
      <c r="O101" s="26">
        <f>IF($A101=0,0,VLOOKUP($A101,Pointage!$A$6:$CE$446,'Récap Hsup'!O$4))</f>
        <v>0</v>
      </c>
      <c r="P101" s="26">
        <f>IF($A101=0,0,VLOOKUP($A101,Pointage!$A$6:$CE$446,'Récap Hsup'!P$4))</f>
        <v>0</v>
      </c>
      <c r="Q101" s="26">
        <f>IF($A101=0,0,VLOOKUP($A101,Pointage!$A$6:$CE$446,'Récap Hsup'!Q$4))</f>
        <v>0</v>
      </c>
      <c r="R101" s="26">
        <f>IF($A101=0,0,VLOOKUP($A101,Pointage!$A$6:$CE$446,'Récap Hsup'!R$4))</f>
        <v>0</v>
      </c>
      <c r="S101" s="26">
        <f>IF($A101=0,0,VLOOKUP($A101,Pointage!$A$6:$CE$446,'Récap Hsup'!S$4))</f>
        <v>0</v>
      </c>
    </row>
    <row r="102" spans="1:19" x14ac:dyDescent="0.2">
      <c r="A102" s="24" t="str">
        <f>Pointage!A103</f>
        <v>Total</v>
      </c>
      <c r="B102" s="25" t="e">
        <f t="shared" si="2"/>
        <v>#VALUE!</v>
      </c>
      <c r="C102" s="25" t="e">
        <f t="shared" si="3"/>
        <v>#VALUE!</v>
      </c>
      <c r="D102" s="26">
        <f>IF($A102=0,0,VLOOKUP($A102,Pointage!$A$6:$CE$446,'Récap Hsup'!D$4))</f>
        <v>0</v>
      </c>
      <c r="E102" s="26">
        <f>IF($A102=0,0,VLOOKUP($A102,Pointage!$A$6:$CE$446,'Récap Hsup'!E$4))</f>
        <v>0</v>
      </c>
      <c r="F102" s="26">
        <f>IF($A102=0,0,VLOOKUP($A102,Pointage!$A$6:$CE$446,'Récap Hsup'!F$4))</f>
        <v>0</v>
      </c>
      <c r="G102" s="26">
        <f>IF($A102=0,0,VLOOKUP($A102,Pointage!$A$6:$CE$446,'Récap Hsup'!G$4))</f>
        <v>0</v>
      </c>
      <c r="H102" s="26">
        <f>IF($A102=0,0,VLOOKUP($A102,Pointage!$A$6:$CE$446,'Récap Hsup'!H$4))</f>
        <v>0</v>
      </c>
      <c r="I102" s="26">
        <f>IF($A102=0,0,VLOOKUP($A102,Pointage!$A$6:$CE$446,'Récap Hsup'!I$4))</f>
        <v>0</v>
      </c>
      <c r="J102" s="26">
        <f>IF($A102=0,0,VLOOKUP($A102,Pointage!$A$6:$CE$446,'Récap Hsup'!J$4))</f>
        <v>0</v>
      </c>
      <c r="K102" s="26">
        <f>IF($A102=0,0,VLOOKUP($A102,Pointage!$A$6:$CE$446,'Récap Hsup'!K$4))</f>
        <v>0</v>
      </c>
      <c r="L102" s="26">
        <f>IF($A102=0,0,VLOOKUP($A102,Pointage!$A$6:$CE$446,'Récap Hsup'!L$4))</f>
        <v>0</v>
      </c>
      <c r="M102" s="26">
        <f>IF($A102=0,0,VLOOKUP($A102,Pointage!$A$6:$CE$446,'Récap Hsup'!M$4))</f>
        <v>0</v>
      </c>
      <c r="N102" s="26">
        <f>IF($A102=0,0,VLOOKUP($A102,Pointage!$A$6:$CE$446,'Récap Hsup'!N$4))</f>
        <v>0</v>
      </c>
      <c r="O102" s="26">
        <f>IF($A102=0,0,VLOOKUP($A102,Pointage!$A$6:$CE$446,'Récap Hsup'!O$4))</f>
        <v>0</v>
      </c>
      <c r="P102" s="26">
        <f>IF($A102=0,0,VLOOKUP($A102,Pointage!$A$6:$CE$446,'Récap Hsup'!P$4))</f>
        <v>0</v>
      </c>
      <c r="Q102" s="26">
        <f>IF($A102=0,0,VLOOKUP($A102,Pointage!$A$6:$CE$446,'Récap Hsup'!Q$4))</f>
        <v>0</v>
      </c>
      <c r="R102" s="26">
        <f>IF($A102=0,0,VLOOKUP($A102,Pointage!$A$6:$CE$446,'Récap Hsup'!R$4))</f>
        <v>0</v>
      </c>
      <c r="S102" s="26">
        <f>IF($A102=0,0,VLOOKUP($A102,Pointage!$A$6:$CE$446,'Récap Hsup'!S$4))</f>
        <v>0</v>
      </c>
    </row>
    <row r="103" spans="1:19" x14ac:dyDescent="0.2">
      <c r="A103" s="24">
        <f>Pointage!A104</f>
        <v>43199</v>
      </c>
      <c r="B103" s="25">
        <f t="shared" si="2"/>
        <v>9</v>
      </c>
      <c r="C103" s="25">
        <f t="shared" si="3"/>
        <v>4</v>
      </c>
      <c r="D103" s="26">
        <f>IF($A103=0,0,VLOOKUP($A103,Pointage!$A$6:$CE$446,'Récap Hsup'!D$4))</f>
        <v>2</v>
      </c>
      <c r="E103" s="26">
        <f>IF($A103=0,0,VLOOKUP($A103,Pointage!$A$6:$CE$446,'Récap Hsup'!E$4))</f>
        <v>2.5</v>
      </c>
      <c r="F103" s="26">
        <f>IF($A103=0,0,VLOOKUP($A103,Pointage!$A$6:$CE$446,'Récap Hsup'!F$4))</f>
        <v>0</v>
      </c>
      <c r="G103" s="26">
        <f>IF($A103=0,0,VLOOKUP($A103,Pointage!$A$6:$CE$446,'Récap Hsup'!G$4))</f>
        <v>2</v>
      </c>
      <c r="H103" s="26">
        <f>IF($A103=0,0,VLOOKUP($A103,Pointage!$A$6:$CE$446,'Récap Hsup'!H$4))</f>
        <v>0.5</v>
      </c>
      <c r="I103" s="26">
        <f>IF($A103=0,0,VLOOKUP($A103,Pointage!$A$6:$CE$446,'Récap Hsup'!I$4))</f>
        <v>0</v>
      </c>
      <c r="J103" s="26">
        <f>IF($A103=0,0,VLOOKUP($A103,Pointage!$A$6:$CE$446,'Récap Hsup'!J$4))</f>
        <v>2</v>
      </c>
      <c r="K103" s="26">
        <f>IF($A103=0,0,VLOOKUP($A103,Pointage!$A$6:$CE$446,'Récap Hsup'!K$4))</f>
        <v>1</v>
      </c>
      <c r="L103" s="26">
        <f>IF($A103=0,0,VLOOKUP($A103,Pointage!$A$6:$CE$446,'Récap Hsup'!L$4))</f>
        <v>0.75</v>
      </c>
      <c r="M103" s="26">
        <f>IF($A103=0,0,VLOOKUP($A103,Pointage!$A$6:$CE$446,'Récap Hsup'!M$4))</f>
        <v>0.75</v>
      </c>
      <c r="N103" s="26">
        <f>IF($A103=0,0,VLOOKUP($A103,Pointage!$A$6:$CE$446,'Récap Hsup'!N$4))</f>
        <v>0</v>
      </c>
      <c r="O103" s="26">
        <f>IF($A103=0,0,VLOOKUP($A103,Pointage!$A$6:$CE$446,'Récap Hsup'!O$4))</f>
        <v>0</v>
      </c>
      <c r="P103" s="26">
        <f>IF($A103=0,0,VLOOKUP($A103,Pointage!$A$6:$CE$446,'Récap Hsup'!P$4))</f>
        <v>0</v>
      </c>
      <c r="Q103" s="26">
        <f>IF($A103=0,0,VLOOKUP($A103,Pointage!$A$6:$CE$446,'Récap Hsup'!Q$4))</f>
        <v>0</v>
      </c>
      <c r="R103" s="26">
        <f>IF($A103=0,0,VLOOKUP($A103,Pointage!$A$6:$CE$446,'Récap Hsup'!R$4))</f>
        <v>0</v>
      </c>
      <c r="S103" s="26">
        <f>IF($A103=0,0,VLOOKUP($A103,Pointage!$A$6:$CE$446,'Récap Hsup'!S$4))</f>
        <v>0</v>
      </c>
    </row>
    <row r="104" spans="1:19" x14ac:dyDescent="0.2">
      <c r="A104" s="24">
        <f>Pointage!A105</f>
        <v>43200</v>
      </c>
      <c r="B104" s="25">
        <f t="shared" si="2"/>
        <v>10</v>
      </c>
      <c r="C104" s="25">
        <f t="shared" si="3"/>
        <v>4</v>
      </c>
      <c r="D104" s="26">
        <f>IF($A104=0,0,VLOOKUP($A104,Pointage!$A$6:$CE$446,'Récap Hsup'!D$4))</f>
        <v>3.25</v>
      </c>
      <c r="E104" s="26">
        <f>IF($A104=0,0,VLOOKUP($A104,Pointage!$A$6:$CE$446,'Récap Hsup'!E$4))</f>
        <v>2.5</v>
      </c>
      <c r="F104" s="26">
        <f>IF($A104=0,0,VLOOKUP($A104,Pointage!$A$6:$CE$446,'Récap Hsup'!F$4))</f>
        <v>0</v>
      </c>
      <c r="G104" s="26">
        <f>IF($A104=0,0,VLOOKUP($A104,Pointage!$A$6:$CE$446,'Récap Hsup'!G$4))</f>
        <v>2</v>
      </c>
      <c r="H104" s="26">
        <f>IF($A104=0,0,VLOOKUP($A104,Pointage!$A$6:$CE$446,'Récap Hsup'!H$4))</f>
        <v>1.5</v>
      </c>
      <c r="I104" s="26">
        <f>IF($A104=0,0,VLOOKUP($A104,Pointage!$A$6:$CE$446,'Récap Hsup'!I$4))</f>
        <v>0</v>
      </c>
      <c r="J104" s="26">
        <f>IF($A104=0,0,VLOOKUP($A104,Pointage!$A$6:$CE$446,'Récap Hsup'!J$4))</f>
        <v>3.25</v>
      </c>
      <c r="K104" s="26">
        <f>IF($A104=0,0,VLOOKUP($A104,Pointage!$A$6:$CE$446,'Récap Hsup'!K$4))</f>
        <v>1</v>
      </c>
      <c r="L104" s="26">
        <f>IF($A104=0,0,VLOOKUP($A104,Pointage!$A$6:$CE$446,'Récap Hsup'!L$4))</f>
        <v>1</v>
      </c>
      <c r="M104" s="26">
        <f>IF($A104=0,0,VLOOKUP($A104,Pointage!$A$6:$CE$446,'Récap Hsup'!M$4))</f>
        <v>1</v>
      </c>
      <c r="N104" s="26">
        <f>IF($A104=0,0,VLOOKUP($A104,Pointage!$A$6:$CE$446,'Récap Hsup'!N$4))</f>
        <v>0</v>
      </c>
      <c r="O104" s="26">
        <f>IF($A104=0,0,VLOOKUP($A104,Pointage!$A$6:$CE$446,'Récap Hsup'!O$4))</f>
        <v>0</v>
      </c>
      <c r="P104" s="26">
        <f>IF($A104=0,0,VLOOKUP($A104,Pointage!$A$6:$CE$446,'Récap Hsup'!P$4))</f>
        <v>0</v>
      </c>
      <c r="Q104" s="26">
        <f>IF($A104=0,0,VLOOKUP($A104,Pointage!$A$6:$CE$446,'Récap Hsup'!Q$4))</f>
        <v>0</v>
      </c>
      <c r="R104" s="26">
        <f>IF($A104=0,0,VLOOKUP($A104,Pointage!$A$6:$CE$446,'Récap Hsup'!R$4))</f>
        <v>0</v>
      </c>
      <c r="S104" s="26">
        <f>IF($A104=0,0,VLOOKUP($A104,Pointage!$A$6:$CE$446,'Récap Hsup'!S$4))</f>
        <v>0</v>
      </c>
    </row>
    <row r="105" spans="1:19" x14ac:dyDescent="0.2">
      <c r="A105" s="24">
        <f>Pointage!A106</f>
        <v>43201</v>
      </c>
      <c r="B105" s="25">
        <f t="shared" si="2"/>
        <v>11</v>
      </c>
      <c r="C105" s="25">
        <f t="shared" si="3"/>
        <v>4</v>
      </c>
      <c r="D105" s="26">
        <f>IF($A105=0,0,VLOOKUP($A105,Pointage!$A$6:$CE$446,'Récap Hsup'!D$4))</f>
        <v>1</v>
      </c>
      <c r="E105" s="26">
        <f>IF($A105=0,0,VLOOKUP($A105,Pointage!$A$6:$CE$446,'Récap Hsup'!E$4))</f>
        <v>2.5</v>
      </c>
      <c r="F105" s="26">
        <f>IF($A105=0,0,VLOOKUP($A105,Pointage!$A$6:$CE$446,'Récap Hsup'!F$4))</f>
        <v>0</v>
      </c>
      <c r="G105" s="26">
        <f>IF($A105=0,0,VLOOKUP($A105,Pointage!$A$6:$CE$446,'Récap Hsup'!G$4))</f>
        <v>2</v>
      </c>
      <c r="H105" s="26">
        <f>IF($A105=0,0,VLOOKUP($A105,Pointage!$A$6:$CE$446,'Récap Hsup'!H$4))</f>
        <v>1</v>
      </c>
      <c r="I105" s="26">
        <f>IF($A105=0,0,VLOOKUP($A105,Pointage!$A$6:$CE$446,'Récap Hsup'!I$4))</f>
        <v>0</v>
      </c>
      <c r="J105" s="26">
        <f>IF($A105=0,0,VLOOKUP($A105,Pointage!$A$6:$CE$446,'Récap Hsup'!J$4))</f>
        <v>1</v>
      </c>
      <c r="K105" s="26">
        <f>IF($A105=0,0,VLOOKUP($A105,Pointage!$A$6:$CE$446,'Récap Hsup'!K$4))</f>
        <v>1</v>
      </c>
      <c r="L105" s="26">
        <f>IF($A105=0,0,VLOOKUP($A105,Pointage!$A$6:$CE$446,'Récap Hsup'!L$4))</f>
        <v>0</v>
      </c>
      <c r="M105" s="26">
        <f>IF($A105=0,0,VLOOKUP($A105,Pointage!$A$6:$CE$446,'Récap Hsup'!M$4))</f>
        <v>0</v>
      </c>
      <c r="N105" s="26">
        <f>IF($A105=0,0,VLOOKUP($A105,Pointage!$A$6:$CE$446,'Récap Hsup'!N$4))</f>
        <v>0</v>
      </c>
      <c r="O105" s="26">
        <f>IF($A105=0,0,VLOOKUP($A105,Pointage!$A$6:$CE$446,'Récap Hsup'!O$4))</f>
        <v>0</v>
      </c>
      <c r="P105" s="26">
        <f>IF($A105=0,0,VLOOKUP($A105,Pointage!$A$6:$CE$446,'Récap Hsup'!P$4))</f>
        <v>0</v>
      </c>
      <c r="Q105" s="26">
        <f>IF($A105=0,0,VLOOKUP($A105,Pointage!$A$6:$CE$446,'Récap Hsup'!Q$4))</f>
        <v>0</v>
      </c>
      <c r="R105" s="26">
        <f>IF($A105=0,0,VLOOKUP($A105,Pointage!$A$6:$CE$446,'Récap Hsup'!R$4))</f>
        <v>0</v>
      </c>
      <c r="S105" s="26">
        <f>IF($A105=0,0,VLOOKUP($A105,Pointage!$A$6:$CE$446,'Récap Hsup'!S$4))</f>
        <v>0</v>
      </c>
    </row>
    <row r="106" spans="1:19" x14ac:dyDescent="0.2">
      <c r="A106" s="24">
        <f>Pointage!A107</f>
        <v>43202</v>
      </c>
      <c r="B106" s="25">
        <f t="shared" si="2"/>
        <v>12</v>
      </c>
      <c r="C106" s="25">
        <f t="shared" si="3"/>
        <v>4</v>
      </c>
      <c r="D106" s="26">
        <f>IF($A106=0,0,VLOOKUP($A106,Pointage!$A$6:$CE$446,'Récap Hsup'!D$4))</f>
        <v>1</v>
      </c>
      <c r="E106" s="26">
        <f>IF($A106=0,0,VLOOKUP($A106,Pointage!$A$6:$CE$446,'Récap Hsup'!E$4))</f>
        <v>3</v>
      </c>
      <c r="F106" s="26">
        <f>IF($A106=0,0,VLOOKUP($A106,Pointage!$A$6:$CE$446,'Récap Hsup'!F$4))</f>
        <v>0</v>
      </c>
      <c r="G106" s="26">
        <f>IF($A106=0,0,VLOOKUP($A106,Pointage!$A$6:$CE$446,'Récap Hsup'!G$4))</f>
        <v>2</v>
      </c>
      <c r="H106" s="26">
        <f>IF($A106=0,0,VLOOKUP($A106,Pointage!$A$6:$CE$446,'Récap Hsup'!H$4))</f>
        <v>1</v>
      </c>
      <c r="I106" s="26">
        <f>IF($A106=0,0,VLOOKUP($A106,Pointage!$A$6:$CE$446,'Récap Hsup'!I$4))</f>
        <v>0</v>
      </c>
      <c r="J106" s="26">
        <f>IF($A106=0,0,VLOOKUP($A106,Pointage!$A$6:$CE$446,'Récap Hsup'!J$4))</f>
        <v>1</v>
      </c>
      <c r="K106" s="26">
        <f>IF($A106=0,0,VLOOKUP($A106,Pointage!$A$6:$CE$446,'Récap Hsup'!K$4))</f>
        <v>1.5</v>
      </c>
      <c r="L106" s="26">
        <f>IF($A106=0,0,VLOOKUP($A106,Pointage!$A$6:$CE$446,'Récap Hsup'!L$4))</f>
        <v>3.5</v>
      </c>
      <c r="M106" s="26">
        <f>IF($A106=0,0,VLOOKUP($A106,Pointage!$A$6:$CE$446,'Récap Hsup'!M$4))</f>
        <v>3.5</v>
      </c>
      <c r="N106" s="26">
        <f>IF($A106=0,0,VLOOKUP($A106,Pointage!$A$6:$CE$446,'Récap Hsup'!N$4))</f>
        <v>0</v>
      </c>
      <c r="O106" s="26">
        <f>IF($A106=0,0,VLOOKUP($A106,Pointage!$A$6:$CE$446,'Récap Hsup'!O$4))</f>
        <v>0</v>
      </c>
      <c r="P106" s="26">
        <f>IF($A106=0,0,VLOOKUP($A106,Pointage!$A$6:$CE$446,'Récap Hsup'!P$4))</f>
        <v>0</v>
      </c>
      <c r="Q106" s="26">
        <f>IF($A106=0,0,VLOOKUP($A106,Pointage!$A$6:$CE$446,'Récap Hsup'!Q$4))</f>
        <v>0</v>
      </c>
      <c r="R106" s="26">
        <f>IF($A106=0,0,VLOOKUP($A106,Pointage!$A$6:$CE$446,'Récap Hsup'!R$4))</f>
        <v>0</v>
      </c>
      <c r="S106" s="26">
        <f>IF($A106=0,0,VLOOKUP($A106,Pointage!$A$6:$CE$446,'Récap Hsup'!S$4))</f>
        <v>0</v>
      </c>
    </row>
    <row r="107" spans="1:19" x14ac:dyDescent="0.2">
      <c r="A107" s="24">
        <f>Pointage!A108</f>
        <v>43203</v>
      </c>
      <c r="B107" s="25">
        <f t="shared" si="2"/>
        <v>13</v>
      </c>
      <c r="C107" s="25">
        <f t="shared" si="3"/>
        <v>4</v>
      </c>
      <c r="D107" s="26">
        <f>IF($A107=0,0,VLOOKUP($A107,Pointage!$A$6:$CE$446,'Récap Hsup'!D$4))</f>
        <v>1.75</v>
      </c>
      <c r="E107" s="26">
        <f>IF($A107=0,0,VLOOKUP($A107,Pointage!$A$6:$CE$446,'Récap Hsup'!E$4))</f>
        <v>1</v>
      </c>
      <c r="F107" s="26">
        <f>IF($A107=0,0,VLOOKUP($A107,Pointage!$A$6:$CE$446,'Récap Hsup'!F$4))</f>
        <v>0</v>
      </c>
      <c r="G107" s="26">
        <f>IF($A107=0,0,VLOOKUP($A107,Pointage!$A$6:$CE$446,'Récap Hsup'!G$4))</f>
        <v>2</v>
      </c>
      <c r="H107" s="26">
        <f>IF($A107=0,0,VLOOKUP($A107,Pointage!$A$6:$CE$446,'Récap Hsup'!H$4))</f>
        <v>1</v>
      </c>
      <c r="I107" s="26">
        <f>IF($A107=0,0,VLOOKUP($A107,Pointage!$A$6:$CE$446,'Récap Hsup'!I$4))</f>
        <v>0</v>
      </c>
      <c r="J107" s="26">
        <f>IF($A107=0,0,VLOOKUP($A107,Pointage!$A$6:$CE$446,'Récap Hsup'!J$4))</f>
        <v>0</v>
      </c>
      <c r="K107" s="26">
        <f>IF($A107=0,0,VLOOKUP($A107,Pointage!$A$6:$CE$446,'Récap Hsup'!K$4))</f>
        <v>1</v>
      </c>
      <c r="L107" s="26">
        <f>IF($A107=0,0,VLOOKUP($A107,Pointage!$A$6:$CE$446,'Récap Hsup'!L$4))</f>
        <v>-4.5</v>
      </c>
      <c r="M107" s="26">
        <f>IF($A107=0,0,VLOOKUP($A107,Pointage!$A$6:$CE$446,'Récap Hsup'!M$4))</f>
        <v>-4.5</v>
      </c>
      <c r="N107" s="26">
        <f>IF($A107=0,0,VLOOKUP($A107,Pointage!$A$6:$CE$446,'Récap Hsup'!N$4))</f>
        <v>0</v>
      </c>
      <c r="O107" s="26">
        <f>IF($A107=0,0,VLOOKUP($A107,Pointage!$A$6:$CE$446,'Récap Hsup'!O$4))</f>
        <v>0</v>
      </c>
      <c r="P107" s="26">
        <f>IF($A107=0,0,VLOOKUP($A107,Pointage!$A$6:$CE$446,'Récap Hsup'!P$4))</f>
        <v>0</v>
      </c>
      <c r="Q107" s="26">
        <f>IF($A107=0,0,VLOOKUP($A107,Pointage!$A$6:$CE$446,'Récap Hsup'!Q$4))</f>
        <v>0</v>
      </c>
      <c r="R107" s="26">
        <f>IF($A107=0,0,VLOOKUP($A107,Pointage!$A$6:$CE$446,'Récap Hsup'!R$4))</f>
        <v>0</v>
      </c>
      <c r="S107" s="26">
        <f>IF($A107=0,0,VLOOKUP($A107,Pointage!$A$6:$CE$446,'Récap Hsup'!S$4))</f>
        <v>0</v>
      </c>
    </row>
    <row r="108" spans="1:19" x14ac:dyDescent="0.2">
      <c r="A108" s="24">
        <f>Pointage!A109</f>
        <v>43204</v>
      </c>
      <c r="B108" s="25">
        <f t="shared" si="2"/>
        <v>14</v>
      </c>
      <c r="C108" s="25">
        <f t="shared" si="3"/>
        <v>4</v>
      </c>
      <c r="D108" s="26">
        <f>IF($A108=0,0,VLOOKUP($A108,Pointage!$A$6:$CE$446,'Récap Hsup'!D$4))</f>
        <v>0</v>
      </c>
      <c r="E108" s="26">
        <f>IF($A108=0,0,VLOOKUP($A108,Pointage!$A$6:$CE$446,'Récap Hsup'!E$4))</f>
        <v>0</v>
      </c>
      <c r="F108" s="26">
        <f>IF($A108=0,0,VLOOKUP($A108,Pointage!$A$6:$CE$446,'Récap Hsup'!F$4))</f>
        <v>0</v>
      </c>
      <c r="G108" s="26">
        <f>IF($A108=0,0,VLOOKUP($A108,Pointage!$A$6:$CE$446,'Récap Hsup'!G$4))</f>
        <v>0</v>
      </c>
      <c r="H108" s="26">
        <f>IF($A108=0,0,VLOOKUP($A108,Pointage!$A$6:$CE$446,'Récap Hsup'!H$4))</f>
        <v>0</v>
      </c>
      <c r="I108" s="26">
        <f>IF($A108=0,0,VLOOKUP($A108,Pointage!$A$6:$CE$446,'Récap Hsup'!I$4))</f>
        <v>0</v>
      </c>
      <c r="J108" s="26">
        <f>IF($A108=0,0,VLOOKUP($A108,Pointage!$A$6:$CE$446,'Récap Hsup'!J$4))</f>
        <v>0</v>
      </c>
      <c r="K108" s="26">
        <f>IF($A108=0,0,VLOOKUP($A108,Pointage!$A$6:$CE$446,'Récap Hsup'!K$4))</f>
        <v>0</v>
      </c>
      <c r="L108" s="26">
        <f>IF($A108=0,0,VLOOKUP($A108,Pointage!$A$6:$CE$446,'Récap Hsup'!L$4))</f>
        <v>0</v>
      </c>
      <c r="M108" s="26">
        <f>IF($A108=0,0,VLOOKUP($A108,Pointage!$A$6:$CE$446,'Récap Hsup'!M$4))</f>
        <v>0</v>
      </c>
      <c r="N108" s="26">
        <f>IF($A108=0,0,VLOOKUP($A108,Pointage!$A$6:$CE$446,'Récap Hsup'!N$4))</f>
        <v>0</v>
      </c>
      <c r="O108" s="26">
        <f>IF($A108=0,0,VLOOKUP($A108,Pointage!$A$6:$CE$446,'Récap Hsup'!O$4))</f>
        <v>0</v>
      </c>
      <c r="P108" s="26">
        <f>IF($A108=0,0,VLOOKUP($A108,Pointage!$A$6:$CE$446,'Récap Hsup'!P$4))</f>
        <v>0</v>
      </c>
      <c r="Q108" s="26">
        <f>IF($A108=0,0,VLOOKUP($A108,Pointage!$A$6:$CE$446,'Récap Hsup'!Q$4))</f>
        <v>0</v>
      </c>
      <c r="R108" s="26">
        <f>IF($A108=0,0,VLOOKUP($A108,Pointage!$A$6:$CE$446,'Récap Hsup'!R$4))</f>
        <v>0</v>
      </c>
      <c r="S108" s="26">
        <f>IF($A108=0,0,VLOOKUP($A108,Pointage!$A$6:$CE$446,'Récap Hsup'!S$4))</f>
        <v>0</v>
      </c>
    </row>
    <row r="109" spans="1:19" x14ac:dyDescent="0.2">
      <c r="A109" s="24" t="str">
        <f>Pointage!A110</f>
        <v>Total</v>
      </c>
      <c r="B109" s="25" t="e">
        <f t="shared" si="2"/>
        <v>#VALUE!</v>
      </c>
      <c r="C109" s="25" t="e">
        <f t="shared" si="3"/>
        <v>#VALUE!</v>
      </c>
      <c r="D109" s="26">
        <f>IF($A109=0,0,VLOOKUP($A109,Pointage!$A$6:$CE$446,'Récap Hsup'!D$4))</f>
        <v>0</v>
      </c>
      <c r="E109" s="26">
        <f>IF($A109=0,0,VLOOKUP($A109,Pointage!$A$6:$CE$446,'Récap Hsup'!E$4))</f>
        <v>0</v>
      </c>
      <c r="F109" s="26">
        <f>IF($A109=0,0,VLOOKUP($A109,Pointage!$A$6:$CE$446,'Récap Hsup'!F$4))</f>
        <v>0</v>
      </c>
      <c r="G109" s="26">
        <f>IF($A109=0,0,VLOOKUP($A109,Pointage!$A$6:$CE$446,'Récap Hsup'!G$4))</f>
        <v>0</v>
      </c>
      <c r="H109" s="26">
        <f>IF($A109=0,0,VLOOKUP($A109,Pointage!$A$6:$CE$446,'Récap Hsup'!H$4))</f>
        <v>0</v>
      </c>
      <c r="I109" s="26">
        <f>IF($A109=0,0,VLOOKUP($A109,Pointage!$A$6:$CE$446,'Récap Hsup'!I$4))</f>
        <v>0</v>
      </c>
      <c r="J109" s="26">
        <f>IF($A109=0,0,VLOOKUP($A109,Pointage!$A$6:$CE$446,'Récap Hsup'!J$4))</f>
        <v>0</v>
      </c>
      <c r="K109" s="26">
        <f>IF($A109=0,0,VLOOKUP($A109,Pointage!$A$6:$CE$446,'Récap Hsup'!K$4))</f>
        <v>0</v>
      </c>
      <c r="L109" s="26">
        <f>IF($A109=0,0,VLOOKUP($A109,Pointage!$A$6:$CE$446,'Récap Hsup'!L$4))</f>
        <v>0</v>
      </c>
      <c r="M109" s="26">
        <f>IF($A109=0,0,VLOOKUP($A109,Pointage!$A$6:$CE$446,'Récap Hsup'!M$4))</f>
        <v>0</v>
      </c>
      <c r="N109" s="26">
        <f>IF($A109=0,0,VLOOKUP($A109,Pointage!$A$6:$CE$446,'Récap Hsup'!N$4))</f>
        <v>0</v>
      </c>
      <c r="O109" s="26">
        <f>IF($A109=0,0,VLOOKUP($A109,Pointage!$A$6:$CE$446,'Récap Hsup'!O$4))</f>
        <v>0</v>
      </c>
      <c r="P109" s="26">
        <f>IF($A109=0,0,VLOOKUP($A109,Pointage!$A$6:$CE$446,'Récap Hsup'!P$4))</f>
        <v>0</v>
      </c>
      <c r="Q109" s="26">
        <f>IF($A109=0,0,VLOOKUP($A109,Pointage!$A$6:$CE$446,'Récap Hsup'!Q$4))</f>
        <v>0</v>
      </c>
      <c r="R109" s="26">
        <f>IF($A109=0,0,VLOOKUP($A109,Pointage!$A$6:$CE$446,'Récap Hsup'!R$4))</f>
        <v>0</v>
      </c>
      <c r="S109" s="26">
        <f>IF($A109=0,0,VLOOKUP($A109,Pointage!$A$6:$CE$446,'Récap Hsup'!S$4))</f>
        <v>0</v>
      </c>
    </row>
    <row r="110" spans="1:19" x14ac:dyDescent="0.2">
      <c r="A110" s="24">
        <f>Pointage!A111</f>
        <v>43206</v>
      </c>
      <c r="B110" s="25">
        <f t="shared" si="2"/>
        <v>16</v>
      </c>
      <c r="C110" s="25">
        <f t="shared" si="3"/>
        <v>4</v>
      </c>
      <c r="D110" s="26">
        <f>IF($A110=0,0,VLOOKUP($A110,Pointage!$A$6:$CE$446,'Récap Hsup'!D$4))</f>
        <v>1</v>
      </c>
      <c r="E110" s="26">
        <f>IF($A110=0,0,VLOOKUP($A110,Pointage!$A$6:$CE$446,'Récap Hsup'!E$4))</f>
        <v>0</v>
      </c>
      <c r="F110" s="26">
        <f>IF($A110=0,0,VLOOKUP($A110,Pointage!$A$6:$CE$446,'Récap Hsup'!F$4))</f>
        <v>1.75</v>
      </c>
      <c r="G110" s="26">
        <f>IF($A110=0,0,VLOOKUP($A110,Pointage!$A$6:$CE$446,'Récap Hsup'!G$4))</f>
        <v>-7</v>
      </c>
      <c r="H110" s="26">
        <f>IF($A110=0,0,VLOOKUP($A110,Pointage!$A$6:$CE$446,'Récap Hsup'!H$4))</f>
        <v>1</v>
      </c>
      <c r="I110" s="26">
        <f>IF($A110=0,0,VLOOKUP($A110,Pointage!$A$6:$CE$446,'Récap Hsup'!I$4))</f>
        <v>0</v>
      </c>
      <c r="J110" s="26">
        <f>IF($A110=0,0,VLOOKUP($A110,Pointage!$A$6:$CE$446,'Récap Hsup'!J$4))</f>
        <v>0</v>
      </c>
      <c r="K110" s="26">
        <f>IF($A110=0,0,VLOOKUP($A110,Pointage!$A$6:$CE$446,'Récap Hsup'!K$4))</f>
        <v>0</v>
      </c>
      <c r="L110" s="26">
        <f>IF($A110=0,0,VLOOKUP($A110,Pointage!$A$6:$CE$446,'Récap Hsup'!L$4))</f>
        <v>0</v>
      </c>
      <c r="M110" s="26">
        <f>IF($A110=0,0,VLOOKUP($A110,Pointage!$A$6:$CE$446,'Récap Hsup'!M$4))</f>
        <v>0</v>
      </c>
      <c r="N110" s="26">
        <f>IF($A110=0,0,VLOOKUP($A110,Pointage!$A$6:$CE$446,'Récap Hsup'!N$4))</f>
        <v>0</v>
      </c>
      <c r="O110" s="26">
        <f>IF($A110=0,0,VLOOKUP($A110,Pointage!$A$6:$CE$446,'Récap Hsup'!O$4))</f>
        <v>0</v>
      </c>
      <c r="P110" s="26">
        <f>IF($A110=0,0,VLOOKUP($A110,Pointage!$A$6:$CE$446,'Récap Hsup'!P$4))</f>
        <v>0</v>
      </c>
      <c r="Q110" s="26">
        <f>IF($A110=0,0,VLOOKUP($A110,Pointage!$A$6:$CE$446,'Récap Hsup'!Q$4))</f>
        <v>0</v>
      </c>
      <c r="R110" s="26">
        <f>IF($A110=0,0,VLOOKUP($A110,Pointage!$A$6:$CE$446,'Récap Hsup'!R$4))</f>
        <v>0</v>
      </c>
      <c r="S110" s="26">
        <f>IF($A110=0,0,VLOOKUP($A110,Pointage!$A$6:$CE$446,'Récap Hsup'!S$4))</f>
        <v>0</v>
      </c>
    </row>
    <row r="111" spans="1:19" x14ac:dyDescent="0.2">
      <c r="A111" s="24">
        <f>Pointage!A112</f>
        <v>43207</v>
      </c>
      <c r="B111" s="25">
        <f t="shared" si="2"/>
        <v>17</v>
      </c>
      <c r="C111" s="25">
        <f t="shared" si="3"/>
        <v>4</v>
      </c>
      <c r="D111" s="26">
        <f>IF($A111=0,0,VLOOKUP($A111,Pointage!$A$6:$CE$446,'Récap Hsup'!D$4))</f>
        <v>1.75</v>
      </c>
      <c r="E111" s="26">
        <f>IF($A111=0,0,VLOOKUP($A111,Pointage!$A$6:$CE$446,'Récap Hsup'!E$4))</f>
        <v>0</v>
      </c>
      <c r="F111" s="26">
        <f>IF($A111=0,0,VLOOKUP($A111,Pointage!$A$6:$CE$446,'Récap Hsup'!F$4))</f>
        <v>0.75</v>
      </c>
      <c r="G111" s="26">
        <f>IF($A111=0,0,VLOOKUP($A111,Pointage!$A$6:$CE$446,'Récap Hsup'!G$4))</f>
        <v>-7</v>
      </c>
      <c r="H111" s="26">
        <f>IF($A111=0,0,VLOOKUP($A111,Pointage!$A$6:$CE$446,'Récap Hsup'!H$4))</f>
        <v>1</v>
      </c>
      <c r="I111" s="26">
        <f>IF($A111=0,0,VLOOKUP($A111,Pointage!$A$6:$CE$446,'Récap Hsup'!I$4))</f>
        <v>0</v>
      </c>
      <c r="J111" s="26">
        <f>IF($A111=0,0,VLOOKUP($A111,Pointage!$A$6:$CE$446,'Récap Hsup'!J$4))</f>
        <v>0</v>
      </c>
      <c r="K111" s="26">
        <f>IF($A111=0,0,VLOOKUP($A111,Pointage!$A$6:$CE$446,'Récap Hsup'!K$4))</f>
        <v>0</v>
      </c>
      <c r="L111" s="26">
        <f>IF($A111=0,0,VLOOKUP($A111,Pointage!$A$6:$CE$446,'Récap Hsup'!L$4))</f>
        <v>0</v>
      </c>
      <c r="M111" s="26">
        <f>IF($A111=0,0,VLOOKUP($A111,Pointage!$A$6:$CE$446,'Récap Hsup'!M$4))</f>
        <v>0</v>
      </c>
      <c r="N111" s="26">
        <f>IF($A111=0,0,VLOOKUP($A111,Pointage!$A$6:$CE$446,'Récap Hsup'!N$4))</f>
        <v>0</v>
      </c>
      <c r="O111" s="26">
        <f>IF($A111=0,0,VLOOKUP($A111,Pointage!$A$6:$CE$446,'Récap Hsup'!O$4))</f>
        <v>0</v>
      </c>
      <c r="P111" s="26">
        <f>IF($A111=0,0,VLOOKUP($A111,Pointage!$A$6:$CE$446,'Récap Hsup'!P$4))</f>
        <v>0</v>
      </c>
      <c r="Q111" s="26">
        <f>IF($A111=0,0,VLOOKUP($A111,Pointage!$A$6:$CE$446,'Récap Hsup'!Q$4))</f>
        <v>0</v>
      </c>
      <c r="R111" s="26">
        <f>IF($A111=0,0,VLOOKUP($A111,Pointage!$A$6:$CE$446,'Récap Hsup'!R$4))</f>
        <v>0</v>
      </c>
      <c r="S111" s="26">
        <f>IF($A111=0,0,VLOOKUP($A111,Pointage!$A$6:$CE$446,'Récap Hsup'!S$4))</f>
        <v>0</v>
      </c>
    </row>
    <row r="112" spans="1:19" x14ac:dyDescent="0.2">
      <c r="A112" s="24">
        <f>Pointage!A113</f>
        <v>43208</v>
      </c>
      <c r="B112" s="25">
        <f t="shared" si="2"/>
        <v>18</v>
      </c>
      <c r="C112" s="25">
        <f t="shared" si="3"/>
        <v>4</v>
      </c>
      <c r="D112" s="26">
        <f>IF($A112=0,0,VLOOKUP($A112,Pointage!$A$6:$CE$446,'Récap Hsup'!D$4))</f>
        <v>2</v>
      </c>
      <c r="E112" s="26">
        <f>IF($A112=0,0,VLOOKUP($A112,Pointage!$A$6:$CE$446,'Récap Hsup'!E$4))</f>
        <v>1.5</v>
      </c>
      <c r="F112" s="26">
        <f>IF($A112=0,0,VLOOKUP($A112,Pointage!$A$6:$CE$446,'Récap Hsup'!F$4))</f>
        <v>1.75</v>
      </c>
      <c r="G112" s="26">
        <f>IF($A112=0,0,VLOOKUP($A112,Pointage!$A$6:$CE$446,'Récap Hsup'!G$4))</f>
        <v>-7</v>
      </c>
      <c r="H112" s="26">
        <f>IF($A112=0,0,VLOOKUP($A112,Pointage!$A$6:$CE$446,'Récap Hsup'!H$4))</f>
        <v>0.5</v>
      </c>
      <c r="I112" s="26">
        <f>IF($A112=0,0,VLOOKUP($A112,Pointage!$A$6:$CE$446,'Récap Hsup'!I$4))</f>
        <v>0</v>
      </c>
      <c r="J112" s="26">
        <f>IF($A112=0,0,VLOOKUP($A112,Pointage!$A$6:$CE$446,'Récap Hsup'!J$4))</f>
        <v>0</v>
      </c>
      <c r="K112" s="26">
        <f>IF($A112=0,0,VLOOKUP($A112,Pointage!$A$6:$CE$446,'Récap Hsup'!K$4))</f>
        <v>0</v>
      </c>
      <c r="L112" s="26">
        <f>IF($A112=0,0,VLOOKUP($A112,Pointage!$A$6:$CE$446,'Récap Hsup'!L$4))</f>
        <v>0</v>
      </c>
      <c r="M112" s="26">
        <f>IF($A112=0,0,VLOOKUP($A112,Pointage!$A$6:$CE$446,'Récap Hsup'!M$4))</f>
        <v>0</v>
      </c>
      <c r="N112" s="26">
        <f>IF($A112=0,0,VLOOKUP($A112,Pointage!$A$6:$CE$446,'Récap Hsup'!N$4))</f>
        <v>0</v>
      </c>
      <c r="O112" s="26">
        <f>IF($A112=0,0,VLOOKUP($A112,Pointage!$A$6:$CE$446,'Récap Hsup'!O$4))</f>
        <v>0</v>
      </c>
      <c r="P112" s="26">
        <f>IF($A112=0,0,VLOOKUP($A112,Pointage!$A$6:$CE$446,'Récap Hsup'!P$4))</f>
        <v>0</v>
      </c>
      <c r="Q112" s="26">
        <f>IF($A112=0,0,VLOOKUP($A112,Pointage!$A$6:$CE$446,'Récap Hsup'!Q$4))</f>
        <v>0</v>
      </c>
      <c r="R112" s="26">
        <f>IF($A112=0,0,VLOOKUP($A112,Pointage!$A$6:$CE$446,'Récap Hsup'!R$4))</f>
        <v>0</v>
      </c>
      <c r="S112" s="26">
        <f>IF($A112=0,0,VLOOKUP($A112,Pointage!$A$6:$CE$446,'Récap Hsup'!S$4))</f>
        <v>0</v>
      </c>
    </row>
    <row r="113" spans="1:19" x14ac:dyDescent="0.2">
      <c r="A113" s="24">
        <f>Pointage!A114</f>
        <v>43209</v>
      </c>
      <c r="B113" s="25">
        <f t="shared" si="2"/>
        <v>19</v>
      </c>
      <c r="C113" s="25">
        <f t="shared" si="3"/>
        <v>4</v>
      </c>
      <c r="D113" s="26">
        <f>IF($A113=0,0,VLOOKUP($A113,Pointage!$A$6:$CE$446,'Récap Hsup'!D$4))</f>
        <v>1.5</v>
      </c>
      <c r="E113" s="26">
        <f>IF($A113=0,0,VLOOKUP($A113,Pointage!$A$6:$CE$446,'Récap Hsup'!E$4))</f>
        <v>1.5</v>
      </c>
      <c r="F113" s="26">
        <f>IF($A113=0,0,VLOOKUP($A113,Pointage!$A$6:$CE$446,'Récap Hsup'!F$4))</f>
        <v>1.75</v>
      </c>
      <c r="G113" s="26">
        <f>IF($A113=0,0,VLOOKUP($A113,Pointage!$A$6:$CE$446,'Récap Hsup'!G$4))</f>
        <v>-7</v>
      </c>
      <c r="H113" s="26">
        <f>IF($A113=0,0,VLOOKUP($A113,Pointage!$A$6:$CE$446,'Récap Hsup'!H$4))</f>
        <v>0</v>
      </c>
      <c r="I113" s="26">
        <f>IF($A113=0,0,VLOOKUP($A113,Pointage!$A$6:$CE$446,'Récap Hsup'!I$4))</f>
        <v>0</v>
      </c>
      <c r="J113" s="26">
        <f>IF($A113=0,0,VLOOKUP($A113,Pointage!$A$6:$CE$446,'Récap Hsup'!J$4))</f>
        <v>0</v>
      </c>
      <c r="K113" s="26">
        <f>IF($A113=0,0,VLOOKUP($A113,Pointage!$A$6:$CE$446,'Récap Hsup'!K$4))</f>
        <v>0</v>
      </c>
      <c r="L113" s="26">
        <f>IF($A113=0,0,VLOOKUP($A113,Pointage!$A$6:$CE$446,'Récap Hsup'!L$4))</f>
        <v>0</v>
      </c>
      <c r="M113" s="26">
        <f>IF($A113=0,0,VLOOKUP($A113,Pointage!$A$6:$CE$446,'Récap Hsup'!M$4))</f>
        <v>0</v>
      </c>
      <c r="N113" s="26">
        <f>IF($A113=0,0,VLOOKUP($A113,Pointage!$A$6:$CE$446,'Récap Hsup'!N$4))</f>
        <v>0</v>
      </c>
      <c r="O113" s="26">
        <f>IF($A113=0,0,VLOOKUP($A113,Pointage!$A$6:$CE$446,'Récap Hsup'!O$4))</f>
        <v>0</v>
      </c>
      <c r="P113" s="26">
        <f>IF($A113=0,0,VLOOKUP($A113,Pointage!$A$6:$CE$446,'Récap Hsup'!P$4))</f>
        <v>0</v>
      </c>
      <c r="Q113" s="26">
        <f>IF($A113=0,0,VLOOKUP($A113,Pointage!$A$6:$CE$446,'Récap Hsup'!Q$4))</f>
        <v>0</v>
      </c>
      <c r="R113" s="26">
        <f>IF($A113=0,0,VLOOKUP($A113,Pointage!$A$6:$CE$446,'Récap Hsup'!R$4))</f>
        <v>0</v>
      </c>
      <c r="S113" s="26">
        <f>IF($A113=0,0,VLOOKUP($A113,Pointage!$A$6:$CE$446,'Récap Hsup'!S$4))</f>
        <v>0</v>
      </c>
    </row>
    <row r="114" spans="1:19" x14ac:dyDescent="0.2">
      <c r="A114" s="24">
        <f>Pointage!A115</f>
        <v>43210</v>
      </c>
      <c r="B114" s="25">
        <f t="shared" si="2"/>
        <v>20</v>
      </c>
      <c r="C114" s="25">
        <f t="shared" si="3"/>
        <v>4</v>
      </c>
      <c r="D114" s="26">
        <f>IF($A114=0,0,VLOOKUP($A114,Pointage!$A$6:$CE$446,'Récap Hsup'!D$4))</f>
        <v>0</v>
      </c>
      <c r="E114" s="26">
        <f>IF($A114=0,0,VLOOKUP($A114,Pointage!$A$6:$CE$446,'Récap Hsup'!E$4))</f>
        <v>1.5</v>
      </c>
      <c r="F114" s="26">
        <f>IF($A114=0,0,VLOOKUP($A114,Pointage!$A$6:$CE$446,'Récap Hsup'!F$4))</f>
        <v>0.75</v>
      </c>
      <c r="G114" s="26">
        <f>IF($A114=0,0,VLOOKUP($A114,Pointage!$A$6:$CE$446,'Récap Hsup'!G$4))</f>
        <v>-7</v>
      </c>
      <c r="H114" s="26">
        <f>IF($A114=0,0,VLOOKUP($A114,Pointage!$A$6:$CE$446,'Récap Hsup'!H$4))</f>
        <v>0</v>
      </c>
      <c r="I114" s="26">
        <f>IF($A114=0,0,VLOOKUP($A114,Pointage!$A$6:$CE$446,'Récap Hsup'!I$4))</f>
        <v>0</v>
      </c>
      <c r="J114" s="26">
        <f>IF($A114=0,0,VLOOKUP($A114,Pointage!$A$6:$CE$446,'Récap Hsup'!J$4))</f>
        <v>-8.75</v>
      </c>
      <c r="K114" s="26">
        <f>IF($A114=0,0,VLOOKUP($A114,Pointage!$A$6:$CE$446,'Récap Hsup'!K$4))</f>
        <v>-9</v>
      </c>
      <c r="L114" s="26">
        <f>IF($A114=0,0,VLOOKUP($A114,Pointage!$A$6:$CE$446,'Récap Hsup'!L$4))</f>
        <v>1.5</v>
      </c>
      <c r="M114" s="26">
        <f>IF($A114=0,0,VLOOKUP($A114,Pointage!$A$6:$CE$446,'Récap Hsup'!M$4))</f>
        <v>1.5</v>
      </c>
      <c r="N114" s="26">
        <f>IF($A114=0,0,VLOOKUP($A114,Pointage!$A$6:$CE$446,'Récap Hsup'!N$4))</f>
        <v>0</v>
      </c>
      <c r="O114" s="26">
        <f>IF($A114=0,0,VLOOKUP($A114,Pointage!$A$6:$CE$446,'Récap Hsup'!O$4))</f>
        <v>0</v>
      </c>
      <c r="P114" s="26">
        <f>IF($A114=0,0,VLOOKUP($A114,Pointage!$A$6:$CE$446,'Récap Hsup'!P$4))</f>
        <v>0</v>
      </c>
      <c r="Q114" s="26">
        <f>IF($A114=0,0,VLOOKUP($A114,Pointage!$A$6:$CE$446,'Récap Hsup'!Q$4))</f>
        <v>0</v>
      </c>
      <c r="R114" s="26">
        <f>IF($A114=0,0,VLOOKUP($A114,Pointage!$A$6:$CE$446,'Récap Hsup'!R$4))</f>
        <v>0</v>
      </c>
      <c r="S114" s="26">
        <f>IF($A114=0,0,VLOOKUP($A114,Pointage!$A$6:$CE$446,'Récap Hsup'!S$4))</f>
        <v>0</v>
      </c>
    </row>
    <row r="115" spans="1:19" x14ac:dyDescent="0.2">
      <c r="A115" s="24">
        <f>Pointage!A116</f>
        <v>43211</v>
      </c>
      <c r="B115" s="25">
        <f t="shared" si="2"/>
        <v>21</v>
      </c>
      <c r="C115" s="25">
        <f t="shared" si="3"/>
        <v>4</v>
      </c>
      <c r="D115" s="26">
        <f>IF($A115=0,0,VLOOKUP($A115,Pointage!$A$6:$CE$446,'Récap Hsup'!D$4))</f>
        <v>0</v>
      </c>
      <c r="E115" s="26">
        <f>IF($A115=0,0,VLOOKUP($A115,Pointage!$A$6:$CE$446,'Récap Hsup'!E$4))</f>
        <v>0</v>
      </c>
      <c r="F115" s="26">
        <f>IF($A115=0,0,VLOOKUP($A115,Pointage!$A$6:$CE$446,'Récap Hsup'!F$4))</f>
        <v>0</v>
      </c>
      <c r="G115" s="26">
        <f>IF($A115=0,0,VLOOKUP($A115,Pointage!$A$6:$CE$446,'Récap Hsup'!G$4))</f>
        <v>0</v>
      </c>
      <c r="H115" s="26">
        <f>IF($A115=0,0,VLOOKUP($A115,Pointage!$A$6:$CE$446,'Récap Hsup'!H$4))</f>
        <v>0</v>
      </c>
      <c r="I115" s="26">
        <f>IF($A115=0,0,VLOOKUP($A115,Pointage!$A$6:$CE$446,'Récap Hsup'!I$4))</f>
        <v>0</v>
      </c>
      <c r="J115" s="26">
        <f>IF($A115=0,0,VLOOKUP($A115,Pointage!$A$6:$CE$446,'Récap Hsup'!J$4))</f>
        <v>0</v>
      </c>
      <c r="K115" s="26">
        <f>IF($A115=0,0,VLOOKUP($A115,Pointage!$A$6:$CE$446,'Récap Hsup'!K$4))</f>
        <v>0</v>
      </c>
      <c r="L115" s="26">
        <f>IF($A115=0,0,VLOOKUP($A115,Pointage!$A$6:$CE$446,'Récap Hsup'!L$4))</f>
        <v>0</v>
      </c>
      <c r="M115" s="26">
        <f>IF($A115=0,0,VLOOKUP($A115,Pointage!$A$6:$CE$446,'Récap Hsup'!M$4))</f>
        <v>0</v>
      </c>
      <c r="N115" s="26">
        <f>IF($A115=0,0,VLOOKUP($A115,Pointage!$A$6:$CE$446,'Récap Hsup'!N$4))</f>
        <v>0</v>
      </c>
      <c r="O115" s="26">
        <f>IF($A115=0,0,VLOOKUP($A115,Pointage!$A$6:$CE$446,'Récap Hsup'!O$4))</f>
        <v>0</v>
      </c>
      <c r="P115" s="26">
        <f>IF($A115=0,0,VLOOKUP($A115,Pointage!$A$6:$CE$446,'Récap Hsup'!P$4))</f>
        <v>0</v>
      </c>
      <c r="Q115" s="26">
        <f>IF($A115=0,0,VLOOKUP($A115,Pointage!$A$6:$CE$446,'Récap Hsup'!Q$4))</f>
        <v>0</v>
      </c>
      <c r="R115" s="26">
        <f>IF($A115=0,0,VLOOKUP($A115,Pointage!$A$6:$CE$446,'Récap Hsup'!R$4))</f>
        <v>0</v>
      </c>
      <c r="S115" s="26">
        <f>IF($A115=0,0,VLOOKUP($A115,Pointage!$A$6:$CE$446,'Récap Hsup'!S$4))</f>
        <v>0</v>
      </c>
    </row>
    <row r="116" spans="1:19" x14ac:dyDescent="0.2">
      <c r="A116" s="24" t="str">
        <f>Pointage!A117</f>
        <v>Total</v>
      </c>
      <c r="B116" s="25" t="e">
        <f t="shared" si="2"/>
        <v>#VALUE!</v>
      </c>
      <c r="C116" s="25" t="e">
        <f t="shared" si="3"/>
        <v>#VALUE!</v>
      </c>
      <c r="D116" s="26">
        <f>IF($A116=0,0,VLOOKUP($A116,Pointage!$A$6:$CE$446,'Récap Hsup'!D$4))</f>
        <v>0</v>
      </c>
      <c r="E116" s="26">
        <f>IF($A116=0,0,VLOOKUP($A116,Pointage!$A$6:$CE$446,'Récap Hsup'!E$4))</f>
        <v>0</v>
      </c>
      <c r="F116" s="26">
        <f>IF($A116=0,0,VLOOKUP($A116,Pointage!$A$6:$CE$446,'Récap Hsup'!F$4))</f>
        <v>0</v>
      </c>
      <c r="G116" s="26">
        <f>IF($A116=0,0,VLOOKUP($A116,Pointage!$A$6:$CE$446,'Récap Hsup'!G$4))</f>
        <v>0</v>
      </c>
      <c r="H116" s="26">
        <f>IF($A116=0,0,VLOOKUP($A116,Pointage!$A$6:$CE$446,'Récap Hsup'!H$4))</f>
        <v>0</v>
      </c>
      <c r="I116" s="26">
        <f>IF($A116=0,0,VLOOKUP($A116,Pointage!$A$6:$CE$446,'Récap Hsup'!I$4))</f>
        <v>0</v>
      </c>
      <c r="J116" s="26">
        <f>IF($A116=0,0,VLOOKUP($A116,Pointage!$A$6:$CE$446,'Récap Hsup'!J$4))</f>
        <v>0</v>
      </c>
      <c r="K116" s="26">
        <f>IF($A116=0,0,VLOOKUP($A116,Pointage!$A$6:$CE$446,'Récap Hsup'!K$4))</f>
        <v>0</v>
      </c>
      <c r="L116" s="26">
        <f>IF($A116=0,0,VLOOKUP($A116,Pointage!$A$6:$CE$446,'Récap Hsup'!L$4))</f>
        <v>0</v>
      </c>
      <c r="M116" s="26">
        <f>IF($A116=0,0,VLOOKUP($A116,Pointage!$A$6:$CE$446,'Récap Hsup'!M$4))</f>
        <v>0</v>
      </c>
      <c r="N116" s="26">
        <f>IF($A116=0,0,VLOOKUP($A116,Pointage!$A$6:$CE$446,'Récap Hsup'!N$4))</f>
        <v>0</v>
      </c>
      <c r="O116" s="26">
        <f>IF($A116=0,0,VLOOKUP($A116,Pointage!$A$6:$CE$446,'Récap Hsup'!O$4))</f>
        <v>0</v>
      </c>
      <c r="P116" s="26">
        <f>IF($A116=0,0,VLOOKUP($A116,Pointage!$A$6:$CE$446,'Récap Hsup'!P$4))</f>
        <v>0</v>
      </c>
      <c r="Q116" s="26">
        <f>IF($A116=0,0,VLOOKUP($A116,Pointage!$A$6:$CE$446,'Récap Hsup'!Q$4))</f>
        <v>0</v>
      </c>
      <c r="R116" s="26">
        <f>IF($A116=0,0,VLOOKUP($A116,Pointage!$A$6:$CE$446,'Récap Hsup'!R$4))</f>
        <v>0</v>
      </c>
      <c r="S116" s="26">
        <f>IF($A116=0,0,VLOOKUP($A116,Pointage!$A$6:$CE$446,'Récap Hsup'!S$4))</f>
        <v>0</v>
      </c>
    </row>
    <row r="117" spans="1:19" x14ac:dyDescent="0.2">
      <c r="A117" s="24">
        <f>Pointage!A118</f>
        <v>43213</v>
      </c>
      <c r="B117" s="25">
        <f t="shared" si="2"/>
        <v>23</v>
      </c>
      <c r="C117" s="25">
        <f t="shared" si="3"/>
        <v>4</v>
      </c>
      <c r="D117" s="26">
        <f>IF($A117=0,0,VLOOKUP($A117,Pointage!$A$6:$CE$446,'Récap Hsup'!D$4))</f>
        <v>-7</v>
      </c>
      <c r="E117" s="26">
        <f>IF($A117=0,0,VLOOKUP($A117,Pointage!$A$6:$CE$446,'Récap Hsup'!E$4))</f>
        <v>0</v>
      </c>
      <c r="F117" s="26">
        <f>IF($A117=0,0,VLOOKUP($A117,Pointage!$A$6:$CE$446,'Récap Hsup'!F$4))</f>
        <v>2</v>
      </c>
      <c r="G117" s="26">
        <f>IF($A117=0,0,VLOOKUP($A117,Pointage!$A$6:$CE$446,'Récap Hsup'!G$4))</f>
        <v>2</v>
      </c>
      <c r="H117" s="26">
        <f>IF($A117=0,0,VLOOKUP($A117,Pointage!$A$6:$CE$446,'Récap Hsup'!H$4))</f>
        <v>-7</v>
      </c>
      <c r="I117" s="26">
        <f>IF($A117=0,0,VLOOKUP($A117,Pointage!$A$6:$CE$446,'Récap Hsup'!I$4))</f>
        <v>0</v>
      </c>
      <c r="J117" s="26">
        <f>IF($A117=0,0,VLOOKUP($A117,Pointage!$A$6:$CE$446,'Récap Hsup'!J$4))</f>
        <v>4.5</v>
      </c>
      <c r="K117" s="26">
        <f>IF($A117=0,0,VLOOKUP($A117,Pointage!$A$6:$CE$446,'Récap Hsup'!K$4))</f>
        <v>0.25</v>
      </c>
      <c r="L117" s="26">
        <f>IF($A117=0,0,VLOOKUP($A117,Pointage!$A$6:$CE$446,'Récap Hsup'!L$4))</f>
        <v>2</v>
      </c>
      <c r="M117" s="26">
        <f>IF($A117=0,0,VLOOKUP($A117,Pointage!$A$6:$CE$446,'Récap Hsup'!M$4))</f>
        <v>2</v>
      </c>
      <c r="N117" s="26">
        <f>IF($A117=0,0,VLOOKUP($A117,Pointage!$A$6:$CE$446,'Récap Hsup'!N$4))</f>
        <v>0</v>
      </c>
      <c r="O117" s="26">
        <f>IF($A117=0,0,VLOOKUP($A117,Pointage!$A$6:$CE$446,'Récap Hsup'!O$4))</f>
        <v>0</v>
      </c>
      <c r="P117" s="26">
        <f>IF($A117=0,0,VLOOKUP($A117,Pointage!$A$6:$CE$446,'Récap Hsup'!P$4))</f>
        <v>0</v>
      </c>
      <c r="Q117" s="26">
        <f>IF($A117=0,0,VLOOKUP($A117,Pointage!$A$6:$CE$446,'Récap Hsup'!Q$4))</f>
        <v>0</v>
      </c>
      <c r="R117" s="26">
        <f>IF($A117=0,0,VLOOKUP($A117,Pointage!$A$6:$CE$446,'Récap Hsup'!R$4))</f>
        <v>0</v>
      </c>
      <c r="S117" s="26">
        <f>IF($A117=0,0,VLOOKUP($A117,Pointage!$A$6:$CE$446,'Récap Hsup'!S$4))</f>
        <v>0</v>
      </c>
    </row>
    <row r="118" spans="1:19" x14ac:dyDescent="0.2">
      <c r="A118" s="24">
        <f>Pointage!A119</f>
        <v>43214</v>
      </c>
      <c r="B118" s="25">
        <f t="shared" si="2"/>
        <v>24</v>
      </c>
      <c r="C118" s="25">
        <f t="shared" si="3"/>
        <v>4</v>
      </c>
      <c r="D118" s="26">
        <f>IF($A118=0,0,VLOOKUP($A118,Pointage!$A$6:$CE$446,'Récap Hsup'!D$4))</f>
        <v>0</v>
      </c>
      <c r="E118" s="26">
        <f>IF($A118=0,0,VLOOKUP($A118,Pointage!$A$6:$CE$446,'Récap Hsup'!E$4))</f>
        <v>2</v>
      </c>
      <c r="F118" s="26">
        <f>IF($A118=0,0,VLOOKUP($A118,Pointage!$A$6:$CE$446,'Récap Hsup'!F$4))</f>
        <v>2</v>
      </c>
      <c r="G118" s="26">
        <f>IF($A118=0,0,VLOOKUP($A118,Pointage!$A$6:$CE$446,'Récap Hsup'!G$4))</f>
        <v>2</v>
      </c>
      <c r="H118" s="26">
        <f>IF($A118=0,0,VLOOKUP($A118,Pointage!$A$6:$CE$446,'Récap Hsup'!H$4))</f>
        <v>-7</v>
      </c>
      <c r="I118" s="26">
        <f>IF($A118=0,0,VLOOKUP($A118,Pointage!$A$6:$CE$446,'Récap Hsup'!I$4))</f>
        <v>0</v>
      </c>
      <c r="J118" s="26">
        <f>IF($A118=0,0,VLOOKUP($A118,Pointage!$A$6:$CE$446,'Récap Hsup'!J$4))</f>
        <v>1</v>
      </c>
      <c r="K118" s="26">
        <f>IF($A118=0,0,VLOOKUP($A118,Pointage!$A$6:$CE$446,'Récap Hsup'!K$4))</f>
        <v>0.25</v>
      </c>
      <c r="L118" s="26">
        <f>IF($A118=0,0,VLOOKUP($A118,Pointage!$A$6:$CE$446,'Récap Hsup'!L$4))</f>
        <v>1.5</v>
      </c>
      <c r="M118" s="26">
        <f>IF($A118=0,0,VLOOKUP($A118,Pointage!$A$6:$CE$446,'Récap Hsup'!M$4))</f>
        <v>1.5</v>
      </c>
      <c r="N118" s="26">
        <f>IF($A118=0,0,VLOOKUP($A118,Pointage!$A$6:$CE$446,'Récap Hsup'!N$4))</f>
        <v>0</v>
      </c>
      <c r="O118" s="26">
        <f>IF($A118=0,0,VLOOKUP($A118,Pointage!$A$6:$CE$446,'Récap Hsup'!O$4))</f>
        <v>0</v>
      </c>
      <c r="P118" s="26">
        <f>IF($A118=0,0,VLOOKUP($A118,Pointage!$A$6:$CE$446,'Récap Hsup'!P$4))</f>
        <v>0</v>
      </c>
      <c r="Q118" s="26">
        <f>IF($A118=0,0,VLOOKUP($A118,Pointage!$A$6:$CE$446,'Récap Hsup'!Q$4))</f>
        <v>0</v>
      </c>
      <c r="R118" s="26">
        <f>IF($A118=0,0,VLOOKUP($A118,Pointage!$A$6:$CE$446,'Récap Hsup'!R$4))</f>
        <v>0</v>
      </c>
      <c r="S118" s="26">
        <f>IF($A118=0,0,VLOOKUP($A118,Pointage!$A$6:$CE$446,'Récap Hsup'!S$4))</f>
        <v>0</v>
      </c>
    </row>
    <row r="119" spans="1:19" x14ac:dyDescent="0.2">
      <c r="A119" s="24">
        <f>Pointage!A120</f>
        <v>43215</v>
      </c>
      <c r="B119" s="25">
        <f t="shared" si="2"/>
        <v>25</v>
      </c>
      <c r="C119" s="25">
        <f t="shared" si="3"/>
        <v>4</v>
      </c>
      <c r="D119" s="26">
        <f>IF($A119=0,0,VLOOKUP($A119,Pointage!$A$6:$CE$446,'Récap Hsup'!D$4))</f>
        <v>0</v>
      </c>
      <c r="E119" s="26">
        <f>IF($A119=0,0,VLOOKUP($A119,Pointage!$A$6:$CE$446,'Récap Hsup'!E$4))</f>
        <v>2</v>
      </c>
      <c r="F119" s="26">
        <f>IF($A119=0,0,VLOOKUP($A119,Pointage!$A$6:$CE$446,'Récap Hsup'!F$4))</f>
        <v>2</v>
      </c>
      <c r="G119" s="26">
        <f>IF($A119=0,0,VLOOKUP($A119,Pointage!$A$6:$CE$446,'Récap Hsup'!G$4))</f>
        <v>2</v>
      </c>
      <c r="H119" s="26">
        <f>IF($A119=0,0,VLOOKUP($A119,Pointage!$A$6:$CE$446,'Récap Hsup'!H$4))</f>
        <v>-7</v>
      </c>
      <c r="I119" s="26">
        <f>IF($A119=0,0,VLOOKUP($A119,Pointage!$A$6:$CE$446,'Récap Hsup'!I$4))</f>
        <v>0</v>
      </c>
      <c r="J119" s="26">
        <f>IF($A119=0,0,VLOOKUP($A119,Pointage!$A$6:$CE$446,'Récap Hsup'!J$4))</f>
        <v>1.25</v>
      </c>
      <c r="K119" s="26">
        <f>IF($A119=0,0,VLOOKUP($A119,Pointage!$A$6:$CE$446,'Récap Hsup'!K$4))</f>
        <v>0.25</v>
      </c>
      <c r="L119" s="26">
        <f>IF($A119=0,0,VLOOKUP($A119,Pointage!$A$6:$CE$446,'Récap Hsup'!L$4))</f>
        <v>1.5</v>
      </c>
      <c r="M119" s="26">
        <f>IF($A119=0,0,VLOOKUP($A119,Pointage!$A$6:$CE$446,'Récap Hsup'!M$4))</f>
        <v>1.5</v>
      </c>
      <c r="N119" s="26">
        <f>IF($A119=0,0,VLOOKUP($A119,Pointage!$A$6:$CE$446,'Récap Hsup'!N$4))</f>
        <v>0</v>
      </c>
      <c r="O119" s="26">
        <f>IF($A119=0,0,VLOOKUP($A119,Pointage!$A$6:$CE$446,'Récap Hsup'!O$4))</f>
        <v>0</v>
      </c>
      <c r="P119" s="26">
        <f>IF($A119=0,0,VLOOKUP($A119,Pointage!$A$6:$CE$446,'Récap Hsup'!P$4))</f>
        <v>0</v>
      </c>
      <c r="Q119" s="26">
        <f>IF($A119=0,0,VLOOKUP($A119,Pointage!$A$6:$CE$446,'Récap Hsup'!Q$4))</f>
        <v>0</v>
      </c>
      <c r="R119" s="26">
        <f>IF($A119=0,0,VLOOKUP($A119,Pointage!$A$6:$CE$446,'Récap Hsup'!R$4))</f>
        <v>0</v>
      </c>
      <c r="S119" s="26">
        <f>IF($A119=0,0,VLOOKUP($A119,Pointage!$A$6:$CE$446,'Récap Hsup'!S$4))</f>
        <v>0</v>
      </c>
    </row>
    <row r="120" spans="1:19" x14ac:dyDescent="0.2">
      <c r="A120" s="24">
        <f>Pointage!A121</f>
        <v>43216</v>
      </c>
      <c r="B120" s="25">
        <f t="shared" si="2"/>
        <v>26</v>
      </c>
      <c r="C120" s="25">
        <f t="shared" si="3"/>
        <v>4</v>
      </c>
      <c r="D120" s="26">
        <f>IF($A120=0,0,VLOOKUP($A120,Pointage!$A$6:$CE$446,'Récap Hsup'!D$4))</f>
        <v>0</v>
      </c>
      <c r="E120" s="26">
        <f>IF($A120=0,0,VLOOKUP($A120,Pointage!$A$6:$CE$446,'Récap Hsup'!E$4))</f>
        <v>0</v>
      </c>
      <c r="F120" s="26">
        <f>IF($A120=0,0,VLOOKUP($A120,Pointage!$A$6:$CE$446,'Récap Hsup'!F$4))</f>
        <v>2</v>
      </c>
      <c r="G120" s="26">
        <f>IF($A120=0,0,VLOOKUP($A120,Pointage!$A$6:$CE$446,'Récap Hsup'!G$4))</f>
        <v>2</v>
      </c>
      <c r="H120" s="26">
        <f>IF($A120=0,0,VLOOKUP($A120,Pointage!$A$6:$CE$446,'Récap Hsup'!H$4))</f>
        <v>-7</v>
      </c>
      <c r="I120" s="26">
        <f>IF($A120=0,0,VLOOKUP($A120,Pointage!$A$6:$CE$446,'Récap Hsup'!I$4))</f>
        <v>0</v>
      </c>
      <c r="J120" s="26">
        <f>IF($A120=0,0,VLOOKUP($A120,Pointage!$A$6:$CE$446,'Récap Hsup'!J$4))</f>
        <v>0</v>
      </c>
      <c r="K120" s="26">
        <f>IF($A120=0,0,VLOOKUP($A120,Pointage!$A$6:$CE$446,'Récap Hsup'!K$4))</f>
        <v>0.25</v>
      </c>
      <c r="L120" s="26">
        <f>IF($A120=0,0,VLOOKUP($A120,Pointage!$A$6:$CE$446,'Récap Hsup'!L$4))</f>
        <v>2</v>
      </c>
      <c r="M120" s="26">
        <f>IF($A120=0,0,VLOOKUP($A120,Pointage!$A$6:$CE$446,'Récap Hsup'!M$4))</f>
        <v>2</v>
      </c>
      <c r="N120" s="26">
        <f>IF($A120=0,0,VLOOKUP($A120,Pointage!$A$6:$CE$446,'Récap Hsup'!N$4))</f>
        <v>0</v>
      </c>
      <c r="O120" s="26">
        <f>IF($A120=0,0,VLOOKUP($A120,Pointage!$A$6:$CE$446,'Récap Hsup'!O$4))</f>
        <v>0</v>
      </c>
      <c r="P120" s="26">
        <f>IF($A120=0,0,VLOOKUP($A120,Pointage!$A$6:$CE$446,'Récap Hsup'!P$4))</f>
        <v>0</v>
      </c>
      <c r="Q120" s="26">
        <f>IF($A120=0,0,VLOOKUP($A120,Pointage!$A$6:$CE$446,'Récap Hsup'!Q$4))</f>
        <v>0</v>
      </c>
      <c r="R120" s="26">
        <f>IF($A120=0,0,VLOOKUP($A120,Pointage!$A$6:$CE$446,'Récap Hsup'!R$4))</f>
        <v>0</v>
      </c>
      <c r="S120" s="26">
        <f>IF($A120=0,0,VLOOKUP($A120,Pointage!$A$6:$CE$446,'Récap Hsup'!S$4))</f>
        <v>0</v>
      </c>
    </row>
    <row r="121" spans="1:19" x14ac:dyDescent="0.2">
      <c r="A121" s="24">
        <f>Pointage!A122</f>
        <v>43217</v>
      </c>
      <c r="B121" s="25">
        <f t="shared" si="2"/>
        <v>27</v>
      </c>
      <c r="C121" s="25">
        <f t="shared" si="3"/>
        <v>4</v>
      </c>
      <c r="D121" s="26">
        <f>IF($A121=0,0,VLOOKUP($A121,Pointage!$A$6:$CE$446,'Récap Hsup'!D$4))</f>
        <v>-0.75</v>
      </c>
      <c r="E121" s="26">
        <f>IF($A121=0,0,VLOOKUP($A121,Pointage!$A$6:$CE$446,'Récap Hsup'!E$4))</f>
        <v>0</v>
      </c>
      <c r="F121" s="26">
        <f>IF($A121=0,0,VLOOKUP($A121,Pointage!$A$6:$CE$446,'Récap Hsup'!F$4))</f>
        <v>2</v>
      </c>
      <c r="G121" s="26">
        <f>IF($A121=0,0,VLOOKUP($A121,Pointage!$A$6:$CE$446,'Récap Hsup'!G$4))</f>
        <v>2</v>
      </c>
      <c r="H121" s="26">
        <f>IF($A121=0,0,VLOOKUP($A121,Pointage!$A$6:$CE$446,'Récap Hsup'!H$4))</f>
        <v>-7</v>
      </c>
      <c r="I121" s="26">
        <f>IF($A121=0,0,VLOOKUP($A121,Pointage!$A$6:$CE$446,'Récap Hsup'!I$4))</f>
        <v>0</v>
      </c>
      <c r="J121" s="26">
        <f>IF($A121=0,0,VLOOKUP($A121,Pointage!$A$6:$CE$446,'Récap Hsup'!J$4))</f>
        <v>3.25</v>
      </c>
      <c r="K121" s="26">
        <f>IF($A121=0,0,VLOOKUP($A121,Pointage!$A$6:$CE$446,'Récap Hsup'!K$4))</f>
        <v>0.25</v>
      </c>
      <c r="L121" s="26">
        <f>IF($A121=0,0,VLOOKUP($A121,Pointage!$A$6:$CE$446,'Récap Hsup'!L$4))</f>
        <v>0</v>
      </c>
      <c r="M121" s="26">
        <f>IF($A121=0,0,VLOOKUP($A121,Pointage!$A$6:$CE$446,'Récap Hsup'!M$4))</f>
        <v>0</v>
      </c>
      <c r="N121" s="26">
        <f>IF($A121=0,0,VLOOKUP($A121,Pointage!$A$6:$CE$446,'Récap Hsup'!N$4))</f>
        <v>0</v>
      </c>
      <c r="O121" s="26">
        <f>IF($A121=0,0,VLOOKUP($A121,Pointage!$A$6:$CE$446,'Récap Hsup'!O$4))</f>
        <v>0</v>
      </c>
      <c r="P121" s="26">
        <f>IF($A121=0,0,VLOOKUP($A121,Pointage!$A$6:$CE$446,'Récap Hsup'!P$4))</f>
        <v>0</v>
      </c>
      <c r="Q121" s="26">
        <f>IF($A121=0,0,VLOOKUP($A121,Pointage!$A$6:$CE$446,'Récap Hsup'!Q$4))</f>
        <v>0</v>
      </c>
      <c r="R121" s="26">
        <f>IF($A121=0,0,VLOOKUP($A121,Pointage!$A$6:$CE$446,'Récap Hsup'!R$4))</f>
        <v>0</v>
      </c>
      <c r="S121" s="26">
        <f>IF($A121=0,0,VLOOKUP($A121,Pointage!$A$6:$CE$446,'Récap Hsup'!S$4))</f>
        <v>0</v>
      </c>
    </row>
    <row r="122" spans="1:19" x14ac:dyDescent="0.2">
      <c r="A122" s="24">
        <f>Pointage!A123</f>
        <v>43218</v>
      </c>
      <c r="B122" s="25">
        <f t="shared" si="2"/>
        <v>28</v>
      </c>
      <c r="C122" s="25">
        <f t="shared" si="3"/>
        <v>4</v>
      </c>
      <c r="D122" s="26">
        <f>IF($A122=0,0,VLOOKUP($A122,Pointage!$A$6:$CE$446,'Récap Hsup'!D$4))</f>
        <v>0</v>
      </c>
      <c r="E122" s="26">
        <f>IF($A122=0,0,VLOOKUP($A122,Pointage!$A$6:$CE$446,'Récap Hsup'!E$4))</f>
        <v>0</v>
      </c>
      <c r="F122" s="26">
        <f>IF($A122=0,0,VLOOKUP($A122,Pointage!$A$6:$CE$446,'Récap Hsup'!F$4))</f>
        <v>0</v>
      </c>
      <c r="G122" s="26">
        <f>IF($A122=0,0,VLOOKUP($A122,Pointage!$A$6:$CE$446,'Récap Hsup'!G$4))</f>
        <v>0</v>
      </c>
      <c r="H122" s="26">
        <f>IF($A122=0,0,VLOOKUP($A122,Pointage!$A$6:$CE$446,'Récap Hsup'!H$4))</f>
        <v>0</v>
      </c>
      <c r="I122" s="26">
        <f>IF($A122=0,0,VLOOKUP($A122,Pointage!$A$6:$CE$446,'Récap Hsup'!I$4))</f>
        <v>0</v>
      </c>
      <c r="J122" s="26">
        <f>IF($A122=0,0,VLOOKUP($A122,Pointage!$A$6:$CE$446,'Récap Hsup'!J$4))</f>
        <v>0</v>
      </c>
      <c r="K122" s="26">
        <f>IF($A122=0,0,VLOOKUP($A122,Pointage!$A$6:$CE$446,'Récap Hsup'!K$4))</f>
        <v>0</v>
      </c>
      <c r="L122" s="26">
        <f>IF($A122=0,0,VLOOKUP($A122,Pointage!$A$6:$CE$446,'Récap Hsup'!L$4))</f>
        <v>0</v>
      </c>
      <c r="M122" s="26">
        <f>IF($A122=0,0,VLOOKUP($A122,Pointage!$A$6:$CE$446,'Récap Hsup'!M$4))</f>
        <v>0</v>
      </c>
      <c r="N122" s="26">
        <f>IF($A122=0,0,VLOOKUP($A122,Pointage!$A$6:$CE$446,'Récap Hsup'!N$4))</f>
        <v>0</v>
      </c>
      <c r="O122" s="26">
        <f>IF($A122=0,0,VLOOKUP($A122,Pointage!$A$6:$CE$446,'Récap Hsup'!O$4))</f>
        <v>0</v>
      </c>
      <c r="P122" s="26">
        <f>IF($A122=0,0,VLOOKUP($A122,Pointage!$A$6:$CE$446,'Récap Hsup'!P$4))</f>
        <v>0</v>
      </c>
      <c r="Q122" s="26">
        <f>IF($A122=0,0,VLOOKUP($A122,Pointage!$A$6:$CE$446,'Récap Hsup'!Q$4))</f>
        <v>0</v>
      </c>
      <c r="R122" s="26">
        <f>IF($A122=0,0,VLOOKUP($A122,Pointage!$A$6:$CE$446,'Récap Hsup'!R$4))</f>
        <v>0</v>
      </c>
      <c r="S122" s="26">
        <f>IF($A122=0,0,VLOOKUP($A122,Pointage!$A$6:$CE$446,'Récap Hsup'!S$4))</f>
        <v>0</v>
      </c>
    </row>
    <row r="123" spans="1:19" x14ac:dyDescent="0.2">
      <c r="A123" s="24" t="str">
        <f>Pointage!A124</f>
        <v>Total</v>
      </c>
      <c r="B123" s="25" t="e">
        <f t="shared" si="2"/>
        <v>#VALUE!</v>
      </c>
      <c r="C123" s="25" t="e">
        <f t="shared" si="3"/>
        <v>#VALUE!</v>
      </c>
      <c r="D123" s="26">
        <f>IF($A123=0,0,VLOOKUP($A123,Pointage!$A$6:$CE$446,'Récap Hsup'!D$4))</f>
        <v>0</v>
      </c>
      <c r="E123" s="26">
        <f>IF($A123=0,0,VLOOKUP($A123,Pointage!$A$6:$CE$446,'Récap Hsup'!E$4))</f>
        <v>0</v>
      </c>
      <c r="F123" s="26">
        <f>IF($A123=0,0,VLOOKUP($A123,Pointage!$A$6:$CE$446,'Récap Hsup'!F$4))</f>
        <v>0</v>
      </c>
      <c r="G123" s="26">
        <f>IF($A123=0,0,VLOOKUP($A123,Pointage!$A$6:$CE$446,'Récap Hsup'!G$4))</f>
        <v>0</v>
      </c>
      <c r="H123" s="26">
        <f>IF($A123=0,0,VLOOKUP($A123,Pointage!$A$6:$CE$446,'Récap Hsup'!H$4))</f>
        <v>0</v>
      </c>
      <c r="I123" s="26">
        <f>IF($A123=0,0,VLOOKUP($A123,Pointage!$A$6:$CE$446,'Récap Hsup'!I$4))</f>
        <v>0</v>
      </c>
      <c r="J123" s="26">
        <f>IF($A123=0,0,VLOOKUP($A123,Pointage!$A$6:$CE$446,'Récap Hsup'!J$4))</f>
        <v>0</v>
      </c>
      <c r="K123" s="26">
        <f>IF($A123=0,0,VLOOKUP($A123,Pointage!$A$6:$CE$446,'Récap Hsup'!K$4))</f>
        <v>0</v>
      </c>
      <c r="L123" s="26">
        <f>IF($A123=0,0,VLOOKUP($A123,Pointage!$A$6:$CE$446,'Récap Hsup'!L$4))</f>
        <v>0</v>
      </c>
      <c r="M123" s="26">
        <f>IF($A123=0,0,VLOOKUP($A123,Pointage!$A$6:$CE$446,'Récap Hsup'!M$4))</f>
        <v>0</v>
      </c>
      <c r="N123" s="26">
        <f>IF($A123=0,0,VLOOKUP($A123,Pointage!$A$6:$CE$446,'Récap Hsup'!N$4))</f>
        <v>0</v>
      </c>
      <c r="O123" s="26">
        <f>IF($A123=0,0,VLOOKUP($A123,Pointage!$A$6:$CE$446,'Récap Hsup'!O$4))</f>
        <v>0</v>
      </c>
      <c r="P123" s="26">
        <f>IF($A123=0,0,VLOOKUP($A123,Pointage!$A$6:$CE$446,'Récap Hsup'!P$4))</f>
        <v>0</v>
      </c>
      <c r="Q123" s="26">
        <f>IF($A123=0,0,VLOOKUP($A123,Pointage!$A$6:$CE$446,'Récap Hsup'!Q$4))</f>
        <v>0</v>
      </c>
      <c r="R123" s="26">
        <f>IF($A123=0,0,VLOOKUP($A123,Pointage!$A$6:$CE$446,'Récap Hsup'!R$4))</f>
        <v>0</v>
      </c>
      <c r="S123" s="26">
        <f>IF($A123=0,0,VLOOKUP($A123,Pointage!$A$6:$CE$446,'Récap Hsup'!S$4))</f>
        <v>0</v>
      </c>
    </row>
    <row r="124" spans="1:19" x14ac:dyDescent="0.2">
      <c r="A124" s="24">
        <f>Pointage!A125</f>
        <v>43220</v>
      </c>
      <c r="B124" s="25">
        <f t="shared" si="2"/>
        <v>30</v>
      </c>
      <c r="C124" s="25">
        <f t="shared" si="3"/>
        <v>4</v>
      </c>
      <c r="D124" s="26">
        <f>IF($A124=0,0,VLOOKUP($A124,Pointage!$A$6:$CE$446,'Récap Hsup'!D$4))</f>
        <v>0</v>
      </c>
      <c r="E124" s="26">
        <f>IF($A124=0,0,VLOOKUP($A124,Pointage!$A$6:$CE$446,'Récap Hsup'!E$4))</f>
        <v>0</v>
      </c>
      <c r="F124" s="26">
        <f>IF($A124=0,0,VLOOKUP($A124,Pointage!$A$6:$CE$446,'Récap Hsup'!F$4))</f>
        <v>0</v>
      </c>
      <c r="G124" s="26">
        <f>IF($A124=0,0,VLOOKUP($A124,Pointage!$A$6:$CE$446,'Récap Hsup'!G$4))</f>
        <v>0</v>
      </c>
      <c r="H124" s="26">
        <f>IF($A124=0,0,VLOOKUP($A124,Pointage!$A$6:$CE$446,'Récap Hsup'!H$4))</f>
        <v>0</v>
      </c>
      <c r="I124" s="26">
        <f>IF($A124=0,0,VLOOKUP($A124,Pointage!$A$6:$CE$446,'Récap Hsup'!I$4))</f>
        <v>0</v>
      </c>
      <c r="J124" s="26">
        <f>IF($A124=0,0,VLOOKUP($A124,Pointage!$A$6:$CE$446,'Récap Hsup'!J$4))</f>
        <v>0</v>
      </c>
      <c r="K124" s="26">
        <f>IF($A124=0,0,VLOOKUP($A124,Pointage!$A$6:$CE$446,'Récap Hsup'!K$4))</f>
        <v>0</v>
      </c>
      <c r="L124" s="26">
        <f>IF($A124=0,0,VLOOKUP($A124,Pointage!$A$6:$CE$446,'Récap Hsup'!L$4))</f>
        <v>0</v>
      </c>
      <c r="M124" s="26">
        <f>IF($A124=0,0,VLOOKUP($A124,Pointage!$A$6:$CE$446,'Récap Hsup'!M$4))</f>
        <v>0</v>
      </c>
      <c r="N124" s="26">
        <f>IF($A124=0,0,VLOOKUP($A124,Pointage!$A$6:$CE$446,'Récap Hsup'!N$4))</f>
        <v>0</v>
      </c>
      <c r="O124" s="26">
        <f>IF($A124=0,0,VLOOKUP($A124,Pointage!$A$6:$CE$446,'Récap Hsup'!O$4))</f>
        <v>0</v>
      </c>
      <c r="P124" s="26">
        <f>IF($A124=0,0,VLOOKUP($A124,Pointage!$A$6:$CE$446,'Récap Hsup'!P$4))</f>
        <v>0</v>
      </c>
      <c r="Q124" s="26">
        <f>IF($A124=0,0,VLOOKUP($A124,Pointage!$A$6:$CE$446,'Récap Hsup'!Q$4))</f>
        <v>0</v>
      </c>
      <c r="R124" s="26">
        <f>IF($A124=0,0,VLOOKUP($A124,Pointage!$A$6:$CE$446,'Récap Hsup'!R$4))</f>
        <v>0</v>
      </c>
      <c r="S124" s="26">
        <f>IF($A124=0,0,VLOOKUP($A124,Pointage!$A$6:$CE$446,'Récap Hsup'!S$4))</f>
        <v>0</v>
      </c>
    </row>
    <row r="125" spans="1:19" x14ac:dyDescent="0.2">
      <c r="A125" s="24">
        <f>Pointage!A126</f>
        <v>43221</v>
      </c>
      <c r="B125" s="25">
        <f t="shared" si="2"/>
        <v>1</v>
      </c>
      <c r="C125" s="25">
        <f t="shared" si="3"/>
        <v>5</v>
      </c>
      <c r="D125" s="26">
        <f>IF($A125=0,0,VLOOKUP($A125,Pointage!$A$6:$CE$446,'Récap Hsup'!D$4))</f>
        <v>0</v>
      </c>
      <c r="E125" s="26">
        <f>IF($A125=0,0,VLOOKUP($A125,Pointage!$A$6:$CE$446,'Récap Hsup'!E$4))</f>
        <v>0</v>
      </c>
      <c r="F125" s="26">
        <f>IF($A125=0,0,VLOOKUP($A125,Pointage!$A$6:$CE$446,'Récap Hsup'!F$4))</f>
        <v>0</v>
      </c>
      <c r="G125" s="26">
        <f>IF($A125=0,0,VLOOKUP($A125,Pointage!$A$6:$CE$446,'Récap Hsup'!G$4))</f>
        <v>0</v>
      </c>
      <c r="H125" s="26">
        <f>IF($A125=0,0,VLOOKUP($A125,Pointage!$A$6:$CE$446,'Récap Hsup'!H$4))</f>
        <v>0</v>
      </c>
      <c r="I125" s="26">
        <f>IF($A125=0,0,VLOOKUP($A125,Pointage!$A$6:$CE$446,'Récap Hsup'!I$4))</f>
        <v>0</v>
      </c>
      <c r="J125" s="26">
        <f>IF($A125=0,0,VLOOKUP($A125,Pointage!$A$6:$CE$446,'Récap Hsup'!J$4))</f>
        <v>0</v>
      </c>
      <c r="K125" s="26">
        <f>IF($A125=0,0,VLOOKUP($A125,Pointage!$A$6:$CE$446,'Récap Hsup'!K$4))</f>
        <v>0</v>
      </c>
      <c r="L125" s="26">
        <f>IF($A125=0,0,VLOOKUP($A125,Pointage!$A$6:$CE$446,'Récap Hsup'!L$4))</f>
        <v>0</v>
      </c>
      <c r="M125" s="26">
        <f>IF($A125=0,0,VLOOKUP($A125,Pointage!$A$6:$CE$446,'Récap Hsup'!M$4))</f>
        <v>0</v>
      </c>
      <c r="N125" s="26">
        <f>IF($A125=0,0,VLOOKUP($A125,Pointage!$A$6:$CE$446,'Récap Hsup'!N$4))</f>
        <v>0</v>
      </c>
      <c r="O125" s="26">
        <f>IF($A125=0,0,VLOOKUP($A125,Pointage!$A$6:$CE$446,'Récap Hsup'!O$4))</f>
        <v>0</v>
      </c>
      <c r="P125" s="26">
        <f>IF($A125=0,0,VLOOKUP($A125,Pointage!$A$6:$CE$446,'Récap Hsup'!P$4))</f>
        <v>0</v>
      </c>
      <c r="Q125" s="26">
        <f>IF($A125=0,0,VLOOKUP($A125,Pointage!$A$6:$CE$446,'Récap Hsup'!Q$4))</f>
        <v>0</v>
      </c>
      <c r="R125" s="26">
        <f>IF($A125=0,0,VLOOKUP($A125,Pointage!$A$6:$CE$446,'Récap Hsup'!R$4))</f>
        <v>0</v>
      </c>
      <c r="S125" s="26">
        <f>IF($A125=0,0,VLOOKUP($A125,Pointage!$A$6:$CE$446,'Récap Hsup'!S$4))</f>
        <v>0</v>
      </c>
    </row>
    <row r="126" spans="1:19" x14ac:dyDescent="0.2">
      <c r="A126" s="24">
        <f>Pointage!A127</f>
        <v>43222</v>
      </c>
      <c r="B126" s="25">
        <f t="shared" si="2"/>
        <v>2</v>
      </c>
      <c r="C126" s="25">
        <f t="shared" si="3"/>
        <v>5</v>
      </c>
      <c r="D126" s="26">
        <f>IF($A126=0,0,VLOOKUP($A126,Pointage!$A$6:$CE$446,'Récap Hsup'!D$4))</f>
        <v>0</v>
      </c>
      <c r="E126" s="26">
        <f>IF($A126=0,0,VLOOKUP($A126,Pointage!$A$6:$CE$446,'Récap Hsup'!E$4))</f>
        <v>0</v>
      </c>
      <c r="F126" s="26">
        <f>IF($A126=0,0,VLOOKUP($A126,Pointage!$A$6:$CE$446,'Récap Hsup'!F$4))</f>
        <v>0</v>
      </c>
      <c r="G126" s="26">
        <f>IF($A126=0,0,VLOOKUP($A126,Pointage!$A$6:$CE$446,'Récap Hsup'!G$4))</f>
        <v>0</v>
      </c>
      <c r="H126" s="26">
        <f>IF($A126=0,0,VLOOKUP($A126,Pointage!$A$6:$CE$446,'Récap Hsup'!H$4))</f>
        <v>0</v>
      </c>
      <c r="I126" s="26">
        <f>IF($A126=0,0,VLOOKUP($A126,Pointage!$A$6:$CE$446,'Récap Hsup'!I$4))</f>
        <v>0</v>
      </c>
      <c r="J126" s="26">
        <f>IF($A126=0,0,VLOOKUP($A126,Pointage!$A$6:$CE$446,'Récap Hsup'!J$4))</f>
        <v>0</v>
      </c>
      <c r="K126" s="26">
        <f>IF($A126=0,0,VLOOKUP($A126,Pointage!$A$6:$CE$446,'Récap Hsup'!K$4))</f>
        <v>0</v>
      </c>
      <c r="L126" s="26">
        <f>IF($A126=0,0,VLOOKUP($A126,Pointage!$A$6:$CE$446,'Récap Hsup'!L$4))</f>
        <v>0</v>
      </c>
      <c r="M126" s="26">
        <f>IF($A126=0,0,VLOOKUP($A126,Pointage!$A$6:$CE$446,'Récap Hsup'!M$4))</f>
        <v>0</v>
      </c>
      <c r="N126" s="26">
        <f>IF($A126=0,0,VLOOKUP($A126,Pointage!$A$6:$CE$446,'Récap Hsup'!N$4))</f>
        <v>0</v>
      </c>
      <c r="O126" s="26">
        <f>IF($A126=0,0,VLOOKUP($A126,Pointage!$A$6:$CE$446,'Récap Hsup'!O$4))</f>
        <v>0</v>
      </c>
      <c r="P126" s="26">
        <f>IF($A126=0,0,VLOOKUP($A126,Pointage!$A$6:$CE$446,'Récap Hsup'!P$4))</f>
        <v>0</v>
      </c>
      <c r="Q126" s="26">
        <f>IF($A126=0,0,VLOOKUP($A126,Pointage!$A$6:$CE$446,'Récap Hsup'!Q$4))</f>
        <v>0</v>
      </c>
      <c r="R126" s="26">
        <f>IF($A126=0,0,VLOOKUP($A126,Pointage!$A$6:$CE$446,'Récap Hsup'!R$4))</f>
        <v>0</v>
      </c>
      <c r="S126" s="26">
        <f>IF($A126=0,0,VLOOKUP($A126,Pointage!$A$6:$CE$446,'Récap Hsup'!S$4))</f>
        <v>0</v>
      </c>
    </row>
    <row r="127" spans="1:19" x14ac:dyDescent="0.2">
      <c r="A127" s="24">
        <f>Pointage!A128</f>
        <v>43223</v>
      </c>
      <c r="B127" s="25">
        <f t="shared" si="2"/>
        <v>3</v>
      </c>
      <c r="C127" s="25">
        <f t="shared" si="3"/>
        <v>5</v>
      </c>
      <c r="D127" s="26">
        <f>IF($A127=0,0,VLOOKUP($A127,Pointage!$A$6:$CE$446,'Récap Hsup'!D$4))</f>
        <v>0</v>
      </c>
      <c r="E127" s="26">
        <f>IF($A127=0,0,VLOOKUP($A127,Pointage!$A$6:$CE$446,'Récap Hsup'!E$4))</f>
        <v>0</v>
      </c>
      <c r="F127" s="26">
        <f>IF($A127=0,0,VLOOKUP($A127,Pointage!$A$6:$CE$446,'Récap Hsup'!F$4))</f>
        <v>0</v>
      </c>
      <c r="G127" s="26">
        <f>IF($A127=0,0,VLOOKUP($A127,Pointage!$A$6:$CE$446,'Récap Hsup'!G$4))</f>
        <v>0</v>
      </c>
      <c r="H127" s="26">
        <f>IF($A127=0,0,VLOOKUP($A127,Pointage!$A$6:$CE$446,'Récap Hsup'!H$4))</f>
        <v>0</v>
      </c>
      <c r="I127" s="26">
        <f>IF($A127=0,0,VLOOKUP($A127,Pointage!$A$6:$CE$446,'Récap Hsup'!I$4))</f>
        <v>0</v>
      </c>
      <c r="J127" s="26">
        <f>IF($A127=0,0,VLOOKUP($A127,Pointage!$A$6:$CE$446,'Récap Hsup'!J$4))</f>
        <v>0</v>
      </c>
      <c r="K127" s="26">
        <f>IF($A127=0,0,VLOOKUP($A127,Pointage!$A$6:$CE$446,'Récap Hsup'!K$4))</f>
        <v>0</v>
      </c>
      <c r="L127" s="26">
        <f>IF($A127=0,0,VLOOKUP($A127,Pointage!$A$6:$CE$446,'Récap Hsup'!L$4))</f>
        <v>0</v>
      </c>
      <c r="M127" s="26">
        <f>IF($A127=0,0,VLOOKUP($A127,Pointage!$A$6:$CE$446,'Récap Hsup'!M$4))</f>
        <v>0</v>
      </c>
      <c r="N127" s="26">
        <f>IF($A127=0,0,VLOOKUP($A127,Pointage!$A$6:$CE$446,'Récap Hsup'!N$4))</f>
        <v>0</v>
      </c>
      <c r="O127" s="26">
        <f>IF($A127=0,0,VLOOKUP($A127,Pointage!$A$6:$CE$446,'Récap Hsup'!O$4))</f>
        <v>0</v>
      </c>
      <c r="P127" s="26">
        <f>IF($A127=0,0,VLOOKUP($A127,Pointage!$A$6:$CE$446,'Récap Hsup'!P$4))</f>
        <v>0</v>
      </c>
      <c r="Q127" s="26">
        <f>IF($A127=0,0,VLOOKUP($A127,Pointage!$A$6:$CE$446,'Récap Hsup'!Q$4))</f>
        <v>0</v>
      </c>
      <c r="R127" s="26">
        <f>IF($A127=0,0,VLOOKUP($A127,Pointage!$A$6:$CE$446,'Récap Hsup'!R$4))</f>
        <v>0</v>
      </c>
      <c r="S127" s="26">
        <f>IF($A127=0,0,VLOOKUP($A127,Pointage!$A$6:$CE$446,'Récap Hsup'!S$4))</f>
        <v>0</v>
      </c>
    </row>
    <row r="128" spans="1:19" x14ac:dyDescent="0.2">
      <c r="A128" s="24">
        <f>Pointage!A129</f>
        <v>43224</v>
      </c>
      <c r="B128" s="25">
        <f t="shared" si="2"/>
        <v>4</v>
      </c>
      <c r="C128" s="25">
        <f t="shared" si="3"/>
        <v>5</v>
      </c>
      <c r="D128" s="26">
        <f>IF($A128=0,0,VLOOKUP($A128,Pointage!$A$6:$CE$446,'Récap Hsup'!D$4))</f>
        <v>0</v>
      </c>
      <c r="E128" s="26">
        <f>IF($A128=0,0,VLOOKUP($A128,Pointage!$A$6:$CE$446,'Récap Hsup'!E$4))</f>
        <v>0</v>
      </c>
      <c r="F128" s="26">
        <f>IF($A128=0,0,VLOOKUP($A128,Pointage!$A$6:$CE$446,'Récap Hsup'!F$4))</f>
        <v>0</v>
      </c>
      <c r="G128" s="26">
        <f>IF($A128=0,0,VLOOKUP($A128,Pointage!$A$6:$CE$446,'Récap Hsup'!G$4))</f>
        <v>0</v>
      </c>
      <c r="H128" s="26">
        <f>IF($A128=0,0,VLOOKUP($A128,Pointage!$A$6:$CE$446,'Récap Hsup'!H$4))</f>
        <v>0</v>
      </c>
      <c r="I128" s="26">
        <f>IF($A128=0,0,VLOOKUP($A128,Pointage!$A$6:$CE$446,'Récap Hsup'!I$4))</f>
        <v>0</v>
      </c>
      <c r="J128" s="26">
        <f>IF($A128=0,0,VLOOKUP($A128,Pointage!$A$6:$CE$446,'Récap Hsup'!J$4))</f>
        <v>0</v>
      </c>
      <c r="K128" s="26">
        <f>IF($A128=0,0,VLOOKUP($A128,Pointage!$A$6:$CE$446,'Récap Hsup'!K$4))</f>
        <v>0</v>
      </c>
      <c r="L128" s="26">
        <f>IF($A128=0,0,VLOOKUP($A128,Pointage!$A$6:$CE$446,'Récap Hsup'!L$4))</f>
        <v>0</v>
      </c>
      <c r="M128" s="26">
        <f>IF($A128=0,0,VLOOKUP($A128,Pointage!$A$6:$CE$446,'Récap Hsup'!M$4))</f>
        <v>0</v>
      </c>
      <c r="N128" s="26">
        <f>IF($A128=0,0,VLOOKUP($A128,Pointage!$A$6:$CE$446,'Récap Hsup'!N$4))</f>
        <v>0</v>
      </c>
      <c r="O128" s="26">
        <f>IF($A128=0,0,VLOOKUP($A128,Pointage!$A$6:$CE$446,'Récap Hsup'!O$4))</f>
        <v>0</v>
      </c>
      <c r="P128" s="26">
        <f>IF($A128=0,0,VLOOKUP($A128,Pointage!$A$6:$CE$446,'Récap Hsup'!P$4))</f>
        <v>0</v>
      </c>
      <c r="Q128" s="26">
        <f>IF($A128=0,0,VLOOKUP($A128,Pointage!$A$6:$CE$446,'Récap Hsup'!Q$4))</f>
        <v>0</v>
      </c>
      <c r="R128" s="26">
        <f>IF($A128=0,0,VLOOKUP($A128,Pointage!$A$6:$CE$446,'Récap Hsup'!R$4))</f>
        <v>0</v>
      </c>
      <c r="S128" s="26">
        <f>IF($A128=0,0,VLOOKUP($A128,Pointage!$A$6:$CE$446,'Récap Hsup'!S$4))</f>
        <v>0</v>
      </c>
    </row>
    <row r="129" spans="1:19" x14ac:dyDescent="0.2">
      <c r="A129" s="24">
        <f>Pointage!A130</f>
        <v>43225</v>
      </c>
      <c r="B129" s="25">
        <f t="shared" si="2"/>
        <v>5</v>
      </c>
      <c r="C129" s="25">
        <f t="shared" si="3"/>
        <v>5</v>
      </c>
      <c r="D129" s="26">
        <f>IF($A129=0,0,VLOOKUP($A129,Pointage!$A$6:$CE$446,'Récap Hsup'!D$4))</f>
        <v>0</v>
      </c>
      <c r="E129" s="26">
        <f>IF($A129=0,0,VLOOKUP($A129,Pointage!$A$6:$CE$446,'Récap Hsup'!E$4))</f>
        <v>0</v>
      </c>
      <c r="F129" s="26">
        <f>IF($A129=0,0,VLOOKUP($A129,Pointage!$A$6:$CE$446,'Récap Hsup'!F$4))</f>
        <v>0</v>
      </c>
      <c r="G129" s="26">
        <f>IF($A129=0,0,VLOOKUP($A129,Pointage!$A$6:$CE$446,'Récap Hsup'!G$4))</f>
        <v>0</v>
      </c>
      <c r="H129" s="26">
        <f>IF($A129=0,0,VLOOKUP($A129,Pointage!$A$6:$CE$446,'Récap Hsup'!H$4))</f>
        <v>0</v>
      </c>
      <c r="I129" s="26">
        <f>IF($A129=0,0,VLOOKUP($A129,Pointage!$A$6:$CE$446,'Récap Hsup'!I$4))</f>
        <v>0</v>
      </c>
      <c r="J129" s="26">
        <f>IF($A129=0,0,VLOOKUP($A129,Pointage!$A$6:$CE$446,'Récap Hsup'!J$4))</f>
        <v>0</v>
      </c>
      <c r="K129" s="26">
        <f>IF($A129=0,0,VLOOKUP($A129,Pointage!$A$6:$CE$446,'Récap Hsup'!K$4))</f>
        <v>0</v>
      </c>
      <c r="L129" s="26">
        <f>IF($A129=0,0,VLOOKUP($A129,Pointage!$A$6:$CE$446,'Récap Hsup'!L$4))</f>
        <v>0</v>
      </c>
      <c r="M129" s="26">
        <f>IF($A129=0,0,VLOOKUP($A129,Pointage!$A$6:$CE$446,'Récap Hsup'!M$4))</f>
        <v>0</v>
      </c>
      <c r="N129" s="26">
        <f>IF($A129=0,0,VLOOKUP($A129,Pointage!$A$6:$CE$446,'Récap Hsup'!N$4))</f>
        <v>0</v>
      </c>
      <c r="O129" s="26">
        <f>IF($A129=0,0,VLOOKUP($A129,Pointage!$A$6:$CE$446,'Récap Hsup'!O$4))</f>
        <v>0</v>
      </c>
      <c r="P129" s="26">
        <f>IF($A129=0,0,VLOOKUP($A129,Pointage!$A$6:$CE$446,'Récap Hsup'!P$4))</f>
        <v>0</v>
      </c>
      <c r="Q129" s="26">
        <f>IF($A129=0,0,VLOOKUP($A129,Pointage!$A$6:$CE$446,'Récap Hsup'!Q$4))</f>
        <v>0</v>
      </c>
      <c r="R129" s="26">
        <f>IF($A129=0,0,VLOOKUP($A129,Pointage!$A$6:$CE$446,'Récap Hsup'!R$4))</f>
        <v>0</v>
      </c>
      <c r="S129" s="26">
        <f>IF($A129=0,0,VLOOKUP($A129,Pointage!$A$6:$CE$446,'Récap Hsup'!S$4))</f>
        <v>0</v>
      </c>
    </row>
    <row r="130" spans="1:19" x14ac:dyDescent="0.2">
      <c r="A130" s="24" t="str">
        <f>Pointage!A131</f>
        <v>Total</v>
      </c>
      <c r="B130" s="25" t="e">
        <f t="shared" si="2"/>
        <v>#VALUE!</v>
      </c>
      <c r="C130" s="25" t="e">
        <f t="shared" si="3"/>
        <v>#VALUE!</v>
      </c>
      <c r="D130" s="26">
        <f>IF($A130=0,0,VLOOKUP($A130,Pointage!$A$6:$CE$446,'Récap Hsup'!D$4))</f>
        <v>0</v>
      </c>
      <c r="E130" s="26">
        <f>IF($A130=0,0,VLOOKUP($A130,Pointage!$A$6:$CE$446,'Récap Hsup'!E$4))</f>
        <v>0</v>
      </c>
      <c r="F130" s="26">
        <f>IF($A130=0,0,VLOOKUP($A130,Pointage!$A$6:$CE$446,'Récap Hsup'!F$4))</f>
        <v>0</v>
      </c>
      <c r="G130" s="26">
        <f>IF($A130=0,0,VLOOKUP($A130,Pointage!$A$6:$CE$446,'Récap Hsup'!G$4))</f>
        <v>0</v>
      </c>
      <c r="H130" s="26">
        <f>IF($A130=0,0,VLOOKUP($A130,Pointage!$A$6:$CE$446,'Récap Hsup'!H$4))</f>
        <v>0</v>
      </c>
      <c r="I130" s="26">
        <f>IF($A130=0,0,VLOOKUP($A130,Pointage!$A$6:$CE$446,'Récap Hsup'!I$4))</f>
        <v>0</v>
      </c>
      <c r="J130" s="26">
        <f>IF($A130=0,0,VLOOKUP($A130,Pointage!$A$6:$CE$446,'Récap Hsup'!J$4))</f>
        <v>0</v>
      </c>
      <c r="K130" s="26">
        <f>IF($A130=0,0,VLOOKUP($A130,Pointage!$A$6:$CE$446,'Récap Hsup'!K$4))</f>
        <v>0</v>
      </c>
      <c r="L130" s="26">
        <f>IF($A130=0,0,VLOOKUP($A130,Pointage!$A$6:$CE$446,'Récap Hsup'!L$4))</f>
        <v>0</v>
      </c>
      <c r="M130" s="26">
        <f>IF($A130=0,0,VLOOKUP($A130,Pointage!$A$6:$CE$446,'Récap Hsup'!M$4))</f>
        <v>0</v>
      </c>
      <c r="N130" s="26">
        <f>IF($A130=0,0,VLOOKUP($A130,Pointage!$A$6:$CE$446,'Récap Hsup'!N$4))</f>
        <v>0</v>
      </c>
      <c r="O130" s="26">
        <f>IF($A130=0,0,VLOOKUP($A130,Pointage!$A$6:$CE$446,'Récap Hsup'!O$4))</f>
        <v>0</v>
      </c>
      <c r="P130" s="26">
        <f>IF($A130=0,0,VLOOKUP($A130,Pointage!$A$6:$CE$446,'Récap Hsup'!P$4))</f>
        <v>0</v>
      </c>
      <c r="Q130" s="26">
        <f>IF($A130=0,0,VLOOKUP($A130,Pointage!$A$6:$CE$446,'Récap Hsup'!Q$4))</f>
        <v>0</v>
      </c>
      <c r="R130" s="26">
        <f>IF($A130=0,0,VLOOKUP($A130,Pointage!$A$6:$CE$446,'Récap Hsup'!R$4))</f>
        <v>0</v>
      </c>
      <c r="S130" s="26">
        <f>IF($A130=0,0,VLOOKUP($A130,Pointage!$A$6:$CE$446,'Récap Hsup'!S$4))</f>
        <v>0</v>
      </c>
    </row>
    <row r="131" spans="1:19" x14ac:dyDescent="0.2">
      <c r="A131" s="24">
        <f>Pointage!A132</f>
        <v>43227</v>
      </c>
      <c r="B131" s="25">
        <f t="shared" si="2"/>
        <v>7</v>
      </c>
      <c r="C131" s="25">
        <f t="shared" si="3"/>
        <v>5</v>
      </c>
      <c r="D131" s="26">
        <f>IF($A131=0,0,VLOOKUP($A131,Pointage!$A$6:$CE$446,'Récap Hsup'!D$4))</f>
        <v>0</v>
      </c>
      <c r="E131" s="26">
        <f>IF($A131=0,0,VLOOKUP($A131,Pointage!$A$6:$CE$446,'Récap Hsup'!E$4))</f>
        <v>0</v>
      </c>
      <c r="F131" s="26">
        <f>IF($A131=0,0,VLOOKUP($A131,Pointage!$A$6:$CE$446,'Récap Hsup'!F$4))</f>
        <v>0</v>
      </c>
      <c r="G131" s="26">
        <f>IF($A131=0,0,VLOOKUP($A131,Pointage!$A$6:$CE$446,'Récap Hsup'!G$4))</f>
        <v>0</v>
      </c>
      <c r="H131" s="26">
        <f>IF($A131=0,0,VLOOKUP($A131,Pointage!$A$6:$CE$446,'Récap Hsup'!H$4))</f>
        <v>0</v>
      </c>
      <c r="I131" s="26">
        <f>IF($A131=0,0,VLOOKUP($A131,Pointage!$A$6:$CE$446,'Récap Hsup'!I$4))</f>
        <v>0</v>
      </c>
      <c r="J131" s="26">
        <f>IF($A131=0,0,VLOOKUP($A131,Pointage!$A$6:$CE$446,'Récap Hsup'!J$4))</f>
        <v>0</v>
      </c>
      <c r="K131" s="26">
        <f>IF($A131=0,0,VLOOKUP($A131,Pointage!$A$6:$CE$446,'Récap Hsup'!K$4))</f>
        <v>0</v>
      </c>
      <c r="L131" s="26">
        <f>IF($A131=0,0,VLOOKUP($A131,Pointage!$A$6:$CE$446,'Récap Hsup'!L$4))</f>
        <v>0</v>
      </c>
      <c r="M131" s="26">
        <f>IF($A131=0,0,VLOOKUP($A131,Pointage!$A$6:$CE$446,'Récap Hsup'!M$4))</f>
        <v>0</v>
      </c>
      <c r="N131" s="26">
        <f>IF($A131=0,0,VLOOKUP($A131,Pointage!$A$6:$CE$446,'Récap Hsup'!N$4))</f>
        <v>0</v>
      </c>
      <c r="O131" s="26">
        <f>IF($A131=0,0,VLOOKUP($A131,Pointage!$A$6:$CE$446,'Récap Hsup'!O$4))</f>
        <v>0</v>
      </c>
      <c r="P131" s="26">
        <f>IF($A131=0,0,VLOOKUP($A131,Pointage!$A$6:$CE$446,'Récap Hsup'!P$4))</f>
        <v>0</v>
      </c>
      <c r="Q131" s="26">
        <f>IF($A131=0,0,VLOOKUP($A131,Pointage!$A$6:$CE$446,'Récap Hsup'!Q$4))</f>
        <v>0</v>
      </c>
      <c r="R131" s="26">
        <f>IF($A131=0,0,VLOOKUP($A131,Pointage!$A$6:$CE$446,'Récap Hsup'!R$4))</f>
        <v>0</v>
      </c>
      <c r="S131" s="26">
        <f>IF($A131=0,0,VLOOKUP($A131,Pointage!$A$6:$CE$446,'Récap Hsup'!S$4))</f>
        <v>0</v>
      </c>
    </row>
    <row r="132" spans="1:19" x14ac:dyDescent="0.2">
      <c r="A132" s="24">
        <f>Pointage!A133</f>
        <v>43228</v>
      </c>
      <c r="B132" s="25">
        <f t="shared" si="2"/>
        <v>8</v>
      </c>
      <c r="C132" s="25">
        <f t="shared" si="3"/>
        <v>5</v>
      </c>
      <c r="D132" s="26">
        <f>IF($A132=0,0,VLOOKUP($A132,Pointage!$A$6:$CE$446,'Récap Hsup'!D$4))</f>
        <v>0</v>
      </c>
      <c r="E132" s="26">
        <f>IF($A132=0,0,VLOOKUP($A132,Pointage!$A$6:$CE$446,'Récap Hsup'!E$4))</f>
        <v>0</v>
      </c>
      <c r="F132" s="26">
        <f>IF($A132=0,0,VLOOKUP($A132,Pointage!$A$6:$CE$446,'Récap Hsup'!F$4))</f>
        <v>0</v>
      </c>
      <c r="G132" s="26">
        <f>IF($A132=0,0,VLOOKUP($A132,Pointage!$A$6:$CE$446,'Récap Hsup'!G$4))</f>
        <v>0</v>
      </c>
      <c r="H132" s="26">
        <f>IF($A132=0,0,VLOOKUP($A132,Pointage!$A$6:$CE$446,'Récap Hsup'!H$4))</f>
        <v>0</v>
      </c>
      <c r="I132" s="26">
        <f>IF($A132=0,0,VLOOKUP($A132,Pointage!$A$6:$CE$446,'Récap Hsup'!I$4))</f>
        <v>0</v>
      </c>
      <c r="J132" s="26">
        <f>IF($A132=0,0,VLOOKUP($A132,Pointage!$A$6:$CE$446,'Récap Hsup'!J$4))</f>
        <v>0</v>
      </c>
      <c r="K132" s="26">
        <f>IF($A132=0,0,VLOOKUP($A132,Pointage!$A$6:$CE$446,'Récap Hsup'!K$4))</f>
        <v>0</v>
      </c>
      <c r="L132" s="26">
        <f>IF($A132=0,0,VLOOKUP($A132,Pointage!$A$6:$CE$446,'Récap Hsup'!L$4))</f>
        <v>0</v>
      </c>
      <c r="M132" s="26">
        <f>IF($A132=0,0,VLOOKUP($A132,Pointage!$A$6:$CE$446,'Récap Hsup'!M$4))</f>
        <v>0</v>
      </c>
      <c r="N132" s="26">
        <f>IF($A132=0,0,VLOOKUP($A132,Pointage!$A$6:$CE$446,'Récap Hsup'!N$4))</f>
        <v>0</v>
      </c>
      <c r="O132" s="26">
        <f>IF($A132=0,0,VLOOKUP($A132,Pointage!$A$6:$CE$446,'Récap Hsup'!O$4))</f>
        <v>0</v>
      </c>
      <c r="P132" s="26">
        <f>IF($A132=0,0,VLOOKUP($A132,Pointage!$A$6:$CE$446,'Récap Hsup'!P$4))</f>
        <v>0</v>
      </c>
      <c r="Q132" s="26">
        <f>IF($A132=0,0,VLOOKUP($A132,Pointage!$A$6:$CE$446,'Récap Hsup'!Q$4))</f>
        <v>0</v>
      </c>
      <c r="R132" s="26">
        <f>IF($A132=0,0,VLOOKUP($A132,Pointage!$A$6:$CE$446,'Récap Hsup'!R$4))</f>
        <v>0</v>
      </c>
      <c r="S132" s="26">
        <f>IF($A132=0,0,VLOOKUP($A132,Pointage!$A$6:$CE$446,'Récap Hsup'!S$4))</f>
        <v>0</v>
      </c>
    </row>
    <row r="133" spans="1:19" x14ac:dyDescent="0.2">
      <c r="A133" s="24">
        <f>Pointage!A134</f>
        <v>43229</v>
      </c>
      <c r="B133" s="25">
        <f t="shared" si="2"/>
        <v>9</v>
      </c>
      <c r="C133" s="25">
        <f t="shared" si="3"/>
        <v>5</v>
      </c>
      <c r="D133" s="26">
        <f>IF($A133=0,0,VLOOKUP($A133,Pointage!$A$6:$CE$446,'Récap Hsup'!D$4))</f>
        <v>0</v>
      </c>
      <c r="E133" s="26">
        <f>IF($A133=0,0,VLOOKUP($A133,Pointage!$A$6:$CE$446,'Récap Hsup'!E$4))</f>
        <v>0</v>
      </c>
      <c r="F133" s="26">
        <f>IF($A133=0,0,VLOOKUP($A133,Pointage!$A$6:$CE$446,'Récap Hsup'!F$4))</f>
        <v>0</v>
      </c>
      <c r="G133" s="26">
        <f>IF($A133=0,0,VLOOKUP($A133,Pointage!$A$6:$CE$446,'Récap Hsup'!G$4))</f>
        <v>0</v>
      </c>
      <c r="H133" s="26">
        <f>IF($A133=0,0,VLOOKUP($A133,Pointage!$A$6:$CE$446,'Récap Hsup'!H$4))</f>
        <v>0</v>
      </c>
      <c r="I133" s="26">
        <f>IF($A133=0,0,VLOOKUP($A133,Pointage!$A$6:$CE$446,'Récap Hsup'!I$4))</f>
        <v>0</v>
      </c>
      <c r="J133" s="26">
        <f>IF($A133=0,0,VLOOKUP($A133,Pointage!$A$6:$CE$446,'Récap Hsup'!J$4))</f>
        <v>0</v>
      </c>
      <c r="K133" s="26">
        <f>IF($A133=0,0,VLOOKUP($A133,Pointage!$A$6:$CE$446,'Récap Hsup'!K$4))</f>
        <v>0</v>
      </c>
      <c r="L133" s="26">
        <f>IF($A133=0,0,VLOOKUP($A133,Pointage!$A$6:$CE$446,'Récap Hsup'!L$4))</f>
        <v>0</v>
      </c>
      <c r="M133" s="26">
        <f>IF($A133=0,0,VLOOKUP($A133,Pointage!$A$6:$CE$446,'Récap Hsup'!M$4))</f>
        <v>0</v>
      </c>
      <c r="N133" s="26">
        <f>IF($A133=0,0,VLOOKUP($A133,Pointage!$A$6:$CE$446,'Récap Hsup'!N$4))</f>
        <v>0</v>
      </c>
      <c r="O133" s="26">
        <f>IF($A133=0,0,VLOOKUP($A133,Pointage!$A$6:$CE$446,'Récap Hsup'!O$4))</f>
        <v>0</v>
      </c>
      <c r="P133" s="26">
        <f>IF($A133=0,0,VLOOKUP($A133,Pointage!$A$6:$CE$446,'Récap Hsup'!P$4))</f>
        <v>0</v>
      </c>
      <c r="Q133" s="26">
        <f>IF($A133=0,0,VLOOKUP($A133,Pointage!$A$6:$CE$446,'Récap Hsup'!Q$4))</f>
        <v>0</v>
      </c>
      <c r="R133" s="26">
        <f>IF($A133=0,0,VLOOKUP($A133,Pointage!$A$6:$CE$446,'Récap Hsup'!R$4))</f>
        <v>0</v>
      </c>
      <c r="S133" s="26">
        <f>IF($A133=0,0,VLOOKUP($A133,Pointage!$A$6:$CE$446,'Récap Hsup'!S$4))</f>
        <v>0</v>
      </c>
    </row>
    <row r="134" spans="1:19" x14ac:dyDescent="0.2">
      <c r="A134" s="24">
        <f>Pointage!A135</f>
        <v>43230</v>
      </c>
      <c r="B134" s="25">
        <f t="shared" ref="B134:B197" si="4">DAY(A134)</f>
        <v>10</v>
      </c>
      <c r="C134" s="25">
        <f t="shared" ref="C134:C197" si="5">MONTH(A134)</f>
        <v>5</v>
      </c>
      <c r="D134" s="26">
        <f>IF($A134=0,0,VLOOKUP($A134,Pointage!$A$6:$CE$446,'Récap Hsup'!D$4))</f>
        <v>0</v>
      </c>
      <c r="E134" s="26">
        <f>IF($A134=0,0,VLOOKUP($A134,Pointage!$A$6:$CE$446,'Récap Hsup'!E$4))</f>
        <v>0</v>
      </c>
      <c r="F134" s="26">
        <f>IF($A134=0,0,VLOOKUP($A134,Pointage!$A$6:$CE$446,'Récap Hsup'!F$4))</f>
        <v>0</v>
      </c>
      <c r="G134" s="26">
        <f>IF($A134=0,0,VLOOKUP($A134,Pointage!$A$6:$CE$446,'Récap Hsup'!G$4))</f>
        <v>0</v>
      </c>
      <c r="H134" s="26">
        <f>IF($A134=0,0,VLOOKUP($A134,Pointage!$A$6:$CE$446,'Récap Hsup'!H$4))</f>
        <v>0</v>
      </c>
      <c r="I134" s="26">
        <f>IF($A134=0,0,VLOOKUP($A134,Pointage!$A$6:$CE$446,'Récap Hsup'!I$4))</f>
        <v>0</v>
      </c>
      <c r="J134" s="26">
        <f>IF($A134=0,0,VLOOKUP($A134,Pointage!$A$6:$CE$446,'Récap Hsup'!J$4))</f>
        <v>0</v>
      </c>
      <c r="K134" s="26">
        <f>IF($A134=0,0,VLOOKUP($A134,Pointage!$A$6:$CE$446,'Récap Hsup'!K$4))</f>
        <v>0</v>
      </c>
      <c r="L134" s="26">
        <f>IF($A134=0,0,VLOOKUP($A134,Pointage!$A$6:$CE$446,'Récap Hsup'!L$4))</f>
        <v>0</v>
      </c>
      <c r="M134" s="26">
        <f>IF($A134=0,0,VLOOKUP($A134,Pointage!$A$6:$CE$446,'Récap Hsup'!M$4))</f>
        <v>0</v>
      </c>
      <c r="N134" s="26">
        <f>IF($A134=0,0,VLOOKUP($A134,Pointage!$A$6:$CE$446,'Récap Hsup'!N$4))</f>
        <v>0</v>
      </c>
      <c r="O134" s="26">
        <f>IF($A134=0,0,VLOOKUP($A134,Pointage!$A$6:$CE$446,'Récap Hsup'!O$4))</f>
        <v>0</v>
      </c>
      <c r="P134" s="26">
        <f>IF($A134=0,0,VLOOKUP($A134,Pointage!$A$6:$CE$446,'Récap Hsup'!P$4))</f>
        <v>0</v>
      </c>
      <c r="Q134" s="26">
        <f>IF($A134=0,0,VLOOKUP($A134,Pointage!$A$6:$CE$446,'Récap Hsup'!Q$4))</f>
        <v>0</v>
      </c>
      <c r="R134" s="26">
        <f>IF($A134=0,0,VLOOKUP($A134,Pointage!$A$6:$CE$446,'Récap Hsup'!R$4))</f>
        <v>0</v>
      </c>
      <c r="S134" s="26">
        <f>IF($A134=0,0,VLOOKUP($A134,Pointage!$A$6:$CE$446,'Récap Hsup'!S$4))</f>
        <v>0</v>
      </c>
    </row>
    <row r="135" spans="1:19" x14ac:dyDescent="0.2">
      <c r="A135" s="24">
        <f>Pointage!A136</f>
        <v>43231</v>
      </c>
      <c r="B135" s="25">
        <f t="shared" si="4"/>
        <v>11</v>
      </c>
      <c r="C135" s="25">
        <f t="shared" si="5"/>
        <v>5</v>
      </c>
      <c r="D135" s="26">
        <f>IF($A135=0,0,VLOOKUP($A135,Pointage!$A$6:$CE$446,'Récap Hsup'!D$4))</f>
        <v>0</v>
      </c>
      <c r="E135" s="26">
        <f>IF($A135=0,0,VLOOKUP($A135,Pointage!$A$6:$CE$446,'Récap Hsup'!E$4))</f>
        <v>0</v>
      </c>
      <c r="F135" s="26">
        <f>IF($A135=0,0,VLOOKUP($A135,Pointage!$A$6:$CE$446,'Récap Hsup'!F$4))</f>
        <v>0</v>
      </c>
      <c r="G135" s="26">
        <f>IF($A135=0,0,VLOOKUP($A135,Pointage!$A$6:$CE$446,'Récap Hsup'!G$4))</f>
        <v>0</v>
      </c>
      <c r="H135" s="26">
        <f>IF($A135=0,0,VLOOKUP($A135,Pointage!$A$6:$CE$446,'Récap Hsup'!H$4))</f>
        <v>0</v>
      </c>
      <c r="I135" s="26">
        <f>IF($A135=0,0,VLOOKUP($A135,Pointage!$A$6:$CE$446,'Récap Hsup'!I$4))</f>
        <v>0</v>
      </c>
      <c r="J135" s="26">
        <f>IF($A135=0,0,VLOOKUP($A135,Pointage!$A$6:$CE$446,'Récap Hsup'!J$4))</f>
        <v>0</v>
      </c>
      <c r="K135" s="26">
        <f>IF($A135=0,0,VLOOKUP($A135,Pointage!$A$6:$CE$446,'Récap Hsup'!K$4))</f>
        <v>0</v>
      </c>
      <c r="L135" s="26">
        <f>IF($A135=0,0,VLOOKUP($A135,Pointage!$A$6:$CE$446,'Récap Hsup'!L$4))</f>
        <v>0</v>
      </c>
      <c r="M135" s="26">
        <f>IF($A135=0,0,VLOOKUP($A135,Pointage!$A$6:$CE$446,'Récap Hsup'!M$4))</f>
        <v>0</v>
      </c>
      <c r="N135" s="26">
        <f>IF($A135=0,0,VLOOKUP($A135,Pointage!$A$6:$CE$446,'Récap Hsup'!N$4))</f>
        <v>0</v>
      </c>
      <c r="O135" s="26">
        <f>IF($A135=0,0,VLOOKUP($A135,Pointage!$A$6:$CE$446,'Récap Hsup'!O$4))</f>
        <v>0</v>
      </c>
      <c r="P135" s="26">
        <f>IF($A135=0,0,VLOOKUP($A135,Pointage!$A$6:$CE$446,'Récap Hsup'!P$4))</f>
        <v>0</v>
      </c>
      <c r="Q135" s="26">
        <f>IF($A135=0,0,VLOOKUP($A135,Pointage!$A$6:$CE$446,'Récap Hsup'!Q$4))</f>
        <v>0</v>
      </c>
      <c r="R135" s="26">
        <f>IF($A135=0,0,VLOOKUP($A135,Pointage!$A$6:$CE$446,'Récap Hsup'!R$4))</f>
        <v>0</v>
      </c>
      <c r="S135" s="26">
        <f>IF($A135=0,0,VLOOKUP($A135,Pointage!$A$6:$CE$446,'Récap Hsup'!S$4))</f>
        <v>0</v>
      </c>
    </row>
    <row r="136" spans="1:19" x14ac:dyDescent="0.2">
      <c r="A136" s="24">
        <f>Pointage!A137</f>
        <v>43232</v>
      </c>
      <c r="B136" s="25">
        <f t="shared" si="4"/>
        <v>12</v>
      </c>
      <c r="C136" s="25">
        <f t="shared" si="5"/>
        <v>5</v>
      </c>
      <c r="D136" s="26">
        <f>IF($A136=0,0,VLOOKUP($A136,Pointage!$A$6:$CE$446,'Récap Hsup'!D$4))</f>
        <v>0</v>
      </c>
      <c r="E136" s="26">
        <f>IF($A136=0,0,VLOOKUP($A136,Pointage!$A$6:$CE$446,'Récap Hsup'!E$4))</f>
        <v>0</v>
      </c>
      <c r="F136" s="26">
        <f>IF($A136=0,0,VLOOKUP($A136,Pointage!$A$6:$CE$446,'Récap Hsup'!F$4))</f>
        <v>0</v>
      </c>
      <c r="G136" s="26">
        <f>IF($A136=0,0,VLOOKUP($A136,Pointage!$A$6:$CE$446,'Récap Hsup'!G$4))</f>
        <v>0</v>
      </c>
      <c r="H136" s="26">
        <f>IF($A136=0,0,VLOOKUP($A136,Pointage!$A$6:$CE$446,'Récap Hsup'!H$4))</f>
        <v>0</v>
      </c>
      <c r="I136" s="26">
        <f>IF($A136=0,0,VLOOKUP($A136,Pointage!$A$6:$CE$446,'Récap Hsup'!I$4))</f>
        <v>0</v>
      </c>
      <c r="J136" s="26">
        <f>IF($A136=0,0,VLOOKUP($A136,Pointage!$A$6:$CE$446,'Récap Hsup'!J$4))</f>
        <v>0</v>
      </c>
      <c r="K136" s="26">
        <f>IF($A136=0,0,VLOOKUP($A136,Pointage!$A$6:$CE$446,'Récap Hsup'!K$4))</f>
        <v>0</v>
      </c>
      <c r="L136" s="26">
        <f>IF($A136=0,0,VLOOKUP($A136,Pointage!$A$6:$CE$446,'Récap Hsup'!L$4))</f>
        <v>0</v>
      </c>
      <c r="M136" s="26">
        <f>IF($A136=0,0,VLOOKUP($A136,Pointage!$A$6:$CE$446,'Récap Hsup'!M$4))</f>
        <v>0</v>
      </c>
      <c r="N136" s="26">
        <f>IF($A136=0,0,VLOOKUP($A136,Pointage!$A$6:$CE$446,'Récap Hsup'!N$4))</f>
        <v>0</v>
      </c>
      <c r="O136" s="26">
        <f>IF($A136=0,0,VLOOKUP($A136,Pointage!$A$6:$CE$446,'Récap Hsup'!O$4))</f>
        <v>0</v>
      </c>
      <c r="P136" s="26">
        <f>IF($A136=0,0,VLOOKUP($A136,Pointage!$A$6:$CE$446,'Récap Hsup'!P$4))</f>
        <v>0</v>
      </c>
      <c r="Q136" s="26">
        <f>IF($A136=0,0,VLOOKUP($A136,Pointage!$A$6:$CE$446,'Récap Hsup'!Q$4))</f>
        <v>0</v>
      </c>
      <c r="R136" s="26">
        <f>IF($A136=0,0,VLOOKUP($A136,Pointage!$A$6:$CE$446,'Récap Hsup'!R$4))</f>
        <v>0</v>
      </c>
      <c r="S136" s="26">
        <f>IF($A136=0,0,VLOOKUP($A136,Pointage!$A$6:$CE$446,'Récap Hsup'!S$4))</f>
        <v>0</v>
      </c>
    </row>
    <row r="137" spans="1:19" x14ac:dyDescent="0.2">
      <c r="A137" s="24" t="str">
        <f>Pointage!A138</f>
        <v>Total</v>
      </c>
      <c r="B137" s="25" t="e">
        <f t="shared" si="4"/>
        <v>#VALUE!</v>
      </c>
      <c r="C137" s="25" t="e">
        <f t="shared" si="5"/>
        <v>#VALUE!</v>
      </c>
      <c r="D137" s="26">
        <f>IF($A137=0,0,VLOOKUP($A137,Pointage!$A$6:$CE$446,'Récap Hsup'!D$4))</f>
        <v>0</v>
      </c>
      <c r="E137" s="26">
        <f>IF($A137=0,0,VLOOKUP($A137,Pointage!$A$6:$CE$446,'Récap Hsup'!E$4))</f>
        <v>0</v>
      </c>
      <c r="F137" s="26">
        <f>IF($A137=0,0,VLOOKUP($A137,Pointage!$A$6:$CE$446,'Récap Hsup'!F$4))</f>
        <v>0</v>
      </c>
      <c r="G137" s="26">
        <f>IF($A137=0,0,VLOOKUP($A137,Pointage!$A$6:$CE$446,'Récap Hsup'!G$4))</f>
        <v>0</v>
      </c>
      <c r="H137" s="26">
        <f>IF($A137=0,0,VLOOKUP($A137,Pointage!$A$6:$CE$446,'Récap Hsup'!H$4))</f>
        <v>0</v>
      </c>
      <c r="I137" s="26">
        <f>IF($A137=0,0,VLOOKUP($A137,Pointage!$A$6:$CE$446,'Récap Hsup'!I$4))</f>
        <v>0</v>
      </c>
      <c r="J137" s="26">
        <f>IF($A137=0,0,VLOOKUP($A137,Pointage!$A$6:$CE$446,'Récap Hsup'!J$4))</f>
        <v>0</v>
      </c>
      <c r="K137" s="26">
        <f>IF($A137=0,0,VLOOKUP($A137,Pointage!$A$6:$CE$446,'Récap Hsup'!K$4))</f>
        <v>0</v>
      </c>
      <c r="L137" s="26">
        <f>IF($A137=0,0,VLOOKUP($A137,Pointage!$A$6:$CE$446,'Récap Hsup'!L$4))</f>
        <v>0</v>
      </c>
      <c r="M137" s="26">
        <f>IF($A137=0,0,VLOOKUP($A137,Pointage!$A$6:$CE$446,'Récap Hsup'!M$4))</f>
        <v>0</v>
      </c>
      <c r="N137" s="26">
        <f>IF($A137=0,0,VLOOKUP($A137,Pointage!$A$6:$CE$446,'Récap Hsup'!N$4))</f>
        <v>0</v>
      </c>
      <c r="O137" s="26">
        <f>IF($A137=0,0,VLOOKUP($A137,Pointage!$A$6:$CE$446,'Récap Hsup'!O$4))</f>
        <v>0</v>
      </c>
      <c r="P137" s="26">
        <f>IF($A137=0,0,VLOOKUP($A137,Pointage!$A$6:$CE$446,'Récap Hsup'!P$4))</f>
        <v>0</v>
      </c>
      <c r="Q137" s="26">
        <f>IF($A137=0,0,VLOOKUP($A137,Pointage!$A$6:$CE$446,'Récap Hsup'!Q$4))</f>
        <v>0</v>
      </c>
      <c r="R137" s="26">
        <f>IF($A137=0,0,VLOOKUP($A137,Pointage!$A$6:$CE$446,'Récap Hsup'!R$4))</f>
        <v>0</v>
      </c>
      <c r="S137" s="26">
        <f>IF($A137=0,0,VLOOKUP($A137,Pointage!$A$6:$CE$446,'Récap Hsup'!S$4))</f>
        <v>0</v>
      </c>
    </row>
    <row r="138" spans="1:19" x14ac:dyDescent="0.2">
      <c r="A138" s="24">
        <f>Pointage!A139</f>
        <v>43234</v>
      </c>
      <c r="B138" s="25">
        <f t="shared" si="4"/>
        <v>14</v>
      </c>
      <c r="C138" s="25">
        <f t="shared" si="5"/>
        <v>5</v>
      </c>
      <c r="D138" s="26">
        <f>IF($A138=0,0,VLOOKUP($A138,Pointage!$A$6:$CE$446,'Récap Hsup'!D$4))</f>
        <v>0</v>
      </c>
      <c r="E138" s="26">
        <f>IF($A138=0,0,VLOOKUP($A138,Pointage!$A$6:$CE$446,'Récap Hsup'!E$4))</f>
        <v>0</v>
      </c>
      <c r="F138" s="26">
        <f>IF($A138=0,0,VLOOKUP($A138,Pointage!$A$6:$CE$446,'Récap Hsup'!F$4))</f>
        <v>0</v>
      </c>
      <c r="G138" s="26">
        <f>IF($A138=0,0,VLOOKUP($A138,Pointage!$A$6:$CE$446,'Récap Hsup'!G$4))</f>
        <v>0</v>
      </c>
      <c r="H138" s="26">
        <f>IF($A138=0,0,VLOOKUP($A138,Pointage!$A$6:$CE$446,'Récap Hsup'!H$4))</f>
        <v>0</v>
      </c>
      <c r="I138" s="26">
        <f>IF($A138=0,0,VLOOKUP($A138,Pointage!$A$6:$CE$446,'Récap Hsup'!I$4))</f>
        <v>0</v>
      </c>
      <c r="J138" s="26">
        <f>IF($A138=0,0,VLOOKUP($A138,Pointage!$A$6:$CE$446,'Récap Hsup'!J$4))</f>
        <v>0</v>
      </c>
      <c r="K138" s="26">
        <f>IF($A138=0,0,VLOOKUP($A138,Pointage!$A$6:$CE$446,'Récap Hsup'!K$4))</f>
        <v>0</v>
      </c>
      <c r="L138" s="26">
        <f>IF($A138=0,0,VLOOKUP($A138,Pointage!$A$6:$CE$446,'Récap Hsup'!L$4))</f>
        <v>0</v>
      </c>
      <c r="M138" s="26">
        <f>IF($A138=0,0,VLOOKUP($A138,Pointage!$A$6:$CE$446,'Récap Hsup'!M$4))</f>
        <v>0</v>
      </c>
      <c r="N138" s="26">
        <f>IF($A138=0,0,VLOOKUP($A138,Pointage!$A$6:$CE$446,'Récap Hsup'!N$4))</f>
        <v>0</v>
      </c>
      <c r="O138" s="26">
        <f>IF($A138=0,0,VLOOKUP($A138,Pointage!$A$6:$CE$446,'Récap Hsup'!O$4))</f>
        <v>0</v>
      </c>
      <c r="P138" s="26">
        <f>IF($A138=0,0,VLOOKUP($A138,Pointage!$A$6:$CE$446,'Récap Hsup'!P$4))</f>
        <v>0</v>
      </c>
      <c r="Q138" s="26">
        <f>IF($A138=0,0,VLOOKUP($A138,Pointage!$A$6:$CE$446,'Récap Hsup'!Q$4))</f>
        <v>0</v>
      </c>
      <c r="R138" s="26">
        <f>IF($A138=0,0,VLOOKUP($A138,Pointage!$A$6:$CE$446,'Récap Hsup'!R$4))</f>
        <v>0</v>
      </c>
      <c r="S138" s="26">
        <f>IF($A138=0,0,VLOOKUP($A138,Pointage!$A$6:$CE$446,'Récap Hsup'!S$4))</f>
        <v>0</v>
      </c>
    </row>
    <row r="139" spans="1:19" x14ac:dyDescent="0.2">
      <c r="A139" s="24">
        <f>Pointage!A140</f>
        <v>43235</v>
      </c>
      <c r="B139" s="25">
        <f t="shared" si="4"/>
        <v>15</v>
      </c>
      <c r="C139" s="25">
        <f t="shared" si="5"/>
        <v>5</v>
      </c>
      <c r="D139" s="26">
        <f>IF($A139=0,0,VLOOKUP($A139,Pointage!$A$6:$CE$446,'Récap Hsup'!D$4))</f>
        <v>0</v>
      </c>
      <c r="E139" s="26">
        <f>IF($A139=0,0,VLOOKUP($A139,Pointage!$A$6:$CE$446,'Récap Hsup'!E$4))</f>
        <v>0</v>
      </c>
      <c r="F139" s="26">
        <f>IF($A139=0,0,VLOOKUP($A139,Pointage!$A$6:$CE$446,'Récap Hsup'!F$4))</f>
        <v>0</v>
      </c>
      <c r="G139" s="26">
        <f>IF($A139=0,0,VLOOKUP($A139,Pointage!$A$6:$CE$446,'Récap Hsup'!G$4))</f>
        <v>0</v>
      </c>
      <c r="H139" s="26">
        <f>IF($A139=0,0,VLOOKUP($A139,Pointage!$A$6:$CE$446,'Récap Hsup'!H$4))</f>
        <v>0</v>
      </c>
      <c r="I139" s="26">
        <f>IF($A139=0,0,VLOOKUP($A139,Pointage!$A$6:$CE$446,'Récap Hsup'!I$4))</f>
        <v>0</v>
      </c>
      <c r="J139" s="26">
        <f>IF($A139=0,0,VLOOKUP($A139,Pointage!$A$6:$CE$446,'Récap Hsup'!J$4))</f>
        <v>0</v>
      </c>
      <c r="K139" s="26">
        <f>IF($A139=0,0,VLOOKUP($A139,Pointage!$A$6:$CE$446,'Récap Hsup'!K$4))</f>
        <v>0</v>
      </c>
      <c r="L139" s="26">
        <f>IF($A139=0,0,VLOOKUP($A139,Pointage!$A$6:$CE$446,'Récap Hsup'!L$4))</f>
        <v>0</v>
      </c>
      <c r="M139" s="26">
        <f>IF($A139=0,0,VLOOKUP($A139,Pointage!$A$6:$CE$446,'Récap Hsup'!M$4))</f>
        <v>0</v>
      </c>
      <c r="N139" s="26">
        <f>IF($A139=0,0,VLOOKUP($A139,Pointage!$A$6:$CE$446,'Récap Hsup'!N$4))</f>
        <v>0</v>
      </c>
      <c r="O139" s="26">
        <f>IF($A139=0,0,VLOOKUP($A139,Pointage!$A$6:$CE$446,'Récap Hsup'!O$4))</f>
        <v>0</v>
      </c>
      <c r="P139" s="26">
        <f>IF($A139=0,0,VLOOKUP($A139,Pointage!$A$6:$CE$446,'Récap Hsup'!P$4))</f>
        <v>0</v>
      </c>
      <c r="Q139" s="26">
        <f>IF($A139=0,0,VLOOKUP($A139,Pointage!$A$6:$CE$446,'Récap Hsup'!Q$4))</f>
        <v>0</v>
      </c>
      <c r="R139" s="26">
        <f>IF($A139=0,0,VLOOKUP($A139,Pointage!$A$6:$CE$446,'Récap Hsup'!R$4))</f>
        <v>0</v>
      </c>
      <c r="S139" s="26">
        <f>IF($A139=0,0,VLOOKUP($A139,Pointage!$A$6:$CE$446,'Récap Hsup'!S$4))</f>
        <v>0</v>
      </c>
    </row>
    <row r="140" spans="1:19" x14ac:dyDescent="0.2">
      <c r="A140" s="24">
        <f>Pointage!A141</f>
        <v>43236</v>
      </c>
      <c r="B140" s="25">
        <f t="shared" si="4"/>
        <v>16</v>
      </c>
      <c r="C140" s="25">
        <f t="shared" si="5"/>
        <v>5</v>
      </c>
      <c r="D140" s="26">
        <f>IF($A140=0,0,VLOOKUP($A140,Pointage!$A$6:$CE$446,'Récap Hsup'!D$4))</f>
        <v>0</v>
      </c>
      <c r="E140" s="26">
        <f>IF($A140=0,0,VLOOKUP($A140,Pointage!$A$6:$CE$446,'Récap Hsup'!E$4))</f>
        <v>0</v>
      </c>
      <c r="F140" s="26">
        <f>IF($A140=0,0,VLOOKUP($A140,Pointage!$A$6:$CE$446,'Récap Hsup'!F$4))</f>
        <v>0</v>
      </c>
      <c r="G140" s="26">
        <f>IF($A140=0,0,VLOOKUP($A140,Pointage!$A$6:$CE$446,'Récap Hsup'!G$4))</f>
        <v>0</v>
      </c>
      <c r="H140" s="26">
        <f>IF($A140=0,0,VLOOKUP($A140,Pointage!$A$6:$CE$446,'Récap Hsup'!H$4))</f>
        <v>0</v>
      </c>
      <c r="I140" s="26">
        <f>IF($A140=0,0,VLOOKUP($A140,Pointage!$A$6:$CE$446,'Récap Hsup'!I$4))</f>
        <v>0</v>
      </c>
      <c r="J140" s="26">
        <f>IF($A140=0,0,VLOOKUP($A140,Pointage!$A$6:$CE$446,'Récap Hsup'!J$4))</f>
        <v>0</v>
      </c>
      <c r="K140" s="26">
        <f>IF($A140=0,0,VLOOKUP($A140,Pointage!$A$6:$CE$446,'Récap Hsup'!K$4))</f>
        <v>0</v>
      </c>
      <c r="L140" s="26">
        <f>IF($A140=0,0,VLOOKUP($A140,Pointage!$A$6:$CE$446,'Récap Hsup'!L$4))</f>
        <v>0</v>
      </c>
      <c r="M140" s="26">
        <f>IF($A140=0,0,VLOOKUP($A140,Pointage!$A$6:$CE$446,'Récap Hsup'!M$4))</f>
        <v>0</v>
      </c>
      <c r="N140" s="26">
        <f>IF($A140=0,0,VLOOKUP($A140,Pointage!$A$6:$CE$446,'Récap Hsup'!N$4))</f>
        <v>0</v>
      </c>
      <c r="O140" s="26">
        <f>IF($A140=0,0,VLOOKUP($A140,Pointage!$A$6:$CE$446,'Récap Hsup'!O$4))</f>
        <v>0</v>
      </c>
      <c r="P140" s="26">
        <f>IF($A140=0,0,VLOOKUP($A140,Pointage!$A$6:$CE$446,'Récap Hsup'!P$4))</f>
        <v>0</v>
      </c>
      <c r="Q140" s="26">
        <f>IF($A140=0,0,VLOOKUP($A140,Pointage!$A$6:$CE$446,'Récap Hsup'!Q$4))</f>
        <v>0</v>
      </c>
      <c r="R140" s="26">
        <f>IF($A140=0,0,VLOOKUP($A140,Pointage!$A$6:$CE$446,'Récap Hsup'!R$4))</f>
        <v>0</v>
      </c>
      <c r="S140" s="26">
        <f>IF($A140=0,0,VLOOKUP($A140,Pointage!$A$6:$CE$446,'Récap Hsup'!S$4))</f>
        <v>0</v>
      </c>
    </row>
    <row r="141" spans="1:19" x14ac:dyDescent="0.2">
      <c r="A141" s="24">
        <f>Pointage!A142</f>
        <v>43237</v>
      </c>
      <c r="B141" s="25">
        <f t="shared" si="4"/>
        <v>17</v>
      </c>
      <c r="C141" s="25">
        <f t="shared" si="5"/>
        <v>5</v>
      </c>
      <c r="D141" s="26">
        <f>IF($A141=0,0,VLOOKUP($A141,Pointage!$A$6:$CE$446,'Récap Hsup'!D$4))</f>
        <v>0</v>
      </c>
      <c r="E141" s="26">
        <f>IF($A141=0,0,VLOOKUP($A141,Pointage!$A$6:$CE$446,'Récap Hsup'!E$4))</f>
        <v>0</v>
      </c>
      <c r="F141" s="26">
        <f>IF($A141=0,0,VLOOKUP($A141,Pointage!$A$6:$CE$446,'Récap Hsup'!F$4))</f>
        <v>0</v>
      </c>
      <c r="G141" s="26">
        <f>IF($A141=0,0,VLOOKUP($A141,Pointage!$A$6:$CE$446,'Récap Hsup'!G$4))</f>
        <v>0</v>
      </c>
      <c r="H141" s="26">
        <f>IF($A141=0,0,VLOOKUP($A141,Pointage!$A$6:$CE$446,'Récap Hsup'!H$4))</f>
        <v>0</v>
      </c>
      <c r="I141" s="26">
        <f>IF($A141=0,0,VLOOKUP($A141,Pointage!$A$6:$CE$446,'Récap Hsup'!I$4))</f>
        <v>0</v>
      </c>
      <c r="J141" s="26">
        <f>IF($A141=0,0,VLOOKUP($A141,Pointage!$A$6:$CE$446,'Récap Hsup'!J$4))</f>
        <v>0</v>
      </c>
      <c r="K141" s="26">
        <f>IF($A141=0,0,VLOOKUP($A141,Pointage!$A$6:$CE$446,'Récap Hsup'!K$4))</f>
        <v>0</v>
      </c>
      <c r="L141" s="26">
        <f>IF($A141=0,0,VLOOKUP($A141,Pointage!$A$6:$CE$446,'Récap Hsup'!L$4))</f>
        <v>0</v>
      </c>
      <c r="M141" s="26">
        <f>IF($A141=0,0,VLOOKUP($A141,Pointage!$A$6:$CE$446,'Récap Hsup'!M$4))</f>
        <v>0</v>
      </c>
      <c r="N141" s="26">
        <f>IF($A141=0,0,VLOOKUP($A141,Pointage!$A$6:$CE$446,'Récap Hsup'!N$4))</f>
        <v>0</v>
      </c>
      <c r="O141" s="26">
        <f>IF($A141=0,0,VLOOKUP($A141,Pointage!$A$6:$CE$446,'Récap Hsup'!O$4))</f>
        <v>0</v>
      </c>
      <c r="P141" s="26">
        <f>IF($A141=0,0,VLOOKUP($A141,Pointage!$A$6:$CE$446,'Récap Hsup'!P$4))</f>
        <v>0</v>
      </c>
      <c r="Q141" s="26">
        <f>IF($A141=0,0,VLOOKUP($A141,Pointage!$A$6:$CE$446,'Récap Hsup'!Q$4))</f>
        <v>0</v>
      </c>
      <c r="R141" s="26">
        <f>IF($A141=0,0,VLOOKUP($A141,Pointage!$A$6:$CE$446,'Récap Hsup'!R$4))</f>
        <v>0</v>
      </c>
      <c r="S141" s="26">
        <f>IF($A141=0,0,VLOOKUP($A141,Pointage!$A$6:$CE$446,'Récap Hsup'!S$4))</f>
        <v>0</v>
      </c>
    </row>
    <row r="142" spans="1:19" x14ac:dyDescent="0.2">
      <c r="A142" s="24">
        <f>Pointage!A143</f>
        <v>43238</v>
      </c>
      <c r="B142" s="25">
        <f t="shared" si="4"/>
        <v>18</v>
      </c>
      <c r="C142" s="25">
        <f t="shared" si="5"/>
        <v>5</v>
      </c>
      <c r="D142" s="26">
        <f>IF($A142=0,0,VLOOKUP($A142,Pointage!$A$6:$CE$446,'Récap Hsup'!D$4))</f>
        <v>0</v>
      </c>
      <c r="E142" s="26">
        <f>IF($A142=0,0,VLOOKUP($A142,Pointage!$A$6:$CE$446,'Récap Hsup'!E$4))</f>
        <v>0</v>
      </c>
      <c r="F142" s="26">
        <f>IF($A142=0,0,VLOOKUP($A142,Pointage!$A$6:$CE$446,'Récap Hsup'!F$4))</f>
        <v>0</v>
      </c>
      <c r="G142" s="26">
        <f>IF($A142=0,0,VLOOKUP($A142,Pointage!$A$6:$CE$446,'Récap Hsup'!G$4))</f>
        <v>0</v>
      </c>
      <c r="H142" s="26">
        <f>IF($A142=0,0,VLOOKUP($A142,Pointage!$A$6:$CE$446,'Récap Hsup'!H$4))</f>
        <v>0</v>
      </c>
      <c r="I142" s="26">
        <f>IF($A142=0,0,VLOOKUP($A142,Pointage!$A$6:$CE$446,'Récap Hsup'!I$4))</f>
        <v>0</v>
      </c>
      <c r="J142" s="26">
        <f>IF($A142=0,0,VLOOKUP($A142,Pointage!$A$6:$CE$446,'Récap Hsup'!J$4))</f>
        <v>0</v>
      </c>
      <c r="K142" s="26">
        <f>IF($A142=0,0,VLOOKUP($A142,Pointage!$A$6:$CE$446,'Récap Hsup'!K$4))</f>
        <v>0</v>
      </c>
      <c r="L142" s="26">
        <f>IF($A142=0,0,VLOOKUP($A142,Pointage!$A$6:$CE$446,'Récap Hsup'!L$4))</f>
        <v>0</v>
      </c>
      <c r="M142" s="26">
        <f>IF($A142=0,0,VLOOKUP($A142,Pointage!$A$6:$CE$446,'Récap Hsup'!M$4))</f>
        <v>0</v>
      </c>
      <c r="N142" s="26">
        <f>IF($A142=0,0,VLOOKUP($A142,Pointage!$A$6:$CE$446,'Récap Hsup'!N$4))</f>
        <v>0</v>
      </c>
      <c r="O142" s="26">
        <f>IF($A142=0,0,VLOOKUP($A142,Pointage!$A$6:$CE$446,'Récap Hsup'!O$4))</f>
        <v>0</v>
      </c>
      <c r="P142" s="26">
        <f>IF($A142=0,0,VLOOKUP($A142,Pointage!$A$6:$CE$446,'Récap Hsup'!P$4))</f>
        <v>0</v>
      </c>
      <c r="Q142" s="26">
        <f>IF($A142=0,0,VLOOKUP($A142,Pointage!$A$6:$CE$446,'Récap Hsup'!Q$4))</f>
        <v>0</v>
      </c>
      <c r="R142" s="26">
        <f>IF($A142=0,0,VLOOKUP($A142,Pointage!$A$6:$CE$446,'Récap Hsup'!R$4))</f>
        <v>0</v>
      </c>
      <c r="S142" s="26">
        <f>IF($A142=0,0,VLOOKUP($A142,Pointage!$A$6:$CE$446,'Récap Hsup'!S$4))</f>
        <v>0</v>
      </c>
    </row>
    <row r="143" spans="1:19" x14ac:dyDescent="0.2">
      <c r="A143" s="24">
        <f>Pointage!A144</f>
        <v>43239</v>
      </c>
      <c r="B143" s="25">
        <f t="shared" si="4"/>
        <v>19</v>
      </c>
      <c r="C143" s="25">
        <f t="shared" si="5"/>
        <v>5</v>
      </c>
      <c r="D143" s="26">
        <f>IF($A143=0,0,VLOOKUP($A143,Pointage!$A$6:$CE$446,'Récap Hsup'!D$4))</f>
        <v>0</v>
      </c>
      <c r="E143" s="26">
        <f>IF($A143=0,0,VLOOKUP($A143,Pointage!$A$6:$CE$446,'Récap Hsup'!E$4))</f>
        <v>0</v>
      </c>
      <c r="F143" s="26">
        <f>IF($A143=0,0,VLOOKUP($A143,Pointage!$A$6:$CE$446,'Récap Hsup'!F$4))</f>
        <v>0</v>
      </c>
      <c r="G143" s="26">
        <f>IF($A143=0,0,VLOOKUP($A143,Pointage!$A$6:$CE$446,'Récap Hsup'!G$4))</f>
        <v>0</v>
      </c>
      <c r="H143" s="26">
        <f>IF($A143=0,0,VLOOKUP($A143,Pointage!$A$6:$CE$446,'Récap Hsup'!H$4))</f>
        <v>0</v>
      </c>
      <c r="I143" s="26">
        <f>IF($A143=0,0,VLOOKUP($A143,Pointage!$A$6:$CE$446,'Récap Hsup'!I$4))</f>
        <v>0</v>
      </c>
      <c r="J143" s="26">
        <f>IF($A143=0,0,VLOOKUP($A143,Pointage!$A$6:$CE$446,'Récap Hsup'!J$4))</f>
        <v>0</v>
      </c>
      <c r="K143" s="26">
        <f>IF($A143=0,0,VLOOKUP($A143,Pointage!$A$6:$CE$446,'Récap Hsup'!K$4))</f>
        <v>0</v>
      </c>
      <c r="L143" s="26">
        <f>IF($A143=0,0,VLOOKUP($A143,Pointage!$A$6:$CE$446,'Récap Hsup'!L$4))</f>
        <v>0</v>
      </c>
      <c r="M143" s="26">
        <f>IF($A143=0,0,VLOOKUP($A143,Pointage!$A$6:$CE$446,'Récap Hsup'!M$4))</f>
        <v>0</v>
      </c>
      <c r="N143" s="26">
        <f>IF($A143=0,0,VLOOKUP($A143,Pointage!$A$6:$CE$446,'Récap Hsup'!N$4))</f>
        <v>0</v>
      </c>
      <c r="O143" s="26">
        <f>IF($A143=0,0,VLOOKUP($A143,Pointage!$A$6:$CE$446,'Récap Hsup'!O$4))</f>
        <v>0</v>
      </c>
      <c r="P143" s="26">
        <f>IF($A143=0,0,VLOOKUP($A143,Pointage!$A$6:$CE$446,'Récap Hsup'!P$4))</f>
        <v>0</v>
      </c>
      <c r="Q143" s="26">
        <f>IF($A143=0,0,VLOOKUP($A143,Pointage!$A$6:$CE$446,'Récap Hsup'!Q$4))</f>
        <v>0</v>
      </c>
      <c r="R143" s="26">
        <f>IF($A143=0,0,VLOOKUP($A143,Pointage!$A$6:$CE$446,'Récap Hsup'!R$4))</f>
        <v>0</v>
      </c>
      <c r="S143" s="26">
        <f>IF($A143=0,0,VLOOKUP($A143,Pointage!$A$6:$CE$446,'Récap Hsup'!S$4))</f>
        <v>0</v>
      </c>
    </row>
    <row r="144" spans="1:19" x14ac:dyDescent="0.2">
      <c r="A144" s="24" t="str">
        <f>Pointage!A145</f>
        <v>Total</v>
      </c>
      <c r="B144" s="25" t="e">
        <f t="shared" si="4"/>
        <v>#VALUE!</v>
      </c>
      <c r="C144" s="25" t="e">
        <f t="shared" si="5"/>
        <v>#VALUE!</v>
      </c>
      <c r="D144" s="26">
        <f>IF($A144=0,0,VLOOKUP($A144,Pointage!$A$6:$CE$446,'Récap Hsup'!D$4))</f>
        <v>0</v>
      </c>
      <c r="E144" s="26">
        <f>IF($A144=0,0,VLOOKUP($A144,Pointage!$A$6:$CE$446,'Récap Hsup'!E$4))</f>
        <v>0</v>
      </c>
      <c r="F144" s="26">
        <f>IF($A144=0,0,VLOOKUP($A144,Pointage!$A$6:$CE$446,'Récap Hsup'!F$4))</f>
        <v>0</v>
      </c>
      <c r="G144" s="26">
        <f>IF($A144=0,0,VLOOKUP($A144,Pointage!$A$6:$CE$446,'Récap Hsup'!G$4))</f>
        <v>0</v>
      </c>
      <c r="H144" s="26">
        <f>IF($A144=0,0,VLOOKUP($A144,Pointage!$A$6:$CE$446,'Récap Hsup'!H$4))</f>
        <v>0</v>
      </c>
      <c r="I144" s="26">
        <f>IF($A144=0,0,VLOOKUP($A144,Pointage!$A$6:$CE$446,'Récap Hsup'!I$4))</f>
        <v>0</v>
      </c>
      <c r="J144" s="26">
        <f>IF($A144=0,0,VLOOKUP($A144,Pointage!$A$6:$CE$446,'Récap Hsup'!J$4))</f>
        <v>0</v>
      </c>
      <c r="K144" s="26">
        <f>IF($A144=0,0,VLOOKUP($A144,Pointage!$A$6:$CE$446,'Récap Hsup'!K$4))</f>
        <v>0</v>
      </c>
      <c r="L144" s="26">
        <f>IF($A144=0,0,VLOOKUP($A144,Pointage!$A$6:$CE$446,'Récap Hsup'!L$4))</f>
        <v>0</v>
      </c>
      <c r="M144" s="26">
        <f>IF($A144=0,0,VLOOKUP($A144,Pointage!$A$6:$CE$446,'Récap Hsup'!M$4))</f>
        <v>0</v>
      </c>
      <c r="N144" s="26">
        <f>IF($A144=0,0,VLOOKUP($A144,Pointage!$A$6:$CE$446,'Récap Hsup'!N$4))</f>
        <v>0</v>
      </c>
      <c r="O144" s="26">
        <f>IF($A144=0,0,VLOOKUP($A144,Pointage!$A$6:$CE$446,'Récap Hsup'!O$4))</f>
        <v>0</v>
      </c>
      <c r="P144" s="26">
        <f>IF($A144=0,0,VLOOKUP($A144,Pointage!$A$6:$CE$446,'Récap Hsup'!P$4))</f>
        <v>0</v>
      </c>
      <c r="Q144" s="26">
        <f>IF($A144=0,0,VLOOKUP($A144,Pointage!$A$6:$CE$446,'Récap Hsup'!Q$4))</f>
        <v>0</v>
      </c>
      <c r="R144" s="26">
        <f>IF($A144=0,0,VLOOKUP($A144,Pointage!$A$6:$CE$446,'Récap Hsup'!R$4))</f>
        <v>0</v>
      </c>
      <c r="S144" s="26">
        <f>IF($A144=0,0,VLOOKUP($A144,Pointage!$A$6:$CE$446,'Récap Hsup'!S$4))</f>
        <v>0</v>
      </c>
    </row>
    <row r="145" spans="1:19" x14ac:dyDescent="0.2">
      <c r="A145" s="24">
        <f>Pointage!A146</f>
        <v>43241</v>
      </c>
      <c r="B145" s="25">
        <f t="shared" si="4"/>
        <v>21</v>
      </c>
      <c r="C145" s="25">
        <f t="shared" si="5"/>
        <v>5</v>
      </c>
      <c r="D145" s="26">
        <f>IF($A145=0,0,VLOOKUP($A145,Pointage!$A$6:$CE$446,'Récap Hsup'!D$4))</f>
        <v>0</v>
      </c>
      <c r="E145" s="26">
        <f>IF($A145=0,0,VLOOKUP($A145,Pointage!$A$6:$CE$446,'Récap Hsup'!E$4))</f>
        <v>0</v>
      </c>
      <c r="F145" s="26">
        <f>IF($A145=0,0,VLOOKUP($A145,Pointage!$A$6:$CE$446,'Récap Hsup'!F$4))</f>
        <v>0</v>
      </c>
      <c r="G145" s="26">
        <f>IF($A145=0,0,VLOOKUP($A145,Pointage!$A$6:$CE$446,'Récap Hsup'!G$4))</f>
        <v>0</v>
      </c>
      <c r="H145" s="26">
        <f>IF($A145=0,0,VLOOKUP($A145,Pointage!$A$6:$CE$446,'Récap Hsup'!H$4))</f>
        <v>0</v>
      </c>
      <c r="I145" s="26">
        <f>IF($A145=0,0,VLOOKUP($A145,Pointage!$A$6:$CE$446,'Récap Hsup'!I$4))</f>
        <v>0</v>
      </c>
      <c r="J145" s="26">
        <f>IF($A145=0,0,VLOOKUP($A145,Pointage!$A$6:$CE$446,'Récap Hsup'!J$4))</f>
        <v>0</v>
      </c>
      <c r="K145" s="26">
        <f>IF($A145=0,0,VLOOKUP($A145,Pointage!$A$6:$CE$446,'Récap Hsup'!K$4))</f>
        <v>0</v>
      </c>
      <c r="L145" s="26">
        <f>IF($A145=0,0,VLOOKUP($A145,Pointage!$A$6:$CE$446,'Récap Hsup'!L$4))</f>
        <v>0</v>
      </c>
      <c r="M145" s="26">
        <f>IF($A145=0,0,VLOOKUP($A145,Pointage!$A$6:$CE$446,'Récap Hsup'!M$4))</f>
        <v>0</v>
      </c>
      <c r="N145" s="26">
        <f>IF($A145=0,0,VLOOKUP($A145,Pointage!$A$6:$CE$446,'Récap Hsup'!N$4))</f>
        <v>0</v>
      </c>
      <c r="O145" s="26">
        <f>IF($A145=0,0,VLOOKUP($A145,Pointage!$A$6:$CE$446,'Récap Hsup'!O$4))</f>
        <v>0</v>
      </c>
      <c r="P145" s="26">
        <f>IF($A145=0,0,VLOOKUP($A145,Pointage!$A$6:$CE$446,'Récap Hsup'!P$4))</f>
        <v>0</v>
      </c>
      <c r="Q145" s="26">
        <f>IF($A145=0,0,VLOOKUP($A145,Pointage!$A$6:$CE$446,'Récap Hsup'!Q$4))</f>
        <v>0</v>
      </c>
      <c r="R145" s="26">
        <f>IF($A145=0,0,VLOOKUP($A145,Pointage!$A$6:$CE$446,'Récap Hsup'!R$4))</f>
        <v>0</v>
      </c>
      <c r="S145" s="26">
        <f>IF($A145=0,0,VLOOKUP($A145,Pointage!$A$6:$CE$446,'Récap Hsup'!S$4))</f>
        <v>0</v>
      </c>
    </row>
    <row r="146" spans="1:19" x14ac:dyDescent="0.2">
      <c r="A146" s="24">
        <f>Pointage!A147</f>
        <v>43242</v>
      </c>
      <c r="B146" s="25">
        <f t="shared" si="4"/>
        <v>22</v>
      </c>
      <c r="C146" s="25">
        <f t="shared" si="5"/>
        <v>5</v>
      </c>
      <c r="D146" s="26">
        <f>IF($A146=0,0,VLOOKUP($A146,Pointage!$A$6:$CE$446,'Récap Hsup'!D$4))</f>
        <v>0</v>
      </c>
      <c r="E146" s="26">
        <f>IF($A146=0,0,VLOOKUP($A146,Pointage!$A$6:$CE$446,'Récap Hsup'!E$4))</f>
        <v>0</v>
      </c>
      <c r="F146" s="26">
        <f>IF($A146=0,0,VLOOKUP($A146,Pointage!$A$6:$CE$446,'Récap Hsup'!F$4))</f>
        <v>0</v>
      </c>
      <c r="G146" s="26">
        <f>IF($A146=0,0,VLOOKUP($A146,Pointage!$A$6:$CE$446,'Récap Hsup'!G$4))</f>
        <v>0</v>
      </c>
      <c r="H146" s="26">
        <f>IF($A146=0,0,VLOOKUP($A146,Pointage!$A$6:$CE$446,'Récap Hsup'!H$4))</f>
        <v>0</v>
      </c>
      <c r="I146" s="26">
        <f>IF($A146=0,0,VLOOKUP($A146,Pointage!$A$6:$CE$446,'Récap Hsup'!I$4))</f>
        <v>0</v>
      </c>
      <c r="J146" s="26">
        <f>IF($A146=0,0,VLOOKUP($A146,Pointage!$A$6:$CE$446,'Récap Hsup'!J$4))</f>
        <v>0</v>
      </c>
      <c r="K146" s="26">
        <f>IF($A146=0,0,VLOOKUP($A146,Pointage!$A$6:$CE$446,'Récap Hsup'!K$4))</f>
        <v>0</v>
      </c>
      <c r="L146" s="26">
        <f>IF($A146=0,0,VLOOKUP($A146,Pointage!$A$6:$CE$446,'Récap Hsup'!L$4))</f>
        <v>0</v>
      </c>
      <c r="M146" s="26">
        <f>IF($A146=0,0,VLOOKUP($A146,Pointage!$A$6:$CE$446,'Récap Hsup'!M$4))</f>
        <v>0</v>
      </c>
      <c r="N146" s="26">
        <f>IF($A146=0,0,VLOOKUP($A146,Pointage!$A$6:$CE$446,'Récap Hsup'!N$4))</f>
        <v>0</v>
      </c>
      <c r="O146" s="26">
        <f>IF($A146=0,0,VLOOKUP($A146,Pointage!$A$6:$CE$446,'Récap Hsup'!O$4))</f>
        <v>0</v>
      </c>
      <c r="P146" s="26">
        <f>IF($A146=0,0,VLOOKUP($A146,Pointage!$A$6:$CE$446,'Récap Hsup'!P$4))</f>
        <v>0</v>
      </c>
      <c r="Q146" s="26">
        <f>IF($A146=0,0,VLOOKUP($A146,Pointage!$A$6:$CE$446,'Récap Hsup'!Q$4))</f>
        <v>0</v>
      </c>
      <c r="R146" s="26">
        <f>IF($A146=0,0,VLOOKUP($A146,Pointage!$A$6:$CE$446,'Récap Hsup'!R$4))</f>
        <v>0</v>
      </c>
      <c r="S146" s="26">
        <f>IF($A146=0,0,VLOOKUP($A146,Pointage!$A$6:$CE$446,'Récap Hsup'!S$4))</f>
        <v>0</v>
      </c>
    </row>
    <row r="147" spans="1:19" x14ac:dyDescent="0.2">
      <c r="A147" s="24">
        <f>Pointage!A148</f>
        <v>43243</v>
      </c>
      <c r="B147" s="25">
        <f t="shared" si="4"/>
        <v>23</v>
      </c>
      <c r="C147" s="25">
        <f t="shared" si="5"/>
        <v>5</v>
      </c>
      <c r="D147" s="26">
        <f>IF($A147=0,0,VLOOKUP($A147,Pointage!$A$6:$CE$446,'Récap Hsup'!D$4))</f>
        <v>0</v>
      </c>
      <c r="E147" s="26">
        <f>IF($A147=0,0,VLOOKUP($A147,Pointage!$A$6:$CE$446,'Récap Hsup'!E$4))</f>
        <v>0</v>
      </c>
      <c r="F147" s="26">
        <f>IF($A147=0,0,VLOOKUP($A147,Pointage!$A$6:$CE$446,'Récap Hsup'!F$4))</f>
        <v>0</v>
      </c>
      <c r="G147" s="26">
        <f>IF($A147=0,0,VLOOKUP($A147,Pointage!$A$6:$CE$446,'Récap Hsup'!G$4))</f>
        <v>0</v>
      </c>
      <c r="H147" s="26">
        <f>IF($A147=0,0,VLOOKUP($A147,Pointage!$A$6:$CE$446,'Récap Hsup'!H$4))</f>
        <v>0</v>
      </c>
      <c r="I147" s="26">
        <f>IF($A147=0,0,VLOOKUP($A147,Pointage!$A$6:$CE$446,'Récap Hsup'!I$4))</f>
        <v>0</v>
      </c>
      <c r="J147" s="26">
        <f>IF($A147=0,0,VLOOKUP($A147,Pointage!$A$6:$CE$446,'Récap Hsup'!J$4))</f>
        <v>0</v>
      </c>
      <c r="K147" s="26">
        <f>IF($A147=0,0,VLOOKUP($A147,Pointage!$A$6:$CE$446,'Récap Hsup'!K$4))</f>
        <v>0</v>
      </c>
      <c r="L147" s="26">
        <f>IF($A147=0,0,VLOOKUP($A147,Pointage!$A$6:$CE$446,'Récap Hsup'!L$4))</f>
        <v>0</v>
      </c>
      <c r="M147" s="26">
        <f>IF($A147=0,0,VLOOKUP($A147,Pointage!$A$6:$CE$446,'Récap Hsup'!M$4))</f>
        <v>0</v>
      </c>
      <c r="N147" s="26">
        <f>IF($A147=0,0,VLOOKUP($A147,Pointage!$A$6:$CE$446,'Récap Hsup'!N$4))</f>
        <v>0</v>
      </c>
      <c r="O147" s="26">
        <f>IF($A147=0,0,VLOOKUP($A147,Pointage!$A$6:$CE$446,'Récap Hsup'!O$4))</f>
        <v>0</v>
      </c>
      <c r="P147" s="26">
        <f>IF($A147=0,0,VLOOKUP($A147,Pointage!$A$6:$CE$446,'Récap Hsup'!P$4))</f>
        <v>0</v>
      </c>
      <c r="Q147" s="26">
        <f>IF($A147=0,0,VLOOKUP($A147,Pointage!$A$6:$CE$446,'Récap Hsup'!Q$4))</f>
        <v>0</v>
      </c>
      <c r="R147" s="26">
        <f>IF($A147=0,0,VLOOKUP($A147,Pointage!$A$6:$CE$446,'Récap Hsup'!R$4))</f>
        <v>0</v>
      </c>
      <c r="S147" s="26">
        <f>IF($A147=0,0,VLOOKUP($A147,Pointage!$A$6:$CE$446,'Récap Hsup'!S$4))</f>
        <v>0</v>
      </c>
    </row>
    <row r="148" spans="1:19" x14ac:dyDescent="0.2">
      <c r="A148" s="24">
        <f>Pointage!A149</f>
        <v>43244</v>
      </c>
      <c r="B148" s="25">
        <f t="shared" si="4"/>
        <v>24</v>
      </c>
      <c r="C148" s="25">
        <f t="shared" si="5"/>
        <v>5</v>
      </c>
      <c r="D148" s="26">
        <f>IF($A148=0,0,VLOOKUP($A148,Pointage!$A$6:$CE$446,'Récap Hsup'!D$4))</f>
        <v>0</v>
      </c>
      <c r="E148" s="26">
        <f>IF($A148=0,0,VLOOKUP($A148,Pointage!$A$6:$CE$446,'Récap Hsup'!E$4))</f>
        <v>0</v>
      </c>
      <c r="F148" s="26">
        <f>IF($A148=0,0,VLOOKUP($A148,Pointage!$A$6:$CE$446,'Récap Hsup'!F$4))</f>
        <v>0</v>
      </c>
      <c r="G148" s="26">
        <f>IF($A148=0,0,VLOOKUP($A148,Pointage!$A$6:$CE$446,'Récap Hsup'!G$4))</f>
        <v>0</v>
      </c>
      <c r="H148" s="26">
        <f>IF($A148=0,0,VLOOKUP($A148,Pointage!$A$6:$CE$446,'Récap Hsup'!H$4))</f>
        <v>0</v>
      </c>
      <c r="I148" s="26">
        <f>IF($A148=0,0,VLOOKUP($A148,Pointage!$A$6:$CE$446,'Récap Hsup'!I$4))</f>
        <v>0</v>
      </c>
      <c r="J148" s="26">
        <f>IF($A148=0,0,VLOOKUP($A148,Pointage!$A$6:$CE$446,'Récap Hsup'!J$4))</f>
        <v>0</v>
      </c>
      <c r="K148" s="26">
        <f>IF($A148=0,0,VLOOKUP($A148,Pointage!$A$6:$CE$446,'Récap Hsup'!K$4))</f>
        <v>0</v>
      </c>
      <c r="L148" s="26">
        <f>IF($A148=0,0,VLOOKUP($A148,Pointage!$A$6:$CE$446,'Récap Hsup'!L$4))</f>
        <v>0</v>
      </c>
      <c r="M148" s="26">
        <f>IF($A148=0,0,VLOOKUP($A148,Pointage!$A$6:$CE$446,'Récap Hsup'!M$4))</f>
        <v>0</v>
      </c>
      <c r="N148" s="26">
        <f>IF($A148=0,0,VLOOKUP($A148,Pointage!$A$6:$CE$446,'Récap Hsup'!N$4))</f>
        <v>0</v>
      </c>
      <c r="O148" s="26">
        <f>IF($A148=0,0,VLOOKUP($A148,Pointage!$A$6:$CE$446,'Récap Hsup'!O$4))</f>
        <v>0</v>
      </c>
      <c r="P148" s="26">
        <f>IF($A148=0,0,VLOOKUP($A148,Pointage!$A$6:$CE$446,'Récap Hsup'!P$4))</f>
        <v>0</v>
      </c>
      <c r="Q148" s="26">
        <f>IF($A148=0,0,VLOOKUP($A148,Pointage!$A$6:$CE$446,'Récap Hsup'!Q$4))</f>
        <v>0</v>
      </c>
      <c r="R148" s="26">
        <f>IF($A148=0,0,VLOOKUP($A148,Pointage!$A$6:$CE$446,'Récap Hsup'!R$4))</f>
        <v>0</v>
      </c>
      <c r="S148" s="26">
        <f>IF($A148=0,0,VLOOKUP($A148,Pointage!$A$6:$CE$446,'Récap Hsup'!S$4))</f>
        <v>0</v>
      </c>
    </row>
    <row r="149" spans="1:19" x14ac:dyDescent="0.2">
      <c r="A149" s="24">
        <f>Pointage!A150</f>
        <v>43245</v>
      </c>
      <c r="B149" s="25">
        <f t="shared" si="4"/>
        <v>25</v>
      </c>
      <c r="C149" s="25">
        <f t="shared" si="5"/>
        <v>5</v>
      </c>
      <c r="D149" s="26">
        <f>IF($A149=0,0,VLOOKUP($A149,Pointage!$A$6:$CE$446,'Récap Hsup'!D$4))</f>
        <v>0</v>
      </c>
      <c r="E149" s="26">
        <f>IF($A149=0,0,VLOOKUP($A149,Pointage!$A$6:$CE$446,'Récap Hsup'!E$4))</f>
        <v>0</v>
      </c>
      <c r="F149" s="26">
        <f>IF($A149=0,0,VLOOKUP($A149,Pointage!$A$6:$CE$446,'Récap Hsup'!F$4))</f>
        <v>0</v>
      </c>
      <c r="G149" s="26">
        <f>IF($A149=0,0,VLOOKUP($A149,Pointage!$A$6:$CE$446,'Récap Hsup'!G$4))</f>
        <v>0</v>
      </c>
      <c r="H149" s="26">
        <f>IF($A149=0,0,VLOOKUP($A149,Pointage!$A$6:$CE$446,'Récap Hsup'!H$4))</f>
        <v>0</v>
      </c>
      <c r="I149" s="26">
        <f>IF($A149=0,0,VLOOKUP($A149,Pointage!$A$6:$CE$446,'Récap Hsup'!I$4))</f>
        <v>0</v>
      </c>
      <c r="J149" s="26">
        <f>IF($A149=0,0,VLOOKUP($A149,Pointage!$A$6:$CE$446,'Récap Hsup'!J$4))</f>
        <v>0</v>
      </c>
      <c r="K149" s="26">
        <f>IF($A149=0,0,VLOOKUP($A149,Pointage!$A$6:$CE$446,'Récap Hsup'!K$4))</f>
        <v>0</v>
      </c>
      <c r="L149" s="26">
        <f>IF($A149=0,0,VLOOKUP($A149,Pointage!$A$6:$CE$446,'Récap Hsup'!L$4))</f>
        <v>0</v>
      </c>
      <c r="M149" s="26">
        <f>IF($A149=0,0,VLOOKUP($A149,Pointage!$A$6:$CE$446,'Récap Hsup'!M$4))</f>
        <v>0</v>
      </c>
      <c r="N149" s="26">
        <f>IF($A149=0,0,VLOOKUP($A149,Pointage!$A$6:$CE$446,'Récap Hsup'!N$4))</f>
        <v>0</v>
      </c>
      <c r="O149" s="26">
        <f>IF($A149=0,0,VLOOKUP($A149,Pointage!$A$6:$CE$446,'Récap Hsup'!O$4))</f>
        <v>0</v>
      </c>
      <c r="P149" s="26">
        <f>IF($A149=0,0,VLOOKUP($A149,Pointage!$A$6:$CE$446,'Récap Hsup'!P$4))</f>
        <v>0</v>
      </c>
      <c r="Q149" s="26">
        <f>IF($A149=0,0,VLOOKUP($A149,Pointage!$A$6:$CE$446,'Récap Hsup'!Q$4))</f>
        <v>0</v>
      </c>
      <c r="R149" s="26">
        <f>IF($A149=0,0,VLOOKUP($A149,Pointage!$A$6:$CE$446,'Récap Hsup'!R$4))</f>
        <v>0</v>
      </c>
      <c r="S149" s="26">
        <f>IF($A149=0,0,VLOOKUP($A149,Pointage!$A$6:$CE$446,'Récap Hsup'!S$4))</f>
        <v>0</v>
      </c>
    </row>
    <row r="150" spans="1:19" x14ac:dyDescent="0.2">
      <c r="A150" s="24">
        <f>Pointage!A151</f>
        <v>43246</v>
      </c>
      <c r="B150" s="25">
        <f t="shared" si="4"/>
        <v>26</v>
      </c>
      <c r="C150" s="25">
        <f t="shared" si="5"/>
        <v>5</v>
      </c>
      <c r="D150" s="26">
        <f>IF($A150=0,0,VLOOKUP($A150,Pointage!$A$6:$CE$446,'Récap Hsup'!D$4))</f>
        <v>0</v>
      </c>
      <c r="E150" s="26">
        <f>IF($A150=0,0,VLOOKUP($A150,Pointage!$A$6:$CE$446,'Récap Hsup'!E$4))</f>
        <v>0</v>
      </c>
      <c r="F150" s="26">
        <f>IF($A150=0,0,VLOOKUP($A150,Pointage!$A$6:$CE$446,'Récap Hsup'!F$4))</f>
        <v>0</v>
      </c>
      <c r="G150" s="26">
        <f>IF($A150=0,0,VLOOKUP($A150,Pointage!$A$6:$CE$446,'Récap Hsup'!G$4))</f>
        <v>0</v>
      </c>
      <c r="H150" s="26">
        <f>IF($A150=0,0,VLOOKUP($A150,Pointage!$A$6:$CE$446,'Récap Hsup'!H$4))</f>
        <v>0</v>
      </c>
      <c r="I150" s="26">
        <f>IF($A150=0,0,VLOOKUP($A150,Pointage!$A$6:$CE$446,'Récap Hsup'!I$4))</f>
        <v>0</v>
      </c>
      <c r="J150" s="26">
        <f>IF($A150=0,0,VLOOKUP($A150,Pointage!$A$6:$CE$446,'Récap Hsup'!J$4))</f>
        <v>0</v>
      </c>
      <c r="K150" s="26">
        <f>IF($A150=0,0,VLOOKUP($A150,Pointage!$A$6:$CE$446,'Récap Hsup'!K$4))</f>
        <v>0</v>
      </c>
      <c r="L150" s="26">
        <f>IF($A150=0,0,VLOOKUP($A150,Pointage!$A$6:$CE$446,'Récap Hsup'!L$4))</f>
        <v>0</v>
      </c>
      <c r="M150" s="26">
        <f>IF($A150=0,0,VLOOKUP($A150,Pointage!$A$6:$CE$446,'Récap Hsup'!M$4))</f>
        <v>0</v>
      </c>
      <c r="N150" s="26">
        <f>IF($A150=0,0,VLOOKUP($A150,Pointage!$A$6:$CE$446,'Récap Hsup'!N$4))</f>
        <v>0</v>
      </c>
      <c r="O150" s="26">
        <f>IF($A150=0,0,VLOOKUP($A150,Pointage!$A$6:$CE$446,'Récap Hsup'!O$4))</f>
        <v>0</v>
      </c>
      <c r="P150" s="26">
        <f>IF($A150=0,0,VLOOKUP($A150,Pointage!$A$6:$CE$446,'Récap Hsup'!P$4))</f>
        <v>0</v>
      </c>
      <c r="Q150" s="26">
        <f>IF($A150=0,0,VLOOKUP($A150,Pointage!$A$6:$CE$446,'Récap Hsup'!Q$4))</f>
        <v>0</v>
      </c>
      <c r="R150" s="26">
        <f>IF($A150=0,0,VLOOKUP($A150,Pointage!$A$6:$CE$446,'Récap Hsup'!R$4))</f>
        <v>0</v>
      </c>
      <c r="S150" s="26">
        <f>IF($A150=0,0,VLOOKUP($A150,Pointage!$A$6:$CE$446,'Récap Hsup'!S$4))</f>
        <v>0</v>
      </c>
    </row>
    <row r="151" spans="1:19" x14ac:dyDescent="0.2">
      <c r="A151" s="24" t="str">
        <f>Pointage!A152</f>
        <v>Total</v>
      </c>
      <c r="B151" s="25" t="e">
        <f t="shared" si="4"/>
        <v>#VALUE!</v>
      </c>
      <c r="C151" s="25" t="e">
        <f t="shared" si="5"/>
        <v>#VALUE!</v>
      </c>
      <c r="D151" s="26">
        <f>IF($A151=0,0,VLOOKUP($A151,Pointage!$A$6:$CE$446,'Récap Hsup'!D$4))</f>
        <v>0</v>
      </c>
      <c r="E151" s="26">
        <f>IF($A151=0,0,VLOOKUP($A151,Pointage!$A$6:$CE$446,'Récap Hsup'!E$4))</f>
        <v>0</v>
      </c>
      <c r="F151" s="26">
        <f>IF($A151=0,0,VLOOKUP($A151,Pointage!$A$6:$CE$446,'Récap Hsup'!F$4))</f>
        <v>0</v>
      </c>
      <c r="G151" s="26">
        <f>IF($A151=0,0,VLOOKUP($A151,Pointage!$A$6:$CE$446,'Récap Hsup'!G$4))</f>
        <v>0</v>
      </c>
      <c r="H151" s="26">
        <f>IF($A151=0,0,VLOOKUP($A151,Pointage!$A$6:$CE$446,'Récap Hsup'!H$4))</f>
        <v>0</v>
      </c>
      <c r="I151" s="26">
        <f>IF($A151=0,0,VLOOKUP($A151,Pointage!$A$6:$CE$446,'Récap Hsup'!I$4))</f>
        <v>0</v>
      </c>
      <c r="J151" s="26">
        <f>IF($A151=0,0,VLOOKUP($A151,Pointage!$A$6:$CE$446,'Récap Hsup'!J$4))</f>
        <v>0</v>
      </c>
      <c r="K151" s="26">
        <f>IF($A151=0,0,VLOOKUP($A151,Pointage!$A$6:$CE$446,'Récap Hsup'!K$4))</f>
        <v>0</v>
      </c>
      <c r="L151" s="26">
        <f>IF($A151=0,0,VLOOKUP($A151,Pointage!$A$6:$CE$446,'Récap Hsup'!L$4))</f>
        <v>0</v>
      </c>
      <c r="M151" s="26">
        <f>IF($A151=0,0,VLOOKUP($A151,Pointage!$A$6:$CE$446,'Récap Hsup'!M$4))</f>
        <v>0</v>
      </c>
      <c r="N151" s="26">
        <f>IF($A151=0,0,VLOOKUP($A151,Pointage!$A$6:$CE$446,'Récap Hsup'!N$4))</f>
        <v>0</v>
      </c>
      <c r="O151" s="26">
        <f>IF($A151=0,0,VLOOKUP($A151,Pointage!$A$6:$CE$446,'Récap Hsup'!O$4))</f>
        <v>0</v>
      </c>
      <c r="P151" s="26">
        <f>IF($A151=0,0,VLOOKUP($A151,Pointage!$A$6:$CE$446,'Récap Hsup'!P$4))</f>
        <v>0</v>
      </c>
      <c r="Q151" s="26">
        <f>IF($A151=0,0,VLOOKUP($A151,Pointage!$A$6:$CE$446,'Récap Hsup'!Q$4))</f>
        <v>0</v>
      </c>
      <c r="R151" s="26">
        <f>IF($A151=0,0,VLOOKUP($A151,Pointage!$A$6:$CE$446,'Récap Hsup'!R$4))</f>
        <v>0</v>
      </c>
      <c r="S151" s="26">
        <f>IF($A151=0,0,VLOOKUP($A151,Pointage!$A$6:$CE$446,'Récap Hsup'!S$4))</f>
        <v>0</v>
      </c>
    </row>
    <row r="152" spans="1:19" x14ac:dyDescent="0.2">
      <c r="A152" s="24">
        <f>Pointage!A153</f>
        <v>43248</v>
      </c>
      <c r="B152" s="25">
        <f t="shared" si="4"/>
        <v>28</v>
      </c>
      <c r="C152" s="25">
        <f t="shared" si="5"/>
        <v>5</v>
      </c>
      <c r="D152" s="26">
        <f>IF($A152=0,0,VLOOKUP($A152,Pointage!$A$6:$CE$446,'Récap Hsup'!D$4))</f>
        <v>0</v>
      </c>
      <c r="E152" s="26">
        <f>IF($A152=0,0,VLOOKUP($A152,Pointage!$A$6:$CE$446,'Récap Hsup'!E$4))</f>
        <v>0</v>
      </c>
      <c r="F152" s="26">
        <f>IF($A152=0,0,VLOOKUP($A152,Pointage!$A$6:$CE$446,'Récap Hsup'!F$4))</f>
        <v>0</v>
      </c>
      <c r="G152" s="26">
        <f>IF($A152=0,0,VLOOKUP($A152,Pointage!$A$6:$CE$446,'Récap Hsup'!G$4))</f>
        <v>0</v>
      </c>
      <c r="H152" s="26">
        <f>IF($A152=0,0,VLOOKUP($A152,Pointage!$A$6:$CE$446,'Récap Hsup'!H$4))</f>
        <v>0</v>
      </c>
      <c r="I152" s="26">
        <f>IF($A152=0,0,VLOOKUP($A152,Pointage!$A$6:$CE$446,'Récap Hsup'!I$4))</f>
        <v>0</v>
      </c>
      <c r="J152" s="26">
        <f>IF($A152=0,0,VLOOKUP($A152,Pointage!$A$6:$CE$446,'Récap Hsup'!J$4))</f>
        <v>0</v>
      </c>
      <c r="K152" s="26">
        <f>IF($A152=0,0,VLOOKUP($A152,Pointage!$A$6:$CE$446,'Récap Hsup'!K$4))</f>
        <v>0</v>
      </c>
      <c r="L152" s="26">
        <f>IF($A152=0,0,VLOOKUP($A152,Pointage!$A$6:$CE$446,'Récap Hsup'!L$4))</f>
        <v>0</v>
      </c>
      <c r="M152" s="26">
        <f>IF($A152=0,0,VLOOKUP($A152,Pointage!$A$6:$CE$446,'Récap Hsup'!M$4))</f>
        <v>0</v>
      </c>
      <c r="N152" s="26">
        <f>IF($A152=0,0,VLOOKUP($A152,Pointage!$A$6:$CE$446,'Récap Hsup'!N$4))</f>
        <v>0</v>
      </c>
      <c r="O152" s="26">
        <f>IF($A152=0,0,VLOOKUP($A152,Pointage!$A$6:$CE$446,'Récap Hsup'!O$4))</f>
        <v>0</v>
      </c>
      <c r="P152" s="26">
        <f>IF($A152=0,0,VLOOKUP($A152,Pointage!$A$6:$CE$446,'Récap Hsup'!P$4))</f>
        <v>0</v>
      </c>
      <c r="Q152" s="26">
        <f>IF($A152=0,0,VLOOKUP($A152,Pointage!$A$6:$CE$446,'Récap Hsup'!Q$4))</f>
        <v>0</v>
      </c>
      <c r="R152" s="26">
        <f>IF($A152=0,0,VLOOKUP($A152,Pointage!$A$6:$CE$446,'Récap Hsup'!R$4))</f>
        <v>0</v>
      </c>
      <c r="S152" s="26">
        <f>IF($A152=0,0,VLOOKUP($A152,Pointage!$A$6:$CE$446,'Récap Hsup'!S$4))</f>
        <v>0</v>
      </c>
    </row>
    <row r="153" spans="1:19" x14ac:dyDescent="0.2">
      <c r="A153" s="24">
        <f>Pointage!A154</f>
        <v>43249</v>
      </c>
      <c r="B153" s="25">
        <f t="shared" si="4"/>
        <v>29</v>
      </c>
      <c r="C153" s="25">
        <f t="shared" si="5"/>
        <v>5</v>
      </c>
      <c r="D153" s="26">
        <f>IF($A153=0,0,VLOOKUP($A153,Pointage!$A$6:$CE$446,'Récap Hsup'!D$4))</f>
        <v>0</v>
      </c>
      <c r="E153" s="26">
        <f>IF($A153=0,0,VLOOKUP($A153,Pointage!$A$6:$CE$446,'Récap Hsup'!E$4))</f>
        <v>0</v>
      </c>
      <c r="F153" s="26">
        <f>IF($A153=0,0,VLOOKUP($A153,Pointage!$A$6:$CE$446,'Récap Hsup'!F$4))</f>
        <v>0</v>
      </c>
      <c r="G153" s="26">
        <f>IF($A153=0,0,VLOOKUP($A153,Pointage!$A$6:$CE$446,'Récap Hsup'!G$4))</f>
        <v>0</v>
      </c>
      <c r="H153" s="26">
        <f>IF($A153=0,0,VLOOKUP($A153,Pointage!$A$6:$CE$446,'Récap Hsup'!H$4))</f>
        <v>0</v>
      </c>
      <c r="I153" s="26">
        <f>IF($A153=0,0,VLOOKUP($A153,Pointage!$A$6:$CE$446,'Récap Hsup'!I$4))</f>
        <v>0</v>
      </c>
      <c r="J153" s="26">
        <f>IF($A153=0,0,VLOOKUP($A153,Pointage!$A$6:$CE$446,'Récap Hsup'!J$4))</f>
        <v>0</v>
      </c>
      <c r="K153" s="26">
        <f>IF($A153=0,0,VLOOKUP($A153,Pointage!$A$6:$CE$446,'Récap Hsup'!K$4))</f>
        <v>0</v>
      </c>
      <c r="L153" s="26">
        <f>IF($A153=0,0,VLOOKUP($A153,Pointage!$A$6:$CE$446,'Récap Hsup'!L$4))</f>
        <v>0</v>
      </c>
      <c r="M153" s="26">
        <f>IF($A153=0,0,VLOOKUP($A153,Pointage!$A$6:$CE$446,'Récap Hsup'!M$4))</f>
        <v>0</v>
      </c>
      <c r="N153" s="26">
        <f>IF($A153=0,0,VLOOKUP($A153,Pointage!$A$6:$CE$446,'Récap Hsup'!N$4))</f>
        <v>0</v>
      </c>
      <c r="O153" s="26">
        <f>IF($A153=0,0,VLOOKUP($A153,Pointage!$A$6:$CE$446,'Récap Hsup'!O$4))</f>
        <v>0</v>
      </c>
      <c r="P153" s="26">
        <f>IF($A153=0,0,VLOOKUP($A153,Pointage!$A$6:$CE$446,'Récap Hsup'!P$4))</f>
        <v>0</v>
      </c>
      <c r="Q153" s="26">
        <f>IF($A153=0,0,VLOOKUP($A153,Pointage!$A$6:$CE$446,'Récap Hsup'!Q$4))</f>
        <v>0</v>
      </c>
      <c r="R153" s="26">
        <f>IF($A153=0,0,VLOOKUP($A153,Pointage!$A$6:$CE$446,'Récap Hsup'!R$4))</f>
        <v>0</v>
      </c>
      <c r="S153" s="26">
        <f>IF($A153=0,0,VLOOKUP($A153,Pointage!$A$6:$CE$446,'Récap Hsup'!S$4))</f>
        <v>0</v>
      </c>
    </row>
    <row r="154" spans="1:19" x14ac:dyDescent="0.2">
      <c r="A154" s="24">
        <f>Pointage!A155</f>
        <v>43250</v>
      </c>
      <c r="B154" s="25">
        <f t="shared" si="4"/>
        <v>30</v>
      </c>
      <c r="C154" s="25">
        <f t="shared" si="5"/>
        <v>5</v>
      </c>
      <c r="D154" s="26">
        <f>IF($A154=0,0,VLOOKUP($A154,Pointage!$A$6:$CE$446,'Récap Hsup'!D$4))</f>
        <v>0</v>
      </c>
      <c r="E154" s="26">
        <f>IF($A154=0,0,VLOOKUP($A154,Pointage!$A$6:$CE$446,'Récap Hsup'!E$4))</f>
        <v>0</v>
      </c>
      <c r="F154" s="26">
        <f>IF($A154=0,0,VLOOKUP($A154,Pointage!$A$6:$CE$446,'Récap Hsup'!F$4))</f>
        <v>0</v>
      </c>
      <c r="G154" s="26">
        <f>IF($A154=0,0,VLOOKUP($A154,Pointage!$A$6:$CE$446,'Récap Hsup'!G$4))</f>
        <v>0</v>
      </c>
      <c r="H154" s="26">
        <f>IF($A154=0,0,VLOOKUP($A154,Pointage!$A$6:$CE$446,'Récap Hsup'!H$4))</f>
        <v>0</v>
      </c>
      <c r="I154" s="26">
        <f>IF($A154=0,0,VLOOKUP($A154,Pointage!$A$6:$CE$446,'Récap Hsup'!I$4))</f>
        <v>0</v>
      </c>
      <c r="J154" s="26">
        <f>IF($A154=0,0,VLOOKUP($A154,Pointage!$A$6:$CE$446,'Récap Hsup'!J$4))</f>
        <v>0</v>
      </c>
      <c r="K154" s="26">
        <f>IF($A154=0,0,VLOOKUP($A154,Pointage!$A$6:$CE$446,'Récap Hsup'!K$4))</f>
        <v>0</v>
      </c>
      <c r="L154" s="26">
        <f>IF($A154=0,0,VLOOKUP($A154,Pointage!$A$6:$CE$446,'Récap Hsup'!L$4))</f>
        <v>0</v>
      </c>
      <c r="M154" s="26">
        <f>IF($A154=0,0,VLOOKUP($A154,Pointage!$A$6:$CE$446,'Récap Hsup'!M$4))</f>
        <v>0</v>
      </c>
      <c r="N154" s="26">
        <f>IF($A154=0,0,VLOOKUP($A154,Pointage!$A$6:$CE$446,'Récap Hsup'!N$4))</f>
        <v>0</v>
      </c>
      <c r="O154" s="26">
        <f>IF($A154=0,0,VLOOKUP($A154,Pointage!$A$6:$CE$446,'Récap Hsup'!O$4))</f>
        <v>0</v>
      </c>
      <c r="P154" s="26">
        <f>IF($A154=0,0,VLOOKUP($A154,Pointage!$A$6:$CE$446,'Récap Hsup'!P$4))</f>
        <v>0</v>
      </c>
      <c r="Q154" s="26">
        <f>IF($A154=0,0,VLOOKUP($A154,Pointage!$A$6:$CE$446,'Récap Hsup'!Q$4))</f>
        <v>0</v>
      </c>
      <c r="R154" s="26">
        <f>IF($A154=0,0,VLOOKUP($A154,Pointage!$A$6:$CE$446,'Récap Hsup'!R$4))</f>
        <v>0</v>
      </c>
      <c r="S154" s="26">
        <f>IF($A154=0,0,VLOOKUP($A154,Pointage!$A$6:$CE$446,'Récap Hsup'!S$4))</f>
        <v>0</v>
      </c>
    </row>
    <row r="155" spans="1:19" x14ac:dyDescent="0.2">
      <c r="A155" s="24">
        <f>Pointage!A156</f>
        <v>43251</v>
      </c>
      <c r="B155" s="25">
        <f t="shared" si="4"/>
        <v>31</v>
      </c>
      <c r="C155" s="25">
        <f t="shared" si="5"/>
        <v>5</v>
      </c>
      <c r="D155" s="26">
        <f>IF($A155=0,0,VLOOKUP($A155,Pointage!$A$6:$CE$446,'Récap Hsup'!D$4))</f>
        <v>0</v>
      </c>
      <c r="E155" s="26">
        <f>IF($A155=0,0,VLOOKUP($A155,Pointage!$A$6:$CE$446,'Récap Hsup'!E$4))</f>
        <v>0</v>
      </c>
      <c r="F155" s="26">
        <f>IF($A155=0,0,VLOOKUP($A155,Pointage!$A$6:$CE$446,'Récap Hsup'!F$4))</f>
        <v>0</v>
      </c>
      <c r="G155" s="26">
        <f>IF($A155=0,0,VLOOKUP($A155,Pointage!$A$6:$CE$446,'Récap Hsup'!G$4))</f>
        <v>0</v>
      </c>
      <c r="H155" s="26">
        <f>IF($A155=0,0,VLOOKUP($A155,Pointage!$A$6:$CE$446,'Récap Hsup'!H$4))</f>
        <v>0</v>
      </c>
      <c r="I155" s="26">
        <f>IF($A155=0,0,VLOOKUP($A155,Pointage!$A$6:$CE$446,'Récap Hsup'!I$4))</f>
        <v>0</v>
      </c>
      <c r="J155" s="26">
        <f>IF($A155=0,0,VLOOKUP($A155,Pointage!$A$6:$CE$446,'Récap Hsup'!J$4))</f>
        <v>0</v>
      </c>
      <c r="K155" s="26">
        <f>IF($A155=0,0,VLOOKUP($A155,Pointage!$A$6:$CE$446,'Récap Hsup'!K$4))</f>
        <v>0</v>
      </c>
      <c r="L155" s="26">
        <f>IF($A155=0,0,VLOOKUP($A155,Pointage!$A$6:$CE$446,'Récap Hsup'!L$4))</f>
        <v>0</v>
      </c>
      <c r="M155" s="26">
        <f>IF($A155=0,0,VLOOKUP($A155,Pointage!$A$6:$CE$446,'Récap Hsup'!M$4))</f>
        <v>0</v>
      </c>
      <c r="N155" s="26">
        <f>IF($A155=0,0,VLOOKUP($A155,Pointage!$A$6:$CE$446,'Récap Hsup'!N$4))</f>
        <v>0</v>
      </c>
      <c r="O155" s="26">
        <f>IF($A155=0,0,VLOOKUP($A155,Pointage!$A$6:$CE$446,'Récap Hsup'!O$4))</f>
        <v>0</v>
      </c>
      <c r="P155" s="26">
        <f>IF($A155=0,0,VLOOKUP($A155,Pointage!$A$6:$CE$446,'Récap Hsup'!P$4))</f>
        <v>0</v>
      </c>
      <c r="Q155" s="26">
        <f>IF($A155=0,0,VLOOKUP($A155,Pointage!$A$6:$CE$446,'Récap Hsup'!Q$4))</f>
        <v>0</v>
      </c>
      <c r="R155" s="26">
        <f>IF($A155=0,0,VLOOKUP($A155,Pointage!$A$6:$CE$446,'Récap Hsup'!R$4))</f>
        <v>0</v>
      </c>
      <c r="S155" s="26">
        <f>IF($A155=0,0,VLOOKUP($A155,Pointage!$A$6:$CE$446,'Récap Hsup'!S$4))</f>
        <v>0</v>
      </c>
    </row>
    <row r="156" spans="1:19" x14ac:dyDescent="0.2">
      <c r="A156" s="24">
        <f>Pointage!A157</f>
        <v>43252</v>
      </c>
      <c r="B156" s="25">
        <f t="shared" si="4"/>
        <v>1</v>
      </c>
      <c r="C156" s="25">
        <f t="shared" si="5"/>
        <v>6</v>
      </c>
      <c r="D156" s="26">
        <f>IF($A156=0,0,VLOOKUP($A156,Pointage!$A$6:$CE$446,'Récap Hsup'!D$4))</f>
        <v>0</v>
      </c>
      <c r="E156" s="26">
        <f>IF($A156=0,0,VLOOKUP($A156,Pointage!$A$6:$CE$446,'Récap Hsup'!E$4))</f>
        <v>0</v>
      </c>
      <c r="F156" s="26">
        <f>IF($A156=0,0,VLOOKUP($A156,Pointage!$A$6:$CE$446,'Récap Hsup'!F$4))</f>
        <v>0</v>
      </c>
      <c r="G156" s="26">
        <f>IF($A156=0,0,VLOOKUP($A156,Pointage!$A$6:$CE$446,'Récap Hsup'!G$4))</f>
        <v>0</v>
      </c>
      <c r="H156" s="26">
        <f>IF($A156=0,0,VLOOKUP($A156,Pointage!$A$6:$CE$446,'Récap Hsup'!H$4))</f>
        <v>0</v>
      </c>
      <c r="I156" s="26">
        <f>IF($A156=0,0,VLOOKUP($A156,Pointage!$A$6:$CE$446,'Récap Hsup'!I$4))</f>
        <v>0</v>
      </c>
      <c r="J156" s="26">
        <f>IF($A156=0,0,VLOOKUP($A156,Pointage!$A$6:$CE$446,'Récap Hsup'!J$4))</f>
        <v>0</v>
      </c>
      <c r="K156" s="26">
        <f>IF($A156=0,0,VLOOKUP($A156,Pointage!$A$6:$CE$446,'Récap Hsup'!K$4))</f>
        <v>0</v>
      </c>
      <c r="L156" s="26">
        <f>IF($A156=0,0,VLOOKUP($A156,Pointage!$A$6:$CE$446,'Récap Hsup'!L$4))</f>
        <v>0</v>
      </c>
      <c r="M156" s="26">
        <f>IF($A156=0,0,VLOOKUP($A156,Pointage!$A$6:$CE$446,'Récap Hsup'!M$4))</f>
        <v>0</v>
      </c>
      <c r="N156" s="26">
        <f>IF($A156=0,0,VLOOKUP($A156,Pointage!$A$6:$CE$446,'Récap Hsup'!N$4))</f>
        <v>0</v>
      </c>
      <c r="O156" s="26">
        <f>IF($A156=0,0,VLOOKUP($A156,Pointage!$A$6:$CE$446,'Récap Hsup'!O$4))</f>
        <v>0</v>
      </c>
      <c r="P156" s="26">
        <f>IF($A156=0,0,VLOOKUP($A156,Pointage!$A$6:$CE$446,'Récap Hsup'!P$4))</f>
        <v>0</v>
      </c>
      <c r="Q156" s="26">
        <f>IF($A156=0,0,VLOOKUP($A156,Pointage!$A$6:$CE$446,'Récap Hsup'!Q$4))</f>
        <v>0</v>
      </c>
      <c r="R156" s="26">
        <f>IF($A156=0,0,VLOOKUP($A156,Pointage!$A$6:$CE$446,'Récap Hsup'!R$4))</f>
        <v>0</v>
      </c>
      <c r="S156" s="26">
        <f>IF($A156=0,0,VLOOKUP($A156,Pointage!$A$6:$CE$446,'Récap Hsup'!S$4))</f>
        <v>0</v>
      </c>
    </row>
    <row r="157" spans="1:19" x14ac:dyDescent="0.2">
      <c r="A157" s="24">
        <f>Pointage!A158</f>
        <v>43253</v>
      </c>
      <c r="B157" s="25">
        <f t="shared" si="4"/>
        <v>2</v>
      </c>
      <c r="C157" s="25">
        <f t="shared" si="5"/>
        <v>6</v>
      </c>
      <c r="D157" s="26">
        <f>IF($A157=0,0,VLOOKUP($A157,Pointage!$A$6:$CE$446,'Récap Hsup'!D$4))</f>
        <v>0</v>
      </c>
      <c r="E157" s="26">
        <f>IF($A157=0,0,VLOOKUP($A157,Pointage!$A$6:$CE$446,'Récap Hsup'!E$4))</f>
        <v>0</v>
      </c>
      <c r="F157" s="26">
        <f>IF($A157=0,0,VLOOKUP($A157,Pointage!$A$6:$CE$446,'Récap Hsup'!F$4))</f>
        <v>0</v>
      </c>
      <c r="G157" s="26">
        <f>IF($A157=0,0,VLOOKUP($A157,Pointage!$A$6:$CE$446,'Récap Hsup'!G$4))</f>
        <v>0</v>
      </c>
      <c r="H157" s="26">
        <f>IF($A157=0,0,VLOOKUP($A157,Pointage!$A$6:$CE$446,'Récap Hsup'!H$4))</f>
        <v>0</v>
      </c>
      <c r="I157" s="26">
        <f>IF($A157=0,0,VLOOKUP($A157,Pointage!$A$6:$CE$446,'Récap Hsup'!I$4))</f>
        <v>0</v>
      </c>
      <c r="J157" s="26">
        <f>IF($A157=0,0,VLOOKUP($A157,Pointage!$A$6:$CE$446,'Récap Hsup'!J$4))</f>
        <v>0</v>
      </c>
      <c r="K157" s="26">
        <f>IF($A157=0,0,VLOOKUP($A157,Pointage!$A$6:$CE$446,'Récap Hsup'!K$4))</f>
        <v>0</v>
      </c>
      <c r="L157" s="26">
        <f>IF($A157=0,0,VLOOKUP($A157,Pointage!$A$6:$CE$446,'Récap Hsup'!L$4))</f>
        <v>0</v>
      </c>
      <c r="M157" s="26">
        <f>IF($A157=0,0,VLOOKUP($A157,Pointage!$A$6:$CE$446,'Récap Hsup'!M$4))</f>
        <v>0</v>
      </c>
      <c r="N157" s="26">
        <f>IF($A157=0,0,VLOOKUP($A157,Pointage!$A$6:$CE$446,'Récap Hsup'!N$4))</f>
        <v>0</v>
      </c>
      <c r="O157" s="26">
        <f>IF($A157=0,0,VLOOKUP($A157,Pointage!$A$6:$CE$446,'Récap Hsup'!O$4))</f>
        <v>0</v>
      </c>
      <c r="P157" s="26">
        <f>IF($A157=0,0,VLOOKUP($A157,Pointage!$A$6:$CE$446,'Récap Hsup'!P$4))</f>
        <v>0</v>
      </c>
      <c r="Q157" s="26">
        <f>IF($A157=0,0,VLOOKUP($A157,Pointage!$A$6:$CE$446,'Récap Hsup'!Q$4))</f>
        <v>0</v>
      </c>
      <c r="R157" s="26">
        <f>IF($A157=0,0,VLOOKUP($A157,Pointage!$A$6:$CE$446,'Récap Hsup'!R$4))</f>
        <v>0</v>
      </c>
      <c r="S157" s="26">
        <f>IF($A157=0,0,VLOOKUP($A157,Pointage!$A$6:$CE$446,'Récap Hsup'!S$4))</f>
        <v>0</v>
      </c>
    </row>
    <row r="158" spans="1:19" x14ac:dyDescent="0.2">
      <c r="A158" s="24" t="str">
        <f>Pointage!A159</f>
        <v>Total</v>
      </c>
      <c r="B158" s="25" t="e">
        <f t="shared" si="4"/>
        <v>#VALUE!</v>
      </c>
      <c r="C158" s="25" t="e">
        <f t="shared" si="5"/>
        <v>#VALUE!</v>
      </c>
      <c r="D158" s="26">
        <f>IF($A158=0,0,VLOOKUP($A158,Pointage!$A$6:$CE$446,'Récap Hsup'!D$4))</f>
        <v>0</v>
      </c>
      <c r="E158" s="26">
        <f>IF($A158=0,0,VLOOKUP($A158,Pointage!$A$6:$CE$446,'Récap Hsup'!E$4))</f>
        <v>0</v>
      </c>
      <c r="F158" s="26">
        <f>IF($A158=0,0,VLOOKUP($A158,Pointage!$A$6:$CE$446,'Récap Hsup'!F$4))</f>
        <v>0</v>
      </c>
      <c r="G158" s="26">
        <f>IF($A158=0,0,VLOOKUP($A158,Pointage!$A$6:$CE$446,'Récap Hsup'!G$4))</f>
        <v>0</v>
      </c>
      <c r="H158" s="26">
        <f>IF($A158=0,0,VLOOKUP($A158,Pointage!$A$6:$CE$446,'Récap Hsup'!H$4))</f>
        <v>0</v>
      </c>
      <c r="I158" s="26">
        <f>IF($A158=0,0,VLOOKUP($A158,Pointage!$A$6:$CE$446,'Récap Hsup'!I$4))</f>
        <v>0</v>
      </c>
      <c r="J158" s="26">
        <f>IF($A158=0,0,VLOOKUP($A158,Pointage!$A$6:$CE$446,'Récap Hsup'!J$4))</f>
        <v>0</v>
      </c>
      <c r="K158" s="26">
        <f>IF($A158=0,0,VLOOKUP($A158,Pointage!$A$6:$CE$446,'Récap Hsup'!K$4))</f>
        <v>0</v>
      </c>
      <c r="L158" s="26">
        <f>IF($A158=0,0,VLOOKUP($A158,Pointage!$A$6:$CE$446,'Récap Hsup'!L$4))</f>
        <v>0</v>
      </c>
      <c r="M158" s="26">
        <f>IF($A158=0,0,VLOOKUP($A158,Pointage!$A$6:$CE$446,'Récap Hsup'!M$4))</f>
        <v>0</v>
      </c>
      <c r="N158" s="26">
        <f>IF($A158=0,0,VLOOKUP($A158,Pointage!$A$6:$CE$446,'Récap Hsup'!N$4))</f>
        <v>0</v>
      </c>
      <c r="O158" s="26">
        <f>IF($A158=0,0,VLOOKUP($A158,Pointage!$A$6:$CE$446,'Récap Hsup'!O$4))</f>
        <v>0</v>
      </c>
      <c r="P158" s="26">
        <f>IF($A158=0,0,VLOOKUP($A158,Pointage!$A$6:$CE$446,'Récap Hsup'!P$4))</f>
        <v>0</v>
      </c>
      <c r="Q158" s="26">
        <f>IF($A158=0,0,VLOOKUP($A158,Pointage!$A$6:$CE$446,'Récap Hsup'!Q$4))</f>
        <v>0</v>
      </c>
      <c r="R158" s="26">
        <f>IF($A158=0,0,VLOOKUP($A158,Pointage!$A$6:$CE$446,'Récap Hsup'!R$4))</f>
        <v>0</v>
      </c>
      <c r="S158" s="26">
        <f>IF($A158=0,0,VLOOKUP($A158,Pointage!$A$6:$CE$446,'Récap Hsup'!S$4))</f>
        <v>0</v>
      </c>
    </row>
    <row r="159" spans="1:19" x14ac:dyDescent="0.2">
      <c r="A159" s="24">
        <f>Pointage!A160</f>
        <v>43255</v>
      </c>
      <c r="B159" s="25">
        <f t="shared" si="4"/>
        <v>4</v>
      </c>
      <c r="C159" s="25">
        <f t="shared" si="5"/>
        <v>6</v>
      </c>
      <c r="D159" s="26">
        <f>IF($A159=0,0,VLOOKUP($A159,Pointage!$A$6:$CE$446,'Récap Hsup'!D$4))</f>
        <v>0</v>
      </c>
      <c r="E159" s="26">
        <f>IF($A159=0,0,VLOOKUP($A159,Pointage!$A$6:$CE$446,'Récap Hsup'!E$4))</f>
        <v>0</v>
      </c>
      <c r="F159" s="26">
        <f>IF($A159=0,0,VLOOKUP($A159,Pointage!$A$6:$CE$446,'Récap Hsup'!F$4))</f>
        <v>0</v>
      </c>
      <c r="G159" s="26">
        <f>IF($A159=0,0,VLOOKUP($A159,Pointage!$A$6:$CE$446,'Récap Hsup'!G$4))</f>
        <v>0</v>
      </c>
      <c r="H159" s="26">
        <f>IF($A159=0,0,VLOOKUP($A159,Pointage!$A$6:$CE$446,'Récap Hsup'!H$4))</f>
        <v>0</v>
      </c>
      <c r="I159" s="26">
        <f>IF($A159=0,0,VLOOKUP($A159,Pointage!$A$6:$CE$446,'Récap Hsup'!I$4))</f>
        <v>0</v>
      </c>
      <c r="J159" s="26">
        <f>IF($A159=0,0,VLOOKUP($A159,Pointage!$A$6:$CE$446,'Récap Hsup'!J$4))</f>
        <v>0</v>
      </c>
      <c r="K159" s="26">
        <f>IF($A159=0,0,VLOOKUP($A159,Pointage!$A$6:$CE$446,'Récap Hsup'!K$4))</f>
        <v>0</v>
      </c>
      <c r="L159" s="26">
        <f>IF($A159=0,0,VLOOKUP($A159,Pointage!$A$6:$CE$446,'Récap Hsup'!L$4))</f>
        <v>0</v>
      </c>
      <c r="M159" s="26">
        <f>IF($A159=0,0,VLOOKUP($A159,Pointage!$A$6:$CE$446,'Récap Hsup'!M$4))</f>
        <v>0</v>
      </c>
      <c r="N159" s="26">
        <f>IF($A159=0,0,VLOOKUP($A159,Pointage!$A$6:$CE$446,'Récap Hsup'!N$4))</f>
        <v>0</v>
      </c>
      <c r="O159" s="26">
        <f>IF($A159=0,0,VLOOKUP($A159,Pointage!$A$6:$CE$446,'Récap Hsup'!O$4))</f>
        <v>0</v>
      </c>
      <c r="P159" s="26">
        <f>IF($A159=0,0,VLOOKUP($A159,Pointage!$A$6:$CE$446,'Récap Hsup'!P$4))</f>
        <v>0</v>
      </c>
      <c r="Q159" s="26">
        <f>IF($A159=0,0,VLOOKUP($A159,Pointage!$A$6:$CE$446,'Récap Hsup'!Q$4))</f>
        <v>0</v>
      </c>
      <c r="R159" s="26">
        <f>IF($A159=0,0,VLOOKUP($A159,Pointage!$A$6:$CE$446,'Récap Hsup'!R$4))</f>
        <v>0</v>
      </c>
      <c r="S159" s="26">
        <f>IF($A159=0,0,VLOOKUP($A159,Pointage!$A$6:$CE$446,'Récap Hsup'!S$4))</f>
        <v>0</v>
      </c>
    </row>
    <row r="160" spans="1:19" x14ac:dyDescent="0.2">
      <c r="A160" s="24">
        <f>Pointage!A161</f>
        <v>43256</v>
      </c>
      <c r="B160" s="25">
        <f t="shared" si="4"/>
        <v>5</v>
      </c>
      <c r="C160" s="25">
        <f t="shared" si="5"/>
        <v>6</v>
      </c>
      <c r="D160" s="26">
        <f>IF($A160=0,0,VLOOKUP($A160,Pointage!$A$6:$CE$446,'Récap Hsup'!D$4))</f>
        <v>0</v>
      </c>
      <c r="E160" s="26">
        <f>IF($A160=0,0,VLOOKUP($A160,Pointage!$A$6:$CE$446,'Récap Hsup'!E$4))</f>
        <v>0</v>
      </c>
      <c r="F160" s="26">
        <f>IF($A160=0,0,VLOOKUP($A160,Pointage!$A$6:$CE$446,'Récap Hsup'!F$4))</f>
        <v>0</v>
      </c>
      <c r="G160" s="26">
        <f>IF($A160=0,0,VLOOKUP($A160,Pointage!$A$6:$CE$446,'Récap Hsup'!G$4))</f>
        <v>0</v>
      </c>
      <c r="H160" s="26">
        <f>IF($A160=0,0,VLOOKUP($A160,Pointage!$A$6:$CE$446,'Récap Hsup'!H$4))</f>
        <v>0</v>
      </c>
      <c r="I160" s="26">
        <f>IF($A160=0,0,VLOOKUP($A160,Pointage!$A$6:$CE$446,'Récap Hsup'!I$4))</f>
        <v>0</v>
      </c>
      <c r="J160" s="26">
        <f>IF($A160=0,0,VLOOKUP($A160,Pointage!$A$6:$CE$446,'Récap Hsup'!J$4))</f>
        <v>0</v>
      </c>
      <c r="K160" s="26">
        <f>IF($A160=0,0,VLOOKUP($A160,Pointage!$A$6:$CE$446,'Récap Hsup'!K$4))</f>
        <v>0</v>
      </c>
      <c r="L160" s="26">
        <f>IF($A160=0,0,VLOOKUP($A160,Pointage!$A$6:$CE$446,'Récap Hsup'!L$4))</f>
        <v>0</v>
      </c>
      <c r="M160" s="26">
        <f>IF($A160=0,0,VLOOKUP($A160,Pointage!$A$6:$CE$446,'Récap Hsup'!M$4))</f>
        <v>0</v>
      </c>
      <c r="N160" s="26">
        <f>IF($A160=0,0,VLOOKUP($A160,Pointage!$A$6:$CE$446,'Récap Hsup'!N$4))</f>
        <v>0</v>
      </c>
      <c r="O160" s="26">
        <f>IF($A160=0,0,VLOOKUP($A160,Pointage!$A$6:$CE$446,'Récap Hsup'!O$4))</f>
        <v>0</v>
      </c>
      <c r="P160" s="26">
        <f>IF($A160=0,0,VLOOKUP($A160,Pointage!$A$6:$CE$446,'Récap Hsup'!P$4))</f>
        <v>0</v>
      </c>
      <c r="Q160" s="26">
        <f>IF($A160=0,0,VLOOKUP($A160,Pointage!$A$6:$CE$446,'Récap Hsup'!Q$4))</f>
        <v>0</v>
      </c>
      <c r="R160" s="26">
        <f>IF($A160=0,0,VLOOKUP($A160,Pointage!$A$6:$CE$446,'Récap Hsup'!R$4))</f>
        <v>0</v>
      </c>
      <c r="S160" s="26">
        <f>IF($A160=0,0,VLOOKUP($A160,Pointage!$A$6:$CE$446,'Récap Hsup'!S$4))</f>
        <v>0</v>
      </c>
    </row>
    <row r="161" spans="1:19" x14ac:dyDescent="0.2">
      <c r="A161" s="24">
        <f>Pointage!A162</f>
        <v>43257</v>
      </c>
      <c r="B161" s="25">
        <f t="shared" si="4"/>
        <v>6</v>
      </c>
      <c r="C161" s="25">
        <f t="shared" si="5"/>
        <v>6</v>
      </c>
      <c r="D161" s="26">
        <f>IF($A161=0,0,VLOOKUP($A161,Pointage!$A$6:$CE$446,'Récap Hsup'!D$4))</f>
        <v>0</v>
      </c>
      <c r="E161" s="26">
        <f>IF($A161=0,0,VLOOKUP($A161,Pointage!$A$6:$CE$446,'Récap Hsup'!E$4))</f>
        <v>0</v>
      </c>
      <c r="F161" s="26">
        <f>IF($A161=0,0,VLOOKUP($A161,Pointage!$A$6:$CE$446,'Récap Hsup'!F$4))</f>
        <v>0</v>
      </c>
      <c r="G161" s="26">
        <f>IF($A161=0,0,VLOOKUP($A161,Pointage!$A$6:$CE$446,'Récap Hsup'!G$4))</f>
        <v>0</v>
      </c>
      <c r="H161" s="26">
        <f>IF($A161=0,0,VLOOKUP($A161,Pointage!$A$6:$CE$446,'Récap Hsup'!H$4))</f>
        <v>0</v>
      </c>
      <c r="I161" s="26">
        <f>IF($A161=0,0,VLOOKUP($A161,Pointage!$A$6:$CE$446,'Récap Hsup'!I$4))</f>
        <v>0</v>
      </c>
      <c r="J161" s="26">
        <f>IF($A161=0,0,VLOOKUP($A161,Pointage!$A$6:$CE$446,'Récap Hsup'!J$4))</f>
        <v>0</v>
      </c>
      <c r="K161" s="26">
        <f>IF($A161=0,0,VLOOKUP($A161,Pointage!$A$6:$CE$446,'Récap Hsup'!K$4))</f>
        <v>0</v>
      </c>
      <c r="L161" s="26">
        <f>IF($A161=0,0,VLOOKUP($A161,Pointage!$A$6:$CE$446,'Récap Hsup'!L$4))</f>
        <v>0</v>
      </c>
      <c r="M161" s="26">
        <f>IF($A161=0,0,VLOOKUP($A161,Pointage!$A$6:$CE$446,'Récap Hsup'!M$4))</f>
        <v>0</v>
      </c>
      <c r="N161" s="26">
        <f>IF($A161=0,0,VLOOKUP($A161,Pointage!$A$6:$CE$446,'Récap Hsup'!N$4))</f>
        <v>0</v>
      </c>
      <c r="O161" s="26">
        <f>IF($A161=0,0,VLOOKUP($A161,Pointage!$A$6:$CE$446,'Récap Hsup'!O$4))</f>
        <v>0</v>
      </c>
      <c r="P161" s="26">
        <f>IF($A161=0,0,VLOOKUP($A161,Pointage!$A$6:$CE$446,'Récap Hsup'!P$4))</f>
        <v>0</v>
      </c>
      <c r="Q161" s="26">
        <f>IF($A161=0,0,VLOOKUP($A161,Pointage!$A$6:$CE$446,'Récap Hsup'!Q$4))</f>
        <v>0</v>
      </c>
      <c r="R161" s="26">
        <f>IF($A161=0,0,VLOOKUP($A161,Pointage!$A$6:$CE$446,'Récap Hsup'!R$4))</f>
        <v>0</v>
      </c>
      <c r="S161" s="26">
        <f>IF($A161=0,0,VLOOKUP($A161,Pointage!$A$6:$CE$446,'Récap Hsup'!S$4))</f>
        <v>0</v>
      </c>
    </row>
    <row r="162" spans="1:19" x14ac:dyDescent="0.2">
      <c r="A162" s="24">
        <f>Pointage!A163</f>
        <v>43258</v>
      </c>
      <c r="B162" s="25">
        <f t="shared" si="4"/>
        <v>7</v>
      </c>
      <c r="C162" s="25">
        <f t="shared" si="5"/>
        <v>6</v>
      </c>
      <c r="D162" s="26">
        <f>IF($A162=0,0,VLOOKUP($A162,Pointage!$A$6:$CE$446,'Récap Hsup'!D$4))</f>
        <v>0</v>
      </c>
      <c r="E162" s="26">
        <f>IF($A162=0,0,VLOOKUP($A162,Pointage!$A$6:$CE$446,'Récap Hsup'!E$4))</f>
        <v>0</v>
      </c>
      <c r="F162" s="26">
        <f>IF($A162=0,0,VLOOKUP($A162,Pointage!$A$6:$CE$446,'Récap Hsup'!F$4))</f>
        <v>0</v>
      </c>
      <c r="G162" s="26">
        <f>IF($A162=0,0,VLOOKUP($A162,Pointage!$A$6:$CE$446,'Récap Hsup'!G$4))</f>
        <v>0</v>
      </c>
      <c r="H162" s="26">
        <f>IF($A162=0,0,VLOOKUP($A162,Pointage!$A$6:$CE$446,'Récap Hsup'!H$4))</f>
        <v>0</v>
      </c>
      <c r="I162" s="26">
        <f>IF($A162=0,0,VLOOKUP($A162,Pointage!$A$6:$CE$446,'Récap Hsup'!I$4))</f>
        <v>0</v>
      </c>
      <c r="J162" s="26">
        <f>IF($A162=0,0,VLOOKUP($A162,Pointage!$A$6:$CE$446,'Récap Hsup'!J$4))</f>
        <v>0</v>
      </c>
      <c r="K162" s="26">
        <f>IF($A162=0,0,VLOOKUP($A162,Pointage!$A$6:$CE$446,'Récap Hsup'!K$4))</f>
        <v>0</v>
      </c>
      <c r="L162" s="26">
        <f>IF($A162=0,0,VLOOKUP($A162,Pointage!$A$6:$CE$446,'Récap Hsup'!L$4))</f>
        <v>0</v>
      </c>
      <c r="M162" s="26">
        <f>IF($A162=0,0,VLOOKUP($A162,Pointage!$A$6:$CE$446,'Récap Hsup'!M$4))</f>
        <v>0</v>
      </c>
      <c r="N162" s="26">
        <f>IF($A162=0,0,VLOOKUP($A162,Pointage!$A$6:$CE$446,'Récap Hsup'!N$4))</f>
        <v>0</v>
      </c>
      <c r="O162" s="26">
        <f>IF($A162=0,0,VLOOKUP($A162,Pointage!$A$6:$CE$446,'Récap Hsup'!O$4))</f>
        <v>0</v>
      </c>
      <c r="P162" s="26">
        <f>IF($A162=0,0,VLOOKUP($A162,Pointage!$A$6:$CE$446,'Récap Hsup'!P$4))</f>
        <v>0</v>
      </c>
      <c r="Q162" s="26">
        <f>IF($A162=0,0,VLOOKUP($A162,Pointage!$A$6:$CE$446,'Récap Hsup'!Q$4))</f>
        <v>0</v>
      </c>
      <c r="R162" s="26">
        <f>IF($A162=0,0,VLOOKUP($A162,Pointage!$A$6:$CE$446,'Récap Hsup'!R$4))</f>
        <v>0</v>
      </c>
      <c r="S162" s="26">
        <f>IF($A162=0,0,VLOOKUP($A162,Pointage!$A$6:$CE$446,'Récap Hsup'!S$4))</f>
        <v>0</v>
      </c>
    </row>
    <row r="163" spans="1:19" x14ac:dyDescent="0.2">
      <c r="A163" s="24">
        <f>Pointage!A164</f>
        <v>43259</v>
      </c>
      <c r="B163" s="25">
        <f t="shared" si="4"/>
        <v>8</v>
      </c>
      <c r="C163" s="25">
        <f t="shared" si="5"/>
        <v>6</v>
      </c>
      <c r="D163" s="26">
        <f>IF($A163=0,0,VLOOKUP($A163,Pointage!$A$6:$CE$446,'Récap Hsup'!D$4))</f>
        <v>0</v>
      </c>
      <c r="E163" s="26">
        <f>IF($A163=0,0,VLOOKUP($A163,Pointage!$A$6:$CE$446,'Récap Hsup'!E$4))</f>
        <v>0</v>
      </c>
      <c r="F163" s="26">
        <f>IF($A163=0,0,VLOOKUP($A163,Pointage!$A$6:$CE$446,'Récap Hsup'!F$4))</f>
        <v>0</v>
      </c>
      <c r="G163" s="26">
        <f>IF($A163=0,0,VLOOKUP($A163,Pointage!$A$6:$CE$446,'Récap Hsup'!G$4))</f>
        <v>0</v>
      </c>
      <c r="H163" s="26">
        <f>IF($A163=0,0,VLOOKUP($A163,Pointage!$A$6:$CE$446,'Récap Hsup'!H$4))</f>
        <v>0</v>
      </c>
      <c r="I163" s="26">
        <f>IF($A163=0,0,VLOOKUP($A163,Pointage!$A$6:$CE$446,'Récap Hsup'!I$4))</f>
        <v>0</v>
      </c>
      <c r="J163" s="26">
        <f>IF($A163=0,0,VLOOKUP($A163,Pointage!$A$6:$CE$446,'Récap Hsup'!J$4))</f>
        <v>0</v>
      </c>
      <c r="K163" s="26">
        <f>IF($A163=0,0,VLOOKUP($A163,Pointage!$A$6:$CE$446,'Récap Hsup'!K$4))</f>
        <v>0</v>
      </c>
      <c r="L163" s="26">
        <f>IF($A163=0,0,VLOOKUP($A163,Pointage!$A$6:$CE$446,'Récap Hsup'!L$4))</f>
        <v>0</v>
      </c>
      <c r="M163" s="26">
        <f>IF($A163=0,0,VLOOKUP($A163,Pointage!$A$6:$CE$446,'Récap Hsup'!M$4))</f>
        <v>0</v>
      </c>
      <c r="N163" s="26">
        <f>IF($A163=0,0,VLOOKUP($A163,Pointage!$A$6:$CE$446,'Récap Hsup'!N$4))</f>
        <v>0</v>
      </c>
      <c r="O163" s="26">
        <f>IF($A163=0,0,VLOOKUP($A163,Pointage!$A$6:$CE$446,'Récap Hsup'!O$4))</f>
        <v>0</v>
      </c>
      <c r="P163" s="26">
        <f>IF($A163=0,0,VLOOKUP($A163,Pointage!$A$6:$CE$446,'Récap Hsup'!P$4))</f>
        <v>0</v>
      </c>
      <c r="Q163" s="26">
        <f>IF($A163=0,0,VLOOKUP($A163,Pointage!$A$6:$CE$446,'Récap Hsup'!Q$4))</f>
        <v>0</v>
      </c>
      <c r="R163" s="26">
        <f>IF($A163=0,0,VLOOKUP($A163,Pointage!$A$6:$CE$446,'Récap Hsup'!R$4))</f>
        <v>0</v>
      </c>
      <c r="S163" s="26">
        <f>IF($A163=0,0,VLOOKUP($A163,Pointage!$A$6:$CE$446,'Récap Hsup'!S$4))</f>
        <v>0</v>
      </c>
    </row>
    <row r="164" spans="1:19" x14ac:dyDescent="0.2">
      <c r="A164" s="24">
        <f>Pointage!A165</f>
        <v>43260</v>
      </c>
      <c r="B164" s="25">
        <f t="shared" si="4"/>
        <v>9</v>
      </c>
      <c r="C164" s="25">
        <f t="shared" si="5"/>
        <v>6</v>
      </c>
      <c r="D164" s="26">
        <f>IF($A164=0,0,VLOOKUP($A164,Pointage!$A$6:$CE$446,'Récap Hsup'!D$4))</f>
        <v>0</v>
      </c>
      <c r="E164" s="26">
        <f>IF($A164=0,0,VLOOKUP($A164,Pointage!$A$6:$CE$446,'Récap Hsup'!E$4))</f>
        <v>0</v>
      </c>
      <c r="F164" s="26">
        <f>IF($A164=0,0,VLOOKUP($A164,Pointage!$A$6:$CE$446,'Récap Hsup'!F$4))</f>
        <v>0</v>
      </c>
      <c r="G164" s="26">
        <f>IF($A164=0,0,VLOOKUP($A164,Pointage!$A$6:$CE$446,'Récap Hsup'!G$4))</f>
        <v>0</v>
      </c>
      <c r="H164" s="26">
        <f>IF($A164=0,0,VLOOKUP($A164,Pointage!$A$6:$CE$446,'Récap Hsup'!H$4))</f>
        <v>0</v>
      </c>
      <c r="I164" s="26">
        <f>IF($A164=0,0,VLOOKUP($A164,Pointage!$A$6:$CE$446,'Récap Hsup'!I$4))</f>
        <v>0</v>
      </c>
      <c r="J164" s="26">
        <f>IF($A164=0,0,VLOOKUP($A164,Pointage!$A$6:$CE$446,'Récap Hsup'!J$4))</f>
        <v>0</v>
      </c>
      <c r="K164" s="26">
        <f>IF($A164=0,0,VLOOKUP($A164,Pointage!$A$6:$CE$446,'Récap Hsup'!K$4))</f>
        <v>0</v>
      </c>
      <c r="L164" s="26">
        <f>IF($A164=0,0,VLOOKUP($A164,Pointage!$A$6:$CE$446,'Récap Hsup'!L$4))</f>
        <v>0</v>
      </c>
      <c r="M164" s="26">
        <f>IF($A164=0,0,VLOOKUP($A164,Pointage!$A$6:$CE$446,'Récap Hsup'!M$4))</f>
        <v>0</v>
      </c>
      <c r="N164" s="26">
        <f>IF($A164=0,0,VLOOKUP($A164,Pointage!$A$6:$CE$446,'Récap Hsup'!N$4))</f>
        <v>0</v>
      </c>
      <c r="O164" s="26">
        <f>IF($A164=0,0,VLOOKUP($A164,Pointage!$A$6:$CE$446,'Récap Hsup'!O$4))</f>
        <v>0</v>
      </c>
      <c r="P164" s="26">
        <f>IF($A164=0,0,VLOOKUP($A164,Pointage!$A$6:$CE$446,'Récap Hsup'!P$4))</f>
        <v>0</v>
      </c>
      <c r="Q164" s="26">
        <f>IF($A164=0,0,VLOOKUP($A164,Pointage!$A$6:$CE$446,'Récap Hsup'!Q$4))</f>
        <v>0</v>
      </c>
      <c r="R164" s="26">
        <f>IF($A164=0,0,VLOOKUP($A164,Pointage!$A$6:$CE$446,'Récap Hsup'!R$4))</f>
        <v>0</v>
      </c>
      <c r="S164" s="26">
        <f>IF($A164=0,0,VLOOKUP($A164,Pointage!$A$6:$CE$446,'Récap Hsup'!S$4))</f>
        <v>0</v>
      </c>
    </row>
    <row r="165" spans="1:19" x14ac:dyDescent="0.2">
      <c r="A165" s="24" t="str">
        <f>Pointage!A166</f>
        <v>Total</v>
      </c>
      <c r="B165" s="25" t="e">
        <f t="shared" si="4"/>
        <v>#VALUE!</v>
      </c>
      <c r="C165" s="25" t="e">
        <f t="shared" si="5"/>
        <v>#VALUE!</v>
      </c>
      <c r="D165" s="26">
        <f>IF($A165=0,0,VLOOKUP($A165,Pointage!$A$6:$CE$446,'Récap Hsup'!D$4))</f>
        <v>0</v>
      </c>
      <c r="E165" s="26">
        <f>IF($A165=0,0,VLOOKUP($A165,Pointage!$A$6:$CE$446,'Récap Hsup'!E$4))</f>
        <v>0</v>
      </c>
      <c r="F165" s="26">
        <f>IF($A165=0,0,VLOOKUP($A165,Pointage!$A$6:$CE$446,'Récap Hsup'!F$4))</f>
        <v>0</v>
      </c>
      <c r="G165" s="26">
        <f>IF($A165=0,0,VLOOKUP($A165,Pointage!$A$6:$CE$446,'Récap Hsup'!G$4))</f>
        <v>0</v>
      </c>
      <c r="H165" s="26">
        <f>IF($A165=0,0,VLOOKUP($A165,Pointage!$A$6:$CE$446,'Récap Hsup'!H$4))</f>
        <v>0</v>
      </c>
      <c r="I165" s="26">
        <f>IF($A165=0,0,VLOOKUP($A165,Pointage!$A$6:$CE$446,'Récap Hsup'!I$4))</f>
        <v>0</v>
      </c>
      <c r="J165" s="26">
        <f>IF($A165=0,0,VLOOKUP($A165,Pointage!$A$6:$CE$446,'Récap Hsup'!J$4))</f>
        <v>0</v>
      </c>
      <c r="K165" s="26">
        <f>IF($A165=0,0,VLOOKUP($A165,Pointage!$A$6:$CE$446,'Récap Hsup'!K$4))</f>
        <v>0</v>
      </c>
      <c r="L165" s="26">
        <f>IF($A165=0,0,VLOOKUP($A165,Pointage!$A$6:$CE$446,'Récap Hsup'!L$4))</f>
        <v>0</v>
      </c>
      <c r="M165" s="26">
        <f>IF($A165=0,0,VLOOKUP($A165,Pointage!$A$6:$CE$446,'Récap Hsup'!M$4))</f>
        <v>0</v>
      </c>
      <c r="N165" s="26">
        <f>IF($A165=0,0,VLOOKUP($A165,Pointage!$A$6:$CE$446,'Récap Hsup'!N$4))</f>
        <v>0</v>
      </c>
      <c r="O165" s="26">
        <f>IF($A165=0,0,VLOOKUP($A165,Pointage!$A$6:$CE$446,'Récap Hsup'!O$4))</f>
        <v>0</v>
      </c>
      <c r="P165" s="26">
        <f>IF($A165=0,0,VLOOKUP($A165,Pointage!$A$6:$CE$446,'Récap Hsup'!P$4))</f>
        <v>0</v>
      </c>
      <c r="Q165" s="26">
        <f>IF($A165=0,0,VLOOKUP($A165,Pointage!$A$6:$CE$446,'Récap Hsup'!Q$4))</f>
        <v>0</v>
      </c>
      <c r="R165" s="26">
        <f>IF($A165=0,0,VLOOKUP($A165,Pointage!$A$6:$CE$446,'Récap Hsup'!R$4))</f>
        <v>0</v>
      </c>
      <c r="S165" s="26">
        <f>IF($A165=0,0,VLOOKUP($A165,Pointage!$A$6:$CE$446,'Récap Hsup'!S$4))</f>
        <v>0</v>
      </c>
    </row>
    <row r="166" spans="1:19" x14ac:dyDescent="0.2">
      <c r="A166" s="24">
        <f>Pointage!A167</f>
        <v>43262</v>
      </c>
      <c r="B166" s="25">
        <f t="shared" si="4"/>
        <v>11</v>
      </c>
      <c r="C166" s="25">
        <f t="shared" si="5"/>
        <v>6</v>
      </c>
      <c r="D166" s="26">
        <f>IF($A166=0,0,VLOOKUP($A166,Pointage!$A$6:$CE$446,'Récap Hsup'!D$4))</f>
        <v>0</v>
      </c>
      <c r="E166" s="26">
        <f>IF($A166=0,0,VLOOKUP($A166,Pointage!$A$6:$CE$446,'Récap Hsup'!E$4))</f>
        <v>0</v>
      </c>
      <c r="F166" s="26">
        <f>IF($A166=0,0,VLOOKUP($A166,Pointage!$A$6:$CE$446,'Récap Hsup'!F$4))</f>
        <v>0</v>
      </c>
      <c r="G166" s="26">
        <f>IF($A166=0,0,VLOOKUP($A166,Pointage!$A$6:$CE$446,'Récap Hsup'!G$4))</f>
        <v>0</v>
      </c>
      <c r="H166" s="26">
        <f>IF($A166=0,0,VLOOKUP($A166,Pointage!$A$6:$CE$446,'Récap Hsup'!H$4))</f>
        <v>0</v>
      </c>
      <c r="I166" s="26">
        <f>IF($A166=0,0,VLOOKUP($A166,Pointage!$A$6:$CE$446,'Récap Hsup'!I$4))</f>
        <v>0</v>
      </c>
      <c r="J166" s="26">
        <f>IF($A166=0,0,VLOOKUP($A166,Pointage!$A$6:$CE$446,'Récap Hsup'!J$4))</f>
        <v>0</v>
      </c>
      <c r="K166" s="26">
        <f>IF($A166=0,0,VLOOKUP($A166,Pointage!$A$6:$CE$446,'Récap Hsup'!K$4))</f>
        <v>0</v>
      </c>
      <c r="L166" s="26">
        <f>IF($A166=0,0,VLOOKUP($A166,Pointage!$A$6:$CE$446,'Récap Hsup'!L$4))</f>
        <v>0</v>
      </c>
      <c r="M166" s="26">
        <f>IF($A166=0,0,VLOOKUP($A166,Pointage!$A$6:$CE$446,'Récap Hsup'!M$4))</f>
        <v>0</v>
      </c>
      <c r="N166" s="26">
        <f>IF($A166=0,0,VLOOKUP($A166,Pointage!$A$6:$CE$446,'Récap Hsup'!N$4))</f>
        <v>0</v>
      </c>
      <c r="O166" s="26">
        <f>IF($A166=0,0,VLOOKUP($A166,Pointage!$A$6:$CE$446,'Récap Hsup'!O$4))</f>
        <v>0</v>
      </c>
      <c r="P166" s="26">
        <f>IF($A166=0,0,VLOOKUP($A166,Pointage!$A$6:$CE$446,'Récap Hsup'!P$4))</f>
        <v>0</v>
      </c>
      <c r="Q166" s="26">
        <f>IF($A166=0,0,VLOOKUP($A166,Pointage!$A$6:$CE$446,'Récap Hsup'!Q$4))</f>
        <v>0</v>
      </c>
      <c r="R166" s="26">
        <f>IF($A166=0,0,VLOOKUP($A166,Pointage!$A$6:$CE$446,'Récap Hsup'!R$4))</f>
        <v>0</v>
      </c>
      <c r="S166" s="26">
        <f>IF($A166=0,0,VLOOKUP($A166,Pointage!$A$6:$CE$446,'Récap Hsup'!S$4))</f>
        <v>0</v>
      </c>
    </row>
    <row r="167" spans="1:19" x14ac:dyDescent="0.2">
      <c r="A167" s="24">
        <f>Pointage!A168</f>
        <v>43263</v>
      </c>
      <c r="B167" s="25">
        <f t="shared" si="4"/>
        <v>12</v>
      </c>
      <c r="C167" s="25">
        <f t="shared" si="5"/>
        <v>6</v>
      </c>
      <c r="D167" s="26">
        <f>IF($A167=0,0,VLOOKUP($A167,Pointage!$A$6:$CE$446,'Récap Hsup'!D$4))</f>
        <v>0</v>
      </c>
      <c r="E167" s="26">
        <f>IF($A167=0,0,VLOOKUP($A167,Pointage!$A$6:$CE$446,'Récap Hsup'!E$4))</f>
        <v>0</v>
      </c>
      <c r="F167" s="26">
        <f>IF($A167=0,0,VLOOKUP($A167,Pointage!$A$6:$CE$446,'Récap Hsup'!F$4))</f>
        <v>0</v>
      </c>
      <c r="G167" s="26">
        <f>IF($A167=0,0,VLOOKUP($A167,Pointage!$A$6:$CE$446,'Récap Hsup'!G$4))</f>
        <v>0</v>
      </c>
      <c r="H167" s="26">
        <f>IF($A167=0,0,VLOOKUP($A167,Pointage!$A$6:$CE$446,'Récap Hsup'!H$4))</f>
        <v>0</v>
      </c>
      <c r="I167" s="26">
        <f>IF($A167=0,0,VLOOKUP($A167,Pointage!$A$6:$CE$446,'Récap Hsup'!I$4))</f>
        <v>0</v>
      </c>
      <c r="J167" s="26">
        <f>IF($A167=0,0,VLOOKUP($A167,Pointage!$A$6:$CE$446,'Récap Hsup'!J$4))</f>
        <v>0</v>
      </c>
      <c r="K167" s="26">
        <f>IF($A167=0,0,VLOOKUP($A167,Pointage!$A$6:$CE$446,'Récap Hsup'!K$4))</f>
        <v>0</v>
      </c>
      <c r="L167" s="26">
        <f>IF($A167=0,0,VLOOKUP($A167,Pointage!$A$6:$CE$446,'Récap Hsup'!L$4))</f>
        <v>0</v>
      </c>
      <c r="M167" s="26">
        <f>IF($A167=0,0,VLOOKUP($A167,Pointage!$A$6:$CE$446,'Récap Hsup'!M$4))</f>
        <v>0</v>
      </c>
      <c r="N167" s="26">
        <f>IF($A167=0,0,VLOOKUP($A167,Pointage!$A$6:$CE$446,'Récap Hsup'!N$4))</f>
        <v>0</v>
      </c>
      <c r="O167" s="26">
        <f>IF($A167=0,0,VLOOKUP($A167,Pointage!$A$6:$CE$446,'Récap Hsup'!O$4))</f>
        <v>0</v>
      </c>
      <c r="P167" s="26">
        <f>IF($A167=0,0,VLOOKUP($A167,Pointage!$A$6:$CE$446,'Récap Hsup'!P$4))</f>
        <v>0</v>
      </c>
      <c r="Q167" s="26">
        <f>IF($A167=0,0,VLOOKUP($A167,Pointage!$A$6:$CE$446,'Récap Hsup'!Q$4))</f>
        <v>0</v>
      </c>
      <c r="R167" s="26">
        <f>IF($A167=0,0,VLOOKUP($A167,Pointage!$A$6:$CE$446,'Récap Hsup'!R$4))</f>
        <v>0</v>
      </c>
      <c r="S167" s="26">
        <f>IF($A167=0,0,VLOOKUP($A167,Pointage!$A$6:$CE$446,'Récap Hsup'!S$4))</f>
        <v>0</v>
      </c>
    </row>
    <row r="168" spans="1:19" x14ac:dyDescent="0.2">
      <c r="A168" s="24">
        <f>Pointage!A169</f>
        <v>43264</v>
      </c>
      <c r="B168" s="25">
        <f t="shared" si="4"/>
        <v>13</v>
      </c>
      <c r="C168" s="25">
        <f t="shared" si="5"/>
        <v>6</v>
      </c>
      <c r="D168" s="26">
        <f>IF($A168=0,0,VLOOKUP($A168,Pointage!$A$6:$CE$446,'Récap Hsup'!D$4))</f>
        <v>0</v>
      </c>
      <c r="E168" s="26">
        <f>IF($A168=0,0,VLOOKUP($A168,Pointage!$A$6:$CE$446,'Récap Hsup'!E$4))</f>
        <v>0</v>
      </c>
      <c r="F168" s="26">
        <f>IF($A168=0,0,VLOOKUP($A168,Pointage!$A$6:$CE$446,'Récap Hsup'!F$4))</f>
        <v>0</v>
      </c>
      <c r="G168" s="26">
        <f>IF($A168=0,0,VLOOKUP($A168,Pointage!$A$6:$CE$446,'Récap Hsup'!G$4))</f>
        <v>0</v>
      </c>
      <c r="H168" s="26">
        <f>IF($A168=0,0,VLOOKUP($A168,Pointage!$A$6:$CE$446,'Récap Hsup'!H$4))</f>
        <v>0</v>
      </c>
      <c r="I168" s="26">
        <f>IF($A168=0,0,VLOOKUP($A168,Pointage!$A$6:$CE$446,'Récap Hsup'!I$4))</f>
        <v>0</v>
      </c>
      <c r="J168" s="26">
        <f>IF($A168=0,0,VLOOKUP($A168,Pointage!$A$6:$CE$446,'Récap Hsup'!J$4))</f>
        <v>0</v>
      </c>
      <c r="K168" s="26">
        <f>IF($A168=0,0,VLOOKUP($A168,Pointage!$A$6:$CE$446,'Récap Hsup'!K$4))</f>
        <v>0</v>
      </c>
      <c r="L168" s="26">
        <f>IF($A168=0,0,VLOOKUP($A168,Pointage!$A$6:$CE$446,'Récap Hsup'!L$4))</f>
        <v>0</v>
      </c>
      <c r="M168" s="26">
        <f>IF($A168=0,0,VLOOKUP($A168,Pointage!$A$6:$CE$446,'Récap Hsup'!M$4))</f>
        <v>0</v>
      </c>
      <c r="N168" s="26">
        <f>IF($A168=0,0,VLOOKUP($A168,Pointage!$A$6:$CE$446,'Récap Hsup'!N$4))</f>
        <v>0</v>
      </c>
      <c r="O168" s="26">
        <f>IF($A168=0,0,VLOOKUP($A168,Pointage!$A$6:$CE$446,'Récap Hsup'!O$4))</f>
        <v>0</v>
      </c>
      <c r="P168" s="26">
        <f>IF($A168=0,0,VLOOKUP($A168,Pointage!$A$6:$CE$446,'Récap Hsup'!P$4))</f>
        <v>0</v>
      </c>
      <c r="Q168" s="26">
        <f>IF($A168=0,0,VLOOKUP($A168,Pointage!$A$6:$CE$446,'Récap Hsup'!Q$4))</f>
        <v>0</v>
      </c>
      <c r="R168" s="26">
        <f>IF($A168=0,0,VLOOKUP($A168,Pointage!$A$6:$CE$446,'Récap Hsup'!R$4))</f>
        <v>0</v>
      </c>
      <c r="S168" s="26">
        <f>IF($A168=0,0,VLOOKUP($A168,Pointage!$A$6:$CE$446,'Récap Hsup'!S$4))</f>
        <v>0</v>
      </c>
    </row>
    <row r="169" spans="1:19" x14ac:dyDescent="0.2">
      <c r="A169" s="24">
        <f>Pointage!A170</f>
        <v>43265</v>
      </c>
      <c r="B169" s="25">
        <f t="shared" si="4"/>
        <v>14</v>
      </c>
      <c r="C169" s="25">
        <f t="shared" si="5"/>
        <v>6</v>
      </c>
      <c r="D169" s="26">
        <f>IF($A169=0,0,VLOOKUP($A169,Pointage!$A$6:$CE$446,'Récap Hsup'!D$4))</f>
        <v>0</v>
      </c>
      <c r="E169" s="26">
        <f>IF($A169=0,0,VLOOKUP($A169,Pointage!$A$6:$CE$446,'Récap Hsup'!E$4))</f>
        <v>0</v>
      </c>
      <c r="F169" s="26">
        <f>IF($A169=0,0,VLOOKUP($A169,Pointage!$A$6:$CE$446,'Récap Hsup'!F$4))</f>
        <v>0</v>
      </c>
      <c r="G169" s="26">
        <f>IF($A169=0,0,VLOOKUP($A169,Pointage!$A$6:$CE$446,'Récap Hsup'!G$4))</f>
        <v>0</v>
      </c>
      <c r="H169" s="26">
        <f>IF($A169=0,0,VLOOKUP($A169,Pointage!$A$6:$CE$446,'Récap Hsup'!H$4))</f>
        <v>0</v>
      </c>
      <c r="I169" s="26">
        <f>IF($A169=0,0,VLOOKUP($A169,Pointage!$A$6:$CE$446,'Récap Hsup'!I$4))</f>
        <v>0</v>
      </c>
      <c r="J169" s="26">
        <f>IF($A169=0,0,VLOOKUP($A169,Pointage!$A$6:$CE$446,'Récap Hsup'!J$4))</f>
        <v>0</v>
      </c>
      <c r="K169" s="26">
        <f>IF($A169=0,0,VLOOKUP($A169,Pointage!$A$6:$CE$446,'Récap Hsup'!K$4))</f>
        <v>0</v>
      </c>
      <c r="L169" s="26">
        <f>IF($A169=0,0,VLOOKUP($A169,Pointage!$A$6:$CE$446,'Récap Hsup'!L$4))</f>
        <v>0</v>
      </c>
      <c r="M169" s="26">
        <f>IF($A169=0,0,VLOOKUP($A169,Pointage!$A$6:$CE$446,'Récap Hsup'!M$4))</f>
        <v>0</v>
      </c>
      <c r="N169" s="26">
        <f>IF($A169=0,0,VLOOKUP($A169,Pointage!$A$6:$CE$446,'Récap Hsup'!N$4))</f>
        <v>0</v>
      </c>
      <c r="O169" s="26">
        <f>IF($A169=0,0,VLOOKUP($A169,Pointage!$A$6:$CE$446,'Récap Hsup'!O$4))</f>
        <v>0</v>
      </c>
      <c r="P169" s="26">
        <f>IF($A169=0,0,VLOOKUP($A169,Pointage!$A$6:$CE$446,'Récap Hsup'!P$4))</f>
        <v>0</v>
      </c>
      <c r="Q169" s="26">
        <f>IF($A169=0,0,VLOOKUP($A169,Pointage!$A$6:$CE$446,'Récap Hsup'!Q$4))</f>
        <v>0</v>
      </c>
      <c r="R169" s="26">
        <f>IF($A169=0,0,VLOOKUP($A169,Pointage!$A$6:$CE$446,'Récap Hsup'!R$4))</f>
        <v>0</v>
      </c>
      <c r="S169" s="26">
        <f>IF($A169=0,0,VLOOKUP($A169,Pointage!$A$6:$CE$446,'Récap Hsup'!S$4))</f>
        <v>0</v>
      </c>
    </row>
    <row r="170" spans="1:19" x14ac:dyDescent="0.2">
      <c r="A170" s="24">
        <f>Pointage!A171</f>
        <v>43266</v>
      </c>
      <c r="B170" s="25">
        <f t="shared" si="4"/>
        <v>15</v>
      </c>
      <c r="C170" s="25">
        <f t="shared" si="5"/>
        <v>6</v>
      </c>
      <c r="D170" s="26">
        <f>IF($A170=0,0,VLOOKUP($A170,Pointage!$A$6:$CE$446,'Récap Hsup'!D$4))</f>
        <v>0</v>
      </c>
      <c r="E170" s="26">
        <f>IF($A170=0,0,VLOOKUP($A170,Pointage!$A$6:$CE$446,'Récap Hsup'!E$4))</f>
        <v>0</v>
      </c>
      <c r="F170" s="26">
        <f>IF($A170=0,0,VLOOKUP($A170,Pointage!$A$6:$CE$446,'Récap Hsup'!F$4))</f>
        <v>0</v>
      </c>
      <c r="G170" s="26">
        <f>IF($A170=0,0,VLOOKUP($A170,Pointage!$A$6:$CE$446,'Récap Hsup'!G$4))</f>
        <v>0</v>
      </c>
      <c r="H170" s="26">
        <f>IF($A170=0,0,VLOOKUP($A170,Pointage!$A$6:$CE$446,'Récap Hsup'!H$4))</f>
        <v>0</v>
      </c>
      <c r="I170" s="26">
        <f>IF($A170=0,0,VLOOKUP($A170,Pointage!$A$6:$CE$446,'Récap Hsup'!I$4))</f>
        <v>0</v>
      </c>
      <c r="J170" s="26">
        <f>IF($A170=0,0,VLOOKUP($A170,Pointage!$A$6:$CE$446,'Récap Hsup'!J$4))</f>
        <v>0</v>
      </c>
      <c r="K170" s="26">
        <f>IF($A170=0,0,VLOOKUP($A170,Pointage!$A$6:$CE$446,'Récap Hsup'!K$4))</f>
        <v>0</v>
      </c>
      <c r="L170" s="26">
        <f>IF($A170=0,0,VLOOKUP($A170,Pointage!$A$6:$CE$446,'Récap Hsup'!L$4))</f>
        <v>0</v>
      </c>
      <c r="M170" s="26">
        <f>IF($A170=0,0,VLOOKUP($A170,Pointage!$A$6:$CE$446,'Récap Hsup'!M$4))</f>
        <v>0</v>
      </c>
      <c r="N170" s="26">
        <f>IF($A170=0,0,VLOOKUP($A170,Pointage!$A$6:$CE$446,'Récap Hsup'!N$4))</f>
        <v>0</v>
      </c>
      <c r="O170" s="26">
        <f>IF($A170=0,0,VLOOKUP($A170,Pointage!$A$6:$CE$446,'Récap Hsup'!O$4))</f>
        <v>0</v>
      </c>
      <c r="P170" s="26">
        <f>IF($A170=0,0,VLOOKUP($A170,Pointage!$A$6:$CE$446,'Récap Hsup'!P$4))</f>
        <v>0</v>
      </c>
      <c r="Q170" s="26">
        <f>IF($A170=0,0,VLOOKUP($A170,Pointage!$A$6:$CE$446,'Récap Hsup'!Q$4))</f>
        <v>0</v>
      </c>
      <c r="R170" s="26">
        <f>IF($A170=0,0,VLOOKUP($A170,Pointage!$A$6:$CE$446,'Récap Hsup'!R$4))</f>
        <v>0</v>
      </c>
      <c r="S170" s="26">
        <f>IF($A170=0,0,VLOOKUP($A170,Pointage!$A$6:$CE$446,'Récap Hsup'!S$4))</f>
        <v>0</v>
      </c>
    </row>
    <row r="171" spans="1:19" x14ac:dyDescent="0.2">
      <c r="A171" s="24">
        <f>Pointage!A172</f>
        <v>43267</v>
      </c>
      <c r="B171" s="25">
        <f t="shared" si="4"/>
        <v>16</v>
      </c>
      <c r="C171" s="25">
        <f t="shared" si="5"/>
        <v>6</v>
      </c>
      <c r="D171" s="26">
        <f>IF($A171=0,0,VLOOKUP($A171,Pointage!$A$6:$CE$446,'Récap Hsup'!D$4))</f>
        <v>0</v>
      </c>
      <c r="E171" s="26">
        <f>IF($A171=0,0,VLOOKUP($A171,Pointage!$A$6:$CE$446,'Récap Hsup'!E$4))</f>
        <v>0</v>
      </c>
      <c r="F171" s="26">
        <f>IF($A171=0,0,VLOOKUP($A171,Pointage!$A$6:$CE$446,'Récap Hsup'!F$4))</f>
        <v>0</v>
      </c>
      <c r="G171" s="26">
        <f>IF($A171=0,0,VLOOKUP($A171,Pointage!$A$6:$CE$446,'Récap Hsup'!G$4))</f>
        <v>0</v>
      </c>
      <c r="H171" s="26">
        <f>IF($A171=0,0,VLOOKUP($A171,Pointage!$A$6:$CE$446,'Récap Hsup'!H$4))</f>
        <v>0</v>
      </c>
      <c r="I171" s="26">
        <f>IF($A171=0,0,VLOOKUP($A171,Pointage!$A$6:$CE$446,'Récap Hsup'!I$4))</f>
        <v>0</v>
      </c>
      <c r="J171" s="26">
        <f>IF($A171=0,0,VLOOKUP($A171,Pointage!$A$6:$CE$446,'Récap Hsup'!J$4))</f>
        <v>0</v>
      </c>
      <c r="K171" s="26">
        <f>IF($A171=0,0,VLOOKUP($A171,Pointage!$A$6:$CE$446,'Récap Hsup'!K$4))</f>
        <v>0</v>
      </c>
      <c r="L171" s="26">
        <f>IF($A171=0,0,VLOOKUP($A171,Pointage!$A$6:$CE$446,'Récap Hsup'!L$4))</f>
        <v>0</v>
      </c>
      <c r="M171" s="26">
        <f>IF($A171=0,0,VLOOKUP($A171,Pointage!$A$6:$CE$446,'Récap Hsup'!M$4))</f>
        <v>0</v>
      </c>
      <c r="N171" s="26">
        <f>IF($A171=0,0,VLOOKUP($A171,Pointage!$A$6:$CE$446,'Récap Hsup'!N$4))</f>
        <v>0</v>
      </c>
      <c r="O171" s="26">
        <f>IF($A171=0,0,VLOOKUP($A171,Pointage!$A$6:$CE$446,'Récap Hsup'!O$4))</f>
        <v>0</v>
      </c>
      <c r="P171" s="26">
        <f>IF($A171=0,0,VLOOKUP($A171,Pointage!$A$6:$CE$446,'Récap Hsup'!P$4))</f>
        <v>0</v>
      </c>
      <c r="Q171" s="26">
        <f>IF($A171=0,0,VLOOKUP($A171,Pointage!$A$6:$CE$446,'Récap Hsup'!Q$4))</f>
        <v>0</v>
      </c>
      <c r="R171" s="26">
        <f>IF($A171=0,0,VLOOKUP($A171,Pointage!$A$6:$CE$446,'Récap Hsup'!R$4))</f>
        <v>0</v>
      </c>
      <c r="S171" s="26">
        <f>IF($A171=0,0,VLOOKUP($A171,Pointage!$A$6:$CE$446,'Récap Hsup'!S$4))</f>
        <v>0</v>
      </c>
    </row>
    <row r="172" spans="1:19" x14ac:dyDescent="0.2">
      <c r="A172" s="24" t="str">
        <f>Pointage!A173</f>
        <v>Total</v>
      </c>
      <c r="B172" s="25" t="e">
        <f t="shared" si="4"/>
        <v>#VALUE!</v>
      </c>
      <c r="C172" s="25" t="e">
        <f t="shared" si="5"/>
        <v>#VALUE!</v>
      </c>
      <c r="D172" s="26">
        <f>IF($A172=0,0,VLOOKUP($A172,Pointage!$A$6:$CE$446,'Récap Hsup'!D$4))</f>
        <v>0</v>
      </c>
      <c r="E172" s="26">
        <f>IF($A172=0,0,VLOOKUP($A172,Pointage!$A$6:$CE$446,'Récap Hsup'!E$4))</f>
        <v>0</v>
      </c>
      <c r="F172" s="26">
        <f>IF($A172=0,0,VLOOKUP($A172,Pointage!$A$6:$CE$446,'Récap Hsup'!F$4))</f>
        <v>0</v>
      </c>
      <c r="G172" s="26">
        <f>IF($A172=0,0,VLOOKUP($A172,Pointage!$A$6:$CE$446,'Récap Hsup'!G$4))</f>
        <v>0</v>
      </c>
      <c r="H172" s="26">
        <f>IF($A172=0,0,VLOOKUP($A172,Pointage!$A$6:$CE$446,'Récap Hsup'!H$4))</f>
        <v>0</v>
      </c>
      <c r="I172" s="26">
        <f>IF($A172=0,0,VLOOKUP($A172,Pointage!$A$6:$CE$446,'Récap Hsup'!I$4))</f>
        <v>0</v>
      </c>
      <c r="J172" s="26">
        <f>IF($A172=0,0,VLOOKUP($A172,Pointage!$A$6:$CE$446,'Récap Hsup'!J$4))</f>
        <v>0</v>
      </c>
      <c r="K172" s="26">
        <f>IF($A172=0,0,VLOOKUP($A172,Pointage!$A$6:$CE$446,'Récap Hsup'!K$4))</f>
        <v>0</v>
      </c>
      <c r="L172" s="26">
        <f>IF($A172=0,0,VLOOKUP($A172,Pointage!$A$6:$CE$446,'Récap Hsup'!L$4))</f>
        <v>0</v>
      </c>
      <c r="M172" s="26">
        <f>IF($A172=0,0,VLOOKUP($A172,Pointage!$A$6:$CE$446,'Récap Hsup'!M$4))</f>
        <v>0</v>
      </c>
      <c r="N172" s="26">
        <f>IF($A172=0,0,VLOOKUP($A172,Pointage!$A$6:$CE$446,'Récap Hsup'!N$4))</f>
        <v>0</v>
      </c>
      <c r="O172" s="26">
        <f>IF($A172=0,0,VLOOKUP($A172,Pointage!$A$6:$CE$446,'Récap Hsup'!O$4))</f>
        <v>0</v>
      </c>
      <c r="P172" s="26">
        <f>IF($A172=0,0,VLOOKUP($A172,Pointage!$A$6:$CE$446,'Récap Hsup'!P$4))</f>
        <v>0</v>
      </c>
      <c r="Q172" s="26">
        <f>IF($A172=0,0,VLOOKUP($A172,Pointage!$A$6:$CE$446,'Récap Hsup'!Q$4))</f>
        <v>0</v>
      </c>
      <c r="R172" s="26">
        <f>IF($A172=0,0,VLOOKUP($A172,Pointage!$A$6:$CE$446,'Récap Hsup'!R$4))</f>
        <v>0</v>
      </c>
      <c r="S172" s="26">
        <f>IF($A172=0,0,VLOOKUP($A172,Pointage!$A$6:$CE$446,'Récap Hsup'!S$4))</f>
        <v>0</v>
      </c>
    </row>
    <row r="173" spans="1:19" x14ac:dyDescent="0.2">
      <c r="A173" s="24">
        <f>Pointage!A174</f>
        <v>43269</v>
      </c>
      <c r="B173" s="25">
        <f t="shared" si="4"/>
        <v>18</v>
      </c>
      <c r="C173" s="25">
        <f t="shared" si="5"/>
        <v>6</v>
      </c>
      <c r="D173" s="26">
        <f>IF($A173=0,0,VLOOKUP($A173,Pointage!$A$6:$CE$446,'Récap Hsup'!D$4))</f>
        <v>0</v>
      </c>
      <c r="E173" s="26">
        <f>IF($A173=0,0,VLOOKUP($A173,Pointage!$A$6:$CE$446,'Récap Hsup'!E$4))</f>
        <v>0</v>
      </c>
      <c r="F173" s="26">
        <f>IF($A173=0,0,VLOOKUP($A173,Pointage!$A$6:$CE$446,'Récap Hsup'!F$4))</f>
        <v>0</v>
      </c>
      <c r="G173" s="26">
        <f>IF($A173=0,0,VLOOKUP($A173,Pointage!$A$6:$CE$446,'Récap Hsup'!G$4))</f>
        <v>0</v>
      </c>
      <c r="H173" s="26">
        <f>IF($A173=0,0,VLOOKUP($A173,Pointage!$A$6:$CE$446,'Récap Hsup'!H$4))</f>
        <v>0</v>
      </c>
      <c r="I173" s="26">
        <f>IF($A173=0,0,VLOOKUP($A173,Pointage!$A$6:$CE$446,'Récap Hsup'!I$4))</f>
        <v>0</v>
      </c>
      <c r="J173" s="26">
        <f>IF($A173=0,0,VLOOKUP($A173,Pointage!$A$6:$CE$446,'Récap Hsup'!J$4))</f>
        <v>0</v>
      </c>
      <c r="K173" s="26">
        <f>IF($A173=0,0,VLOOKUP($A173,Pointage!$A$6:$CE$446,'Récap Hsup'!K$4))</f>
        <v>0</v>
      </c>
      <c r="L173" s="26">
        <f>IF($A173=0,0,VLOOKUP($A173,Pointage!$A$6:$CE$446,'Récap Hsup'!L$4))</f>
        <v>0</v>
      </c>
      <c r="M173" s="26">
        <f>IF($A173=0,0,VLOOKUP($A173,Pointage!$A$6:$CE$446,'Récap Hsup'!M$4))</f>
        <v>0</v>
      </c>
      <c r="N173" s="26">
        <f>IF($A173=0,0,VLOOKUP($A173,Pointage!$A$6:$CE$446,'Récap Hsup'!N$4))</f>
        <v>0</v>
      </c>
      <c r="O173" s="26">
        <f>IF($A173=0,0,VLOOKUP($A173,Pointage!$A$6:$CE$446,'Récap Hsup'!O$4))</f>
        <v>0</v>
      </c>
      <c r="P173" s="26">
        <f>IF($A173=0,0,VLOOKUP($A173,Pointage!$A$6:$CE$446,'Récap Hsup'!P$4))</f>
        <v>0</v>
      </c>
      <c r="Q173" s="26">
        <f>IF($A173=0,0,VLOOKUP($A173,Pointage!$A$6:$CE$446,'Récap Hsup'!Q$4))</f>
        <v>0</v>
      </c>
      <c r="R173" s="26">
        <f>IF($A173=0,0,VLOOKUP($A173,Pointage!$A$6:$CE$446,'Récap Hsup'!R$4))</f>
        <v>0</v>
      </c>
      <c r="S173" s="26">
        <f>IF($A173=0,0,VLOOKUP($A173,Pointage!$A$6:$CE$446,'Récap Hsup'!S$4))</f>
        <v>0</v>
      </c>
    </row>
    <row r="174" spans="1:19" x14ac:dyDescent="0.2">
      <c r="A174" s="24">
        <f>Pointage!A175</f>
        <v>43270</v>
      </c>
      <c r="B174" s="25">
        <f t="shared" si="4"/>
        <v>19</v>
      </c>
      <c r="C174" s="25">
        <f t="shared" si="5"/>
        <v>6</v>
      </c>
      <c r="D174" s="26">
        <f>IF($A174=0,0,VLOOKUP($A174,Pointage!$A$6:$CE$446,'Récap Hsup'!D$4))</f>
        <v>0</v>
      </c>
      <c r="E174" s="26">
        <f>IF($A174=0,0,VLOOKUP($A174,Pointage!$A$6:$CE$446,'Récap Hsup'!E$4))</f>
        <v>0</v>
      </c>
      <c r="F174" s="26">
        <f>IF($A174=0,0,VLOOKUP($A174,Pointage!$A$6:$CE$446,'Récap Hsup'!F$4))</f>
        <v>0</v>
      </c>
      <c r="G174" s="26">
        <f>IF($A174=0,0,VLOOKUP($A174,Pointage!$A$6:$CE$446,'Récap Hsup'!G$4))</f>
        <v>0</v>
      </c>
      <c r="H174" s="26">
        <f>IF($A174=0,0,VLOOKUP($A174,Pointage!$A$6:$CE$446,'Récap Hsup'!H$4))</f>
        <v>0</v>
      </c>
      <c r="I174" s="26">
        <f>IF($A174=0,0,VLOOKUP($A174,Pointage!$A$6:$CE$446,'Récap Hsup'!I$4))</f>
        <v>0</v>
      </c>
      <c r="J174" s="26">
        <f>IF($A174=0,0,VLOOKUP($A174,Pointage!$A$6:$CE$446,'Récap Hsup'!J$4))</f>
        <v>0</v>
      </c>
      <c r="K174" s="26">
        <f>IF($A174=0,0,VLOOKUP($A174,Pointage!$A$6:$CE$446,'Récap Hsup'!K$4))</f>
        <v>0</v>
      </c>
      <c r="L174" s="26">
        <f>IF($A174=0,0,VLOOKUP($A174,Pointage!$A$6:$CE$446,'Récap Hsup'!L$4))</f>
        <v>0</v>
      </c>
      <c r="M174" s="26">
        <f>IF($A174=0,0,VLOOKUP($A174,Pointage!$A$6:$CE$446,'Récap Hsup'!M$4))</f>
        <v>0</v>
      </c>
      <c r="N174" s="26">
        <f>IF($A174=0,0,VLOOKUP($A174,Pointage!$A$6:$CE$446,'Récap Hsup'!N$4))</f>
        <v>0</v>
      </c>
      <c r="O174" s="26">
        <f>IF($A174=0,0,VLOOKUP($A174,Pointage!$A$6:$CE$446,'Récap Hsup'!O$4))</f>
        <v>0</v>
      </c>
      <c r="P174" s="26">
        <f>IF($A174=0,0,VLOOKUP($A174,Pointage!$A$6:$CE$446,'Récap Hsup'!P$4))</f>
        <v>0</v>
      </c>
      <c r="Q174" s="26">
        <f>IF($A174=0,0,VLOOKUP($A174,Pointage!$A$6:$CE$446,'Récap Hsup'!Q$4))</f>
        <v>0</v>
      </c>
      <c r="R174" s="26">
        <f>IF($A174=0,0,VLOOKUP($A174,Pointage!$A$6:$CE$446,'Récap Hsup'!R$4))</f>
        <v>0</v>
      </c>
      <c r="S174" s="26">
        <f>IF($A174=0,0,VLOOKUP($A174,Pointage!$A$6:$CE$446,'Récap Hsup'!S$4))</f>
        <v>0</v>
      </c>
    </row>
    <row r="175" spans="1:19" x14ac:dyDescent="0.2">
      <c r="A175" s="24">
        <f>Pointage!A176</f>
        <v>43271</v>
      </c>
      <c r="B175" s="25">
        <f t="shared" si="4"/>
        <v>20</v>
      </c>
      <c r="C175" s="25">
        <f t="shared" si="5"/>
        <v>6</v>
      </c>
      <c r="D175" s="26">
        <f>IF($A175=0,0,VLOOKUP($A175,Pointage!$A$6:$CE$446,'Récap Hsup'!D$4))</f>
        <v>0</v>
      </c>
      <c r="E175" s="26">
        <f>IF($A175=0,0,VLOOKUP($A175,Pointage!$A$6:$CE$446,'Récap Hsup'!E$4))</f>
        <v>0</v>
      </c>
      <c r="F175" s="26">
        <f>IF($A175=0,0,VLOOKUP($A175,Pointage!$A$6:$CE$446,'Récap Hsup'!F$4))</f>
        <v>0</v>
      </c>
      <c r="G175" s="26">
        <f>IF($A175=0,0,VLOOKUP($A175,Pointage!$A$6:$CE$446,'Récap Hsup'!G$4))</f>
        <v>0</v>
      </c>
      <c r="H175" s="26">
        <f>IF($A175=0,0,VLOOKUP($A175,Pointage!$A$6:$CE$446,'Récap Hsup'!H$4))</f>
        <v>0</v>
      </c>
      <c r="I175" s="26">
        <f>IF($A175=0,0,VLOOKUP($A175,Pointage!$A$6:$CE$446,'Récap Hsup'!I$4))</f>
        <v>0</v>
      </c>
      <c r="J175" s="26">
        <f>IF($A175=0,0,VLOOKUP($A175,Pointage!$A$6:$CE$446,'Récap Hsup'!J$4))</f>
        <v>0</v>
      </c>
      <c r="K175" s="26">
        <f>IF($A175=0,0,VLOOKUP($A175,Pointage!$A$6:$CE$446,'Récap Hsup'!K$4))</f>
        <v>0</v>
      </c>
      <c r="L175" s="26">
        <f>IF($A175=0,0,VLOOKUP($A175,Pointage!$A$6:$CE$446,'Récap Hsup'!L$4))</f>
        <v>0</v>
      </c>
      <c r="M175" s="26">
        <f>IF($A175=0,0,VLOOKUP($A175,Pointage!$A$6:$CE$446,'Récap Hsup'!M$4))</f>
        <v>0</v>
      </c>
      <c r="N175" s="26">
        <f>IF($A175=0,0,VLOOKUP($A175,Pointage!$A$6:$CE$446,'Récap Hsup'!N$4))</f>
        <v>0</v>
      </c>
      <c r="O175" s="26">
        <f>IF($A175=0,0,VLOOKUP($A175,Pointage!$A$6:$CE$446,'Récap Hsup'!O$4))</f>
        <v>0</v>
      </c>
      <c r="P175" s="26">
        <f>IF($A175=0,0,VLOOKUP($A175,Pointage!$A$6:$CE$446,'Récap Hsup'!P$4))</f>
        <v>0</v>
      </c>
      <c r="Q175" s="26">
        <f>IF($A175=0,0,VLOOKUP($A175,Pointage!$A$6:$CE$446,'Récap Hsup'!Q$4))</f>
        <v>0</v>
      </c>
      <c r="R175" s="26">
        <f>IF($A175=0,0,VLOOKUP($A175,Pointage!$A$6:$CE$446,'Récap Hsup'!R$4))</f>
        <v>0</v>
      </c>
      <c r="S175" s="26">
        <f>IF($A175=0,0,VLOOKUP($A175,Pointage!$A$6:$CE$446,'Récap Hsup'!S$4))</f>
        <v>0</v>
      </c>
    </row>
    <row r="176" spans="1:19" x14ac:dyDescent="0.2">
      <c r="A176" s="24">
        <f>Pointage!A177</f>
        <v>43272</v>
      </c>
      <c r="B176" s="25">
        <f t="shared" si="4"/>
        <v>21</v>
      </c>
      <c r="C176" s="25">
        <f t="shared" si="5"/>
        <v>6</v>
      </c>
      <c r="D176" s="26">
        <f>IF($A176=0,0,VLOOKUP($A176,Pointage!$A$6:$CE$446,'Récap Hsup'!D$4))</f>
        <v>0</v>
      </c>
      <c r="E176" s="26">
        <f>IF($A176=0,0,VLOOKUP($A176,Pointage!$A$6:$CE$446,'Récap Hsup'!E$4))</f>
        <v>0</v>
      </c>
      <c r="F176" s="26">
        <f>IF($A176=0,0,VLOOKUP($A176,Pointage!$A$6:$CE$446,'Récap Hsup'!F$4))</f>
        <v>0</v>
      </c>
      <c r="G176" s="26">
        <f>IF($A176=0,0,VLOOKUP($A176,Pointage!$A$6:$CE$446,'Récap Hsup'!G$4))</f>
        <v>0</v>
      </c>
      <c r="H176" s="26">
        <f>IF($A176=0,0,VLOOKUP($A176,Pointage!$A$6:$CE$446,'Récap Hsup'!H$4))</f>
        <v>0</v>
      </c>
      <c r="I176" s="26">
        <f>IF($A176=0,0,VLOOKUP($A176,Pointage!$A$6:$CE$446,'Récap Hsup'!I$4))</f>
        <v>0</v>
      </c>
      <c r="J176" s="26">
        <f>IF($A176=0,0,VLOOKUP($A176,Pointage!$A$6:$CE$446,'Récap Hsup'!J$4))</f>
        <v>0</v>
      </c>
      <c r="K176" s="26">
        <f>IF($A176=0,0,VLOOKUP($A176,Pointage!$A$6:$CE$446,'Récap Hsup'!K$4))</f>
        <v>0</v>
      </c>
      <c r="L176" s="26">
        <f>IF($A176=0,0,VLOOKUP($A176,Pointage!$A$6:$CE$446,'Récap Hsup'!L$4))</f>
        <v>0</v>
      </c>
      <c r="M176" s="26">
        <f>IF($A176=0,0,VLOOKUP($A176,Pointage!$A$6:$CE$446,'Récap Hsup'!M$4))</f>
        <v>0</v>
      </c>
      <c r="N176" s="26">
        <f>IF($A176=0,0,VLOOKUP($A176,Pointage!$A$6:$CE$446,'Récap Hsup'!N$4))</f>
        <v>0</v>
      </c>
      <c r="O176" s="26">
        <f>IF($A176=0,0,VLOOKUP($A176,Pointage!$A$6:$CE$446,'Récap Hsup'!O$4))</f>
        <v>0</v>
      </c>
      <c r="P176" s="26">
        <f>IF($A176=0,0,VLOOKUP($A176,Pointage!$A$6:$CE$446,'Récap Hsup'!P$4))</f>
        <v>0</v>
      </c>
      <c r="Q176" s="26">
        <f>IF($A176=0,0,VLOOKUP($A176,Pointage!$A$6:$CE$446,'Récap Hsup'!Q$4))</f>
        <v>0</v>
      </c>
      <c r="R176" s="26">
        <f>IF($A176=0,0,VLOOKUP($A176,Pointage!$A$6:$CE$446,'Récap Hsup'!R$4))</f>
        <v>0</v>
      </c>
      <c r="S176" s="26">
        <f>IF($A176=0,0,VLOOKUP($A176,Pointage!$A$6:$CE$446,'Récap Hsup'!S$4))</f>
        <v>0</v>
      </c>
    </row>
    <row r="177" spans="1:19" x14ac:dyDescent="0.2">
      <c r="A177" s="24">
        <f>Pointage!A178</f>
        <v>43273</v>
      </c>
      <c r="B177" s="25">
        <f t="shared" si="4"/>
        <v>22</v>
      </c>
      <c r="C177" s="25">
        <f t="shared" si="5"/>
        <v>6</v>
      </c>
      <c r="D177" s="26">
        <f>IF($A177=0,0,VLOOKUP($A177,Pointage!$A$6:$CE$446,'Récap Hsup'!D$4))</f>
        <v>0</v>
      </c>
      <c r="E177" s="26">
        <f>IF($A177=0,0,VLOOKUP($A177,Pointage!$A$6:$CE$446,'Récap Hsup'!E$4))</f>
        <v>0</v>
      </c>
      <c r="F177" s="26">
        <f>IF($A177=0,0,VLOOKUP($A177,Pointage!$A$6:$CE$446,'Récap Hsup'!F$4))</f>
        <v>0</v>
      </c>
      <c r="G177" s="26">
        <f>IF($A177=0,0,VLOOKUP($A177,Pointage!$A$6:$CE$446,'Récap Hsup'!G$4))</f>
        <v>0</v>
      </c>
      <c r="H177" s="26">
        <f>IF($A177=0,0,VLOOKUP($A177,Pointage!$A$6:$CE$446,'Récap Hsup'!H$4))</f>
        <v>0</v>
      </c>
      <c r="I177" s="26">
        <f>IF($A177=0,0,VLOOKUP($A177,Pointage!$A$6:$CE$446,'Récap Hsup'!I$4))</f>
        <v>0</v>
      </c>
      <c r="J177" s="26">
        <f>IF($A177=0,0,VLOOKUP($A177,Pointage!$A$6:$CE$446,'Récap Hsup'!J$4))</f>
        <v>0</v>
      </c>
      <c r="K177" s="26">
        <f>IF($A177=0,0,VLOOKUP($A177,Pointage!$A$6:$CE$446,'Récap Hsup'!K$4))</f>
        <v>0</v>
      </c>
      <c r="L177" s="26">
        <f>IF($A177=0,0,VLOOKUP($A177,Pointage!$A$6:$CE$446,'Récap Hsup'!L$4))</f>
        <v>0</v>
      </c>
      <c r="M177" s="26">
        <f>IF($A177=0,0,VLOOKUP($A177,Pointage!$A$6:$CE$446,'Récap Hsup'!M$4))</f>
        <v>0</v>
      </c>
      <c r="N177" s="26">
        <f>IF($A177=0,0,VLOOKUP($A177,Pointage!$A$6:$CE$446,'Récap Hsup'!N$4))</f>
        <v>0</v>
      </c>
      <c r="O177" s="26">
        <f>IF($A177=0,0,VLOOKUP($A177,Pointage!$A$6:$CE$446,'Récap Hsup'!O$4))</f>
        <v>0</v>
      </c>
      <c r="P177" s="26">
        <f>IF($A177=0,0,VLOOKUP($A177,Pointage!$A$6:$CE$446,'Récap Hsup'!P$4))</f>
        <v>0</v>
      </c>
      <c r="Q177" s="26">
        <f>IF($A177=0,0,VLOOKUP($A177,Pointage!$A$6:$CE$446,'Récap Hsup'!Q$4))</f>
        <v>0</v>
      </c>
      <c r="R177" s="26">
        <f>IF($A177=0,0,VLOOKUP($A177,Pointage!$A$6:$CE$446,'Récap Hsup'!R$4))</f>
        <v>0</v>
      </c>
      <c r="S177" s="26">
        <f>IF($A177=0,0,VLOOKUP($A177,Pointage!$A$6:$CE$446,'Récap Hsup'!S$4))</f>
        <v>0</v>
      </c>
    </row>
    <row r="178" spans="1:19" x14ac:dyDescent="0.2">
      <c r="A178" s="24">
        <f>Pointage!A179</f>
        <v>43274</v>
      </c>
      <c r="B178" s="25">
        <f t="shared" si="4"/>
        <v>23</v>
      </c>
      <c r="C178" s="25">
        <f t="shared" si="5"/>
        <v>6</v>
      </c>
      <c r="D178" s="26">
        <f>IF($A178=0,0,VLOOKUP($A178,Pointage!$A$6:$CE$446,'Récap Hsup'!D$4))</f>
        <v>0</v>
      </c>
      <c r="E178" s="26">
        <f>IF($A178=0,0,VLOOKUP($A178,Pointage!$A$6:$CE$446,'Récap Hsup'!E$4))</f>
        <v>0</v>
      </c>
      <c r="F178" s="26">
        <f>IF($A178=0,0,VLOOKUP($A178,Pointage!$A$6:$CE$446,'Récap Hsup'!F$4))</f>
        <v>0</v>
      </c>
      <c r="G178" s="26">
        <f>IF($A178=0,0,VLOOKUP($A178,Pointage!$A$6:$CE$446,'Récap Hsup'!G$4))</f>
        <v>0</v>
      </c>
      <c r="H178" s="26">
        <f>IF($A178=0,0,VLOOKUP($A178,Pointage!$A$6:$CE$446,'Récap Hsup'!H$4))</f>
        <v>0</v>
      </c>
      <c r="I178" s="26">
        <f>IF($A178=0,0,VLOOKUP($A178,Pointage!$A$6:$CE$446,'Récap Hsup'!I$4))</f>
        <v>0</v>
      </c>
      <c r="J178" s="26">
        <f>IF($A178=0,0,VLOOKUP($A178,Pointage!$A$6:$CE$446,'Récap Hsup'!J$4))</f>
        <v>0</v>
      </c>
      <c r="K178" s="26">
        <f>IF($A178=0,0,VLOOKUP($A178,Pointage!$A$6:$CE$446,'Récap Hsup'!K$4))</f>
        <v>0</v>
      </c>
      <c r="L178" s="26">
        <f>IF($A178=0,0,VLOOKUP($A178,Pointage!$A$6:$CE$446,'Récap Hsup'!L$4))</f>
        <v>0</v>
      </c>
      <c r="M178" s="26">
        <f>IF($A178=0,0,VLOOKUP($A178,Pointage!$A$6:$CE$446,'Récap Hsup'!M$4))</f>
        <v>0</v>
      </c>
      <c r="N178" s="26">
        <f>IF($A178=0,0,VLOOKUP($A178,Pointage!$A$6:$CE$446,'Récap Hsup'!N$4))</f>
        <v>0</v>
      </c>
      <c r="O178" s="26">
        <f>IF($A178=0,0,VLOOKUP($A178,Pointage!$A$6:$CE$446,'Récap Hsup'!O$4))</f>
        <v>0</v>
      </c>
      <c r="P178" s="26">
        <f>IF($A178=0,0,VLOOKUP($A178,Pointage!$A$6:$CE$446,'Récap Hsup'!P$4))</f>
        <v>0</v>
      </c>
      <c r="Q178" s="26">
        <f>IF($A178=0,0,VLOOKUP($A178,Pointage!$A$6:$CE$446,'Récap Hsup'!Q$4))</f>
        <v>0</v>
      </c>
      <c r="R178" s="26">
        <f>IF($A178=0,0,VLOOKUP($A178,Pointage!$A$6:$CE$446,'Récap Hsup'!R$4))</f>
        <v>0</v>
      </c>
      <c r="S178" s="26">
        <f>IF($A178=0,0,VLOOKUP($A178,Pointage!$A$6:$CE$446,'Récap Hsup'!S$4))</f>
        <v>0</v>
      </c>
    </row>
    <row r="179" spans="1:19" x14ac:dyDescent="0.2">
      <c r="A179" s="24" t="str">
        <f>Pointage!A180</f>
        <v>Total</v>
      </c>
      <c r="B179" s="25" t="e">
        <f t="shared" si="4"/>
        <v>#VALUE!</v>
      </c>
      <c r="C179" s="25" t="e">
        <f t="shared" si="5"/>
        <v>#VALUE!</v>
      </c>
      <c r="D179" s="26">
        <f>IF($A179=0,0,VLOOKUP($A179,Pointage!$A$6:$CE$446,'Récap Hsup'!D$4))</f>
        <v>0</v>
      </c>
      <c r="E179" s="26">
        <f>IF($A179=0,0,VLOOKUP($A179,Pointage!$A$6:$CE$446,'Récap Hsup'!E$4))</f>
        <v>0</v>
      </c>
      <c r="F179" s="26">
        <f>IF($A179=0,0,VLOOKUP($A179,Pointage!$A$6:$CE$446,'Récap Hsup'!F$4))</f>
        <v>0</v>
      </c>
      <c r="G179" s="26">
        <f>IF($A179=0,0,VLOOKUP($A179,Pointage!$A$6:$CE$446,'Récap Hsup'!G$4))</f>
        <v>0</v>
      </c>
      <c r="H179" s="26">
        <f>IF($A179=0,0,VLOOKUP($A179,Pointage!$A$6:$CE$446,'Récap Hsup'!H$4))</f>
        <v>0</v>
      </c>
      <c r="I179" s="26">
        <f>IF($A179=0,0,VLOOKUP($A179,Pointage!$A$6:$CE$446,'Récap Hsup'!I$4))</f>
        <v>0</v>
      </c>
      <c r="J179" s="26">
        <f>IF($A179=0,0,VLOOKUP($A179,Pointage!$A$6:$CE$446,'Récap Hsup'!J$4))</f>
        <v>0</v>
      </c>
      <c r="K179" s="26">
        <f>IF($A179=0,0,VLOOKUP($A179,Pointage!$A$6:$CE$446,'Récap Hsup'!K$4))</f>
        <v>0</v>
      </c>
      <c r="L179" s="26">
        <f>IF($A179=0,0,VLOOKUP($A179,Pointage!$A$6:$CE$446,'Récap Hsup'!L$4))</f>
        <v>0</v>
      </c>
      <c r="M179" s="26">
        <f>IF($A179=0,0,VLOOKUP($A179,Pointage!$A$6:$CE$446,'Récap Hsup'!M$4))</f>
        <v>0</v>
      </c>
      <c r="N179" s="26">
        <f>IF($A179=0,0,VLOOKUP($A179,Pointage!$A$6:$CE$446,'Récap Hsup'!N$4))</f>
        <v>0</v>
      </c>
      <c r="O179" s="26">
        <f>IF($A179=0,0,VLOOKUP($A179,Pointage!$A$6:$CE$446,'Récap Hsup'!O$4))</f>
        <v>0</v>
      </c>
      <c r="P179" s="26">
        <f>IF($A179=0,0,VLOOKUP($A179,Pointage!$A$6:$CE$446,'Récap Hsup'!P$4))</f>
        <v>0</v>
      </c>
      <c r="Q179" s="26">
        <f>IF($A179=0,0,VLOOKUP($A179,Pointage!$A$6:$CE$446,'Récap Hsup'!Q$4))</f>
        <v>0</v>
      </c>
      <c r="R179" s="26">
        <f>IF($A179=0,0,VLOOKUP($A179,Pointage!$A$6:$CE$446,'Récap Hsup'!R$4))</f>
        <v>0</v>
      </c>
      <c r="S179" s="26">
        <f>IF($A179=0,0,VLOOKUP($A179,Pointage!$A$6:$CE$446,'Récap Hsup'!S$4))</f>
        <v>0</v>
      </c>
    </row>
    <row r="180" spans="1:19" x14ac:dyDescent="0.2">
      <c r="A180" s="24">
        <f>Pointage!A181</f>
        <v>43276</v>
      </c>
      <c r="B180" s="25">
        <f t="shared" si="4"/>
        <v>25</v>
      </c>
      <c r="C180" s="25">
        <f t="shared" si="5"/>
        <v>6</v>
      </c>
      <c r="D180" s="26">
        <f>IF($A180=0,0,VLOOKUP($A180,Pointage!$A$6:$CE$446,'Récap Hsup'!D$4))</f>
        <v>0</v>
      </c>
      <c r="E180" s="26">
        <f>IF($A180=0,0,VLOOKUP($A180,Pointage!$A$6:$CE$446,'Récap Hsup'!E$4))</f>
        <v>0</v>
      </c>
      <c r="F180" s="26">
        <f>IF($A180=0,0,VLOOKUP($A180,Pointage!$A$6:$CE$446,'Récap Hsup'!F$4))</f>
        <v>0</v>
      </c>
      <c r="G180" s="26">
        <f>IF($A180=0,0,VLOOKUP($A180,Pointage!$A$6:$CE$446,'Récap Hsup'!G$4))</f>
        <v>0</v>
      </c>
      <c r="H180" s="26">
        <f>IF($A180=0,0,VLOOKUP($A180,Pointage!$A$6:$CE$446,'Récap Hsup'!H$4))</f>
        <v>0</v>
      </c>
      <c r="I180" s="26">
        <f>IF($A180=0,0,VLOOKUP($A180,Pointage!$A$6:$CE$446,'Récap Hsup'!I$4))</f>
        <v>0</v>
      </c>
      <c r="J180" s="26">
        <f>IF($A180=0,0,VLOOKUP($A180,Pointage!$A$6:$CE$446,'Récap Hsup'!J$4))</f>
        <v>0</v>
      </c>
      <c r="K180" s="26">
        <f>IF($A180=0,0,VLOOKUP($A180,Pointage!$A$6:$CE$446,'Récap Hsup'!K$4))</f>
        <v>0</v>
      </c>
      <c r="L180" s="26">
        <f>IF($A180=0,0,VLOOKUP($A180,Pointage!$A$6:$CE$446,'Récap Hsup'!L$4))</f>
        <v>0</v>
      </c>
      <c r="M180" s="26">
        <f>IF($A180=0,0,VLOOKUP($A180,Pointage!$A$6:$CE$446,'Récap Hsup'!M$4))</f>
        <v>0</v>
      </c>
      <c r="N180" s="26">
        <f>IF($A180=0,0,VLOOKUP($A180,Pointage!$A$6:$CE$446,'Récap Hsup'!N$4))</f>
        <v>0</v>
      </c>
      <c r="O180" s="26">
        <f>IF($A180=0,0,VLOOKUP($A180,Pointage!$A$6:$CE$446,'Récap Hsup'!O$4))</f>
        <v>0</v>
      </c>
      <c r="P180" s="26">
        <f>IF($A180=0,0,VLOOKUP($A180,Pointage!$A$6:$CE$446,'Récap Hsup'!P$4))</f>
        <v>0</v>
      </c>
      <c r="Q180" s="26">
        <f>IF($A180=0,0,VLOOKUP($A180,Pointage!$A$6:$CE$446,'Récap Hsup'!Q$4))</f>
        <v>0</v>
      </c>
      <c r="R180" s="26">
        <f>IF($A180=0,0,VLOOKUP($A180,Pointage!$A$6:$CE$446,'Récap Hsup'!R$4))</f>
        <v>0</v>
      </c>
      <c r="S180" s="26">
        <f>IF($A180=0,0,VLOOKUP($A180,Pointage!$A$6:$CE$446,'Récap Hsup'!S$4))</f>
        <v>0</v>
      </c>
    </row>
    <row r="181" spans="1:19" x14ac:dyDescent="0.2">
      <c r="A181" s="24">
        <f>Pointage!A182</f>
        <v>43277</v>
      </c>
      <c r="B181" s="25">
        <f t="shared" si="4"/>
        <v>26</v>
      </c>
      <c r="C181" s="25">
        <f t="shared" si="5"/>
        <v>6</v>
      </c>
      <c r="D181" s="26">
        <f>IF($A181=0,0,VLOOKUP($A181,Pointage!$A$6:$CE$446,'Récap Hsup'!D$4))</f>
        <v>0</v>
      </c>
      <c r="E181" s="26">
        <f>IF($A181=0,0,VLOOKUP($A181,Pointage!$A$6:$CE$446,'Récap Hsup'!E$4))</f>
        <v>0</v>
      </c>
      <c r="F181" s="26">
        <f>IF($A181=0,0,VLOOKUP($A181,Pointage!$A$6:$CE$446,'Récap Hsup'!F$4))</f>
        <v>0</v>
      </c>
      <c r="G181" s="26">
        <f>IF($A181=0,0,VLOOKUP($A181,Pointage!$A$6:$CE$446,'Récap Hsup'!G$4))</f>
        <v>0</v>
      </c>
      <c r="H181" s="26">
        <f>IF($A181=0,0,VLOOKUP($A181,Pointage!$A$6:$CE$446,'Récap Hsup'!H$4))</f>
        <v>0</v>
      </c>
      <c r="I181" s="26">
        <f>IF($A181=0,0,VLOOKUP($A181,Pointage!$A$6:$CE$446,'Récap Hsup'!I$4))</f>
        <v>0</v>
      </c>
      <c r="J181" s="26">
        <f>IF($A181=0,0,VLOOKUP($A181,Pointage!$A$6:$CE$446,'Récap Hsup'!J$4))</f>
        <v>0</v>
      </c>
      <c r="K181" s="26">
        <f>IF($A181=0,0,VLOOKUP($A181,Pointage!$A$6:$CE$446,'Récap Hsup'!K$4))</f>
        <v>0</v>
      </c>
      <c r="L181" s="26">
        <f>IF($A181=0,0,VLOOKUP($A181,Pointage!$A$6:$CE$446,'Récap Hsup'!L$4))</f>
        <v>0</v>
      </c>
      <c r="M181" s="26">
        <f>IF($A181=0,0,VLOOKUP($A181,Pointage!$A$6:$CE$446,'Récap Hsup'!M$4))</f>
        <v>0</v>
      </c>
      <c r="N181" s="26">
        <f>IF($A181=0,0,VLOOKUP($A181,Pointage!$A$6:$CE$446,'Récap Hsup'!N$4))</f>
        <v>0</v>
      </c>
      <c r="O181" s="26">
        <f>IF($A181=0,0,VLOOKUP($A181,Pointage!$A$6:$CE$446,'Récap Hsup'!O$4))</f>
        <v>0</v>
      </c>
      <c r="P181" s="26">
        <f>IF($A181=0,0,VLOOKUP($A181,Pointage!$A$6:$CE$446,'Récap Hsup'!P$4))</f>
        <v>0</v>
      </c>
      <c r="Q181" s="26">
        <f>IF($A181=0,0,VLOOKUP($A181,Pointage!$A$6:$CE$446,'Récap Hsup'!Q$4))</f>
        <v>0</v>
      </c>
      <c r="R181" s="26">
        <f>IF($A181=0,0,VLOOKUP($A181,Pointage!$A$6:$CE$446,'Récap Hsup'!R$4))</f>
        <v>0</v>
      </c>
      <c r="S181" s="26">
        <f>IF($A181=0,0,VLOOKUP($A181,Pointage!$A$6:$CE$446,'Récap Hsup'!S$4))</f>
        <v>0</v>
      </c>
    </row>
    <row r="182" spans="1:19" x14ac:dyDescent="0.2">
      <c r="A182" s="24">
        <f>Pointage!A183</f>
        <v>43278</v>
      </c>
      <c r="B182" s="25">
        <f t="shared" si="4"/>
        <v>27</v>
      </c>
      <c r="C182" s="25">
        <f t="shared" si="5"/>
        <v>6</v>
      </c>
      <c r="D182" s="26">
        <f>IF($A182=0,0,VLOOKUP($A182,Pointage!$A$6:$CE$446,'Récap Hsup'!D$4))</f>
        <v>0</v>
      </c>
      <c r="E182" s="26">
        <f>IF($A182=0,0,VLOOKUP($A182,Pointage!$A$6:$CE$446,'Récap Hsup'!E$4))</f>
        <v>0</v>
      </c>
      <c r="F182" s="26">
        <f>IF($A182=0,0,VLOOKUP($A182,Pointage!$A$6:$CE$446,'Récap Hsup'!F$4))</f>
        <v>0</v>
      </c>
      <c r="G182" s="26">
        <f>IF($A182=0,0,VLOOKUP($A182,Pointage!$A$6:$CE$446,'Récap Hsup'!G$4))</f>
        <v>0</v>
      </c>
      <c r="H182" s="26">
        <f>IF($A182=0,0,VLOOKUP($A182,Pointage!$A$6:$CE$446,'Récap Hsup'!H$4))</f>
        <v>0</v>
      </c>
      <c r="I182" s="26">
        <f>IF($A182=0,0,VLOOKUP($A182,Pointage!$A$6:$CE$446,'Récap Hsup'!I$4))</f>
        <v>0</v>
      </c>
      <c r="J182" s="26">
        <f>IF($A182=0,0,VLOOKUP($A182,Pointage!$A$6:$CE$446,'Récap Hsup'!J$4))</f>
        <v>0</v>
      </c>
      <c r="K182" s="26">
        <f>IF($A182=0,0,VLOOKUP($A182,Pointage!$A$6:$CE$446,'Récap Hsup'!K$4))</f>
        <v>0</v>
      </c>
      <c r="L182" s="26">
        <f>IF($A182=0,0,VLOOKUP($A182,Pointage!$A$6:$CE$446,'Récap Hsup'!L$4))</f>
        <v>0</v>
      </c>
      <c r="M182" s="26">
        <f>IF($A182=0,0,VLOOKUP($A182,Pointage!$A$6:$CE$446,'Récap Hsup'!M$4))</f>
        <v>0</v>
      </c>
      <c r="N182" s="26">
        <f>IF($A182=0,0,VLOOKUP($A182,Pointage!$A$6:$CE$446,'Récap Hsup'!N$4))</f>
        <v>0</v>
      </c>
      <c r="O182" s="26">
        <f>IF($A182=0,0,VLOOKUP($A182,Pointage!$A$6:$CE$446,'Récap Hsup'!O$4))</f>
        <v>0</v>
      </c>
      <c r="P182" s="26">
        <f>IF($A182=0,0,VLOOKUP($A182,Pointage!$A$6:$CE$446,'Récap Hsup'!P$4))</f>
        <v>0</v>
      </c>
      <c r="Q182" s="26">
        <f>IF($A182=0,0,VLOOKUP($A182,Pointage!$A$6:$CE$446,'Récap Hsup'!Q$4))</f>
        <v>0</v>
      </c>
      <c r="R182" s="26">
        <f>IF($A182=0,0,VLOOKUP($A182,Pointage!$A$6:$CE$446,'Récap Hsup'!R$4))</f>
        <v>0</v>
      </c>
      <c r="S182" s="26">
        <f>IF($A182=0,0,VLOOKUP($A182,Pointage!$A$6:$CE$446,'Récap Hsup'!S$4))</f>
        <v>0</v>
      </c>
    </row>
    <row r="183" spans="1:19" x14ac:dyDescent="0.2">
      <c r="A183" s="24">
        <f>Pointage!A184</f>
        <v>43279</v>
      </c>
      <c r="B183" s="25">
        <f t="shared" si="4"/>
        <v>28</v>
      </c>
      <c r="C183" s="25">
        <f t="shared" si="5"/>
        <v>6</v>
      </c>
      <c r="D183" s="26">
        <f>IF($A183=0,0,VLOOKUP($A183,Pointage!$A$6:$CE$446,'Récap Hsup'!D$4))</f>
        <v>0</v>
      </c>
      <c r="E183" s="26">
        <f>IF($A183=0,0,VLOOKUP($A183,Pointage!$A$6:$CE$446,'Récap Hsup'!E$4))</f>
        <v>0</v>
      </c>
      <c r="F183" s="26">
        <f>IF($A183=0,0,VLOOKUP($A183,Pointage!$A$6:$CE$446,'Récap Hsup'!F$4))</f>
        <v>0</v>
      </c>
      <c r="G183" s="26">
        <f>IF($A183=0,0,VLOOKUP($A183,Pointage!$A$6:$CE$446,'Récap Hsup'!G$4))</f>
        <v>0</v>
      </c>
      <c r="H183" s="26">
        <f>IF($A183=0,0,VLOOKUP($A183,Pointage!$A$6:$CE$446,'Récap Hsup'!H$4))</f>
        <v>0</v>
      </c>
      <c r="I183" s="26">
        <f>IF($A183=0,0,VLOOKUP($A183,Pointage!$A$6:$CE$446,'Récap Hsup'!I$4))</f>
        <v>0</v>
      </c>
      <c r="J183" s="26">
        <f>IF($A183=0,0,VLOOKUP($A183,Pointage!$A$6:$CE$446,'Récap Hsup'!J$4))</f>
        <v>0</v>
      </c>
      <c r="K183" s="26">
        <f>IF($A183=0,0,VLOOKUP($A183,Pointage!$A$6:$CE$446,'Récap Hsup'!K$4))</f>
        <v>0</v>
      </c>
      <c r="L183" s="26">
        <f>IF($A183=0,0,VLOOKUP($A183,Pointage!$A$6:$CE$446,'Récap Hsup'!L$4))</f>
        <v>0</v>
      </c>
      <c r="M183" s="26">
        <f>IF($A183=0,0,VLOOKUP($A183,Pointage!$A$6:$CE$446,'Récap Hsup'!M$4))</f>
        <v>0</v>
      </c>
      <c r="N183" s="26">
        <f>IF($A183=0,0,VLOOKUP($A183,Pointage!$A$6:$CE$446,'Récap Hsup'!N$4))</f>
        <v>0</v>
      </c>
      <c r="O183" s="26">
        <f>IF($A183=0,0,VLOOKUP($A183,Pointage!$A$6:$CE$446,'Récap Hsup'!O$4))</f>
        <v>0</v>
      </c>
      <c r="P183" s="26">
        <f>IF($A183=0,0,VLOOKUP($A183,Pointage!$A$6:$CE$446,'Récap Hsup'!P$4))</f>
        <v>0</v>
      </c>
      <c r="Q183" s="26">
        <f>IF($A183=0,0,VLOOKUP($A183,Pointage!$A$6:$CE$446,'Récap Hsup'!Q$4))</f>
        <v>0</v>
      </c>
      <c r="R183" s="26">
        <f>IF($A183=0,0,VLOOKUP($A183,Pointage!$A$6:$CE$446,'Récap Hsup'!R$4))</f>
        <v>0</v>
      </c>
      <c r="S183" s="26">
        <f>IF($A183=0,0,VLOOKUP($A183,Pointage!$A$6:$CE$446,'Récap Hsup'!S$4))</f>
        <v>0</v>
      </c>
    </row>
    <row r="184" spans="1:19" x14ac:dyDescent="0.2">
      <c r="A184" s="24">
        <f>Pointage!A185</f>
        <v>43280</v>
      </c>
      <c r="B184" s="25">
        <f t="shared" si="4"/>
        <v>29</v>
      </c>
      <c r="C184" s="25">
        <f t="shared" si="5"/>
        <v>6</v>
      </c>
      <c r="D184" s="26">
        <f>IF($A184=0,0,VLOOKUP($A184,Pointage!$A$6:$CE$446,'Récap Hsup'!D$4))</f>
        <v>0</v>
      </c>
      <c r="E184" s="26">
        <f>IF($A184=0,0,VLOOKUP($A184,Pointage!$A$6:$CE$446,'Récap Hsup'!E$4))</f>
        <v>0</v>
      </c>
      <c r="F184" s="26">
        <f>IF($A184=0,0,VLOOKUP($A184,Pointage!$A$6:$CE$446,'Récap Hsup'!F$4))</f>
        <v>0</v>
      </c>
      <c r="G184" s="26">
        <f>IF($A184=0,0,VLOOKUP($A184,Pointage!$A$6:$CE$446,'Récap Hsup'!G$4))</f>
        <v>0</v>
      </c>
      <c r="H184" s="26">
        <f>IF($A184=0,0,VLOOKUP($A184,Pointage!$A$6:$CE$446,'Récap Hsup'!H$4))</f>
        <v>0</v>
      </c>
      <c r="I184" s="26">
        <f>IF($A184=0,0,VLOOKUP($A184,Pointage!$A$6:$CE$446,'Récap Hsup'!I$4))</f>
        <v>0</v>
      </c>
      <c r="J184" s="26">
        <f>IF($A184=0,0,VLOOKUP($A184,Pointage!$A$6:$CE$446,'Récap Hsup'!J$4))</f>
        <v>0</v>
      </c>
      <c r="K184" s="26">
        <f>IF($A184=0,0,VLOOKUP($A184,Pointage!$A$6:$CE$446,'Récap Hsup'!K$4))</f>
        <v>0</v>
      </c>
      <c r="L184" s="26">
        <f>IF($A184=0,0,VLOOKUP($A184,Pointage!$A$6:$CE$446,'Récap Hsup'!L$4))</f>
        <v>0</v>
      </c>
      <c r="M184" s="26">
        <f>IF($A184=0,0,VLOOKUP($A184,Pointage!$A$6:$CE$446,'Récap Hsup'!M$4))</f>
        <v>0</v>
      </c>
      <c r="N184" s="26">
        <f>IF($A184=0,0,VLOOKUP($A184,Pointage!$A$6:$CE$446,'Récap Hsup'!N$4))</f>
        <v>0</v>
      </c>
      <c r="O184" s="26">
        <f>IF($A184=0,0,VLOOKUP($A184,Pointage!$A$6:$CE$446,'Récap Hsup'!O$4))</f>
        <v>0</v>
      </c>
      <c r="P184" s="26">
        <f>IF($A184=0,0,VLOOKUP($A184,Pointage!$A$6:$CE$446,'Récap Hsup'!P$4))</f>
        <v>0</v>
      </c>
      <c r="Q184" s="26">
        <f>IF($A184=0,0,VLOOKUP($A184,Pointage!$A$6:$CE$446,'Récap Hsup'!Q$4))</f>
        <v>0</v>
      </c>
      <c r="R184" s="26">
        <f>IF($A184=0,0,VLOOKUP($A184,Pointage!$A$6:$CE$446,'Récap Hsup'!R$4))</f>
        <v>0</v>
      </c>
      <c r="S184" s="26">
        <f>IF($A184=0,0,VLOOKUP($A184,Pointage!$A$6:$CE$446,'Récap Hsup'!S$4))</f>
        <v>0</v>
      </c>
    </row>
    <row r="185" spans="1:19" x14ac:dyDescent="0.2">
      <c r="A185" s="24">
        <f>Pointage!A186</f>
        <v>43281</v>
      </c>
      <c r="B185" s="25">
        <f t="shared" si="4"/>
        <v>30</v>
      </c>
      <c r="C185" s="25">
        <f t="shared" si="5"/>
        <v>6</v>
      </c>
      <c r="D185" s="26">
        <f>IF($A185=0,0,VLOOKUP($A185,Pointage!$A$6:$CE$446,'Récap Hsup'!D$4))</f>
        <v>0</v>
      </c>
      <c r="E185" s="26">
        <f>IF($A185=0,0,VLOOKUP($A185,Pointage!$A$6:$CE$446,'Récap Hsup'!E$4))</f>
        <v>0</v>
      </c>
      <c r="F185" s="26">
        <f>IF($A185=0,0,VLOOKUP($A185,Pointage!$A$6:$CE$446,'Récap Hsup'!F$4))</f>
        <v>0</v>
      </c>
      <c r="G185" s="26">
        <f>IF($A185=0,0,VLOOKUP($A185,Pointage!$A$6:$CE$446,'Récap Hsup'!G$4))</f>
        <v>0</v>
      </c>
      <c r="H185" s="26">
        <f>IF($A185=0,0,VLOOKUP($A185,Pointage!$A$6:$CE$446,'Récap Hsup'!H$4))</f>
        <v>0</v>
      </c>
      <c r="I185" s="26">
        <f>IF($A185=0,0,VLOOKUP($A185,Pointage!$A$6:$CE$446,'Récap Hsup'!I$4))</f>
        <v>0</v>
      </c>
      <c r="J185" s="26">
        <f>IF($A185=0,0,VLOOKUP($A185,Pointage!$A$6:$CE$446,'Récap Hsup'!J$4))</f>
        <v>0</v>
      </c>
      <c r="K185" s="26">
        <f>IF($A185=0,0,VLOOKUP($A185,Pointage!$A$6:$CE$446,'Récap Hsup'!K$4))</f>
        <v>0</v>
      </c>
      <c r="L185" s="26">
        <f>IF($A185=0,0,VLOOKUP($A185,Pointage!$A$6:$CE$446,'Récap Hsup'!L$4))</f>
        <v>0</v>
      </c>
      <c r="M185" s="26">
        <f>IF($A185=0,0,VLOOKUP($A185,Pointage!$A$6:$CE$446,'Récap Hsup'!M$4))</f>
        <v>0</v>
      </c>
      <c r="N185" s="26">
        <f>IF($A185=0,0,VLOOKUP($A185,Pointage!$A$6:$CE$446,'Récap Hsup'!N$4))</f>
        <v>0</v>
      </c>
      <c r="O185" s="26">
        <f>IF($A185=0,0,VLOOKUP($A185,Pointage!$A$6:$CE$446,'Récap Hsup'!O$4))</f>
        <v>0</v>
      </c>
      <c r="P185" s="26">
        <f>IF($A185=0,0,VLOOKUP($A185,Pointage!$A$6:$CE$446,'Récap Hsup'!P$4))</f>
        <v>0</v>
      </c>
      <c r="Q185" s="26">
        <f>IF($A185=0,0,VLOOKUP($A185,Pointage!$A$6:$CE$446,'Récap Hsup'!Q$4))</f>
        <v>0</v>
      </c>
      <c r="R185" s="26">
        <f>IF($A185=0,0,VLOOKUP($A185,Pointage!$A$6:$CE$446,'Récap Hsup'!R$4))</f>
        <v>0</v>
      </c>
      <c r="S185" s="26">
        <f>IF($A185=0,0,VLOOKUP($A185,Pointage!$A$6:$CE$446,'Récap Hsup'!S$4))</f>
        <v>0</v>
      </c>
    </row>
    <row r="186" spans="1:19" x14ac:dyDescent="0.2">
      <c r="A186" s="24" t="str">
        <f>Pointage!A187</f>
        <v>Total</v>
      </c>
      <c r="B186" s="25" t="e">
        <f t="shared" si="4"/>
        <v>#VALUE!</v>
      </c>
      <c r="C186" s="25" t="e">
        <f t="shared" si="5"/>
        <v>#VALUE!</v>
      </c>
      <c r="D186" s="26">
        <f>IF($A186=0,0,VLOOKUP($A186,Pointage!$A$6:$CE$446,'Récap Hsup'!D$4))</f>
        <v>0</v>
      </c>
      <c r="E186" s="26">
        <f>IF($A186=0,0,VLOOKUP($A186,Pointage!$A$6:$CE$446,'Récap Hsup'!E$4))</f>
        <v>0</v>
      </c>
      <c r="F186" s="26">
        <f>IF($A186=0,0,VLOOKUP($A186,Pointage!$A$6:$CE$446,'Récap Hsup'!F$4))</f>
        <v>0</v>
      </c>
      <c r="G186" s="26">
        <f>IF($A186=0,0,VLOOKUP($A186,Pointage!$A$6:$CE$446,'Récap Hsup'!G$4))</f>
        <v>0</v>
      </c>
      <c r="H186" s="26">
        <f>IF($A186=0,0,VLOOKUP($A186,Pointage!$A$6:$CE$446,'Récap Hsup'!H$4))</f>
        <v>0</v>
      </c>
      <c r="I186" s="26">
        <f>IF($A186=0,0,VLOOKUP($A186,Pointage!$A$6:$CE$446,'Récap Hsup'!I$4))</f>
        <v>0</v>
      </c>
      <c r="J186" s="26">
        <f>IF($A186=0,0,VLOOKUP($A186,Pointage!$A$6:$CE$446,'Récap Hsup'!J$4))</f>
        <v>0</v>
      </c>
      <c r="K186" s="26">
        <f>IF($A186=0,0,VLOOKUP($A186,Pointage!$A$6:$CE$446,'Récap Hsup'!K$4))</f>
        <v>0</v>
      </c>
      <c r="L186" s="26">
        <f>IF($A186=0,0,VLOOKUP($A186,Pointage!$A$6:$CE$446,'Récap Hsup'!L$4))</f>
        <v>0</v>
      </c>
      <c r="M186" s="26">
        <f>IF($A186=0,0,VLOOKUP($A186,Pointage!$A$6:$CE$446,'Récap Hsup'!M$4))</f>
        <v>0</v>
      </c>
      <c r="N186" s="26">
        <f>IF($A186=0,0,VLOOKUP($A186,Pointage!$A$6:$CE$446,'Récap Hsup'!N$4))</f>
        <v>0</v>
      </c>
      <c r="O186" s="26">
        <f>IF($A186=0,0,VLOOKUP($A186,Pointage!$A$6:$CE$446,'Récap Hsup'!O$4))</f>
        <v>0</v>
      </c>
      <c r="P186" s="26">
        <f>IF($A186=0,0,VLOOKUP($A186,Pointage!$A$6:$CE$446,'Récap Hsup'!P$4))</f>
        <v>0</v>
      </c>
      <c r="Q186" s="26">
        <f>IF($A186=0,0,VLOOKUP($A186,Pointage!$A$6:$CE$446,'Récap Hsup'!Q$4))</f>
        <v>0</v>
      </c>
      <c r="R186" s="26">
        <f>IF($A186=0,0,VLOOKUP($A186,Pointage!$A$6:$CE$446,'Récap Hsup'!R$4))</f>
        <v>0</v>
      </c>
      <c r="S186" s="26">
        <f>IF($A186=0,0,VLOOKUP($A186,Pointage!$A$6:$CE$446,'Récap Hsup'!S$4))</f>
        <v>0</v>
      </c>
    </row>
    <row r="187" spans="1:19" x14ac:dyDescent="0.2">
      <c r="A187" s="24">
        <f>Pointage!A188</f>
        <v>43283</v>
      </c>
      <c r="B187" s="25">
        <f t="shared" si="4"/>
        <v>2</v>
      </c>
      <c r="C187" s="25">
        <f t="shared" si="5"/>
        <v>7</v>
      </c>
      <c r="D187" s="26">
        <f>IF($A187=0,0,VLOOKUP($A187,Pointage!$A$6:$CE$446,'Récap Hsup'!D$4))</f>
        <v>0</v>
      </c>
      <c r="E187" s="26">
        <f>IF($A187=0,0,VLOOKUP($A187,Pointage!$A$6:$CE$446,'Récap Hsup'!E$4))</f>
        <v>0</v>
      </c>
      <c r="F187" s="26">
        <f>IF($A187=0,0,VLOOKUP($A187,Pointage!$A$6:$CE$446,'Récap Hsup'!F$4))</f>
        <v>0</v>
      </c>
      <c r="G187" s="26">
        <f>IF($A187=0,0,VLOOKUP($A187,Pointage!$A$6:$CE$446,'Récap Hsup'!G$4))</f>
        <v>0</v>
      </c>
      <c r="H187" s="26">
        <f>IF($A187=0,0,VLOOKUP($A187,Pointage!$A$6:$CE$446,'Récap Hsup'!H$4))</f>
        <v>0</v>
      </c>
      <c r="I187" s="26">
        <f>IF($A187=0,0,VLOOKUP($A187,Pointage!$A$6:$CE$446,'Récap Hsup'!I$4))</f>
        <v>0</v>
      </c>
      <c r="J187" s="26">
        <f>IF($A187=0,0,VLOOKUP($A187,Pointage!$A$6:$CE$446,'Récap Hsup'!J$4))</f>
        <v>0</v>
      </c>
      <c r="K187" s="26">
        <f>IF($A187=0,0,VLOOKUP($A187,Pointage!$A$6:$CE$446,'Récap Hsup'!K$4))</f>
        <v>0</v>
      </c>
      <c r="L187" s="26">
        <f>IF($A187=0,0,VLOOKUP($A187,Pointage!$A$6:$CE$446,'Récap Hsup'!L$4))</f>
        <v>0</v>
      </c>
      <c r="M187" s="26">
        <f>IF($A187=0,0,VLOOKUP($A187,Pointage!$A$6:$CE$446,'Récap Hsup'!M$4))</f>
        <v>0</v>
      </c>
      <c r="N187" s="26">
        <f>IF($A187=0,0,VLOOKUP($A187,Pointage!$A$6:$CE$446,'Récap Hsup'!N$4))</f>
        <v>0</v>
      </c>
      <c r="O187" s="26">
        <f>IF($A187=0,0,VLOOKUP($A187,Pointage!$A$6:$CE$446,'Récap Hsup'!O$4))</f>
        <v>0</v>
      </c>
      <c r="P187" s="26">
        <f>IF($A187=0,0,VLOOKUP($A187,Pointage!$A$6:$CE$446,'Récap Hsup'!P$4))</f>
        <v>0</v>
      </c>
      <c r="Q187" s="26">
        <f>IF($A187=0,0,VLOOKUP($A187,Pointage!$A$6:$CE$446,'Récap Hsup'!Q$4))</f>
        <v>0</v>
      </c>
      <c r="R187" s="26">
        <f>IF($A187=0,0,VLOOKUP($A187,Pointage!$A$6:$CE$446,'Récap Hsup'!R$4))</f>
        <v>0</v>
      </c>
      <c r="S187" s="26">
        <f>IF($A187=0,0,VLOOKUP($A187,Pointage!$A$6:$CE$446,'Récap Hsup'!S$4))</f>
        <v>0</v>
      </c>
    </row>
    <row r="188" spans="1:19" x14ac:dyDescent="0.2">
      <c r="A188" s="24">
        <f>Pointage!A189</f>
        <v>43284</v>
      </c>
      <c r="B188" s="25">
        <f t="shared" si="4"/>
        <v>3</v>
      </c>
      <c r="C188" s="25">
        <f t="shared" si="5"/>
        <v>7</v>
      </c>
      <c r="D188" s="26">
        <f>IF($A188=0,0,VLOOKUP($A188,Pointage!$A$6:$CE$446,'Récap Hsup'!D$4))</f>
        <v>0</v>
      </c>
      <c r="E188" s="26">
        <f>IF($A188=0,0,VLOOKUP($A188,Pointage!$A$6:$CE$446,'Récap Hsup'!E$4))</f>
        <v>0</v>
      </c>
      <c r="F188" s="26">
        <f>IF($A188=0,0,VLOOKUP($A188,Pointage!$A$6:$CE$446,'Récap Hsup'!F$4))</f>
        <v>0</v>
      </c>
      <c r="G188" s="26">
        <f>IF($A188=0,0,VLOOKUP($A188,Pointage!$A$6:$CE$446,'Récap Hsup'!G$4))</f>
        <v>0</v>
      </c>
      <c r="H188" s="26">
        <f>IF($A188=0,0,VLOOKUP($A188,Pointage!$A$6:$CE$446,'Récap Hsup'!H$4))</f>
        <v>0</v>
      </c>
      <c r="I188" s="26">
        <f>IF($A188=0,0,VLOOKUP($A188,Pointage!$A$6:$CE$446,'Récap Hsup'!I$4))</f>
        <v>0</v>
      </c>
      <c r="J188" s="26">
        <f>IF($A188=0,0,VLOOKUP($A188,Pointage!$A$6:$CE$446,'Récap Hsup'!J$4))</f>
        <v>0</v>
      </c>
      <c r="K188" s="26">
        <f>IF($A188=0,0,VLOOKUP($A188,Pointage!$A$6:$CE$446,'Récap Hsup'!K$4))</f>
        <v>0</v>
      </c>
      <c r="L188" s="26">
        <f>IF($A188=0,0,VLOOKUP($A188,Pointage!$A$6:$CE$446,'Récap Hsup'!L$4))</f>
        <v>0</v>
      </c>
      <c r="M188" s="26">
        <f>IF($A188=0,0,VLOOKUP($A188,Pointage!$A$6:$CE$446,'Récap Hsup'!M$4))</f>
        <v>0</v>
      </c>
      <c r="N188" s="26">
        <f>IF($A188=0,0,VLOOKUP($A188,Pointage!$A$6:$CE$446,'Récap Hsup'!N$4))</f>
        <v>0</v>
      </c>
      <c r="O188" s="26">
        <f>IF($A188=0,0,VLOOKUP($A188,Pointage!$A$6:$CE$446,'Récap Hsup'!O$4))</f>
        <v>0</v>
      </c>
      <c r="P188" s="26">
        <f>IF($A188=0,0,VLOOKUP($A188,Pointage!$A$6:$CE$446,'Récap Hsup'!P$4))</f>
        <v>0</v>
      </c>
      <c r="Q188" s="26">
        <f>IF($A188=0,0,VLOOKUP($A188,Pointage!$A$6:$CE$446,'Récap Hsup'!Q$4))</f>
        <v>0</v>
      </c>
      <c r="R188" s="26">
        <f>IF($A188=0,0,VLOOKUP($A188,Pointage!$A$6:$CE$446,'Récap Hsup'!R$4))</f>
        <v>0</v>
      </c>
      <c r="S188" s="26">
        <f>IF($A188=0,0,VLOOKUP($A188,Pointage!$A$6:$CE$446,'Récap Hsup'!S$4))</f>
        <v>0</v>
      </c>
    </row>
    <row r="189" spans="1:19" x14ac:dyDescent="0.2">
      <c r="A189" s="24">
        <f>Pointage!A190</f>
        <v>43285</v>
      </c>
      <c r="B189" s="25">
        <f t="shared" si="4"/>
        <v>4</v>
      </c>
      <c r="C189" s="25">
        <f t="shared" si="5"/>
        <v>7</v>
      </c>
      <c r="D189" s="26">
        <f>IF($A189=0,0,VLOOKUP($A189,Pointage!$A$6:$CE$446,'Récap Hsup'!D$4))</f>
        <v>0</v>
      </c>
      <c r="E189" s="26">
        <f>IF($A189=0,0,VLOOKUP($A189,Pointage!$A$6:$CE$446,'Récap Hsup'!E$4))</f>
        <v>0</v>
      </c>
      <c r="F189" s="26">
        <f>IF($A189=0,0,VLOOKUP($A189,Pointage!$A$6:$CE$446,'Récap Hsup'!F$4))</f>
        <v>0</v>
      </c>
      <c r="G189" s="26">
        <f>IF($A189=0,0,VLOOKUP($A189,Pointage!$A$6:$CE$446,'Récap Hsup'!G$4))</f>
        <v>0</v>
      </c>
      <c r="H189" s="26">
        <f>IF($A189=0,0,VLOOKUP($A189,Pointage!$A$6:$CE$446,'Récap Hsup'!H$4))</f>
        <v>0</v>
      </c>
      <c r="I189" s="26">
        <f>IF($A189=0,0,VLOOKUP($A189,Pointage!$A$6:$CE$446,'Récap Hsup'!I$4))</f>
        <v>0</v>
      </c>
      <c r="J189" s="26">
        <f>IF($A189=0,0,VLOOKUP($A189,Pointage!$A$6:$CE$446,'Récap Hsup'!J$4))</f>
        <v>0</v>
      </c>
      <c r="K189" s="26">
        <f>IF($A189=0,0,VLOOKUP($A189,Pointage!$A$6:$CE$446,'Récap Hsup'!K$4))</f>
        <v>0</v>
      </c>
      <c r="L189" s="26">
        <f>IF($A189=0,0,VLOOKUP($A189,Pointage!$A$6:$CE$446,'Récap Hsup'!L$4))</f>
        <v>0</v>
      </c>
      <c r="M189" s="26">
        <f>IF($A189=0,0,VLOOKUP($A189,Pointage!$A$6:$CE$446,'Récap Hsup'!M$4))</f>
        <v>0</v>
      </c>
      <c r="N189" s="26">
        <f>IF($A189=0,0,VLOOKUP($A189,Pointage!$A$6:$CE$446,'Récap Hsup'!N$4))</f>
        <v>0</v>
      </c>
      <c r="O189" s="26">
        <f>IF($A189=0,0,VLOOKUP($A189,Pointage!$A$6:$CE$446,'Récap Hsup'!O$4))</f>
        <v>0</v>
      </c>
      <c r="P189" s="26">
        <f>IF($A189=0,0,VLOOKUP($A189,Pointage!$A$6:$CE$446,'Récap Hsup'!P$4))</f>
        <v>0</v>
      </c>
      <c r="Q189" s="26">
        <f>IF($A189=0,0,VLOOKUP($A189,Pointage!$A$6:$CE$446,'Récap Hsup'!Q$4))</f>
        <v>0</v>
      </c>
      <c r="R189" s="26">
        <f>IF($A189=0,0,VLOOKUP($A189,Pointage!$A$6:$CE$446,'Récap Hsup'!R$4))</f>
        <v>0</v>
      </c>
      <c r="S189" s="26">
        <f>IF($A189=0,0,VLOOKUP($A189,Pointage!$A$6:$CE$446,'Récap Hsup'!S$4))</f>
        <v>0</v>
      </c>
    </row>
    <row r="190" spans="1:19" x14ac:dyDescent="0.2">
      <c r="A190" s="24">
        <f>Pointage!A191</f>
        <v>43286</v>
      </c>
      <c r="B190" s="25">
        <f t="shared" si="4"/>
        <v>5</v>
      </c>
      <c r="C190" s="25">
        <f t="shared" si="5"/>
        <v>7</v>
      </c>
      <c r="D190" s="26">
        <f>IF($A190=0,0,VLOOKUP($A190,Pointage!$A$6:$CE$446,'Récap Hsup'!D$4))</f>
        <v>0</v>
      </c>
      <c r="E190" s="26">
        <f>IF($A190=0,0,VLOOKUP($A190,Pointage!$A$6:$CE$446,'Récap Hsup'!E$4))</f>
        <v>0</v>
      </c>
      <c r="F190" s="26">
        <f>IF($A190=0,0,VLOOKUP($A190,Pointage!$A$6:$CE$446,'Récap Hsup'!F$4))</f>
        <v>0</v>
      </c>
      <c r="G190" s="26">
        <f>IF($A190=0,0,VLOOKUP($A190,Pointage!$A$6:$CE$446,'Récap Hsup'!G$4))</f>
        <v>0</v>
      </c>
      <c r="H190" s="26">
        <f>IF($A190=0,0,VLOOKUP($A190,Pointage!$A$6:$CE$446,'Récap Hsup'!H$4))</f>
        <v>0</v>
      </c>
      <c r="I190" s="26">
        <f>IF($A190=0,0,VLOOKUP($A190,Pointage!$A$6:$CE$446,'Récap Hsup'!I$4))</f>
        <v>0</v>
      </c>
      <c r="J190" s="26">
        <f>IF($A190=0,0,VLOOKUP($A190,Pointage!$A$6:$CE$446,'Récap Hsup'!J$4))</f>
        <v>0</v>
      </c>
      <c r="K190" s="26">
        <f>IF($A190=0,0,VLOOKUP($A190,Pointage!$A$6:$CE$446,'Récap Hsup'!K$4))</f>
        <v>0</v>
      </c>
      <c r="L190" s="26">
        <f>IF($A190=0,0,VLOOKUP($A190,Pointage!$A$6:$CE$446,'Récap Hsup'!L$4))</f>
        <v>0</v>
      </c>
      <c r="M190" s="26">
        <f>IF($A190=0,0,VLOOKUP($A190,Pointage!$A$6:$CE$446,'Récap Hsup'!M$4))</f>
        <v>0</v>
      </c>
      <c r="N190" s="26">
        <f>IF($A190=0,0,VLOOKUP($A190,Pointage!$A$6:$CE$446,'Récap Hsup'!N$4))</f>
        <v>0</v>
      </c>
      <c r="O190" s="26">
        <f>IF($A190=0,0,VLOOKUP($A190,Pointage!$A$6:$CE$446,'Récap Hsup'!O$4))</f>
        <v>0</v>
      </c>
      <c r="P190" s="26">
        <f>IF($A190=0,0,VLOOKUP($A190,Pointage!$A$6:$CE$446,'Récap Hsup'!P$4))</f>
        <v>0</v>
      </c>
      <c r="Q190" s="26">
        <f>IF($A190=0,0,VLOOKUP($A190,Pointage!$A$6:$CE$446,'Récap Hsup'!Q$4))</f>
        <v>0</v>
      </c>
      <c r="R190" s="26">
        <f>IF($A190=0,0,VLOOKUP($A190,Pointage!$A$6:$CE$446,'Récap Hsup'!R$4))</f>
        <v>0</v>
      </c>
      <c r="S190" s="26">
        <f>IF($A190=0,0,VLOOKUP($A190,Pointage!$A$6:$CE$446,'Récap Hsup'!S$4))</f>
        <v>0</v>
      </c>
    </row>
    <row r="191" spans="1:19" x14ac:dyDescent="0.2">
      <c r="A191" s="24">
        <f>Pointage!A192</f>
        <v>43287</v>
      </c>
      <c r="B191" s="25">
        <f t="shared" si="4"/>
        <v>6</v>
      </c>
      <c r="C191" s="25">
        <f t="shared" si="5"/>
        <v>7</v>
      </c>
      <c r="D191" s="26">
        <f>IF($A191=0,0,VLOOKUP($A191,Pointage!$A$6:$CE$446,'Récap Hsup'!D$4))</f>
        <v>0</v>
      </c>
      <c r="E191" s="26">
        <f>IF($A191=0,0,VLOOKUP($A191,Pointage!$A$6:$CE$446,'Récap Hsup'!E$4))</f>
        <v>0</v>
      </c>
      <c r="F191" s="26">
        <f>IF($A191=0,0,VLOOKUP($A191,Pointage!$A$6:$CE$446,'Récap Hsup'!F$4))</f>
        <v>0</v>
      </c>
      <c r="G191" s="26">
        <f>IF($A191=0,0,VLOOKUP($A191,Pointage!$A$6:$CE$446,'Récap Hsup'!G$4))</f>
        <v>0</v>
      </c>
      <c r="H191" s="26">
        <f>IF($A191=0,0,VLOOKUP($A191,Pointage!$A$6:$CE$446,'Récap Hsup'!H$4))</f>
        <v>0</v>
      </c>
      <c r="I191" s="26">
        <f>IF($A191=0,0,VLOOKUP($A191,Pointage!$A$6:$CE$446,'Récap Hsup'!I$4))</f>
        <v>0</v>
      </c>
      <c r="J191" s="26">
        <f>IF($A191=0,0,VLOOKUP($A191,Pointage!$A$6:$CE$446,'Récap Hsup'!J$4))</f>
        <v>0</v>
      </c>
      <c r="K191" s="26">
        <f>IF($A191=0,0,VLOOKUP($A191,Pointage!$A$6:$CE$446,'Récap Hsup'!K$4))</f>
        <v>0</v>
      </c>
      <c r="L191" s="26">
        <f>IF($A191=0,0,VLOOKUP($A191,Pointage!$A$6:$CE$446,'Récap Hsup'!L$4))</f>
        <v>0</v>
      </c>
      <c r="M191" s="26">
        <f>IF($A191=0,0,VLOOKUP($A191,Pointage!$A$6:$CE$446,'Récap Hsup'!M$4))</f>
        <v>0</v>
      </c>
      <c r="N191" s="26">
        <f>IF($A191=0,0,VLOOKUP($A191,Pointage!$A$6:$CE$446,'Récap Hsup'!N$4))</f>
        <v>0</v>
      </c>
      <c r="O191" s="26">
        <f>IF($A191=0,0,VLOOKUP($A191,Pointage!$A$6:$CE$446,'Récap Hsup'!O$4))</f>
        <v>0</v>
      </c>
      <c r="P191" s="26">
        <f>IF($A191=0,0,VLOOKUP($A191,Pointage!$A$6:$CE$446,'Récap Hsup'!P$4))</f>
        <v>0</v>
      </c>
      <c r="Q191" s="26">
        <f>IF($A191=0,0,VLOOKUP($A191,Pointage!$A$6:$CE$446,'Récap Hsup'!Q$4))</f>
        <v>0</v>
      </c>
      <c r="R191" s="26">
        <f>IF($A191=0,0,VLOOKUP($A191,Pointage!$A$6:$CE$446,'Récap Hsup'!R$4))</f>
        <v>0</v>
      </c>
      <c r="S191" s="26">
        <f>IF($A191=0,0,VLOOKUP($A191,Pointage!$A$6:$CE$446,'Récap Hsup'!S$4))</f>
        <v>0</v>
      </c>
    </row>
    <row r="192" spans="1:19" x14ac:dyDescent="0.2">
      <c r="A192" s="24">
        <f>Pointage!A193</f>
        <v>43288</v>
      </c>
      <c r="B192" s="25">
        <f t="shared" si="4"/>
        <v>7</v>
      </c>
      <c r="C192" s="25">
        <f t="shared" si="5"/>
        <v>7</v>
      </c>
      <c r="D192" s="26">
        <f>IF($A192=0,0,VLOOKUP($A192,Pointage!$A$6:$CE$446,'Récap Hsup'!D$4))</f>
        <v>0</v>
      </c>
      <c r="E192" s="26">
        <f>IF($A192=0,0,VLOOKUP($A192,Pointage!$A$6:$CE$446,'Récap Hsup'!E$4))</f>
        <v>0</v>
      </c>
      <c r="F192" s="26">
        <f>IF($A192=0,0,VLOOKUP($A192,Pointage!$A$6:$CE$446,'Récap Hsup'!F$4))</f>
        <v>0</v>
      </c>
      <c r="G192" s="26">
        <f>IF($A192=0,0,VLOOKUP($A192,Pointage!$A$6:$CE$446,'Récap Hsup'!G$4))</f>
        <v>0</v>
      </c>
      <c r="H192" s="26">
        <f>IF($A192=0,0,VLOOKUP($A192,Pointage!$A$6:$CE$446,'Récap Hsup'!H$4))</f>
        <v>0</v>
      </c>
      <c r="I192" s="26">
        <f>IF($A192=0,0,VLOOKUP($A192,Pointage!$A$6:$CE$446,'Récap Hsup'!I$4))</f>
        <v>0</v>
      </c>
      <c r="J192" s="26">
        <f>IF($A192=0,0,VLOOKUP($A192,Pointage!$A$6:$CE$446,'Récap Hsup'!J$4))</f>
        <v>0</v>
      </c>
      <c r="K192" s="26">
        <f>IF($A192=0,0,VLOOKUP($A192,Pointage!$A$6:$CE$446,'Récap Hsup'!K$4))</f>
        <v>0</v>
      </c>
      <c r="L192" s="26">
        <f>IF($A192=0,0,VLOOKUP($A192,Pointage!$A$6:$CE$446,'Récap Hsup'!L$4))</f>
        <v>0</v>
      </c>
      <c r="M192" s="26">
        <f>IF($A192=0,0,VLOOKUP($A192,Pointage!$A$6:$CE$446,'Récap Hsup'!M$4))</f>
        <v>0</v>
      </c>
      <c r="N192" s="26">
        <f>IF($A192=0,0,VLOOKUP($A192,Pointage!$A$6:$CE$446,'Récap Hsup'!N$4))</f>
        <v>0</v>
      </c>
      <c r="O192" s="26">
        <f>IF($A192=0,0,VLOOKUP($A192,Pointage!$A$6:$CE$446,'Récap Hsup'!O$4))</f>
        <v>0</v>
      </c>
      <c r="P192" s="26">
        <f>IF($A192=0,0,VLOOKUP($A192,Pointage!$A$6:$CE$446,'Récap Hsup'!P$4))</f>
        <v>0</v>
      </c>
      <c r="Q192" s="26">
        <f>IF($A192=0,0,VLOOKUP($A192,Pointage!$A$6:$CE$446,'Récap Hsup'!Q$4))</f>
        <v>0</v>
      </c>
      <c r="R192" s="26">
        <f>IF($A192=0,0,VLOOKUP($A192,Pointage!$A$6:$CE$446,'Récap Hsup'!R$4))</f>
        <v>0</v>
      </c>
      <c r="S192" s="26">
        <f>IF($A192=0,0,VLOOKUP($A192,Pointage!$A$6:$CE$446,'Récap Hsup'!S$4))</f>
        <v>0</v>
      </c>
    </row>
    <row r="193" spans="1:19" x14ac:dyDescent="0.2">
      <c r="A193" s="24" t="str">
        <f>Pointage!A194</f>
        <v>Total</v>
      </c>
      <c r="B193" s="25" t="e">
        <f t="shared" si="4"/>
        <v>#VALUE!</v>
      </c>
      <c r="C193" s="25" t="e">
        <f t="shared" si="5"/>
        <v>#VALUE!</v>
      </c>
      <c r="D193" s="26">
        <f>IF($A193=0,0,VLOOKUP($A193,Pointage!$A$6:$CE$446,'Récap Hsup'!D$4))</f>
        <v>0</v>
      </c>
      <c r="E193" s="26">
        <f>IF($A193=0,0,VLOOKUP($A193,Pointage!$A$6:$CE$446,'Récap Hsup'!E$4))</f>
        <v>0</v>
      </c>
      <c r="F193" s="26">
        <f>IF($A193=0,0,VLOOKUP($A193,Pointage!$A$6:$CE$446,'Récap Hsup'!F$4))</f>
        <v>0</v>
      </c>
      <c r="G193" s="26">
        <f>IF($A193=0,0,VLOOKUP($A193,Pointage!$A$6:$CE$446,'Récap Hsup'!G$4))</f>
        <v>0</v>
      </c>
      <c r="H193" s="26">
        <f>IF($A193=0,0,VLOOKUP($A193,Pointage!$A$6:$CE$446,'Récap Hsup'!H$4))</f>
        <v>0</v>
      </c>
      <c r="I193" s="26">
        <f>IF($A193=0,0,VLOOKUP($A193,Pointage!$A$6:$CE$446,'Récap Hsup'!I$4))</f>
        <v>0</v>
      </c>
      <c r="J193" s="26">
        <f>IF($A193=0,0,VLOOKUP($A193,Pointage!$A$6:$CE$446,'Récap Hsup'!J$4))</f>
        <v>0</v>
      </c>
      <c r="K193" s="26">
        <f>IF($A193=0,0,VLOOKUP($A193,Pointage!$A$6:$CE$446,'Récap Hsup'!K$4))</f>
        <v>0</v>
      </c>
      <c r="L193" s="26">
        <f>IF($A193=0,0,VLOOKUP($A193,Pointage!$A$6:$CE$446,'Récap Hsup'!L$4))</f>
        <v>0</v>
      </c>
      <c r="M193" s="26">
        <f>IF($A193=0,0,VLOOKUP($A193,Pointage!$A$6:$CE$446,'Récap Hsup'!M$4))</f>
        <v>0</v>
      </c>
      <c r="N193" s="26">
        <f>IF($A193=0,0,VLOOKUP($A193,Pointage!$A$6:$CE$446,'Récap Hsup'!N$4))</f>
        <v>0</v>
      </c>
      <c r="O193" s="26">
        <f>IF($A193=0,0,VLOOKUP($A193,Pointage!$A$6:$CE$446,'Récap Hsup'!O$4))</f>
        <v>0</v>
      </c>
      <c r="P193" s="26">
        <f>IF($A193=0,0,VLOOKUP($A193,Pointage!$A$6:$CE$446,'Récap Hsup'!P$4))</f>
        <v>0</v>
      </c>
      <c r="Q193" s="26">
        <f>IF($A193=0,0,VLOOKUP($A193,Pointage!$A$6:$CE$446,'Récap Hsup'!Q$4))</f>
        <v>0</v>
      </c>
      <c r="R193" s="26">
        <f>IF($A193=0,0,VLOOKUP($A193,Pointage!$A$6:$CE$446,'Récap Hsup'!R$4))</f>
        <v>0</v>
      </c>
      <c r="S193" s="26">
        <f>IF($A193=0,0,VLOOKUP($A193,Pointage!$A$6:$CE$446,'Récap Hsup'!S$4))</f>
        <v>0</v>
      </c>
    </row>
    <row r="194" spans="1:19" x14ac:dyDescent="0.2">
      <c r="A194" s="24">
        <f>Pointage!A195</f>
        <v>43290</v>
      </c>
      <c r="B194" s="25">
        <f t="shared" si="4"/>
        <v>9</v>
      </c>
      <c r="C194" s="25">
        <f t="shared" si="5"/>
        <v>7</v>
      </c>
      <c r="D194" s="26">
        <f>IF($A194=0,0,VLOOKUP($A194,Pointage!$A$6:$CE$446,'Récap Hsup'!D$4))</f>
        <v>0</v>
      </c>
      <c r="E194" s="26">
        <f>IF($A194=0,0,VLOOKUP($A194,Pointage!$A$6:$CE$446,'Récap Hsup'!E$4))</f>
        <v>0</v>
      </c>
      <c r="F194" s="26">
        <f>IF($A194=0,0,VLOOKUP($A194,Pointage!$A$6:$CE$446,'Récap Hsup'!F$4))</f>
        <v>0</v>
      </c>
      <c r="G194" s="26">
        <f>IF($A194=0,0,VLOOKUP($A194,Pointage!$A$6:$CE$446,'Récap Hsup'!G$4))</f>
        <v>0</v>
      </c>
      <c r="H194" s="26">
        <f>IF($A194=0,0,VLOOKUP($A194,Pointage!$A$6:$CE$446,'Récap Hsup'!H$4))</f>
        <v>0</v>
      </c>
      <c r="I194" s="26">
        <f>IF($A194=0,0,VLOOKUP($A194,Pointage!$A$6:$CE$446,'Récap Hsup'!I$4))</f>
        <v>0</v>
      </c>
      <c r="J194" s="26">
        <f>IF($A194=0,0,VLOOKUP($A194,Pointage!$A$6:$CE$446,'Récap Hsup'!J$4))</f>
        <v>0</v>
      </c>
      <c r="K194" s="26">
        <f>IF($A194=0,0,VLOOKUP($A194,Pointage!$A$6:$CE$446,'Récap Hsup'!K$4))</f>
        <v>0</v>
      </c>
      <c r="L194" s="26">
        <f>IF($A194=0,0,VLOOKUP($A194,Pointage!$A$6:$CE$446,'Récap Hsup'!L$4))</f>
        <v>0</v>
      </c>
      <c r="M194" s="26">
        <f>IF($A194=0,0,VLOOKUP($A194,Pointage!$A$6:$CE$446,'Récap Hsup'!M$4))</f>
        <v>0</v>
      </c>
      <c r="N194" s="26">
        <f>IF($A194=0,0,VLOOKUP($A194,Pointage!$A$6:$CE$446,'Récap Hsup'!N$4))</f>
        <v>0</v>
      </c>
      <c r="O194" s="26">
        <f>IF($A194=0,0,VLOOKUP($A194,Pointage!$A$6:$CE$446,'Récap Hsup'!O$4))</f>
        <v>0</v>
      </c>
      <c r="P194" s="26">
        <f>IF($A194=0,0,VLOOKUP($A194,Pointage!$A$6:$CE$446,'Récap Hsup'!P$4))</f>
        <v>0</v>
      </c>
      <c r="Q194" s="26">
        <f>IF($A194=0,0,VLOOKUP($A194,Pointage!$A$6:$CE$446,'Récap Hsup'!Q$4))</f>
        <v>0</v>
      </c>
      <c r="R194" s="26">
        <f>IF($A194=0,0,VLOOKUP($A194,Pointage!$A$6:$CE$446,'Récap Hsup'!R$4))</f>
        <v>0</v>
      </c>
      <c r="S194" s="26">
        <f>IF($A194=0,0,VLOOKUP($A194,Pointage!$A$6:$CE$446,'Récap Hsup'!S$4))</f>
        <v>0</v>
      </c>
    </row>
    <row r="195" spans="1:19" x14ac:dyDescent="0.2">
      <c r="A195" s="24">
        <f>Pointage!A196</f>
        <v>43291</v>
      </c>
      <c r="B195" s="25">
        <f t="shared" si="4"/>
        <v>10</v>
      </c>
      <c r="C195" s="25">
        <f t="shared" si="5"/>
        <v>7</v>
      </c>
      <c r="D195" s="26">
        <f>IF($A195=0,0,VLOOKUP($A195,Pointage!$A$6:$CE$446,'Récap Hsup'!D$4))</f>
        <v>0</v>
      </c>
      <c r="E195" s="26">
        <f>IF($A195=0,0,VLOOKUP($A195,Pointage!$A$6:$CE$446,'Récap Hsup'!E$4))</f>
        <v>0</v>
      </c>
      <c r="F195" s="26">
        <f>IF($A195=0,0,VLOOKUP($A195,Pointage!$A$6:$CE$446,'Récap Hsup'!F$4))</f>
        <v>0</v>
      </c>
      <c r="G195" s="26">
        <f>IF($A195=0,0,VLOOKUP($A195,Pointage!$A$6:$CE$446,'Récap Hsup'!G$4))</f>
        <v>0</v>
      </c>
      <c r="H195" s="26">
        <f>IF($A195=0,0,VLOOKUP($A195,Pointage!$A$6:$CE$446,'Récap Hsup'!H$4))</f>
        <v>0</v>
      </c>
      <c r="I195" s="26">
        <f>IF($A195=0,0,VLOOKUP($A195,Pointage!$A$6:$CE$446,'Récap Hsup'!I$4))</f>
        <v>0</v>
      </c>
      <c r="J195" s="26">
        <f>IF($A195=0,0,VLOOKUP($A195,Pointage!$A$6:$CE$446,'Récap Hsup'!J$4))</f>
        <v>0</v>
      </c>
      <c r="K195" s="26">
        <f>IF($A195=0,0,VLOOKUP($A195,Pointage!$A$6:$CE$446,'Récap Hsup'!K$4))</f>
        <v>0</v>
      </c>
      <c r="L195" s="26">
        <f>IF($A195=0,0,VLOOKUP($A195,Pointage!$A$6:$CE$446,'Récap Hsup'!L$4))</f>
        <v>0</v>
      </c>
      <c r="M195" s="26">
        <f>IF($A195=0,0,VLOOKUP($A195,Pointage!$A$6:$CE$446,'Récap Hsup'!M$4))</f>
        <v>0</v>
      </c>
      <c r="N195" s="26">
        <f>IF($A195=0,0,VLOOKUP($A195,Pointage!$A$6:$CE$446,'Récap Hsup'!N$4))</f>
        <v>0</v>
      </c>
      <c r="O195" s="26">
        <f>IF($A195=0,0,VLOOKUP($A195,Pointage!$A$6:$CE$446,'Récap Hsup'!O$4))</f>
        <v>0</v>
      </c>
      <c r="P195" s="26">
        <f>IF($A195=0,0,VLOOKUP($A195,Pointage!$A$6:$CE$446,'Récap Hsup'!P$4))</f>
        <v>0</v>
      </c>
      <c r="Q195" s="26">
        <f>IF($A195=0,0,VLOOKUP($A195,Pointage!$A$6:$CE$446,'Récap Hsup'!Q$4))</f>
        <v>0</v>
      </c>
      <c r="R195" s="26">
        <f>IF($A195=0,0,VLOOKUP($A195,Pointage!$A$6:$CE$446,'Récap Hsup'!R$4))</f>
        <v>0</v>
      </c>
      <c r="S195" s="26">
        <f>IF($A195=0,0,VLOOKUP($A195,Pointage!$A$6:$CE$446,'Récap Hsup'!S$4))</f>
        <v>0</v>
      </c>
    </row>
    <row r="196" spans="1:19" x14ac:dyDescent="0.2">
      <c r="A196" s="24">
        <f>Pointage!A197</f>
        <v>43292</v>
      </c>
      <c r="B196" s="25">
        <f t="shared" si="4"/>
        <v>11</v>
      </c>
      <c r="C196" s="25">
        <f t="shared" si="5"/>
        <v>7</v>
      </c>
      <c r="D196" s="26">
        <f>IF($A196=0,0,VLOOKUP($A196,Pointage!$A$6:$CE$446,'Récap Hsup'!D$4))</f>
        <v>0</v>
      </c>
      <c r="E196" s="26">
        <f>IF($A196=0,0,VLOOKUP($A196,Pointage!$A$6:$CE$446,'Récap Hsup'!E$4))</f>
        <v>0</v>
      </c>
      <c r="F196" s="26">
        <f>IF($A196=0,0,VLOOKUP($A196,Pointage!$A$6:$CE$446,'Récap Hsup'!F$4))</f>
        <v>0</v>
      </c>
      <c r="G196" s="26">
        <f>IF($A196=0,0,VLOOKUP($A196,Pointage!$A$6:$CE$446,'Récap Hsup'!G$4))</f>
        <v>0</v>
      </c>
      <c r="H196" s="26">
        <f>IF($A196=0,0,VLOOKUP($A196,Pointage!$A$6:$CE$446,'Récap Hsup'!H$4))</f>
        <v>0</v>
      </c>
      <c r="I196" s="26">
        <f>IF($A196=0,0,VLOOKUP($A196,Pointage!$A$6:$CE$446,'Récap Hsup'!I$4))</f>
        <v>0</v>
      </c>
      <c r="J196" s="26">
        <f>IF($A196=0,0,VLOOKUP($A196,Pointage!$A$6:$CE$446,'Récap Hsup'!J$4))</f>
        <v>0</v>
      </c>
      <c r="K196" s="26">
        <f>IF($A196=0,0,VLOOKUP($A196,Pointage!$A$6:$CE$446,'Récap Hsup'!K$4))</f>
        <v>0</v>
      </c>
      <c r="L196" s="26">
        <f>IF($A196=0,0,VLOOKUP($A196,Pointage!$A$6:$CE$446,'Récap Hsup'!L$4))</f>
        <v>0</v>
      </c>
      <c r="M196" s="26">
        <f>IF($A196=0,0,VLOOKUP($A196,Pointage!$A$6:$CE$446,'Récap Hsup'!M$4))</f>
        <v>0</v>
      </c>
      <c r="N196" s="26">
        <f>IF($A196=0,0,VLOOKUP($A196,Pointage!$A$6:$CE$446,'Récap Hsup'!N$4))</f>
        <v>0</v>
      </c>
      <c r="O196" s="26">
        <f>IF($A196=0,0,VLOOKUP($A196,Pointage!$A$6:$CE$446,'Récap Hsup'!O$4))</f>
        <v>0</v>
      </c>
      <c r="P196" s="26">
        <f>IF($A196=0,0,VLOOKUP($A196,Pointage!$A$6:$CE$446,'Récap Hsup'!P$4))</f>
        <v>0</v>
      </c>
      <c r="Q196" s="26">
        <f>IF($A196=0,0,VLOOKUP($A196,Pointage!$A$6:$CE$446,'Récap Hsup'!Q$4))</f>
        <v>0</v>
      </c>
      <c r="R196" s="26">
        <f>IF($A196=0,0,VLOOKUP($A196,Pointage!$A$6:$CE$446,'Récap Hsup'!R$4))</f>
        <v>0</v>
      </c>
      <c r="S196" s="26">
        <f>IF($A196=0,0,VLOOKUP($A196,Pointage!$A$6:$CE$446,'Récap Hsup'!S$4))</f>
        <v>0</v>
      </c>
    </row>
    <row r="197" spans="1:19" x14ac:dyDescent="0.2">
      <c r="A197" s="24">
        <f>Pointage!A198</f>
        <v>43293</v>
      </c>
      <c r="B197" s="25">
        <f t="shared" si="4"/>
        <v>12</v>
      </c>
      <c r="C197" s="25">
        <f t="shared" si="5"/>
        <v>7</v>
      </c>
      <c r="D197" s="26">
        <f>IF($A197=0,0,VLOOKUP($A197,Pointage!$A$6:$CE$446,'Récap Hsup'!D$4))</f>
        <v>0</v>
      </c>
      <c r="E197" s="26">
        <f>IF($A197=0,0,VLOOKUP($A197,Pointage!$A$6:$CE$446,'Récap Hsup'!E$4))</f>
        <v>0</v>
      </c>
      <c r="F197" s="26">
        <f>IF($A197=0,0,VLOOKUP($A197,Pointage!$A$6:$CE$446,'Récap Hsup'!F$4))</f>
        <v>0</v>
      </c>
      <c r="G197" s="26">
        <f>IF($A197=0,0,VLOOKUP($A197,Pointage!$A$6:$CE$446,'Récap Hsup'!G$4))</f>
        <v>0</v>
      </c>
      <c r="H197" s="26">
        <f>IF($A197=0,0,VLOOKUP($A197,Pointage!$A$6:$CE$446,'Récap Hsup'!H$4))</f>
        <v>0</v>
      </c>
      <c r="I197" s="26">
        <f>IF($A197=0,0,VLOOKUP($A197,Pointage!$A$6:$CE$446,'Récap Hsup'!I$4))</f>
        <v>0</v>
      </c>
      <c r="J197" s="26">
        <f>IF($A197=0,0,VLOOKUP($A197,Pointage!$A$6:$CE$446,'Récap Hsup'!J$4))</f>
        <v>0</v>
      </c>
      <c r="K197" s="26">
        <f>IF($A197=0,0,VLOOKUP($A197,Pointage!$A$6:$CE$446,'Récap Hsup'!K$4))</f>
        <v>0</v>
      </c>
      <c r="L197" s="26">
        <f>IF($A197=0,0,VLOOKUP($A197,Pointage!$A$6:$CE$446,'Récap Hsup'!L$4))</f>
        <v>0</v>
      </c>
      <c r="M197" s="26">
        <f>IF($A197=0,0,VLOOKUP($A197,Pointage!$A$6:$CE$446,'Récap Hsup'!M$4))</f>
        <v>0</v>
      </c>
      <c r="N197" s="26">
        <f>IF($A197=0,0,VLOOKUP($A197,Pointage!$A$6:$CE$446,'Récap Hsup'!N$4))</f>
        <v>0</v>
      </c>
      <c r="O197" s="26">
        <f>IF($A197=0,0,VLOOKUP($A197,Pointage!$A$6:$CE$446,'Récap Hsup'!O$4))</f>
        <v>0</v>
      </c>
      <c r="P197" s="26">
        <f>IF($A197=0,0,VLOOKUP($A197,Pointage!$A$6:$CE$446,'Récap Hsup'!P$4))</f>
        <v>0</v>
      </c>
      <c r="Q197" s="26">
        <f>IF($A197=0,0,VLOOKUP($A197,Pointage!$A$6:$CE$446,'Récap Hsup'!Q$4))</f>
        <v>0</v>
      </c>
      <c r="R197" s="26">
        <f>IF($A197=0,0,VLOOKUP($A197,Pointage!$A$6:$CE$446,'Récap Hsup'!R$4))</f>
        <v>0</v>
      </c>
      <c r="S197" s="26">
        <f>IF($A197=0,0,VLOOKUP($A197,Pointage!$A$6:$CE$446,'Récap Hsup'!S$4))</f>
        <v>0</v>
      </c>
    </row>
    <row r="198" spans="1:19" x14ac:dyDescent="0.2">
      <c r="A198" s="24">
        <f>Pointage!A199</f>
        <v>43294</v>
      </c>
      <c r="B198" s="25">
        <f t="shared" ref="B198:B261" si="6">DAY(A198)</f>
        <v>13</v>
      </c>
      <c r="C198" s="25">
        <f t="shared" ref="C198:C261" si="7">MONTH(A198)</f>
        <v>7</v>
      </c>
      <c r="D198" s="26">
        <f>IF($A198=0,0,VLOOKUP($A198,Pointage!$A$6:$CE$446,'Récap Hsup'!D$4))</f>
        <v>0</v>
      </c>
      <c r="E198" s="26">
        <f>IF($A198=0,0,VLOOKUP($A198,Pointage!$A$6:$CE$446,'Récap Hsup'!E$4))</f>
        <v>0</v>
      </c>
      <c r="F198" s="26">
        <f>IF($A198=0,0,VLOOKUP($A198,Pointage!$A$6:$CE$446,'Récap Hsup'!F$4))</f>
        <v>0</v>
      </c>
      <c r="G198" s="26">
        <f>IF($A198=0,0,VLOOKUP($A198,Pointage!$A$6:$CE$446,'Récap Hsup'!G$4))</f>
        <v>0</v>
      </c>
      <c r="H198" s="26">
        <f>IF($A198=0,0,VLOOKUP($A198,Pointage!$A$6:$CE$446,'Récap Hsup'!H$4))</f>
        <v>0</v>
      </c>
      <c r="I198" s="26">
        <f>IF($A198=0,0,VLOOKUP($A198,Pointage!$A$6:$CE$446,'Récap Hsup'!I$4))</f>
        <v>0</v>
      </c>
      <c r="J198" s="26">
        <f>IF($A198=0,0,VLOOKUP($A198,Pointage!$A$6:$CE$446,'Récap Hsup'!J$4))</f>
        <v>0</v>
      </c>
      <c r="K198" s="26">
        <f>IF($A198=0,0,VLOOKUP($A198,Pointage!$A$6:$CE$446,'Récap Hsup'!K$4))</f>
        <v>0</v>
      </c>
      <c r="L198" s="26">
        <f>IF($A198=0,0,VLOOKUP($A198,Pointage!$A$6:$CE$446,'Récap Hsup'!L$4))</f>
        <v>0</v>
      </c>
      <c r="M198" s="26">
        <f>IF($A198=0,0,VLOOKUP($A198,Pointage!$A$6:$CE$446,'Récap Hsup'!M$4))</f>
        <v>0</v>
      </c>
      <c r="N198" s="26">
        <f>IF($A198=0,0,VLOOKUP($A198,Pointage!$A$6:$CE$446,'Récap Hsup'!N$4))</f>
        <v>0</v>
      </c>
      <c r="O198" s="26">
        <f>IF($A198=0,0,VLOOKUP($A198,Pointage!$A$6:$CE$446,'Récap Hsup'!O$4))</f>
        <v>0</v>
      </c>
      <c r="P198" s="26">
        <f>IF($A198=0,0,VLOOKUP($A198,Pointage!$A$6:$CE$446,'Récap Hsup'!P$4))</f>
        <v>0</v>
      </c>
      <c r="Q198" s="26">
        <f>IF($A198=0,0,VLOOKUP($A198,Pointage!$A$6:$CE$446,'Récap Hsup'!Q$4))</f>
        <v>0</v>
      </c>
      <c r="R198" s="26">
        <f>IF($A198=0,0,VLOOKUP($A198,Pointage!$A$6:$CE$446,'Récap Hsup'!R$4))</f>
        <v>0</v>
      </c>
      <c r="S198" s="26">
        <f>IF($A198=0,0,VLOOKUP($A198,Pointage!$A$6:$CE$446,'Récap Hsup'!S$4))</f>
        <v>0</v>
      </c>
    </row>
    <row r="199" spans="1:19" x14ac:dyDescent="0.2">
      <c r="A199" s="24">
        <f>Pointage!A200</f>
        <v>43295</v>
      </c>
      <c r="B199" s="25">
        <f t="shared" si="6"/>
        <v>14</v>
      </c>
      <c r="C199" s="25">
        <f t="shared" si="7"/>
        <v>7</v>
      </c>
      <c r="D199" s="26">
        <f>IF($A199=0,0,VLOOKUP($A199,Pointage!$A$6:$CE$446,'Récap Hsup'!D$4))</f>
        <v>0</v>
      </c>
      <c r="E199" s="26">
        <f>IF($A199=0,0,VLOOKUP($A199,Pointage!$A$6:$CE$446,'Récap Hsup'!E$4))</f>
        <v>0</v>
      </c>
      <c r="F199" s="26">
        <f>IF($A199=0,0,VLOOKUP($A199,Pointage!$A$6:$CE$446,'Récap Hsup'!F$4))</f>
        <v>0</v>
      </c>
      <c r="G199" s="26">
        <f>IF($A199=0,0,VLOOKUP($A199,Pointage!$A$6:$CE$446,'Récap Hsup'!G$4))</f>
        <v>0</v>
      </c>
      <c r="H199" s="26">
        <f>IF($A199=0,0,VLOOKUP($A199,Pointage!$A$6:$CE$446,'Récap Hsup'!H$4))</f>
        <v>0</v>
      </c>
      <c r="I199" s="26">
        <f>IF($A199=0,0,VLOOKUP($A199,Pointage!$A$6:$CE$446,'Récap Hsup'!I$4))</f>
        <v>0</v>
      </c>
      <c r="J199" s="26">
        <f>IF($A199=0,0,VLOOKUP($A199,Pointage!$A$6:$CE$446,'Récap Hsup'!J$4))</f>
        <v>0</v>
      </c>
      <c r="K199" s="26">
        <f>IF($A199=0,0,VLOOKUP($A199,Pointage!$A$6:$CE$446,'Récap Hsup'!K$4))</f>
        <v>0</v>
      </c>
      <c r="L199" s="26">
        <f>IF($A199=0,0,VLOOKUP($A199,Pointage!$A$6:$CE$446,'Récap Hsup'!L$4))</f>
        <v>0</v>
      </c>
      <c r="M199" s="26">
        <f>IF($A199=0,0,VLOOKUP($A199,Pointage!$A$6:$CE$446,'Récap Hsup'!M$4))</f>
        <v>0</v>
      </c>
      <c r="N199" s="26">
        <f>IF($A199=0,0,VLOOKUP($A199,Pointage!$A$6:$CE$446,'Récap Hsup'!N$4))</f>
        <v>0</v>
      </c>
      <c r="O199" s="26">
        <f>IF($A199=0,0,VLOOKUP($A199,Pointage!$A$6:$CE$446,'Récap Hsup'!O$4))</f>
        <v>0</v>
      </c>
      <c r="P199" s="26">
        <f>IF($A199=0,0,VLOOKUP($A199,Pointage!$A$6:$CE$446,'Récap Hsup'!P$4))</f>
        <v>0</v>
      </c>
      <c r="Q199" s="26">
        <f>IF($A199=0,0,VLOOKUP($A199,Pointage!$A$6:$CE$446,'Récap Hsup'!Q$4))</f>
        <v>0</v>
      </c>
      <c r="R199" s="26">
        <f>IF($A199=0,0,VLOOKUP($A199,Pointage!$A$6:$CE$446,'Récap Hsup'!R$4))</f>
        <v>0</v>
      </c>
      <c r="S199" s="26">
        <f>IF($A199=0,0,VLOOKUP($A199,Pointage!$A$6:$CE$446,'Récap Hsup'!S$4))</f>
        <v>0</v>
      </c>
    </row>
    <row r="200" spans="1:19" x14ac:dyDescent="0.2">
      <c r="A200" s="24" t="str">
        <f>Pointage!A201</f>
        <v>Total</v>
      </c>
      <c r="B200" s="25" t="e">
        <f t="shared" si="6"/>
        <v>#VALUE!</v>
      </c>
      <c r="C200" s="25" t="e">
        <f t="shared" si="7"/>
        <v>#VALUE!</v>
      </c>
      <c r="D200" s="26">
        <f>IF($A200=0,0,VLOOKUP($A200,Pointage!$A$6:$CE$446,'Récap Hsup'!D$4))</f>
        <v>0</v>
      </c>
      <c r="E200" s="26">
        <f>IF($A200=0,0,VLOOKUP($A200,Pointage!$A$6:$CE$446,'Récap Hsup'!E$4))</f>
        <v>0</v>
      </c>
      <c r="F200" s="26">
        <f>IF($A200=0,0,VLOOKUP($A200,Pointage!$A$6:$CE$446,'Récap Hsup'!F$4))</f>
        <v>0</v>
      </c>
      <c r="G200" s="26">
        <f>IF($A200=0,0,VLOOKUP($A200,Pointage!$A$6:$CE$446,'Récap Hsup'!G$4))</f>
        <v>0</v>
      </c>
      <c r="H200" s="26">
        <f>IF($A200=0,0,VLOOKUP($A200,Pointage!$A$6:$CE$446,'Récap Hsup'!H$4))</f>
        <v>0</v>
      </c>
      <c r="I200" s="26">
        <f>IF($A200=0,0,VLOOKUP($A200,Pointage!$A$6:$CE$446,'Récap Hsup'!I$4))</f>
        <v>0</v>
      </c>
      <c r="J200" s="26">
        <f>IF($A200=0,0,VLOOKUP($A200,Pointage!$A$6:$CE$446,'Récap Hsup'!J$4))</f>
        <v>0</v>
      </c>
      <c r="K200" s="26">
        <f>IF($A200=0,0,VLOOKUP($A200,Pointage!$A$6:$CE$446,'Récap Hsup'!K$4))</f>
        <v>0</v>
      </c>
      <c r="L200" s="26">
        <f>IF($A200=0,0,VLOOKUP($A200,Pointage!$A$6:$CE$446,'Récap Hsup'!L$4))</f>
        <v>0</v>
      </c>
      <c r="M200" s="26">
        <f>IF($A200=0,0,VLOOKUP($A200,Pointage!$A$6:$CE$446,'Récap Hsup'!M$4))</f>
        <v>0</v>
      </c>
      <c r="N200" s="26">
        <f>IF($A200=0,0,VLOOKUP($A200,Pointage!$A$6:$CE$446,'Récap Hsup'!N$4))</f>
        <v>0</v>
      </c>
      <c r="O200" s="26">
        <f>IF($A200=0,0,VLOOKUP($A200,Pointage!$A$6:$CE$446,'Récap Hsup'!O$4))</f>
        <v>0</v>
      </c>
      <c r="P200" s="26">
        <f>IF($A200=0,0,VLOOKUP($A200,Pointage!$A$6:$CE$446,'Récap Hsup'!P$4))</f>
        <v>0</v>
      </c>
      <c r="Q200" s="26">
        <f>IF($A200=0,0,VLOOKUP($A200,Pointage!$A$6:$CE$446,'Récap Hsup'!Q$4))</f>
        <v>0</v>
      </c>
      <c r="R200" s="26">
        <f>IF($A200=0,0,VLOOKUP($A200,Pointage!$A$6:$CE$446,'Récap Hsup'!R$4))</f>
        <v>0</v>
      </c>
      <c r="S200" s="26">
        <f>IF($A200=0,0,VLOOKUP($A200,Pointage!$A$6:$CE$446,'Récap Hsup'!S$4))</f>
        <v>0</v>
      </c>
    </row>
    <row r="201" spans="1:19" x14ac:dyDescent="0.2">
      <c r="A201" s="24">
        <f>Pointage!A202</f>
        <v>43297</v>
      </c>
      <c r="B201" s="25">
        <f t="shared" si="6"/>
        <v>16</v>
      </c>
      <c r="C201" s="25">
        <f t="shared" si="7"/>
        <v>7</v>
      </c>
      <c r="D201" s="26">
        <f>IF($A201=0,0,VLOOKUP($A201,Pointage!$A$6:$CE$446,'Récap Hsup'!D$4))</f>
        <v>0</v>
      </c>
      <c r="E201" s="26">
        <f>IF($A201=0,0,VLOOKUP($A201,Pointage!$A$6:$CE$446,'Récap Hsup'!E$4))</f>
        <v>0</v>
      </c>
      <c r="F201" s="26">
        <f>IF($A201=0,0,VLOOKUP($A201,Pointage!$A$6:$CE$446,'Récap Hsup'!F$4))</f>
        <v>0</v>
      </c>
      <c r="G201" s="26">
        <f>IF($A201=0,0,VLOOKUP($A201,Pointage!$A$6:$CE$446,'Récap Hsup'!G$4))</f>
        <v>0</v>
      </c>
      <c r="H201" s="26">
        <f>IF($A201=0,0,VLOOKUP($A201,Pointage!$A$6:$CE$446,'Récap Hsup'!H$4))</f>
        <v>0</v>
      </c>
      <c r="I201" s="26">
        <f>IF($A201=0,0,VLOOKUP($A201,Pointage!$A$6:$CE$446,'Récap Hsup'!I$4))</f>
        <v>0</v>
      </c>
      <c r="J201" s="26">
        <f>IF($A201=0,0,VLOOKUP($A201,Pointage!$A$6:$CE$446,'Récap Hsup'!J$4))</f>
        <v>0</v>
      </c>
      <c r="K201" s="26">
        <f>IF($A201=0,0,VLOOKUP($A201,Pointage!$A$6:$CE$446,'Récap Hsup'!K$4))</f>
        <v>0</v>
      </c>
      <c r="L201" s="26">
        <f>IF($A201=0,0,VLOOKUP($A201,Pointage!$A$6:$CE$446,'Récap Hsup'!L$4))</f>
        <v>0</v>
      </c>
      <c r="M201" s="26">
        <f>IF($A201=0,0,VLOOKUP($A201,Pointage!$A$6:$CE$446,'Récap Hsup'!M$4))</f>
        <v>0</v>
      </c>
      <c r="N201" s="26">
        <f>IF($A201=0,0,VLOOKUP($A201,Pointage!$A$6:$CE$446,'Récap Hsup'!N$4))</f>
        <v>0</v>
      </c>
      <c r="O201" s="26">
        <f>IF($A201=0,0,VLOOKUP($A201,Pointage!$A$6:$CE$446,'Récap Hsup'!O$4))</f>
        <v>0</v>
      </c>
      <c r="P201" s="26">
        <f>IF($A201=0,0,VLOOKUP($A201,Pointage!$A$6:$CE$446,'Récap Hsup'!P$4))</f>
        <v>0</v>
      </c>
      <c r="Q201" s="26">
        <f>IF($A201=0,0,VLOOKUP($A201,Pointage!$A$6:$CE$446,'Récap Hsup'!Q$4))</f>
        <v>0</v>
      </c>
      <c r="R201" s="26">
        <f>IF($A201=0,0,VLOOKUP($A201,Pointage!$A$6:$CE$446,'Récap Hsup'!R$4))</f>
        <v>0</v>
      </c>
      <c r="S201" s="26">
        <f>IF($A201=0,0,VLOOKUP($A201,Pointage!$A$6:$CE$446,'Récap Hsup'!S$4))</f>
        <v>0</v>
      </c>
    </row>
    <row r="202" spans="1:19" x14ac:dyDescent="0.2">
      <c r="A202" s="24">
        <f>Pointage!A203</f>
        <v>43298</v>
      </c>
      <c r="B202" s="25">
        <f t="shared" si="6"/>
        <v>17</v>
      </c>
      <c r="C202" s="25">
        <f t="shared" si="7"/>
        <v>7</v>
      </c>
      <c r="D202" s="26">
        <f>IF($A202=0,0,VLOOKUP($A202,Pointage!$A$6:$CE$446,'Récap Hsup'!D$4))</f>
        <v>0</v>
      </c>
      <c r="E202" s="26">
        <f>IF($A202=0,0,VLOOKUP($A202,Pointage!$A$6:$CE$446,'Récap Hsup'!E$4))</f>
        <v>0</v>
      </c>
      <c r="F202" s="26">
        <f>IF($A202=0,0,VLOOKUP($A202,Pointage!$A$6:$CE$446,'Récap Hsup'!F$4))</f>
        <v>0</v>
      </c>
      <c r="G202" s="26">
        <f>IF($A202=0,0,VLOOKUP($A202,Pointage!$A$6:$CE$446,'Récap Hsup'!G$4))</f>
        <v>0</v>
      </c>
      <c r="H202" s="26">
        <f>IF($A202=0,0,VLOOKUP($A202,Pointage!$A$6:$CE$446,'Récap Hsup'!H$4))</f>
        <v>0</v>
      </c>
      <c r="I202" s="26">
        <f>IF($A202=0,0,VLOOKUP($A202,Pointage!$A$6:$CE$446,'Récap Hsup'!I$4))</f>
        <v>0</v>
      </c>
      <c r="J202" s="26">
        <f>IF($A202=0,0,VLOOKUP($A202,Pointage!$A$6:$CE$446,'Récap Hsup'!J$4))</f>
        <v>0</v>
      </c>
      <c r="K202" s="26">
        <f>IF($A202=0,0,VLOOKUP($A202,Pointage!$A$6:$CE$446,'Récap Hsup'!K$4))</f>
        <v>0</v>
      </c>
      <c r="L202" s="26">
        <f>IF($A202=0,0,VLOOKUP($A202,Pointage!$A$6:$CE$446,'Récap Hsup'!L$4))</f>
        <v>0</v>
      </c>
      <c r="M202" s="26">
        <f>IF($A202=0,0,VLOOKUP($A202,Pointage!$A$6:$CE$446,'Récap Hsup'!M$4))</f>
        <v>0</v>
      </c>
      <c r="N202" s="26">
        <f>IF($A202=0,0,VLOOKUP($A202,Pointage!$A$6:$CE$446,'Récap Hsup'!N$4))</f>
        <v>0</v>
      </c>
      <c r="O202" s="26">
        <f>IF($A202=0,0,VLOOKUP($A202,Pointage!$A$6:$CE$446,'Récap Hsup'!O$4))</f>
        <v>0</v>
      </c>
      <c r="P202" s="26">
        <f>IF($A202=0,0,VLOOKUP($A202,Pointage!$A$6:$CE$446,'Récap Hsup'!P$4))</f>
        <v>0</v>
      </c>
      <c r="Q202" s="26">
        <f>IF($A202=0,0,VLOOKUP($A202,Pointage!$A$6:$CE$446,'Récap Hsup'!Q$4))</f>
        <v>0</v>
      </c>
      <c r="R202" s="26">
        <f>IF($A202=0,0,VLOOKUP($A202,Pointage!$A$6:$CE$446,'Récap Hsup'!R$4))</f>
        <v>0</v>
      </c>
      <c r="S202" s="26">
        <f>IF($A202=0,0,VLOOKUP($A202,Pointage!$A$6:$CE$446,'Récap Hsup'!S$4))</f>
        <v>0</v>
      </c>
    </row>
    <row r="203" spans="1:19" x14ac:dyDescent="0.2">
      <c r="A203" s="24">
        <f>Pointage!A204</f>
        <v>43299</v>
      </c>
      <c r="B203" s="25">
        <f t="shared" si="6"/>
        <v>18</v>
      </c>
      <c r="C203" s="25">
        <f t="shared" si="7"/>
        <v>7</v>
      </c>
      <c r="D203" s="26">
        <f>IF($A203=0,0,VLOOKUP($A203,Pointage!$A$6:$CE$446,'Récap Hsup'!D$4))</f>
        <v>0</v>
      </c>
      <c r="E203" s="26">
        <f>IF($A203=0,0,VLOOKUP($A203,Pointage!$A$6:$CE$446,'Récap Hsup'!E$4))</f>
        <v>0</v>
      </c>
      <c r="F203" s="26">
        <f>IF($A203=0,0,VLOOKUP($A203,Pointage!$A$6:$CE$446,'Récap Hsup'!F$4))</f>
        <v>0</v>
      </c>
      <c r="G203" s="26">
        <f>IF($A203=0,0,VLOOKUP($A203,Pointage!$A$6:$CE$446,'Récap Hsup'!G$4))</f>
        <v>0</v>
      </c>
      <c r="H203" s="26">
        <f>IF($A203=0,0,VLOOKUP($A203,Pointage!$A$6:$CE$446,'Récap Hsup'!H$4))</f>
        <v>0</v>
      </c>
      <c r="I203" s="26">
        <f>IF($A203=0,0,VLOOKUP($A203,Pointage!$A$6:$CE$446,'Récap Hsup'!I$4))</f>
        <v>0</v>
      </c>
      <c r="J203" s="26">
        <f>IF($A203=0,0,VLOOKUP($A203,Pointage!$A$6:$CE$446,'Récap Hsup'!J$4))</f>
        <v>0</v>
      </c>
      <c r="K203" s="26">
        <f>IF($A203=0,0,VLOOKUP($A203,Pointage!$A$6:$CE$446,'Récap Hsup'!K$4))</f>
        <v>0</v>
      </c>
      <c r="L203" s="26">
        <f>IF($A203=0,0,VLOOKUP($A203,Pointage!$A$6:$CE$446,'Récap Hsup'!L$4))</f>
        <v>0</v>
      </c>
      <c r="M203" s="26">
        <f>IF($A203=0,0,VLOOKUP($A203,Pointage!$A$6:$CE$446,'Récap Hsup'!M$4))</f>
        <v>0</v>
      </c>
      <c r="N203" s="26">
        <f>IF($A203=0,0,VLOOKUP($A203,Pointage!$A$6:$CE$446,'Récap Hsup'!N$4))</f>
        <v>0</v>
      </c>
      <c r="O203" s="26">
        <f>IF($A203=0,0,VLOOKUP($A203,Pointage!$A$6:$CE$446,'Récap Hsup'!O$4))</f>
        <v>0</v>
      </c>
      <c r="P203" s="26">
        <f>IF($A203=0,0,VLOOKUP($A203,Pointage!$A$6:$CE$446,'Récap Hsup'!P$4))</f>
        <v>0</v>
      </c>
      <c r="Q203" s="26">
        <f>IF($A203=0,0,VLOOKUP($A203,Pointage!$A$6:$CE$446,'Récap Hsup'!Q$4))</f>
        <v>0</v>
      </c>
      <c r="R203" s="26">
        <f>IF($A203=0,0,VLOOKUP($A203,Pointage!$A$6:$CE$446,'Récap Hsup'!R$4))</f>
        <v>0</v>
      </c>
      <c r="S203" s="26">
        <f>IF($A203=0,0,VLOOKUP($A203,Pointage!$A$6:$CE$446,'Récap Hsup'!S$4))</f>
        <v>0</v>
      </c>
    </row>
    <row r="204" spans="1:19" x14ac:dyDescent="0.2">
      <c r="A204" s="24">
        <f>Pointage!A205</f>
        <v>43300</v>
      </c>
      <c r="B204" s="25">
        <f t="shared" si="6"/>
        <v>19</v>
      </c>
      <c r="C204" s="25">
        <f t="shared" si="7"/>
        <v>7</v>
      </c>
      <c r="D204" s="26">
        <f>IF($A204=0,0,VLOOKUP($A204,Pointage!$A$6:$CE$446,'Récap Hsup'!D$4))</f>
        <v>0</v>
      </c>
      <c r="E204" s="26">
        <f>IF($A204=0,0,VLOOKUP($A204,Pointage!$A$6:$CE$446,'Récap Hsup'!E$4))</f>
        <v>0</v>
      </c>
      <c r="F204" s="26">
        <f>IF($A204=0,0,VLOOKUP($A204,Pointage!$A$6:$CE$446,'Récap Hsup'!F$4))</f>
        <v>0</v>
      </c>
      <c r="G204" s="26">
        <f>IF($A204=0,0,VLOOKUP($A204,Pointage!$A$6:$CE$446,'Récap Hsup'!G$4))</f>
        <v>0</v>
      </c>
      <c r="H204" s="26">
        <f>IF($A204=0,0,VLOOKUP($A204,Pointage!$A$6:$CE$446,'Récap Hsup'!H$4))</f>
        <v>0</v>
      </c>
      <c r="I204" s="26">
        <f>IF($A204=0,0,VLOOKUP($A204,Pointage!$A$6:$CE$446,'Récap Hsup'!I$4))</f>
        <v>0</v>
      </c>
      <c r="J204" s="26">
        <f>IF($A204=0,0,VLOOKUP($A204,Pointage!$A$6:$CE$446,'Récap Hsup'!J$4))</f>
        <v>0</v>
      </c>
      <c r="K204" s="26">
        <f>IF($A204=0,0,VLOOKUP($A204,Pointage!$A$6:$CE$446,'Récap Hsup'!K$4))</f>
        <v>0</v>
      </c>
      <c r="L204" s="26">
        <f>IF($A204=0,0,VLOOKUP($A204,Pointage!$A$6:$CE$446,'Récap Hsup'!L$4))</f>
        <v>0</v>
      </c>
      <c r="M204" s="26">
        <f>IF($A204=0,0,VLOOKUP($A204,Pointage!$A$6:$CE$446,'Récap Hsup'!M$4))</f>
        <v>0</v>
      </c>
      <c r="N204" s="26">
        <f>IF($A204=0,0,VLOOKUP($A204,Pointage!$A$6:$CE$446,'Récap Hsup'!N$4))</f>
        <v>0</v>
      </c>
      <c r="O204" s="26">
        <f>IF($A204=0,0,VLOOKUP($A204,Pointage!$A$6:$CE$446,'Récap Hsup'!O$4))</f>
        <v>0</v>
      </c>
      <c r="P204" s="26">
        <f>IF($A204=0,0,VLOOKUP($A204,Pointage!$A$6:$CE$446,'Récap Hsup'!P$4))</f>
        <v>0</v>
      </c>
      <c r="Q204" s="26">
        <f>IF($A204=0,0,VLOOKUP($A204,Pointage!$A$6:$CE$446,'Récap Hsup'!Q$4))</f>
        <v>0</v>
      </c>
      <c r="R204" s="26">
        <f>IF($A204=0,0,VLOOKUP($A204,Pointage!$A$6:$CE$446,'Récap Hsup'!R$4))</f>
        <v>0</v>
      </c>
      <c r="S204" s="26">
        <f>IF($A204=0,0,VLOOKUP($A204,Pointage!$A$6:$CE$446,'Récap Hsup'!S$4))</f>
        <v>0</v>
      </c>
    </row>
    <row r="205" spans="1:19" x14ac:dyDescent="0.2">
      <c r="A205" s="24">
        <f>Pointage!A206</f>
        <v>43301</v>
      </c>
      <c r="B205" s="25">
        <f t="shared" si="6"/>
        <v>20</v>
      </c>
      <c r="C205" s="25">
        <f t="shared" si="7"/>
        <v>7</v>
      </c>
      <c r="D205" s="26">
        <f>IF($A205=0,0,VLOOKUP($A205,Pointage!$A$6:$CE$446,'Récap Hsup'!D$4))</f>
        <v>0</v>
      </c>
      <c r="E205" s="26">
        <f>IF($A205=0,0,VLOOKUP($A205,Pointage!$A$6:$CE$446,'Récap Hsup'!E$4))</f>
        <v>0</v>
      </c>
      <c r="F205" s="26">
        <f>IF($A205=0,0,VLOOKUP($A205,Pointage!$A$6:$CE$446,'Récap Hsup'!F$4))</f>
        <v>0</v>
      </c>
      <c r="G205" s="26">
        <f>IF($A205=0,0,VLOOKUP($A205,Pointage!$A$6:$CE$446,'Récap Hsup'!G$4))</f>
        <v>0</v>
      </c>
      <c r="H205" s="26">
        <f>IF($A205=0,0,VLOOKUP($A205,Pointage!$A$6:$CE$446,'Récap Hsup'!H$4))</f>
        <v>0</v>
      </c>
      <c r="I205" s="26">
        <f>IF($A205=0,0,VLOOKUP($A205,Pointage!$A$6:$CE$446,'Récap Hsup'!I$4))</f>
        <v>0</v>
      </c>
      <c r="J205" s="26">
        <f>IF($A205=0,0,VLOOKUP($A205,Pointage!$A$6:$CE$446,'Récap Hsup'!J$4))</f>
        <v>0</v>
      </c>
      <c r="K205" s="26">
        <f>IF($A205=0,0,VLOOKUP($A205,Pointage!$A$6:$CE$446,'Récap Hsup'!K$4))</f>
        <v>0</v>
      </c>
      <c r="L205" s="26">
        <f>IF($A205=0,0,VLOOKUP($A205,Pointage!$A$6:$CE$446,'Récap Hsup'!L$4))</f>
        <v>0</v>
      </c>
      <c r="M205" s="26">
        <f>IF($A205=0,0,VLOOKUP($A205,Pointage!$A$6:$CE$446,'Récap Hsup'!M$4))</f>
        <v>0</v>
      </c>
      <c r="N205" s="26">
        <f>IF($A205=0,0,VLOOKUP($A205,Pointage!$A$6:$CE$446,'Récap Hsup'!N$4))</f>
        <v>0</v>
      </c>
      <c r="O205" s="26">
        <f>IF($A205=0,0,VLOOKUP($A205,Pointage!$A$6:$CE$446,'Récap Hsup'!O$4))</f>
        <v>0</v>
      </c>
      <c r="P205" s="26">
        <f>IF($A205=0,0,VLOOKUP($A205,Pointage!$A$6:$CE$446,'Récap Hsup'!P$4))</f>
        <v>0</v>
      </c>
      <c r="Q205" s="26">
        <f>IF($A205=0,0,VLOOKUP($A205,Pointage!$A$6:$CE$446,'Récap Hsup'!Q$4))</f>
        <v>0</v>
      </c>
      <c r="R205" s="26">
        <f>IF($A205=0,0,VLOOKUP($A205,Pointage!$A$6:$CE$446,'Récap Hsup'!R$4))</f>
        <v>0</v>
      </c>
      <c r="S205" s="26">
        <f>IF($A205=0,0,VLOOKUP($A205,Pointage!$A$6:$CE$446,'Récap Hsup'!S$4))</f>
        <v>0</v>
      </c>
    </row>
    <row r="206" spans="1:19" x14ac:dyDescent="0.2">
      <c r="A206" s="24">
        <f>Pointage!A207</f>
        <v>43302</v>
      </c>
      <c r="B206" s="25">
        <f t="shared" si="6"/>
        <v>21</v>
      </c>
      <c r="C206" s="25">
        <f t="shared" si="7"/>
        <v>7</v>
      </c>
      <c r="D206" s="26">
        <f>IF($A206=0,0,VLOOKUP($A206,Pointage!$A$6:$CE$446,'Récap Hsup'!D$4))</f>
        <v>0</v>
      </c>
      <c r="E206" s="26">
        <f>IF($A206=0,0,VLOOKUP($A206,Pointage!$A$6:$CE$446,'Récap Hsup'!E$4))</f>
        <v>0</v>
      </c>
      <c r="F206" s="26">
        <f>IF($A206=0,0,VLOOKUP($A206,Pointage!$A$6:$CE$446,'Récap Hsup'!F$4))</f>
        <v>0</v>
      </c>
      <c r="G206" s="26">
        <f>IF($A206=0,0,VLOOKUP($A206,Pointage!$A$6:$CE$446,'Récap Hsup'!G$4))</f>
        <v>0</v>
      </c>
      <c r="H206" s="26">
        <f>IF($A206=0,0,VLOOKUP($A206,Pointage!$A$6:$CE$446,'Récap Hsup'!H$4))</f>
        <v>0</v>
      </c>
      <c r="I206" s="26">
        <f>IF($A206=0,0,VLOOKUP($A206,Pointage!$A$6:$CE$446,'Récap Hsup'!I$4))</f>
        <v>0</v>
      </c>
      <c r="J206" s="26">
        <f>IF($A206=0,0,VLOOKUP($A206,Pointage!$A$6:$CE$446,'Récap Hsup'!J$4))</f>
        <v>0</v>
      </c>
      <c r="K206" s="26">
        <f>IF($A206=0,0,VLOOKUP($A206,Pointage!$A$6:$CE$446,'Récap Hsup'!K$4))</f>
        <v>0</v>
      </c>
      <c r="L206" s="26">
        <f>IF($A206=0,0,VLOOKUP($A206,Pointage!$A$6:$CE$446,'Récap Hsup'!L$4))</f>
        <v>0</v>
      </c>
      <c r="M206" s="26">
        <f>IF($A206=0,0,VLOOKUP($A206,Pointage!$A$6:$CE$446,'Récap Hsup'!M$4))</f>
        <v>0</v>
      </c>
      <c r="N206" s="26">
        <f>IF($A206=0,0,VLOOKUP($A206,Pointage!$A$6:$CE$446,'Récap Hsup'!N$4))</f>
        <v>0</v>
      </c>
      <c r="O206" s="26">
        <f>IF($A206=0,0,VLOOKUP($A206,Pointage!$A$6:$CE$446,'Récap Hsup'!O$4))</f>
        <v>0</v>
      </c>
      <c r="P206" s="26">
        <f>IF($A206=0,0,VLOOKUP($A206,Pointage!$A$6:$CE$446,'Récap Hsup'!P$4))</f>
        <v>0</v>
      </c>
      <c r="Q206" s="26">
        <f>IF($A206=0,0,VLOOKUP($A206,Pointage!$A$6:$CE$446,'Récap Hsup'!Q$4))</f>
        <v>0</v>
      </c>
      <c r="R206" s="26">
        <f>IF($A206=0,0,VLOOKUP($A206,Pointage!$A$6:$CE$446,'Récap Hsup'!R$4))</f>
        <v>0</v>
      </c>
      <c r="S206" s="26">
        <f>IF($A206=0,0,VLOOKUP($A206,Pointage!$A$6:$CE$446,'Récap Hsup'!S$4))</f>
        <v>0</v>
      </c>
    </row>
    <row r="207" spans="1:19" x14ac:dyDescent="0.2">
      <c r="A207" s="24" t="str">
        <f>Pointage!A208</f>
        <v>Total</v>
      </c>
      <c r="B207" s="25" t="e">
        <f t="shared" si="6"/>
        <v>#VALUE!</v>
      </c>
      <c r="C207" s="25" t="e">
        <f t="shared" si="7"/>
        <v>#VALUE!</v>
      </c>
      <c r="D207" s="26">
        <f>IF($A207=0,0,VLOOKUP($A207,Pointage!$A$6:$CE$446,'Récap Hsup'!D$4))</f>
        <v>0</v>
      </c>
      <c r="E207" s="26">
        <f>IF($A207=0,0,VLOOKUP($A207,Pointage!$A$6:$CE$446,'Récap Hsup'!E$4))</f>
        <v>0</v>
      </c>
      <c r="F207" s="26">
        <f>IF($A207=0,0,VLOOKUP($A207,Pointage!$A$6:$CE$446,'Récap Hsup'!F$4))</f>
        <v>0</v>
      </c>
      <c r="G207" s="26">
        <f>IF($A207=0,0,VLOOKUP($A207,Pointage!$A$6:$CE$446,'Récap Hsup'!G$4))</f>
        <v>0</v>
      </c>
      <c r="H207" s="26">
        <f>IF($A207=0,0,VLOOKUP($A207,Pointage!$A$6:$CE$446,'Récap Hsup'!H$4))</f>
        <v>0</v>
      </c>
      <c r="I207" s="26">
        <f>IF($A207=0,0,VLOOKUP($A207,Pointage!$A$6:$CE$446,'Récap Hsup'!I$4))</f>
        <v>0</v>
      </c>
      <c r="J207" s="26">
        <f>IF($A207=0,0,VLOOKUP($A207,Pointage!$A$6:$CE$446,'Récap Hsup'!J$4))</f>
        <v>0</v>
      </c>
      <c r="K207" s="26">
        <f>IF($A207=0,0,VLOOKUP($A207,Pointage!$A$6:$CE$446,'Récap Hsup'!K$4))</f>
        <v>0</v>
      </c>
      <c r="L207" s="26">
        <f>IF($A207=0,0,VLOOKUP($A207,Pointage!$A$6:$CE$446,'Récap Hsup'!L$4))</f>
        <v>0</v>
      </c>
      <c r="M207" s="26">
        <f>IF($A207=0,0,VLOOKUP($A207,Pointage!$A$6:$CE$446,'Récap Hsup'!M$4))</f>
        <v>0</v>
      </c>
      <c r="N207" s="26">
        <f>IF($A207=0,0,VLOOKUP($A207,Pointage!$A$6:$CE$446,'Récap Hsup'!N$4))</f>
        <v>0</v>
      </c>
      <c r="O207" s="26">
        <f>IF($A207=0,0,VLOOKUP($A207,Pointage!$A$6:$CE$446,'Récap Hsup'!O$4))</f>
        <v>0</v>
      </c>
      <c r="P207" s="26">
        <f>IF($A207=0,0,VLOOKUP($A207,Pointage!$A$6:$CE$446,'Récap Hsup'!P$4))</f>
        <v>0</v>
      </c>
      <c r="Q207" s="26">
        <f>IF($A207=0,0,VLOOKUP($A207,Pointage!$A$6:$CE$446,'Récap Hsup'!Q$4))</f>
        <v>0</v>
      </c>
      <c r="R207" s="26">
        <f>IF($A207=0,0,VLOOKUP($A207,Pointage!$A$6:$CE$446,'Récap Hsup'!R$4))</f>
        <v>0</v>
      </c>
      <c r="S207" s="26">
        <f>IF($A207=0,0,VLOOKUP($A207,Pointage!$A$6:$CE$446,'Récap Hsup'!S$4))</f>
        <v>0</v>
      </c>
    </row>
    <row r="208" spans="1:19" x14ac:dyDescent="0.2">
      <c r="A208" s="24">
        <f>Pointage!A209</f>
        <v>43304</v>
      </c>
      <c r="B208" s="25">
        <f t="shared" si="6"/>
        <v>23</v>
      </c>
      <c r="C208" s="25">
        <f t="shared" si="7"/>
        <v>7</v>
      </c>
      <c r="D208" s="26">
        <f>IF($A208=0,0,VLOOKUP($A208,Pointage!$A$6:$CE$446,'Récap Hsup'!D$4))</f>
        <v>0</v>
      </c>
      <c r="E208" s="26">
        <f>IF($A208=0,0,VLOOKUP($A208,Pointage!$A$6:$CE$446,'Récap Hsup'!E$4))</f>
        <v>0</v>
      </c>
      <c r="F208" s="26">
        <f>IF($A208=0,0,VLOOKUP($A208,Pointage!$A$6:$CE$446,'Récap Hsup'!F$4))</f>
        <v>0</v>
      </c>
      <c r="G208" s="26">
        <f>IF($A208=0,0,VLOOKUP($A208,Pointage!$A$6:$CE$446,'Récap Hsup'!G$4))</f>
        <v>0</v>
      </c>
      <c r="H208" s="26">
        <f>IF($A208=0,0,VLOOKUP($A208,Pointage!$A$6:$CE$446,'Récap Hsup'!H$4))</f>
        <v>0</v>
      </c>
      <c r="I208" s="26">
        <f>IF($A208=0,0,VLOOKUP($A208,Pointage!$A$6:$CE$446,'Récap Hsup'!I$4))</f>
        <v>0</v>
      </c>
      <c r="J208" s="26">
        <f>IF($A208=0,0,VLOOKUP($A208,Pointage!$A$6:$CE$446,'Récap Hsup'!J$4))</f>
        <v>0</v>
      </c>
      <c r="K208" s="26">
        <f>IF($A208=0,0,VLOOKUP($A208,Pointage!$A$6:$CE$446,'Récap Hsup'!K$4))</f>
        <v>0</v>
      </c>
      <c r="L208" s="26">
        <f>IF($A208=0,0,VLOOKUP($A208,Pointage!$A$6:$CE$446,'Récap Hsup'!L$4))</f>
        <v>0</v>
      </c>
      <c r="M208" s="26">
        <f>IF($A208=0,0,VLOOKUP($A208,Pointage!$A$6:$CE$446,'Récap Hsup'!M$4))</f>
        <v>0</v>
      </c>
      <c r="N208" s="26">
        <f>IF($A208=0,0,VLOOKUP($A208,Pointage!$A$6:$CE$446,'Récap Hsup'!N$4))</f>
        <v>0</v>
      </c>
      <c r="O208" s="26">
        <f>IF($A208=0,0,VLOOKUP($A208,Pointage!$A$6:$CE$446,'Récap Hsup'!O$4))</f>
        <v>0</v>
      </c>
      <c r="P208" s="26">
        <f>IF($A208=0,0,VLOOKUP($A208,Pointage!$A$6:$CE$446,'Récap Hsup'!P$4))</f>
        <v>0</v>
      </c>
      <c r="Q208" s="26">
        <f>IF($A208=0,0,VLOOKUP($A208,Pointage!$A$6:$CE$446,'Récap Hsup'!Q$4))</f>
        <v>0</v>
      </c>
      <c r="R208" s="26">
        <f>IF($A208=0,0,VLOOKUP($A208,Pointage!$A$6:$CE$446,'Récap Hsup'!R$4))</f>
        <v>0</v>
      </c>
      <c r="S208" s="26">
        <f>IF($A208=0,0,VLOOKUP($A208,Pointage!$A$6:$CE$446,'Récap Hsup'!S$4))</f>
        <v>0</v>
      </c>
    </row>
    <row r="209" spans="1:19" x14ac:dyDescent="0.2">
      <c r="A209" s="24">
        <f>Pointage!A210</f>
        <v>43305</v>
      </c>
      <c r="B209" s="25">
        <f t="shared" si="6"/>
        <v>24</v>
      </c>
      <c r="C209" s="25">
        <f t="shared" si="7"/>
        <v>7</v>
      </c>
      <c r="D209" s="26">
        <f>IF($A209=0,0,VLOOKUP($A209,Pointage!$A$6:$CE$446,'Récap Hsup'!D$4))</f>
        <v>0</v>
      </c>
      <c r="E209" s="26">
        <f>IF($A209=0,0,VLOOKUP($A209,Pointage!$A$6:$CE$446,'Récap Hsup'!E$4))</f>
        <v>0</v>
      </c>
      <c r="F209" s="26">
        <f>IF($A209=0,0,VLOOKUP($A209,Pointage!$A$6:$CE$446,'Récap Hsup'!F$4))</f>
        <v>0</v>
      </c>
      <c r="G209" s="26">
        <f>IF($A209=0,0,VLOOKUP($A209,Pointage!$A$6:$CE$446,'Récap Hsup'!G$4))</f>
        <v>0</v>
      </c>
      <c r="H209" s="26">
        <f>IF($A209=0,0,VLOOKUP($A209,Pointage!$A$6:$CE$446,'Récap Hsup'!H$4))</f>
        <v>0</v>
      </c>
      <c r="I209" s="26">
        <f>IF($A209=0,0,VLOOKUP($A209,Pointage!$A$6:$CE$446,'Récap Hsup'!I$4))</f>
        <v>0</v>
      </c>
      <c r="J209" s="26">
        <f>IF($A209=0,0,VLOOKUP($A209,Pointage!$A$6:$CE$446,'Récap Hsup'!J$4))</f>
        <v>0</v>
      </c>
      <c r="K209" s="26">
        <f>IF($A209=0,0,VLOOKUP($A209,Pointage!$A$6:$CE$446,'Récap Hsup'!K$4))</f>
        <v>0</v>
      </c>
      <c r="L209" s="26">
        <f>IF($A209=0,0,VLOOKUP($A209,Pointage!$A$6:$CE$446,'Récap Hsup'!L$4))</f>
        <v>0</v>
      </c>
      <c r="M209" s="26">
        <f>IF($A209=0,0,VLOOKUP($A209,Pointage!$A$6:$CE$446,'Récap Hsup'!M$4))</f>
        <v>0</v>
      </c>
      <c r="N209" s="26">
        <f>IF($A209=0,0,VLOOKUP($A209,Pointage!$A$6:$CE$446,'Récap Hsup'!N$4))</f>
        <v>0</v>
      </c>
      <c r="O209" s="26">
        <f>IF($A209=0,0,VLOOKUP($A209,Pointage!$A$6:$CE$446,'Récap Hsup'!O$4))</f>
        <v>0</v>
      </c>
      <c r="P209" s="26">
        <f>IF($A209=0,0,VLOOKUP($A209,Pointage!$A$6:$CE$446,'Récap Hsup'!P$4))</f>
        <v>0</v>
      </c>
      <c r="Q209" s="26">
        <f>IF($A209=0,0,VLOOKUP($A209,Pointage!$A$6:$CE$446,'Récap Hsup'!Q$4))</f>
        <v>0</v>
      </c>
      <c r="R209" s="26">
        <f>IF($A209=0,0,VLOOKUP($A209,Pointage!$A$6:$CE$446,'Récap Hsup'!R$4))</f>
        <v>0</v>
      </c>
      <c r="S209" s="26">
        <f>IF($A209=0,0,VLOOKUP($A209,Pointage!$A$6:$CE$446,'Récap Hsup'!S$4))</f>
        <v>0</v>
      </c>
    </row>
    <row r="210" spans="1:19" x14ac:dyDescent="0.2">
      <c r="A210" s="24">
        <f>Pointage!A211</f>
        <v>43306</v>
      </c>
      <c r="B210" s="25">
        <f t="shared" si="6"/>
        <v>25</v>
      </c>
      <c r="C210" s="25">
        <f t="shared" si="7"/>
        <v>7</v>
      </c>
      <c r="D210" s="26">
        <f>IF($A210=0,0,VLOOKUP($A210,Pointage!$A$6:$CE$446,'Récap Hsup'!D$4))</f>
        <v>0</v>
      </c>
      <c r="E210" s="26">
        <f>IF($A210=0,0,VLOOKUP($A210,Pointage!$A$6:$CE$446,'Récap Hsup'!E$4))</f>
        <v>0</v>
      </c>
      <c r="F210" s="26">
        <f>IF($A210=0,0,VLOOKUP($A210,Pointage!$A$6:$CE$446,'Récap Hsup'!F$4))</f>
        <v>0</v>
      </c>
      <c r="G210" s="26">
        <f>IF($A210=0,0,VLOOKUP($A210,Pointage!$A$6:$CE$446,'Récap Hsup'!G$4))</f>
        <v>0</v>
      </c>
      <c r="H210" s="26">
        <f>IF($A210=0,0,VLOOKUP($A210,Pointage!$A$6:$CE$446,'Récap Hsup'!H$4))</f>
        <v>0</v>
      </c>
      <c r="I210" s="26">
        <f>IF($A210=0,0,VLOOKUP($A210,Pointage!$A$6:$CE$446,'Récap Hsup'!I$4))</f>
        <v>0</v>
      </c>
      <c r="J210" s="26">
        <f>IF($A210=0,0,VLOOKUP($A210,Pointage!$A$6:$CE$446,'Récap Hsup'!J$4))</f>
        <v>0</v>
      </c>
      <c r="K210" s="26">
        <f>IF($A210=0,0,VLOOKUP($A210,Pointage!$A$6:$CE$446,'Récap Hsup'!K$4))</f>
        <v>0</v>
      </c>
      <c r="L210" s="26">
        <f>IF($A210=0,0,VLOOKUP($A210,Pointage!$A$6:$CE$446,'Récap Hsup'!L$4))</f>
        <v>0</v>
      </c>
      <c r="M210" s="26">
        <f>IF($A210=0,0,VLOOKUP($A210,Pointage!$A$6:$CE$446,'Récap Hsup'!M$4))</f>
        <v>0</v>
      </c>
      <c r="N210" s="26">
        <f>IF($A210=0,0,VLOOKUP($A210,Pointage!$A$6:$CE$446,'Récap Hsup'!N$4))</f>
        <v>0</v>
      </c>
      <c r="O210" s="26">
        <f>IF($A210=0,0,VLOOKUP($A210,Pointage!$A$6:$CE$446,'Récap Hsup'!O$4))</f>
        <v>0</v>
      </c>
      <c r="P210" s="26">
        <f>IF($A210=0,0,VLOOKUP($A210,Pointage!$A$6:$CE$446,'Récap Hsup'!P$4))</f>
        <v>0</v>
      </c>
      <c r="Q210" s="26">
        <f>IF($A210=0,0,VLOOKUP($A210,Pointage!$A$6:$CE$446,'Récap Hsup'!Q$4))</f>
        <v>0</v>
      </c>
      <c r="R210" s="26">
        <f>IF($A210=0,0,VLOOKUP($A210,Pointage!$A$6:$CE$446,'Récap Hsup'!R$4))</f>
        <v>0</v>
      </c>
      <c r="S210" s="26">
        <f>IF($A210=0,0,VLOOKUP($A210,Pointage!$A$6:$CE$446,'Récap Hsup'!S$4))</f>
        <v>0</v>
      </c>
    </row>
    <row r="211" spans="1:19" x14ac:dyDescent="0.2">
      <c r="A211" s="24">
        <f>Pointage!A212</f>
        <v>43307</v>
      </c>
      <c r="B211" s="25">
        <f t="shared" si="6"/>
        <v>26</v>
      </c>
      <c r="C211" s="25">
        <f t="shared" si="7"/>
        <v>7</v>
      </c>
      <c r="D211" s="26">
        <f>IF($A211=0,0,VLOOKUP($A211,Pointage!$A$6:$CE$446,'Récap Hsup'!D$4))</f>
        <v>0</v>
      </c>
      <c r="E211" s="26">
        <f>IF($A211=0,0,VLOOKUP($A211,Pointage!$A$6:$CE$446,'Récap Hsup'!E$4))</f>
        <v>0</v>
      </c>
      <c r="F211" s="26">
        <f>IF($A211=0,0,VLOOKUP($A211,Pointage!$A$6:$CE$446,'Récap Hsup'!F$4))</f>
        <v>0</v>
      </c>
      <c r="G211" s="26">
        <f>IF($A211=0,0,VLOOKUP($A211,Pointage!$A$6:$CE$446,'Récap Hsup'!G$4))</f>
        <v>0</v>
      </c>
      <c r="H211" s="26">
        <f>IF($A211=0,0,VLOOKUP($A211,Pointage!$A$6:$CE$446,'Récap Hsup'!H$4))</f>
        <v>0</v>
      </c>
      <c r="I211" s="26">
        <f>IF($A211=0,0,VLOOKUP($A211,Pointage!$A$6:$CE$446,'Récap Hsup'!I$4))</f>
        <v>0</v>
      </c>
      <c r="J211" s="26">
        <f>IF($A211=0,0,VLOOKUP($A211,Pointage!$A$6:$CE$446,'Récap Hsup'!J$4))</f>
        <v>0</v>
      </c>
      <c r="K211" s="26">
        <f>IF($A211=0,0,VLOOKUP($A211,Pointage!$A$6:$CE$446,'Récap Hsup'!K$4))</f>
        <v>0</v>
      </c>
      <c r="L211" s="26">
        <f>IF($A211=0,0,VLOOKUP($A211,Pointage!$A$6:$CE$446,'Récap Hsup'!L$4))</f>
        <v>0</v>
      </c>
      <c r="M211" s="26">
        <f>IF($A211=0,0,VLOOKUP($A211,Pointage!$A$6:$CE$446,'Récap Hsup'!M$4))</f>
        <v>0</v>
      </c>
      <c r="N211" s="26">
        <f>IF($A211=0,0,VLOOKUP($A211,Pointage!$A$6:$CE$446,'Récap Hsup'!N$4))</f>
        <v>0</v>
      </c>
      <c r="O211" s="26">
        <f>IF($A211=0,0,VLOOKUP($A211,Pointage!$A$6:$CE$446,'Récap Hsup'!O$4))</f>
        <v>0</v>
      </c>
      <c r="P211" s="26">
        <f>IF($A211=0,0,VLOOKUP($A211,Pointage!$A$6:$CE$446,'Récap Hsup'!P$4))</f>
        <v>0</v>
      </c>
      <c r="Q211" s="26">
        <f>IF($A211=0,0,VLOOKUP($A211,Pointage!$A$6:$CE$446,'Récap Hsup'!Q$4))</f>
        <v>0</v>
      </c>
      <c r="R211" s="26">
        <f>IF($A211=0,0,VLOOKUP($A211,Pointage!$A$6:$CE$446,'Récap Hsup'!R$4))</f>
        <v>0</v>
      </c>
      <c r="S211" s="26">
        <f>IF($A211=0,0,VLOOKUP($A211,Pointage!$A$6:$CE$446,'Récap Hsup'!S$4))</f>
        <v>0</v>
      </c>
    </row>
    <row r="212" spans="1:19" x14ac:dyDescent="0.2">
      <c r="A212" s="24">
        <f>Pointage!A213</f>
        <v>43308</v>
      </c>
      <c r="B212" s="25">
        <f t="shared" si="6"/>
        <v>27</v>
      </c>
      <c r="C212" s="25">
        <f t="shared" si="7"/>
        <v>7</v>
      </c>
      <c r="D212" s="26">
        <f>IF($A212=0,0,VLOOKUP($A212,Pointage!$A$6:$CE$446,'Récap Hsup'!D$4))</f>
        <v>0</v>
      </c>
      <c r="E212" s="26">
        <f>IF($A212=0,0,VLOOKUP($A212,Pointage!$A$6:$CE$446,'Récap Hsup'!E$4))</f>
        <v>0</v>
      </c>
      <c r="F212" s="26">
        <f>IF($A212=0,0,VLOOKUP($A212,Pointage!$A$6:$CE$446,'Récap Hsup'!F$4))</f>
        <v>0</v>
      </c>
      <c r="G212" s="26">
        <f>IF($A212=0,0,VLOOKUP($A212,Pointage!$A$6:$CE$446,'Récap Hsup'!G$4))</f>
        <v>0</v>
      </c>
      <c r="H212" s="26">
        <f>IF($A212=0,0,VLOOKUP($A212,Pointage!$A$6:$CE$446,'Récap Hsup'!H$4))</f>
        <v>0</v>
      </c>
      <c r="I212" s="26">
        <f>IF($A212=0,0,VLOOKUP($A212,Pointage!$A$6:$CE$446,'Récap Hsup'!I$4))</f>
        <v>0</v>
      </c>
      <c r="J212" s="26">
        <f>IF($A212=0,0,VLOOKUP($A212,Pointage!$A$6:$CE$446,'Récap Hsup'!J$4))</f>
        <v>0</v>
      </c>
      <c r="K212" s="26">
        <f>IF($A212=0,0,VLOOKUP($A212,Pointage!$A$6:$CE$446,'Récap Hsup'!K$4))</f>
        <v>0</v>
      </c>
      <c r="L212" s="26">
        <f>IF($A212=0,0,VLOOKUP($A212,Pointage!$A$6:$CE$446,'Récap Hsup'!L$4))</f>
        <v>0</v>
      </c>
      <c r="M212" s="26">
        <f>IF($A212=0,0,VLOOKUP($A212,Pointage!$A$6:$CE$446,'Récap Hsup'!M$4))</f>
        <v>0</v>
      </c>
      <c r="N212" s="26">
        <f>IF($A212=0,0,VLOOKUP($A212,Pointage!$A$6:$CE$446,'Récap Hsup'!N$4))</f>
        <v>0</v>
      </c>
      <c r="O212" s="26">
        <f>IF($A212=0,0,VLOOKUP($A212,Pointage!$A$6:$CE$446,'Récap Hsup'!O$4))</f>
        <v>0</v>
      </c>
      <c r="P212" s="26">
        <f>IF($A212=0,0,VLOOKUP($A212,Pointage!$A$6:$CE$446,'Récap Hsup'!P$4))</f>
        <v>0</v>
      </c>
      <c r="Q212" s="26">
        <f>IF($A212=0,0,VLOOKUP($A212,Pointage!$A$6:$CE$446,'Récap Hsup'!Q$4))</f>
        <v>0</v>
      </c>
      <c r="R212" s="26">
        <f>IF($A212=0,0,VLOOKUP($A212,Pointage!$A$6:$CE$446,'Récap Hsup'!R$4))</f>
        <v>0</v>
      </c>
      <c r="S212" s="26">
        <f>IF($A212=0,0,VLOOKUP($A212,Pointage!$A$6:$CE$446,'Récap Hsup'!S$4))</f>
        <v>0</v>
      </c>
    </row>
    <row r="213" spans="1:19" x14ac:dyDescent="0.2">
      <c r="A213" s="24">
        <f>Pointage!A214</f>
        <v>43309</v>
      </c>
      <c r="B213" s="25">
        <f t="shared" si="6"/>
        <v>28</v>
      </c>
      <c r="C213" s="25">
        <f t="shared" si="7"/>
        <v>7</v>
      </c>
      <c r="D213" s="26">
        <f>IF($A213=0,0,VLOOKUP($A213,Pointage!$A$6:$CE$446,'Récap Hsup'!D$4))</f>
        <v>0</v>
      </c>
      <c r="E213" s="26">
        <f>IF($A213=0,0,VLOOKUP($A213,Pointage!$A$6:$CE$446,'Récap Hsup'!E$4))</f>
        <v>0</v>
      </c>
      <c r="F213" s="26">
        <f>IF($A213=0,0,VLOOKUP($A213,Pointage!$A$6:$CE$446,'Récap Hsup'!F$4))</f>
        <v>0</v>
      </c>
      <c r="G213" s="26">
        <f>IF($A213=0,0,VLOOKUP($A213,Pointage!$A$6:$CE$446,'Récap Hsup'!G$4))</f>
        <v>0</v>
      </c>
      <c r="H213" s="26">
        <f>IF($A213=0,0,VLOOKUP($A213,Pointage!$A$6:$CE$446,'Récap Hsup'!H$4))</f>
        <v>0</v>
      </c>
      <c r="I213" s="26">
        <f>IF($A213=0,0,VLOOKUP($A213,Pointage!$A$6:$CE$446,'Récap Hsup'!I$4))</f>
        <v>0</v>
      </c>
      <c r="J213" s="26">
        <f>IF($A213=0,0,VLOOKUP($A213,Pointage!$A$6:$CE$446,'Récap Hsup'!J$4))</f>
        <v>0</v>
      </c>
      <c r="K213" s="26">
        <f>IF($A213=0,0,VLOOKUP($A213,Pointage!$A$6:$CE$446,'Récap Hsup'!K$4))</f>
        <v>0</v>
      </c>
      <c r="L213" s="26">
        <f>IF($A213=0,0,VLOOKUP($A213,Pointage!$A$6:$CE$446,'Récap Hsup'!L$4))</f>
        <v>0</v>
      </c>
      <c r="M213" s="26">
        <f>IF($A213=0,0,VLOOKUP($A213,Pointage!$A$6:$CE$446,'Récap Hsup'!M$4))</f>
        <v>0</v>
      </c>
      <c r="N213" s="26">
        <f>IF($A213=0,0,VLOOKUP($A213,Pointage!$A$6:$CE$446,'Récap Hsup'!N$4))</f>
        <v>0</v>
      </c>
      <c r="O213" s="26">
        <f>IF($A213=0,0,VLOOKUP($A213,Pointage!$A$6:$CE$446,'Récap Hsup'!O$4))</f>
        <v>0</v>
      </c>
      <c r="P213" s="26">
        <f>IF($A213=0,0,VLOOKUP($A213,Pointage!$A$6:$CE$446,'Récap Hsup'!P$4))</f>
        <v>0</v>
      </c>
      <c r="Q213" s="26">
        <f>IF($A213=0,0,VLOOKUP($A213,Pointage!$A$6:$CE$446,'Récap Hsup'!Q$4))</f>
        <v>0</v>
      </c>
      <c r="R213" s="26">
        <f>IF($A213=0,0,VLOOKUP($A213,Pointage!$A$6:$CE$446,'Récap Hsup'!R$4))</f>
        <v>0</v>
      </c>
      <c r="S213" s="26">
        <f>IF($A213=0,0,VLOOKUP($A213,Pointage!$A$6:$CE$446,'Récap Hsup'!S$4))</f>
        <v>0</v>
      </c>
    </row>
    <row r="214" spans="1:19" x14ac:dyDescent="0.2">
      <c r="A214" s="24" t="str">
        <f>Pointage!A215</f>
        <v>Total</v>
      </c>
      <c r="B214" s="25" t="e">
        <f t="shared" si="6"/>
        <v>#VALUE!</v>
      </c>
      <c r="C214" s="25" t="e">
        <f t="shared" si="7"/>
        <v>#VALUE!</v>
      </c>
      <c r="D214" s="26">
        <f>IF($A214=0,0,VLOOKUP($A214,Pointage!$A$6:$CE$446,'Récap Hsup'!D$4))</f>
        <v>0</v>
      </c>
      <c r="E214" s="26">
        <f>IF($A214=0,0,VLOOKUP($A214,Pointage!$A$6:$CE$446,'Récap Hsup'!E$4))</f>
        <v>0</v>
      </c>
      <c r="F214" s="26">
        <f>IF($A214=0,0,VLOOKUP($A214,Pointage!$A$6:$CE$446,'Récap Hsup'!F$4))</f>
        <v>0</v>
      </c>
      <c r="G214" s="26">
        <f>IF($A214=0,0,VLOOKUP($A214,Pointage!$A$6:$CE$446,'Récap Hsup'!G$4))</f>
        <v>0</v>
      </c>
      <c r="H214" s="26">
        <f>IF($A214=0,0,VLOOKUP($A214,Pointage!$A$6:$CE$446,'Récap Hsup'!H$4))</f>
        <v>0</v>
      </c>
      <c r="I214" s="26">
        <f>IF($A214=0,0,VLOOKUP($A214,Pointage!$A$6:$CE$446,'Récap Hsup'!I$4))</f>
        <v>0</v>
      </c>
      <c r="J214" s="26">
        <f>IF($A214=0,0,VLOOKUP($A214,Pointage!$A$6:$CE$446,'Récap Hsup'!J$4))</f>
        <v>0</v>
      </c>
      <c r="K214" s="26">
        <f>IF($A214=0,0,VLOOKUP($A214,Pointage!$A$6:$CE$446,'Récap Hsup'!K$4))</f>
        <v>0</v>
      </c>
      <c r="L214" s="26">
        <f>IF($A214=0,0,VLOOKUP($A214,Pointage!$A$6:$CE$446,'Récap Hsup'!L$4))</f>
        <v>0</v>
      </c>
      <c r="M214" s="26">
        <f>IF($A214=0,0,VLOOKUP($A214,Pointage!$A$6:$CE$446,'Récap Hsup'!M$4))</f>
        <v>0</v>
      </c>
      <c r="N214" s="26">
        <f>IF($A214=0,0,VLOOKUP($A214,Pointage!$A$6:$CE$446,'Récap Hsup'!N$4))</f>
        <v>0</v>
      </c>
      <c r="O214" s="26">
        <f>IF($A214=0,0,VLOOKUP($A214,Pointage!$A$6:$CE$446,'Récap Hsup'!O$4))</f>
        <v>0</v>
      </c>
      <c r="P214" s="26">
        <f>IF($A214=0,0,VLOOKUP($A214,Pointage!$A$6:$CE$446,'Récap Hsup'!P$4))</f>
        <v>0</v>
      </c>
      <c r="Q214" s="26">
        <f>IF($A214=0,0,VLOOKUP($A214,Pointage!$A$6:$CE$446,'Récap Hsup'!Q$4))</f>
        <v>0</v>
      </c>
      <c r="R214" s="26">
        <f>IF($A214=0,0,VLOOKUP($A214,Pointage!$A$6:$CE$446,'Récap Hsup'!R$4))</f>
        <v>0</v>
      </c>
      <c r="S214" s="26">
        <f>IF($A214=0,0,VLOOKUP($A214,Pointage!$A$6:$CE$446,'Récap Hsup'!S$4))</f>
        <v>0</v>
      </c>
    </row>
    <row r="215" spans="1:19" x14ac:dyDescent="0.2">
      <c r="A215" s="24">
        <f>Pointage!A216</f>
        <v>43311</v>
      </c>
      <c r="B215" s="25">
        <f t="shared" si="6"/>
        <v>30</v>
      </c>
      <c r="C215" s="25">
        <f t="shared" si="7"/>
        <v>7</v>
      </c>
      <c r="D215" s="26">
        <f>IF($A215=0,0,VLOOKUP($A215,Pointage!$A$6:$CE$446,'Récap Hsup'!D$4))</f>
        <v>0</v>
      </c>
      <c r="E215" s="26">
        <f>IF($A215=0,0,VLOOKUP($A215,Pointage!$A$6:$CE$446,'Récap Hsup'!E$4))</f>
        <v>0</v>
      </c>
      <c r="F215" s="26">
        <f>IF($A215=0,0,VLOOKUP($A215,Pointage!$A$6:$CE$446,'Récap Hsup'!F$4))</f>
        <v>0</v>
      </c>
      <c r="G215" s="26">
        <f>IF($A215=0,0,VLOOKUP($A215,Pointage!$A$6:$CE$446,'Récap Hsup'!G$4))</f>
        <v>0</v>
      </c>
      <c r="H215" s="26">
        <f>IF($A215=0,0,VLOOKUP($A215,Pointage!$A$6:$CE$446,'Récap Hsup'!H$4))</f>
        <v>0</v>
      </c>
      <c r="I215" s="26">
        <f>IF($A215=0,0,VLOOKUP($A215,Pointage!$A$6:$CE$446,'Récap Hsup'!I$4))</f>
        <v>0</v>
      </c>
      <c r="J215" s="26">
        <f>IF($A215=0,0,VLOOKUP($A215,Pointage!$A$6:$CE$446,'Récap Hsup'!J$4))</f>
        <v>0</v>
      </c>
      <c r="K215" s="26">
        <f>IF($A215=0,0,VLOOKUP($A215,Pointage!$A$6:$CE$446,'Récap Hsup'!K$4))</f>
        <v>0</v>
      </c>
      <c r="L215" s="26">
        <f>IF($A215=0,0,VLOOKUP($A215,Pointage!$A$6:$CE$446,'Récap Hsup'!L$4))</f>
        <v>0</v>
      </c>
      <c r="M215" s="26">
        <f>IF($A215=0,0,VLOOKUP($A215,Pointage!$A$6:$CE$446,'Récap Hsup'!M$4))</f>
        <v>0</v>
      </c>
      <c r="N215" s="26">
        <f>IF($A215=0,0,VLOOKUP($A215,Pointage!$A$6:$CE$446,'Récap Hsup'!N$4))</f>
        <v>0</v>
      </c>
      <c r="O215" s="26">
        <f>IF($A215=0,0,VLOOKUP($A215,Pointage!$A$6:$CE$446,'Récap Hsup'!O$4))</f>
        <v>0</v>
      </c>
      <c r="P215" s="26">
        <f>IF($A215=0,0,VLOOKUP($A215,Pointage!$A$6:$CE$446,'Récap Hsup'!P$4))</f>
        <v>0</v>
      </c>
      <c r="Q215" s="26">
        <f>IF($A215=0,0,VLOOKUP($A215,Pointage!$A$6:$CE$446,'Récap Hsup'!Q$4))</f>
        <v>0</v>
      </c>
      <c r="R215" s="26">
        <f>IF($A215=0,0,VLOOKUP($A215,Pointage!$A$6:$CE$446,'Récap Hsup'!R$4))</f>
        <v>0</v>
      </c>
      <c r="S215" s="26">
        <f>IF($A215=0,0,VLOOKUP($A215,Pointage!$A$6:$CE$446,'Récap Hsup'!S$4))</f>
        <v>0</v>
      </c>
    </row>
    <row r="216" spans="1:19" x14ac:dyDescent="0.2">
      <c r="A216" s="24">
        <f>Pointage!A217</f>
        <v>43312</v>
      </c>
      <c r="B216" s="25">
        <f t="shared" si="6"/>
        <v>31</v>
      </c>
      <c r="C216" s="25">
        <f t="shared" si="7"/>
        <v>7</v>
      </c>
      <c r="D216" s="26">
        <f>IF($A216=0,0,VLOOKUP($A216,Pointage!$A$6:$CE$446,'Récap Hsup'!D$4))</f>
        <v>0</v>
      </c>
      <c r="E216" s="26">
        <f>IF($A216=0,0,VLOOKUP($A216,Pointage!$A$6:$CE$446,'Récap Hsup'!E$4))</f>
        <v>0</v>
      </c>
      <c r="F216" s="26">
        <f>IF($A216=0,0,VLOOKUP($A216,Pointage!$A$6:$CE$446,'Récap Hsup'!F$4))</f>
        <v>0</v>
      </c>
      <c r="G216" s="26">
        <f>IF($A216=0,0,VLOOKUP($A216,Pointage!$A$6:$CE$446,'Récap Hsup'!G$4))</f>
        <v>0</v>
      </c>
      <c r="H216" s="26">
        <f>IF($A216=0,0,VLOOKUP($A216,Pointage!$A$6:$CE$446,'Récap Hsup'!H$4))</f>
        <v>0</v>
      </c>
      <c r="I216" s="26">
        <f>IF($A216=0,0,VLOOKUP($A216,Pointage!$A$6:$CE$446,'Récap Hsup'!I$4))</f>
        <v>0</v>
      </c>
      <c r="J216" s="26">
        <f>IF($A216=0,0,VLOOKUP($A216,Pointage!$A$6:$CE$446,'Récap Hsup'!J$4))</f>
        <v>0</v>
      </c>
      <c r="K216" s="26">
        <f>IF($A216=0,0,VLOOKUP($A216,Pointage!$A$6:$CE$446,'Récap Hsup'!K$4))</f>
        <v>0</v>
      </c>
      <c r="L216" s="26">
        <f>IF($A216=0,0,VLOOKUP($A216,Pointage!$A$6:$CE$446,'Récap Hsup'!L$4))</f>
        <v>0</v>
      </c>
      <c r="M216" s="26">
        <f>IF($A216=0,0,VLOOKUP($A216,Pointage!$A$6:$CE$446,'Récap Hsup'!M$4))</f>
        <v>0</v>
      </c>
      <c r="N216" s="26">
        <f>IF($A216=0,0,VLOOKUP($A216,Pointage!$A$6:$CE$446,'Récap Hsup'!N$4))</f>
        <v>0</v>
      </c>
      <c r="O216" s="26">
        <f>IF($A216=0,0,VLOOKUP($A216,Pointage!$A$6:$CE$446,'Récap Hsup'!O$4))</f>
        <v>0</v>
      </c>
      <c r="P216" s="26">
        <f>IF($A216=0,0,VLOOKUP($A216,Pointage!$A$6:$CE$446,'Récap Hsup'!P$4))</f>
        <v>0</v>
      </c>
      <c r="Q216" s="26">
        <f>IF($A216=0,0,VLOOKUP($A216,Pointage!$A$6:$CE$446,'Récap Hsup'!Q$4))</f>
        <v>0</v>
      </c>
      <c r="R216" s="26">
        <f>IF($A216=0,0,VLOOKUP($A216,Pointage!$A$6:$CE$446,'Récap Hsup'!R$4))</f>
        <v>0</v>
      </c>
      <c r="S216" s="26">
        <f>IF($A216=0,0,VLOOKUP($A216,Pointage!$A$6:$CE$446,'Récap Hsup'!S$4))</f>
        <v>0</v>
      </c>
    </row>
    <row r="217" spans="1:19" x14ac:dyDescent="0.2">
      <c r="A217" s="24">
        <f>Pointage!A218</f>
        <v>43313</v>
      </c>
      <c r="B217" s="25">
        <f t="shared" si="6"/>
        <v>1</v>
      </c>
      <c r="C217" s="25">
        <f t="shared" si="7"/>
        <v>8</v>
      </c>
      <c r="D217" s="26">
        <f>IF($A217=0,0,VLOOKUP($A217,Pointage!$A$6:$CE$446,'Récap Hsup'!D$4))</f>
        <v>0</v>
      </c>
      <c r="E217" s="26">
        <f>IF($A217=0,0,VLOOKUP($A217,Pointage!$A$6:$CE$446,'Récap Hsup'!E$4))</f>
        <v>0</v>
      </c>
      <c r="F217" s="26">
        <f>IF($A217=0,0,VLOOKUP($A217,Pointage!$A$6:$CE$446,'Récap Hsup'!F$4))</f>
        <v>0</v>
      </c>
      <c r="G217" s="26">
        <f>IF($A217=0,0,VLOOKUP($A217,Pointage!$A$6:$CE$446,'Récap Hsup'!G$4))</f>
        <v>0</v>
      </c>
      <c r="H217" s="26">
        <f>IF($A217=0,0,VLOOKUP($A217,Pointage!$A$6:$CE$446,'Récap Hsup'!H$4))</f>
        <v>0</v>
      </c>
      <c r="I217" s="26">
        <f>IF($A217=0,0,VLOOKUP($A217,Pointage!$A$6:$CE$446,'Récap Hsup'!I$4))</f>
        <v>0</v>
      </c>
      <c r="J217" s="26">
        <f>IF($A217=0,0,VLOOKUP($A217,Pointage!$A$6:$CE$446,'Récap Hsup'!J$4))</f>
        <v>0</v>
      </c>
      <c r="K217" s="26">
        <f>IF($A217=0,0,VLOOKUP($A217,Pointage!$A$6:$CE$446,'Récap Hsup'!K$4))</f>
        <v>0</v>
      </c>
      <c r="L217" s="26">
        <f>IF($A217=0,0,VLOOKUP($A217,Pointage!$A$6:$CE$446,'Récap Hsup'!L$4))</f>
        <v>0</v>
      </c>
      <c r="M217" s="26">
        <f>IF($A217=0,0,VLOOKUP($A217,Pointage!$A$6:$CE$446,'Récap Hsup'!M$4))</f>
        <v>0</v>
      </c>
      <c r="N217" s="26">
        <f>IF($A217=0,0,VLOOKUP($A217,Pointage!$A$6:$CE$446,'Récap Hsup'!N$4))</f>
        <v>0</v>
      </c>
      <c r="O217" s="26">
        <f>IF($A217=0,0,VLOOKUP($A217,Pointage!$A$6:$CE$446,'Récap Hsup'!O$4))</f>
        <v>0</v>
      </c>
      <c r="P217" s="26">
        <f>IF($A217=0,0,VLOOKUP($A217,Pointage!$A$6:$CE$446,'Récap Hsup'!P$4))</f>
        <v>0</v>
      </c>
      <c r="Q217" s="26">
        <f>IF($A217=0,0,VLOOKUP($A217,Pointage!$A$6:$CE$446,'Récap Hsup'!Q$4))</f>
        <v>0</v>
      </c>
      <c r="R217" s="26">
        <f>IF($A217=0,0,VLOOKUP($A217,Pointage!$A$6:$CE$446,'Récap Hsup'!R$4))</f>
        <v>0</v>
      </c>
      <c r="S217" s="26">
        <f>IF($A217=0,0,VLOOKUP($A217,Pointage!$A$6:$CE$446,'Récap Hsup'!S$4))</f>
        <v>0</v>
      </c>
    </row>
    <row r="218" spans="1:19" x14ac:dyDescent="0.2">
      <c r="A218" s="24">
        <f>Pointage!A219</f>
        <v>43314</v>
      </c>
      <c r="B218" s="25">
        <f t="shared" si="6"/>
        <v>2</v>
      </c>
      <c r="C218" s="25">
        <f t="shared" si="7"/>
        <v>8</v>
      </c>
      <c r="D218" s="26">
        <f>IF($A218=0,0,VLOOKUP($A218,Pointage!$A$6:$CE$446,'Récap Hsup'!D$4))</f>
        <v>0</v>
      </c>
      <c r="E218" s="26">
        <f>IF($A218=0,0,VLOOKUP($A218,Pointage!$A$6:$CE$446,'Récap Hsup'!E$4))</f>
        <v>0</v>
      </c>
      <c r="F218" s="26">
        <f>IF($A218=0,0,VLOOKUP($A218,Pointage!$A$6:$CE$446,'Récap Hsup'!F$4))</f>
        <v>0</v>
      </c>
      <c r="G218" s="26">
        <f>IF($A218=0,0,VLOOKUP($A218,Pointage!$A$6:$CE$446,'Récap Hsup'!G$4))</f>
        <v>0</v>
      </c>
      <c r="H218" s="26">
        <f>IF($A218=0,0,VLOOKUP($A218,Pointage!$A$6:$CE$446,'Récap Hsup'!H$4))</f>
        <v>0</v>
      </c>
      <c r="I218" s="26">
        <f>IF($A218=0,0,VLOOKUP($A218,Pointage!$A$6:$CE$446,'Récap Hsup'!I$4))</f>
        <v>0</v>
      </c>
      <c r="J218" s="26">
        <f>IF($A218=0,0,VLOOKUP($A218,Pointage!$A$6:$CE$446,'Récap Hsup'!J$4))</f>
        <v>0</v>
      </c>
      <c r="K218" s="26">
        <f>IF($A218=0,0,VLOOKUP($A218,Pointage!$A$6:$CE$446,'Récap Hsup'!K$4))</f>
        <v>0</v>
      </c>
      <c r="L218" s="26">
        <f>IF($A218=0,0,VLOOKUP($A218,Pointage!$A$6:$CE$446,'Récap Hsup'!L$4))</f>
        <v>0</v>
      </c>
      <c r="M218" s="26">
        <f>IF($A218=0,0,VLOOKUP($A218,Pointage!$A$6:$CE$446,'Récap Hsup'!M$4))</f>
        <v>0</v>
      </c>
      <c r="N218" s="26">
        <f>IF($A218=0,0,VLOOKUP($A218,Pointage!$A$6:$CE$446,'Récap Hsup'!N$4))</f>
        <v>0</v>
      </c>
      <c r="O218" s="26">
        <f>IF($A218=0,0,VLOOKUP($A218,Pointage!$A$6:$CE$446,'Récap Hsup'!O$4))</f>
        <v>0</v>
      </c>
      <c r="P218" s="26">
        <f>IF($A218=0,0,VLOOKUP($A218,Pointage!$A$6:$CE$446,'Récap Hsup'!P$4))</f>
        <v>0</v>
      </c>
      <c r="Q218" s="26">
        <f>IF($A218=0,0,VLOOKUP($A218,Pointage!$A$6:$CE$446,'Récap Hsup'!Q$4))</f>
        <v>0</v>
      </c>
      <c r="R218" s="26">
        <f>IF($A218=0,0,VLOOKUP($A218,Pointage!$A$6:$CE$446,'Récap Hsup'!R$4))</f>
        <v>0</v>
      </c>
      <c r="S218" s="26">
        <f>IF($A218=0,0,VLOOKUP($A218,Pointage!$A$6:$CE$446,'Récap Hsup'!S$4))</f>
        <v>0</v>
      </c>
    </row>
    <row r="219" spans="1:19" x14ac:dyDescent="0.2">
      <c r="A219" s="24">
        <f>Pointage!A220</f>
        <v>43315</v>
      </c>
      <c r="B219" s="25">
        <f t="shared" si="6"/>
        <v>3</v>
      </c>
      <c r="C219" s="25">
        <f t="shared" si="7"/>
        <v>8</v>
      </c>
      <c r="D219" s="26">
        <f>IF($A219=0,0,VLOOKUP($A219,Pointage!$A$6:$CE$446,'Récap Hsup'!D$4))</f>
        <v>0</v>
      </c>
      <c r="E219" s="26">
        <f>IF($A219=0,0,VLOOKUP($A219,Pointage!$A$6:$CE$446,'Récap Hsup'!E$4))</f>
        <v>0</v>
      </c>
      <c r="F219" s="26">
        <f>IF($A219=0,0,VLOOKUP($A219,Pointage!$A$6:$CE$446,'Récap Hsup'!F$4))</f>
        <v>0</v>
      </c>
      <c r="G219" s="26">
        <f>IF($A219=0,0,VLOOKUP($A219,Pointage!$A$6:$CE$446,'Récap Hsup'!G$4))</f>
        <v>0</v>
      </c>
      <c r="H219" s="26">
        <f>IF($A219=0,0,VLOOKUP($A219,Pointage!$A$6:$CE$446,'Récap Hsup'!H$4))</f>
        <v>0</v>
      </c>
      <c r="I219" s="26">
        <f>IF($A219=0,0,VLOOKUP($A219,Pointage!$A$6:$CE$446,'Récap Hsup'!I$4))</f>
        <v>0</v>
      </c>
      <c r="J219" s="26">
        <f>IF($A219=0,0,VLOOKUP($A219,Pointage!$A$6:$CE$446,'Récap Hsup'!J$4))</f>
        <v>0</v>
      </c>
      <c r="K219" s="26">
        <f>IF($A219=0,0,VLOOKUP($A219,Pointage!$A$6:$CE$446,'Récap Hsup'!K$4))</f>
        <v>0</v>
      </c>
      <c r="L219" s="26">
        <f>IF($A219=0,0,VLOOKUP($A219,Pointage!$A$6:$CE$446,'Récap Hsup'!L$4))</f>
        <v>0</v>
      </c>
      <c r="M219" s="26">
        <f>IF($A219=0,0,VLOOKUP($A219,Pointage!$A$6:$CE$446,'Récap Hsup'!M$4))</f>
        <v>0</v>
      </c>
      <c r="N219" s="26">
        <f>IF($A219=0,0,VLOOKUP($A219,Pointage!$A$6:$CE$446,'Récap Hsup'!N$4))</f>
        <v>0</v>
      </c>
      <c r="O219" s="26">
        <f>IF($A219=0,0,VLOOKUP($A219,Pointage!$A$6:$CE$446,'Récap Hsup'!O$4))</f>
        <v>0</v>
      </c>
      <c r="P219" s="26">
        <f>IF($A219=0,0,VLOOKUP($A219,Pointage!$A$6:$CE$446,'Récap Hsup'!P$4))</f>
        <v>0</v>
      </c>
      <c r="Q219" s="26">
        <f>IF($A219=0,0,VLOOKUP($A219,Pointage!$A$6:$CE$446,'Récap Hsup'!Q$4))</f>
        <v>0</v>
      </c>
      <c r="R219" s="26">
        <f>IF($A219=0,0,VLOOKUP($A219,Pointage!$A$6:$CE$446,'Récap Hsup'!R$4))</f>
        <v>0</v>
      </c>
      <c r="S219" s="26">
        <f>IF($A219=0,0,VLOOKUP($A219,Pointage!$A$6:$CE$446,'Récap Hsup'!S$4))</f>
        <v>0</v>
      </c>
    </row>
    <row r="220" spans="1:19" x14ac:dyDescent="0.2">
      <c r="A220" s="24">
        <f>Pointage!A221</f>
        <v>43316</v>
      </c>
      <c r="B220" s="25">
        <f t="shared" si="6"/>
        <v>4</v>
      </c>
      <c r="C220" s="25">
        <f t="shared" si="7"/>
        <v>8</v>
      </c>
      <c r="D220" s="26">
        <f>IF($A220=0,0,VLOOKUP($A220,Pointage!$A$6:$CE$446,'Récap Hsup'!D$4))</f>
        <v>0</v>
      </c>
      <c r="E220" s="26">
        <f>IF($A220=0,0,VLOOKUP($A220,Pointage!$A$6:$CE$446,'Récap Hsup'!E$4))</f>
        <v>0</v>
      </c>
      <c r="F220" s="26">
        <f>IF($A220=0,0,VLOOKUP($A220,Pointage!$A$6:$CE$446,'Récap Hsup'!F$4))</f>
        <v>0</v>
      </c>
      <c r="G220" s="26">
        <f>IF($A220=0,0,VLOOKUP($A220,Pointage!$A$6:$CE$446,'Récap Hsup'!G$4))</f>
        <v>0</v>
      </c>
      <c r="H220" s="26">
        <f>IF($A220=0,0,VLOOKUP($A220,Pointage!$A$6:$CE$446,'Récap Hsup'!H$4))</f>
        <v>0</v>
      </c>
      <c r="I220" s="26">
        <f>IF($A220=0,0,VLOOKUP($A220,Pointage!$A$6:$CE$446,'Récap Hsup'!I$4))</f>
        <v>0</v>
      </c>
      <c r="J220" s="26">
        <f>IF($A220=0,0,VLOOKUP($A220,Pointage!$A$6:$CE$446,'Récap Hsup'!J$4))</f>
        <v>0</v>
      </c>
      <c r="K220" s="26">
        <f>IF($A220=0,0,VLOOKUP($A220,Pointage!$A$6:$CE$446,'Récap Hsup'!K$4))</f>
        <v>0</v>
      </c>
      <c r="L220" s="26">
        <f>IF($A220=0,0,VLOOKUP($A220,Pointage!$A$6:$CE$446,'Récap Hsup'!L$4))</f>
        <v>0</v>
      </c>
      <c r="M220" s="26">
        <f>IF($A220=0,0,VLOOKUP($A220,Pointage!$A$6:$CE$446,'Récap Hsup'!M$4))</f>
        <v>0</v>
      </c>
      <c r="N220" s="26">
        <f>IF($A220=0,0,VLOOKUP($A220,Pointage!$A$6:$CE$446,'Récap Hsup'!N$4))</f>
        <v>0</v>
      </c>
      <c r="O220" s="26">
        <f>IF($A220=0,0,VLOOKUP($A220,Pointage!$A$6:$CE$446,'Récap Hsup'!O$4))</f>
        <v>0</v>
      </c>
      <c r="P220" s="26">
        <f>IF($A220=0,0,VLOOKUP($A220,Pointage!$A$6:$CE$446,'Récap Hsup'!P$4))</f>
        <v>0</v>
      </c>
      <c r="Q220" s="26">
        <f>IF($A220=0,0,VLOOKUP($A220,Pointage!$A$6:$CE$446,'Récap Hsup'!Q$4))</f>
        <v>0</v>
      </c>
      <c r="R220" s="26">
        <f>IF($A220=0,0,VLOOKUP($A220,Pointage!$A$6:$CE$446,'Récap Hsup'!R$4))</f>
        <v>0</v>
      </c>
      <c r="S220" s="26">
        <f>IF($A220=0,0,VLOOKUP($A220,Pointage!$A$6:$CE$446,'Récap Hsup'!S$4))</f>
        <v>0</v>
      </c>
    </row>
    <row r="221" spans="1:19" x14ac:dyDescent="0.2">
      <c r="A221" s="24" t="str">
        <f>Pointage!A222</f>
        <v>Total</v>
      </c>
      <c r="B221" s="25" t="e">
        <f t="shared" si="6"/>
        <v>#VALUE!</v>
      </c>
      <c r="C221" s="25" t="e">
        <f t="shared" si="7"/>
        <v>#VALUE!</v>
      </c>
      <c r="D221" s="26">
        <f>IF($A221=0,0,VLOOKUP($A221,Pointage!$A$6:$CE$446,'Récap Hsup'!D$4))</f>
        <v>0</v>
      </c>
      <c r="E221" s="26">
        <f>IF($A221=0,0,VLOOKUP($A221,Pointage!$A$6:$CE$446,'Récap Hsup'!E$4))</f>
        <v>0</v>
      </c>
      <c r="F221" s="26">
        <f>IF($A221=0,0,VLOOKUP($A221,Pointage!$A$6:$CE$446,'Récap Hsup'!F$4))</f>
        <v>0</v>
      </c>
      <c r="G221" s="26">
        <f>IF($A221=0,0,VLOOKUP($A221,Pointage!$A$6:$CE$446,'Récap Hsup'!G$4))</f>
        <v>0</v>
      </c>
      <c r="H221" s="26">
        <f>IF($A221=0,0,VLOOKUP($A221,Pointage!$A$6:$CE$446,'Récap Hsup'!H$4))</f>
        <v>0</v>
      </c>
      <c r="I221" s="26">
        <f>IF($A221=0,0,VLOOKUP($A221,Pointage!$A$6:$CE$446,'Récap Hsup'!I$4))</f>
        <v>0</v>
      </c>
      <c r="J221" s="26">
        <f>IF($A221=0,0,VLOOKUP($A221,Pointage!$A$6:$CE$446,'Récap Hsup'!J$4))</f>
        <v>0</v>
      </c>
      <c r="K221" s="26">
        <f>IF($A221=0,0,VLOOKUP($A221,Pointage!$A$6:$CE$446,'Récap Hsup'!K$4))</f>
        <v>0</v>
      </c>
      <c r="L221" s="26">
        <f>IF($A221=0,0,VLOOKUP($A221,Pointage!$A$6:$CE$446,'Récap Hsup'!L$4))</f>
        <v>0</v>
      </c>
      <c r="M221" s="26">
        <f>IF($A221=0,0,VLOOKUP($A221,Pointage!$A$6:$CE$446,'Récap Hsup'!M$4))</f>
        <v>0</v>
      </c>
      <c r="N221" s="26">
        <f>IF($A221=0,0,VLOOKUP($A221,Pointage!$A$6:$CE$446,'Récap Hsup'!N$4))</f>
        <v>0</v>
      </c>
      <c r="O221" s="26">
        <f>IF($A221=0,0,VLOOKUP($A221,Pointage!$A$6:$CE$446,'Récap Hsup'!O$4))</f>
        <v>0</v>
      </c>
      <c r="P221" s="26">
        <f>IF($A221=0,0,VLOOKUP($A221,Pointage!$A$6:$CE$446,'Récap Hsup'!P$4))</f>
        <v>0</v>
      </c>
      <c r="Q221" s="26">
        <f>IF($A221=0,0,VLOOKUP($A221,Pointage!$A$6:$CE$446,'Récap Hsup'!Q$4))</f>
        <v>0</v>
      </c>
      <c r="R221" s="26">
        <f>IF($A221=0,0,VLOOKUP($A221,Pointage!$A$6:$CE$446,'Récap Hsup'!R$4))</f>
        <v>0</v>
      </c>
      <c r="S221" s="26">
        <f>IF($A221=0,0,VLOOKUP($A221,Pointage!$A$6:$CE$446,'Récap Hsup'!S$4))</f>
        <v>0</v>
      </c>
    </row>
    <row r="222" spans="1:19" x14ac:dyDescent="0.2">
      <c r="A222" s="24">
        <f>Pointage!A223</f>
        <v>43318</v>
      </c>
      <c r="B222" s="25">
        <f t="shared" si="6"/>
        <v>6</v>
      </c>
      <c r="C222" s="25">
        <f t="shared" si="7"/>
        <v>8</v>
      </c>
      <c r="D222" s="26">
        <f>IF($A222=0,0,VLOOKUP($A222,Pointage!$A$6:$CE$446,'Récap Hsup'!D$4))</f>
        <v>0</v>
      </c>
      <c r="E222" s="26">
        <f>IF($A222=0,0,VLOOKUP($A222,Pointage!$A$6:$CE$446,'Récap Hsup'!E$4))</f>
        <v>0</v>
      </c>
      <c r="F222" s="26">
        <f>IF($A222=0,0,VLOOKUP($A222,Pointage!$A$6:$CE$446,'Récap Hsup'!F$4))</f>
        <v>0</v>
      </c>
      <c r="G222" s="26">
        <f>IF($A222=0,0,VLOOKUP($A222,Pointage!$A$6:$CE$446,'Récap Hsup'!G$4))</f>
        <v>0</v>
      </c>
      <c r="H222" s="26">
        <f>IF($A222=0,0,VLOOKUP($A222,Pointage!$A$6:$CE$446,'Récap Hsup'!H$4))</f>
        <v>0</v>
      </c>
      <c r="I222" s="26">
        <f>IF($A222=0,0,VLOOKUP($A222,Pointage!$A$6:$CE$446,'Récap Hsup'!I$4))</f>
        <v>0</v>
      </c>
      <c r="J222" s="26">
        <f>IF($A222=0,0,VLOOKUP($A222,Pointage!$A$6:$CE$446,'Récap Hsup'!J$4))</f>
        <v>0</v>
      </c>
      <c r="K222" s="26">
        <f>IF($A222=0,0,VLOOKUP($A222,Pointage!$A$6:$CE$446,'Récap Hsup'!K$4))</f>
        <v>0</v>
      </c>
      <c r="L222" s="26">
        <f>IF($A222=0,0,VLOOKUP($A222,Pointage!$A$6:$CE$446,'Récap Hsup'!L$4))</f>
        <v>0</v>
      </c>
      <c r="M222" s="26">
        <f>IF($A222=0,0,VLOOKUP($A222,Pointage!$A$6:$CE$446,'Récap Hsup'!M$4))</f>
        <v>0</v>
      </c>
      <c r="N222" s="26">
        <f>IF($A222=0,0,VLOOKUP($A222,Pointage!$A$6:$CE$446,'Récap Hsup'!N$4))</f>
        <v>0</v>
      </c>
      <c r="O222" s="26">
        <f>IF($A222=0,0,VLOOKUP($A222,Pointage!$A$6:$CE$446,'Récap Hsup'!O$4))</f>
        <v>0</v>
      </c>
      <c r="P222" s="26">
        <f>IF($A222=0,0,VLOOKUP($A222,Pointage!$A$6:$CE$446,'Récap Hsup'!P$4))</f>
        <v>0</v>
      </c>
      <c r="Q222" s="26">
        <f>IF($A222=0,0,VLOOKUP($A222,Pointage!$A$6:$CE$446,'Récap Hsup'!Q$4))</f>
        <v>0</v>
      </c>
      <c r="R222" s="26">
        <f>IF($A222=0,0,VLOOKUP($A222,Pointage!$A$6:$CE$446,'Récap Hsup'!R$4))</f>
        <v>0</v>
      </c>
      <c r="S222" s="26">
        <f>IF($A222=0,0,VLOOKUP($A222,Pointage!$A$6:$CE$446,'Récap Hsup'!S$4))</f>
        <v>0</v>
      </c>
    </row>
    <row r="223" spans="1:19" x14ac:dyDescent="0.2">
      <c r="A223" s="24">
        <f>Pointage!A224</f>
        <v>43319</v>
      </c>
      <c r="B223" s="25">
        <f t="shared" si="6"/>
        <v>7</v>
      </c>
      <c r="C223" s="25">
        <f t="shared" si="7"/>
        <v>8</v>
      </c>
      <c r="D223" s="26">
        <f>IF($A223=0,0,VLOOKUP($A223,Pointage!$A$6:$CE$446,'Récap Hsup'!D$4))</f>
        <v>0</v>
      </c>
      <c r="E223" s="26">
        <f>IF($A223=0,0,VLOOKUP($A223,Pointage!$A$6:$CE$446,'Récap Hsup'!E$4))</f>
        <v>0</v>
      </c>
      <c r="F223" s="26">
        <f>IF($A223=0,0,VLOOKUP($A223,Pointage!$A$6:$CE$446,'Récap Hsup'!F$4))</f>
        <v>0</v>
      </c>
      <c r="G223" s="26">
        <f>IF($A223=0,0,VLOOKUP($A223,Pointage!$A$6:$CE$446,'Récap Hsup'!G$4))</f>
        <v>0</v>
      </c>
      <c r="H223" s="26">
        <f>IF($A223=0,0,VLOOKUP($A223,Pointage!$A$6:$CE$446,'Récap Hsup'!H$4))</f>
        <v>0</v>
      </c>
      <c r="I223" s="26">
        <f>IF($A223=0,0,VLOOKUP($A223,Pointage!$A$6:$CE$446,'Récap Hsup'!I$4))</f>
        <v>0</v>
      </c>
      <c r="J223" s="26">
        <f>IF($A223=0,0,VLOOKUP($A223,Pointage!$A$6:$CE$446,'Récap Hsup'!J$4))</f>
        <v>0</v>
      </c>
      <c r="K223" s="26">
        <f>IF($A223=0,0,VLOOKUP($A223,Pointage!$A$6:$CE$446,'Récap Hsup'!K$4))</f>
        <v>0</v>
      </c>
      <c r="L223" s="26">
        <f>IF($A223=0,0,VLOOKUP($A223,Pointage!$A$6:$CE$446,'Récap Hsup'!L$4))</f>
        <v>0</v>
      </c>
      <c r="M223" s="26">
        <f>IF($A223=0,0,VLOOKUP($A223,Pointage!$A$6:$CE$446,'Récap Hsup'!M$4))</f>
        <v>0</v>
      </c>
      <c r="N223" s="26">
        <f>IF($A223=0,0,VLOOKUP($A223,Pointage!$A$6:$CE$446,'Récap Hsup'!N$4))</f>
        <v>0</v>
      </c>
      <c r="O223" s="26">
        <f>IF($A223=0,0,VLOOKUP($A223,Pointage!$A$6:$CE$446,'Récap Hsup'!O$4))</f>
        <v>0</v>
      </c>
      <c r="P223" s="26">
        <f>IF($A223=0,0,VLOOKUP($A223,Pointage!$A$6:$CE$446,'Récap Hsup'!P$4))</f>
        <v>0</v>
      </c>
      <c r="Q223" s="26">
        <f>IF($A223=0,0,VLOOKUP($A223,Pointage!$A$6:$CE$446,'Récap Hsup'!Q$4))</f>
        <v>0</v>
      </c>
      <c r="R223" s="26">
        <f>IF($A223=0,0,VLOOKUP($A223,Pointage!$A$6:$CE$446,'Récap Hsup'!R$4))</f>
        <v>0</v>
      </c>
      <c r="S223" s="26">
        <f>IF($A223=0,0,VLOOKUP($A223,Pointage!$A$6:$CE$446,'Récap Hsup'!S$4))</f>
        <v>0</v>
      </c>
    </row>
    <row r="224" spans="1:19" x14ac:dyDescent="0.2">
      <c r="A224" s="24">
        <f>Pointage!A225</f>
        <v>43320</v>
      </c>
      <c r="B224" s="25">
        <f t="shared" si="6"/>
        <v>8</v>
      </c>
      <c r="C224" s="25">
        <f t="shared" si="7"/>
        <v>8</v>
      </c>
      <c r="D224" s="26">
        <f>IF($A224=0,0,VLOOKUP($A224,Pointage!$A$6:$CE$446,'Récap Hsup'!D$4))</f>
        <v>0</v>
      </c>
      <c r="E224" s="26">
        <f>IF($A224=0,0,VLOOKUP($A224,Pointage!$A$6:$CE$446,'Récap Hsup'!E$4))</f>
        <v>0</v>
      </c>
      <c r="F224" s="26">
        <f>IF($A224=0,0,VLOOKUP($A224,Pointage!$A$6:$CE$446,'Récap Hsup'!F$4))</f>
        <v>0</v>
      </c>
      <c r="G224" s="26">
        <f>IF($A224=0,0,VLOOKUP($A224,Pointage!$A$6:$CE$446,'Récap Hsup'!G$4))</f>
        <v>0</v>
      </c>
      <c r="H224" s="26">
        <f>IF($A224=0,0,VLOOKUP($A224,Pointage!$A$6:$CE$446,'Récap Hsup'!H$4))</f>
        <v>0</v>
      </c>
      <c r="I224" s="26">
        <f>IF($A224=0,0,VLOOKUP($A224,Pointage!$A$6:$CE$446,'Récap Hsup'!I$4))</f>
        <v>0</v>
      </c>
      <c r="J224" s="26">
        <f>IF($A224=0,0,VLOOKUP($A224,Pointage!$A$6:$CE$446,'Récap Hsup'!J$4))</f>
        <v>0</v>
      </c>
      <c r="K224" s="26">
        <f>IF($A224=0,0,VLOOKUP($A224,Pointage!$A$6:$CE$446,'Récap Hsup'!K$4))</f>
        <v>0</v>
      </c>
      <c r="L224" s="26">
        <f>IF($A224=0,0,VLOOKUP($A224,Pointage!$A$6:$CE$446,'Récap Hsup'!L$4))</f>
        <v>0</v>
      </c>
      <c r="M224" s="26">
        <f>IF($A224=0,0,VLOOKUP($A224,Pointage!$A$6:$CE$446,'Récap Hsup'!M$4))</f>
        <v>0</v>
      </c>
      <c r="N224" s="26">
        <f>IF($A224=0,0,VLOOKUP($A224,Pointage!$A$6:$CE$446,'Récap Hsup'!N$4))</f>
        <v>0</v>
      </c>
      <c r="O224" s="26">
        <f>IF($A224=0,0,VLOOKUP($A224,Pointage!$A$6:$CE$446,'Récap Hsup'!O$4))</f>
        <v>0</v>
      </c>
      <c r="P224" s="26">
        <f>IF($A224=0,0,VLOOKUP($A224,Pointage!$A$6:$CE$446,'Récap Hsup'!P$4))</f>
        <v>0</v>
      </c>
      <c r="Q224" s="26">
        <f>IF($A224=0,0,VLOOKUP($A224,Pointage!$A$6:$CE$446,'Récap Hsup'!Q$4))</f>
        <v>0</v>
      </c>
      <c r="R224" s="26">
        <f>IF($A224=0,0,VLOOKUP($A224,Pointage!$A$6:$CE$446,'Récap Hsup'!R$4))</f>
        <v>0</v>
      </c>
      <c r="S224" s="26">
        <f>IF($A224=0,0,VLOOKUP($A224,Pointage!$A$6:$CE$446,'Récap Hsup'!S$4))</f>
        <v>0</v>
      </c>
    </row>
    <row r="225" spans="1:19" x14ac:dyDescent="0.2">
      <c r="A225" s="24">
        <f>Pointage!A226</f>
        <v>43321</v>
      </c>
      <c r="B225" s="25">
        <f t="shared" si="6"/>
        <v>9</v>
      </c>
      <c r="C225" s="25">
        <f t="shared" si="7"/>
        <v>8</v>
      </c>
      <c r="D225" s="26">
        <f>IF($A225=0,0,VLOOKUP($A225,Pointage!$A$6:$CE$446,'Récap Hsup'!D$4))</f>
        <v>0</v>
      </c>
      <c r="E225" s="26">
        <f>IF($A225=0,0,VLOOKUP($A225,Pointage!$A$6:$CE$446,'Récap Hsup'!E$4))</f>
        <v>0</v>
      </c>
      <c r="F225" s="26">
        <f>IF($A225=0,0,VLOOKUP($A225,Pointage!$A$6:$CE$446,'Récap Hsup'!F$4))</f>
        <v>0</v>
      </c>
      <c r="G225" s="26">
        <f>IF($A225=0,0,VLOOKUP($A225,Pointage!$A$6:$CE$446,'Récap Hsup'!G$4))</f>
        <v>0</v>
      </c>
      <c r="H225" s="26">
        <f>IF($A225=0,0,VLOOKUP($A225,Pointage!$A$6:$CE$446,'Récap Hsup'!H$4))</f>
        <v>0</v>
      </c>
      <c r="I225" s="26">
        <f>IF($A225=0,0,VLOOKUP($A225,Pointage!$A$6:$CE$446,'Récap Hsup'!I$4))</f>
        <v>0</v>
      </c>
      <c r="J225" s="26">
        <f>IF($A225=0,0,VLOOKUP($A225,Pointage!$A$6:$CE$446,'Récap Hsup'!J$4))</f>
        <v>0</v>
      </c>
      <c r="K225" s="26">
        <f>IF($A225=0,0,VLOOKUP($A225,Pointage!$A$6:$CE$446,'Récap Hsup'!K$4))</f>
        <v>0</v>
      </c>
      <c r="L225" s="26">
        <f>IF($A225=0,0,VLOOKUP($A225,Pointage!$A$6:$CE$446,'Récap Hsup'!L$4))</f>
        <v>0</v>
      </c>
      <c r="M225" s="26">
        <f>IF($A225=0,0,VLOOKUP($A225,Pointage!$A$6:$CE$446,'Récap Hsup'!M$4))</f>
        <v>0</v>
      </c>
      <c r="N225" s="26">
        <f>IF($A225=0,0,VLOOKUP($A225,Pointage!$A$6:$CE$446,'Récap Hsup'!N$4))</f>
        <v>0</v>
      </c>
      <c r="O225" s="26">
        <f>IF($A225=0,0,VLOOKUP($A225,Pointage!$A$6:$CE$446,'Récap Hsup'!O$4))</f>
        <v>0</v>
      </c>
      <c r="P225" s="26">
        <f>IF($A225=0,0,VLOOKUP($A225,Pointage!$A$6:$CE$446,'Récap Hsup'!P$4))</f>
        <v>0</v>
      </c>
      <c r="Q225" s="26">
        <f>IF($A225=0,0,VLOOKUP($A225,Pointage!$A$6:$CE$446,'Récap Hsup'!Q$4))</f>
        <v>0</v>
      </c>
      <c r="R225" s="26">
        <f>IF($A225=0,0,VLOOKUP($A225,Pointage!$A$6:$CE$446,'Récap Hsup'!R$4))</f>
        <v>0</v>
      </c>
      <c r="S225" s="26">
        <f>IF($A225=0,0,VLOOKUP($A225,Pointage!$A$6:$CE$446,'Récap Hsup'!S$4))</f>
        <v>0</v>
      </c>
    </row>
    <row r="226" spans="1:19" x14ac:dyDescent="0.2">
      <c r="A226" s="24">
        <f>Pointage!A227</f>
        <v>43322</v>
      </c>
      <c r="B226" s="25">
        <f t="shared" si="6"/>
        <v>10</v>
      </c>
      <c r="C226" s="25">
        <f t="shared" si="7"/>
        <v>8</v>
      </c>
      <c r="D226" s="26">
        <f>IF($A226=0,0,VLOOKUP($A226,Pointage!$A$6:$CE$446,'Récap Hsup'!D$4))</f>
        <v>0</v>
      </c>
      <c r="E226" s="26">
        <f>IF($A226=0,0,VLOOKUP($A226,Pointage!$A$6:$CE$446,'Récap Hsup'!E$4))</f>
        <v>0</v>
      </c>
      <c r="F226" s="26">
        <f>IF($A226=0,0,VLOOKUP($A226,Pointage!$A$6:$CE$446,'Récap Hsup'!F$4))</f>
        <v>0</v>
      </c>
      <c r="G226" s="26">
        <f>IF($A226=0,0,VLOOKUP($A226,Pointage!$A$6:$CE$446,'Récap Hsup'!G$4))</f>
        <v>0</v>
      </c>
      <c r="H226" s="26">
        <f>IF($A226=0,0,VLOOKUP($A226,Pointage!$A$6:$CE$446,'Récap Hsup'!H$4))</f>
        <v>0</v>
      </c>
      <c r="I226" s="26">
        <f>IF($A226=0,0,VLOOKUP($A226,Pointage!$A$6:$CE$446,'Récap Hsup'!I$4))</f>
        <v>0</v>
      </c>
      <c r="J226" s="26">
        <f>IF($A226=0,0,VLOOKUP($A226,Pointage!$A$6:$CE$446,'Récap Hsup'!J$4))</f>
        <v>0</v>
      </c>
      <c r="K226" s="26">
        <f>IF($A226=0,0,VLOOKUP($A226,Pointage!$A$6:$CE$446,'Récap Hsup'!K$4))</f>
        <v>0</v>
      </c>
      <c r="L226" s="26">
        <f>IF($A226=0,0,VLOOKUP($A226,Pointage!$A$6:$CE$446,'Récap Hsup'!L$4))</f>
        <v>0</v>
      </c>
      <c r="M226" s="26">
        <f>IF($A226=0,0,VLOOKUP($A226,Pointage!$A$6:$CE$446,'Récap Hsup'!M$4))</f>
        <v>0</v>
      </c>
      <c r="N226" s="26">
        <f>IF($A226=0,0,VLOOKUP($A226,Pointage!$A$6:$CE$446,'Récap Hsup'!N$4))</f>
        <v>0</v>
      </c>
      <c r="O226" s="26">
        <f>IF($A226=0,0,VLOOKUP($A226,Pointage!$A$6:$CE$446,'Récap Hsup'!O$4))</f>
        <v>0</v>
      </c>
      <c r="P226" s="26">
        <f>IF($A226=0,0,VLOOKUP($A226,Pointage!$A$6:$CE$446,'Récap Hsup'!P$4))</f>
        <v>0</v>
      </c>
      <c r="Q226" s="26">
        <f>IF($A226=0,0,VLOOKUP($A226,Pointage!$A$6:$CE$446,'Récap Hsup'!Q$4))</f>
        <v>0</v>
      </c>
      <c r="R226" s="26">
        <f>IF($A226=0,0,VLOOKUP($A226,Pointage!$A$6:$CE$446,'Récap Hsup'!R$4))</f>
        <v>0</v>
      </c>
      <c r="S226" s="26">
        <f>IF($A226=0,0,VLOOKUP($A226,Pointage!$A$6:$CE$446,'Récap Hsup'!S$4))</f>
        <v>0</v>
      </c>
    </row>
    <row r="227" spans="1:19" x14ac:dyDescent="0.2">
      <c r="A227" s="24">
        <f>Pointage!A228</f>
        <v>43323</v>
      </c>
      <c r="B227" s="25">
        <f t="shared" si="6"/>
        <v>11</v>
      </c>
      <c r="C227" s="25">
        <f t="shared" si="7"/>
        <v>8</v>
      </c>
      <c r="D227" s="26">
        <f>IF($A227=0,0,VLOOKUP($A227,Pointage!$A$6:$CE$446,'Récap Hsup'!D$4))</f>
        <v>0</v>
      </c>
      <c r="E227" s="26">
        <f>IF($A227=0,0,VLOOKUP($A227,Pointage!$A$6:$CE$446,'Récap Hsup'!E$4))</f>
        <v>0</v>
      </c>
      <c r="F227" s="26">
        <f>IF($A227=0,0,VLOOKUP($A227,Pointage!$A$6:$CE$446,'Récap Hsup'!F$4))</f>
        <v>0</v>
      </c>
      <c r="G227" s="26">
        <f>IF($A227=0,0,VLOOKUP($A227,Pointage!$A$6:$CE$446,'Récap Hsup'!G$4))</f>
        <v>0</v>
      </c>
      <c r="H227" s="26">
        <f>IF($A227=0,0,VLOOKUP($A227,Pointage!$A$6:$CE$446,'Récap Hsup'!H$4))</f>
        <v>0</v>
      </c>
      <c r="I227" s="26">
        <f>IF($A227=0,0,VLOOKUP($A227,Pointage!$A$6:$CE$446,'Récap Hsup'!I$4))</f>
        <v>0</v>
      </c>
      <c r="J227" s="26">
        <f>IF($A227=0,0,VLOOKUP($A227,Pointage!$A$6:$CE$446,'Récap Hsup'!J$4))</f>
        <v>0</v>
      </c>
      <c r="K227" s="26">
        <f>IF($A227=0,0,VLOOKUP($A227,Pointage!$A$6:$CE$446,'Récap Hsup'!K$4))</f>
        <v>0</v>
      </c>
      <c r="L227" s="26">
        <f>IF($A227=0,0,VLOOKUP($A227,Pointage!$A$6:$CE$446,'Récap Hsup'!L$4))</f>
        <v>0</v>
      </c>
      <c r="M227" s="26">
        <f>IF($A227=0,0,VLOOKUP($A227,Pointage!$A$6:$CE$446,'Récap Hsup'!M$4))</f>
        <v>0</v>
      </c>
      <c r="N227" s="26">
        <f>IF($A227=0,0,VLOOKUP($A227,Pointage!$A$6:$CE$446,'Récap Hsup'!N$4))</f>
        <v>0</v>
      </c>
      <c r="O227" s="26">
        <f>IF($A227=0,0,VLOOKUP($A227,Pointage!$A$6:$CE$446,'Récap Hsup'!O$4))</f>
        <v>0</v>
      </c>
      <c r="P227" s="26">
        <f>IF($A227=0,0,VLOOKUP($A227,Pointage!$A$6:$CE$446,'Récap Hsup'!P$4))</f>
        <v>0</v>
      </c>
      <c r="Q227" s="26">
        <f>IF($A227=0,0,VLOOKUP($A227,Pointage!$A$6:$CE$446,'Récap Hsup'!Q$4))</f>
        <v>0</v>
      </c>
      <c r="R227" s="26">
        <f>IF($A227=0,0,VLOOKUP($A227,Pointage!$A$6:$CE$446,'Récap Hsup'!R$4))</f>
        <v>0</v>
      </c>
      <c r="S227" s="26">
        <f>IF($A227=0,0,VLOOKUP($A227,Pointage!$A$6:$CE$446,'Récap Hsup'!S$4))</f>
        <v>0</v>
      </c>
    </row>
    <row r="228" spans="1:19" x14ac:dyDescent="0.2">
      <c r="A228" s="24" t="str">
        <f>Pointage!A229</f>
        <v>Total</v>
      </c>
      <c r="B228" s="25" t="e">
        <f t="shared" si="6"/>
        <v>#VALUE!</v>
      </c>
      <c r="C228" s="25" t="e">
        <f t="shared" si="7"/>
        <v>#VALUE!</v>
      </c>
      <c r="D228" s="26">
        <f>IF($A228=0,0,VLOOKUP($A228,Pointage!$A$6:$CE$446,'Récap Hsup'!D$4))</f>
        <v>0</v>
      </c>
      <c r="E228" s="26">
        <f>IF($A228=0,0,VLOOKUP($A228,Pointage!$A$6:$CE$446,'Récap Hsup'!E$4))</f>
        <v>0</v>
      </c>
      <c r="F228" s="26">
        <f>IF($A228=0,0,VLOOKUP($A228,Pointage!$A$6:$CE$446,'Récap Hsup'!F$4))</f>
        <v>0</v>
      </c>
      <c r="G228" s="26">
        <f>IF($A228=0,0,VLOOKUP($A228,Pointage!$A$6:$CE$446,'Récap Hsup'!G$4))</f>
        <v>0</v>
      </c>
      <c r="H228" s="26">
        <f>IF($A228=0,0,VLOOKUP($A228,Pointage!$A$6:$CE$446,'Récap Hsup'!H$4))</f>
        <v>0</v>
      </c>
      <c r="I228" s="26">
        <f>IF($A228=0,0,VLOOKUP($A228,Pointage!$A$6:$CE$446,'Récap Hsup'!I$4))</f>
        <v>0</v>
      </c>
      <c r="J228" s="26">
        <f>IF($A228=0,0,VLOOKUP($A228,Pointage!$A$6:$CE$446,'Récap Hsup'!J$4))</f>
        <v>0</v>
      </c>
      <c r="K228" s="26">
        <f>IF($A228=0,0,VLOOKUP($A228,Pointage!$A$6:$CE$446,'Récap Hsup'!K$4))</f>
        <v>0</v>
      </c>
      <c r="L228" s="26">
        <f>IF($A228=0,0,VLOOKUP($A228,Pointage!$A$6:$CE$446,'Récap Hsup'!L$4))</f>
        <v>0</v>
      </c>
      <c r="M228" s="26">
        <f>IF($A228=0,0,VLOOKUP($A228,Pointage!$A$6:$CE$446,'Récap Hsup'!M$4))</f>
        <v>0</v>
      </c>
      <c r="N228" s="26">
        <f>IF($A228=0,0,VLOOKUP($A228,Pointage!$A$6:$CE$446,'Récap Hsup'!N$4))</f>
        <v>0</v>
      </c>
      <c r="O228" s="26">
        <f>IF($A228=0,0,VLOOKUP($A228,Pointage!$A$6:$CE$446,'Récap Hsup'!O$4))</f>
        <v>0</v>
      </c>
      <c r="P228" s="26">
        <f>IF($A228=0,0,VLOOKUP($A228,Pointage!$A$6:$CE$446,'Récap Hsup'!P$4))</f>
        <v>0</v>
      </c>
      <c r="Q228" s="26">
        <f>IF($A228=0,0,VLOOKUP($A228,Pointage!$A$6:$CE$446,'Récap Hsup'!Q$4))</f>
        <v>0</v>
      </c>
      <c r="R228" s="26">
        <f>IF($A228=0,0,VLOOKUP($A228,Pointage!$A$6:$CE$446,'Récap Hsup'!R$4))</f>
        <v>0</v>
      </c>
      <c r="S228" s="26">
        <f>IF($A228=0,0,VLOOKUP($A228,Pointage!$A$6:$CE$446,'Récap Hsup'!S$4))</f>
        <v>0</v>
      </c>
    </row>
    <row r="229" spans="1:19" x14ac:dyDescent="0.2">
      <c r="A229" s="24">
        <f>Pointage!A230</f>
        <v>43325</v>
      </c>
      <c r="B229" s="25">
        <f t="shared" si="6"/>
        <v>13</v>
      </c>
      <c r="C229" s="25">
        <f t="shared" si="7"/>
        <v>8</v>
      </c>
      <c r="D229" s="26">
        <f>IF($A229=0,0,VLOOKUP($A229,Pointage!$A$6:$CE$446,'Récap Hsup'!D$4))</f>
        <v>0</v>
      </c>
      <c r="E229" s="26">
        <f>IF($A229=0,0,VLOOKUP($A229,Pointage!$A$6:$CE$446,'Récap Hsup'!E$4))</f>
        <v>0</v>
      </c>
      <c r="F229" s="26">
        <f>IF($A229=0,0,VLOOKUP($A229,Pointage!$A$6:$CE$446,'Récap Hsup'!F$4))</f>
        <v>0</v>
      </c>
      <c r="G229" s="26">
        <f>IF($A229=0,0,VLOOKUP($A229,Pointage!$A$6:$CE$446,'Récap Hsup'!G$4))</f>
        <v>0</v>
      </c>
      <c r="H229" s="26">
        <f>IF($A229=0,0,VLOOKUP($A229,Pointage!$A$6:$CE$446,'Récap Hsup'!H$4))</f>
        <v>0</v>
      </c>
      <c r="I229" s="26">
        <f>IF($A229=0,0,VLOOKUP($A229,Pointage!$A$6:$CE$446,'Récap Hsup'!I$4))</f>
        <v>0</v>
      </c>
      <c r="J229" s="26">
        <f>IF($A229=0,0,VLOOKUP($A229,Pointage!$A$6:$CE$446,'Récap Hsup'!J$4))</f>
        <v>0</v>
      </c>
      <c r="K229" s="26">
        <f>IF($A229=0,0,VLOOKUP($A229,Pointage!$A$6:$CE$446,'Récap Hsup'!K$4))</f>
        <v>0</v>
      </c>
      <c r="L229" s="26">
        <f>IF($A229=0,0,VLOOKUP($A229,Pointage!$A$6:$CE$446,'Récap Hsup'!L$4))</f>
        <v>0</v>
      </c>
      <c r="M229" s="26">
        <f>IF($A229=0,0,VLOOKUP($A229,Pointage!$A$6:$CE$446,'Récap Hsup'!M$4))</f>
        <v>0</v>
      </c>
      <c r="N229" s="26">
        <f>IF($A229=0,0,VLOOKUP($A229,Pointage!$A$6:$CE$446,'Récap Hsup'!N$4))</f>
        <v>0</v>
      </c>
      <c r="O229" s="26">
        <f>IF($A229=0,0,VLOOKUP($A229,Pointage!$A$6:$CE$446,'Récap Hsup'!O$4))</f>
        <v>0</v>
      </c>
      <c r="P229" s="26">
        <f>IF($A229=0,0,VLOOKUP($A229,Pointage!$A$6:$CE$446,'Récap Hsup'!P$4))</f>
        <v>0</v>
      </c>
      <c r="Q229" s="26">
        <f>IF($A229=0,0,VLOOKUP($A229,Pointage!$A$6:$CE$446,'Récap Hsup'!Q$4))</f>
        <v>0</v>
      </c>
      <c r="R229" s="26">
        <f>IF($A229=0,0,VLOOKUP($A229,Pointage!$A$6:$CE$446,'Récap Hsup'!R$4))</f>
        <v>0</v>
      </c>
      <c r="S229" s="26">
        <f>IF($A229=0,0,VLOOKUP($A229,Pointage!$A$6:$CE$446,'Récap Hsup'!S$4))</f>
        <v>0</v>
      </c>
    </row>
    <row r="230" spans="1:19" x14ac:dyDescent="0.2">
      <c r="A230" s="24">
        <f>Pointage!A231</f>
        <v>43326</v>
      </c>
      <c r="B230" s="25">
        <f t="shared" si="6"/>
        <v>14</v>
      </c>
      <c r="C230" s="25">
        <f t="shared" si="7"/>
        <v>8</v>
      </c>
      <c r="D230" s="26">
        <f>IF($A230=0,0,VLOOKUP($A230,Pointage!$A$6:$CE$446,'Récap Hsup'!D$4))</f>
        <v>0</v>
      </c>
      <c r="E230" s="26">
        <f>IF($A230=0,0,VLOOKUP($A230,Pointage!$A$6:$CE$446,'Récap Hsup'!E$4))</f>
        <v>0</v>
      </c>
      <c r="F230" s="26">
        <f>IF($A230=0,0,VLOOKUP($A230,Pointage!$A$6:$CE$446,'Récap Hsup'!F$4))</f>
        <v>0</v>
      </c>
      <c r="G230" s="26">
        <f>IF($A230=0,0,VLOOKUP($A230,Pointage!$A$6:$CE$446,'Récap Hsup'!G$4))</f>
        <v>0</v>
      </c>
      <c r="H230" s="26">
        <f>IF($A230=0,0,VLOOKUP($A230,Pointage!$A$6:$CE$446,'Récap Hsup'!H$4))</f>
        <v>0</v>
      </c>
      <c r="I230" s="26">
        <f>IF($A230=0,0,VLOOKUP($A230,Pointage!$A$6:$CE$446,'Récap Hsup'!I$4))</f>
        <v>0</v>
      </c>
      <c r="J230" s="26">
        <f>IF($A230=0,0,VLOOKUP($A230,Pointage!$A$6:$CE$446,'Récap Hsup'!J$4))</f>
        <v>0</v>
      </c>
      <c r="K230" s="26">
        <f>IF($A230=0,0,VLOOKUP($A230,Pointage!$A$6:$CE$446,'Récap Hsup'!K$4))</f>
        <v>0</v>
      </c>
      <c r="L230" s="26">
        <f>IF($A230=0,0,VLOOKUP($A230,Pointage!$A$6:$CE$446,'Récap Hsup'!L$4))</f>
        <v>0</v>
      </c>
      <c r="M230" s="26">
        <f>IF($A230=0,0,VLOOKUP($A230,Pointage!$A$6:$CE$446,'Récap Hsup'!M$4))</f>
        <v>0</v>
      </c>
      <c r="N230" s="26">
        <f>IF($A230=0,0,VLOOKUP($A230,Pointage!$A$6:$CE$446,'Récap Hsup'!N$4))</f>
        <v>0</v>
      </c>
      <c r="O230" s="26">
        <f>IF($A230=0,0,VLOOKUP($A230,Pointage!$A$6:$CE$446,'Récap Hsup'!O$4))</f>
        <v>0</v>
      </c>
      <c r="P230" s="26">
        <f>IF($A230=0,0,VLOOKUP($A230,Pointage!$A$6:$CE$446,'Récap Hsup'!P$4))</f>
        <v>0</v>
      </c>
      <c r="Q230" s="26">
        <f>IF($A230=0,0,VLOOKUP($A230,Pointage!$A$6:$CE$446,'Récap Hsup'!Q$4))</f>
        <v>0</v>
      </c>
      <c r="R230" s="26">
        <f>IF($A230=0,0,VLOOKUP($A230,Pointage!$A$6:$CE$446,'Récap Hsup'!R$4))</f>
        <v>0</v>
      </c>
      <c r="S230" s="26">
        <f>IF($A230=0,0,VLOOKUP($A230,Pointage!$A$6:$CE$446,'Récap Hsup'!S$4))</f>
        <v>0</v>
      </c>
    </row>
    <row r="231" spans="1:19" x14ac:dyDescent="0.2">
      <c r="A231" s="24">
        <f>Pointage!A232</f>
        <v>43327</v>
      </c>
      <c r="B231" s="25">
        <f t="shared" si="6"/>
        <v>15</v>
      </c>
      <c r="C231" s="25">
        <f t="shared" si="7"/>
        <v>8</v>
      </c>
      <c r="D231" s="26">
        <f>IF($A231=0,0,VLOOKUP($A231,Pointage!$A$6:$CE$446,'Récap Hsup'!D$4))</f>
        <v>0</v>
      </c>
      <c r="E231" s="26">
        <f>IF($A231=0,0,VLOOKUP($A231,Pointage!$A$6:$CE$446,'Récap Hsup'!E$4))</f>
        <v>0</v>
      </c>
      <c r="F231" s="26">
        <f>IF($A231=0,0,VLOOKUP($A231,Pointage!$A$6:$CE$446,'Récap Hsup'!F$4))</f>
        <v>0</v>
      </c>
      <c r="G231" s="26">
        <f>IF($A231=0,0,VLOOKUP($A231,Pointage!$A$6:$CE$446,'Récap Hsup'!G$4))</f>
        <v>0</v>
      </c>
      <c r="H231" s="26">
        <f>IF($A231=0,0,VLOOKUP($A231,Pointage!$A$6:$CE$446,'Récap Hsup'!H$4))</f>
        <v>0</v>
      </c>
      <c r="I231" s="26">
        <f>IF($A231=0,0,VLOOKUP($A231,Pointage!$A$6:$CE$446,'Récap Hsup'!I$4))</f>
        <v>0</v>
      </c>
      <c r="J231" s="26">
        <f>IF($A231=0,0,VLOOKUP($A231,Pointage!$A$6:$CE$446,'Récap Hsup'!J$4))</f>
        <v>0</v>
      </c>
      <c r="K231" s="26">
        <f>IF($A231=0,0,VLOOKUP($A231,Pointage!$A$6:$CE$446,'Récap Hsup'!K$4))</f>
        <v>0</v>
      </c>
      <c r="L231" s="26">
        <f>IF($A231=0,0,VLOOKUP($A231,Pointage!$A$6:$CE$446,'Récap Hsup'!L$4))</f>
        <v>0</v>
      </c>
      <c r="M231" s="26">
        <f>IF($A231=0,0,VLOOKUP($A231,Pointage!$A$6:$CE$446,'Récap Hsup'!M$4))</f>
        <v>0</v>
      </c>
      <c r="N231" s="26">
        <f>IF($A231=0,0,VLOOKUP($A231,Pointage!$A$6:$CE$446,'Récap Hsup'!N$4))</f>
        <v>0</v>
      </c>
      <c r="O231" s="26">
        <f>IF($A231=0,0,VLOOKUP($A231,Pointage!$A$6:$CE$446,'Récap Hsup'!O$4))</f>
        <v>0</v>
      </c>
      <c r="P231" s="26">
        <f>IF($A231=0,0,VLOOKUP($A231,Pointage!$A$6:$CE$446,'Récap Hsup'!P$4))</f>
        <v>0</v>
      </c>
      <c r="Q231" s="26">
        <f>IF($A231=0,0,VLOOKUP($A231,Pointage!$A$6:$CE$446,'Récap Hsup'!Q$4))</f>
        <v>0</v>
      </c>
      <c r="R231" s="26">
        <f>IF($A231=0,0,VLOOKUP($A231,Pointage!$A$6:$CE$446,'Récap Hsup'!R$4))</f>
        <v>0</v>
      </c>
      <c r="S231" s="26">
        <f>IF($A231=0,0,VLOOKUP($A231,Pointage!$A$6:$CE$446,'Récap Hsup'!S$4))</f>
        <v>0</v>
      </c>
    </row>
    <row r="232" spans="1:19" x14ac:dyDescent="0.2">
      <c r="A232" s="24">
        <f>Pointage!A233</f>
        <v>43328</v>
      </c>
      <c r="B232" s="25">
        <f t="shared" si="6"/>
        <v>16</v>
      </c>
      <c r="C232" s="25">
        <f t="shared" si="7"/>
        <v>8</v>
      </c>
      <c r="D232" s="26">
        <f>IF($A232=0,0,VLOOKUP($A232,Pointage!$A$6:$CE$446,'Récap Hsup'!D$4))</f>
        <v>0</v>
      </c>
      <c r="E232" s="26">
        <f>IF($A232=0,0,VLOOKUP($A232,Pointage!$A$6:$CE$446,'Récap Hsup'!E$4))</f>
        <v>0</v>
      </c>
      <c r="F232" s="26">
        <f>IF($A232=0,0,VLOOKUP($A232,Pointage!$A$6:$CE$446,'Récap Hsup'!F$4))</f>
        <v>0</v>
      </c>
      <c r="G232" s="26">
        <f>IF($A232=0,0,VLOOKUP($A232,Pointage!$A$6:$CE$446,'Récap Hsup'!G$4))</f>
        <v>0</v>
      </c>
      <c r="H232" s="26">
        <f>IF($A232=0,0,VLOOKUP($A232,Pointage!$A$6:$CE$446,'Récap Hsup'!H$4))</f>
        <v>0</v>
      </c>
      <c r="I232" s="26">
        <f>IF($A232=0,0,VLOOKUP($A232,Pointage!$A$6:$CE$446,'Récap Hsup'!I$4))</f>
        <v>0</v>
      </c>
      <c r="J232" s="26">
        <f>IF($A232=0,0,VLOOKUP($A232,Pointage!$A$6:$CE$446,'Récap Hsup'!J$4))</f>
        <v>0</v>
      </c>
      <c r="K232" s="26">
        <f>IF($A232=0,0,VLOOKUP($A232,Pointage!$A$6:$CE$446,'Récap Hsup'!K$4))</f>
        <v>0</v>
      </c>
      <c r="L232" s="26">
        <f>IF($A232=0,0,VLOOKUP($A232,Pointage!$A$6:$CE$446,'Récap Hsup'!L$4))</f>
        <v>0</v>
      </c>
      <c r="M232" s="26">
        <f>IF($A232=0,0,VLOOKUP($A232,Pointage!$A$6:$CE$446,'Récap Hsup'!M$4))</f>
        <v>0</v>
      </c>
      <c r="N232" s="26">
        <f>IF($A232=0,0,VLOOKUP($A232,Pointage!$A$6:$CE$446,'Récap Hsup'!N$4))</f>
        <v>0</v>
      </c>
      <c r="O232" s="26">
        <f>IF($A232=0,0,VLOOKUP($A232,Pointage!$A$6:$CE$446,'Récap Hsup'!O$4))</f>
        <v>0</v>
      </c>
      <c r="P232" s="26">
        <f>IF($A232=0,0,VLOOKUP($A232,Pointage!$A$6:$CE$446,'Récap Hsup'!P$4))</f>
        <v>0</v>
      </c>
      <c r="Q232" s="26">
        <f>IF($A232=0,0,VLOOKUP($A232,Pointage!$A$6:$CE$446,'Récap Hsup'!Q$4))</f>
        <v>0</v>
      </c>
      <c r="R232" s="26">
        <f>IF($A232=0,0,VLOOKUP($A232,Pointage!$A$6:$CE$446,'Récap Hsup'!R$4))</f>
        <v>0</v>
      </c>
      <c r="S232" s="26">
        <f>IF($A232=0,0,VLOOKUP($A232,Pointage!$A$6:$CE$446,'Récap Hsup'!S$4))</f>
        <v>0</v>
      </c>
    </row>
    <row r="233" spans="1:19" x14ac:dyDescent="0.2">
      <c r="A233" s="24">
        <f>Pointage!A234</f>
        <v>43329</v>
      </c>
      <c r="B233" s="25">
        <f t="shared" si="6"/>
        <v>17</v>
      </c>
      <c r="C233" s="25">
        <f t="shared" si="7"/>
        <v>8</v>
      </c>
      <c r="D233" s="26">
        <f>IF($A233=0,0,VLOOKUP($A233,Pointage!$A$6:$CE$446,'Récap Hsup'!D$4))</f>
        <v>0</v>
      </c>
      <c r="E233" s="26">
        <f>IF($A233=0,0,VLOOKUP($A233,Pointage!$A$6:$CE$446,'Récap Hsup'!E$4))</f>
        <v>0</v>
      </c>
      <c r="F233" s="26">
        <f>IF($A233=0,0,VLOOKUP($A233,Pointage!$A$6:$CE$446,'Récap Hsup'!F$4))</f>
        <v>0</v>
      </c>
      <c r="G233" s="26">
        <f>IF($A233=0,0,VLOOKUP($A233,Pointage!$A$6:$CE$446,'Récap Hsup'!G$4))</f>
        <v>0</v>
      </c>
      <c r="H233" s="26">
        <f>IF($A233=0,0,VLOOKUP($A233,Pointage!$A$6:$CE$446,'Récap Hsup'!H$4))</f>
        <v>0</v>
      </c>
      <c r="I233" s="26">
        <f>IF($A233=0,0,VLOOKUP($A233,Pointage!$A$6:$CE$446,'Récap Hsup'!I$4))</f>
        <v>0</v>
      </c>
      <c r="J233" s="26">
        <f>IF($A233=0,0,VLOOKUP($A233,Pointage!$A$6:$CE$446,'Récap Hsup'!J$4))</f>
        <v>0</v>
      </c>
      <c r="K233" s="26">
        <f>IF($A233=0,0,VLOOKUP($A233,Pointage!$A$6:$CE$446,'Récap Hsup'!K$4))</f>
        <v>0</v>
      </c>
      <c r="L233" s="26">
        <f>IF($A233=0,0,VLOOKUP($A233,Pointage!$A$6:$CE$446,'Récap Hsup'!L$4))</f>
        <v>0</v>
      </c>
      <c r="M233" s="26">
        <f>IF($A233=0,0,VLOOKUP($A233,Pointage!$A$6:$CE$446,'Récap Hsup'!M$4))</f>
        <v>0</v>
      </c>
      <c r="N233" s="26">
        <f>IF($A233=0,0,VLOOKUP($A233,Pointage!$A$6:$CE$446,'Récap Hsup'!N$4))</f>
        <v>0</v>
      </c>
      <c r="O233" s="26">
        <f>IF($A233=0,0,VLOOKUP($A233,Pointage!$A$6:$CE$446,'Récap Hsup'!O$4))</f>
        <v>0</v>
      </c>
      <c r="P233" s="26">
        <f>IF($A233=0,0,VLOOKUP($A233,Pointage!$A$6:$CE$446,'Récap Hsup'!P$4))</f>
        <v>0</v>
      </c>
      <c r="Q233" s="26">
        <f>IF($A233=0,0,VLOOKUP($A233,Pointage!$A$6:$CE$446,'Récap Hsup'!Q$4))</f>
        <v>0</v>
      </c>
      <c r="R233" s="26">
        <f>IF($A233=0,0,VLOOKUP($A233,Pointage!$A$6:$CE$446,'Récap Hsup'!R$4))</f>
        <v>0</v>
      </c>
      <c r="S233" s="26">
        <f>IF($A233=0,0,VLOOKUP($A233,Pointage!$A$6:$CE$446,'Récap Hsup'!S$4))</f>
        <v>0</v>
      </c>
    </row>
    <row r="234" spans="1:19" x14ac:dyDescent="0.2">
      <c r="A234" s="24">
        <f>Pointage!A235</f>
        <v>43330</v>
      </c>
      <c r="B234" s="25">
        <f t="shared" si="6"/>
        <v>18</v>
      </c>
      <c r="C234" s="25">
        <f t="shared" si="7"/>
        <v>8</v>
      </c>
      <c r="D234" s="26">
        <f>IF($A234=0,0,VLOOKUP($A234,Pointage!$A$6:$CE$446,'Récap Hsup'!D$4))</f>
        <v>0</v>
      </c>
      <c r="E234" s="26">
        <f>IF($A234=0,0,VLOOKUP($A234,Pointage!$A$6:$CE$446,'Récap Hsup'!E$4))</f>
        <v>0</v>
      </c>
      <c r="F234" s="26">
        <f>IF($A234=0,0,VLOOKUP($A234,Pointage!$A$6:$CE$446,'Récap Hsup'!F$4))</f>
        <v>0</v>
      </c>
      <c r="G234" s="26">
        <f>IF($A234=0,0,VLOOKUP($A234,Pointage!$A$6:$CE$446,'Récap Hsup'!G$4))</f>
        <v>0</v>
      </c>
      <c r="H234" s="26">
        <f>IF($A234=0,0,VLOOKUP($A234,Pointage!$A$6:$CE$446,'Récap Hsup'!H$4))</f>
        <v>0</v>
      </c>
      <c r="I234" s="26">
        <f>IF($A234=0,0,VLOOKUP($A234,Pointage!$A$6:$CE$446,'Récap Hsup'!I$4))</f>
        <v>0</v>
      </c>
      <c r="J234" s="26">
        <f>IF($A234=0,0,VLOOKUP($A234,Pointage!$A$6:$CE$446,'Récap Hsup'!J$4))</f>
        <v>0</v>
      </c>
      <c r="K234" s="26">
        <f>IF($A234=0,0,VLOOKUP($A234,Pointage!$A$6:$CE$446,'Récap Hsup'!K$4))</f>
        <v>0</v>
      </c>
      <c r="L234" s="26">
        <f>IF($A234=0,0,VLOOKUP($A234,Pointage!$A$6:$CE$446,'Récap Hsup'!L$4))</f>
        <v>0</v>
      </c>
      <c r="M234" s="26">
        <f>IF($A234=0,0,VLOOKUP($A234,Pointage!$A$6:$CE$446,'Récap Hsup'!M$4))</f>
        <v>0</v>
      </c>
      <c r="N234" s="26">
        <f>IF($A234=0,0,VLOOKUP($A234,Pointage!$A$6:$CE$446,'Récap Hsup'!N$4))</f>
        <v>0</v>
      </c>
      <c r="O234" s="26">
        <f>IF($A234=0,0,VLOOKUP($A234,Pointage!$A$6:$CE$446,'Récap Hsup'!O$4))</f>
        <v>0</v>
      </c>
      <c r="P234" s="26">
        <f>IF($A234=0,0,VLOOKUP($A234,Pointage!$A$6:$CE$446,'Récap Hsup'!P$4))</f>
        <v>0</v>
      </c>
      <c r="Q234" s="26">
        <f>IF($A234=0,0,VLOOKUP($A234,Pointage!$A$6:$CE$446,'Récap Hsup'!Q$4))</f>
        <v>0</v>
      </c>
      <c r="R234" s="26">
        <f>IF($A234=0,0,VLOOKUP($A234,Pointage!$A$6:$CE$446,'Récap Hsup'!R$4))</f>
        <v>0</v>
      </c>
      <c r="S234" s="26">
        <f>IF($A234=0,0,VLOOKUP($A234,Pointage!$A$6:$CE$446,'Récap Hsup'!S$4))</f>
        <v>0</v>
      </c>
    </row>
    <row r="235" spans="1:19" x14ac:dyDescent="0.2">
      <c r="A235" s="24" t="str">
        <f>Pointage!A236</f>
        <v>Total</v>
      </c>
      <c r="B235" s="25" t="e">
        <f t="shared" si="6"/>
        <v>#VALUE!</v>
      </c>
      <c r="C235" s="25" t="e">
        <f t="shared" si="7"/>
        <v>#VALUE!</v>
      </c>
      <c r="D235" s="26">
        <f>IF($A235=0,0,VLOOKUP($A235,Pointage!$A$6:$CE$446,'Récap Hsup'!D$4))</f>
        <v>0</v>
      </c>
      <c r="E235" s="26">
        <f>IF($A235=0,0,VLOOKUP($A235,Pointage!$A$6:$CE$446,'Récap Hsup'!E$4))</f>
        <v>0</v>
      </c>
      <c r="F235" s="26">
        <f>IF($A235=0,0,VLOOKUP($A235,Pointage!$A$6:$CE$446,'Récap Hsup'!F$4))</f>
        <v>0</v>
      </c>
      <c r="G235" s="26">
        <f>IF($A235=0,0,VLOOKUP($A235,Pointage!$A$6:$CE$446,'Récap Hsup'!G$4))</f>
        <v>0</v>
      </c>
      <c r="H235" s="26">
        <f>IF($A235=0,0,VLOOKUP($A235,Pointage!$A$6:$CE$446,'Récap Hsup'!H$4))</f>
        <v>0</v>
      </c>
      <c r="I235" s="26">
        <f>IF($A235=0,0,VLOOKUP($A235,Pointage!$A$6:$CE$446,'Récap Hsup'!I$4))</f>
        <v>0</v>
      </c>
      <c r="J235" s="26">
        <f>IF($A235=0,0,VLOOKUP($A235,Pointage!$A$6:$CE$446,'Récap Hsup'!J$4))</f>
        <v>0</v>
      </c>
      <c r="K235" s="26">
        <f>IF($A235=0,0,VLOOKUP($A235,Pointage!$A$6:$CE$446,'Récap Hsup'!K$4))</f>
        <v>0</v>
      </c>
      <c r="L235" s="26">
        <f>IF($A235=0,0,VLOOKUP($A235,Pointage!$A$6:$CE$446,'Récap Hsup'!L$4))</f>
        <v>0</v>
      </c>
      <c r="M235" s="26">
        <f>IF($A235=0,0,VLOOKUP($A235,Pointage!$A$6:$CE$446,'Récap Hsup'!M$4))</f>
        <v>0</v>
      </c>
      <c r="N235" s="26">
        <f>IF($A235=0,0,VLOOKUP($A235,Pointage!$A$6:$CE$446,'Récap Hsup'!N$4))</f>
        <v>0</v>
      </c>
      <c r="O235" s="26">
        <f>IF($A235=0,0,VLOOKUP($A235,Pointage!$A$6:$CE$446,'Récap Hsup'!O$4))</f>
        <v>0</v>
      </c>
      <c r="P235" s="26">
        <f>IF($A235=0,0,VLOOKUP($A235,Pointage!$A$6:$CE$446,'Récap Hsup'!P$4))</f>
        <v>0</v>
      </c>
      <c r="Q235" s="26">
        <f>IF($A235=0,0,VLOOKUP($A235,Pointage!$A$6:$CE$446,'Récap Hsup'!Q$4))</f>
        <v>0</v>
      </c>
      <c r="R235" s="26">
        <f>IF($A235=0,0,VLOOKUP($A235,Pointage!$A$6:$CE$446,'Récap Hsup'!R$4))</f>
        <v>0</v>
      </c>
      <c r="S235" s="26">
        <f>IF($A235=0,0,VLOOKUP($A235,Pointage!$A$6:$CE$446,'Récap Hsup'!S$4))</f>
        <v>0</v>
      </c>
    </row>
    <row r="236" spans="1:19" x14ac:dyDescent="0.2">
      <c r="A236" s="24">
        <f>Pointage!A237</f>
        <v>43332</v>
      </c>
      <c r="B236" s="25">
        <f t="shared" si="6"/>
        <v>20</v>
      </c>
      <c r="C236" s="25">
        <f t="shared" si="7"/>
        <v>8</v>
      </c>
      <c r="D236" s="26">
        <f>IF($A236=0,0,VLOOKUP($A236,Pointage!$A$6:$CE$446,'Récap Hsup'!D$4))</f>
        <v>0</v>
      </c>
      <c r="E236" s="26">
        <f>IF($A236=0,0,VLOOKUP($A236,Pointage!$A$6:$CE$446,'Récap Hsup'!E$4))</f>
        <v>0</v>
      </c>
      <c r="F236" s="26">
        <f>IF($A236=0,0,VLOOKUP($A236,Pointage!$A$6:$CE$446,'Récap Hsup'!F$4))</f>
        <v>0</v>
      </c>
      <c r="G236" s="26">
        <f>IF($A236=0,0,VLOOKUP($A236,Pointage!$A$6:$CE$446,'Récap Hsup'!G$4))</f>
        <v>0</v>
      </c>
      <c r="H236" s="26">
        <f>IF($A236=0,0,VLOOKUP($A236,Pointage!$A$6:$CE$446,'Récap Hsup'!H$4))</f>
        <v>0</v>
      </c>
      <c r="I236" s="26">
        <f>IF($A236=0,0,VLOOKUP($A236,Pointage!$A$6:$CE$446,'Récap Hsup'!I$4))</f>
        <v>0</v>
      </c>
      <c r="J236" s="26">
        <f>IF($A236=0,0,VLOOKUP($A236,Pointage!$A$6:$CE$446,'Récap Hsup'!J$4))</f>
        <v>0</v>
      </c>
      <c r="K236" s="26">
        <f>IF($A236=0,0,VLOOKUP($A236,Pointage!$A$6:$CE$446,'Récap Hsup'!K$4))</f>
        <v>0</v>
      </c>
      <c r="L236" s="26">
        <f>IF($A236=0,0,VLOOKUP($A236,Pointage!$A$6:$CE$446,'Récap Hsup'!L$4))</f>
        <v>0</v>
      </c>
      <c r="M236" s="26">
        <f>IF($A236=0,0,VLOOKUP($A236,Pointage!$A$6:$CE$446,'Récap Hsup'!M$4))</f>
        <v>0</v>
      </c>
      <c r="N236" s="26">
        <f>IF($A236=0,0,VLOOKUP($A236,Pointage!$A$6:$CE$446,'Récap Hsup'!N$4))</f>
        <v>0</v>
      </c>
      <c r="O236" s="26">
        <f>IF($A236=0,0,VLOOKUP($A236,Pointage!$A$6:$CE$446,'Récap Hsup'!O$4))</f>
        <v>0</v>
      </c>
      <c r="P236" s="26">
        <f>IF($A236=0,0,VLOOKUP($A236,Pointage!$A$6:$CE$446,'Récap Hsup'!P$4))</f>
        <v>0</v>
      </c>
      <c r="Q236" s="26">
        <f>IF($A236=0,0,VLOOKUP($A236,Pointage!$A$6:$CE$446,'Récap Hsup'!Q$4))</f>
        <v>0</v>
      </c>
      <c r="R236" s="26">
        <f>IF($A236=0,0,VLOOKUP($A236,Pointage!$A$6:$CE$446,'Récap Hsup'!R$4))</f>
        <v>0</v>
      </c>
      <c r="S236" s="26">
        <f>IF($A236=0,0,VLOOKUP($A236,Pointage!$A$6:$CE$446,'Récap Hsup'!S$4))</f>
        <v>0</v>
      </c>
    </row>
    <row r="237" spans="1:19" x14ac:dyDescent="0.2">
      <c r="A237" s="24">
        <f>Pointage!A238</f>
        <v>43333</v>
      </c>
      <c r="B237" s="25">
        <f t="shared" si="6"/>
        <v>21</v>
      </c>
      <c r="C237" s="25">
        <f t="shared" si="7"/>
        <v>8</v>
      </c>
      <c r="D237" s="26">
        <f>IF($A237=0,0,VLOOKUP($A237,Pointage!$A$6:$CE$446,'Récap Hsup'!D$4))</f>
        <v>0</v>
      </c>
      <c r="E237" s="26">
        <f>IF($A237=0,0,VLOOKUP($A237,Pointage!$A$6:$CE$446,'Récap Hsup'!E$4))</f>
        <v>0</v>
      </c>
      <c r="F237" s="26">
        <f>IF($A237=0,0,VLOOKUP($A237,Pointage!$A$6:$CE$446,'Récap Hsup'!F$4))</f>
        <v>0</v>
      </c>
      <c r="G237" s="26">
        <f>IF($A237=0,0,VLOOKUP($A237,Pointage!$A$6:$CE$446,'Récap Hsup'!G$4))</f>
        <v>0</v>
      </c>
      <c r="H237" s="26">
        <f>IF($A237=0,0,VLOOKUP($A237,Pointage!$A$6:$CE$446,'Récap Hsup'!H$4))</f>
        <v>0</v>
      </c>
      <c r="I237" s="26">
        <f>IF($A237=0,0,VLOOKUP($A237,Pointage!$A$6:$CE$446,'Récap Hsup'!I$4))</f>
        <v>0</v>
      </c>
      <c r="J237" s="26">
        <f>IF($A237=0,0,VLOOKUP($A237,Pointage!$A$6:$CE$446,'Récap Hsup'!J$4))</f>
        <v>0</v>
      </c>
      <c r="K237" s="26">
        <f>IF($A237=0,0,VLOOKUP($A237,Pointage!$A$6:$CE$446,'Récap Hsup'!K$4))</f>
        <v>0</v>
      </c>
      <c r="L237" s="26">
        <f>IF($A237=0,0,VLOOKUP($A237,Pointage!$A$6:$CE$446,'Récap Hsup'!L$4))</f>
        <v>0</v>
      </c>
      <c r="M237" s="26">
        <f>IF($A237=0,0,VLOOKUP($A237,Pointage!$A$6:$CE$446,'Récap Hsup'!M$4))</f>
        <v>0</v>
      </c>
      <c r="N237" s="26">
        <f>IF($A237=0,0,VLOOKUP($A237,Pointage!$A$6:$CE$446,'Récap Hsup'!N$4))</f>
        <v>0</v>
      </c>
      <c r="O237" s="26">
        <f>IF($A237=0,0,VLOOKUP($A237,Pointage!$A$6:$CE$446,'Récap Hsup'!O$4))</f>
        <v>0</v>
      </c>
      <c r="P237" s="26">
        <f>IF($A237=0,0,VLOOKUP($A237,Pointage!$A$6:$CE$446,'Récap Hsup'!P$4))</f>
        <v>0</v>
      </c>
      <c r="Q237" s="26">
        <f>IF($A237=0,0,VLOOKUP($A237,Pointage!$A$6:$CE$446,'Récap Hsup'!Q$4))</f>
        <v>0</v>
      </c>
      <c r="R237" s="26">
        <f>IF($A237=0,0,VLOOKUP($A237,Pointage!$A$6:$CE$446,'Récap Hsup'!R$4))</f>
        <v>0</v>
      </c>
      <c r="S237" s="26">
        <f>IF($A237=0,0,VLOOKUP($A237,Pointage!$A$6:$CE$446,'Récap Hsup'!S$4))</f>
        <v>0</v>
      </c>
    </row>
    <row r="238" spans="1:19" x14ac:dyDescent="0.2">
      <c r="A238" s="24">
        <f>Pointage!A239</f>
        <v>43334</v>
      </c>
      <c r="B238" s="25">
        <f t="shared" si="6"/>
        <v>22</v>
      </c>
      <c r="C238" s="25">
        <f t="shared" si="7"/>
        <v>8</v>
      </c>
      <c r="D238" s="26">
        <f>IF($A238=0,0,VLOOKUP($A238,Pointage!$A$6:$CE$446,'Récap Hsup'!D$4))</f>
        <v>0</v>
      </c>
      <c r="E238" s="26">
        <f>IF($A238=0,0,VLOOKUP($A238,Pointage!$A$6:$CE$446,'Récap Hsup'!E$4))</f>
        <v>0</v>
      </c>
      <c r="F238" s="26">
        <f>IF($A238=0,0,VLOOKUP($A238,Pointage!$A$6:$CE$446,'Récap Hsup'!F$4))</f>
        <v>0</v>
      </c>
      <c r="G238" s="26">
        <f>IF($A238=0,0,VLOOKUP($A238,Pointage!$A$6:$CE$446,'Récap Hsup'!G$4))</f>
        <v>0</v>
      </c>
      <c r="H238" s="26">
        <f>IF($A238=0,0,VLOOKUP($A238,Pointage!$A$6:$CE$446,'Récap Hsup'!H$4))</f>
        <v>0</v>
      </c>
      <c r="I238" s="26">
        <f>IF($A238=0,0,VLOOKUP($A238,Pointage!$A$6:$CE$446,'Récap Hsup'!I$4))</f>
        <v>0</v>
      </c>
      <c r="J238" s="26">
        <f>IF($A238=0,0,VLOOKUP($A238,Pointage!$A$6:$CE$446,'Récap Hsup'!J$4))</f>
        <v>0</v>
      </c>
      <c r="K238" s="26">
        <f>IF($A238=0,0,VLOOKUP($A238,Pointage!$A$6:$CE$446,'Récap Hsup'!K$4))</f>
        <v>0</v>
      </c>
      <c r="L238" s="26">
        <f>IF($A238=0,0,VLOOKUP($A238,Pointage!$A$6:$CE$446,'Récap Hsup'!L$4))</f>
        <v>0</v>
      </c>
      <c r="M238" s="26">
        <f>IF($A238=0,0,VLOOKUP($A238,Pointage!$A$6:$CE$446,'Récap Hsup'!M$4))</f>
        <v>0</v>
      </c>
      <c r="N238" s="26">
        <f>IF($A238=0,0,VLOOKUP($A238,Pointage!$A$6:$CE$446,'Récap Hsup'!N$4))</f>
        <v>0</v>
      </c>
      <c r="O238" s="26">
        <f>IF($A238=0,0,VLOOKUP($A238,Pointage!$A$6:$CE$446,'Récap Hsup'!O$4))</f>
        <v>0</v>
      </c>
      <c r="P238" s="26">
        <f>IF($A238=0,0,VLOOKUP($A238,Pointage!$A$6:$CE$446,'Récap Hsup'!P$4))</f>
        <v>0</v>
      </c>
      <c r="Q238" s="26">
        <f>IF($A238=0,0,VLOOKUP($A238,Pointage!$A$6:$CE$446,'Récap Hsup'!Q$4))</f>
        <v>0</v>
      </c>
      <c r="R238" s="26">
        <f>IF($A238=0,0,VLOOKUP($A238,Pointage!$A$6:$CE$446,'Récap Hsup'!R$4))</f>
        <v>0</v>
      </c>
      <c r="S238" s="26">
        <f>IF($A238=0,0,VLOOKUP($A238,Pointage!$A$6:$CE$446,'Récap Hsup'!S$4))</f>
        <v>0</v>
      </c>
    </row>
    <row r="239" spans="1:19" x14ac:dyDescent="0.2">
      <c r="A239" s="24">
        <f>Pointage!A240</f>
        <v>43335</v>
      </c>
      <c r="B239" s="25">
        <f t="shared" si="6"/>
        <v>23</v>
      </c>
      <c r="C239" s="25">
        <f t="shared" si="7"/>
        <v>8</v>
      </c>
      <c r="D239" s="26">
        <f>IF($A239=0,0,VLOOKUP($A239,Pointage!$A$6:$CE$446,'Récap Hsup'!D$4))</f>
        <v>0</v>
      </c>
      <c r="E239" s="26">
        <f>IF($A239=0,0,VLOOKUP($A239,Pointage!$A$6:$CE$446,'Récap Hsup'!E$4))</f>
        <v>0</v>
      </c>
      <c r="F239" s="26">
        <f>IF($A239=0,0,VLOOKUP($A239,Pointage!$A$6:$CE$446,'Récap Hsup'!F$4))</f>
        <v>0</v>
      </c>
      <c r="G239" s="26">
        <f>IF($A239=0,0,VLOOKUP($A239,Pointage!$A$6:$CE$446,'Récap Hsup'!G$4))</f>
        <v>0</v>
      </c>
      <c r="H239" s="26">
        <f>IF($A239=0,0,VLOOKUP($A239,Pointage!$A$6:$CE$446,'Récap Hsup'!H$4))</f>
        <v>0</v>
      </c>
      <c r="I239" s="26">
        <f>IF($A239=0,0,VLOOKUP($A239,Pointage!$A$6:$CE$446,'Récap Hsup'!I$4))</f>
        <v>0</v>
      </c>
      <c r="J239" s="26">
        <f>IF($A239=0,0,VLOOKUP($A239,Pointage!$A$6:$CE$446,'Récap Hsup'!J$4))</f>
        <v>0</v>
      </c>
      <c r="K239" s="26">
        <f>IF($A239=0,0,VLOOKUP($A239,Pointage!$A$6:$CE$446,'Récap Hsup'!K$4))</f>
        <v>0</v>
      </c>
      <c r="L239" s="26">
        <f>IF($A239=0,0,VLOOKUP($A239,Pointage!$A$6:$CE$446,'Récap Hsup'!L$4))</f>
        <v>0</v>
      </c>
      <c r="M239" s="26">
        <f>IF($A239=0,0,VLOOKUP($A239,Pointage!$A$6:$CE$446,'Récap Hsup'!M$4))</f>
        <v>0</v>
      </c>
      <c r="N239" s="26">
        <f>IF($A239=0,0,VLOOKUP($A239,Pointage!$A$6:$CE$446,'Récap Hsup'!N$4))</f>
        <v>0</v>
      </c>
      <c r="O239" s="26">
        <f>IF($A239=0,0,VLOOKUP($A239,Pointage!$A$6:$CE$446,'Récap Hsup'!O$4))</f>
        <v>0</v>
      </c>
      <c r="P239" s="26">
        <f>IF($A239=0,0,VLOOKUP($A239,Pointage!$A$6:$CE$446,'Récap Hsup'!P$4))</f>
        <v>0</v>
      </c>
      <c r="Q239" s="26">
        <f>IF($A239=0,0,VLOOKUP($A239,Pointage!$A$6:$CE$446,'Récap Hsup'!Q$4))</f>
        <v>0</v>
      </c>
      <c r="R239" s="26">
        <f>IF($A239=0,0,VLOOKUP($A239,Pointage!$A$6:$CE$446,'Récap Hsup'!R$4))</f>
        <v>0</v>
      </c>
      <c r="S239" s="26">
        <f>IF($A239=0,0,VLOOKUP($A239,Pointage!$A$6:$CE$446,'Récap Hsup'!S$4))</f>
        <v>0</v>
      </c>
    </row>
    <row r="240" spans="1:19" x14ac:dyDescent="0.2">
      <c r="A240" s="24">
        <f>Pointage!A241</f>
        <v>43336</v>
      </c>
      <c r="B240" s="25">
        <f t="shared" si="6"/>
        <v>24</v>
      </c>
      <c r="C240" s="25">
        <f t="shared" si="7"/>
        <v>8</v>
      </c>
      <c r="D240" s="26">
        <f>IF($A240=0,0,VLOOKUP($A240,Pointage!$A$6:$CE$446,'Récap Hsup'!D$4))</f>
        <v>0</v>
      </c>
      <c r="E240" s="26">
        <f>IF($A240=0,0,VLOOKUP($A240,Pointage!$A$6:$CE$446,'Récap Hsup'!E$4))</f>
        <v>0</v>
      </c>
      <c r="F240" s="26">
        <f>IF($A240=0,0,VLOOKUP($A240,Pointage!$A$6:$CE$446,'Récap Hsup'!F$4))</f>
        <v>0</v>
      </c>
      <c r="G240" s="26">
        <f>IF($A240=0,0,VLOOKUP($A240,Pointage!$A$6:$CE$446,'Récap Hsup'!G$4))</f>
        <v>0</v>
      </c>
      <c r="H240" s="26">
        <f>IF($A240=0,0,VLOOKUP($A240,Pointage!$A$6:$CE$446,'Récap Hsup'!H$4))</f>
        <v>0</v>
      </c>
      <c r="I240" s="26">
        <f>IF($A240=0,0,VLOOKUP($A240,Pointage!$A$6:$CE$446,'Récap Hsup'!I$4))</f>
        <v>0</v>
      </c>
      <c r="J240" s="26">
        <f>IF($A240=0,0,VLOOKUP($A240,Pointage!$A$6:$CE$446,'Récap Hsup'!J$4))</f>
        <v>0</v>
      </c>
      <c r="K240" s="26">
        <f>IF($A240=0,0,VLOOKUP($A240,Pointage!$A$6:$CE$446,'Récap Hsup'!K$4))</f>
        <v>0</v>
      </c>
      <c r="L240" s="26">
        <f>IF($A240=0,0,VLOOKUP($A240,Pointage!$A$6:$CE$446,'Récap Hsup'!L$4))</f>
        <v>0</v>
      </c>
      <c r="M240" s="26">
        <f>IF($A240=0,0,VLOOKUP($A240,Pointage!$A$6:$CE$446,'Récap Hsup'!M$4))</f>
        <v>0</v>
      </c>
      <c r="N240" s="26">
        <f>IF($A240=0,0,VLOOKUP($A240,Pointage!$A$6:$CE$446,'Récap Hsup'!N$4))</f>
        <v>0</v>
      </c>
      <c r="O240" s="26">
        <f>IF($A240=0,0,VLOOKUP($A240,Pointage!$A$6:$CE$446,'Récap Hsup'!O$4))</f>
        <v>0</v>
      </c>
      <c r="P240" s="26">
        <f>IF($A240=0,0,VLOOKUP($A240,Pointage!$A$6:$CE$446,'Récap Hsup'!P$4))</f>
        <v>0</v>
      </c>
      <c r="Q240" s="26">
        <f>IF($A240=0,0,VLOOKUP($A240,Pointage!$A$6:$CE$446,'Récap Hsup'!Q$4))</f>
        <v>0</v>
      </c>
      <c r="R240" s="26">
        <f>IF($A240=0,0,VLOOKUP($A240,Pointage!$A$6:$CE$446,'Récap Hsup'!R$4))</f>
        <v>0</v>
      </c>
      <c r="S240" s="26">
        <f>IF($A240=0,0,VLOOKUP($A240,Pointage!$A$6:$CE$446,'Récap Hsup'!S$4))</f>
        <v>0</v>
      </c>
    </row>
    <row r="241" spans="1:19" x14ac:dyDescent="0.2">
      <c r="A241" s="24">
        <f>Pointage!A242</f>
        <v>43337</v>
      </c>
      <c r="B241" s="25">
        <f t="shared" si="6"/>
        <v>25</v>
      </c>
      <c r="C241" s="25">
        <f t="shared" si="7"/>
        <v>8</v>
      </c>
      <c r="D241" s="26">
        <f>IF($A241=0,0,VLOOKUP($A241,Pointage!$A$6:$CE$446,'Récap Hsup'!D$4))</f>
        <v>0</v>
      </c>
      <c r="E241" s="26">
        <f>IF($A241=0,0,VLOOKUP($A241,Pointage!$A$6:$CE$446,'Récap Hsup'!E$4))</f>
        <v>0</v>
      </c>
      <c r="F241" s="26">
        <f>IF($A241=0,0,VLOOKUP($A241,Pointage!$A$6:$CE$446,'Récap Hsup'!F$4))</f>
        <v>0</v>
      </c>
      <c r="G241" s="26">
        <f>IF($A241=0,0,VLOOKUP($A241,Pointage!$A$6:$CE$446,'Récap Hsup'!G$4))</f>
        <v>0</v>
      </c>
      <c r="H241" s="26">
        <f>IF($A241=0,0,VLOOKUP($A241,Pointage!$A$6:$CE$446,'Récap Hsup'!H$4))</f>
        <v>0</v>
      </c>
      <c r="I241" s="26">
        <f>IF($A241=0,0,VLOOKUP($A241,Pointage!$A$6:$CE$446,'Récap Hsup'!I$4))</f>
        <v>0</v>
      </c>
      <c r="J241" s="26">
        <f>IF($A241=0,0,VLOOKUP($A241,Pointage!$A$6:$CE$446,'Récap Hsup'!J$4))</f>
        <v>0</v>
      </c>
      <c r="K241" s="26">
        <f>IF($A241=0,0,VLOOKUP($A241,Pointage!$A$6:$CE$446,'Récap Hsup'!K$4))</f>
        <v>0</v>
      </c>
      <c r="L241" s="26">
        <f>IF($A241=0,0,VLOOKUP($A241,Pointage!$A$6:$CE$446,'Récap Hsup'!L$4))</f>
        <v>0</v>
      </c>
      <c r="M241" s="26">
        <f>IF($A241=0,0,VLOOKUP($A241,Pointage!$A$6:$CE$446,'Récap Hsup'!M$4))</f>
        <v>0</v>
      </c>
      <c r="N241" s="26">
        <f>IF($A241=0,0,VLOOKUP($A241,Pointage!$A$6:$CE$446,'Récap Hsup'!N$4))</f>
        <v>0</v>
      </c>
      <c r="O241" s="26">
        <f>IF($A241=0,0,VLOOKUP($A241,Pointage!$A$6:$CE$446,'Récap Hsup'!O$4))</f>
        <v>0</v>
      </c>
      <c r="P241" s="26">
        <f>IF($A241=0,0,VLOOKUP($A241,Pointage!$A$6:$CE$446,'Récap Hsup'!P$4))</f>
        <v>0</v>
      </c>
      <c r="Q241" s="26">
        <f>IF($A241=0,0,VLOOKUP($A241,Pointage!$A$6:$CE$446,'Récap Hsup'!Q$4))</f>
        <v>0</v>
      </c>
      <c r="R241" s="26">
        <f>IF($A241=0,0,VLOOKUP($A241,Pointage!$A$6:$CE$446,'Récap Hsup'!R$4))</f>
        <v>0</v>
      </c>
      <c r="S241" s="26">
        <f>IF($A241=0,0,VLOOKUP($A241,Pointage!$A$6:$CE$446,'Récap Hsup'!S$4))</f>
        <v>0</v>
      </c>
    </row>
    <row r="242" spans="1:19" x14ac:dyDescent="0.2">
      <c r="A242" s="24" t="str">
        <f>Pointage!A243</f>
        <v>Total</v>
      </c>
      <c r="B242" s="25" t="e">
        <f t="shared" si="6"/>
        <v>#VALUE!</v>
      </c>
      <c r="C242" s="25" t="e">
        <f t="shared" si="7"/>
        <v>#VALUE!</v>
      </c>
      <c r="D242" s="26">
        <f>IF($A242=0,0,VLOOKUP($A242,Pointage!$A$6:$CE$446,'Récap Hsup'!D$4))</f>
        <v>0</v>
      </c>
      <c r="E242" s="26">
        <f>IF($A242=0,0,VLOOKUP($A242,Pointage!$A$6:$CE$446,'Récap Hsup'!E$4))</f>
        <v>0</v>
      </c>
      <c r="F242" s="26">
        <f>IF($A242=0,0,VLOOKUP($A242,Pointage!$A$6:$CE$446,'Récap Hsup'!F$4))</f>
        <v>0</v>
      </c>
      <c r="G242" s="26">
        <f>IF($A242=0,0,VLOOKUP($A242,Pointage!$A$6:$CE$446,'Récap Hsup'!G$4))</f>
        <v>0</v>
      </c>
      <c r="H242" s="26">
        <f>IF($A242=0,0,VLOOKUP($A242,Pointage!$A$6:$CE$446,'Récap Hsup'!H$4))</f>
        <v>0</v>
      </c>
      <c r="I242" s="26">
        <f>IF($A242=0,0,VLOOKUP($A242,Pointage!$A$6:$CE$446,'Récap Hsup'!I$4))</f>
        <v>0</v>
      </c>
      <c r="J242" s="26">
        <f>IF($A242=0,0,VLOOKUP($A242,Pointage!$A$6:$CE$446,'Récap Hsup'!J$4))</f>
        <v>0</v>
      </c>
      <c r="K242" s="26">
        <f>IF($A242=0,0,VLOOKUP($A242,Pointage!$A$6:$CE$446,'Récap Hsup'!K$4))</f>
        <v>0</v>
      </c>
      <c r="L242" s="26">
        <f>IF($A242=0,0,VLOOKUP($A242,Pointage!$A$6:$CE$446,'Récap Hsup'!L$4))</f>
        <v>0</v>
      </c>
      <c r="M242" s="26">
        <f>IF($A242=0,0,VLOOKUP($A242,Pointage!$A$6:$CE$446,'Récap Hsup'!M$4))</f>
        <v>0</v>
      </c>
      <c r="N242" s="26">
        <f>IF($A242=0,0,VLOOKUP($A242,Pointage!$A$6:$CE$446,'Récap Hsup'!N$4))</f>
        <v>0</v>
      </c>
      <c r="O242" s="26">
        <f>IF($A242=0,0,VLOOKUP($A242,Pointage!$A$6:$CE$446,'Récap Hsup'!O$4))</f>
        <v>0</v>
      </c>
      <c r="P242" s="26">
        <f>IF($A242=0,0,VLOOKUP($A242,Pointage!$A$6:$CE$446,'Récap Hsup'!P$4))</f>
        <v>0</v>
      </c>
      <c r="Q242" s="26">
        <f>IF($A242=0,0,VLOOKUP($A242,Pointage!$A$6:$CE$446,'Récap Hsup'!Q$4))</f>
        <v>0</v>
      </c>
      <c r="R242" s="26">
        <f>IF($A242=0,0,VLOOKUP($A242,Pointage!$A$6:$CE$446,'Récap Hsup'!R$4))</f>
        <v>0</v>
      </c>
      <c r="S242" s="26">
        <f>IF($A242=0,0,VLOOKUP($A242,Pointage!$A$6:$CE$446,'Récap Hsup'!S$4))</f>
        <v>0</v>
      </c>
    </row>
    <row r="243" spans="1:19" x14ac:dyDescent="0.2">
      <c r="A243" s="24">
        <f>Pointage!A244</f>
        <v>43339</v>
      </c>
      <c r="B243" s="25">
        <f t="shared" si="6"/>
        <v>27</v>
      </c>
      <c r="C243" s="25">
        <f t="shared" si="7"/>
        <v>8</v>
      </c>
      <c r="D243" s="26">
        <f>IF($A243=0,0,VLOOKUP($A243,Pointage!$A$6:$CE$446,'Récap Hsup'!D$4))</f>
        <v>0</v>
      </c>
      <c r="E243" s="26">
        <f>IF($A243=0,0,VLOOKUP($A243,Pointage!$A$6:$CE$446,'Récap Hsup'!E$4))</f>
        <v>0</v>
      </c>
      <c r="F243" s="26">
        <f>IF($A243=0,0,VLOOKUP($A243,Pointage!$A$6:$CE$446,'Récap Hsup'!F$4))</f>
        <v>0</v>
      </c>
      <c r="G243" s="26">
        <f>IF($A243=0,0,VLOOKUP($A243,Pointage!$A$6:$CE$446,'Récap Hsup'!G$4))</f>
        <v>0</v>
      </c>
      <c r="H243" s="26">
        <f>IF($A243=0,0,VLOOKUP($A243,Pointage!$A$6:$CE$446,'Récap Hsup'!H$4))</f>
        <v>0</v>
      </c>
      <c r="I243" s="26">
        <f>IF($A243=0,0,VLOOKUP($A243,Pointage!$A$6:$CE$446,'Récap Hsup'!I$4))</f>
        <v>0</v>
      </c>
      <c r="J243" s="26">
        <f>IF($A243=0,0,VLOOKUP($A243,Pointage!$A$6:$CE$446,'Récap Hsup'!J$4))</f>
        <v>0</v>
      </c>
      <c r="K243" s="26">
        <f>IF($A243=0,0,VLOOKUP($A243,Pointage!$A$6:$CE$446,'Récap Hsup'!K$4))</f>
        <v>0</v>
      </c>
      <c r="L243" s="26">
        <f>IF($A243=0,0,VLOOKUP($A243,Pointage!$A$6:$CE$446,'Récap Hsup'!L$4))</f>
        <v>0</v>
      </c>
      <c r="M243" s="26">
        <f>IF($A243=0,0,VLOOKUP($A243,Pointage!$A$6:$CE$446,'Récap Hsup'!M$4))</f>
        <v>0</v>
      </c>
      <c r="N243" s="26">
        <f>IF($A243=0,0,VLOOKUP($A243,Pointage!$A$6:$CE$446,'Récap Hsup'!N$4))</f>
        <v>0</v>
      </c>
      <c r="O243" s="26">
        <f>IF($A243=0,0,VLOOKUP($A243,Pointage!$A$6:$CE$446,'Récap Hsup'!O$4))</f>
        <v>0</v>
      </c>
      <c r="P243" s="26">
        <f>IF($A243=0,0,VLOOKUP($A243,Pointage!$A$6:$CE$446,'Récap Hsup'!P$4))</f>
        <v>0</v>
      </c>
      <c r="Q243" s="26">
        <f>IF($A243=0,0,VLOOKUP($A243,Pointage!$A$6:$CE$446,'Récap Hsup'!Q$4))</f>
        <v>0</v>
      </c>
      <c r="R243" s="26">
        <f>IF($A243=0,0,VLOOKUP($A243,Pointage!$A$6:$CE$446,'Récap Hsup'!R$4))</f>
        <v>0</v>
      </c>
      <c r="S243" s="26">
        <f>IF($A243=0,0,VLOOKUP($A243,Pointage!$A$6:$CE$446,'Récap Hsup'!S$4))</f>
        <v>0</v>
      </c>
    </row>
    <row r="244" spans="1:19" x14ac:dyDescent="0.2">
      <c r="A244" s="24">
        <f>Pointage!A245</f>
        <v>43340</v>
      </c>
      <c r="B244" s="25">
        <f t="shared" si="6"/>
        <v>28</v>
      </c>
      <c r="C244" s="25">
        <f t="shared" si="7"/>
        <v>8</v>
      </c>
      <c r="D244" s="26">
        <f>IF($A244=0,0,VLOOKUP($A244,Pointage!$A$6:$CE$446,'Récap Hsup'!D$4))</f>
        <v>0</v>
      </c>
      <c r="E244" s="26">
        <f>IF($A244=0,0,VLOOKUP($A244,Pointage!$A$6:$CE$446,'Récap Hsup'!E$4))</f>
        <v>0</v>
      </c>
      <c r="F244" s="26">
        <f>IF($A244=0,0,VLOOKUP($A244,Pointage!$A$6:$CE$446,'Récap Hsup'!F$4))</f>
        <v>0</v>
      </c>
      <c r="G244" s="26">
        <f>IF($A244=0,0,VLOOKUP($A244,Pointage!$A$6:$CE$446,'Récap Hsup'!G$4))</f>
        <v>0</v>
      </c>
      <c r="H244" s="26">
        <f>IF($A244=0,0,VLOOKUP($A244,Pointage!$A$6:$CE$446,'Récap Hsup'!H$4))</f>
        <v>0</v>
      </c>
      <c r="I244" s="26">
        <f>IF($A244=0,0,VLOOKUP($A244,Pointage!$A$6:$CE$446,'Récap Hsup'!I$4))</f>
        <v>0</v>
      </c>
      <c r="J244" s="26">
        <f>IF($A244=0,0,VLOOKUP($A244,Pointage!$A$6:$CE$446,'Récap Hsup'!J$4))</f>
        <v>0</v>
      </c>
      <c r="K244" s="26">
        <f>IF($A244=0,0,VLOOKUP($A244,Pointage!$A$6:$CE$446,'Récap Hsup'!K$4))</f>
        <v>0</v>
      </c>
      <c r="L244" s="26">
        <f>IF($A244=0,0,VLOOKUP($A244,Pointage!$A$6:$CE$446,'Récap Hsup'!L$4))</f>
        <v>0</v>
      </c>
      <c r="M244" s="26">
        <f>IF($A244=0,0,VLOOKUP($A244,Pointage!$A$6:$CE$446,'Récap Hsup'!M$4))</f>
        <v>0</v>
      </c>
      <c r="N244" s="26">
        <f>IF($A244=0,0,VLOOKUP($A244,Pointage!$A$6:$CE$446,'Récap Hsup'!N$4))</f>
        <v>0</v>
      </c>
      <c r="O244" s="26">
        <f>IF($A244=0,0,VLOOKUP($A244,Pointage!$A$6:$CE$446,'Récap Hsup'!O$4))</f>
        <v>0</v>
      </c>
      <c r="P244" s="26">
        <f>IF($A244=0,0,VLOOKUP($A244,Pointage!$A$6:$CE$446,'Récap Hsup'!P$4))</f>
        <v>0</v>
      </c>
      <c r="Q244" s="26">
        <f>IF($A244=0,0,VLOOKUP($A244,Pointage!$A$6:$CE$446,'Récap Hsup'!Q$4))</f>
        <v>0</v>
      </c>
      <c r="R244" s="26">
        <f>IF($A244=0,0,VLOOKUP($A244,Pointage!$A$6:$CE$446,'Récap Hsup'!R$4))</f>
        <v>0</v>
      </c>
      <c r="S244" s="26">
        <f>IF($A244=0,0,VLOOKUP($A244,Pointage!$A$6:$CE$446,'Récap Hsup'!S$4))</f>
        <v>0</v>
      </c>
    </row>
    <row r="245" spans="1:19" x14ac:dyDescent="0.2">
      <c r="A245" s="24">
        <f>Pointage!A246</f>
        <v>43341</v>
      </c>
      <c r="B245" s="25">
        <f t="shared" si="6"/>
        <v>29</v>
      </c>
      <c r="C245" s="25">
        <f t="shared" si="7"/>
        <v>8</v>
      </c>
      <c r="D245" s="26">
        <f>IF($A245=0,0,VLOOKUP($A245,Pointage!$A$6:$CE$446,'Récap Hsup'!D$4))</f>
        <v>0</v>
      </c>
      <c r="E245" s="26">
        <f>IF($A245=0,0,VLOOKUP($A245,Pointage!$A$6:$CE$446,'Récap Hsup'!E$4))</f>
        <v>0</v>
      </c>
      <c r="F245" s="26">
        <f>IF($A245=0,0,VLOOKUP($A245,Pointage!$A$6:$CE$446,'Récap Hsup'!F$4))</f>
        <v>0</v>
      </c>
      <c r="G245" s="26">
        <f>IF($A245=0,0,VLOOKUP($A245,Pointage!$A$6:$CE$446,'Récap Hsup'!G$4))</f>
        <v>0</v>
      </c>
      <c r="H245" s="26">
        <f>IF($A245=0,0,VLOOKUP($A245,Pointage!$A$6:$CE$446,'Récap Hsup'!H$4))</f>
        <v>0</v>
      </c>
      <c r="I245" s="26">
        <f>IF($A245=0,0,VLOOKUP($A245,Pointage!$A$6:$CE$446,'Récap Hsup'!I$4))</f>
        <v>0</v>
      </c>
      <c r="J245" s="26">
        <f>IF($A245=0,0,VLOOKUP($A245,Pointage!$A$6:$CE$446,'Récap Hsup'!J$4))</f>
        <v>0</v>
      </c>
      <c r="K245" s="26">
        <f>IF($A245=0,0,VLOOKUP($A245,Pointage!$A$6:$CE$446,'Récap Hsup'!K$4))</f>
        <v>0</v>
      </c>
      <c r="L245" s="26">
        <f>IF($A245=0,0,VLOOKUP($A245,Pointage!$A$6:$CE$446,'Récap Hsup'!L$4))</f>
        <v>0</v>
      </c>
      <c r="M245" s="26">
        <f>IF($A245=0,0,VLOOKUP($A245,Pointage!$A$6:$CE$446,'Récap Hsup'!M$4))</f>
        <v>0</v>
      </c>
      <c r="N245" s="26">
        <f>IF($A245=0,0,VLOOKUP($A245,Pointage!$A$6:$CE$446,'Récap Hsup'!N$4))</f>
        <v>0</v>
      </c>
      <c r="O245" s="26">
        <f>IF($A245=0,0,VLOOKUP($A245,Pointage!$A$6:$CE$446,'Récap Hsup'!O$4))</f>
        <v>0</v>
      </c>
      <c r="P245" s="26">
        <f>IF($A245=0,0,VLOOKUP($A245,Pointage!$A$6:$CE$446,'Récap Hsup'!P$4))</f>
        <v>0</v>
      </c>
      <c r="Q245" s="26">
        <f>IF($A245=0,0,VLOOKUP($A245,Pointage!$A$6:$CE$446,'Récap Hsup'!Q$4))</f>
        <v>0</v>
      </c>
      <c r="R245" s="26">
        <f>IF($A245=0,0,VLOOKUP($A245,Pointage!$A$6:$CE$446,'Récap Hsup'!R$4))</f>
        <v>0</v>
      </c>
      <c r="S245" s="26">
        <f>IF($A245=0,0,VLOOKUP($A245,Pointage!$A$6:$CE$446,'Récap Hsup'!S$4))</f>
        <v>0</v>
      </c>
    </row>
    <row r="246" spans="1:19" x14ac:dyDescent="0.2">
      <c r="A246" s="24">
        <f>Pointage!A247</f>
        <v>43342</v>
      </c>
      <c r="B246" s="25">
        <f t="shared" si="6"/>
        <v>30</v>
      </c>
      <c r="C246" s="25">
        <f t="shared" si="7"/>
        <v>8</v>
      </c>
      <c r="D246" s="26">
        <f>IF($A246=0,0,VLOOKUP($A246,Pointage!$A$6:$CE$446,'Récap Hsup'!D$4))</f>
        <v>0</v>
      </c>
      <c r="E246" s="26">
        <f>IF($A246=0,0,VLOOKUP($A246,Pointage!$A$6:$CE$446,'Récap Hsup'!E$4))</f>
        <v>0</v>
      </c>
      <c r="F246" s="26">
        <f>IF($A246=0,0,VLOOKUP($A246,Pointage!$A$6:$CE$446,'Récap Hsup'!F$4))</f>
        <v>0</v>
      </c>
      <c r="G246" s="26">
        <f>IF($A246=0,0,VLOOKUP($A246,Pointage!$A$6:$CE$446,'Récap Hsup'!G$4))</f>
        <v>0</v>
      </c>
      <c r="H246" s="26">
        <f>IF($A246=0,0,VLOOKUP($A246,Pointage!$A$6:$CE$446,'Récap Hsup'!H$4))</f>
        <v>0</v>
      </c>
      <c r="I246" s="26">
        <f>IF($A246=0,0,VLOOKUP($A246,Pointage!$A$6:$CE$446,'Récap Hsup'!I$4))</f>
        <v>0</v>
      </c>
      <c r="J246" s="26">
        <f>IF($A246=0,0,VLOOKUP($A246,Pointage!$A$6:$CE$446,'Récap Hsup'!J$4))</f>
        <v>0</v>
      </c>
      <c r="K246" s="26">
        <f>IF($A246=0,0,VLOOKUP($A246,Pointage!$A$6:$CE$446,'Récap Hsup'!K$4))</f>
        <v>0</v>
      </c>
      <c r="L246" s="26">
        <f>IF($A246=0,0,VLOOKUP($A246,Pointage!$A$6:$CE$446,'Récap Hsup'!L$4))</f>
        <v>0</v>
      </c>
      <c r="M246" s="26">
        <f>IF($A246=0,0,VLOOKUP($A246,Pointage!$A$6:$CE$446,'Récap Hsup'!M$4))</f>
        <v>0</v>
      </c>
      <c r="N246" s="26">
        <f>IF($A246=0,0,VLOOKUP($A246,Pointage!$A$6:$CE$446,'Récap Hsup'!N$4))</f>
        <v>0</v>
      </c>
      <c r="O246" s="26">
        <f>IF($A246=0,0,VLOOKUP($A246,Pointage!$A$6:$CE$446,'Récap Hsup'!O$4))</f>
        <v>0</v>
      </c>
      <c r="P246" s="26">
        <f>IF($A246=0,0,VLOOKUP($A246,Pointage!$A$6:$CE$446,'Récap Hsup'!P$4))</f>
        <v>0</v>
      </c>
      <c r="Q246" s="26">
        <f>IF($A246=0,0,VLOOKUP($A246,Pointage!$A$6:$CE$446,'Récap Hsup'!Q$4))</f>
        <v>0</v>
      </c>
      <c r="R246" s="26">
        <f>IF($A246=0,0,VLOOKUP($A246,Pointage!$A$6:$CE$446,'Récap Hsup'!R$4))</f>
        <v>0</v>
      </c>
      <c r="S246" s="26">
        <f>IF($A246=0,0,VLOOKUP($A246,Pointage!$A$6:$CE$446,'Récap Hsup'!S$4))</f>
        <v>0</v>
      </c>
    </row>
    <row r="247" spans="1:19" x14ac:dyDescent="0.2">
      <c r="A247" s="24">
        <f>Pointage!A248</f>
        <v>43343</v>
      </c>
      <c r="B247" s="25">
        <f t="shared" si="6"/>
        <v>31</v>
      </c>
      <c r="C247" s="25">
        <f t="shared" si="7"/>
        <v>8</v>
      </c>
      <c r="D247" s="26">
        <f>IF($A247=0,0,VLOOKUP($A247,Pointage!$A$6:$CE$446,'Récap Hsup'!D$4))</f>
        <v>0</v>
      </c>
      <c r="E247" s="26">
        <f>IF($A247=0,0,VLOOKUP($A247,Pointage!$A$6:$CE$446,'Récap Hsup'!E$4))</f>
        <v>0</v>
      </c>
      <c r="F247" s="26">
        <f>IF($A247=0,0,VLOOKUP($A247,Pointage!$A$6:$CE$446,'Récap Hsup'!F$4))</f>
        <v>0</v>
      </c>
      <c r="G247" s="26">
        <f>IF($A247=0,0,VLOOKUP($A247,Pointage!$A$6:$CE$446,'Récap Hsup'!G$4))</f>
        <v>0</v>
      </c>
      <c r="H247" s="26">
        <f>IF($A247=0,0,VLOOKUP($A247,Pointage!$A$6:$CE$446,'Récap Hsup'!H$4))</f>
        <v>0</v>
      </c>
      <c r="I247" s="26">
        <f>IF($A247=0,0,VLOOKUP($A247,Pointage!$A$6:$CE$446,'Récap Hsup'!I$4))</f>
        <v>0</v>
      </c>
      <c r="J247" s="26">
        <f>IF($A247=0,0,VLOOKUP($A247,Pointage!$A$6:$CE$446,'Récap Hsup'!J$4))</f>
        <v>0</v>
      </c>
      <c r="K247" s="26">
        <f>IF($A247=0,0,VLOOKUP($A247,Pointage!$A$6:$CE$446,'Récap Hsup'!K$4))</f>
        <v>0</v>
      </c>
      <c r="L247" s="26">
        <f>IF($A247=0,0,VLOOKUP($A247,Pointage!$A$6:$CE$446,'Récap Hsup'!L$4))</f>
        <v>0</v>
      </c>
      <c r="M247" s="26">
        <f>IF($A247=0,0,VLOOKUP($A247,Pointage!$A$6:$CE$446,'Récap Hsup'!M$4))</f>
        <v>0</v>
      </c>
      <c r="N247" s="26">
        <f>IF($A247=0,0,VLOOKUP($A247,Pointage!$A$6:$CE$446,'Récap Hsup'!N$4))</f>
        <v>0</v>
      </c>
      <c r="O247" s="26">
        <f>IF($A247=0,0,VLOOKUP($A247,Pointage!$A$6:$CE$446,'Récap Hsup'!O$4))</f>
        <v>0</v>
      </c>
      <c r="P247" s="26">
        <f>IF($A247=0,0,VLOOKUP($A247,Pointage!$A$6:$CE$446,'Récap Hsup'!P$4))</f>
        <v>0</v>
      </c>
      <c r="Q247" s="26">
        <f>IF($A247=0,0,VLOOKUP($A247,Pointage!$A$6:$CE$446,'Récap Hsup'!Q$4))</f>
        <v>0</v>
      </c>
      <c r="R247" s="26">
        <f>IF($A247=0,0,VLOOKUP($A247,Pointage!$A$6:$CE$446,'Récap Hsup'!R$4))</f>
        <v>0</v>
      </c>
      <c r="S247" s="26">
        <f>IF($A247=0,0,VLOOKUP($A247,Pointage!$A$6:$CE$446,'Récap Hsup'!S$4))</f>
        <v>0</v>
      </c>
    </row>
    <row r="248" spans="1:19" x14ac:dyDescent="0.2">
      <c r="A248" s="24">
        <f>Pointage!A249</f>
        <v>43344</v>
      </c>
      <c r="B248" s="25">
        <f t="shared" si="6"/>
        <v>1</v>
      </c>
      <c r="C248" s="25">
        <f t="shared" si="7"/>
        <v>9</v>
      </c>
      <c r="D248" s="26">
        <f>IF($A248=0,0,VLOOKUP($A248,Pointage!$A$6:$CE$446,'Récap Hsup'!D$4))</f>
        <v>0</v>
      </c>
      <c r="E248" s="26">
        <f>IF($A248=0,0,VLOOKUP($A248,Pointage!$A$6:$CE$446,'Récap Hsup'!E$4))</f>
        <v>0</v>
      </c>
      <c r="F248" s="26">
        <f>IF($A248=0,0,VLOOKUP($A248,Pointage!$A$6:$CE$446,'Récap Hsup'!F$4))</f>
        <v>0</v>
      </c>
      <c r="G248" s="26">
        <f>IF($A248=0,0,VLOOKUP($A248,Pointage!$A$6:$CE$446,'Récap Hsup'!G$4))</f>
        <v>0</v>
      </c>
      <c r="H248" s="26">
        <f>IF($A248=0,0,VLOOKUP($A248,Pointage!$A$6:$CE$446,'Récap Hsup'!H$4))</f>
        <v>0</v>
      </c>
      <c r="I248" s="26">
        <f>IF($A248=0,0,VLOOKUP($A248,Pointage!$A$6:$CE$446,'Récap Hsup'!I$4))</f>
        <v>0</v>
      </c>
      <c r="J248" s="26">
        <f>IF($A248=0,0,VLOOKUP($A248,Pointage!$A$6:$CE$446,'Récap Hsup'!J$4))</f>
        <v>0</v>
      </c>
      <c r="K248" s="26">
        <f>IF($A248=0,0,VLOOKUP($A248,Pointage!$A$6:$CE$446,'Récap Hsup'!K$4))</f>
        <v>0</v>
      </c>
      <c r="L248" s="26">
        <f>IF($A248=0,0,VLOOKUP($A248,Pointage!$A$6:$CE$446,'Récap Hsup'!L$4))</f>
        <v>0</v>
      </c>
      <c r="M248" s="26">
        <f>IF($A248=0,0,VLOOKUP($A248,Pointage!$A$6:$CE$446,'Récap Hsup'!M$4))</f>
        <v>0</v>
      </c>
      <c r="N248" s="26">
        <f>IF($A248=0,0,VLOOKUP($A248,Pointage!$A$6:$CE$446,'Récap Hsup'!N$4))</f>
        <v>0</v>
      </c>
      <c r="O248" s="26">
        <f>IF($A248=0,0,VLOOKUP($A248,Pointage!$A$6:$CE$446,'Récap Hsup'!O$4))</f>
        <v>0</v>
      </c>
      <c r="P248" s="26">
        <f>IF($A248=0,0,VLOOKUP($A248,Pointage!$A$6:$CE$446,'Récap Hsup'!P$4))</f>
        <v>0</v>
      </c>
      <c r="Q248" s="26">
        <f>IF($A248=0,0,VLOOKUP($A248,Pointage!$A$6:$CE$446,'Récap Hsup'!Q$4))</f>
        <v>0</v>
      </c>
      <c r="R248" s="26">
        <f>IF($A248=0,0,VLOOKUP($A248,Pointage!$A$6:$CE$446,'Récap Hsup'!R$4))</f>
        <v>0</v>
      </c>
      <c r="S248" s="26">
        <f>IF($A248=0,0,VLOOKUP($A248,Pointage!$A$6:$CE$446,'Récap Hsup'!S$4))</f>
        <v>0</v>
      </c>
    </row>
    <row r="249" spans="1:19" x14ac:dyDescent="0.2">
      <c r="A249" s="24" t="str">
        <f>Pointage!A250</f>
        <v>Total</v>
      </c>
      <c r="B249" s="25" t="e">
        <f t="shared" si="6"/>
        <v>#VALUE!</v>
      </c>
      <c r="C249" s="25" t="e">
        <f t="shared" si="7"/>
        <v>#VALUE!</v>
      </c>
      <c r="D249" s="26">
        <f>IF($A249=0,0,VLOOKUP($A249,Pointage!$A$6:$CE$446,'Récap Hsup'!D$4))</f>
        <v>0</v>
      </c>
      <c r="E249" s="26">
        <f>IF($A249=0,0,VLOOKUP($A249,Pointage!$A$6:$CE$446,'Récap Hsup'!E$4))</f>
        <v>0</v>
      </c>
      <c r="F249" s="26">
        <f>IF($A249=0,0,VLOOKUP($A249,Pointage!$A$6:$CE$446,'Récap Hsup'!F$4))</f>
        <v>0</v>
      </c>
      <c r="G249" s="26">
        <f>IF($A249=0,0,VLOOKUP($A249,Pointage!$A$6:$CE$446,'Récap Hsup'!G$4))</f>
        <v>0</v>
      </c>
      <c r="H249" s="26">
        <f>IF($A249=0,0,VLOOKUP($A249,Pointage!$A$6:$CE$446,'Récap Hsup'!H$4))</f>
        <v>0</v>
      </c>
      <c r="I249" s="26">
        <f>IF($A249=0,0,VLOOKUP($A249,Pointage!$A$6:$CE$446,'Récap Hsup'!I$4))</f>
        <v>0</v>
      </c>
      <c r="J249" s="26">
        <f>IF($A249=0,0,VLOOKUP($A249,Pointage!$A$6:$CE$446,'Récap Hsup'!J$4))</f>
        <v>0</v>
      </c>
      <c r="K249" s="26">
        <f>IF($A249=0,0,VLOOKUP($A249,Pointage!$A$6:$CE$446,'Récap Hsup'!K$4))</f>
        <v>0</v>
      </c>
      <c r="L249" s="26">
        <f>IF($A249=0,0,VLOOKUP($A249,Pointage!$A$6:$CE$446,'Récap Hsup'!L$4))</f>
        <v>0</v>
      </c>
      <c r="M249" s="26">
        <f>IF($A249=0,0,VLOOKUP($A249,Pointage!$A$6:$CE$446,'Récap Hsup'!M$4))</f>
        <v>0</v>
      </c>
      <c r="N249" s="26">
        <f>IF($A249=0,0,VLOOKUP($A249,Pointage!$A$6:$CE$446,'Récap Hsup'!N$4))</f>
        <v>0</v>
      </c>
      <c r="O249" s="26">
        <f>IF($A249=0,0,VLOOKUP($A249,Pointage!$A$6:$CE$446,'Récap Hsup'!O$4))</f>
        <v>0</v>
      </c>
      <c r="P249" s="26">
        <f>IF($A249=0,0,VLOOKUP($A249,Pointage!$A$6:$CE$446,'Récap Hsup'!P$4))</f>
        <v>0</v>
      </c>
      <c r="Q249" s="26">
        <f>IF($A249=0,0,VLOOKUP($A249,Pointage!$A$6:$CE$446,'Récap Hsup'!Q$4))</f>
        <v>0</v>
      </c>
      <c r="R249" s="26">
        <f>IF($A249=0,0,VLOOKUP($A249,Pointage!$A$6:$CE$446,'Récap Hsup'!R$4))</f>
        <v>0</v>
      </c>
      <c r="S249" s="26">
        <f>IF($A249=0,0,VLOOKUP($A249,Pointage!$A$6:$CE$446,'Récap Hsup'!S$4))</f>
        <v>0</v>
      </c>
    </row>
    <row r="250" spans="1:19" x14ac:dyDescent="0.2">
      <c r="A250" s="24">
        <f>Pointage!A251</f>
        <v>43346</v>
      </c>
      <c r="B250" s="25">
        <f t="shared" si="6"/>
        <v>3</v>
      </c>
      <c r="C250" s="25">
        <f t="shared" si="7"/>
        <v>9</v>
      </c>
      <c r="D250" s="26">
        <f>IF($A250=0,0,VLOOKUP($A250,Pointage!$A$6:$CE$446,'Récap Hsup'!D$4))</f>
        <v>0</v>
      </c>
      <c r="E250" s="26">
        <f>IF($A250=0,0,VLOOKUP($A250,Pointage!$A$6:$CE$446,'Récap Hsup'!E$4))</f>
        <v>0</v>
      </c>
      <c r="F250" s="26">
        <f>IF($A250=0,0,VLOOKUP($A250,Pointage!$A$6:$CE$446,'Récap Hsup'!F$4))</f>
        <v>0</v>
      </c>
      <c r="G250" s="26">
        <f>IF($A250=0,0,VLOOKUP($A250,Pointage!$A$6:$CE$446,'Récap Hsup'!G$4))</f>
        <v>0</v>
      </c>
      <c r="H250" s="26">
        <f>IF($A250=0,0,VLOOKUP($A250,Pointage!$A$6:$CE$446,'Récap Hsup'!H$4))</f>
        <v>0</v>
      </c>
      <c r="I250" s="26">
        <f>IF($A250=0,0,VLOOKUP($A250,Pointage!$A$6:$CE$446,'Récap Hsup'!I$4))</f>
        <v>0</v>
      </c>
      <c r="J250" s="26">
        <f>IF($A250=0,0,VLOOKUP($A250,Pointage!$A$6:$CE$446,'Récap Hsup'!J$4))</f>
        <v>0</v>
      </c>
      <c r="K250" s="26">
        <f>IF($A250=0,0,VLOOKUP($A250,Pointage!$A$6:$CE$446,'Récap Hsup'!K$4))</f>
        <v>0</v>
      </c>
      <c r="L250" s="26">
        <f>IF($A250=0,0,VLOOKUP($A250,Pointage!$A$6:$CE$446,'Récap Hsup'!L$4))</f>
        <v>0</v>
      </c>
      <c r="M250" s="26">
        <f>IF($A250=0,0,VLOOKUP($A250,Pointage!$A$6:$CE$446,'Récap Hsup'!M$4))</f>
        <v>0</v>
      </c>
      <c r="N250" s="26">
        <f>IF($A250=0,0,VLOOKUP($A250,Pointage!$A$6:$CE$446,'Récap Hsup'!N$4))</f>
        <v>0</v>
      </c>
      <c r="O250" s="26">
        <f>IF($A250=0,0,VLOOKUP($A250,Pointage!$A$6:$CE$446,'Récap Hsup'!O$4))</f>
        <v>0</v>
      </c>
      <c r="P250" s="26">
        <f>IF($A250=0,0,VLOOKUP($A250,Pointage!$A$6:$CE$446,'Récap Hsup'!P$4))</f>
        <v>0</v>
      </c>
      <c r="Q250" s="26">
        <f>IF($A250=0,0,VLOOKUP($A250,Pointage!$A$6:$CE$446,'Récap Hsup'!Q$4))</f>
        <v>0</v>
      </c>
      <c r="R250" s="26">
        <f>IF($A250=0,0,VLOOKUP($A250,Pointage!$A$6:$CE$446,'Récap Hsup'!R$4))</f>
        <v>0</v>
      </c>
      <c r="S250" s="26">
        <f>IF($A250=0,0,VLOOKUP($A250,Pointage!$A$6:$CE$446,'Récap Hsup'!S$4))</f>
        <v>0</v>
      </c>
    </row>
    <row r="251" spans="1:19" x14ac:dyDescent="0.2">
      <c r="A251" s="24">
        <f>Pointage!A252</f>
        <v>43347</v>
      </c>
      <c r="B251" s="25">
        <f t="shared" si="6"/>
        <v>4</v>
      </c>
      <c r="C251" s="25">
        <f t="shared" si="7"/>
        <v>9</v>
      </c>
      <c r="D251" s="26">
        <f>IF($A251=0,0,VLOOKUP($A251,Pointage!$A$6:$CE$446,'Récap Hsup'!D$4))</f>
        <v>0</v>
      </c>
      <c r="E251" s="26">
        <f>IF($A251=0,0,VLOOKUP($A251,Pointage!$A$6:$CE$446,'Récap Hsup'!E$4))</f>
        <v>0</v>
      </c>
      <c r="F251" s="26">
        <f>IF($A251=0,0,VLOOKUP($A251,Pointage!$A$6:$CE$446,'Récap Hsup'!F$4))</f>
        <v>0</v>
      </c>
      <c r="G251" s="26">
        <f>IF($A251=0,0,VLOOKUP($A251,Pointage!$A$6:$CE$446,'Récap Hsup'!G$4))</f>
        <v>0</v>
      </c>
      <c r="H251" s="26">
        <f>IF($A251=0,0,VLOOKUP($A251,Pointage!$A$6:$CE$446,'Récap Hsup'!H$4))</f>
        <v>0</v>
      </c>
      <c r="I251" s="26">
        <f>IF($A251=0,0,VLOOKUP($A251,Pointage!$A$6:$CE$446,'Récap Hsup'!I$4))</f>
        <v>0</v>
      </c>
      <c r="J251" s="26">
        <f>IF($A251=0,0,VLOOKUP($A251,Pointage!$A$6:$CE$446,'Récap Hsup'!J$4))</f>
        <v>0</v>
      </c>
      <c r="K251" s="26">
        <f>IF($A251=0,0,VLOOKUP($A251,Pointage!$A$6:$CE$446,'Récap Hsup'!K$4))</f>
        <v>0</v>
      </c>
      <c r="L251" s="26">
        <f>IF($A251=0,0,VLOOKUP($A251,Pointage!$A$6:$CE$446,'Récap Hsup'!L$4))</f>
        <v>0</v>
      </c>
      <c r="M251" s="26">
        <f>IF($A251=0,0,VLOOKUP($A251,Pointage!$A$6:$CE$446,'Récap Hsup'!M$4))</f>
        <v>0</v>
      </c>
      <c r="N251" s="26">
        <f>IF($A251=0,0,VLOOKUP($A251,Pointage!$A$6:$CE$446,'Récap Hsup'!N$4))</f>
        <v>0</v>
      </c>
      <c r="O251" s="26">
        <f>IF($A251=0,0,VLOOKUP($A251,Pointage!$A$6:$CE$446,'Récap Hsup'!O$4))</f>
        <v>0</v>
      </c>
      <c r="P251" s="26">
        <f>IF($A251=0,0,VLOOKUP($A251,Pointage!$A$6:$CE$446,'Récap Hsup'!P$4))</f>
        <v>0</v>
      </c>
      <c r="Q251" s="26">
        <f>IF($A251=0,0,VLOOKUP($A251,Pointage!$A$6:$CE$446,'Récap Hsup'!Q$4))</f>
        <v>0</v>
      </c>
      <c r="R251" s="26">
        <f>IF($A251=0,0,VLOOKUP($A251,Pointage!$A$6:$CE$446,'Récap Hsup'!R$4))</f>
        <v>0</v>
      </c>
      <c r="S251" s="26">
        <f>IF($A251=0,0,VLOOKUP($A251,Pointage!$A$6:$CE$446,'Récap Hsup'!S$4))</f>
        <v>0</v>
      </c>
    </row>
    <row r="252" spans="1:19" x14ac:dyDescent="0.2">
      <c r="A252" s="24">
        <f>Pointage!A253</f>
        <v>43348</v>
      </c>
      <c r="B252" s="25">
        <f t="shared" si="6"/>
        <v>5</v>
      </c>
      <c r="C252" s="25">
        <f t="shared" si="7"/>
        <v>9</v>
      </c>
      <c r="D252" s="26">
        <f>IF($A252=0,0,VLOOKUP($A252,Pointage!$A$6:$CE$446,'Récap Hsup'!D$4))</f>
        <v>0</v>
      </c>
      <c r="E252" s="26">
        <f>IF($A252=0,0,VLOOKUP($A252,Pointage!$A$6:$CE$446,'Récap Hsup'!E$4))</f>
        <v>0</v>
      </c>
      <c r="F252" s="26">
        <f>IF($A252=0,0,VLOOKUP($A252,Pointage!$A$6:$CE$446,'Récap Hsup'!F$4))</f>
        <v>0</v>
      </c>
      <c r="G252" s="26">
        <f>IF($A252=0,0,VLOOKUP($A252,Pointage!$A$6:$CE$446,'Récap Hsup'!G$4))</f>
        <v>0</v>
      </c>
      <c r="H252" s="26">
        <f>IF($A252=0,0,VLOOKUP($A252,Pointage!$A$6:$CE$446,'Récap Hsup'!H$4))</f>
        <v>0</v>
      </c>
      <c r="I252" s="26">
        <f>IF($A252=0,0,VLOOKUP($A252,Pointage!$A$6:$CE$446,'Récap Hsup'!I$4))</f>
        <v>0</v>
      </c>
      <c r="J252" s="26">
        <f>IF($A252=0,0,VLOOKUP($A252,Pointage!$A$6:$CE$446,'Récap Hsup'!J$4))</f>
        <v>0</v>
      </c>
      <c r="K252" s="26">
        <f>IF($A252=0,0,VLOOKUP($A252,Pointage!$A$6:$CE$446,'Récap Hsup'!K$4))</f>
        <v>0</v>
      </c>
      <c r="L252" s="26">
        <f>IF($A252=0,0,VLOOKUP($A252,Pointage!$A$6:$CE$446,'Récap Hsup'!L$4))</f>
        <v>0</v>
      </c>
      <c r="M252" s="26">
        <f>IF($A252=0,0,VLOOKUP($A252,Pointage!$A$6:$CE$446,'Récap Hsup'!M$4))</f>
        <v>0</v>
      </c>
      <c r="N252" s="26">
        <f>IF($A252=0,0,VLOOKUP($A252,Pointage!$A$6:$CE$446,'Récap Hsup'!N$4))</f>
        <v>0</v>
      </c>
      <c r="O252" s="26">
        <f>IF($A252=0,0,VLOOKUP($A252,Pointage!$A$6:$CE$446,'Récap Hsup'!O$4))</f>
        <v>0</v>
      </c>
      <c r="P252" s="26">
        <f>IF($A252=0,0,VLOOKUP($A252,Pointage!$A$6:$CE$446,'Récap Hsup'!P$4))</f>
        <v>0</v>
      </c>
      <c r="Q252" s="26">
        <f>IF($A252=0,0,VLOOKUP($A252,Pointage!$A$6:$CE$446,'Récap Hsup'!Q$4))</f>
        <v>0</v>
      </c>
      <c r="R252" s="26">
        <f>IF($A252=0,0,VLOOKUP($A252,Pointage!$A$6:$CE$446,'Récap Hsup'!R$4))</f>
        <v>0</v>
      </c>
      <c r="S252" s="26">
        <f>IF($A252=0,0,VLOOKUP($A252,Pointage!$A$6:$CE$446,'Récap Hsup'!S$4))</f>
        <v>0</v>
      </c>
    </row>
    <row r="253" spans="1:19" x14ac:dyDescent="0.2">
      <c r="A253" s="24">
        <f>Pointage!A254</f>
        <v>43349</v>
      </c>
      <c r="B253" s="25">
        <f t="shared" si="6"/>
        <v>6</v>
      </c>
      <c r="C253" s="25">
        <f t="shared" si="7"/>
        <v>9</v>
      </c>
      <c r="D253" s="26">
        <f>IF($A253=0,0,VLOOKUP($A253,Pointage!$A$6:$CE$446,'Récap Hsup'!D$4))</f>
        <v>0</v>
      </c>
      <c r="E253" s="26">
        <f>IF($A253=0,0,VLOOKUP($A253,Pointage!$A$6:$CE$446,'Récap Hsup'!E$4))</f>
        <v>0</v>
      </c>
      <c r="F253" s="26">
        <f>IF($A253=0,0,VLOOKUP($A253,Pointage!$A$6:$CE$446,'Récap Hsup'!F$4))</f>
        <v>0</v>
      </c>
      <c r="G253" s="26">
        <f>IF($A253=0,0,VLOOKUP($A253,Pointage!$A$6:$CE$446,'Récap Hsup'!G$4))</f>
        <v>0</v>
      </c>
      <c r="H253" s="26">
        <f>IF($A253=0,0,VLOOKUP($A253,Pointage!$A$6:$CE$446,'Récap Hsup'!H$4))</f>
        <v>0</v>
      </c>
      <c r="I253" s="26">
        <f>IF($A253=0,0,VLOOKUP($A253,Pointage!$A$6:$CE$446,'Récap Hsup'!I$4))</f>
        <v>0</v>
      </c>
      <c r="J253" s="26">
        <f>IF($A253=0,0,VLOOKUP($A253,Pointage!$A$6:$CE$446,'Récap Hsup'!J$4))</f>
        <v>0</v>
      </c>
      <c r="K253" s="26">
        <f>IF($A253=0,0,VLOOKUP($A253,Pointage!$A$6:$CE$446,'Récap Hsup'!K$4))</f>
        <v>0</v>
      </c>
      <c r="L253" s="26">
        <f>IF($A253=0,0,VLOOKUP($A253,Pointage!$A$6:$CE$446,'Récap Hsup'!L$4))</f>
        <v>0</v>
      </c>
      <c r="M253" s="26">
        <f>IF($A253=0,0,VLOOKUP($A253,Pointage!$A$6:$CE$446,'Récap Hsup'!M$4))</f>
        <v>0</v>
      </c>
      <c r="N253" s="26">
        <f>IF($A253=0,0,VLOOKUP($A253,Pointage!$A$6:$CE$446,'Récap Hsup'!N$4))</f>
        <v>0</v>
      </c>
      <c r="O253" s="26">
        <f>IF($A253=0,0,VLOOKUP($A253,Pointage!$A$6:$CE$446,'Récap Hsup'!O$4))</f>
        <v>0</v>
      </c>
      <c r="P253" s="26">
        <f>IF($A253=0,0,VLOOKUP($A253,Pointage!$A$6:$CE$446,'Récap Hsup'!P$4))</f>
        <v>0</v>
      </c>
      <c r="Q253" s="26">
        <f>IF($A253=0,0,VLOOKUP($A253,Pointage!$A$6:$CE$446,'Récap Hsup'!Q$4))</f>
        <v>0</v>
      </c>
      <c r="R253" s="26">
        <f>IF($A253=0,0,VLOOKUP($A253,Pointage!$A$6:$CE$446,'Récap Hsup'!R$4))</f>
        <v>0</v>
      </c>
      <c r="S253" s="26">
        <f>IF($A253=0,0,VLOOKUP($A253,Pointage!$A$6:$CE$446,'Récap Hsup'!S$4))</f>
        <v>0</v>
      </c>
    </row>
    <row r="254" spans="1:19" x14ac:dyDescent="0.2">
      <c r="A254" s="24">
        <f>Pointage!A255</f>
        <v>43350</v>
      </c>
      <c r="B254" s="25">
        <f t="shared" si="6"/>
        <v>7</v>
      </c>
      <c r="C254" s="25">
        <f t="shared" si="7"/>
        <v>9</v>
      </c>
      <c r="D254" s="26">
        <f>IF($A254=0,0,VLOOKUP($A254,Pointage!$A$6:$CE$446,'Récap Hsup'!D$4))</f>
        <v>0</v>
      </c>
      <c r="E254" s="26">
        <f>IF($A254=0,0,VLOOKUP($A254,Pointage!$A$6:$CE$446,'Récap Hsup'!E$4))</f>
        <v>0</v>
      </c>
      <c r="F254" s="26">
        <f>IF($A254=0,0,VLOOKUP($A254,Pointage!$A$6:$CE$446,'Récap Hsup'!F$4))</f>
        <v>0</v>
      </c>
      <c r="G254" s="26">
        <f>IF($A254=0,0,VLOOKUP($A254,Pointage!$A$6:$CE$446,'Récap Hsup'!G$4))</f>
        <v>0</v>
      </c>
      <c r="H254" s="26">
        <f>IF($A254=0,0,VLOOKUP($A254,Pointage!$A$6:$CE$446,'Récap Hsup'!H$4))</f>
        <v>0</v>
      </c>
      <c r="I254" s="26">
        <f>IF($A254=0,0,VLOOKUP($A254,Pointage!$A$6:$CE$446,'Récap Hsup'!I$4))</f>
        <v>0</v>
      </c>
      <c r="J254" s="26">
        <f>IF($A254=0,0,VLOOKUP($A254,Pointage!$A$6:$CE$446,'Récap Hsup'!J$4))</f>
        <v>0</v>
      </c>
      <c r="K254" s="26">
        <f>IF($A254=0,0,VLOOKUP($A254,Pointage!$A$6:$CE$446,'Récap Hsup'!K$4))</f>
        <v>0</v>
      </c>
      <c r="L254" s="26">
        <f>IF($A254=0,0,VLOOKUP($A254,Pointage!$A$6:$CE$446,'Récap Hsup'!L$4))</f>
        <v>0</v>
      </c>
      <c r="M254" s="26">
        <f>IF($A254=0,0,VLOOKUP($A254,Pointage!$A$6:$CE$446,'Récap Hsup'!M$4))</f>
        <v>0</v>
      </c>
      <c r="N254" s="26">
        <f>IF($A254=0,0,VLOOKUP($A254,Pointage!$A$6:$CE$446,'Récap Hsup'!N$4))</f>
        <v>0</v>
      </c>
      <c r="O254" s="26">
        <f>IF($A254=0,0,VLOOKUP($A254,Pointage!$A$6:$CE$446,'Récap Hsup'!O$4))</f>
        <v>0</v>
      </c>
      <c r="P254" s="26">
        <f>IF($A254=0,0,VLOOKUP($A254,Pointage!$A$6:$CE$446,'Récap Hsup'!P$4))</f>
        <v>0</v>
      </c>
      <c r="Q254" s="26">
        <f>IF($A254=0,0,VLOOKUP($A254,Pointage!$A$6:$CE$446,'Récap Hsup'!Q$4))</f>
        <v>0</v>
      </c>
      <c r="R254" s="26">
        <f>IF($A254=0,0,VLOOKUP($A254,Pointage!$A$6:$CE$446,'Récap Hsup'!R$4))</f>
        <v>0</v>
      </c>
      <c r="S254" s="26">
        <f>IF($A254=0,0,VLOOKUP($A254,Pointage!$A$6:$CE$446,'Récap Hsup'!S$4))</f>
        <v>0</v>
      </c>
    </row>
    <row r="255" spans="1:19" x14ac:dyDescent="0.2">
      <c r="A255" s="24">
        <f>Pointage!A256</f>
        <v>43351</v>
      </c>
      <c r="B255" s="25">
        <f t="shared" si="6"/>
        <v>8</v>
      </c>
      <c r="C255" s="25">
        <f t="shared" si="7"/>
        <v>9</v>
      </c>
      <c r="D255" s="26">
        <f>IF($A255=0,0,VLOOKUP($A255,Pointage!$A$6:$CE$446,'Récap Hsup'!D$4))</f>
        <v>0</v>
      </c>
      <c r="E255" s="26">
        <f>IF($A255=0,0,VLOOKUP($A255,Pointage!$A$6:$CE$446,'Récap Hsup'!E$4))</f>
        <v>0</v>
      </c>
      <c r="F255" s="26">
        <f>IF($A255=0,0,VLOOKUP($A255,Pointage!$A$6:$CE$446,'Récap Hsup'!F$4))</f>
        <v>0</v>
      </c>
      <c r="G255" s="26">
        <f>IF($A255=0,0,VLOOKUP($A255,Pointage!$A$6:$CE$446,'Récap Hsup'!G$4))</f>
        <v>0</v>
      </c>
      <c r="H255" s="26">
        <f>IF($A255=0,0,VLOOKUP($A255,Pointage!$A$6:$CE$446,'Récap Hsup'!H$4))</f>
        <v>0</v>
      </c>
      <c r="I255" s="26">
        <f>IF($A255=0,0,VLOOKUP($A255,Pointage!$A$6:$CE$446,'Récap Hsup'!I$4))</f>
        <v>0</v>
      </c>
      <c r="J255" s="26">
        <f>IF($A255=0,0,VLOOKUP($A255,Pointage!$A$6:$CE$446,'Récap Hsup'!J$4))</f>
        <v>0</v>
      </c>
      <c r="K255" s="26">
        <f>IF($A255=0,0,VLOOKUP($A255,Pointage!$A$6:$CE$446,'Récap Hsup'!K$4))</f>
        <v>0</v>
      </c>
      <c r="L255" s="26">
        <f>IF($A255=0,0,VLOOKUP($A255,Pointage!$A$6:$CE$446,'Récap Hsup'!L$4))</f>
        <v>0</v>
      </c>
      <c r="M255" s="26">
        <f>IF($A255=0,0,VLOOKUP($A255,Pointage!$A$6:$CE$446,'Récap Hsup'!M$4))</f>
        <v>0</v>
      </c>
      <c r="N255" s="26">
        <f>IF($A255=0,0,VLOOKUP($A255,Pointage!$A$6:$CE$446,'Récap Hsup'!N$4))</f>
        <v>0</v>
      </c>
      <c r="O255" s="26">
        <f>IF($A255=0,0,VLOOKUP($A255,Pointage!$A$6:$CE$446,'Récap Hsup'!O$4))</f>
        <v>0</v>
      </c>
      <c r="P255" s="26">
        <f>IF($A255=0,0,VLOOKUP($A255,Pointage!$A$6:$CE$446,'Récap Hsup'!P$4))</f>
        <v>0</v>
      </c>
      <c r="Q255" s="26">
        <f>IF($A255=0,0,VLOOKUP($A255,Pointage!$A$6:$CE$446,'Récap Hsup'!Q$4))</f>
        <v>0</v>
      </c>
      <c r="R255" s="26">
        <f>IF($A255=0,0,VLOOKUP($A255,Pointage!$A$6:$CE$446,'Récap Hsup'!R$4))</f>
        <v>0</v>
      </c>
      <c r="S255" s="26">
        <f>IF($A255=0,0,VLOOKUP($A255,Pointage!$A$6:$CE$446,'Récap Hsup'!S$4))</f>
        <v>0</v>
      </c>
    </row>
    <row r="256" spans="1:19" x14ac:dyDescent="0.2">
      <c r="A256" s="24" t="str">
        <f>Pointage!A257</f>
        <v>Total</v>
      </c>
      <c r="B256" s="25" t="e">
        <f t="shared" si="6"/>
        <v>#VALUE!</v>
      </c>
      <c r="C256" s="25" t="e">
        <f t="shared" si="7"/>
        <v>#VALUE!</v>
      </c>
      <c r="D256" s="26">
        <f>IF($A256=0,0,VLOOKUP($A256,Pointage!$A$6:$CE$446,'Récap Hsup'!D$4))</f>
        <v>0</v>
      </c>
      <c r="E256" s="26">
        <f>IF($A256=0,0,VLOOKUP($A256,Pointage!$A$6:$CE$446,'Récap Hsup'!E$4))</f>
        <v>0</v>
      </c>
      <c r="F256" s="26">
        <f>IF($A256=0,0,VLOOKUP($A256,Pointage!$A$6:$CE$446,'Récap Hsup'!F$4))</f>
        <v>0</v>
      </c>
      <c r="G256" s="26">
        <f>IF($A256=0,0,VLOOKUP($A256,Pointage!$A$6:$CE$446,'Récap Hsup'!G$4))</f>
        <v>0</v>
      </c>
      <c r="H256" s="26">
        <f>IF($A256=0,0,VLOOKUP($A256,Pointage!$A$6:$CE$446,'Récap Hsup'!H$4))</f>
        <v>0</v>
      </c>
      <c r="I256" s="26">
        <f>IF($A256=0,0,VLOOKUP($A256,Pointage!$A$6:$CE$446,'Récap Hsup'!I$4))</f>
        <v>0</v>
      </c>
      <c r="J256" s="26">
        <f>IF($A256=0,0,VLOOKUP($A256,Pointage!$A$6:$CE$446,'Récap Hsup'!J$4))</f>
        <v>0</v>
      </c>
      <c r="K256" s="26">
        <f>IF($A256=0,0,VLOOKUP($A256,Pointage!$A$6:$CE$446,'Récap Hsup'!K$4))</f>
        <v>0</v>
      </c>
      <c r="L256" s="26">
        <f>IF($A256=0,0,VLOOKUP($A256,Pointage!$A$6:$CE$446,'Récap Hsup'!L$4))</f>
        <v>0</v>
      </c>
      <c r="M256" s="26">
        <f>IF($A256=0,0,VLOOKUP($A256,Pointage!$A$6:$CE$446,'Récap Hsup'!M$4))</f>
        <v>0</v>
      </c>
      <c r="N256" s="26">
        <f>IF($A256=0,0,VLOOKUP($A256,Pointage!$A$6:$CE$446,'Récap Hsup'!N$4))</f>
        <v>0</v>
      </c>
      <c r="O256" s="26">
        <f>IF($A256=0,0,VLOOKUP($A256,Pointage!$A$6:$CE$446,'Récap Hsup'!O$4))</f>
        <v>0</v>
      </c>
      <c r="P256" s="26">
        <f>IF($A256=0,0,VLOOKUP($A256,Pointage!$A$6:$CE$446,'Récap Hsup'!P$4))</f>
        <v>0</v>
      </c>
      <c r="Q256" s="26">
        <f>IF($A256=0,0,VLOOKUP($A256,Pointage!$A$6:$CE$446,'Récap Hsup'!Q$4))</f>
        <v>0</v>
      </c>
      <c r="R256" s="26">
        <f>IF($A256=0,0,VLOOKUP($A256,Pointage!$A$6:$CE$446,'Récap Hsup'!R$4))</f>
        <v>0</v>
      </c>
      <c r="S256" s="26">
        <f>IF($A256=0,0,VLOOKUP($A256,Pointage!$A$6:$CE$446,'Récap Hsup'!S$4))</f>
        <v>0</v>
      </c>
    </row>
    <row r="257" spans="1:19" x14ac:dyDescent="0.2">
      <c r="A257" s="24">
        <f>Pointage!A258</f>
        <v>43353</v>
      </c>
      <c r="B257" s="25">
        <f t="shared" si="6"/>
        <v>10</v>
      </c>
      <c r="C257" s="25">
        <f t="shared" si="7"/>
        <v>9</v>
      </c>
      <c r="D257" s="26">
        <f>IF($A257=0,0,VLOOKUP($A257,Pointage!$A$6:$CE$446,'Récap Hsup'!D$4))</f>
        <v>0</v>
      </c>
      <c r="E257" s="26">
        <f>IF($A257=0,0,VLOOKUP($A257,Pointage!$A$6:$CE$446,'Récap Hsup'!E$4))</f>
        <v>0</v>
      </c>
      <c r="F257" s="26">
        <f>IF($A257=0,0,VLOOKUP($A257,Pointage!$A$6:$CE$446,'Récap Hsup'!F$4))</f>
        <v>0</v>
      </c>
      <c r="G257" s="26">
        <f>IF($A257=0,0,VLOOKUP($A257,Pointage!$A$6:$CE$446,'Récap Hsup'!G$4))</f>
        <v>0</v>
      </c>
      <c r="H257" s="26">
        <f>IF($A257=0,0,VLOOKUP($A257,Pointage!$A$6:$CE$446,'Récap Hsup'!H$4))</f>
        <v>0</v>
      </c>
      <c r="I257" s="26">
        <f>IF($A257=0,0,VLOOKUP($A257,Pointage!$A$6:$CE$446,'Récap Hsup'!I$4))</f>
        <v>0</v>
      </c>
      <c r="J257" s="26">
        <f>IF($A257=0,0,VLOOKUP($A257,Pointage!$A$6:$CE$446,'Récap Hsup'!J$4))</f>
        <v>0</v>
      </c>
      <c r="K257" s="26">
        <f>IF($A257=0,0,VLOOKUP($A257,Pointage!$A$6:$CE$446,'Récap Hsup'!K$4))</f>
        <v>0</v>
      </c>
      <c r="L257" s="26">
        <f>IF($A257=0,0,VLOOKUP($A257,Pointage!$A$6:$CE$446,'Récap Hsup'!L$4))</f>
        <v>0</v>
      </c>
      <c r="M257" s="26">
        <f>IF($A257=0,0,VLOOKUP($A257,Pointage!$A$6:$CE$446,'Récap Hsup'!M$4))</f>
        <v>0</v>
      </c>
      <c r="N257" s="26">
        <f>IF($A257=0,0,VLOOKUP($A257,Pointage!$A$6:$CE$446,'Récap Hsup'!N$4))</f>
        <v>0</v>
      </c>
      <c r="O257" s="26">
        <f>IF($A257=0,0,VLOOKUP($A257,Pointage!$A$6:$CE$446,'Récap Hsup'!O$4))</f>
        <v>0</v>
      </c>
      <c r="P257" s="26">
        <f>IF($A257=0,0,VLOOKUP($A257,Pointage!$A$6:$CE$446,'Récap Hsup'!P$4))</f>
        <v>0</v>
      </c>
      <c r="Q257" s="26">
        <f>IF($A257=0,0,VLOOKUP($A257,Pointage!$A$6:$CE$446,'Récap Hsup'!Q$4))</f>
        <v>0</v>
      </c>
      <c r="R257" s="26">
        <f>IF($A257=0,0,VLOOKUP($A257,Pointage!$A$6:$CE$446,'Récap Hsup'!R$4))</f>
        <v>0</v>
      </c>
      <c r="S257" s="26">
        <f>IF($A257=0,0,VLOOKUP($A257,Pointage!$A$6:$CE$446,'Récap Hsup'!S$4))</f>
        <v>0</v>
      </c>
    </row>
    <row r="258" spans="1:19" x14ac:dyDescent="0.2">
      <c r="A258" s="24">
        <f>Pointage!A259</f>
        <v>43354</v>
      </c>
      <c r="B258" s="25">
        <f t="shared" si="6"/>
        <v>11</v>
      </c>
      <c r="C258" s="25">
        <f t="shared" si="7"/>
        <v>9</v>
      </c>
      <c r="D258" s="26">
        <f>IF($A258=0,0,VLOOKUP($A258,Pointage!$A$6:$CE$446,'Récap Hsup'!D$4))</f>
        <v>0</v>
      </c>
      <c r="E258" s="26">
        <f>IF($A258=0,0,VLOOKUP($A258,Pointage!$A$6:$CE$446,'Récap Hsup'!E$4))</f>
        <v>0</v>
      </c>
      <c r="F258" s="26">
        <f>IF($A258=0,0,VLOOKUP($A258,Pointage!$A$6:$CE$446,'Récap Hsup'!F$4))</f>
        <v>0</v>
      </c>
      <c r="G258" s="26">
        <f>IF($A258=0,0,VLOOKUP($A258,Pointage!$A$6:$CE$446,'Récap Hsup'!G$4))</f>
        <v>0</v>
      </c>
      <c r="H258" s="26">
        <f>IF($A258=0,0,VLOOKUP($A258,Pointage!$A$6:$CE$446,'Récap Hsup'!H$4))</f>
        <v>0</v>
      </c>
      <c r="I258" s="26">
        <f>IF($A258=0,0,VLOOKUP($A258,Pointage!$A$6:$CE$446,'Récap Hsup'!I$4))</f>
        <v>0</v>
      </c>
      <c r="J258" s="26">
        <f>IF($A258=0,0,VLOOKUP($A258,Pointage!$A$6:$CE$446,'Récap Hsup'!J$4))</f>
        <v>0</v>
      </c>
      <c r="K258" s="26">
        <f>IF($A258=0,0,VLOOKUP($A258,Pointage!$A$6:$CE$446,'Récap Hsup'!K$4))</f>
        <v>0</v>
      </c>
      <c r="L258" s="26">
        <f>IF($A258=0,0,VLOOKUP($A258,Pointage!$A$6:$CE$446,'Récap Hsup'!L$4))</f>
        <v>0</v>
      </c>
      <c r="M258" s="26">
        <f>IF($A258=0,0,VLOOKUP($A258,Pointage!$A$6:$CE$446,'Récap Hsup'!M$4))</f>
        <v>0</v>
      </c>
      <c r="N258" s="26">
        <f>IF($A258=0,0,VLOOKUP($A258,Pointage!$A$6:$CE$446,'Récap Hsup'!N$4))</f>
        <v>0</v>
      </c>
      <c r="O258" s="26">
        <f>IF($A258=0,0,VLOOKUP($A258,Pointage!$A$6:$CE$446,'Récap Hsup'!O$4))</f>
        <v>0</v>
      </c>
      <c r="P258" s="26">
        <f>IF($A258=0,0,VLOOKUP($A258,Pointage!$A$6:$CE$446,'Récap Hsup'!P$4))</f>
        <v>0</v>
      </c>
      <c r="Q258" s="26">
        <f>IF($A258=0,0,VLOOKUP($A258,Pointage!$A$6:$CE$446,'Récap Hsup'!Q$4))</f>
        <v>0</v>
      </c>
      <c r="R258" s="26">
        <f>IF($A258=0,0,VLOOKUP($A258,Pointage!$A$6:$CE$446,'Récap Hsup'!R$4))</f>
        <v>0</v>
      </c>
      <c r="S258" s="26">
        <f>IF($A258=0,0,VLOOKUP($A258,Pointage!$A$6:$CE$446,'Récap Hsup'!S$4))</f>
        <v>0</v>
      </c>
    </row>
    <row r="259" spans="1:19" x14ac:dyDescent="0.2">
      <c r="A259" s="24">
        <f>Pointage!A260</f>
        <v>43355</v>
      </c>
      <c r="B259" s="25">
        <f t="shared" si="6"/>
        <v>12</v>
      </c>
      <c r="C259" s="25">
        <f t="shared" si="7"/>
        <v>9</v>
      </c>
      <c r="D259" s="26">
        <f>IF($A259=0,0,VLOOKUP($A259,Pointage!$A$6:$CE$446,'Récap Hsup'!D$4))</f>
        <v>0</v>
      </c>
      <c r="E259" s="26">
        <f>IF($A259=0,0,VLOOKUP($A259,Pointage!$A$6:$CE$446,'Récap Hsup'!E$4))</f>
        <v>0</v>
      </c>
      <c r="F259" s="26">
        <f>IF($A259=0,0,VLOOKUP($A259,Pointage!$A$6:$CE$446,'Récap Hsup'!F$4))</f>
        <v>0</v>
      </c>
      <c r="G259" s="26">
        <f>IF($A259=0,0,VLOOKUP($A259,Pointage!$A$6:$CE$446,'Récap Hsup'!G$4))</f>
        <v>0</v>
      </c>
      <c r="H259" s="26">
        <f>IF($A259=0,0,VLOOKUP($A259,Pointage!$A$6:$CE$446,'Récap Hsup'!H$4))</f>
        <v>0</v>
      </c>
      <c r="I259" s="26">
        <f>IF($A259=0,0,VLOOKUP($A259,Pointage!$A$6:$CE$446,'Récap Hsup'!I$4))</f>
        <v>0</v>
      </c>
      <c r="J259" s="26">
        <f>IF($A259=0,0,VLOOKUP($A259,Pointage!$A$6:$CE$446,'Récap Hsup'!J$4))</f>
        <v>0</v>
      </c>
      <c r="K259" s="26">
        <f>IF($A259=0,0,VLOOKUP($A259,Pointage!$A$6:$CE$446,'Récap Hsup'!K$4))</f>
        <v>0</v>
      </c>
      <c r="L259" s="26">
        <f>IF($A259=0,0,VLOOKUP($A259,Pointage!$A$6:$CE$446,'Récap Hsup'!L$4))</f>
        <v>0</v>
      </c>
      <c r="M259" s="26">
        <f>IF($A259=0,0,VLOOKUP($A259,Pointage!$A$6:$CE$446,'Récap Hsup'!M$4))</f>
        <v>0</v>
      </c>
      <c r="N259" s="26">
        <f>IF($A259=0,0,VLOOKUP($A259,Pointage!$A$6:$CE$446,'Récap Hsup'!N$4))</f>
        <v>0</v>
      </c>
      <c r="O259" s="26">
        <f>IF($A259=0,0,VLOOKUP($A259,Pointage!$A$6:$CE$446,'Récap Hsup'!O$4))</f>
        <v>0</v>
      </c>
      <c r="P259" s="26">
        <f>IF($A259=0,0,VLOOKUP($A259,Pointage!$A$6:$CE$446,'Récap Hsup'!P$4))</f>
        <v>0</v>
      </c>
      <c r="Q259" s="26">
        <f>IF($A259=0,0,VLOOKUP($A259,Pointage!$A$6:$CE$446,'Récap Hsup'!Q$4))</f>
        <v>0</v>
      </c>
      <c r="R259" s="26">
        <f>IF($A259=0,0,VLOOKUP($A259,Pointage!$A$6:$CE$446,'Récap Hsup'!R$4))</f>
        <v>0</v>
      </c>
      <c r="S259" s="26">
        <f>IF($A259=0,0,VLOOKUP($A259,Pointage!$A$6:$CE$446,'Récap Hsup'!S$4))</f>
        <v>0</v>
      </c>
    </row>
    <row r="260" spans="1:19" x14ac:dyDescent="0.2">
      <c r="A260" s="24">
        <f>Pointage!A261</f>
        <v>43356</v>
      </c>
      <c r="B260" s="25">
        <f t="shared" si="6"/>
        <v>13</v>
      </c>
      <c r="C260" s="25">
        <f t="shared" si="7"/>
        <v>9</v>
      </c>
      <c r="D260" s="26">
        <f>IF($A260=0,0,VLOOKUP($A260,Pointage!$A$6:$CE$446,'Récap Hsup'!D$4))</f>
        <v>0</v>
      </c>
      <c r="E260" s="26">
        <f>IF($A260=0,0,VLOOKUP($A260,Pointage!$A$6:$CE$446,'Récap Hsup'!E$4))</f>
        <v>0</v>
      </c>
      <c r="F260" s="26">
        <f>IF($A260=0,0,VLOOKUP($A260,Pointage!$A$6:$CE$446,'Récap Hsup'!F$4))</f>
        <v>0</v>
      </c>
      <c r="G260" s="26">
        <f>IF($A260=0,0,VLOOKUP($A260,Pointage!$A$6:$CE$446,'Récap Hsup'!G$4))</f>
        <v>0</v>
      </c>
      <c r="H260" s="26">
        <f>IF($A260=0,0,VLOOKUP($A260,Pointage!$A$6:$CE$446,'Récap Hsup'!H$4))</f>
        <v>0</v>
      </c>
      <c r="I260" s="26">
        <f>IF($A260=0,0,VLOOKUP($A260,Pointage!$A$6:$CE$446,'Récap Hsup'!I$4))</f>
        <v>0</v>
      </c>
      <c r="J260" s="26">
        <f>IF($A260=0,0,VLOOKUP($A260,Pointage!$A$6:$CE$446,'Récap Hsup'!J$4))</f>
        <v>0</v>
      </c>
      <c r="K260" s="26">
        <f>IF($A260=0,0,VLOOKUP($A260,Pointage!$A$6:$CE$446,'Récap Hsup'!K$4))</f>
        <v>0</v>
      </c>
      <c r="L260" s="26">
        <f>IF($A260=0,0,VLOOKUP($A260,Pointage!$A$6:$CE$446,'Récap Hsup'!L$4))</f>
        <v>0</v>
      </c>
      <c r="M260" s="26">
        <f>IF($A260=0,0,VLOOKUP($A260,Pointage!$A$6:$CE$446,'Récap Hsup'!M$4))</f>
        <v>0</v>
      </c>
      <c r="N260" s="26">
        <f>IF($A260=0,0,VLOOKUP($A260,Pointage!$A$6:$CE$446,'Récap Hsup'!N$4))</f>
        <v>0</v>
      </c>
      <c r="O260" s="26">
        <f>IF($A260=0,0,VLOOKUP($A260,Pointage!$A$6:$CE$446,'Récap Hsup'!O$4))</f>
        <v>0</v>
      </c>
      <c r="P260" s="26">
        <f>IF($A260=0,0,VLOOKUP($A260,Pointage!$A$6:$CE$446,'Récap Hsup'!P$4))</f>
        <v>0</v>
      </c>
      <c r="Q260" s="26">
        <f>IF($A260=0,0,VLOOKUP($A260,Pointage!$A$6:$CE$446,'Récap Hsup'!Q$4))</f>
        <v>0</v>
      </c>
      <c r="R260" s="26">
        <f>IF($A260=0,0,VLOOKUP($A260,Pointage!$A$6:$CE$446,'Récap Hsup'!R$4))</f>
        <v>0</v>
      </c>
      <c r="S260" s="26">
        <f>IF($A260=0,0,VLOOKUP($A260,Pointage!$A$6:$CE$446,'Récap Hsup'!S$4))</f>
        <v>0</v>
      </c>
    </row>
    <row r="261" spans="1:19" x14ac:dyDescent="0.2">
      <c r="A261" s="24">
        <f>Pointage!A262</f>
        <v>43357</v>
      </c>
      <c r="B261" s="25">
        <f t="shared" si="6"/>
        <v>14</v>
      </c>
      <c r="C261" s="25">
        <f t="shared" si="7"/>
        <v>9</v>
      </c>
      <c r="D261" s="26">
        <f>IF($A261=0,0,VLOOKUP($A261,Pointage!$A$6:$CE$446,'Récap Hsup'!D$4))</f>
        <v>0</v>
      </c>
      <c r="E261" s="26">
        <f>IF($A261=0,0,VLOOKUP($A261,Pointage!$A$6:$CE$446,'Récap Hsup'!E$4))</f>
        <v>0</v>
      </c>
      <c r="F261" s="26">
        <f>IF($A261=0,0,VLOOKUP($A261,Pointage!$A$6:$CE$446,'Récap Hsup'!F$4))</f>
        <v>0</v>
      </c>
      <c r="G261" s="26">
        <f>IF($A261=0,0,VLOOKUP($A261,Pointage!$A$6:$CE$446,'Récap Hsup'!G$4))</f>
        <v>0</v>
      </c>
      <c r="H261" s="26">
        <f>IF($A261=0,0,VLOOKUP($A261,Pointage!$A$6:$CE$446,'Récap Hsup'!H$4))</f>
        <v>0</v>
      </c>
      <c r="I261" s="26">
        <f>IF($A261=0,0,VLOOKUP($A261,Pointage!$A$6:$CE$446,'Récap Hsup'!I$4))</f>
        <v>0</v>
      </c>
      <c r="J261" s="26">
        <f>IF($A261=0,0,VLOOKUP($A261,Pointage!$A$6:$CE$446,'Récap Hsup'!J$4))</f>
        <v>0</v>
      </c>
      <c r="K261" s="26">
        <f>IF($A261=0,0,VLOOKUP($A261,Pointage!$A$6:$CE$446,'Récap Hsup'!K$4))</f>
        <v>0</v>
      </c>
      <c r="L261" s="26">
        <f>IF($A261=0,0,VLOOKUP($A261,Pointage!$A$6:$CE$446,'Récap Hsup'!L$4))</f>
        <v>0</v>
      </c>
      <c r="M261" s="26">
        <f>IF($A261=0,0,VLOOKUP($A261,Pointage!$A$6:$CE$446,'Récap Hsup'!M$4))</f>
        <v>0</v>
      </c>
      <c r="N261" s="26">
        <f>IF($A261=0,0,VLOOKUP($A261,Pointage!$A$6:$CE$446,'Récap Hsup'!N$4))</f>
        <v>0</v>
      </c>
      <c r="O261" s="26">
        <f>IF($A261=0,0,VLOOKUP($A261,Pointage!$A$6:$CE$446,'Récap Hsup'!O$4))</f>
        <v>0</v>
      </c>
      <c r="P261" s="26">
        <f>IF($A261=0,0,VLOOKUP($A261,Pointage!$A$6:$CE$446,'Récap Hsup'!P$4))</f>
        <v>0</v>
      </c>
      <c r="Q261" s="26">
        <f>IF($A261=0,0,VLOOKUP($A261,Pointage!$A$6:$CE$446,'Récap Hsup'!Q$4))</f>
        <v>0</v>
      </c>
      <c r="R261" s="26">
        <f>IF($A261=0,0,VLOOKUP($A261,Pointage!$A$6:$CE$446,'Récap Hsup'!R$4))</f>
        <v>0</v>
      </c>
      <c r="S261" s="26">
        <f>IF($A261=0,0,VLOOKUP($A261,Pointage!$A$6:$CE$446,'Récap Hsup'!S$4))</f>
        <v>0</v>
      </c>
    </row>
    <row r="262" spans="1:19" x14ac:dyDescent="0.2">
      <c r="A262" s="24">
        <f>Pointage!A263</f>
        <v>43358</v>
      </c>
      <c r="B262" s="25">
        <f t="shared" ref="B262:B325" si="8">DAY(A262)</f>
        <v>15</v>
      </c>
      <c r="C262" s="25">
        <f t="shared" ref="C262:C325" si="9">MONTH(A262)</f>
        <v>9</v>
      </c>
      <c r="D262" s="26">
        <f>IF($A262=0,0,VLOOKUP($A262,Pointage!$A$6:$CE$446,'Récap Hsup'!D$4))</f>
        <v>0</v>
      </c>
      <c r="E262" s="26">
        <f>IF($A262=0,0,VLOOKUP($A262,Pointage!$A$6:$CE$446,'Récap Hsup'!E$4))</f>
        <v>0</v>
      </c>
      <c r="F262" s="26">
        <f>IF($A262=0,0,VLOOKUP($A262,Pointage!$A$6:$CE$446,'Récap Hsup'!F$4))</f>
        <v>0</v>
      </c>
      <c r="G262" s="26">
        <f>IF($A262=0,0,VLOOKUP($A262,Pointage!$A$6:$CE$446,'Récap Hsup'!G$4))</f>
        <v>0</v>
      </c>
      <c r="H262" s="26">
        <f>IF($A262=0,0,VLOOKUP($A262,Pointage!$A$6:$CE$446,'Récap Hsup'!H$4))</f>
        <v>0</v>
      </c>
      <c r="I262" s="26">
        <f>IF($A262=0,0,VLOOKUP($A262,Pointage!$A$6:$CE$446,'Récap Hsup'!I$4))</f>
        <v>0</v>
      </c>
      <c r="J262" s="26">
        <f>IF($A262=0,0,VLOOKUP($A262,Pointage!$A$6:$CE$446,'Récap Hsup'!J$4))</f>
        <v>0</v>
      </c>
      <c r="K262" s="26">
        <f>IF($A262=0,0,VLOOKUP($A262,Pointage!$A$6:$CE$446,'Récap Hsup'!K$4))</f>
        <v>0</v>
      </c>
      <c r="L262" s="26">
        <f>IF($A262=0,0,VLOOKUP($A262,Pointage!$A$6:$CE$446,'Récap Hsup'!L$4))</f>
        <v>0</v>
      </c>
      <c r="M262" s="26">
        <f>IF($A262=0,0,VLOOKUP($A262,Pointage!$A$6:$CE$446,'Récap Hsup'!M$4))</f>
        <v>0</v>
      </c>
      <c r="N262" s="26">
        <f>IF($A262=0,0,VLOOKUP($A262,Pointage!$A$6:$CE$446,'Récap Hsup'!N$4))</f>
        <v>0</v>
      </c>
      <c r="O262" s="26">
        <f>IF($A262=0,0,VLOOKUP($A262,Pointage!$A$6:$CE$446,'Récap Hsup'!O$4))</f>
        <v>0</v>
      </c>
      <c r="P262" s="26">
        <f>IF($A262=0,0,VLOOKUP($A262,Pointage!$A$6:$CE$446,'Récap Hsup'!P$4))</f>
        <v>0</v>
      </c>
      <c r="Q262" s="26">
        <f>IF($A262=0,0,VLOOKUP($A262,Pointage!$A$6:$CE$446,'Récap Hsup'!Q$4))</f>
        <v>0</v>
      </c>
      <c r="R262" s="26">
        <f>IF($A262=0,0,VLOOKUP($A262,Pointage!$A$6:$CE$446,'Récap Hsup'!R$4))</f>
        <v>0</v>
      </c>
      <c r="S262" s="26">
        <f>IF($A262=0,0,VLOOKUP($A262,Pointage!$A$6:$CE$446,'Récap Hsup'!S$4))</f>
        <v>0</v>
      </c>
    </row>
    <row r="263" spans="1:19" x14ac:dyDescent="0.2">
      <c r="A263" s="24" t="str">
        <f>Pointage!A264</f>
        <v>Total</v>
      </c>
      <c r="B263" s="25" t="e">
        <f t="shared" si="8"/>
        <v>#VALUE!</v>
      </c>
      <c r="C263" s="25" t="e">
        <f t="shared" si="9"/>
        <v>#VALUE!</v>
      </c>
      <c r="D263" s="26">
        <f>IF($A263=0,0,VLOOKUP($A263,Pointage!$A$6:$CE$446,'Récap Hsup'!D$4))</f>
        <v>0</v>
      </c>
      <c r="E263" s="26">
        <f>IF($A263=0,0,VLOOKUP($A263,Pointage!$A$6:$CE$446,'Récap Hsup'!E$4))</f>
        <v>0</v>
      </c>
      <c r="F263" s="26">
        <f>IF($A263=0,0,VLOOKUP($A263,Pointage!$A$6:$CE$446,'Récap Hsup'!F$4))</f>
        <v>0</v>
      </c>
      <c r="G263" s="26">
        <f>IF($A263=0,0,VLOOKUP($A263,Pointage!$A$6:$CE$446,'Récap Hsup'!G$4))</f>
        <v>0</v>
      </c>
      <c r="H263" s="26">
        <f>IF($A263=0,0,VLOOKUP($A263,Pointage!$A$6:$CE$446,'Récap Hsup'!H$4))</f>
        <v>0</v>
      </c>
      <c r="I263" s="26">
        <f>IF($A263=0,0,VLOOKUP($A263,Pointage!$A$6:$CE$446,'Récap Hsup'!I$4))</f>
        <v>0</v>
      </c>
      <c r="J263" s="26">
        <f>IF($A263=0,0,VLOOKUP($A263,Pointage!$A$6:$CE$446,'Récap Hsup'!J$4))</f>
        <v>0</v>
      </c>
      <c r="K263" s="26">
        <f>IF($A263=0,0,VLOOKUP($A263,Pointage!$A$6:$CE$446,'Récap Hsup'!K$4))</f>
        <v>0</v>
      </c>
      <c r="L263" s="26">
        <f>IF($A263=0,0,VLOOKUP($A263,Pointage!$A$6:$CE$446,'Récap Hsup'!L$4))</f>
        <v>0</v>
      </c>
      <c r="M263" s="26">
        <f>IF($A263=0,0,VLOOKUP($A263,Pointage!$A$6:$CE$446,'Récap Hsup'!M$4))</f>
        <v>0</v>
      </c>
      <c r="N263" s="26">
        <f>IF($A263=0,0,VLOOKUP($A263,Pointage!$A$6:$CE$446,'Récap Hsup'!N$4))</f>
        <v>0</v>
      </c>
      <c r="O263" s="26">
        <f>IF($A263=0,0,VLOOKUP($A263,Pointage!$A$6:$CE$446,'Récap Hsup'!O$4))</f>
        <v>0</v>
      </c>
      <c r="P263" s="26">
        <f>IF($A263=0,0,VLOOKUP($A263,Pointage!$A$6:$CE$446,'Récap Hsup'!P$4))</f>
        <v>0</v>
      </c>
      <c r="Q263" s="26">
        <f>IF($A263=0,0,VLOOKUP($A263,Pointage!$A$6:$CE$446,'Récap Hsup'!Q$4))</f>
        <v>0</v>
      </c>
      <c r="R263" s="26">
        <f>IF($A263=0,0,VLOOKUP($A263,Pointage!$A$6:$CE$446,'Récap Hsup'!R$4))</f>
        <v>0</v>
      </c>
      <c r="S263" s="26">
        <f>IF($A263=0,0,VLOOKUP($A263,Pointage!$A$6:$CE$446,'Récap Hsup'!S$4))</f>
        <v>0</v>
      </c>
    </row>
    <row r="264" spans="1:19" x14ac:dyDescent="0.2">
      <c r="A264" s="24">
        <f>Pointage!A265</f>
        <v>43360</v>
      </c>
      <c r="B264" s="25">
        <f t="shared" si="8"/>
        <v>17</v>
      </c>
      <c r="C264" s="25">
        <f t="shared" si="9"/>
        <v>9</v>
      </c>
      <c r="D264" s="26">
        <f>IF($A264=0,0,VLOOKUP($A264,Pointage!$A$6:$CE$446,'Récap Hsup'!D$4))</f>
        <v>0</v>
      </c>
      <c r="E264" s="26">
        <f>IF($A264=0,0,VLOOKUP($A264,Pointage!$A$6:$CE$446,'Récap Hsup'!E$4))</f>
        <v>0</v>
      </c>
      <c r="F264" s="26">
        <f>IF($A264=0,0,VLOOKUP($A264,Pointage!$A$6:$CE$446,'Récap Hsup'!F$4))</f>
        <v>0</v>
      </c>
      <c r="G264" s="26">
        <f>IF($A264=0,0,VLOOKUP($A264,Pointage!$A$6:$CE$446,'Récap Hsup'!G$4))</f>
        <v>0</v>
      </c>
      <c r="H264" s="26">
        <f>IF($A264=0,0,VLOOKUP($A264,Pointage!$A$6:$CE$446,'Récap Hsup'!H$4))</f>
        <v>0</v>
      </c>
      <c r="I264" s="26">
        <f>IF($A264=0,0,VLOOKUP($A264,Pointage!$A$6:$CE$446,'Récap Hsup'!I$4))</f>
        <v>0</v>
      </c>
      <c r="J264" s="26">
        <f>IF($A264=0,0,VLOOKUP($A264,Pointage!$A$6:$CE$446,'Récap Hsup'!J$4))</f>
        <v>0</v>
      </c>
      <c r="K264" s="26">
        <f>IF($A264=0,0,VLOOKUP($A264,Pointage!$A$6:$CE$446,'Récap Hsup'!K$4))</f>
        <v>0</v>
      </c>
      <c r="L264" s="26">
        <f>IF($A264=0,0,VLOOKUP($A264,Pointage!$A$6:$CE$446,'Récap Hsup'!L$4))</f>
        <v>0</v>
      </c>
      <c r="M264" s="26">
        <f>IF($A264=0,0,VLOOKUP($A264,Pointage!$A$6:$CE$446,'Récap Hsup'!M$4))</f>
        <v>0</v>
      </c>
      <c r="N264" s="26">
        <f>IF($A264=0,0,VLOOKUP($A264,Pointage!$A$6:$CE$446,'Récap Hsup'!N$4))</f>
        <v>0</v>
      </c>
      <c r="O264" s="26">
        <f>IF($A264=0,0,VLOOKUP($A264,Pointage!$A$6:$CE$446,'Récap Hsup'!O$4))</f>
        <v>0</v>
      </c>
      <c r="P264" s="26">
        <f>IF($A264=0,0,VLOOKUP($A264,Pointage!$A$6:$CE$446,'Récap Hsup'!P$4))</f>
        <v>0</v>
      </c>
      <c r="Q264" s="26">
        <f>IF($A264=0,0,VLOOKUP($A264,Pointage!$A$6:$CE$446,'Récap Hsup'!Q$4))</f>
        <v>0</v>
      </c>
      <c r="R264" s="26">
        <f>IF($A264=0,0,VLOOKUP($A264,Pointage!$A$6:$CE$446,'Récap Hsup'!R$4))</f>
        <v>0</v>
      </c>
      <c r="S264" s="26">
        <f>IF($A264=0,0,VLOOKUP($A264,Pointage!$A$6:$CE$446,'Récap Hsup'!S$4))</f>
        <v>0</v>
      </c>
    </row>
    <row r="265" spans="1:19" x14ac:dyDescent="0.2">
      <c r="A265" s="24">
        <f>Pointage!A266</f>
        <v>43361</v>
      </c>
      <c r="B265" s="25">
        <f t="shared" si="8"/>
        <v>18</v>
      </c>
      <c r="C265" s="25">
        <f t="shared" si="9"/>
        <v>9</v>
      </c>
      <c r="D265" s="26">
        <f>IF($A265=0,0,VLOOKUP($A265,Pointage!$A$6:$CE$446,'Récap Hsup'!D$4))</f>
        <v>0</v>
      </c>
      <c r="E265" s="26">
        <f>IF($A265=0,0,VLOOKUP($A265,Pointage!$A$6:$CE$446,'Récap Hsup'!E$4))</f>
        <v>0</v>
      </c>
      <c r="F265" s="26">
        <f>IF($A265=0,0,VLOOKUP($A265,Pointage!$A$6:$CE$446,'Récap Hsup'!F$4))</f>
        <v>0</v>
      </c>
      <c r="G265" s="26">
        <f>IF($A265=0,0,VLOOKUP($A265,Pointage!$A$6:$CE$446,'Récap Hsup'!G$4))</f>
        <v>0</v>
      </c>
      <c r="H265" s="26">
        <f>IF($A265=0,0,VLOOKUP($A265,Pointage!$A$6:$CE$446,'Récap Hsup'!H$4))</f>
        <v>0</v>
      </c>
      <c r="I265" s="26">
        <f>IF($A265=0,0,VLOOKUP($A265,Pointage!$A$6:$CE$446,'Récap Hsup'!I$4))</f>
        <v>0</v>
      </c>
      <c r="J265" s="26">
        <f>IF($A265=0,0,VLOOKUP($A265,Pointage!$A$6:$CE$446,'Récap Hsup'!J$4))</f>
        <v>0</v>
      </c>
      <c r="K265" s="26">
        <f>IF($A265=0,0,VLOOKUP($A265,Pointage!$A$6:$CE$446,'Récap Hsup'!K$4))</f>
        <v>0</v>
      </c>
      <c r="L265" s="26">
        <f>IF($A265=0,0,VLOOKUP($A265,Pointage!$A$6:$CE$446,'Récap Hsup'!L$4))</f>
        <v>0</v>
      </c>
      <c r="M265" s="26">
        <f>IF($A265=0,0,VLOOKUP($A265,Pointage!$A$6:$CE$446,'Récap Hsup'!M$4))</f>
        <v>0</v>
      </c>
      <c r="N265" s="26">
        <f>IF($A265=0,0,VLOOKUP($A265,Pointage!$A$6:$CE$446,'Récap Hsup'!N$4))</f>
        <v>0</v>
      </c>
      <c r="O265" s="26">
        <f>IF($A265=0,0,VLOOKUP($A265,Pointage!$A$6:$CE$446,'Récap Hsup'!O$4))</f>
        <v>0</v>
      </c>
      <c r="P265" s="26">
        <f>IF($A265=0,0,VLOOKUP($A265,Pointage!$A$6:$CE$446,'Récap Hsup'!P$4))</f>
        <v>0</v>
      </c>
      <c r="Q265" s="26">
        <f>IF($A265=0,0,VLOOKUP($A265,Pointage!$A$6:$CE$446,'Récap Hsup'!Q$4))</f>
        <v>0</v>
      </c>
      <c r="R265" s="26">
        <f>IF($A265=0,0,VLOOKUP($A265,Pointage!$A$6:$CE$446,'Récap Hsup'!R$4))</f>
        <v>0</v>
      </c>
      <c r="S265" s="26">
        <f>IF($A265=0,0,VLOOKUP($A265,Pointage!$A$6:$CE$446,'Récap Hsup'!S$4))</f>
        <v>0</v>
      </c>
    </row>
    <row r="266" spans="1:19" x14ac:dyDescent="0.2">
      <c r="A266" s="24">
        <f>Pointage!A267</f>
        <v>43362</v>
      </c>
      <c r="B266" s="25">
        <f t="shared" si="8"/>
        <v>19</v>
      </c>
      <c r="C266" s="25">
        <f t="shared" si="9"/>
        <v>9</v>
      </c>
      <c r="D266" s="26">
        <f>IF($A266=0,0,VLOOKUP($A266,Pointage!$A$6:$CE$446,'Récap Hsup'!D$4))</f>
        <v>0</v>
      </c>
      <c r="E266" s="26">
        <f>IF($A266=0,0,VLOOKUP($A266,Pointage!$A$6:$CE$446,'Récap Hsup'!E$4))</f>
        <v>0</v>
      </c>
      <c r="F266" s="26">
        <f>IF($A266=0,0,VLOOKUP($A266,Pointage!$A$6:$CE$446,'Récap Hsup'!F$4))</f>
        <v>0</v>
      </c>
      <c r="G266" s="26">
        <f>IF($A266=0,0,VLOOKUP($A266,Pointage!$A$6:$CE$446,'Récap Hsup'!G$4))</f>
        <v>0</v>
      </c>
      <c r="H266" s="26">
        <f>IF($A266=0,0,VLOOKUP($A266,Pointage!$A$6:$CE$446,'Récap Hsup'!H$4))</f>
        <v>0</v>
      </c>
      <c r="I266" s="26">
        <f>IF($A266=0,0,VLOOKUP($A266,Pointage!$A$6:$CE$446,'Récap Hsup'!I$4))</f>
        <v>0</v>
      </c>
      <c r="J266" s="26">
        <f>IF($A266=0,0,VLOOKUP($A266,Pointage!$A$6:$CE$446,'Récap Hsup'!J$4))</f>
        <v>0</v>
      </c>
      <c r="K266" s="26">
        <f>IF($A266=0,0,VLOOKUP($A266,Pointage!$A$6:$CE$446,'Récap Hsup'!K$4))</f>
        <v>0</v>
      </c>
      <c r="L266" s="26">
        <f>IF($A266=0,0,VLOOKUP($A266,Pointage!$A$6:$CE$446,'Récap Hsup'!L$4))</f>
        <v>0</v>
      </c>
      <c r="M266" s="26">
        <f>IF($A266=0,0,VLOOKUP($A266,Pointage!$A$6:$CE$446,'Récap Hsup'!M$4))</f>
        <v>0</v>
      </c>
      <c r="N266" s="26">
        <f>IF($A266=0,0,VLOOKUP($A266,Pointage!$A$6:$CE$446,'Récap Hsup'!N$4))</f>
        <v>0</v>
      </c>
      <c r="O266" s="26">
        <f>IF($A266=0,0,VLOOKUP($A266,Pointage!$A$6:$CE$446,'Récap Hsup'!O$4))</f>
        <v>0</v>
      </c>
      <c r="P266" s="26">
        <f>IF($A266=0,0,VLOOKUP($A266,Pointage!$A$6:$CE$446,'Récap Hsup'!P$4))</f>
        <v>0</v>
      </c>
      <c r="Q266" s="26">
        <f>IF($A266=0,0,VLOOKUP($A266,Pointage!$A$6:$CE$446,'Récap Hsup'!Q$4))</f>
        <v>0</v>
      </c>
      <c r="R266" s="26">
        <f>IF($A266=0,0,VLOOKUP($A266,Pointage!$A$6:$CE$446,'Récap Hsup'!R$4))</f>
        <v>0</v>
      </c>
      <c r="S266" s="26">
        <f>IF($A266=0,0,VLOOKUP($A266,Pointage!$A$6:$CE$446,'Récap Hsup'!S$4))</f>
        <v>0</v>
      </c>
    </row>
    <row r="267" spans="1:19" x14ac:dyDescent="0.2">
      <c r="A267" s="24">
        <f>Pointage!A268</f>
        <v>43363</v>
      </c>
      <c r="B267" s="25">
        <f t="shared" si="8"/>
        <v>20</v>
      </c>
      <c r="C267" s="25">
        <f t="shared" si="9"/>
        <v>9</v>
      </c>
      <c r="D267" s="26">
        <f>IF($A267=0,0,VLOOKUP($A267,Pointage!$A$6:$CE$446,'Récap Hsup'!D$4))</f>
        <v>0</v>
      </c>
      <c r="E267" s="26">
        <f>IF($A267=0,0,VLOOKUP($A267,Pointage!$A$6:$CE$446,'Récap Hsup'!E$4))</f>
        <v>0</v>
      </c>
      <c r="F267" s="26">
        <f>IF($A267=0,0,VLOOKUP($A267,Pointage!$A$6:$CE$446,'Récap Hsup'!F$4))</f>
        <v>0</v>
      </c>
      <c r="G267" s="26">
        <f>IF($A267=0,0,VLOOKUP($A267,Pointage!$A$6:$CE$446,'Récap Hsup'!G$4))</f>
        <v>0</v>
      </c>
      <c r="H267" s="26">
        <f>IF($A267=0,0,VLOOKUP($A267,Pointage!$A$6:$CE$446,'Récap Hsup'!H$4))</f>
        <v>0</v>
      </c>
      <c r="I267" s="26">
        <f>IF($A267=0,0,VLOOKUP($A267,Pointage!$A$6:$CE$446,'Récap Hsup'!I$4))</f>
        <v>0</v>
      </c>
      <c r="J267" s="26">
        <f>IF($A267=0,0,VLOOKUP($A267,Pointage!$A$6:$CE$446,'Récap Hsup'!J$4))</f>
        <v>0</v>
      </c>
      <c r="K267" s="26">
        <f>IF($A267=0,0,VLOOKUP($A267,Pointage!$A$6:$CE$446,'Récap Hsup'!K$4))</f>
        <v>0</v>
      </c>
      <c r="L267" s="26">
        <f>IF($A267=0,0,VLOOKUP($A267,Pointage!$A$6:$CE$446,'Récap Hsup'!L$4))</f>
        <v>0</v>
      </c>
      <c r="M267" s="26">
        <f>IF($A267=0,0,VLOOKUP($A267,Pointage!$A$6:$CE$446,'Récap Hsup'!M$4))</f>
        <v>0</v>
      </c>
      <c r="N267" s="26">
        <f>IF($A267=0,0,VLOOKUP($A267,Pointage!$A$6:$CE$446,'Récap Hsup'!N$4))</f>
        <v>0</v>
      </c>
      <c r="O267" s="26">
        <f>IF($A267=0,0,VLOOKUP($A267,Pointage!$A$6:$CE$446,'Récap Hsup'!O$4))</f>
        <v>0</v>
      </c>
      <c r="P267" s="26">
        <f>IF($A267=0,0,VLOOKUP($A267,Pointage!$A$6:$CE$446,'Récap Hsup'!P$4))</f>
        <v>0</v>
      </c>
      <c r="Q267" s="26">
        <f>IF($A267=0,0,VLOOKUP($A267,Pointage!$A$6:$CE$446,'Récap Hsup'!Q$4))</f>
        <v>0</v>
      </c>
      <c r="R267" s="26">
        <f>IF($A267=0,0,VLOOKUP($A267,Pointage!$A$6:$CE$446,'Récap Hsup'!R$4))</f>
        <v>0</v>
      </c>
      <c r="S267" s="26">
        <f>IF($A267=0,0,VLOOKUP($A267,Pointage!$A$6:$CE$446,'Récap Hsup'!S$4))</f>
        <v>0</v>
      </c>
    </row>
    <row r="268" spans="1:19" x14ac:dyDescent="0.2">
      <c r="A268" s="24">
        <f>Pointage!A269</f>
        <v>43364</v>
      </c>
      <c r="B268" s="25">
        <f t="shared" si="8"/>
        <v>21</v>
      </c>
      <c r="C268" s="25">
        <f t="shared" si="9"/>
        <v>9</v>
      </c>
      <c r="D268" s="26">
        <f>IF($A268=0,0,VLOOKUP($A268,Pointage!$A$6:$CE$446,'Récap Hsup'!D$4))</f>
        <v>0</v>
      </c>
      <c r="E268" s="26">
        <f>IF($A268=0,0,VLOOKUP($A268,Pointage!$A$6:$CE$446,'Récap Hsup'!E$4))</f>
        <v>0</v>
      </c>
      <c r="F268" s="26">
        <f>IF($A268=0,0,VLOOKUP($A268,Pointage!$A$6:$CE$446,'Récap Hsup'!F$4))</f>
        <v>0</v>
      </c>
      <c r="G268" s="26">
        <f>IF($A268=0,0,VLOOKUP($A268,Pointage!$A$6:$CE$446,'Récap Hsup'!G$4))</f>
        <v>0</v>
      </c>
      <c r="H268" s="26">
        <f>IF($A268=0,0,VLOOKUP($A268,Pointage!$A$6:$CE$446,'Récap Hsup'!H$4))</f>
        <v>0</v>
      </c>
      <c r="I268" s="26">
        <f>IF($A268=0,0,VLOOKUP($A268,Pointage!$A$6:$CE$446,'Récap Hsup'!I$4))</f>
        <v>0</v>
      </c>
      <c r="J268" s="26">
        <f>IF($A268=0,0,VLOOKUP($A268,Pointage!$A$6:$CE$446,'Récap Hsup'!J$4))</f>
        <v>0</v>
      </c>
      <c r="K268" s="26">
        <f>IF($A268=0,0,VLOOKUP($A268,Pointage!$A$6:$CE$446,'Récap Hsup'!K$4))</f>
        <v>0</v>
      </c>
      <c r="L268" s="26">
        <f>IF($A268=0,0,VLOOKUP($A268,Pointage!$A$6:$CE$446,'Récap Hsup'!L$4))</f>
        <v>0</v>
      </c>
      <c r="M268" s="26">
        <f>IF($A268=0,0,VLOOKUP($A268,Pointage!$A$6:$CE$446,'Récap Hsup'!M$4))</f>
        <v>0</v>
      </c>
      <c r="N268" s="26">
        <f>IF($A268=0,0,VLOOKUP($A268,Pointage!$A$6:$CE$446,'Récap Hsup'!N$4))</f>
        <v>0</v>
      </c>
      <c r="O268" s="26">
        <f>IF($A268=0,0,VLOOKUP($A268,Pointage!$A$6:$CE$446,'Récap Hsup'!O$4))</f>
        <v>0</v>
      </c>
      <c r="P268" s="26">
        <f>IF($A268=0,0,VLOOKUP($A268,Pointage!$A$6:$CE$446,'Récap Hsup'!P$4))</f>
        <v>0</v>
      </c>
      <c r="Q268" s="26">
        <f>IF($A268=0,0,VLOOKUP($A268,Pointage!$A$6:$CE$446,'Récap Hsup'!Q$4))</f>
        <v>0</v>
      </c>
      <c r="R268" s="26">
        <f>IF($A268=0,0,VLOOKUP($A268,Pointage!$A$6:$CE$446,'Récap Hsup'!R$4))</f>
        <v>0</v>
      </c>
      <c r="S268" s="26">
        <f>IF($A268=0,0,VLOOKUP($A268,Pointage!$A$6:$CE$446,'Récap Hsup'!S$4))</f>
        <v>0</v>
      </c>
    </row>
    <row r="269" spans="1:19" x14ac:dyDescent="0.2">
      <c r="A269" s="24">
        <f>Pointage!A270</f>
        <v>43365</v>
      </c>
      <c r="B269" s="25">
        <f t="shared" si="8"/>
        <v>22</v>
      </c>
      <c r="C269" s="25">
        <f t="shared" si="9"/>
        <v>9</v>
      </c>
      <c r="D269" s="26">
        <f>IF($A269=0,0,VLOOKUP($A269,Pointage!$A$6:$CE$446,'Récap Hsup'!D$4))</f>
        <v>0</v>
      </c>
      <c r="E269" s="26">
        <f>IF($A269=0,0,VLOOKUP($A269,Pointage!$A$6:$CE$446,'Récap Hsup'!E$4))</f>
        <v>0</v>
      </c>
      <c r="F269" s="26">
        <f>IF($A269=0,0,VLOOKUP($A269,Pointage!$A$6:$CE$446,'Récap Hsup'!F$4))</f>
        <v>0</v>
      </c>
      <c r="G269" s="26">
        <f>IF($A269=0,0,VLOOKUP($A269,Pointage!$A$6:$CE$446,'Récap Hsup'!G$4))</f>
        <v>0</v>
      </c>
      <c r="H269" s="26">
        <f>IF($A269=0,0,VLOOKUP($A269,Pointage!$A$6:$CE$446,'Récap Hsup'!H$4))</f>
        <v>0</v>
      </c>
      <c r="I269" s="26">
        <f>IF($A269=0,0,VLOOKUP($A269,Pointage!$A$6:$CE$446,'Récap Hsup'!I$4))</f>
        <v>0</v>
      </c>
      <c r="J269" s="26">
        <f>IF($A269=0,0,VLOOKUP($A269,Pointage!$A$6:$CE$446,'Récap Hsup'!J$4))</f>
        <v>0</v>
      </c>
      <c r="K269" s="26">
        <f>IF($A269=0,0,VLOOKUP($A269,Pointage!$A$6:$CE$446,'Récap Hsup'!K$4))</f>
        <v>0</v>
      </c>
      <c r="L269" s="26">
        <f>IF($A269=0,0,VLOOKUP($A269,Pointage!$A$6:$CE$446,'Récap Hsup'!L$4))</f>
        <v>0</v>
      </c>
      <c r="M269" s="26">
        <f>IF($A269=0,0,VLOOKUP($A269,Pointage!$A$6:$CE$446,'Récap Hsup'!M$4))</f>
        <v>0</v>
      </c>
      <c r="N269" s="26">
        <f>IF($A269=0,0,VLOOKUP($A269,Pointage!$A$6:$CE$446,'Récap Hsup'!N$4))</f>
        <v>0</v>
      </c>
      <c r="O269" s="26">
        <f>IF($A269=0,0,VLOOKUP($A269,Pointage!$A$6:$CE$446,'Récap Hsup'!O$4))</f>
        <v>0</v>
      </c>
      <c r="P269" s="26">
        <f>IF($A269=0,0,VLOOKUP($A269,Pointage!$A$6:$CE$446,'Récap Hsup'!P$4))</f>
        <v>0</v>
      </c>
      <c r="Q269" s="26">
        <f>IF($A269=0,0,VLOOKUP($A269,Pointage!$A$6:$CE$446,'Récap Hsup'!Q$4))</f>
        <v>0</v>
      </c>
      <c r="R269" s="26">
        <f>IF($A269=0,0,VLOOKUP($A269,Pointage!$A$6:$CE$446,'Récap Hsup'!R$4))</f>
        <v>0</v>
      </c>
      <c r="S269" s="26">
        <f>IF($A269=0,0,VLOOKUP($A269,Pointage!$A$6:$CE$446,'Récap Hsup'!S$4))</f>
        <v>0</v>
      </c>
    </row>
    <row r="270" spans="1:19" x14ac:dyDescent="0.2">
      <c r="A270" s="24" t="str">
        <f>Pointage!A271</f>
        <v>Total</v>
      </c>
      <c r="B270" s="25" t="e">
        <f t="shared" si="8"/>
        <v>#VALUE!</v>
      </c>
      <c r="C270" s="25" t="e">
        <f t="shared" si="9"/>
        <v>#VALUE!</v>
      </c>
      <c r="D270" s="26">
        <f>IF($A270=0,0,VLOOKUP($A270,Pointage!$A$6:$CE$446,'Récap Hsup'!D$4))</f>
        <v>0</v>
      </c>
      <c r="E270" s="26">
        <f>IF($A270=0,0,VLOOKUP($A270,Pointage!$A$6:$CE$446,'Récap Hsup'!E$4))</f>
        <v>0</v>
      </c>
      <c r="F270" s="26">
        <f>IF($A270=0,0,VLOOKUP($A270,Pointage!$A$6:$CE$446,'Récap Hsup'!F$4))</f>
        <v>0</v>
      </c>
      <c r="G270" s="26">
        <f>IF($A270=0,0,VLOOKUP($A270,Pointage!$A$6:$CE$446,'Récap Hsup'!G$4))</f>
        <v>0</v>
      </c>
      <c r="H270" s="26">
        <f>IF($A270=0,0,VLOOKUP($A270,Pointage!$A$6:$CE$446,'Récap Hsup'!H$4))</f>
        <v>0</v>
      </c>
      <c r="I270" s="26">
        <f>IF($A270=0,0,VLOOKUP($A270,Pointage!$A$6:$CE$446,'Récap Hsup'!I$4))</f>
        <v>0</v>
      </c>
      <c r="J270" s="26">
        <f>IF($A270=0,0,VLOOKUP($A270,Pointage!$A$6:$CE$446,'Récap Hsup'!J$4))</f>
        <v>0</v>
      </c>
      <c r="K270" s="26">
        <f>IF($A270=0,0,VLOOKUP($A270,Pointage!$A$6:$CE$446,'Récap Hsup'!K$4))</f>
        <v>0</v>
      </c>
      <c r="L270" s="26">
        <f>IF($A270=0,0,VLOOKUP($A270,Pointage!$A$6:$CE$446,'Récap Hsup'!L$4))</f>
        <v>0</v>
      </c>
      <c r="M270" s="26">
        <f>IF($A270=0,0,VLOOKUP($A270,Pointage!$A$6:$CE$446,'Récap Hsup'!M$4))</f>
        <v>0</v>
      </c>
      <c r="N270" s="26">
        <f>IF($A270=0,0,VLOOKUP($A270,Pointage!$A$6:$CE$446,'Récap Hsup'!N$4))</f>
        <v>0</v>
      </c>
      <c r="O270" s="26">
        <f>IF($A270=0,0,VLOOKUP($A270,Pointage!$A$6:$CE$446,'Récap Hsup'!O$4))</f>
        <v>0</v>
      </c>
      <c r="P270" s="26">
        <f>IF($A270=0,0,VLOOKUP($A270,Pointage!$A$6:$CE$446,'Récap Hsup'!P$4))</f>
        <v>0</v>
      </c>
      <c r="Q270" s="26">
        <f>IF($A270=0,0,VLOOKUP($A270,Pointage!$A$6:$CE$446,'Récap Hsup'!Q$4))</f>
        <v>0</v>
      </c>
      <c r="R270" s="26">
        <f>IF($A270=0,0,VLOOKUP($A270,Pointage!$A$6:$CE$446,'Récap Hsup'!R$4))</f>
        <v>0</v>
      </c>
      <c r="S270" s="26">
        <f>IF($A270=0,0,VLOOKUP($A270,Pointage!$A$6:$CE$446,'Récap Hsup'!S$4))</f>
        <v>0</v>
      </c>
    </row>
    <row r="271" spans="1:19" x14ac:dyDescent="0.2">
      <c r="A271" s="24">
        <f>Pointage!A272</f>
        <v>43367</v>
      </c>
      <c r="B271" s="25">
        <f t="shared" si="8"/>
        <v>24</v>
      </c>
      <c r="C271" s="25">
        <f t="shared" si="9"/>
        <v>9</v>
      </c>
      <c r="D271" s="26">
        <f>IF($A271=0,0,VLOOKUP($A271,Pointage!$A$6:$CE$446,'Récap Hsup'!D$4))</f>
        <v>0</v>
      </c>
      <c r="E271" s="26">
        <f>IF($A271=0,0,VLOOKUP($A271,Pointage!$A$6:$CE$446,'Récap Hsup'!E$4))</f>
        <v>0</v>
      </c>
      <c r="F271" s="26">
        <f>IF($A271=0,0,VLOOKUP($A271,Pointage!$A$6:$CE$446,'Récap Hsup'!F$4))</f>
        <v>0</v>
      </c>
      <c r="G271" s="26">
        <f>IF($A271=0,0,VLOOKUP($A271,Pointage!$A$6:$CE$446,'Récap Hsup'!G$4))</f>
        <v>0</v>
      </c>
      <c r="H271" s="26">
        <f>IF($A271=0,0,VLOOKUP($A271,Pointage!$A$6:$CE$446,'Récap Hsup'!H$4))</f>
        <v>0</v>
      </c>
      <c r="I271" s="26">
        <f>IF($A271=0,0,VLOOKUP($A271,Pointage!$A$6:$CE$446,'Récap Hsup'!I$4))</f>
        <v>0</v>
      </c>
      <c r="J271" s="26">
        <f>IF($A271=0,0,VLOOKUP($A271,Pointage!$A$6:$CE$446,'Récap Hsup'!J$4))</f>
        <v>0</v>
      </c>
      <c r="K271" s="26">
        <f>IF($A271=0,0,VLOOKUP($A271,Pointage!$A$6:$CE$446,'Récap Hsup'!K$4))</f>
        <v>0</v>
      </c>
      <c r="L271" s="26">
        <f>IF($A271=0,0,VLOOKUP($A271,Pointage!$A$6:$CE$446,'Récap Hsup'!L$4))</f>
        <v>0</v>
      </c>
      <c r="M271" s="26">
        <f>IF($A271=0,0,VLOOKUP($A271,Pointage!$A$6:$CE$446,'Récap Hsup'!M$4))</f>
        <v>0</v>
      </c>
      <c r="N271" s="26">
        <f>IF($A271=0,0,VLOOKUP($A271,Pointage!$A$6:$CE$446,'Récap Hsup'!N$4))</f>
        <v>0</v>
      </c>
      <c r="O271" s="26">
        <f>IF($A271=0,0,VLOOKUP($A271,Pointage!$A$6:$CE$446,'Récap Hsup'!O$4))</f>
        <v>0</v>
      </c>
      <c r="P271" s="26">
        <f>IF($A271=0,0,VLOOKUP($A271,Pointage!$A$6:$CE$446,'Récap Hsup'!P$4))</f>
        <v>0</v>
      </c>
      <c r="Q271" s="26">
        <f>IF($A271=0,0,VLOOKUP($A271,Pointage!$A$6:$CE$446,'Récap Hsup'!Q$4))</f>
        <v>0</v>
      </c>
      <c r="R271" s="26">
        <f>IF($A271=0,0,VLOOKUP($A271,Pointage!$A$6:$CE$446,'Récap Hsup'!R$4))</f>
        <v>0</v>
      </c>
      <c r="S271" s="26">
        <f>IF($A271=0,0,VLOOKUP($A271,Pointage!$A$6:$CE$446,'Récap Hsup'!S$4))</f>
        <v>0</v>
      </c>
    </row>
    <row r="272" spans="1:19" x14ac:dyDescent="0.2">
      <c r="A272" s="24">
        <f>Pointage!A273</f>
        <v>43368</v>
      </c>
      <c r="B272" s="25">
        <f t="shared" si="8"/>
        <v>25</v>
      </c>
      <c r="C272" s="25">
        <f t="shared" si="9"/>
        <v>9</v>
      </c>
      <c r="D272" s="26">
        <f>IF($A272=0,0,VLOOKUP($A272,Pointage!$A$6:$CE$446,'Récap Hsup'!D$4))</f>
        <v>0</v>
      </c>
      <c r="E272" s="26">
        <f>IF($A272=0,0,VLOOKUP($A272,Pointage!$A$6:$CE$446,'Récap Hsup'!E$4))</f>
        <v>0</v>
      </c>
      <c r="F272" s="26">
        <f>IF($A272=0,0,VLOOKUP($A272,Pointage!$A$6:$CE$446,'Récap Hsup'!F$4))</f>
        <v>0</v>
      </c>
      <c r="G272" s="26">
        <f>IF($A272=0,0,VLOOKUP($A272,Pointage!$A$6:$CE$446,'Récap Hsup'!G$4))</f>
        <v>0</v>
      </c>
      <c r="H272" s="26">
        <f>IF($A272=0,0,VLOOKUP($A272,Pointage!$A$6:$CE$446,'Récap Hsup'!H$4))</f>
        <v>0</v>
      </c>
      <c r="I272" s="26">
        <f>IF($A272=0,0,VLOOKUP($A272,Pointage!$A$6:$CE$446,'Récap Hsup'!I$4))</f>
        <v>0</v>
      </c>
      <c r="J272" s="26">
        <f>IF($A272=0,0,VLOOKUP($A272,Pointage!$A$6:$CE$446,'Récap Hsup'!J$4))</f>
        <v>0</v>
      </c>
      <c r="K272" s="26">
        <f>IF($A272=0,0,VLOOKUP($A272,Pointage!$A$6:$CE$446,'Récap Hsup'!K$4))</f>
        <v>0</v>
      </c>
      <c r="L272" s="26">
        <f>IF($A272=0,0,VLOOKUP($A272,Pointage!$A$6:$CE$446,'Récap Hsup'!L$4))</f>
        <v>0</v>
      </c>
      <c r="M272" s="26">
        <f>IF($A272=0,0,VLOOKUP($A272,Pointage!$A$6:$CE$446,'Récap Hsup'!M$4))</f>
        <v>0</v>
      </c>
      <c r="N272" s="26">
        <f>IF($A272=0,0,VLOOKUP($A272,Pointage!$A$6:$CE$446,'Récap Hsup'!N$4))</f>
        <v>0</v>
      </c>
      <c r="O272" s="26">
        <f>IF($A272=0,0,VLOOKUP($A272,Pointage!$A$6:$CE$446,'Récap Hsup'!O$4))</f>
        <v>0</v>
      </c>
      <c r="P272" s="26">
        <f>IF($A272=0,0,VLOOKUP($A272,Pointage!$A$6:$CE$446,'Récap Hsup'!P$4))</f>
        <v>0</v>
      </c>
      <c r="Q272" s="26">
        <f>IF($A272=0,0,VLOOKUP($A272,Pointage!$A$6:$CE$446,'Récap Hsup'!Q$4))</f>
        <v>0</v>
      </c>
      <c r="R272" s="26">
        <f>IF($A272=0,0,VLOOKUP($A272,Pointage!$A$6:$CE$446,'Récap Hsup'!R$4))</f>
        <v>0</v>
      </c>
      <c r="S272" s="26">
        <f>IF($A272=0,0,VLOOKUP($A272,Pointage!$A$6:$CE$446,'Récap Hsup'!S$4))</f>
        <v>0</v>
      </c>
    </row>
    <row r="273" spans="1:19" x14ac:dyDescent="0.2">
      <c r="A273" s="24">
        <f>Pointage!A274</f>
        <v>43369</v>
      </c>
      <c r="B273" s="25">
        <f t="shared" si="8"/>
        <v>26</v>
      </c>
      <c r="C273" s="25">
        <f t="shared" si="9"/>
        <v>9</v>
      </c>
      <c r="D273" s="26">
        <f>IF($A273=0,0,VLOOKUP($A273,Pointage!$A$6:$CE$446,'Récap Hsup'!D$4))</f>
        <v>0</v>
      </c>
      <c r="E273" s="26">
        <f>IF($A273=0,0,VLOOKUP($A273,Pointage!$A$6:$CE$446,'Récap Hsup'!E$4))</f>
        <v>0</v>
      </c>
      <c r="F273" s="26">
        <f>IF($A273=0,0,VLOOKUP($A273,Pointage!$A$6:$CE$446,'Récap Hsup'!F$4))</f>
        <v>0</v>
      </c>
      <c r="G273" s="26">
        <f>IF($A273=0,0,VLOOKUP($A273,Pointage!$A$6:$CE$446,'Récap Hsup'!G$4))</f>
        <v>0</v>
      </c>
      <c r="H273" s="26">
        <f>IF($A273=0,0,VLOOKUP($A273,Pointage!$A$6:$CE$446,'Récap Hsup'!H$4))</f>
        <v>0</v>
      </c>
      <c r="I273" s="26">
        <f>IF($A273=0,0,VLOOKUP($A273,Pointage!$A$6:$CE$446,'Récap Hsup'!I$4))</f>
        <v>0</v>
      </c>
      <c r="J273" s="26">
        <f>IF($A273=0,0,VLOOKUP($A273,Pointage!$A$6:$CE$446,'Récap Hsup'!J$4))</f>
        <v>0</v>
      </c>
      <c r="K273" s="26">
        <f>IF($A273=0,0,VLOOKUP($A273,Pointage!$A$6:$CE$446,'Récap Hsup'!K$4))</f>
        <v>0</v>
      </c>
      <c r="L273" s="26">
        <f>IF($A273=0,0,VLOOKUP($A273,Pointage!$A$6:$CE$446,'Récap Hsup'!L$4))</f>
        <v>0</v>
      </c>
      <c r="M273" s="26">
        <f>IF($A273=0,0,VLOOKUP($A273,Pointage!$A$6:$CE$446,'Récap Hsup'!M$4))</f>
        <v>0</v>
      </c>
      <c r="N273" s="26">
        <f>IF($A273=0,0,VLOOKUP($A273,Pointage!$A$6:$CE$446,'Récap Hsup'!N$4))</f>
        <v>0</v>
      </c>
      <c r="O273" s="26">
        <f>IF($A273=0,0,VLOOKUP($A273,Pointage!$A$6:$CE$446,'Récap Hsup'!O$4))</f>
        <v>0</v>
      </c>
      <c r="P273" s="26">
        <f>IF($A273=0,0,VLOOKUP($A273,Pointage!$A$6:$CE$446,'Récap Hsup'!P$4))</f>
        <v>0</v>
      </c>
      <c r="Q273" s="26">
        <f>IF($A273=0,0,VLOOKUP($A273,Pointage!$A$6:$CE$446,'Récap Hsup'!Q$4))</f>
        <v>0</v>
      </c>
      <c r="R273" s="26">
        <f>IF($A273=0,0,VLOOKUP($A273,Pointage!$A$6:$CE$446,'Récap Hsup'!R$4))</f>
        <v>0</v>
      </c>
      <c r="S273" s="26">
        <f>IF($A273=0,0,VLOOKUP($A273,Pointage!$A$6:$CE$446,'Récap Hsup'!S$4))</f>
        <v>0</v>
      </c>
    </row>
    <row r="274" spans="1:19" x14ac:dyDescent="0.2">
      <c r="A274" s="24">
        <f>Pointage!A275</f>
        <v>43370</v>
      </c>
      <c r="B274" s="25">
        <f t="shared" si="8"/>
        <v>27</v>
      </c>
      <c r="C274" s="25">
        <f t="shared" si="9"/>
        <v>9</v>
      </c>
      <c r="D274" s="26">
        <f>IF($A274=0,0,VLOOKUP($A274,Pointage!$A$6:$CE$446,'Récap Hsup'!D$4))</f>
        <v>0</v>
      </c>
      <c r="E274" s="26">
        <f>IF($A274=0,0,VLOOKUP($A274,Pointage!$A$6:$CE$446,'Récap Hsup'!E$4))</f>
        <v>0</v>
      </c>
      <c r="F274" s="26">
        <f>IF($A274=0,0,VLOOKUP($A274,Pointage!$A$6:$CE$446,'Récap Hsup'!F$4))</f>
        <v>0</v>
      </c>
      <c r="G274" s="26">
        <f>IF($A274=0,0,VLOOKUP($A274,Pointage!$A$6:$CE$446,'Récap Hsup'!G$4))</f>
        <v>0</v>
      </c>
      <c r="H274" s="26">
        <f>IF($A274=0,0,VLOOKUP($A274,Pointage!$A$6:$CE$446,'Récap Hsup'!H$4))</f>
        <v>0</v>
      </c>
      <c r="I274" s="26">
        <f>IF($A274=0,0,VLOOKUP($A274,Pointage!$A$6:$CE$446,'Récap Hsup'!I$4))</f>
        <v>0</v>
      </c>
      <c r="J274" s="26">
        <f>IF($A274=0,0,VLOOKUP($A274,Pointage!$A$6:$CE$446,'Récap Hsup'!J$4))</f>
        <v>0</v>
      </c>
      <c r="K274" s="26">
        <f>IF($A274=0,0,VLOOKUP($A274,Pointage!$A$6:$CE$446,'Récap Hsup'!K$4))</f>
        <v>0</v>
      </c>
      <c r="L274" s="26">
        <f>IF($A274=0,0,VLOOKUP($A274,Pointage!$A$6:$CE$446,'Récap Hsup'!L$4))</f>
        <v>0</v>
      </c>
      <c r="M274" s="26">
        <f>IF($A274=0,0,VLOOKUP($A274,Pointage!$A$6:$CE$446,'Récap Hsup'!M$4))</f>
        <v>0</v>
      </c>
      <c r="N274" s="26">
        <f>IF($A274=0,0,VLOOKUP($A274,Pointage!$A$6:$CE$446,'Récap Hsup'!N$4))</f>
        <v>0</v>
      </c>
      <c r="O274" s="26">
        <f>IF($A274=0,0,VLOOKUP($A274,Pointage!$A$6:$CE$446,'Récap Hsup'!O$4))</f>
        <v>0</v>
      </c>
      <c r="P274" s="26">
        <f>IF($A274=0,0,VLOOKUP($A274,Pointage!$A$6:$CE$446,'Récap Hsup'!P$4))</f>
        <v>0</v>
      </c>
      <c r="Q274" s="26">
        <f>IF($A274=0,0,VLOOKUP($A274,Pointage!$A$6:$CE$446,'Récap Hsup'!Q$4))</f>
        <v>0</v>
      </c>
      <c r="R274" s="26">
        <f>IF($A274=0,0,VLOOKUP($A274,Pointage!$A$6:$CE$446,'Récap Hsup'!R$4))</f>
        <v>0</v>
      </c>
      <c r="S274" s="26">
        <f>IF($A274=0,0,VLOOKUP($A274,Pointage!$A$6:$CE$446,'Récap Hsup'!S$4))</f>
        <v>0</v>
      </c>
    </row>
    <row r="275" spans="1:19" x14ac:dyDescent="0.2">
      <c r="A275" s="24">
        <f>Pointage!A276</f>
        <v>43371</v>
      </c>
      <c r="B275" s="25">
        <f t="shared" si="8"/>
        <v>28</v>
      </c>
      <c r="C275" s="25">
        <f t="shared" si="9"/>
        <v>9</v>
      </c>
      <c r="D275" s="26">
        <f>IF($A275=0,0,VLOOKUP($A275,Pointage!$A$6:$CE$446,'Récap Hsup'!D$4))</f>
        <v>0</v>
      </c>
      <c r="E275" s="26">
        <f>IF($A275=0,0,VLOOKUP($A275,Pointage!$A$6:$CE$446,'Récap Hsup'!E$4))</f>
        <v>0</v>
      </c>
      <c r="F275" s="26">
        <f>IF($A275=0,0,VLOOKUP($A275,Pointage!$A$6:$CE$446,'Récap Hsup'!F$4))</f>
        <v>0</v>
      </c>
      <c r="G275" s="26">
        <f>IF($A275=0,0,VLOOKUP($A275,Pointage!$A$6:$CE$446,'Récap Hsup'!G$4))</f>
        <v>0</v>
      </c>
      <c r="H275" s="26">
        <f>IF($A275=0,0,VLOOKUP($A275,Pointage!$A$6:$CE$446,'Récap Hsup'!H$4))</f>
        <v>0</v>
      </c>
      <c r="I275" s="26">
        <f>IF($A275=0,0,VLOOKUP($A275,Pointage!$A$6:$CE$446,'Récap Hsup'!I$4))</f>
        <v>0</v>
      </c>
      <c r="J275" s="26">
        <f>IF($A275=0,0,VLOOKUP($A275,Pointage!$A$6:$CE$446,'Récap Hsup'!J$4))</f>
        <v>0</v>
      </c>
      <c r="K275" s="26">
        <f>IF($A275=0,0,VLOOKUP($A275,Pointage!$A$6:$CE$446,'Récap Hsup'!K$4))</f>
        <v>0</v>
      </c>
      <c r="L275" s="26">
        <f>IF($A275=0,0,VLOOKUP($A275,Pointage!$A$6:$CE$446,'Récap Hsup'!L$4))</f>
        <v>0</v>
      </c>
      <c r="M275" s="26">
        <f>IF($A275=0,0,VLOOKUP($A275,Pointage!$A$6:$CE$446,'Récap Hsup'!M$4))</f>
        <v>0</v>
      </c>
      <c r="N275" s="26">
        <f>IF($A275=0,0,VLOOKUP($A275,Pointage!$A$6:$CE$446,'Récap Hsup'!N$4))</f>
        <v>0</v>
      </c>
      <c r="O275" s="26">
        <f>IF($A275=0,0,VLOOKUP($A275,Pointage!$A$6:$CE$446,'Récap Hsup'!O$4))</f>
        <v>0</v>
      </c>
      <c r="P275" s="26">
        <f>IF($A275=0,0,VLOOKUP($A275,Pointage!$A$6:$CE$446,'Récap Hsup'!P$4))</f>
        <v>0</v>
      </c>
      <c r="Q275" s="26">
        <f>IF($A275=0,0,VLOOKUP($A275,Pointage!$A$6:$CE$446,'Récap Hsup'!Q$4))</f>
        <v>0</v>
      </c>
      <c r="R275" s="26">
        <f>IF($A275=0,0,VLOOKUP($A275,Pointage!$A$6:$CE$446,'Récap Hsup'!R$4))</f>
        <v>0</v>
      </c>
      <c r="S275" s="26">
        <f>IF($A275=0,0,VLOOKUP($A275,Pointage!$A$6:$CE$446,'Récap Hsup'!S$4))</f>
        <v>0</v>
      </c>
    </row>
    <row r="276" spans="1:19" x14ac:dyDescent="0.2">
      <c r="A276" s="24">
        <f>Pointage!A277</f>
        <v>43372</v>
      </c>
      <c r="B276" s="25">
        <f t="shared" si="8"/>
        <v>29</v>
      </c>
      <c r="C276" s="25">
        <f t="shared" si="9"/>
        <v>9</v>
      </c>
      <c r="D276" s="26">
        <f>IF($A276=0,0,VLOOKUP($A276,Pointage!$A$6:$CE$446,'Récap Hsup'!D$4))</f>
        <v>0</v>
      </c>
      <c r="E276" s="26">
        <f>IF($A276=0,0,VLOOKUP($A276,Pointage!$A$6:$CE$446,'Récap Hsup'!E$4))</f>
        <v>0</v>
      </c>
      <c r="F276" s="26">
        <f>IF($A276=0,0,VLOOKUP($A276,Pointage!$A$6:$CE$446,'Récap Hsup'!F$4))</f>
        <v>0</v>
      </c>
      <c r="G276" s="26">
        <f>IF($A276=0,0,VLOOKUP($A276,Pointage!$A$6:$CE$446,'Récap Hsup'!G$4))</f>
        <v>0</v>
      </c>
      <c r="H276" s="26">
        <f>IF($A276=0,0,VLOOKUP($A276,Pointage!$A$6:$CE$446,'Récap Hsup'!H$4))</f>
        <v>0</v>
      </c>
      <c r="I276" s="26">
        <f>IF($A276=0,0,VLOOKUP($A276,Pointage!$A$6:$CE$446,'Récap Hsup'!I$4))</f>
        <v>0</v>
      </c>
      <c r="J276" s="26">
        <f>IF($A276=0,0,VLOOKUP($A276,Pointage!$A$6:$CE$446,'Récap Hsup'!J$4))</f>
        <v>0</v>
      </c>
      <c r="K276" s="26">
        <f>IF($A276=0,0,VLOOKUP($A276,Pointage!$A$6:$CE$446,'Récap Hsup'!K$4))</f>
        <v>0</v>
      </c>
      <c r="L276" s="26">
        <f>IF($A276=0,0,VLOOKUP($A276,Pointage!$A$6:$CE$446,'Récap Hsup'!L$4))</f>
        <v>0</v>
      </c>
      <c r="M276" s="26">
        <f>IF($A276=0,0,VLOOKUP($A276,Pointage!$A$6:$CE$446,'Récap Hsup'!M$4))</f>
        <v>0</v>
      </c>
      <c r="N276" s="26">
        <f>IF($A276=0,0,VLOOKUP($A276,Pointage!$A$6:$CE$446,'Récap Hsup'!N$4))</f>
        <v>0</v>
      </c>
      <c r="O276" s="26">
        <f>IF($A276=0,0,VLOOKUP($A276,Pointage!$A$6:$CE$446,'Récap Hsup'!O$4))</f>
        <v>0</v>
      </c>
      <c r="P276" s="26">
        <f>IF($A276=0,0,VLOOKUP($A276,Pointage!$A$6:$CE$446,'Récap Hsup'!P$4))</f>
        <v>0</v>
      </c>
      <c r="Q276" s="26">
        <f>IF($A276=0,0,VLOOKUP($A276,Pointage!$A$6:$CE$446,'Récap Hsup'!Q$4))</f>
        <v>0</v>
      </c>
      <c r="R276" s="26">
        <f>IF($A276=0,0,VLOOKUP($A276,Pointage!$A$6:$CE$446,'Récap Hsup'!R$4))</f>
        <v>0</v>
      </c>
      <c r="S276" s="26">
        <f>IF($A276=0,0,VLOOKUP($A276,Pointage!$A$6:$CE$446,'Récap Hsup'!S$4))</f>
        <v>0</v>
      </c>
    </row>
    <row r="277" spans="1:19" x14ac:dyDescent="0.2">
      <c r="A277" s="24" t="str">
        <f>Pointage!A278</f>
        <v>Total</v>
      </c>
      <c r="B277" s="25" t="e">
        <f t="shared" si="8"/>
        <v>#VALUE!</v>
      </c>
      <c r="C277" s="25" t="e">
        <f t="shared" si="9"/>
        <v>#VALUE!</v>
      </c>
      <c r="D277" s="26">
        <f>IF($A277=0,0,VLOOKUP($A277,Pointage!$A$6:$CE$446,'Récap Hsup'!D$4))</f>
        <v>0</v>
      </c>
      <c r="E277" s="26">
        <f>IF($A277=0,0,VLOOKUP($A277,Pointage!$A$6:$CE$446,'Récap Hsup'!E$4))</f>
        <v>0</v>
      </c>
      <c r="F277" s="26">
        <f>IF($A277=0,0,VLOOKUP($A277,Pointage!$A$6:$CE$446,'Récap Hsup'!F$4))</f>
        <v>0</v>
      </c>
      <c r="G277" s="26">
        <f>IF($A277=0,0,VLOOKUP($A277,Pointage!$A$6:$CE$446,'Récap Hsup'!G$4))</f>
        <v>0</v>
      </c>
      <c r="H277" s="26">
        <f>IF($A277=0,0,VLOOKUP($A277,Pointage!$A$6:$CE$446,'Récap Hsup'!H$4))</f>
        <v>0</v>
      </c>
      <c r="I277" s="26">
        <f>IF($A277=0,0,VLOOKUP($A277,Pointage!$A$6:$CE$446,'Récap Hsup'!I$4))</f>
        <v>0</v>
      </c>
      <c r="J277" s="26">
        <f>IF($A277=0,0,VLOOKUP($A277,Pointage!$A$6:$CE$446,'Récap Hsup'!J$4))</f>
        <v>0</v>
      </c>
      <c r="K277" s="26">
        <f>IF($A277=0,0,VLOOKUP($A277,Pointage!$A$6:$CE$446,'Récap Hsup'!K$4))</f>
        <v>0</v>
      </c>
      <c r="L277" s="26">
        <f>IF($A277=0,0,VLOOKUP($A277,Pointage!$A$6:$CE$446,'Récap Hsup'!L$4))</f>
        <v>0</v>
      </c>
      <c r="M277" s="26">
        <f>IF($A277=0,0,VLOOKUP($A277,Pointage!$A$6:$CE$446,'Récap Hsup'!M$4))</f>
        <v>0</v>
      </c>
      <c r="N277" s="26">
        <f>IF($A277=0,0,VLOOKUP($A277,Pointage!$A$6:$CE$446,'Récap Hsup'!N$4))</f>
        <v>0</v>
      </c>
      <c r="O277" s="26">
        <f>IF($A277=0,0,VLOOKUP($A277,Pointage!$A$6:$CE$446,'Récap Hsup'!O$4))</f>
        <v>0</v>
      </c>
      <c r="P277" s="26">
        <f>IF($A277=0,0,VLOOKUP($A277,Pointage!$A$6:$CE$446,'Récap Hsup'!P$4))</f>
        <v>0</v>
      </c>
      <c r="Q277" s="26">
        <f>IF($A277=0,0,VLOOKUP($A277,Pointage!$A$6:$CE$446,'Récap Hsup'!Q$4))</f>
        <v>0</v>
      </c>
      <c r="R277" s="26">
        <f>IF($A277=0,0,VLOOKUP($A277,Pointage!$A$6:$CE$446,'Récap Hsup'!R$4))</f>
        <v>0</v>
      </c>
      <c r="S277" s="26">
        <f>IF($A277=0,0,VLOOKUP($A277,Pointage!$A$6:$CE$446,'Récap Hsup'!S$4))</f>
        <v>0</v>
      </c>
    </row>
    <row r="278" spans="1:19" x14ac:dyDescent="0.2">
      <c r="A278" s="24">
        <f>Pointage!A279</f>
        <v>43374</v>
      </c>
      <c r="B278" s="25">
        <f t="shared" si="8"/>
        <v>1</v>
      </c>
      <c r="C278" s="25">
        <f t="shared" si="9"/>
        <v>10</v>
      </c>
      <c r="D278" s="26">
        <f>IF($A278=0,0,VLOOKUP($A278,Pointage!$A$6:$CE$446,'Récap Hsup'!D$4))</f>
        <v>0</v>
      </c>
      <c r="E278" s="26">
        <f>IF($A278=0,0,VLOOKUP($A278,Pointage!$A$6:$CE$446,'Récap Hsup'!E$4))</f>
        <v>0</v>
      </c>
      <c r="F278" s="26">
        <f>IF($A278=0,0,VLOOKUP($A278,Pointage!$A$6:$CE$446,'Récap Hsup'!F$4))</f>
        <v>0</v>
      </c>
      <c r="G278" s="26">
        <f>IF($A278=0,0,VLOOKUP($A278,Pointage!$A$6:$CE$446,'Récap Hsup'!G$4))</f>
        <v>0</v>
      </c>
      <c r="H278" s="26">
        <f>IF($A278=0,0,VLOOKUP($A278,Pointage!$A$6:$CE$446,'Récap Hsup'!H$4))</f>
        <v>0</v>
      </c>
      <c r="I278" s="26">
        <f>IF($A278=0,0,VLOOKUP($A278,Pointage!$A$6:$CE$446,'Récap Hsup'!I$4))</f>
        <v>0</v>
      </c>
      <c r="J278" s="26">
        <f>IF($A278=0,0,VLOOKUP($A278,Pointage!$A$6:$CE$446,'Récap Hsup'!J$4))</f>
        <v>0</v>
      </c>
      <c r="K278" s="26">
        <f>IF($A278=0,0,VLOOKUP($A278,Pointage!$A$6:$CE$446,'Récap Hsup'!K$4))</f>
        <v>0</v>
      </c>
      <c r="L278" s="26">
        <f>IF($A278=0,0,VLOOKUP($A278,Pointage!$A$6:$CE$446,'Récap Hsup'!L$4))</f>
        <v>0</v>
      </c>
      <c r="M278" s="26">
        <f>IF($A278=0,0,VLOOKUP($A278,Pointage!$A$6:$CE$446,'Récap Hsup'!M$4))</f>
        <v>0</v>
      </c>
      <c r="N278" s="26">
        <f>IF($A278=0,0,VLOOKUP($A278,Pointage!$A$6:$CE$446,'Récap Hsup'!N$4))</f>
        <v>0</v>
      </c>
      <c r="O278" s="26">
        <f>IF($A278=0,0,VLOOKUP($A278,Pointage!$A$6:$CE$446,'Récap Hsup'!O$4))</f>
        <v>0</v>
      </c>
      <c r="P278" s="26">
        <f>IF($A278=0,0,VLOOKUP($A278,Pointage!$A$6:$CE$446,'Récap Hsup'!P$4))</f>
        <v>0</v>
      </c>
      <c r="Q278" s="26">
        <f>IF($A278=0,0,VLOOKUP($A278,Pointage!$A$6:$CE$446,'Récap Hsup'!Q$4))</f>
        <v>0</v>
      </c>
      <c r="R278" s="26">
        <f>IF($A278=0,0,VLOOKUP($A278,Pointage!$A$6:$CE$446,'Récap Hsup'!R$4))</f>
        <v>0</v>
      </c>
      <c r="S278" s="26">
        <f>IF($A278=0,0,VLOOKUP($A278,Pointage!$A$6:$CE$446,'Récap Hsup'!S$4))</f>
        <v>0</v>
      </c>
    </row>
    <row r="279" spans="1:19" x14ac:dyDescent="0.2">
      <c r="A279" s="24">
        <f>Pointage!A280</f>
        <v>43375</v>
      </c>
      <c r="B279" s="25">
        <f t="shared" si="8"/>
        <v>2</v>
      </c>
      <c r="C279" s="25">
        <f t="shared" si="9"/>
        <v>10</v>
      </c>
      <c r="D279" s="26">
        <f>IF($A279=0,0,VLOOKUP($A279,Pointage!$A$6:$CE$446,'Récap Hsup'!D$4))</f>
        <v>0</v>
      </c>
      <c r="E279" s="26">
        <f>IF($A279=0,0,VLOOKUP($A279,Pointage!$A$6:$CE$446,'Récap Hsup'!E$4))</f>
        <v>0</v>
      </c>
      <c r="F279" s="26">
        <f>IF($A279=0,0,VLOOKUP($A279,Pointage!$A$6:$CE$446,'Récap Hsup'!F$4))</f>
        <v>0</v>
      </c>
      <c r="G279" s="26">
        <f>IF($A279=0,0,VLOOKUP($A279,Pointage!$A$6:$CE$446,'Récap Hsup'!G$4))</f>
        <v>0</v>
      </c>
      <c r="H279" s="26">
        <f>IF($A279=0,0,VLOOKUP($A279,Pointage!$A$6:$CE$446,'Récap Hsup'!H$4))</f>
        <v>0</v>
      </c>
      <c r="I279" s="26">
        <f>IF($A279=0,0,VLOOKUP($A279,Pointage!$A$6:$CE$446,'Récap Hsup'!I$4))</f>
        <v>0</v>
      </c>
      <c r="J279" s="26">
        <f>IF($A279=0,0,VLOOKUP($A279,Pointage!$A$6:$CE$446,'Récap Hsup'!J$4))</f>
        <v>0</v>
      </c>
      <c r="K279" s="26">
        <f>IF($A279=0,0,VLOOKUP($A279,Pointage!$A$6:$CE$446,'Récap Hsup'!K$4))</f>
        <v>0</v>
      </c>
      <c r="L279" s="26">
        <f>IF($A279=0,0,VLOOKUP($A279,Pointage!$A$6:$CE$446,'Récap Hsup'!L$4))</f>
        <v>0</v>
      </c>
      <c r="M279" s="26">
        <f>IF($A279=0,0,VLOOKUP($A279,Pointage!$A$6:$CE$446,'Récap Hsup'!M$4))</f>
        <v>0</v>
      </c>
      <c r="N279" s="26">
        <f>IF($A279=0,0,VLOOKUP($A279,Pointage!$A$6:$CE$446,'Récap Hsup'!N$4))</f>
        <v>0</v>
      </c>
      <c r="O279" s="26">
        <f>IF($A279=0,0,VLOOKUP($A279,Pointage!$A$6:$CE$446,'Récap Hsup'!O$4))</f>
        <v>0</v>
      </c>
      <c r="P279" s="26">
        <f>IF($A279=0,0,VLOOKUP($A279,Pointage!$A$6:$CE$446,'Récap Hsup'!P$4))</f>
        <v>0</v>
      </c>
      <c r="Q279" s="26">
        <f>IF($A279=0,0,VLOOKUP($A279,Pointage!$A$6:$CE$446,'Récap Hsup'!Q$4))</f>
        <v>0</v>
      </c>
      <c r="R279" s="26">
        <f>IF($A279=0,0,VLOOKUP($A279,Pointage!$A$6:$CE$446,'Récap Hsup'!R$4))</f>
        <v>0</v>
      </c>
      <c r="S279" s="26">
        <f>IF($A279=0,0,VLOOKUP($A279,Pointage!$A$6:$CE$446,'Récap Hsup'!S$4))</f>
        <v>0</v>
      </c>
    </row>
    <row r="280" spans="1:19" x14ac:dyDescent="0.2">
      <c r="A280" s="24">
        <f>Pointage!A281</f>
        <v>43376</v>
      </c>
      <c r="B280" s="25">
        <f t="shared" si="8"/>
        <v>3</v>
      </c>
      <c r="C280" s="25">
        <f t="shared" si="9"/>
        <v>10</v>
      </c>
      <c r="D280" s="26">
        <f>IF($A280=0,0,VLOOKUP($A280,Pointage!$A$6:$CE$446,'Récap Hsup'!D$4))</f>
        <v>0</v>
      </c>
      <c r="E280" s="26">
        <f>IF($A280=0,0,VLOOKUP($A280,Pointage!$A$6:$CE$446,'Récap Hsup'!E$4))</f>
        <v>0</v>
      </c>
      <c r="F280" s="26">
        <f>IF($A280=0,0,VLOOKUP($A280,Pointage!$A$6:$CE$446,'Récap Hsup'!F$4))</f>
        <v>0</v>
      </c>
      <c r="G280" s="26">
        <f>IF($A280=0,0,VLOOKUP($A280,Pointage!$A$6:$CE$446,'Récap Hsup'!G$4))</f>
        <v>0</v>
      </c>
      <c r="H280" s="26">
        <f>IF($A280=0,0,VLOOKUP($A280,Pointage!$A$6:$CE$446,'Récap Hsup'!H$4))</f>
        <v>0</v>
      </c>
      <c r="I280" s="26">
        <f>IF($A280=0,0,VLOOKUP($A280,Pointage!$A$6:$CE$446,'Récap Hsup'!I$4))</f>
        <v>0</v>
      </c>
      <c r="J280" s="26">
        <f>IF($A280=0,0,VLOOKUP($A280,Pointage!$A$6:$CE$446,'Récap Hsup'!J$4))</f>
        <v>0</v>
      </c>
      <c r="K280" s="26">
        <f>IF($A280=0,0,VLOOKUP($A280,Pointage!$A$6:$CE$446,'Récap Hsup'!K$4))</f>
        <v>0</v>
      </c>
      <c r="L280" s="26">
        <f>IF($A280=0,0,VLOOKUP($A280,Pointage!$A$6:$CE$446,'Récap Hsup'!L$4))</f>
        <v>0</v>
      </c>
      <c r="M280" s="26">
        <f>IF($A280=0,0,VLOOKUP($A280,Pointage!$A$6:$CE$446,'Récap Hsup'!M$4))</f>
        <v>0</v>
      </c>
      <c r="N280" s="26">
        <f>IF($A280=0,0,VLOOKUP($A280,Pointage!$A$6:$CE$446,'Récap Hsup'!N$4))</f>
        <v>0</v>
      </c>
      <c r="O280" s="26">
        <f>IF($A280=0,0,VLOOKUP($A280,Pointage!$A$6:$CE$446,'Récap Hsup'!O$4))</f>
        <v>0</v>
      </c>
      <c r="P280" s="26">
        <f>IF($A280=0,0,VLOOKUP($A280,Pointage!$A$6:$CE$446,'Récap Hsup'!P$4))</f>
        <v>0</v>
      </c>
      <c r="Q280" s="26">
        <f>IF($A280=0,0,VLOOKUP($A280,Pointage!$A$6:$CE$446,'Récap Hsup'!Q$4))</f>
        <v>0</v>
      </c>
      <c r="R280" s="26">
        <f>IF($A280=0,0,VLOOKUP($A280,Pointage!$A$6:$CE$446,'Récap Hsup'!R$4))</f>
        <v>0</v>
      </c>
      <c r="S280" s="26">
        <f>IF($A280=0,0,VLOOKUP($A280,Pointage!$A$6:$CE$446,'Récap Hsup'!S$4))</f>
        <v>0</v>
      </c>
    </row>
    <row r="281" spans="1:19" x14ac:dyDescent="0.2">
      <c r="A281" s="24">
        <f>Pointage!A282</f>
        <v>43377</v>
      </c>
      <c r="B281" s="25">
        <f t="shared" si="8"/>
        <v>4</v>
      </c>
      <c r="C281" s="25">
        <f t="shared" si="9"/>
        <v>10</v>
      </c>
      <c r="D281" s="26">
        <f>IF($A281=0,0,VLOOKUP($A281,Pointage!$A$6:$CE$446,'Récap Hsup'!D$4))</f>
        <v>0</v>
      </c>
      <c r="E281" s="26">
        <f>IF($A281=0,0,VLOOKUP($A281,Pointage!$A$6:$CE$446,'Récap Hsup'!E$4))</f>
        <v>0</v>
      </c>
      <c r="F281" s="26">
        <f>IF($A281=0,0,VLOOKUP($A281,Pointage!$A$6:$CE$446,'Récap Hsup'!F$4))</f>
        <v>0</v>
      </c>
      <c r="G281" s="26">
        <f>IF($A281=0,0,VLOOKUP($A281,Pointage!$A$6:$CE$446,'Récap Hsup'!G$4))</f>
        <v>0</v>
      </c>
      <c r="H281" s="26">
        <f>IF($A281=0,0,VLOOKUP($A281,Pointage!$A$6:$CE$446,'Récap Hsup'!H$4))</f>
        <v>0</v>
      </c>
      <c r="I281" s="26">
        <f>IF($A281=0,0,VLOOKUP($A281,Pointage!$A$6:$CE$446,'Récap Hsup'!I$4))</f>
        <v>0</v>
      </c>
      <c r="J281" s="26">
        <f>IF($A281=0,0,VLOOKUP($A281,Pointage!$A$6:$CE$446,'Récap Hsup'!J$4))</f>
        <v>0</v>
      </c>
      <c r="K281" s="26">
        <f>IF($A281=0,0,VLOOKUP($A281,Pointage!$A$6:$CE$446,'Récap Hsup'!K$4))</f>
        <v>0</v>
      </c>
      <c r="L281" s="26">
        <f>IF($A281=0,0,VLOOKUP($A281,Pointage!$A$6:$CE$446,'Récap Hsup'!L$4))</f>
        <v>0</v>
      </c>
      <c r="M281" s="26">
        <f>IF($A281=0,0,VLOOKUP($A281,Pointage!$A$6:$CE$446,'Récap Hsup'!M$4))</f>
        <v>0</v>
      </c>
      <c r="N281" s="26">
        <f>IF($A281=0,0,VLOOKUP($A281,Pointage!$A$6:$CE$446,'Récap Hsup'!N$4))</f>
        <v>0</v>
      </c>
      <c r="O281" s="26">
        <f>IF($A281=0,0,VLOOKUP($A281,Pointage!$A$6:$CE$446,'Récap Hsup'!O$4))</f>
        <v>0</v>
      </c>
      <c r="P281" s="26">
        <f>IF($A281=0,0,VLOOKUP($A281,Pointage!$A$6:$CE$446,'Récap Hsup'!P$4))</f>
        <v>0</v>
      </c>
      <c r="Q281" s="26">
        <f>IF($A281=0,0,VLOOKUP($A281,Pointage!$A$6:$CE$446,'Récap Hsup'!Q$4))</f>
        <v>0</v>
      </c>
      <c r="R281" s="26">
        <f>IF($A281=0,0,VLOOKUP($A281,Pointage!$A$6:$CE$446,'Récap Hsup'!R$4))</f>
        <v>0</v>
      </c>
      <c r="S281" s="26">
        <f>IF($A281=0,0,VLOOKUP($A281,Pointage!$A$6:$CE$446,'Récap Hsup'!S$4))</f>
        <v>0</v>
      </c>
    </row>
    <row r="282" spans="1:19" x14ac:dyDescent="0.2">
      <c r="A282" s="24">
        <f>Pointage!A283</f>
        <v>43378</v>
      </c>
      <c r="B282" s="25">
        <f t="shared" si="8"/>
        <v>5</v>
      </c>
      <c r="C282" s="25">
        <f t="shared" si="9"/>
        <v>10</v>
      </c>
      <c r="D282" s="26">
        <f>IF($A282=0,0,VLOOKUP($A282,Pointage!$A$6:$CE$446,'Récap Hsup'!D$4))</f>
        <v>0</v>
      </c>
      <c r="E282" s="26">
        <f>IF($A282=0,0,VLOOKUP($A282,Pointage!$A$6:$CE$446,'Récap Hsup'!E$4))</f>
        <v>0</v>
      </c>
      <c r="F282" s="26">
        <f>IF($A282=0,0,VLOOKUP($A282,Pointage!$A$6:$CE$446,'Récap Hsup'!F$4))</f>
        <v>0</v>
      </c>
      <c r="G282" s="26">
        <f>IF($A282=0,0,VLOOKUP($A282,Pointage!$A$6:$CE$446,'Récap Hsup'!G$4))</f>
        <v>0</v>
      </c>
      <c r="H282" s="26">
        <f>IF($A282=0,0,VLOOKUP($A282,Pointage!$A$6:$CE$446,'Récap Hsup'!H$4))</f>
        <v>0</v>
      </c>
      <c r="I282" s="26">
        <f>IF($A282=0,0,VLOOKUP($A282,Pointage!$A$6:$CE$446,'Récap Hsup'!I$4))</f>
        <v>0</v>
      </c>
      <c r="J282" s="26">
        <f>IF($A282=0,0,VLOOKUP($A282,Pointage!$A$6:$CE$446,'Récap Hsup'!J$4))</f>
        <v>0</v>
      </c>
      <c r="K282" s="26">
        <f>IF($A282=0,0,VLOOKUP($A282,Pointage!$A$6:$CE$446,'Récap Hsup'!K$4))</f>
        <v>0</v>
      </c>
      <c r="L282" s="26">
        <f>IF($A282=0,0,VLOOKUP($A282,Pointage!$A$6:$CE$446,'Récap Hsup'!L$4))</f>
        <v>0</v>
      </c>
      <c r="M282" s="26">
        <f>IF($A282=0,0,VLOOKUP($A282,Pointage!$A$6:$CE$446,'Récap Hsup'!M$4))</f>
        <v>0</v>
      </c>
      <c r="N282" s="26">
        <f>IF($A282=0,0,VLOOKUP($A282,Pointage!$A$6:$CE$446,'Récap Hsup'!N$4))</f>
        <v>0</v>
      </c>
      <c r="O282" s="26">
        <f>IF($A282=0,0,VLOOKUP($A282,Pointage!$A$6:$CE$446,'Récap Hsup'!O$4))</f>
        <v>0</v>
      </c>
      <c r="P282" s="26">
        <f>IF($A282=0,0,VLOOKUP($A282,Pointage!$A$6:$CE$446,'Récap Hsup'!P$4))</f>
        <v>0</v>
      </c>
      <c r="Q282" s="26">
        <f>IF($A282=0,0,VLOOKUP($A282,Pointage!$A$6:$CE$446,'Récap Hsup'!Q$4))</f>
        <v>0</v>
      </c>
      <c r="R282" s="26">
        <f>IF($A282=0,0,VLOOKUP($A282,Pointage!$A$6:$CE$446,'Récap Hsup'!R$4))</f>
        <v>0</v>
      </c>
      <c r="S282" s="26">
        <f>IF($A282=0,0,VLOOKUP($A282,Pointage!$A$6:$CE$446,'Récap Hsup'!S$4))</f>
        <v>0</v>
      </c>
    </row>
    <row r="283" spans="1:19" x14ac:dyDescent="0.2">
      <c r="A283" s="24">
        <f>Pointage!A284</f>
        <v>43379</v>
      </c>
      <c r="B283" s="25">
        <f t="shared" si="8"/>
        <v>6</v>
      </c>
      <c r="C283" s="25">
        <f t="shared" si="9"/>
        <v>10</v>
      </c>
      <c r="D283" s="26">
        <f>IF($A283=0,0,VLOOKUP($A283,Pointage!$A$6:$CE$446,'Récap Hsup'!D$4))</f>
        <v>0</v>
      </c>
      <c r="E283" s="26">
        <f>IF($A283=0,0,VLOOKUP($A283,Pointage!$A$6:$CE$446,'Récap Hsup'!E$4))</f>
        <v>0</v>
      </c>
      <c r="F283" s="26">
        <f>IF($A283=0,0,VLOOKUP($A283,Pointage!$A$6:$CE$446,'Récap Hsup'!F$4))</f>
        <v>0</v>
      </c>
      <c r="G283" s="26">
        <f>IF($A283=0,0,VLOOKUP($A283,Pointage!$A$6:$CE$446,'Récap Hsup'!G$4))</f>
        <v>0</v>
      </c>
      <c r="H283" s="26">
        <f>IF($A283=0,0,VLOOKUP($A283,Pointage!$A$6:$CE$446,'Récap Hsup'!H$4))</f>
        <v>0</v>
      </c>
      <c r="I283" s="26">
        <f>IF($A283=0,0,VLOOKUP($A283,Pointage!$A$6:$CE$446,'Récap Hsup'!I$4))</f>
        <v>0</v>
      </c>
      <c r="J283" s="26">
        <f>IF($A283=0,0,VLOOKUP($A283,Pointage!$A$6:$CE$446,'Récap Hsup'!J$4))</f>
        <v>0</v>
      </c>
      <c r="K283" s="26">
        <f>IF($A283=0,0,VLOOKUP($A283,Pointage!$A$6:$CE$446,'Récap Hsup'!K$4))</f>
        <v>0</v>
      </c>
      <c r="L283" s="26">
        <f>IF($A283=0,0,VLOOKUP($A283,Pointage!$A$6:$CE$446,'Récap Hsup'!L$4))</f>
        <v>0</v>
      </c>
      <c r="M283" s="26">
        <f>IF($A283=0,0,VLOOKUP($A283,Pointage!$A$6:$CE$446,'Récap Hsup'!M$4))</f>
        <v>0</v>
      </c>
      <c r="N283" s="26">
        <f>IF($A283=0,0,VLOOKUP($A283,Pointage!$A$6:$CE$446,'Récap Hsup'!N$4))</f>
        <v>0</v>
      </c>
      <c r="O283" s="26">
        <f>IF($A283=0,0,VLOOKUP($A283,Pointage!$A$6:$CE$446,'Récap Hsup'!O$4))</f>
        <v>0</v>
      </c>
      <c r="P283" s="26">
        <f>IF($A283=0,0,VLOOKUP($A283,Pointage!$A$6:$CE$446,'Récap Hsup'!P$4))</f>
        <v>0</v>
      </c>
      <c r="Q283" s="26">
        <f>IF($A283=0,0,VLOOKUP($A283,Pointage!$A$6:$CE$446,'Récap Hsup'!Q$4))</f>
        <v>0</v>
      </c>
      <c r="R283" s="26">
        <f>IF($A283=0,0,VLOOKUP($A283,Pointage!$A$6:$CE$446,'Récap Hsup'!R$4))</f>
        <v>0</v>
      </c>
      <c r="S283" s="26">
        <f>IF($A283=0,0,VLOOKUP($A283,Pointage!$A$6:$CE$446,'Récap Hsup'!S$4))</f>
        <v>0</v>
      </c>
    </row>
    <row r="284" spans="1:19" x14ac:dyDescent="0.2">
      <c r="A284" s="24" t="str">
        <f>Pointage!A285</f>
        <v>Total</v>
      </c>
      <c r="B284" s="25" t="e">
        <f t="shared" si="8"/>
        <v>#VALUE!</v>
      </c>
      <c r="C284" s="25" t="e">
        <f t="shared" si="9"/>
        <v>#VALUE!</v>
      </c>
      <c r="D284" s="26">
        <f>IF($A284=0,0,VLOOKUP($A284,Pointage!$A$6:$CE$446,'Récap Hsup'!D$4))</f>
        <v>0</v>
      </c>
      <c r="E284" s="26">
        <f>IF($A284=0,0,VLOOKUP($A284,Pointage!$A$6:$CE$446,'Récap Hsup'!E$4))</f>
        <v>0</v>
      </c>
      <c r="F284" s="26">
        <f>IF($A284=0,0,VLOOKUP($A284,Pointage!$A$6:$CE$446,'Récap Hsup'!F$4))</f>
        <v>0</v>
      </c>
      <c r="G284" s="26">
        <f>IF($A284=0,0,VLOOKUP($A284,Pointage!$A$6:$CE$446,'Récap Hsup'!G$4))</f>
        <v>0</v>
      </c>
      <c r="H284" s="26">
        <f>IF($A284=0,0,VLOOKUP($A284,Pointage!$A$6:$CE$446,'Récap Hsup'!H$4))</f>
        <v>0</v>
      </c>
      <c r="I284" s="26">
        <f>IF($A284=0,0,VLOOKUP($A284,Pointage!$A$6:$CE$446,'Récap Hsup'!I$4))</f>
        <v>0</v>
      </c>
      <c r="J284" s="26">
        <f>IF($A284=0,0,VLOOKUP($A284,Pointage!$A$6:$CE$446,'Récap Hsup'!J$4))</f>
        <v>0</v>
      </c>
      <c r="K284" s="26">
        <f>IF($A284=0,0,VLOOKUP($A284,Pointage!$A$6:$CE$446,'Récap Hsup'!K$4))</f>
        <v>0</v>
      </c>
      <c r="L284" s="26">
        <f>IF($A284=0,0,VLOOKUP($A284,Pointage!$A$6:$CE$446,'Récap Hsup'!L$4))</f>
        <v>0</v>
      </c>
      <c r="M284" s="26">
        <f>IF($A284=0,0,VLOOKUP($A284,Pointage!$A$6:$CE$446,'Récap Hsup'!M$4))</f>
        <v>0</v>
      </c>
      <c r="N284" s="26">
        <f>IF($A284=0,0,VLOOKUP($A284,Pointage!$A$6:$CE$446,'Récap Hsup'!N$4))</f>
        <v>0</v>
      </c>
      <c r="O284" s="26">
        <f>IF($A284=0,0,VLOOKUP($A284,Pointage!$A$6:$CE$446,'Récap Hsup'!O$4))</f>
        <v>0</v>
      </c>
      <c r="P284" s="26">
        <f>IF($A284=0,0,VLOOKUP($A284,Pointage!$A$6:$CE$446,'Récap Hsup'!P$4))</f>
        <v>0</v>
      </c>
      <c r="Q284" s="26">
        <f>IF($A284=0,0,VLOOKUP($A284,Pointage!$A$6:$CE$446,'Récap Hsup'!Q$4))</f>
        <v>0</v>
      </c>
      <c r="R284" s="26">
        <f>IF($A284=0,0,VLOOKUP($A284,Pointage!$A$6:$CE$446,'Récap Hsup'!R$4))</f>
        <v>0</v>
      </c>
      <c r="S284" s="26">
        <f>IF($A284=0,0,VLOOKUP($A284,Pointage!$A$6:$CE$446,'Récap Hsup'!S$4))</f>
        <v>0</v>
      </c>
    </row>
    <row r="285" spans="1:19" x14ac:dyDescent="0.2">
      <c r="A285" s="24">
        <f>Pointage!A286</f>
        <v>43381</v>
      </c>
      <c r="B285" s="25">
        <f t="shared" si="8"/>
        <v>8</v>
      </c>
      <c r="C285" s="25">
        <f t="shared" si="9"/>
        <v>10</v>
      </c>
      <c r="D285" s="26">
        <f>IF($A285=0,0,VLOOKUP($A285,Pointage!$A$6:$CE$446,'Récap Hsup'!D$4))</f>
        <v>0</v>
      </c>
      <c r="E285" s="26">
        <f>IF($A285=0,0,VLOOKUP($A285,Pointage!$A$6:$CE$446,'Récap Hsup'!E$4))</f>
        <v>0</v>
      </c>
      <c r="F285" s="26">
        <f>IF($A285=0,0,VLOOKUP($A285,Pointage!$A$6:$CE$446,'Récap Hsup'!F$4))</f>
        <v>0</v>
      </c>
      <c r="G285" s="26">
        <f>IF($A285=0,0,VLOOKUP($A285,Pointage!$A$6:$CE$446,'Récap Hsup'!G$4))</f>
        <v>0</v>
      </c>
      <c r="H285" s="26">
        <f>IF($A285=0,0,VLOOKUP($A285,Pointage!$A$6:$CE$446,'Récap Hsup'!H$4))</f>
        <v>0</v>
      </c>
      <c r="I285" s="26">
        <f>IF($A285=0,0,VLOOKUP($A285,Pointage!$A$6:$CE$446,'Récap Hsup'!I$4))</f>
        <v>0</v>
      </c>
      <c r="J285" s="26">
        <f>IF($A285=0,0,VLOOKUP($A285,Pointage!$A$6:$CE$446,'Récap Hsup'!J$4))</f>
        <v>0</v>
      </c>
      <c r="K285" s="26">
        <f>IF($A285=0,0,VLOOKUP($A285,Pointage!$A$6:$CE$446,'Récap Hsup'!K$4))</f>
        <v>0</v>
      </c>
      <c r="L285" s="26">
        <f>IF($A285=0,0,VLOOKUP($A285,Pointage!$A$6:$CE$446,'Récap Hsup'!L$4))</f>
        <v>0</v>
      </c>
      <c r="M285" s="26">
        <f>IF($A285=0,0,VLOOKUP($A285,Pointage!$A$6:$CE$446,'Récap Hsup'!M$4))</f>
        <v>0</v>
      </c>
      <c r="N285" s="26">
        <f>IF($A285=0,0,VLOOKUP($A285,Pointage!$A$6:$CE$446,'Récap Hsup'!N$4))</f>
        <v>0</v>
      </c>
      <c r="O285" s="26">
        <f>IF($A285=0,0,VLOOKUP($A285,Pointage!$A$6:$CE$446,'Récap Hsup'!O$4))</f>
        <v>0</v>
      </c>
      <c r="P285" s="26">
        <f>IF($A285=0,0,VLOOKUP($A285,Pointage!$A$6:$CE$446,'Récap Hsup'!P$4))</f>
        <v>0</v>
      </c>
      <c r="Q285" s="26">
        <f>IF($A285=0,0,VLOOKUP($A285,Pointage!$A$6:$CE$446,'Récap Hsup'!Q$4))</f>
        <v>0</v>
      </c>
      <c r="R285" s="26">
        <f>IF($A285=0,0,VLOOKUP($A285,Pointage!$A$6:$CE$446,'Récap Hsup'!R$4))</f>
        <v>0</v>
      </c>
      <c r="S285" s="26">
        <f>IF($A285=0,0,VLOOKUP($A285,Pointage!$A$6:$CE$446,'Récap Hsup'!S$4))</f>
        <v>0</v>
      </c>
    </row>
    <row r="286" spans="1:19" x14ac:dyDescent="0.2">
      <c r="A286" s="24">
        <f>Pointage!A287</f>
        <v>43382</v>
      </c>
      <c r="B286" s="25">
        <f t="shared" si="8"/>
        <v>9</v>
      </c>
      <c r="C286" s="25">
        <f t="shared" si="9"/>
        <v>10</v>
      </c>
      <c r="D286" s="26">
        <f>IF($A286=0,0,VLOOKUP($A286,Pointage!$A$6:$CE$446,'Récap Hsup'!D$4))</f>
        <v>0</v>
      </c>
      <c r="E286" s="26">
        <f>IF($A286=0,0,VLOOKUP($A286,Pointage!$A$6:$CE$446,'Récap Hsup'!E$4))</f>
        <v>0</v>
      </c>
      <c r="F286" s="26">
        <f>IF($A286=0,0,VLOOKUP($A286,Pointage!$A$6:$CE$446,'Récap Hsup'!F$4))</f>
        <v>0</v>
      </c>
      <c r="G286" s="26">
        <f>IF($A286=0,0,VLOOKUP($A286,Pointage!$A$6:$CE$446,'Récap Hsup'!G$4))</f>
        <v>0</v>
      </c>
      <c r="H286" s="26">
        <f>IF($A286=0,0,VLOOKUP($A286,Pointage!$A$6:$CE$446,'Récap Hsup'!H$4))</f>
        <v>0</v>
      </c>
      <c r="I286" s="26">
        <f>IF($A286=0,0,VLOOKUP($A286,Pointage!$A$6:$CE$446,'Récap Hsup'!I$4))</f>
        <v>0</v>
      </c>
      <c r="J286" s="26">
        <f>IF($A286=0,0,VLOOKUP($A286,Pointage!$A$6:$CE$446,'Récap Hsup'!J$4))</f>
        <v>0</v>
      </c>
      <c r="K286" s="26">
        <f>IF($A286=0,0,VLOOKUP($A286,Pointage!$A$6:$CE$446,'Récap Hsup'!K$4))</f>
        <v>0</v>
      </c>
      <c r="L286" s="26">
        <f>IF($A286=0,0,VLOOKUP($A286,Pointage!$A$6:$CE$446,'Récap Hsup'!L$4))</f>
        <v>0</v>
      </c>
      <c r="M286" s="26">
        <f>IF($A286=0,0,VLOOKUP($A286,Pointage!$A$6:$CE$446,'Récap Hsup'!M$4))</f>
        <v>0</v>
      </c>
      <c r="N286" s="26">
        <f>IF($A286=0,0,VLOOKUP($A286,Pointage!$A$6:$CE$446,'Récap Hsup'!N$4))</f>
        <v>0</v>
      </c>
      <c r="O286" s="26">
        <f>IF($A286=0,0,VLOOKUP($A286,Pointage!$A$6:$CE$446,'Récap Hsup'!O$4))</f>
        <v>0</v>
      </c>
      <c r="P286" s="26">
        <f>IF($A286=0,0,VLOOKUP($A286,Pointage!$A$6:$CE$446,'Récap Hsup'!P$4))</f>
        <v>0</v>
      </c>
      <c r="Q286" s="26">
        <f>IF($A286=0,0,VLOOKUP($A286,Pointage!$A$6:$CE$446,'Récap Hsup'!Q$4))</f>
        <v>0</v>
      </c>
      <c r="R286" s="26">
        <f>IF($A286=0,0,VLOOKUP($A286,Pointage!$A$6:$CE$446,'Récap Hsup'!R$4))</f>
        <v>0</v>
      </c>
      <c r="S286" s="26">
        <f>IF($A286=0,0,VLOOKUP($A286,Pointage!$A$6:$CE$446,'Récap Hsup'!S$4))</f>
        <v>0</v>
      </c>
    </row>
    <row r="287" spans="1:19" x14ac:dyDescent="0.2">
      <c r="A287" s="24">
        <f>Pointage!A288</f>
        <v>43383</v>
      </c>
      <c r="B287" s="25">
        <f t="shared" si="8"/>
        <v>10</v>
      </c>
      <c r="C287" s="25">
        <f t="shared" si="9"/>
        <v>10</v>
      </c>
      <c r="D287" s="26">
        <f>IF($A287=0,0,VLOOKUP($A287,Pointage!$A$6:$CE$446,'Récap Hsup'!D$4))</f>
        <v>0</v>
      </c>
      <c r="E287" s="26">
        <f>IF($A287=0,0,VLOOKUP($A287,Pointage!$A$6:$CE$446,'Récap Hsup'!E$4))</f>
        <v>0</v>
      </c>
      <c r="F287" s="26">
        <f>IF($A287=0,0,VLOOKUP($A287,Pointage!$A$6:$CE$446,'Récap Hsup'!F$4))</f>
        <v>0</v>
      </c>
      <c r="G287" s="26">
        <f>IF($A287=0,0,VLOOKUP($A287,Pointage!$A$6:$CE$446,'Récap Hsup'!G$4))</f>
        <v>0</v>
      </c>
      <c r="H287" s="26">
        <f>IF($A287=0,0,VLOOKUP($A287,Pointage!$A$6:$CE$446,'Récap Hsup'!H$4))</f>
        <v>0</v>
      </c>
      <c r="I287" s="26">
        <f>IF($A287=0,0,VLOOKUP($A287,Pointage!$A$6:$CE$446,'Récap Hsup'!I$4))</f>
        <v>0</v>
      </c>
      <c r="J287" s="26">
        <f>IF($A287=0,0,VLOOKUP($A287,Pointage!$A$6:$CE$446,'Récap Hsup'!J$4))</f>
        <v>0</v>
      </c>
      <c r="K287" s="26">
        <f>IF($A287=0,0,VLOOKUP($A287,Pointage!$A$6:$CE$446,'Récap Hsup'!K$4))</f>
        <v>0</v>
      </c>
      <c r="L287" s="26">
        <f>IF($A287=0,0,VLOOKUP($A287,Pointage!$A$6:$CE$446,'Récap Hsup'!L$4))</f>
        <v>0</v>
      </c>
      <c r="M287" s="26">
        <f>IF($A287=0,0,VLOOKUP($A287,Pointage!$A$6:$CE$446,'Récap Hsup'!M$4))</f>
        <v>0</v>
      </c>
      <c r="N287" s="26">
        <f>IF($A287=0,0,VLOOKUP($A287,Pointage!$A$6:$CE$446,'Récap Hsup'!N$4))</f>
        <v>0</v>
      </c>
      <c r="O287" s="26">
        <f>IF($A287=0,0,VLOOKUP($A287,Pointage!$A$6:$CE$446,'Récap Hsup'!O$4))</f>
        <v>0</v>
      </c>
      <c r="P287" s="26">
        <f>IF($A287=0,0,VLOOKUP($A287,Pointage!$A$6:$CE$446,'Récap Hsup'!P$4))</f>
        <v>0</v>
      </c>
      <c r="Q287" s="26">
        <f>IF($A287=0,0,VLOOKUP($A287,Pointage!$A$6:$CE$446,'Récap Hsup'!Q$4))</f>
        <v>0</v>
      </c>
      <c r="R287" s="26">
        <f>IF($A287=0,0,VLOOKUP($A287,Pointage!$A$6:$CE$446,'Récap Hsup'!R$4))</f>
        <v>0</v>
      </c>
      <c r="S287" s="26">
        <f>IF($A287=0,0,VLOOKUP($A287,Pointage!$A$6:$CE$446,'Récap Hsup'!S$4))</f>
        <v>0</v>
      </c>
    </row>
    <row r="288" spans="1:19" x14ac:dyDescent="0.2">
      <c r="A288" s="24">
        <f>Pointage!A289</f>
        <v>43384</v>
      </c>
      <c r="B288" s="25">
        <f t="shared" si="8"/>
        <v>11</v>
      </c>
      <c r="C288" s="25">
        <f t="shared" si="9"/>
        <v>10</v>
      </c>
      <c r="D288" s="26">
        <f>IF($A288=0,0,VLOOKUP($A288,Pointage!$A$6:$CE$446,'Récap Hsup'!D$4))</f>
        <v>0</v>
      </c>
      <c r="E288" s="26">
        <f>IF($A288=0,0,VLOOKUP($A288,Pointage!$A$6:$CE$446,'Récap Hsup'!E$4))</f>
        <v>0</v>
      </c>
      <c r="F288" s="26">
        <f>IF($A288=0,0,VLOOKUP($A288,Pointage!$A$6:$CE$446,'Récap Hsup'!F$4))</f>
        <v>0</v>
      </c>
      <c r="G288" s="26">
        <f>IF($A288=0,0,VLOOKUP($A288,Pointage!$A$6:$CE$446,'Récap Hsup'!G$4))</f>
        <v>0</v>
      </c>
      <c r="H288" s="26">
        <f>IF($A288=0,0,VLOOKUP($A288,Pointage!$A$6:$CE$446,'Récap Hsup'!H$4))</f>
        <v>0</v>
      </c>
      <c r="I288" s="26">
        <f>IF($A288=0,0,VLOOKUP($A288,Pointage!$A$6:$CE$446,'Récap Hsup'!I$4))</f>
        <v>0</v>
      </c>
      <c r="J288" s="26">
        <f>IF($A288=0,0,VLOOKUP($A288,Pointage!$A$6:$CE$446,'Récap Hsup'!J$4))</f>
        <v>0</v>
      </c>
      <c r="K288" s="26">
        <f>IF($A288=0,0,VLOOKUP($A288,Pointage!$A$6:$CE$446,'Récap Hsup'!K$4))</f>
        <v>0</v>
      </c>
      <c r="L288" s="26">
        <f>IF($A288=0,0,VLOOKUP($A288,Pointage!$A$6:$CE$446,'Récap Hsup'!L$4))</f>
        <v>0</v>
      </c>
      <c r="M288" s="26">
        <f>IF($A288=0,0,VLOOKUP($A288,Pointage!$A$6:$CE$446,'Récap Hsup'!M$4))</f>
        <v>0</v>
      </c>
      <c r="N288" s="26">
        <f>IF($A288=0,0,VLOOKUP($A288,Pointage!$A$6:$CE$446,'Récap Hsup'!N$4))</f>
        <v>0</v>
      </c>
      <c r="O288" s="26">
        <f>IF($A288=0,0,VLOOKUP($A288,Pointage!$A$6:$CE$446,'Récap Hsup'!O$4))</f>
        <v>0</v>
      </c>
      <c r="P288" s="26">
        <f>IF($A288=0,0,VLOOKUP($A288,Pointage!$A$6:$CE$446,'Récap Hsup'!P$4))</f>
        <v>0</v>
      </c>
      <c r="Q288" s="26">
        <f>IF($A288=0,0,VLOOKUP($A288,Pointage!$A$6:$CE$446,'Récap Hsup'!Q$4))</f>
        <v>0</v>
      </c>
      <c r="R288" s="26">
        <f>IF($A288=0,0,VLOOKUP($A288,Pointage!$A$6:$CE$446,'Récap Hsup'!R$4))</f>
        <v>0</v>
      </c>
      <c r="S288" s="26">
        <f>IF($A288=0,0,VLOOKUP($A288,Pointage!$A$6:$CE$446,'Récap Hsup'!S$4))</f>
        <v>0</v>
      </c>
    </row>
    <row r="289" spans="1:19" x14ac:dyDescent="0.2">
      <c r="A289" s="24">
        <f>Pointage!A290</f>
        <v>43385</v>
      </c>
      <c r="B289" s="25">
        <f t="shared" si="8"/>
        <v>12</v>
      </c>
      <c r="C289" s="25">
        <f t="shared" si="9"/>
        <v>10</v>
      </c>
      <c r="D289" s="26">
        <f>IF($A289=0,0,VLOOKUP($A289,Pointage!$A$6:$CE$446,'Récap Hsup'!D$4))</f>
        <v>0</v>
      </c>
      <c r="E289" s="26">
        <f>IF($A289=0,0,VLOOKUP($A289,Pointage!$A$6:$CE$446,'Récap Hsup'!E$4))</f>
        <v>0</v>
      </c>
      <c r="F289" s="26">
        <f>IF($A289=0,0,VLOOKUP($A289,Pointage!$A$6:$CE$446,'Récap Hsup'!F$4))</f>
        <v>0</v>
      </c>
      <c r="G289" s="26">
        <f>IF($A289=0,0,VLOOKUP($A289,Pointage!$A$6:$CE$446,'Récap Hsup'!G$4))</f>
        <v>0</v>
      </c>
      <c r="H289" s="26">
        <f>IF($A289=0,0,VLOOKUP($A289,Pointage!$A$6:$CE$446,'Récap Hsup'!H$4))</f>
        <v>0</v>
      </c>
      <c r="I289" s="26">
        <f>IF($A289=0,0,VLOOKUP($A289,Pointage!$A$6:$CE$446,'Récap Hsup'!I$4))</f>
        <v>0</v>
      </c>
      <c r="J289" s="26">
        <f>IF($A289=0,0,VLOOKUP($A289,Pointage!$A$6:$CE$446,'Récap Hsup'!J$4))</f>
        <v>0</v>
      </c>
      <c r="K289" s="26">
        <f>IF($A289=0,0,VLOOKUP($A289,Pointage!$A$6:$CE$446,'Récap Hsup'!K$4))</f>
        <v>0</v>
      </c>
      <c r="L289" s="26">
        <f>IF($A289=0,0,VLOOKUP($A289,Pointage!$A$6:$CE$446,'Récap Hsup'!L$4))</f>
        <v>0</v>
      </c>
      <c r="M289" s="26">
        <f>IF($A289=0,0,VLOOKUP($A289,Pointage!$A$6:$CE$446,'Récap Hsup'!M$4))</f>
        <v>0</v>
      </c>
      <c r="N289" s="26">
        <f>IF($A289=0,0,VLOOKUP($A289,Pointage!$A$6:$CE$446,'Récap Hsup'!N$4))</f>
        <v>0</v>
      </c>
      <c r="O289" s="26">
        <f>IF($A289=0,0,VLOOKUP($A289,Pointage!$A$6:$CE$446,'Récap Hsup'!O$4))</f>
        <v>0</v>
      </c>
      <c r="P289" s="26">
        <f>IF($A289=0,0,VLOOKUP($A289,Pointage!$A$6:$CE$446,'Récap Hsup'!P$4))</f>
        <v>0</v>
      </c>
      <c r="Q289" s="26">
        <f>IF($A289=0,0,VLOOKUP($A289,Pointage!$A$6:$CE$446,'Récap Hsup'!Q$4))</f>
        <v>0</v>
      </c>
      <c r="R289" s="26">
        <f>IF($A289=0,0,VLOOKUP($A289,Pointage!$A$6:$CE$446,'Récap Hsup'!R$4))</f>
        <v>0</v>
      </c>
      <c r="S289" s="26">
        <f>IF($A289=0,0,VLOOKUP($A289,Pointage!$A$6:$CE$446,'Récap Hsup'!S$4))</f>
        <v>0</v>
      </c>
    </row>
    <row r="290" spans="1:19" x14ac:dyDescent="0.2">
      <c r="A290" s="24">
        <f>Pointage!A291</f>
        <v>43386</v>
      </c>
      <c r="B290" s="25">
        <f t="shared" si="8"/>
        <v>13</v>
      </c>
      <c r="C290" s="25">
        <f t="shared" si="9"/>
        <v>10</v>
      </c>
      <c r="D290" s="26">
        <f>IF($A290=0,0,VLOOKUP($A290,Pointage!$A$6:$CE$446,'Récap Hsup'!D$4))</f>
        <v>0</v>
      </c>
      <c r="E290" s="26">
        <f>IF($A290=0,0,VLOOKUP($A290,Pointage!$A$6:$CE$446,'Récap Hsup'!E$4))</f>
        <v>0</v>
      </c>
      <c r="F290" s="26">
        <f>IF($A290=0,0,VLOOKUP($A290,Pointage!$A$6:$CE$446,'Récap Hsup'!F$4))</f>
        <v>0</v>
      </c>
      <c r="G290" s="26">
        <f>IF($A290=0,0,VLOOKUP($A290,Pointage!$A$6:$CE$446,'Récap Hsup'!G$4))</f>
        <v>0</v>
      </c>
      <c r="H290" s="26">
        <f>IF($A290=0,0,VLOOKUP($A290,Pointage!$A$6:$CE$446,'Récap Hsup'!H$4))</f>
        <v>0</v>
      </c>
      <c r="I290" s="26">
        <f>IF($A290=0,0,VLOOKUP($A290,Pointage!$A$6:$CE$446,'Récap Hsup'!I$4))</f>
        <v>0</v>
      </c>
      <c r="J290" s="26">
        <f>IF($A290=0,0,VLOOKUP($A290,Pointage!$A$6:$CE$446,'Récap Hsup'!J$4))</f>
        <v>0</v>
      </c>
      <c r="K290" s="26">
        <f>IF($A290=0,0,VLOOKUP($A290,Pointage!$A$6:$CE$446,'Récap Hsup'!K$4))</f>
        <v>0</v>
      </c>
      <c r="L290" s="26">
        <f>IF($A290=0,0,VLOOKUP($A290,Pointage!$A$6:$CE$446,'Récap Hsup'!L$4))</f>
        <v>0</v>
      </c>
      <c r="M290" s="26">
        <f>IF($A290=0,0,VLOOKUP($A290,Pointage!$A$6:$CE$446,'Récap Hsup'!M$4))</f>
        <v>0</v>
      </c>
      <c r="N290" s="26">
        <f>IF($A290=0,0,VLOOKUP($A290,Pointage!$A$6:$CE$446,'Récap Hsup'!N$4))</f>
        <v>0</v>
      </c>
      <c r="O290" s="26">
        <f>IF($A290=0,0,VLOOKUP($A290,Pointage!$A$6:$CE$446,'Récap Hsup'!O$4))</f>
        <v>0</v>
      </c>
      <c r="P290" s="26">
        <f>IF($A290=0,0,VLOOKUP($A290,Pointage!$A$6:$CE$446,'Récap Hsup'!P$4))</f>
        <v>0</v>
      </c>
      <c r="Q290" s="26">
        <f>IF($A290=0,0,VLOOKUP($A290,Pointage!$A$6:$CE$446,'Récap Hsup'!Q$4))</f>
        <v>0</v>
      </c>
      <c r="R290" s="26">
        <f>IF($A290=0,0,VLOOKUP($A290,Pointage!$A$6:$CE$446,'Récap Hsup'!R$4))</f>
        <v>0</v>
      </c>
      <c r="S290" s="26">
        <f>IF($A290=0,0,VLOOKUP($A290,Pointage!$A$6:$CE$446,'Récap Hsup'!S$4))</f>
        <v>0</v>
      </c>
    </row>
    <row r="291" spans="1:19" x14ac:dyDescent="0.2">
      <c r="A291" s="24" t="str">
        <f>Pointage!A292</f>
        <v>Total</v>
      </c>
      <c r="B291" s="25" t="e">
        <f t="shared" si="8"/>
        <v>#VALUE!</v>
      </c>
      <c r="C291" s="25" t="e">
        <f t="shared" si="9"/>
        <v>#VALUE!</v>
      </c>
      <c r="D291" s="26">
        <f>IF($A291=0,0,VLOOKUP($A291,Pointage!$A$6:$CE$446,'Récap Hsup'!D$4))</f>
        <v>0</v>
      </c>
      <c r="E291" s="26">
        <f>IF($A291=0,0,VLOOKUP($A291,Pointage!$A$6:$CE$446,'Récap Hsup'!E$4))</f>
        <v>0</v>
      </c>
      <c r="F291" s="26">
        <f>IF($A291=0,0,VLOOKUP($A291,Pointage!$A$6:$CE$446,'Récap Hsup'!F$4))</f>
        <v>0</v>
      </c>
      <c r="G291" s="26">
        <f>IF($A291=0,0,VLOOKUP($A291,Pointage!$A$6:$CE$446,'Récap Hsup'!G$4))</f>
        <v>0</v>
      </c>
      <c r="H291" s="26">
        <f>IF($A291=0,0,VLOOKUP($A291,Pointage!$A$6:$CE$446,'Récap Hsup'!H$4))</f>
        <v>0</v>
      </c>
      <c r="I291" s="26">
        <f>IF($A291=0,0,VLOOKUP($A291,Pointage!$A$6:$CE$446,'Récap Hsup'!I$4))</f>
        <v>0</v>
      </c>
      <c r="J291" s="26">
        <f>IF($A291=0,0,VLOOKUP($A291,Pointage!$A$6:$CE$446,'Récap Hsup'!J$4))</f>
        <v>0</v>
      </c>
      <c r="K291" s="26">
        <f>IF($A291=0,0,VLOOKUP($A291,Pointage!$A$6:$CE$446,'Récap Hsup'!K$4))</f>
        <v>0</v>
      </c>
      <c r="L291" s="26">
        <f>IF($A291=0,0,VLOOKUP($A291,Pointage!$A$6:$CE$446,'Récap Hsup'!L$4))</f>
        <v>0</v>
      </c>
      <c r="M291" s="26">
        <f>IF($A291=0,0,VLOOKUP($A291,Pointage!$A$6:$CE$446,'Récap Hsup'!M$4))</f>
        <v>0</v>
      </c>
      <c r="N291" s="26">
        <f>IF($A291=0,0,VLOOKUP($A291,Pointage!$A$6:$CE$446,'Récap Hsup'!N$4))</f>
        <v>0</v>
      </c>
      <c r="O291" s="26">
        <f>IF($A291=0,0,VLOOKUP($A291,Pointage!$A$6:$CE$446,'Récap Hsup'!O$4))</f>
        <v>0</v>
      </c>
      <c r="P291" s="26">
        <f>IF($A291=0,0,VLOOKUP($A291,Pointage!$A$6:$CE$446,'Récap Hsup'!P$4))</f>
        <v>0</v>
      </c>
      <c r="Q291" s="26">
        <f>IF($A291=0,0,VLOOKUP($A291,Pointage!$A$6:$CE$446,'Récap Hsup'!Q$4))</f>
        <v>0</v>
      </c>
      <c r="R291" s="26">
        <f>IF($A291=0,0,VLOOKUP($A291,Pointage!$A$6:$CE$446,'Récap Hsup'!R$4))</f>
        <v>0</v>
      </c>
      <c r="S291" s="26">
        <f>IF($A291=0,0,VLOOKUP($A291,Pointage!$A$6:$CE$446,'Récap Hsup'!S$4))</f>
        <v>0</v>
      </c>
    </row>
    <row r="292" spans="1:19" x14ac:dyDescent="0.2">
      <c r="A292" s="24">
        <f>Pointage!A293</f>
        <v>43388</v>
      </c>
      <c r="B292" s="25">
        <f t="shared" si="8"/>
        <v>15</v>
      </c>
      <c r="C292" s="25">
        <f t="shared" si="9"/>
        <v>10</v>
      </c>
      <c r="D292" s="26">
        <f>IF($A292=0,0,VLOOKUP($A292,Pointage!$A$6:$CE$446,'Récap Hsup'!D$4))</f>
        <v>0</v>
      </c>
      <c r="E292" s="26">
        <f>IF($A292=0,0,VLOOKUP($A292,Pointage!$A$6:$CE$446,'Récap Hsup'!E$4))</f>
        <v>0</v>
      </c>
      <c r="F292" s="26">
        <f>IF($A292=0,0,VLOOKUP($A292,Pointage!$A$6:$CE$446,'Récap Hsup'!F$4))</f>
        <v>0</v>
      </c>
      <c r="G292" s="26">
        <f>IF($A292=0,0,VLOOKUP($A292,Pointage!$A$6:$CE$446,'Récap Hsup'!G$4))</f>
        <v>0</v>
      </c>
      <c r="H292" s="26">
        <f>IF($A292=0,0,VLOOKUP($A292,Pointage!$A$6:$CE$446,'Récap Hsup'!H$4))</f>
        <v>0</v>
      </c>
      <c r="I292" s="26">
        <f>IF($A292=0,0,VLOOKUP($A292,Pointage!$A$6:$CE$446,'Récap Hsup'!I$4))</f>
        <v>0</v>
      </c>
      <c r="J292" s="26">
        <f>IF($A292=0,0,VLOOKUP($A292,Pointage!$A$6:$CE$446,'Récap Hsup'!J$4))</f>
        <v>0</v>
      </c>
      <c r="K292" s="26">
        <f>IF($A292=0,0,VLOOKUP($A292,Pointage!$A$6:$CE$446,'Récap Hsup'!K$4))</f>
        <v>0</v>
      </c>
      <c r="L292" s="26">
        <f>IF($A292=0,0,VLOOKUP($A292,Pointage!$A$6:$CE$446,'Récap Hsup'!L$4))</f>
        <v>0</v>
      </c>
      <c r="M292" s="26">
        <f>IF($A292=0,0,VLOOKUP($A292,Pointage!$A$6:$CE$446,'Récap Hsup'!M$4))</f>
        <v>0</v>
      </c>
      <c r="N292" s="26">
        <f>IF($A292=0,0,VLOOKUP($A292,Pointage!$A$6:$CE$446,'Récap Hsup'!N$4))</f>
        <v>0</v>
      </c>
      <c r="O292" s="26">
        <f>IF($A292=0,0,VLOOKUP($A292,Pointage!$A$6:$CE$446,'Récap Hsup'!O$4))</f>
        <v>0</v>
      </c>
      <c r="P292" s="26">
        <f>IF($A292=0,0,VLOOKUP($A292,Pointage!$A$6:$CE$446,'Récap Hsup'!P$4))</f>
        <v>0</v>
      </c>
      <c r="Q292" s="26">
        <f>IF($A292=0,0,VLOOKUP($A292,Pointage!$A$6:$CE$446,'Récap Hsup'!Q$4))</f>
        <v>0</v>
      </c>
      <c r="R292" s="26">
        <f>IF($A292=0,0,VLOOKUP($A292,Pointage!$A$6:$CE$446,'Récap Hsup'!R$4))</f>
        <v>0</v>
      </c>
      <c r="S292" s="26">
        <f>IF($A292=0,0,VLOOKUP($A292,Pointage!$A$6:$CE$446,'Récap Hsup'!S$4))</f>
        <v>0</v>
      </c>
    </row>
    <row r="293" spans="1:19" x14ac:dyDescent="0.2">
      <c r="A293" s="24">
        <f>Pointage!A294</f>
        <v>43389</v>
      </c>
      <c r="B293" s="25">
        <f t="shared" si="8"/>
        <v>16</v>
      </c>
      <c r="C293" s="25">
        <f t="shared" si="9"/>
        <v>10</v>
      </c>
      <c r="D293" s="26">
        <f>IF($A293=0,0,VLOOKUP($A293,Pointage!$A$6:$CE$446,'Récap Hsup'!D$4))</f>
        <v>0</v>
      </c>
      <c r="E293" s="26">
        <f>IF($A293=0,0,VLOOKUP($A293,Pointage!$A$6:$CE$446,'Récap Hsup'!E$4))</f>
        <v>0</v>
      </c>
      <c r="F293" s="26">
        <f>IF($A293=0,0,VLOOKUP($A293,Pointage!$A$6:$CE$446,'Récap Hsup'!F$4))</f>
        <v>0</v>
      </c>
      <c r="G293" s="26">
        <f>IF($A293=0,0,VLOOKUP($A293,Pointage!$A$6:$CE$446,'Récap Hsup'!G$4))</f>
        <v>0</v>
      </c>
      <c r="H293" s="26">
        <f>IF($A293=0,0,VLOOKUP($A293,Pointage!$A$6:$CE$446,'Récap Hsup'!H$4))</f>
        <v>0</v>
      </c>
      <c r="I293" s="26">
        <f>IF($A293=0,0,VLOOKUP($A293,Pointage!$A$6:$CE$446,'Récap Hsup'!I$4))</f>
        <v>0</v>
      </c>
      <c r="J293" s="26">
        <f>IF($A293=0,0,VLOOKUP($A293,Pointage!$A$6:$CE$446,'Récap Hsup'!J$4))</f>
        <v>0</v>
      </c>
      <c r="K293" s="26">
        <f>IF($A293=0,0,VLOOKUP($A293,Pointage!$A$6:$CE$446,'Récap Hsup'!K$4))</f>
        <v>0</v>
      </c>
      <c r="L293" s="26">
        <f>IF($A293=0,0,VLOOKUP($A293,Pointage!$A$6:$CE$446,'Récap Hsup'!L$4))</f>
        <v>0</v>
      </c>
      <c r="M293" s="26">
        <f>IF($A293=0,0,VLOOKUP($A293,Pointage!$A$6:$CE$446,'Récap Hsup'!M$4))</f>
        <v>0</v>
      </c>
      <c r="N293" s="26">
        <f>IF($A293=0,0,VLOOKUP($A293,Pointage!$A$6:$CE$446,'Récap Hsup'!N$4))</f>
        <v>0</v>
      </c>
      <c r="O293" s="26">
        <f>IF($A293=0,0,VLOOKUP($A293,Pointage!$A$6:$CE$446,'Récap Hsup'!O$4))</f>
        <v>0</v>
      </c>
      <c r="P293" s="26">
        <f>IF($A293=0,0,VLOOKUP($A293,Pointage!$A$6:$CE$446,'Récap Hsup'!P$4))</f>
        <v>0</v>
      </c>
      <c r="Q293" s="26">
        <f>IF($A293=0,0,VLOOKUP($A293,Pointage!$A$6:$CE$446,'Récap Hsup'!Q$4))</f>
        <v>0</v>
      </c>
      <c r="R293" s="26">
        <f>IF($A293=0,0,VLOOKUP($A293,Pointage!$A$6:$CE$446,'Récap Hsup'!R$4))</f>
        <v>0</v>
      </c>
      <c r="S293" s="26">
        <f>IF($A293=0,0,VLOOKUP($A293,Pointage!$A$6:$CE$446,'Récap Hsup'!S$4))</f>
        <v>0</v>
      </c>
    </row>
    <row r="294" spans="1:19" x14ac:dyDescent="0.2">
      <c r="A294" s="24">
        <f>Pointage!A295</f>
        <v>43390</v>
      </c>
      <c r="B294" s="25">
        <f t="shared" si="8"/>
        <v>17</v>
      </c>
      <c r="C294" s="25">
        <f t="shared" si="9"/>
        <v>10</v>
      </c>
      <c r="D294" s="26">
        <f>IF($A294=0,0,VLOOKUP($A294,Pointage!$A$6:$CE$446,'Récap Hsup'!D$4))</f>
        <v>0</v>
      </c>
      <c r="E294" s="26">
        <f>IF($A294=0,0,VLOOKUP($A294,Pointage!$A$6:$CE$446,'Récap Hsup'!E$4))</f>
        <v>0</v>
      </c>
      <c r="F294" s="26">
        <f>IF($A294=0,0,VLOOKUP($A294,Pointage!$A$6:$CE$446,'Récap Hsup'!F$4))</f>
        <v>0</v>
      </c>
      <c r="G294" s="26">
        <f>IF($A294=0,0,VLOOKUP($A294,Pointage!$A$6:$CE$446,'Récap Hsup'!G$4))</f>
        <v>0</v>
      </c>
      <c r="H294" s="26">
        <f>IF($A294=0,0,VLOOKUP($A294,Pointage!$A$6:$CE$446,'Récap Hsup'!H$4))</f>
        <v>0</v>
      </c>
      <c r="I294" s="26">
        <f>IF($A294=0,0,VLOOKUP($A294,Pointage!$A$6:$CE$446,'Récap Hsup'!I$4))</f>
        <v>0</v>
      </c>
      <c r="J294" s="26">
        <f>IF($A294=0,0,VLOOKUP($A294,Pointage!$A$6:$CE$446,'Récap Hsup'!J$4))</f>
        <v>0</v>
      </c>
      <c r="K294" s="26">
        <f>IF($A294=0,0,VLOOKUP($A294,Pointage!$A$6:$CE$446,'Récap Hsup'!K$4))</f>
        <v>0</v>
      </c>
      <c r="L294" s="26">
        <f>IF($A294=0,0,VLOOKUP($A294,Pointage!$A$6:$CE$446,'Récap Hsup'!L$4))</f>
        <v>0</v>
      </c>
      <c r="M294" s="26">
        <f>IF($A294=0,0,VLOOKUP($A294,Pointage!$A$6:$CE$446,'Récap Hsup'!M$4))</f>
        <v>0</v>
      </c>
      <c r="N294" s="26">
        <f>IF($A294=0,0,VLOOKUP($A294,Pointage!$A$6:$CE$446,'Récap Hsup'!N$4))</f>
        <v>0</v>
      </c>
      <c r="O294" s="26">
        <f>IF($A294=0,0,VLOOKUP($A294,Pointage!$A$6:$CE$446,'Récap Hsup'!O$4))</f>
        <v>0</v>
      </c>
      <c r="P294" s="26">
        <f>IF($A294=0,0,VLOOKUP($A294,Pointage!$A$6:$CE$446,'Récap Hsup'!P$4))</f>
        <v>0</v>
      </c>
      <c r="Q294" s="26">
        <f>IF($A294=0,0,VLOOKUP($A294,Pointage!$A$6:$CE$446,'Récap Hsup'!Q$4))</f>
        <v>0</v>
      </c>
      <c r="R294" s="26">
        <f>IF($A294=0,0,VLOOKUP($A294,Pointage!$A$6:$CE$446,'Récap Hsup'!R$4))</f>
        <v>0</v>
      </c>
      <c r="S294" s="26">
        <f>IF($A294=0,0,VLOOKUP($A294,Pointage!$A$6:$CE$446,'Récap Hsup'!S$4))</f>
        <v>0</v>
      </c>
    </row>
    <row r="295" spans="1:19" x14ac:dyDescent="0.2">
      <c r="A295" s="24">
        <f>Pointage!A296</f>
        <v>43391</v>
      </c>
      <c r="B295" s="25">
        <f t="shared" si="8"/>
        <v>18</v>
      </c>
      <c r="C295" s="25">
        <f t="shared" si="9"/>
        <v>10</v>
      </c>
      <c r="D295" s="26">
        <f>IF($A295=0,0,VLOOKUP($A295,Pointage!$A$6:$CE$446,'Récap Hsup'!D$4))</f>
        <v>0</v>
      </c>
      <c r="E295" s="26">
        <f>IF($A295=0,0,VLOOKUP($A295,Pointage!$A$6:$CE$446,'Récap Hsup'!E$4))</f>
        <v>0</v>
      </c>
      <c r="F295" s="26">
        <f>IF($A295=0,0,VLOOKUP($A295,Pointage!$A$6:$CE$446,'Récap Hsup'!F$4))</f>
        <v>0</v>
      </c>
      <c r="G295" s="26">
        <f>IF($A295=0,0,VLOOKUP($A295,Pointage!$A$6:$CE$446,'Récap Hsup'!G$4))</f>
        <v>0</v>
      </c>
      <c r="H295" s="26">
        <f>IF($A295=0,0,VLOOKUP($A295,Pointage!$A$6:$CE$446,'Récap Hsup'!H$4))</f>
        <v>0</v>
      </c>
      <c r="I295" s="26">
        <f>IF($A295=0,0,VLOOKUP($A295,Pointage!$A$6:$CE$446,'Récap Hsup'!I$4))</f>
        <v>0</v>
      </c>
      <c r="J295" s="26">
        <f>IF($A295=0,0,VLOOKUP($A295,Pointage!$A$6:$CE$446,'Récap Hsup'!J$4))</f>
        <v>0</v>
      </c>
      <c r="K295" s="26">
        <f>IF($A295=0,0,VLOOKUP($A295,Pointage!$A$6:$CE$446,'Récap Hsup'!K$4))</f>
        <v>0</v>
      </c>
      <c r="L295" s="26">
        <f>IF($A295=0,0,VLOOKUP($A295,Pointage!$A$6:$CE$446,'Récap Hsup'!L$4))</f>
        <v>0</v>
      </c>
      <c r="M295" s="26">
        <f>IF($A295=0,0,VLOOKUP($A295,Pointage!$A$6:$CE$446,'Récap Hsup'!M$4))</f>
        <v>0</v>
      </c>
      <c r="N295" s="26">
        <f>IF($A295=0,0,VLOOKUP($A295,Pointage!$A$6:$CE$446,'Récap Hsup'!N$4))</f>
        <v>0</v>
      </c>
      <c r="O295" s="26">
        <f>IF($A295=0,0,VLOOKUP($A295,Pointage!$A$6:$CE$446,'Récap Hsup'!O$4))</f>
        <v>0</v>
      </c>
      <c r="P295" s="26">
        <f>IF($A295=0,0,VLOOKUP($A295,Pointage!$A$6:$CE$446,'Récap Hsup'!P$4))</f>
        <v>0</v>
      </c>
      <c r="Q295" s="26">
        <f>IF($A295=0,0,VLOOKUP($A295,Pointage!$A$6:$CE$446,'Récap Hsup'!Q$4))</f>
        <v>0</v>
      </c>
      <c r="R295" s="26">
        <f>IF($A295=0,0,VLOOKUP($A295,Pointage!$A$6:$CE$446,'Récap Hsup'!R$4))</f>
        <v>0</v>
      </c>
      <c r="S295" s="26">
        <f>IF($A295=0,0,VLOOKUP($A295,Pointage!$A$6:$CE$446,'Récap Hsup'!S$4))</f>
        <v>0</v>
      </c>
    </row>
    <row r="296" spans="1:19" x14ac:dyDescent="0.2">
      <c r="A296" s="24">
        <f>Pointage!A297</f>
        <v>43392</v>
      </c>
      <c r="B296" s="25">
        <f t="shared" si="8"/>
        <v>19</v>
      </c>
      <c r="C296" s="25">
        <f t="shared" si="9"/>
        <v>10</v>
      </c>
      <c r="D296" s="26">
        <f>IF($A296=0,0,VLOOKUP($A296,Pointage!$A$6:$CE$446,'Récap Hsup'!D$4))</f>
        <v>0</v>
      </c>
      <c r="E296" s="26">
        <f>IF($A296=0,0,VLOOKUP($A296,Pointage!$A$6:$CE$446,'Récap Hsup'!E$4))</f>
        <v>0</v>
      </c>
      <c r="F296" s="26">
        <f>IF($A296=0,0,VLOOKUP($A296,Pointage!$A$6:$CE$446,'Récap Hsup'!F$4))</f>
        <v>0</v>
      </c>
      <c r="G296" s="26">
        <f>IF($A296=0,0,VLOOKUP($A296,Pointage!$A$6:$CE$446,'Récap Hsup'!G$4))</f>
        <v>0</v>
      </c>
      <c r="H296" s="26">
        <f>IF($A296=0,0,VLOOKUP($A296,Pointage!$A$6:$CE$446,'Récap Hsup'!H$4))</f>
        <v>0</v>
      </c>
      <c r="I296" s="26">
        <f>IF($A296=0,0,VLOOKUP($A296,Pointage!$A$6:$CE$446,'Récap Hsup'!I$4))</f>
        <v>0</v>
      </c>
      <c r="J296" s="26">
        <f>IF($A296=0,0,VLOOKUP($A296,Pointage!$A$6:$CE$446,'Récap Hsup'!J$4))</f>
        <v>0</v>
      </c>
      <c r="K296" s="26">
        <f>IF($A296=0,0,VLOOKUP($A296,Pointage!$A$6:$CE$446,'Récap Hsup'!K$4))</f>
        <v>0</v>
      </c>
      <c r="L296" s="26">
        <f>IF($A296=0,0,VLOOKUP($A296,Pointage!$A$6:$CE$446,'Récap Hsup'!L$4))</f>
        <v>0</v>
      </c>
      <c r="M296" s="26">
        <f>IF($A296=0,0,VLOOKUP($A296,Pointage!$A$6:$CE$446,'Récap Hsup'!M$4))</f>
        <v>0</v>
      </c>
      <c r="N296" s="26">
        <f>IF($A296=0,0,VLOOKUP($A296,Pointage!$A$6:$CE$446,'Récap Hsup'!N$4))</f>
        <v>0</v>
      </c>
      <c r="O296" s="26">
        <f>IF($A296=0,0,VLOOKUP($A296,Pointage!$A$6:$CE$446,'Récap Hsup'!O$4))</f>
        <v>0</v>
      </c>
      <c r="P296" s="26">
        <f>IF($A296=0,0,VLOOKUP($A296,Pointage!$A$6:$CE$446,'Récap Hsup'!P$4))</f>
        <v>0</v>
      </c>
      <c r="Q296" s="26">
        <f>IF($A296=0,0,VLOOKUP($A296,Pointage!$A$6:$CE$446,'Récap Hsup'!Q$4))</f>
        <v>0</v>
      </c>
      <c r="R296" s="26">
        <f>IF($A296=0,0,VLOOKUP($A296,Pointage!$A$6:$CE$446,'Récap Hsup'!R$4))</f>
        <v>0</v>
      </c>
      <c r="S296" s="26">
        <f>IF($A296=0,0,VLOOKUP($A296,Pointage!$A$6:$CE$446,'Récap Hsup'!S$4))</f>
        <v>0</v>
      </c>
    </row>
    <row r="297" spans="1:19" x14ac:dyDescent="0.2">
      <c r="A297" s="24">
        <f>Pointage!A298</f>
        <v>43393</v>
      </c>
      <c r="B297" s="25">
        <f t="shared" si="8"/>
        <v>20</v>
      </c>
      <c r="C297" s="25">
        <f t="shared" si="9"/>
        <v>10</v>
      </c>
      <c r="D297" s="26">
        <f>IF($A297=0,0,VLOOKUP($A297,Pointage!$A$6:$CE$446,'Récap Hsup'!D$4))</f>
        <v>0</v>
      </c>
      <c r="E297" s="26">
        <f>IF($A297=0,0,VLOOKUP($A297,Pointage!$A$6:$CE$446,'Récap Hsup'!E$4))</f>
        <v>0</v>
      </c>
      <c r="F297" s="26">
        <f>IF($A297=0,0,VLOOKUP($A297,Pointage!$A$6:$CE$446,'Récap Hsup'!F$4))</f>
        <v>0</v>
      </c>
      <c r="G297" s="26">
        <f>IF($A297=0,0,VLOOKUP($A297,Pointage!$A$6:$CE$446,'Récap Hsup'!G$4))</f>
        <v>0</v>
      </c>
      <c r="H297" s="26">
        <f>IF($A297=0,0,VLOOKUP($A297,Pointage!$A$6:$CE$446,'Récap Hsup'!H$4))</f>
        <v>0</v>
      </c>
      <c r="I297" s="26">
        <f>IF($A297=0,0,VLOOKUP($A297,Pointage!$A$6:$CE$446,'Récap Hsup'!I$4))</f>
        <v>0</v>
      </c>
      <c r="J297" s="26">
        <f>IF($A297=0,0,VLOOKUP($A297,Pointage!$A$6:$CE$446,'Récap Hsup'!J$4))</f>
        <v>0</v>
      </c>
      <c r="K297" s="26">
        <f>IF($A297=0,0,VLOOKUP($A297,Pointage!$A$6:$CE$446,'Récap Hsup'!K$4))</f>
        <v>0</v>
      </c>
      <c r="L297" s="26">
        <f>IF($A297=0,0,VLOOKUP($A297,Pointage!$A$6:$CE$446,'Récap Hsup'!L$4))</f>
        <v>0</v>
      </c>
      <c r="M297" s="26">
        <f>IF($A297=0,0,VLOOKUP($A297,Pointage!$A$6:$CE$446,'Récap Hsup'!M$4))</f>
        <v>0</v>
      </c>
      <c r="N297" s="26">
        <f>IF($A297=0,0,VLOOKUP($A297,Pointage!$A$6:$CE$446,'Récap Hsup'!N$4))</f>
        <v>0</v>
      </c>
      <c r="O297" s="26">
        <f>IF($A297=0,0,VLOOKUP($A297,Pointage!$A$6:$CE$446,'Récap Hsup'!O$4))</f>
        <v>0</v>
      </c>
      <c r="P297" s="26">
        <f>IF($A297=0,0,VLOOKUP($A297,Pointage!$A$6:$CE$446,'Récap Hsup'!P$4))</f>
        <v>0</v>
      </c>
      <c r="Q297" s="26">
        <f>IF($A297=0,0,VLOOKUP($A297,Pointage!$A$6:$CE$446,'Récap Hsup'!Q$4))</f>
        <v>0</v>
      </c>
      <c r="R297" s="26">
        <f>IF($A297=0,0,VLOOKUP($A297,Pointage!$A$6:$CE$446,'Récap Hsup'!R$4))</f>
        <v>0</v>
      </c>
      <c r="S297" s="26">
        <f>IF($A297=0,0,VLOOKUP($A297,Pointage!$A$6:$CE$446,'Récap Hsup'!S$4))</f>
        <v>0</v>
      </c>
    </row>
    <row r="298" spans="1:19" x14ac:dyDescent="0.2">
      <c r="A298" s="24" t="str">
        <f>Pointage!A299</f>
        <v>Total</v>
      </c>
      <c r="B298" s="25" t="e">
        <f t="shared" si="8"/>
        <v>#VALUE!</v>
      </c>
      <c r="C298" s="25" t="e">
        <f t="shared" si="9"/>
        <v>#VALUE!</v>
      </c>
      <c r="D298" s="26">
        <f>IF($A298=0,0,VLOOKUP($A298,Pointage!$A$6:$CE$446,'Récap Hsup'!D$4))</f>
        <v>0</v>
      </c>
      <c r="E298" s="26">
        <f>IF($A298=0,0,VLOOKUP($A298,Pointage!$A$6:$CE$446,'Récap Hsup'!E$4))</f>
        <v>0</v>
      </c>
      <c r="F298" s="26">
        <f>IF($A298=0,0,VLOOKUP($A298,Pointage!$A$6:$CE$446,'Récap Hsup'!F$4))</f>
        <v>0</v>
      </c>
      <c r="G298" s="26">
        <f>IF($A298=0,0,VLOOKUP($A298,Pointage!$A$6:$CE$446,'Récap Hsup'!G$4))</f>
        <v>0</v>
      </c>
      <c r="H298" s="26">
        <f>IF($A298=0,0,VLOOKUP($A298,Pointage!$A$6:$CE$446,'Récap Hsup'!H$4))</f>
        <v>0</v>
      </c>
      <c r="I298" s="26">
        <f>IF($A298=0,0,VLOOKUP($A298,Pointage!$A$6:$CE$446,'Récap Hsup'!I$4))</f>
        <v>0</v>
      </c>
      <c r="J298" s="26">
        <f>IF($A298=0,0,VLOOKUP($A298,Pointage!$A$6:$CE$446,'Récap Hsup'!J$4))</f>
        <v>0</v>
      </c>
      <c r="K298" s="26">
        <f>IF($A298=0,0,VLOOKUP($A298,Pointage!$A$6:$CE$446,'Récap Hsup'!K$4))</f>
        <v>0</v>
      </c>
      <c r="L298" s="26">
        <f>IF($A298=0,0,VLOOKUP($A298,Pointage!$A$6:$CE$446,'Récap Hsup'!L$4))</f>
        <v>0</v>
      </c>
      <c r="M298" s="26">
        <f>IF($A298=0,0,VLOOKUP($A298,Pointage!$A$6:$CE$446,'Récap Hsup'!M$4))</f>
        <v>0</v>
      </c>
      <c r="N298" s="26">
        <f>IF($A298=0,0,VLOOKUP($A298,Pointage!$A$6:$CE$446,'Récap Hsup'!N$4))</f>
        <v>0</v>
      </c>
      <c r="O298" s="26">
        <f>IF($A298=0,0,VLOOKUP($A298,Pointage!$A$6:$CE$446,'Récap Hsup'!O$4))</f>
        <v>0</v>
      </c>
      <c r="P298" s="26">
        <f>IF($A298=0,0,VLOOKUP($A298,Pointage!$A$6:$CE$446,'Récap Hsup'!P$4))</f>
        <v>0</v>
      </c>
      <c r="Q298" s="26">
        <f>IF($A298=0,0,VLOOKUP($A298,Pointage!$A$6:$CE$446,'Récap Hsup'!Q$4))</f>
        <v>0</v>
      </c>
      <c r="R298" s="26">
        <f>IF($A298=0,0,VLOOKUP($A298,Pointage!$A$6:$CE$446,'Récap Hsup'!R$4))</f>
        <v>0</v>
      </c>
      <c r="S298" s="26">
        <f>IF($A298=0,0,VLOOKUP($A298,Pointage!$A$6:$CE$446,'Récap Hsup'!S$4))</f>
        <v>0</v>
      </c>
    </row>
    <row r="299" spans="1:19" x14ac:dyDescent="0.2">
      <c r="A299" s="24">
        <f>Pointage!A300</f>
        <v>43395</v>
      </c>
      <c r="B299" s="25">
        <f t="shared" si="8"/>
        <v>22</v>
      </c>
      <c r="C299" s="25">
        <f t="shared" si="9"/>
        <v>10</v>
      </c>
      <c r="D299" s="26">
        <f>IF($A299=0,0,VLOOKUP($A299,Pointage!$A$6:$CE$446,'Récap Hsup'!D$4))</f>
        <v>0</v>
      </c>
      <c r="E299" s="26">
        <f>IF($A299=0,0,VLOOKUP($A299,Pointage!$A$6:$CE$446,'Récap Hsup'!E$4))</f>
        <v>0</v>
      </c>
      <c r="F299" s="26">
        <f>IF($A299=0,0,VLOOKUP($A299,Pointage!$A$6:$CE$446,'Récap Hsup'!F$4))</f>
        <v>0</v>
      </c>
      <c r="G299" s="26">
        <f>IF($A299=0,0,VLOOKUP($A299,Pointage!$A$6:$CE$446,'Récap Hsup'!G$4))</f>
        <v>0</v>
      </c>
      <c r="H299" s="26">
        <f>IF($A299=0,0,VLOOKUP($A299,Pointage!$A$6:$CE$446,'Récap Hsup'!H$4))</f>
        <v>0</v>
      </c>
      <c r="I299" s="26">
        <f>IF($A299=0,0,VLOOKUP($A299,Pointage!$A$6:$CE$446,'Récap Hsup'!I$4))</f>
        <v>0</v>
      </c>
      <c r="J299" s="26">
        <f>IF($A299=0,0,VLOOKUP($A299,Pointage!$A$6:$CE$446,'Récap Hsup'!J$4))</f>
        <v>0</v>
      </c>
      <c r="K299" s="26">
        <f>IF($A299=0,0,VLOOKUP($A299,Pointage!$A$6:$CE$446,'Récap Hsup'!K$4))</f>
        <v>0</v>
      </c>
      <c r="L299" s="26">
        <f>IF($A299=0,0,VLOOKUP($A299,Pointage!$A$6:$CE$446,'Récap Hsup'!L$4))</f>
        <v>0</v>
      </c>
      <c r="M299" s="26">
        <f>IF($A299=0,0,VLOOKUP($A299,Pointage!$A$6:$CE$446,'Récap Hsup'!M$4))</f>
        <v>0</v>
      </c>
      <c r="N299" s="26">
        <f>IF($A299=0,0,VLOOKUP($A299,Pointage!$A$6:$CE$446,'Récap Hsup'!N$4))</f>
        <v>0</v>
      </c>
      <c r="O299" s="26">
        <f>IF($A299=0,0,VLOOKUP($A299,Pointage!$A$6:$CE$446,'Récap Hsup'!O$4))</f>
        <v>0</v>
      </c>
      <c r="P299" s="26">
        <f>IF($A299=0,0,VLOOKUP($A299,Pointage!$A$6:$CE$446,'Récap Hsup'!P$4))</f>
        <v>0</v>
      </c>
      <c r="Q299" s="26">
        <f>IF($A299=0,0,VLOOKUP($A299,Pointage!$A$6:$CE$446,'Récap Hsup'!Q$4))</f>
        <v>0</v>
      </c>
      <c r="R299" s="26">
        <f>IF($A299=0,0,VLOOKUP($A299,Pointage!$A$6:$CE$446,'Récap Hsup'!R$4))</f>
        <v>0</v>
      </c>
      <c r="S299" s="26">
        <f>IF($A299=0,0,VLOOKUP($A299,Pointage!$A$6:$CE$446,'Récap Hsup'!S$4))</f>
        <v>0</v>
      </c>
    </row>
    <row r="300" spans="1:19" x14ac:dyDescent="0.2">
      <c r="A300" s="24">
        <f>Pointage!A301</f>
        <v>43396</v>
      </c>
      <c r="B300" s="25">
        <f t="shared" si="8"/>
        <v>23</v>
      </c>
      <c r="C300" s="25">
        <f t="shared" si="9"/>
        <v>10</v>
      </c>
      <c r="D300" s="26">
        <f>IF($A300=0,0,VLOOKUP($A300,Pointage!$A$6:$CE$446,'Récap Hsup'!D$4))</f>
        <v>0</v>
      </c>
      <c r="E300" s="26">
        <f>IF($A300=0,0,VLOOKUP($A300,Pointage!$A$6:$CE$446,'Récap Hsup'!E$4))</f>
        <v>0</v>
      </c>
      <c r="F300" s="26">
        <f>IF($A300=0,0,VLOOKUP($A300,Pointage!$A$6:$CE$446,'Récap Hsup'!F$4))</f>
        <v>0</v>
      </c>
      <c r="G300" s="26">
        <f>IF($A300=0,0,VLOOKUP($A300,Pointage!$A$6:$CE$446,'Récap Hsup'!G$4))</f>
        <v>0</v>
      </c>
      <c r="H300" s="26">
        <f>IF($A300=0,0,VLOOKUP($A300,Pointage!$A$6:$CE$446,'Récap Hsup'!H$4))</f>
        <v>0</v>
      </c>
      <c r="I300" s="26">
        <f>IF($A300=0,0,VLOOKUP($A300,Pointage!$A$6:$CE$446,'Récap Hsup'!I$4))</f>
        <v>0</v>
      </c>
      <c r="J300" s="26">
        <f>IF($A300=0,0,VLOOKUP($A300,Pointage!$A$6:$CE$446,'Récap Hsup'!J$4))</f>
        <v>0</v>
      </c>
      <c r="K300" s="26">
        <f>IF($A300=0,0,VLOOKUP($A300,Pointage!$A$6:$CE$446,'Récap Hsup'!K$4))</f>
        <v>0</v>
      </c>
      <c r="L300" s="26">
        <f>IF($A300=0,0,VLOOKUP($A300,Pointage!$A$6:$CE$446,'Récap Hsup'!L$4))</f>
        <v>0</v>
      </c>
      <c r="M300" s="26">
        <f>IF($A300=0,0,VLOOKUP($A300,Pointage!$A$6:$CE$446,'Récap Hsup'!M$4))</f>
        <v>0</v>
      </c>
      <c r="N300" s="26">
        <f>IF($A300=0,0,VLOOKUP($A300,Pointage!$A$6:$CE$446,'Récap Hsup'!N$4))</f>
        <v>0</v>
      </c>
      <c r="O300" s="26">
        <f>IF($A300=0,0,VLOOKUP($A300,Pointage!$A$6:$CE$446,'Récap Hsup'!O$4))</f>
        <v>0</v>
      </c>
      <c r="P300" s="26">
        <f>IF($A300=0,0,VLOOKUP($A300,Pointage!$A$6:$CE$446,'Récap Hsup'!P$4))</f>
        <v>0</v>
      </c>
      <c r="Q300" s="26">
        <f>IF($A300=0,0,VLOOKUP($A300,Pointage!$A$6:$CE$446,'Récap Hsup'!Q$4))</f>
        <v>0</v>
      </c>
      <c r="R300" s="26">
        <f>IF($A300=0,0,VLOOKUP($A300,Pointage!$A$6:$CE$446,'Récap Hsup'!R$4))</f>
        <v>0</v>
      </c>
      <c r="S300" s="26">
        <f>IF($A300=0,0,VLOOKUP($A300,Pointage!$A$6:$CE$446,'Récap Hsup'!S$4))</f>
        <v>0</v>
      </c>
    </row>
    <row r="301" spans="1:19" x14ac:dyDescent="0.2">
      <c r="A301" s="24">
        <f>Pointage!A302</f>
        <v>43397</v>
      </c>
      <c r="B301" s="25">
        <f t="shared" si="8"/>
        <v>24</v>
      </c>
      <c r="C301" s="25">
        <f t="shared" si="9"/>
        <v>10</v>
      </c>
      <c r="D301" s="26">
        <f>IF($A301=0,0,VLOOKUP($A301,Pointage!$A$6:$CE$446,'Récap Hsup'!D$4))</f>
        <v>0</v>
      </c>
      <c r="E301" s="26">
        <f>IF($A301=0,0,VLOOKUP($A301,Pointage!$A$6:$CE$446,'Récap Hsup'!E$4))</f>
        <v>0</v>
      </c>
      <c r="F301" s="26">
        <f>IF($A301=0,0,VLOOKUP($A301,Pointage!$A$6:$CE$446,'Récap Hsup'!F$4))</f>
        <v>0</v>
      </c>
      <c r="G301" s="26">
        <f>IF($A301=0,0,VLOOKUP($A301,Pointage!$A$6:$CE$446,'Récap Hsup'!G$4))</f>
        <v>0</v>
      </c>
      <c r="H301" s="26">
        <f>IF($A301=0,0,VLOOKUP($A301,Pointage!$A$6:$CE$446,'Récap Hsup'!H$4))</f>
        <v>0</v>
      </c>
      <c r="I301" s="26">
        <f>IF($A301=0,0,VLOOKUP($A301,Pointage!$A$6:$CE$446,'Récap Hsup'!I$4))</f>
        <v>0</v>
      </c>
      <c r="J301" s="26">
        <f>IF($A301=0,0,VLOOKUP($A301,Pointage!$A$6:$CE$446,'Récap Hsup'!J$4))</f>
        <v>0</v>
      </c>
      <c r="K301" s="26">
        <f>IF($A301=0,0,VLOOKUP($A301,Pointage!$A$6:$CE$446,'Récap Hsup'!K$4))</f>
        <v>0</v>
      </c>
      <c r="L301" s="26">
        <f>IF($A301=0,0,VLOOKUP($A301,Pointage!$A$6:$CE$446,'Récap Hsup'!L$4))</f>
        <v>0</v>
      </c>
      <c r="M301" s="26">
        <f>IF($A301=0,0,VLOOKUP($A301,Pointage!$A$6:$CE$446,'Récap Hsup'!M$4))</f>
        <v>0</v>
      </c>
      <c r="N301" s="26">
        <f>IF($A301=0,0,VLOOKUP($A301,Pointage!$A$6:$CE$446,'Récap Hsup'!N$4))</f>
        <v>0</v>
      </c>
      <c r="O301" s="26">
        <f>IF($A301=0,0,VLOOKUP($A301,Pointage!$A$6:$CE$446,'Récap Hsup'!O$4))</f>
        <v>0</v>
      </c>
      <c r="P301" s="26">
        <f>IF($A301=0,0,VLOOKUP($A301,Pointage!$A$6:$CE$446,'Récap Hsup'!P$4))</f>
        <v>0</v>
      </c>
      <c r="Q301" s="26">
        <f>IF($A301=0,0,VLOOKUP($A301,Pointage!$A$6:$CE$446,'Récap Hsup'!Q$4))</f>
        <v>0</v>
      </c>
      <c r="R301" s="26">
        <f>IF($A301=0,0,VLOOKUP($A301,Pointage!$A$6:$CE$446,'Récap Hsup'!R$4))</f>
        <v>0</v>
      </c>
      <c r="S301" s="26">
        <f>IF($A301=0,0,VLOOKUP($A301,Pointage!$A$6:$CE$446,'Récap Hsup'!S$4))</f>
        <v>0</v>
      </c>
    </row>
    <row r="302" spans="1:19" x14ac:dyDescent="0.2">
      <c r="A302" s="24">
        <f>Pointage!A303</f>
        <v>43398</v>
      </c>
      <c r="B302" s="25">
        <f t="shared" si="8"/>
        <v>25</v>
      </c>
      <c r="C302" s="25">
        <f t="shared" si="9"/>
        <v>10</v>
      </c>
      <c r="D302" s="26">
        <f>IF($A302=0,0,VLOOKUP($A302,Pointage!$A$6:$CE$446,'Récap Hsup'!D$4))</f>
        <v>0</v>
      </c>
      <c r="E302" s="26">
        <f>IF($A302=0,0,VLOOKUP($A302,Pointage!$A$6:$CE$446,'Récap Hsup'!E$4))</f>
        <v>0</v>
      </c>
      <c r="F302" s="26">
        <f>IF($A302=0,0,VLOOKUP($A302,Pointage!$A$6:$CE$446,'Récap Hsup'!F$4))</f>
        <v>0</v>
      </c>
      <c r="G302" s="26">
        <f>IF($A302=0,0,VLOOKUP($A302,Pointage!$A$6:$CE$446,'Récap Hsup'!G$4))</f>
        <v>0</v>
      </c>
      <c r="H302" s="26">
        <f>IF($A302=0,0,VLOOKUP($A302,Pointage!$A$6:$CE$446,'Récap Hsup'!H$4))</f>
        <v>0</v>
      </c>
      <c r="I302" s="26">
        <f>IF($A302=0,0,VLOOKUP($A302,Pointage!$A$6:$CE$446,'Récap Hsup'!I$4))</f>
        <v>0</v>
      </c>
      <c r="J302" s="26">
        <f>IF($A302=0,0,VLOOKUP($A302,Pointage!$A$6:$CE$446,'Récap Hsup'!J$4))</f>
        <v>0</v>
      </c>
      <c r="K302" s="26">
        <f>IF($A302=0,0,VLOOKUP($A302,Pointage!$A$6:$CE$446,'Récap Hsup'!K$4))</f>
        <v>0</v>
      </c>
      <c r="L302" s="26">
        <f>IF($A302=0,0,VLOOKUP($A302,Pointage!$A$6:$CE$446,'Récap Hsup'!L$4))</f>
        <v>0</v>
      </c>
      <c r="M302" s="26">
        <f>IF($A302=0,0,VLOOKUP($A302,Pointage!$A$6:$CE$446,'Récap Hsup'!M$4))</f>
        <v>0</v>
      </c>
      <c r="N302" s="26">
        <f>IF($A302=0,0,VLOOKUP($A302,Pointage!$A$6:$CE$446,'Récap Hsup'!N$4))</f>
        <v>0</v>
      </c>
      <c r="O302" s="26">
        <f>IF($A302=0,0,VLOOKUP($A302,Pointage!$A$6:$CE$446,'Récap Hsup'!O$4))</f>
        <v>0</v>
      </c>
      <c r="P302" s="26">
        <f>IF($A302=0,0,VLOOKUP($A302,Pointage!$A$6:$CE$446,'Récap Hsup'!P$4))</f>
        <v>0</v>
      </c>
      <c r="Q302" s="26">
        <f>IF($A302=0,0,VLOOKUP($A302,Pointage!$A$6:$CE$446,'Récap Hsup'!Q$4))</f>
        <v>0</v>
      </c>
      <c r="R302" s="26">
        <f>IF($A302=0,0,VLOOKUP($A302,Pointage!$A$6:$CE$446,'Récap Hsup'!R$4))</f>
        <v>0</v>
      </c>
      <c r="S302" s="26">
        <f>IF($A302=0,0,VLOOKUP($A302,Pointage!$A$6:$CE$446,'Récap Hsup'!S$4))</f>
        <v>0</v>
      </c>
    </row>
    <row r="303" spans="1:19" x14ac:dyDescent="0.2">
      <c r="A303" s="24">
        <f>Pointage!A304</f>
        <v>43399</v>
      </c>
      <c r="B303" s="25">
        <f t="shared" si="8"/>
        <v>26</v>
      </c>
      <c r="C303" s="25">
        <f t="shared" si="9"/>
        <v>10</v>
      </c>
      <c r="D303" s="26">
        <f>IF($A303=0,0,VLOOKUP($A303,Pointage!$A$6:$CE$446,'Récap Hsup'!D$4))</f>
        <v>0</v>
      </c>
      <c r="E303" s="26">
        <f>IF($A303=0,0,VLOOKUP($A303,Pointage!$A$6:$CE$446,'Récap Hsup'!E$4))</f>
        <v>0</v>
      </c>
      <c r="F303" s="26">
        <f>IF($A303=0,0,VLOOKUP($A303,Pointage!$A$6:$CE$446,'Récap Hsup'!F$4))</f>
        <v>0</v>
      </c>
      <c r="G303" s="26">
        <f>IF($A303=0,0,VLOOKUP($A303,Pointage!$A$6:$CE$446,'Récap Hsup'!G$4))</f>
        <v>0</v>
      </c>
      <c r="H303" s="26">
        <f>IF($A303=0,0,VLOOKUP($A303,Pointage!$A$6:$CE$446,'Récap Hsup'!H$4))</f>
        <v>0</v>
      </c>
      <c r="I303" s="26">
        <f>IF($A303=0,0,VLOOKUP($A303,Pointage!$A$6:$CE$446,'Récap Hsup'!I$4))</f>
        <v>0</v>
      </c>
      <c r="J303" s="26">
        <f>IF($A303=0,0,VLOOKUP($A303,Pointage!$A$6:$CE$446,'Récap Hsup'!J$4))</f>
        <v>0</v>
      </c>
      <c r="K303" s="26">
        <f>IF($A303=0,0,VLOOKUP($A303,Pointage!$A$6:$CE$446,'Récap Hsup'!K$4))</f>
        <v>0</v>
      </c>
      <c r="L303" s="26">
        <f>IF($A303=0,0,VLOOKUP($A303,Pointage!$A$6:$CE$446,'Récap Hsup'!L$4))</f>
        <v>0</v>
      </c>
      <c r="M303" s="26">
        <f>IF($A303=0,0,VLOOKUP($A303,Pointage!$A$6:$CE$446,'Récap Hsup'!M$4))</f>
        <v>0</v>
      </c>
      <c r="N303" s="26">
        <f>IF($A303=0,0,VLOOKUP($A303,Pointage!$A$6:$CE$446,'Récap Hsup'!N$4))</f>
        <v>0</v>
      </c>
      <c r="O303" s="26">
        <f>IF($A303=0,0,VLOOKUP($A303,Pointage!$A$6:$CE$446,'Récap Hsup'!O$4))</f>
        <v>0</v>
      </c>
      <c r="P303" s="26">
        <f>IF($A303=0,0,VLOOKUP($A303,Pointage!$A$6:$CE$446,'Récap Hsup'!P$4))</f>
        <v>0</v>
      </c>
      <c r="Q303" s="26">
        <f>IF($A303=0,0,VLOOKUP($A303,Pointage!$A$6:$CE$446,'Récap Hsup'!Q$4))</f>
        <v>0</v>
      </c>
      <c r="R303" s="26">
        <f>IF($A303=0,0,VLOOKUP($A303,Pointage!$A$6:$CE$446,'Récap Hsup'!R$4))</f>
        <v>0</v>
      </c>
      <c r="S303" s="26">
        <f>IF($A303=0,0,VLOOKUP($A303,Pointage!$A$6:$CE$446,'Récap Hsup'!S$4))</f>
        <v>0</v>
      </c>
    </row>
    <row r="304" spans="1:19" x14ac:dyDescent="0.2">
      <c r="A304" s="24">
        <f>Pointage!A305</f>
        <v>43400</v>
      </c>
      <c r="B304" s="25">
        <f t="shared" si="8"/>
        <v>27</v>
      </c>
      <c r="C304" s="25">
        <f t="shared" si="9"/>
        <v>10</v>
      </c>
      <c r="D304" s="26">
        <f>IF($A304=0,0,VLOOKUP($A304,Pointage!$A$6:$CE$446,'Récap Hsup'!D$4))</f>
        <v>0</v>
      </c>
      <c r="E304" s="26">
        <f>IF($A304=0,0,VLOOKUP($A304,Pointage!$A$6:$CE$446,'Récap Hsup'!E$4))</f>
        <v>0</v>
      </c>
      <c r="F304" s="26">
        <f>IF($A304=0,0,VLOOKUP($A304,Pointage!$A$6:$CE$446,'Récap Hsup'!F$4))</f>
        <v>0</v>
      </c>
      <c r="G304" s="26">
        <f>IF($A304=0,0,VLOOKUP($A304,Pointage!$A$6:$CE$446,'Récap Hsup'!G$4))</f>
        <v>0</v>
      </c>
      <c r="H304" s="26">
        <f>IF($A304=0,0,VLOOKUP($A304,Pointage!$A$6:$CE$446,'Récap Hsup'!H$4))</f>
        <v>0</v>
      </c>
      <c r="I304" s="26">
        <f>IF($A304=0,0,VLOOKUP($A304,Pointage!$A$6:$CE$446,'Récap Hsup'!I$4))</f>
        <v>0</v>
      </c>
      <c r="J304" s="26">
        <f>IF($A304=0,0,VLOOKUP($A304,Pointage!$A$6:$CE$446,'Récap Hsup'!J$4))</f>
        <v>0</v>
      </c>
      <c r="K304" s="26">
        <f>IF($A304=0,0,VLOOKUP($A304,Pointage!$A$6:$CE$446,'Récap Hsup'!K$4))</f>
        <v>0</v>
      </c>
      <c r="L304" s="26">
        <f>IF($A304=0,0,VLOOKUP($A304,Pointage!$A$6:$CE$446,'Récap Hsup'!L$4))</f>
        <v>0</v>
      </c>
      <c r="M304" s="26">
        <f>IF($A304=0,0,VLOOKUP($A304,Pointage!$A$6:$CE$446,'Récap Hsup'!M$4))</f>
        <v>0</v>
      </c>
      <c r="N304" s="26">
        <f>IF($A304=0,0,VLOOKUP($A304,Pointage!$A$6:$CE$446,'Récap Hsup'!N$4))</f>
        <v>0</v>
      </c>
      <c r="O304" s="26">
        <f>IF($A304=0,0,VLOOKUP($A304,Pointage!$A$6:$CE$446,'Récap Hsup'!O$4))</f>
        <v>0</v>
      </c>
      <c r="P304" s="26">
        <f>IF($A304=0,0,VLOOKUP($A304,Pointage!$A$6:$CE$446,'Récap Hsup'!P$4))</f>
        <v>0</v>
      </c>
      <c r="Q304" s="26">
        <f>IF($A304=0,0,VLOOKUP($A304,Pointage!$A$6:$CE$446,'Récap Hsup'!Q$4))</f>
        <v>0</v>
      </c>
      <c r="R304" s="26">
        <f>IF($A304=0,0,VLOOKUP($A304,Pointage!$A$6:$CE$446,'Récap Hsup'!R$4))</f>
        <v>0</v>
      </c>
      <c r="S304" s="26">
        <f>IF($A304=0,0,VLOOKUP($A304,Pointage!$A$6:$CE$446,'Récap Hsup'!S$4))</f>
        <v>0</v>
      </c>
    </row>
    <row r="305" spans="1:19" x14ac:dyDescent="0.2">
      <c r="A305" s="24" t="str">
        <f>Pointage!A306</f>
        <v>Total</v>
      </c>
      <c r="B305" s="25" t="e">
        <f t="shared" si="8"/>
        <v>#VALUE!</v>
      </c>
      <c r="C305" s="25" t="e">
        <f t="shared" si="9"/>
        <v>#VALUE!</v>
      </c>
      <c r="D305" s="26">
        <f>IF($A305=0,0,VLOOKUP($A305,Pointage!$A$6:$CE$446,'Récap Hsup'!D$4))</f>
        <v>0</v>
      </c>
      <c r="E305" s="26">
        <f>IF($A305=0,0,VLOOKUP($A305,Pointage!$A$6:$CE$446,'Récap Hsup'!E$4))</f>
        <v>0</v>
      </c>
      <c r="F305" s="26">
        <f>IF($A305=0,0,VLOOKUP($A305,Pointage!$A$6:$CE$446,'Récap Hsup'!F$4))</f>
        <v>0</v>
      </c>
      <c r="G305" s="26">
        <f>IF($A305=0,0,VLOOKUP($A305,Pointage!$A$6:$CE$446,'Récap Hsup'!G$4))</f>
        <v>0</v>
      </c>
      <c r="H305" s="26">
        <f>IF($A305=0,0,VLOOKUP($A305,Pointage!$A$6:$CE$446,'Récap Hsup'!H$4))</f>
        <v>0</v>
      </c>
      <c r="I305" s="26">
        <f>IF($A305=0,0,VLOOKUP($A305,Pointage!$A$6:$CE$446,'Récap Hsup'!I$4))</f>
        <v>0</v>
      </c>
      <c r="J305" s="26">
        <f>IF($A305=0,0,VLOOKUP($A305,Pointage!$A$6:$CE$446,'Récap Hsup'!J$4))</f>
        <v>0</v>
      </c>
      <c r="K305" s="26">
        <f>IF($A305=0,0,VLOOKUP($A305,Pointage!$A$6:$CE$446,'Récap Hsup'!K$4))</f>
        <v>0</v>
      </c>
      <c r="L305" s="26">
        <f>IF($A305=0,0,VLOOKUP($A305,Pointage!$A$6:$CE$446,'Récap Hsup'!L$4))</f>
        <v>0</v>
      </c>
      <c r="M305" s="26">
        <f>IF($A305=0,0,VLOOKUP($A305,Pointage!$A$6:$CE$446,'Récap Hsup'!M$4))</f>
        <v>0</v>
      </c>
      <c r="N305" s="26">
        <f>IF($A305=0,0,VLOOKUP($A305,Pointage!$A$6:$CE$446,'Récap Hsup'!N$4))</f>
        <v>0</v>
      </c>
      <c r="O305" s="26">
        <f>IF($A305=0,0,VLOOKUP($A305,Pointage!$A$6:$CE$446,'Récap Hsup'!O$4))</f>
        <v>0</v>
      </c>
      <c r="P305" s="26">
        <f>IF($A305=0,0,VLOOKUP($A305,Pointage!$A$6:$CE$446,'Récap Hsup'!P$4))</f>
        <v>0</v>
      </c>
      <c r="Q305" s="26">
        <f>IF($A305=0,0,VLOOKUP($A305,Pointage!$A$6:$CE$446,'Récap Hsup'!Q$4))</f>
        <v>0</v>
      </c>
      <c r="R305" s="26">
        <f>IF($A305=0,0,VLOOKUP($A305,Pointage!$A$6:$CE$446,'Récap Hsup'!R$4))</f>
        <v>0</v>
      </c>
      <c r="S305" s="26">
        <f>IF($A305=0,0,VLOOKUP($A305,Pointage!$A$6:$CE$446,'Récap Hsup'!S$4))</f>
        <v>0</v>
      </c>
    </row>
    <row r="306" spans="1:19" x14ac:dyDescent="0.2">
      <c r="A306" s="24">
        <f>Pointage!A307</f>
        <v>43402</v>
      </c>
      <c r="B306" s="25">
        <f t="shared" si="8"/>
        <v>29</v>
      </c>
      <c r="C306" s="25">
        <f t="shared" si="9"/>
        <v>10</v>
      </c>
      <c r="D306" s="26">
        <f>IF($A306=0,0,VLOOKUP($A306,Pointage!$A$6:$CE$446,'Récap Hsup'!D$4))</f>
        <v>0</v>
      </c>
      <c r="E306" s="26">
        <f>IF($A306=0,0,VLOOKUP($A306,Pointage!$A$6:$CE$446,'Récap Hsup'!E$4))</f>
        <v>0</v>
      </c>
      <c r="F306" s="26">
        <f>IF($A306=0,0,VLOOKUP($A306,Pointage!$A$6:$CE$446,'Récap Hsup'!F$4))</f>
        <v>0</v>
      </c>
      <c r="G306" s="26">
        <f>IF($A306=0,0,VLOOKUP($A306,Pointage!$A$6:$CE$446,'Récap Hsup'!G$4))</f>
        <v>0</v>
      </c>
      <c r="H306" s="26">
        <f>IF($A306=0,0,VLOOKUP($A306,Pointage!$A$6:$CE$446,'Récap Hsup'!H$4))</f>
        <v>0</v>
      </c>
      <c r="I306" s="26">
        <f>IF($A306=0,0,VLOOKUP($A306,Pointage!$A$6:$CE$446,'Récap Hsup'!I$4))</f>
        <v>0</v>
      </c>
      <c r="J306" s="26">
        <f>IF($A306=0,0,VLOOKUP($A306,Pointage!$A$6:$CE$446,'Récap Hsup'!J$4))</f>
        <v>0</v>
      </c>
      <c r="K306" s="26">
        <f>IF($A306=0,0,VLOOKUP($A306,Pointage!$A$6:$CE$446,'Récap Hsup'!K$4))</f>
        <v>0</v>
      </c>
      <c r="L306" s="26">
        <f>IF($A306=0,0,VLOOKUP($A306,Pointage!$A$6:$CE$446,'Récap Hsup'!L$4))</f>
        <v>0</v>
      </c>
      <c r="M306" s="26">
        <f>IF($A306=0,0,VLOOKUP($A306,Pointage!$A$6:$CE$446,'Récap Hsup'!M$4))</f>
        <v>0</v>
      </c>
      <c r="N306" s="26">
        <f>IF($A306=0,0,VLOOKUP($A306,Pointage!$A$6:$CE$446,'Récap Hsup'!N$4))</f>
        <v>0</v>
      </c>
      <c r="O306" s="26">
        <f>IF($A306=0,0,VLOOKUP($A306,Pointage!$A$6:$CE$446,'Récap Hsup'!O$4))</f>
        <v>0</v>
      </c>
      <c r="P306" s="26">
        <f>IF($A306=0,0,VLOOKUP($A306,Pointage!$A$6:$CE$446,'Récap Hsup'!P$4))</f>
        <v>0</v>
      </c>
      <c r="Q306" s="26">
        <f>IF($A306=0,0,VLOOKUP($A306,Pointage!$A$6:$CE$446,'Récap Hsup'!Q$4))</f>
        <v>0</v>
      </c>
      <c r="R306" s="26">
        <f>IF($A306=0,0,VLOOKUP($A306,Pointage!$A$6:$CE$446,'Récap Hsup'!R$4))</f>
        <v>0</v>
      </c>
      <c r="S306" s="26">
        <f>IF($A306=0,0,VLOOKUP($A306,Pointage!$A$6:$CE$446,'Récap Hsup'!S$4))</f>
        <v>0</v>
      </c>
    </row>
    <row r="307" spans="1:19" x14ac:dyDescent="0.2">
      <c r="A307" s="24">
        <f>Pointage!A308</f>
        <v>43403</v>
      </c>
      <c r="B307" s="25">
        <f t="shared" si="8"/>
        <v>30</v>
      </c>
      <c r="C307" s="25">
        <f t="shared" si="9"/>
        <v>10</v>
      </c>
      <c r="D307" s="26">
        <f>IF($A307=0,0,VLOOKUP($A307,Pointage!$A$6:$CE$446,'Récap Hsup'!D$4))</f>
        <v>0</v>
      </c>
      <c r="E307" s="26">
        <f>IF($A307=0,0,VLOOKUP($A307,Pointage!$A$6:$CE$446,'Récap Hsup'!E$4))</f>
        <v>0</v>
      </c>
      <c r="F307" s="26">
        <f>IF($A307=0,0,VLOOKUP($A307,Pointage!$A$6:$CE$446,'Récap Hsup'!F$4))</f>
        <v>0</v>
      </c>
      <c r="G307" s="26">
        <f>IF($A307=0,0,VLOOKUP($A307,Pointage!$A$6:$CE$446,'Récap Hsup'!G$4))</f>
        <v>0</v>
      </c>
      <c r="H307" s="26">
        <f>IF($A307=0,0,VLOOKUP($A307,Pointage!$A$6:$CE$446,'Récap Hsup'!H$4))</f>
        <v>0</v>
      </c>
      <c r="I307" s="26">
        <f>IF($A307=0,0,VLOOKUP($A307,Pointage!$A$6:$CE$446,'Récap Hsup'!I$4))</f>
        <v>0</v>
      </c>
      <c r="J307" s="26">
        <f>IF($A307=0,0,VLOOKUP($A307,Pointage!$A$6:$CE$446,'Récap Hsup'!J$4))</f>
        <v>0</v>
      </c>
      <c r="K307" s="26">
        <f>IF($A307=0,0,VLOOKUP($A307,Pointage!$A$6:$CE$446,'Récap Hsup'!K$4))</f>
        <v>0</v>
      </c>
      <c r="L307" s="26">
        <f>IF($A307=0,0,VLOOKUP($A307,Pointage!$A$6:$CE$446,'Récap Hsup'!L$4))</f>
        <v>0</v>
      </c>
      <c r="M307" s="26">
        <f>IF($A307=0,0,VLOOKUP($A307,Pointage!$A$6:$CE$446,'Récap Hsup'!M$4))</f>
        <v>0</v>
      </c>
      <c r="N307" s="26">
        <f>IF($A307=0,0,VLOOKUP($A307,Pointage!$A$6:$CE$446,'Récap Hsup'!N$4))</f>
        <v>0</v>
      </c>
      <c r="O307" s="26">
        <f>IF($A307=0,0,VLOOKUP($A307,Pointage!$A$6:$CE$446,'Récap Hsup'!O$4))</f>
        <v>0</v>
      </c>
      <c r="P307" s="26">
        <f>IF($A307=0,0,VLOOKUP($A307,Pointage!$A$6:$CE$446,'Récap Hsup'!P$4))</f>
        <v>0</v>
      </c>
      <c r="Q307" s="26">
        <f>IF($A307=0,0,VLOOKUP($A307,Pointage!$A$6:$CE$446,'Récap Hsup'!Q$4))</f>
        <v>0</v>
      </c>
      <c r="R307" s="26">
        <f>IF($A307=0,0,VLOOKUP($A307,Pointage!$A$6:$CE$446,'Récap Hsup'!R$4))</f>
        <v>0</v>
      </c>
      <c r="S307" s="26">
        <f>IF($A307=0,0,VLOOKUP($A307,Pointage!$A$6:$CE$446,'Récap Hsup'!S$4))</f>
        <v>0</v>
      </c>
    </row>
    <row r="308" spans="1:19" x14ac:dyDescent="0.2">
      <c r="A308" s="24">
        <f>Pointage!A309</f>
        <v>43404</v>
      </c>
      <c r="B308" s="25">
        <f t="shared" si="8"/>
        <v>31</v>
      </c>
      <c r="C308" s="25">
        <f t="shared" si="9"/>
        <v>10</v>
      </c>
      <c r="D308" s="26">
        <f>IF($A308=0,0,VLOOKUP($A308,Pointage!$A$6:$CE$446,'Récap Hsup'!D$4))</f>
        <v>0</v>
      </c>
      <c r="E308" s="26">
        <f>IF($A308=0,0,VLOOKUP($A308,Pointage!$A$6:$CE$446,'Récap Hsup'!E$4))</f>
        <v>0</v>
      </c>
      <c r="F308" s="26">
        <f>IF($A308=0,0,VLOOKUP($A308,Pointage!$A$6:$CE$446,'Récap Hsup'!F$4))</f>
        <v>0</v>
      </c>
      <c r="G308" s="26">
        <f>IF($A308=0,0,VLOOKUP($A308,Pointage!$A$6:$CE$446,'Récap Hsup'!G$4))</f>
        <v>0</v>
      </c>
      <c r="H308" s="26">
        <f>IF($A308=0,0,VLOOKUP($A308,Pointage!$A$6:$CE$446,'Récap Hsup'!H$4))</f>
        <v>0</v>
      </c>
      <c r="I308" s="26">
        <f>IF($A308=0,0,VLOOKUP($A308,Pointage!$A$6:$CE$446,'Récap Hsup'!I$4))</f>
        <v>0</v>
      </c>
      <c r="J308" s="26">
        <f>IF($A308=0,0,VLOOKUP($A308,Pointage!$A$6:$CE$446,'Récap Hsup'!J$4))</f>
        <v>0</v>
      </c>
      <c r="K308" s="26">
        <f>IF($A308=0,0,VLOOKUP($A308,Pointage!$A$6:$CE$446,'Récap Hsup'!K$4))</f>
        <v>0</v>
      </c>
      <c r="L308" s="26">
        <f>IF($A308=0,0,VLOOKUP($A308,Pointage!$A$6:$CE$446,'Récap Hsup'!L$4))</f>
        <v>0</v>
      </c>
      <c r="M308" s="26">
        <f>IF($A308=0,0,VLOOKUP($A308,Pointage!$A$6:$CE$446,'Récap Hsup'!M$4))</f>
        <v>0</v>
      </c>
      <c r="N308" s="26">
        <f>IF($A308=0,0,VLOOKUP($A308,Pointage!$A$6:$CE$446,'Récap Hsup'!N$4))</f>
        <v>0</v>
      </c>
      <c r="O308" s="26">
        <f>IF($A308=0,0,VLOOKUP($A308,Pointage!$A$6:$CE$446,'Récap Hsup'!O$4))</f>
        <v>0</v>
      </c>
      <c r="P308" s="26">
        <f>IF($A308=0,0,VLOOKUP($A308,Pointage!$A$6:$CE$446,'Récap Hsup'!P$4))</f>
        <v>0</v>
      </c>
      <c r="Q308" s="26">
        <f>IF($A308=0,0,VLOOKUP($A308,Pointage!$A$6:$CE$446,'Récap Hsup'!Q$4))</f>
        <v>0</v>
      </c>
      <c r="R308" s="26">
        <f>IF($A308=0,0,VLOOKUP($A308,Pointage!$A$6:$CE$446,'Récap Hsup'!R$4))</f>
        <v>0</v>
      </c>
      <c r="S308" s="26">
        <f>IF($A308=0,0,VLOOKUP($A308,Pointage!$A$6:$CE$446,'Récap Hsup'!S$4))</f>
        <v>0</v>
      </c>
    </row>
    <row r="309" spans="1:19" x14ac:dyDescent="0.2">
      <c r="A309" s="24">
        <f>Pointage!A310</f>
        <v>43405</v>
      </c>
      <c r="B309" s="25">
        <f t="shared" si="8"/>
        <v>1</v>
      </c>
      <c r="C309" s="25">
        <f t="shared" si="9"/>
        <v>11</v>
      </c>
      <c r="D309" s="26">
        <f>IF($A309=0,0,VLOOKUP($A309,Pointage!$A$6:$CE$446,'Récap Hsup'!D$4))</f>
        <v>0</v>
      </c>
      <c r="E309" s="26">
        <f>IF($A309=0,0,VLOOKUP($A309,Pointage!$A$6:$CE$446,'Récap Hsup'!E$4))</f>
        <v>0</v>
      </c>
      <c r="F309" s="26">
        <f>IF($A309=0,0,VLOOKUP($A309,Pointage!$A$6:$CE$446,'Récap Hsup'!F$4))</f>
        <v>0</v>
      </c>
      <c r="G309" s="26">
        <f>IF($A309=0,0,VLOOKUP($A309,Pointage!$A$6:$CE$446,'Récap Hsup'!G$4))</f>
        <v>0</v>
      </c>
      <c r="H309" s="26">
        <f>IF($A309=0,0,VLOOKUP($A309,Pointage!$A$6:$CE$446,'Récap Hsup'!H$4))</f>
        <v>0</v>
      </c>
      <c r="I309" s="26">
        <f>IF($A309=0,0,VLOOKUP($A309,Pointage!$A$6:$CE$446,'Récap Hsup'!I$4))</f>
        <v>0</v>
      </c>
      <c r="J309" s="26">
        <f>IF($A309=0,0,VLOOKUP($A309,Pointage!$A$6:$CE$446,'Récap Hsup'!J$4))</f>
        <v>0</v>
      </c>
      <c r="K309" s="26">
        <f>IF($A309=0,0,VLOOKUP($A309,Pointage!$A$6:$CE$446,'Récap Hsup'!K$4))</f>
        <v>0</v>
      </c>
      <c r="L309" s="26">
        <f>IF($A309=0,0,VLOOKUP($A309,Pointage!$A$6:$CE$446,'Récap Hsup'!L$4))</f>
        <v>0</v>
      </c>
      <c r="M309" s="26">
        <f>IF($A309=0,0,VLOOKUP($A309,Pointage!$A$6:$CE$446,'Récap Hsup'!M$4))</f>
        <v>0</v>
      </c>
      <c r="N309" s="26">
        <f>IF($A309=0,0,VLOOKUP($A309,Pointage!$A$6:$CE$446,'Récap Hsup'!N$4))</f>
        <v>0</v>
      </c>
      <c r="O309" s="26">
        <f>IF($A309=0,0,VLOOKUP($A309,Pointage!$A$6:$CE$446,'Récap Hsup'!O$4))</f>
        <v>0</v>
      </c>
      <c r="P309" s="26">
        <f>IF($A309=0,0,VLOOKUP($A309,Pointage!$A$6:$CE$446,'Récap Hsup'!P$4))</f>
        <v>0</v>
      </c>
      <c r="Q309" s="26">
        <f>IF($A309=0,0,VLOOKUP($A309,Pointage!$A$6:$CE$446,'Récap Hsup'!Q$4))</f>
        <v>0</v>
      </c>
      <c r="R309" s="26">
        <f>IF($A309=0,0,VLOOKUP($A309,Pointage!$A$6:$CE$446,'Récap Hsup'!R$4))</f>
        <v>0</v>
      </c>
      <c r="S309" s="26">
        <f>IF($A309=0,0,VLOOKUP($A309,Pointage!$A$6:$CE$446,'Récap Hsup'!S$4))</f>
        <v>0</v>
      </c>
    </row>
    <row r="310" spans="1:19" x14ac:dyDescent="0.2">
      <c r="A310" s="24">
        <f>Pointage!A311</f>
        <v>43406</v>
      </c>
      <c r="B310" s="25">
        <f t="shared" si="8"/>
        <v>2</v>
      </c>
      <c r="C310" s="25">
        <f t="shared" si="9"/>
        <v>11</v>
      </c>
      <c r="D310" s="26">
        <f>IF($A310=0,0,VLOOKUP($A310,Pointage!$A$6:$CE$446,'Récap Hsup'!D$4))</f>
        <v>0</v>
      </c>
      <c r="E310" s="26">
        <f>IF($A310=0,0,VLOOKUP($A310,Pointage!$A$6:$CE$446,'Récap Hsup'!E$4))</f>
        <v>0</v>
      </c>
      <c r="F310" s="26">
        <f>IF($A310=0,0,VLOOKUP($A310,Pointage!$A$6:$CE$446,'Récap Hsup'!F$4))</f>
        <v>0</v>
      </c>
      <c r="G310" s="26">
        <f>IF($A310=0,0,VLOOKUP($A310,Pointage!$A$6:$CE$446,'Récap Hsup'!G$4))</f>
        <v>0</v>
      </c>
      <c r="H310" s="26">
        <f>IF($A310=0,0,VLOOKUP($A310,Pointage!$A$6:$CE$446,'Récap Hsup'!H$4))</f>
        <v>0</v>
      </c>
      <c r="I310" s="26">
        <f>IF($A310=0,0,VLOOKUP($A310,Pointage!$A$6:$CE$446,'Récap Hsup'!I$4))</f>
        <v>0</v>
      </c>
      <c r="J310" s="26">
        <f>IF($A310=0,0,VLOOKUP($A310,Pointage!$A$6:$CE$446,'Récap Hsup'!J$4))</f>
        <v>0</v>
      </c>
      <c r="K310" s="26">
        <f>IF($A310=0,0,VLOOKUP($A310,Pointage!$A$6:$CE$446,'Récap Hsup'!K$4))</f>
        <v>0</v>
      </c>
      <c r="L310" s="26">
        <f>IF($A310=0,0,VLOOKUP($A310,Pointage!$A$6:$CE$446,'Récap Hsup'!L$4))</f>
        <v>0</v>
      </c>
      <c r="M310" s="26">
        <f>IF($A310=0,0,VLOOKUP($A310,Pointage!$A$6:$CE$446,'Récap Hsup'!M$4))</f>
        <v>0</v>
      </c>
      <c r="N310" s="26">
        <f>IF($A310=0,0,VLOOKUP($A310,Pointage!$A$6:$CE$446,'Récap Hsup'!N$4))</f>
        <v>0</v>
      </c>
      <c r="O310" s="26">
        <f>IF($A310=0,0,VLOOKUP($A310,Pointage!$A$6:$CE$446,'Récap Hsup'!O$4))</f>
        <v>0</v>
      </c>
      <c r="P310" s="26">
        <f>IF($A310=0,0,VLOOKUP($A310,Pointage!$A$6:$CE$446,'Récap Hsup'!P$4))</f>
        <v>0</v>
      </c>
      <c r="Q310" s="26">
        <f>IF($A310=0,0,VLOOKUP($A310,Pointage!$A$6:$CE$446,'Récap Hsup'!Q$4))</f>
        <v>0</v>
      </c>
      <c r="R310" s="26">
        <f>IF($A310=0,0,VLOOKUP($A310,Pointage!$A$6:$CE$446,'Récap Hsup'!R$4))</f>
        <v>0</v>
      </c>
      <c r="S310" s="26">
        <f>IF($A310=0,0,VLOOKUP($A310,Pointage!$A$6:$CE$446,'Récap Hsup'!S$4))</f>
        <v>0</v>
      </c>
    </row>
    <row r="311" spans="1:19" x14ac:dyDescent="0.2">
      <c r="A311" s="24">
        <f>Pointage!A312</f>
        <v>43407</v>
      </c>
      <c r="B311" s="25">
        <f t="shared" si="8"/>
        <v>3</v>
      </c>
      <c r="C311" s="25">
        <f t="shared" si="9"/>
        <v>11</v>
      </c>
      <c r="D311" s="26">
        <f>IF($A311=0,0,VLOOKUP($A311,Pointage!$A$6:$CE$446,'Récap Hsup'!D$4))</f>
        <v>0</v>
      </c>
      <c r="E311" s="26">
        <f>IF($A311=0,0,VLOOKUP($A311,Pointage!$A$6:$CE$446,'Récap Hsup'!E$4))</f>
        <v>0</v>
      </c>
      <c r="F311" s="26">
        <f>IF($A311=0,0,VLOOKUP($A311,Pointage!$A$6:$CE$446,'Récap Hsup'!F$4))</f>
        <v>0</v>
      </c>
      <c r="G311" s="26">
        <f>IF($A311=0,0,VLOOKUP($A311,Pointage!$A$6:$CE$446,'Récap Hsup'!G$4))</f>
        <v>0</v>
      </c>
      <c r="H311" s="26">
        <f>IF($A311=0,0,VLOOKUP($A311,Pointage!$A$6:$CE$446,'Récap Hsup'!H$4))</f>
        <v>0</v>
      </c>
      <c r="I311" s="26">
        <f>IF($A311=0,0,VLOOKUP($A311,Pointage!$A$6:$CE$446,'Récap Hsup'!I$4))</f>
        <v>0</v>
      </c>
      <c r="J311" s="26">
        <f>IF($A311=0,0,VLOOKUP($A311,Pointage!$A$6:$CE$446,'Récap Hsup'!J$4))</f>
        <v>0</v>
      </c>
      <c r="K311" s="26">
        <f>IF($A311=0,0,VLOOKUP($A311,Pointage!$A$6:$CE$446,'Récap Hsup'!K$4))</f>
        <v>0</v>
      </c>
      <c r="L311" s="26">
        <f>IF($A311=0,0,VLOOKUP($A311,Pointage!$A$6:$CE$446,'Récap Hsup'!L$4))</f>
        <v>0</v>
      </c>
      <c r="M311" s="26">
        <f>IF($A311=0,0,VLOOKUP($A311,Pointage!$A$6:$CE$446,'Récap Hsup'!M$4))</f>
        <v>0</v>
      </c>
      <c r="N311" s="26">
        <f>IF($A311=0,0,VLOOKUP($A311,Pointage!$A$6:$CE$446,'Récap Hsup'!N$4))</f>
        <v>0</v>
      </c>
      <c r="O311" s="26">
        <f>IF($A311=0,0,VLOOKUP($A311,Pointage!$A$6:$CE$446,'Récap Hsup'!O$4))</f>
        <v>0</v>
      </c>
      <c r="P311" s="26">
        <f>IF($A311=0,0,VLOOKUP($A311,Pointage!$A$6:$CE$446,'Récap Hsup'!P$4))</f>
        <v>0</v>
      </c>
      <c r="Q311" s="26">
        <f>IF($A311=0,0,VLOOKUP($A311,Pointage!$A$6:$CE$446,'Récap Hsup'!Q$4))</f>
        <v>0</v>
      </c>
      <c r="R311" s="26">
        <f>IF($A311=0,0,VLOOKUP($A311,Pointage!$A$6:$CE$446,'Récap Hsup'!R$4))</f>
        <v>0</v>
      </c>
      <c r="S311" s="26">
        <f>IF($A311=0,0,VLOOKUP($A311,Pointage!$A$6:$CE$446,'Récap Hsup'!S$4))</f>
        <v>0</v>
      </c>
    </row>
    <row r="312" spans="1:19" x14ac:dyDescent="0.2">
      <c r="A312" s="24" t="str">
        <f>Pointage!A313</f>
        <v>Total</v>
      </c>
      <c r="B312" s="25" t="e">
        <f t="shared" si="8"/>
        <v>#VALUE!</v>
      </c>
      <c r="C312" s="25" t="e">
        <f t="shared" si="9"/>
        <v>#VALUE!</v>
      </c>
      <c r="D312" s="26">
        <f>IF($A312=0,0,VLOOKUP($A312,Pointage!$A$6:$CE$446,'Récap Hsup'!D$4))</f>
        <v>0</v>
      </c>
      <c r="E312" s="26">
        <f>IF($A312=0,0,VLOOKUP($A312,Pointage!$A$6:$CE$446,'Récap Hsup'!E$4))</f>
        <v>0</v>
      </c>
      <c r="F312" s="26">
        <f>IF($A312=0,0,VLOOKUP($A312,Pointage!$A$6:$CE$446,'Récap Hsup'!F$4))</f>
        <v>0</v>
      </c>
      <c r="G312" s="26">
        <f>IF($A312=0,0,VLOOKUP($A312,Pointage!$A$6:$CE$446,'Récap Hsup'!G$4))</f>
        <v>0</v>
      </c>
      <c r="H312" s="26">
        <f>IF($A312=0,0,VLOOKUP($A312,Pointage!$A$6:$CE$446,'Récap Hsup'!H$4))</f>
        <v>0</v>
      </c>
      <c r="I312" s="26">
        <f>IF($A312=0,0,VLOOKUP($A312,Pointage!$A$6:$CE$446,'Récap Hsup'!I$4))</f>
        <v>0</v>
      </c>
      <c r="J312" s="26">
        <f>IF($A312=0,0,VLOOKUP($A312,Pointage!$A$6:$CE$446,'Récap Hsup'!J$4))</f>
        <v>0</v>
      </c>
      <c r="K312" s="26">
        <f>IF($A312=0,0,VLOOKUP($A312,Pointage!$A$6:$CE$446,'Récap Hsup'!K$4))</f>
        <v>0</v>
      </c>
      <c r="L312" s="26">
        <f>IF($A312=0,0,VLOOKUP($A312,Pointage!$A$6:$CE$446,'Récap Hsup'!L$4))</f>
        <v>0</v>
      </c>
      <c r="M312" s="26">
        <f>IF($A312=0,0,VLOOKUP($A312,Pointage!$A$6:$CE$446,'Récap Hsup'!M$4))</f>
        <v>0</v>
      </c>
      <c r="N312" s="26">
        <f>IF($A312=0,0,VLOOKUP($A312,Pointage!$A$6:$CE$446,'Récap Hsup'!N$4))</f>
        <v>0</v>
      </c>
      <c r="O312" s="26">
        <f>IF($A312=0,0,VLOOKUP($A312,Pointage!$A$6:$CE$446,'Récap Hsup'!O$4))</f>
        <v>0</v>
      </c>
      <c r="P312" s="26">
        <f>IF($A312=0,0,VLOOKUP($A312,Pointage!$A$6:$CE$446,'Récap Hsup'!P$4))</f>
        <v>0</v>
      </c>
      <c r="Q312" s="26">
        <f>IF($A312=0,0,VLOOKUP($A312,Pointage!$A$6:$CE$446,'Récap Hsup'!Q$4))</f>
        <v>0</v>
      </c>
      <c r="R312" s="26">
        <f>IF($A312=0,0,VLOOKUP($A312,Pointage!$A$6:$CE$446,'Récap Hsup'!R$4))</f>
        <v>0</v>
      </c>
      <c r="S312" s="26">
        <f>IF($A312=0,0,VLOOKUP($A312,Pointage!$A$6:$CE$446,'Récap Hsup'!S$4))</f>
        <v>0</v>
      </c>
    </row>
    <row r="313" spans="1:19" x14ac:dyDescent="0.2">
      <c r="A313" s="24">
        <f>Pointage!A314</f>
        <v>43409</v>
      </c>
      <c r="B313" s="25">
        <f t="shared" si="8"/>
        <v>5</v>
      </c>
      <c r="C313" s="25">
        <f t="shared" si="9"/>
        <v>11</v>
      </c>
      <c r="D313" s="26">
        <f>IF($A313=0,0,VLOOKUP($A313,Pointage!$A$6:$CE$446,'Récap Hsup'!D$4))</f>
        <v>0</v>
      </c>
      <c r="E313" s="26">
        <f>IF($A313=0,0,VLOOKUP($A313,Pointage!$A$6:$CE$446,'Récap Hsup'!E$4))</f>
        <v>0</v>
      </c>
      <c r="F313" s="26">
        <f>IF($A313=0,0,VLOOKUP($A313,Pointage!$A$6:$CE$446,'Récap Hsup'!F$4))</f>
        <v>0</v>
      </c>
      <c r="G313" s="26">
        <f>IF($A313=0,0,VLOOKUP($A313,Pointage!$A$6:$CE$446,'Récap Hsup'!G$4))</f>
        <v>0</v>
      </c>
      <c r="H313" s="26">
        <f>IF($A313=0,0,VLOOKUP($A313,Pointage!$A$6:$CE$446,'Récap Hsup'!H$4))</f>
        <v>0</v>
      </c>
      <c r="I313" s="26">
        <f>IF($A313=0,0,VLOOKUP($A313,Pointage!$A$6:$CE$446,'Récap Hsup'!I$4))</f>
        <v>0</v>
      </c>
      <c r="J313" s="26">
        <f>IF($A313=0,0,VLOOKUP($A313,Pointage!$A$6:$CE$446,'Récap Hsup'!J$4))</f>
        <v>0</v>
      </c>
      <c r="K313" s="26">
        <f>IF($A313=0,0,VLOOKUP($A313,Pointage!$A$6:$CE$446,'Récap Hsup'!K$4))</f>
        <v>0</v>
      </c>
      <c r="L313" s="26">
        <f>IF($A313=0,0,VLOOKUP($A313,Pointage!$A$6:$CE$446,'Récap Hsup'!L$4))</f>
        <v>0</v>
      </c>
      <c r="M313" s="26">
        <f>IF($A313=0,0,VLOOKUP($A313,Pointage!$A$6:$CE$446,'Récap Hsup'!M$4))</f>
        <v>0</v>
      </c>
      <c r="N313" s="26">
        <f>IF($A313=0,0,VLOOKUP($A313,Pointage!$A$6:$CE$446,'Récap Hsup'!N$4))</f>
        <v>0</v>
      </c>
      <c r="O313" s="26">
        <f>IF($A313=0,0,VLOOKUP($A313,Pointage!$A$6:$CE$446,'Récap Hsup'!O$4))</f>
        <v>0</v>
      </c>
      <c r="P313" s="26">
        <f>IF($A313=0,0,VLOOKUP($A313,Pointage!$A$6:$CE$446,'Récap Hsup'!P$4))</f>
        <v>0</v>
      </c>
      <c r="Q313" s="26">
        <f>IF($A313=0,0,VLOOKUP($A313,Pointage!$A$6:$CE$446,'Récap Hsup'!Q$4))</f>
        <v>0</v>
      </c>
      <c r="R313" s="26">
        <f>IF($A313=0,0,VLOOKUP($A313,Pointage!$A$6:$CE$446,'Récap Hsup'!R$4))</f>
        <v>0</v>
      </c>
      <c r="S313" s="26">
        <f>IF($A313=0,0,VLOOKUP($A313,Pointage!$A$6:$CE$446,'Récap Hsup'!S$4))</f>
        <v>0</v>
      </c>
    </row>
    <row r="314" spans="1:19" x14ac:dyDescent="0.2">
      <c r="A314" s="24">
        <f>Pointage!A315</f>
        <v>43410</v>
      </c>
      <c r="B314" s="25">
        <f t="shared" si="8"/>
        <v>6</v>
      </c>
      <c r="C314" s="25">
        <f t="shared" si="9"/>
        <v>11</v>
      </c>
      <c r="D314" s="26">
        <f>IF($A314=0,0,VLOOKUP($A314,Pointage!$A$6:$CE$446,'Récap Hsup'!D$4))</f>
        <v>0</v>
      </c>
      <c r="E314" s="26">
        <f>IF($A314=0,0,VLOOKUP($A314,Pointage!$A$6:$CE$446,'Récap Hsup'!E$4))</f>
        <v>0</v>
      </c>
      <c r="F314" s="26">
        <f>IF($A314=0,0,VLOOKUP($A314,Pointage!$A$6:$CE$446,'Récap Hsup'!F$4))</f>
        <v>0</v>
      </c>
      <c r="G314" s="26">
        <f>IF($A314=0,0,VLOOKUP($A314,Pointage!$A$6:$CE$446,'Récap Hsup'!G$4))</f>
        <v>0</v>
      </c>
      <c r="H314" s="26">
        <f>IF($A314=0,0,VLOOKUP($A314,Pointage!$A$6:$CE$446,'Récap Hsup'!H$4))</f>
        <v>0</v>
      </c>
      <c r="I314" s="26">
        <f>IF($A314=0,0,VLOOKUP($A314,Pointage!$A$6:$CE$446,'Récap Hsup'!I$4))</f>
        <v>0</v>
      </c>
      <c r="J314" s="26">
        <f>IF($A314=0,0,VLOOKUP($A314,Pointage!$A$6:$CE$446,'Récap Hsup'!J$4))</f>
        <v>0</v>
      </c>
      <c r="K314" s="26">
        <f>IF($A314=0,0,VLOOKUP($A314,Pointage!$A$6:$CE$446,'Récap Hsup'!K$4))</f>
        <v>0</v>
      </c>
      <c r="L314" s="26">
        <f>IF($A314=0,0,VLOOKUP($A314,Pointage!$A$6:$CE$446,'Récap Hsup'!L$4))</f>
        <v>0</v>
      </c>
      <c r="M314" s="26">
        <f>IF($A314=0,0,VLOOKUP($A314,Pointage!$A$6:$CE$446,'Récap Hsup'!M$4))</f>
        <v>0</v>
      </c>
      <c r="N314" s="26">
        <f>IF($A314=0,0,VLOOKUP($A314,Pointage!$A$6:$CE$446,'Récap Hsup'!N$4))</f>
        <v>0</v>
      </c>
      <c r="O314" s="26">
        <f>IF($A314=0,0,VLOOKUP($A314,Pointage!$A$6:$CE$446,'Récap Hsup'!O$4))</f>
        <v>0</v>
      </c>
      <c r="P314" s="26">
        <f>IF($A314=0,0,VLOOKUP($A314,Pointage!$A$6:$CE$446,'Récap Hsup'!P$4))</f>
        <v>0</v>
      </c>
      <c r="Q314" s="26">
        <f>IF($A314=0,0,VLOOKUP($A314,Pointage!$A$6:$CE$446,'Récap Hsup'!Q$4))</f>
        <v>0</v>
      </c>
      <c r="R314" s="26">
        <f>IF($A314=0,0,VLOOKUP($A314,Pointage!$A$6:$CE$446,'Récap Hsup'!R$4))</f>
        <v>0</v>
      </c>
      <c r="S314" s="26">
        <f>IF($A314=0,0,VLOOKUP($A314,Pointage!$A$6:$CE$446,'Récap Hsup'!S$4))</f>
        <v>0</v>
      </c>
    </row>
    <row r="315" spans="1:19" x14ac:dyDescent="0.2">
      <c r="A315" s="24">
        <f>Pointage!A316</f>
        <v>43411</v>
      </c>
      <c r="B315" s="25">
        <f t="shared" si="8"/>
        <v>7</v>
      </c>
      <c r="C315" s="25">
        <f t="shared" si="9"/>
        <v>11</v>
      </c>
      <c r="D315" s="26">
        <f>IF($A315=0,0,VLOOKUP($A315,Pointage!$A$6:$CE$446,'Récap Hsup'!D$4))</f>
        <v>0</v>
      </c>
      <c r="E315" s="26">
        <f>IF($A315=0,0,VLOOKUP($A315,Pointage!$A$6:$CE$446,'Récap Hsup'!E$4))</f>
        <v>0</v>
      </c>
      <c r="F315" s="26">
        <f>IF($A315=0,0,VLOOKUP($A315,Pointage!$A$6:$CE$446,'Récap Hsup'!F$4))</f>
        <v>0</v>
      </c>
      <c r="G315" s="26">
        <f>IF($A315=0,0,VLOOKUP($A315,Pointage!$A$6:$CE$446,'Récap Hsup'!G$4))</f>
        <v>0</v>
      </c>
      <c r="H315" s="26">
        <f>IF($A315=0,0,VLOOKUP($A315,Pointage!$A$6:$CE$446,'Récap Hsup'!H$4))</f>
        <v>0</v>
      </c>
      <c r="I315" s="26">
        <f>IF($A315=0,0,VLOOKUP($A315,Pointage!$A$6:$CE$446,'Récap Hsup'!I$4))</f>
        <v>0</v>
      </c>
      <c r="J315" s="26">
        <f>IF($A315=0,0,VLOOKUP($A315,Pointage!$A$6:$CE$446,'Récap Hsup'!J$4))</f>
        <v>0</v>
      </c>
      <c r="K315" s="26">
        <f>IF($A315=0,0,VLOOKUP($A315,Pointage!$A$6:$CE$446,'Récap Hsup'!K$4))</f>
        <v>0</v>
      </c>
      <c r="L315" s="26">
        <f>IF($A315=0,0,VLOOKUP($A315,Pointage!$A$6:$CE$446,'Récap Hsup'!L$4))</f>
        <v>0</v>
      </c>
      <c r="M315" s="26">
        <f>IF($A315=0,0,VLOOKUP($A315,Pointage!$A$6:$CE$446,'Récap Hsup'!M$4))</f>
        <v>0</v>
      </c>
      <c r="N315" s="26">
        <f>IF($A315=0,0,VLOOKUP($A315,Pointage!$A$6:$CE$446,'Récap Hsup'!N$4))</f>
        <v>0</v>
      </c>
      <c r="O315" s="26">
        <f>IF($A315=0,0,VLOOKUP($A315,Pointage!$A$6:$CE$446,'Récap Hsup'!O$4))</f>
        <v>0</v>
      </c>
      <c r="P315" s="26">
        <f>IF($A315=0,0,VLOOKUP($A315,Pointage!$A$6:$CE$446,'Récap Hsup'!P$4))</f>
        <v>0</v>
      </c>
      <c r="Q315" s="26">
        <f>IF($A315=0,0,VLOOKUP($A315,Pointage!$A$6:$CE$446,'Récap Hsup'!Q$4))</f>
        <v>0</v>
      </c>
      <c r="R315" s="26">
        <f>IF($A315=0,0,VLOOKUP($A315,Pointage!$A$6:$CE$446,'Récap Hsup'!R$4))</f>
        <v>0</v>
      </c>
      <c r="S315" s="26">
        <f>IF($A315=0,0,VLOOKUP($A315,Pointage!$A$6:$CE$446,'Récap Hsup'!S$4))</f>
        <v>0</v>
      </c>
    </row>
    <row r="316" spans="1:19" x14ac:dyDescent="0.2">
      <c r="A316" s="24">
        <f>Pointage!A317</f>
        <v>43412</v>
      </c>
      <c r="B316" s="25">
        <f t="shared" si="8"/>
        <v>8</v>
      </c>
      <c r="C316" s="25">
        <f t="shared" si="9"/>
        <v>11</v>
      </c>
      <c r="D316" s="26">
        <f>IF($A316=0,0,VLOOKUP($A316,Pointage!$A$6:$CE$446,'Récap Hsup'!D$4))</f>
        <v>0</v>
      </c>
      <c r="E316" s="26">
        <f>IF($A316=0,0,VLOOKUP($A316,Pointage!$A$6:$CE$446,'Récap Hsup'!E$4))</f>
        <v>0</v>
      </c>
      <c r="F316" s="26">
        <f>IF($A316=0,0,VLOOKUP($A316,Pointage!$A$6:$CE$446,'Récap Hsup'!F$4))</f>
        <v>0</v>
      </c>
      <c r="G316" s="26">
        <f>IF($A316=0,0,VLOOKUP($A316,Pointage!$A$6:$CE$446,'Récap Hsup'!G$4))</f>
        <v>0</v>
      </c>
      <c r="H316" s="26">
        <f>IF($A316=0,0,VLOOKUP($A316,Pointage!$A$6:$CE$446,'Récap Hsup'!H$4))</f>
        <v>0</v>
      </c>
      <c r="I316" s="26">
        <f>IF($A316=0,0,VLOOKUP($A316,Pointage!$A$6:$CE$446,'Récap Hsup'!I$4))</f>
        <v>0</v>
      </c>
      <c r="J316" s="26">
        <f>IF($A316=0,0,VLOOKUP($A316,Pointage!$A$6:$CE$446,'Récap Hsup'!J$4))</f>
        <v>0</v>
      </c>
      <c r="K316" s="26">
        <f>IF($A316=0,0,VLOOKUP($A316,Pointage!$A$6:$CE$446,'Récap Hsup'!K$4))</f>
        <v>0</v>
      </c>
      <c r="L316" s="26">
        <f>IF($A316=0,0,VLOOKUP($A316,Pointage!$A$6:$CE$446,'Récap Hsup'!L$4))</f>
        <v>0</v>
      </c>
      <c r="M316" s="26">
        <f>IF($A316=0,0,VLOOKUP($A316,Pointage!$A$6:$CE$446,'Récap Hsup'!M$4))</f>
        <v>0</v>
      </c>
      <c r="N316" s="26">
        <f>IF($A316=0,0,VLOOKUP($A316,Pointage!$A$6:$CE$446,'Récap Hsup'!N$4))</f>
        <v>0</v>
      </c>
      <c r="O316" s="26">
        <f>IF($A316=0,0,VLOOKUP($A316,Pointage!$A$6:$CE$446,'Récap Hsup'!O$4))</f>
        <v>0</v>
      </c>
      <c r="P316" s="26">
        <f>IF($A316=0,0,VLOOKUP($A316,Pointage!$A$6:$CE$446,'Récap Hsup'!P$4))</f>
        <v>0</v>
      </c>
      <c r="Q316" s="26">
        <f>IF($A316=0,0,VLOOKUP($A316,Pointage!$A$6:$CE$446,'Récap Hsup'!Q$4))</f>
        <v>0</v>
      </c>
      <c r="R316" s="26">
        <f>IF($A316=0,0,VLOOKUP($A316,Pointage!$A$6:$CE$446,'Récap Hsup'!R$4))</f>
        <v>0</v>
      </c>
      <c r="S316" s="26">
        <f>IF($A316=0,0,VLOOKUP($A316,Pointage!$A$6:$CE$446,'Récap Hsup'!S$4))</f>
        <v>0</v>
      </c>
    </row>
    <row r="317" spans="1:19" x14ac:dyDescent="0.2">
      <c r="A317" s="24">
        <f>Pointage!A318</f>
        <v>43413</v>
      </c>
      <c r="B317" s="25">
        <f t="shared" si="8"/>
        <v>9</v>
      </c>
      <c r="C317" s="25">
        <f t="shared" si="9"/>
        <v>11</v>
      </c>
      <c r="D317" s="26">
        <f>IF($A317=0,0,VLOOKUP($A317,Pointage!$A$6:$CE$446,'Récap Hsup'!D$4))</f>
        <v>0</v>
      </c>
      <c r="E317" s="26">
        <f>IF($A317=0,0,VLOOKUP($A317,Pointage!$A$6:$CE$446,'Récap Hsup'!E$4))</f>
        <v>0</v>
      </c>
      <c r="F317" s="26">
        <f>IF($A317=0,0,VLOOKUP($A317,Pointage!$A$6:$CE$446,'Récap Hsup'!F$4))</f>
        <v>0</v>
      </c>
      <c r="G317" s="26">
        <f>IF($A317=0,0,VLOOKUP($A317,Pointage!$A$6:$CE$446,'Récap Hsup'!G$4))</f>
        <v>0</v>
      </c>
      <c r="H317" s="26">
        <f>IF($A317=0,0,VLOOKUP($A317,Pointage!$A$6:$CE$446,'Récap Hsup'!H$4))</f>
        <v>0</v>
      </c>
      <c r="I317" s="26">
        <f>IF($A317=0,0,VLOOKUP($A317,Pointage!$A$6:$CE$446,'Récap Hsup'!I$4))</f>
        <v>0</v>
      </c>
      <c r="J317" s="26">
        <f>IF($A317=0,0,VLOOKUP($A317,Pointage!$A$6:$CE$446,'Récap Hsup'!J$4))</f>
        <v>0</v>
      </c>
      <c r="K317" s="26">
        <f>IF($A317=0,0,VLOOKUP($A317,Pointage!$A$6:$CE$446,'Récap Hsup'!K$4))</f>
        <v>0</v>
      </c>
      <c r="L317" s="26">
        <f>IF($A317=0,0,VLOOKUP($A317,Pointage!$A$6:$CE$446,'Récap Hsup'!L$4))</f>
        <v>0</v>
      </c>
      <c r="M317" s="26">
        <f>IF($A317=0,0,VLOOKUP($A317,Pointage!$A$6:$CE$446,'Récap Hsup'!M$4))</f>
        <v>0</v>
      </c>
      <c r="N317" s="26">
        <f>IF($A317=0,0,VLOOKUP($A317,Pointage!$A$6:$CE$446,'Récap Hsup'!N$4))</f>
        <v>0</v>
      </c>
      <c r="O317" s="26">
        <f>IF($A317=0,0,VLOOKUP($A317,Pointage!$A$6:$CE$446,'Récap Hsup'!O$4))</f>
        <v>0</v>
      </c>
      <c r="P317" s="26">
        <f>IF($A317=0,0,VLOOKUP($A317,Pointage!$A$6:$CE$446,'Récap Hsup'!P$4))</f>
        <v>0</v>
      </c>
      <c r="Q317" s="26">
        <f>IF($A317=0,0,VLOOKUP($A317,Pointage!$A$6:$CE$446,'Récap Hsup'!Q$4))</f>
        <v>0</v>
      </c>
      <c r="R317" s="26">
        <f>IF($A317=0,0,VLOOKUP($A317,Pointage!$A$6:$CE$446,'Récap Hsup'!R$4))</f>
        <v>0</v>
      </c>
      <c r="S317" s="26">
        <f>IF($A317=0,0,VLOOKUP($A317,Pointage!$A$6:$CE$446,'Récap Hsup'!S$4))</f>
        <v>0</v>
      </c>
    </row>
    <row r="318" spans="1:19" x14ac:dyDescent="0.2">
      <c r="A318" s="24">
        <f>Pointage!A319</f>
        <v>43414</v>
      </c>
      <c r="B318" s="25">
        <f t="shared" si="8"/>
        <v>10</v>
      </c>
      <c r="C318" s="25">
        <f t="shared" si="9"/>
        <v>11</v>
      </c>
      <c r="D318" s="26">
        <f>IF($A318=0,0,VLOOKUP($A318,Pointage!$A$6:$CE$446,'Récap Hsup'!D$4))</f>
        <v>0</v>
      </c>
      <c r="E318" s="26">
        <f>IF($A318=0,0,VLOOKUP($A318,Pointage!$A$6:$CE$446,'Récap Hsup'!E$4))</f>
        <v>0</v>
      </c>
      <c r="F318" s="26">
        <f>IF($A318=0,0,VLOOKUP($A318,Pointage!$A$6:$CE$446,'Récap Hsup'!F$4))</f>
        <v>0</v>
      </c>
      <c r="G318" s="26">
        <f>IF($A318=0,0,VLOOKUP($A318,Pointage!$A$6:$CE$446,'Récap Hsup'!G$4))</f>
        <v>0</v>
      </c>
      <c r="H318" s="26">
        <f>IF($A318=0,0,VLOOKUP($A318,Pointage!$A$6:$CE$446,'Récap Hsup'!H$4))</f>
        <v>0</v>
      </c>
      <c r="I318" s="26">
        <f>IF($A318=0,0,VLOOKUP($A318,Pointage!$A$6:$CE$446,'Récap Hsup'!I$4))</f>
        <v>0</v>
      </c>
      <c r="J318" s="26">
        <f>IF($A318=0,0,VLOOKUP($A318,Pointage!$A$6:$CE$446,'Récap Hsup'!J$4))</f>
        <v>0</v>
      </c>
      <c r="K318" s="26">
        <f>IF($A318=0,0,VLOOKUP($A318,Pointage!$A$6:$CE$446,'Récap Hsup'!K$4))</f>
        <v>0</v>
      </c>
      <c r="L318" s="26">
        <f>IF($A318=0,0,VLOOKUP($A318,Pointage!$A$6:$CE$446,'Récap Hsup'!L$4))</f>
        <v>0</v>
      </c>
      <c r="M318" s="26">
        <f>IF($A318=0,0,VLOOKUP($A318,Pointage!$A$6:$CE$446,'Récap Hsup'!M$4))</f>
        <v>0</v>
      </c>
      <c r="N318" s="26">
        <f>IF($A318=0,0,VLOOKUP($A318,Pointage!$A$6:$CE$446,'Récap Hsup'!N$4))</f>
        <v>0</v>
      </c>
      <c r="O318" s="26">
        <f>IF($A318=0,0,VLOOKUP($A318,Pointage!$A$6:$CE$446,'Récap Hsup'!O$4))</f>
        <v>0</v>
      </c>
      <c r="P318" s="26">
        <f>IF($A318=0,0,VLOOKUP($A318,Pointage!$A$6:$CE$446,'Récap Hsup'!P$4))</f>
        <v>0</v>
      </c>
      <c r="Q318" s="26">
        <f>IF($A318=0,0,VLOOKUP($A318,Pointage!$A$6:$CE$446,'Récap Hsup'!Q$4))</f>
        <v>0</v>
      </c>
      <c r="R318" s="26">
        <f>IF($A318=0,0,VLOOKUP($A318,Pointage!$A$6:$CE$446,'Récap Hsup'!R$4))</f>
        <v>0</v>
      </c>
      <c r="S318" s="26">
        <f>IF($A318=0,0,VLOOKUP($A318,Pointage!$A$6:$CE$446,'Récap Hsup'!S$4))</f>
        <v>0</v>
      </c>
    </row>
    <row r="319" spans="1:19" x14ac:dyDescent="0.2">
      <c r="A319" s="24" t="str">
        <f>Pointage!A320</f>
        <v>Total</v>
      </c>
      <c r="B319" s="25" t="e">
        <f t="shared" si="8"/>
        <v>#VALUE!</v>
      </c>
      <c r="C319" s="25" t="e">
        <f t="shared" si="9"/>
        <v>#VALUE!</v>
      </c>
      <c r="D319" s="26">
        <f>IF($A319=0,0,VLOOKUP($A319,Pointage!$A$6:$CE$446,'Récap Hsup'!D$4))</f>
        <v>0</v>
      </c>
      <c r="E319" s="26">
        <f>IF($A319=0,0,VLOOKUP($A319,Pointage!$A$6:$CE$446,'Récap Hsup'!E$4))</f>
        <v>0</v>
      </c>
      <c r="F319" s="26">
        <f>IF($A319=0,0,VLOOKUP($A319,Pointage!$A$6:$CE$446,'Récap Hsup'!F$4))</f>
        <v>0</v>
      </c>
      <c r="G319" s="26">
        <f>IF($A319=0,0,VLOOKUP($A319,Pointage!$A$6:$CE$446,'Récap Hsup'!G$4))</f>
        <v>0</v>
      </c>
      <c r="H319" s="26">
        <f>IF($A319=0,0,VLOOKUP($A319,Pointage!$A$6:$CE$446,'Récap Hsup'!H$4))</f>
        <v>0</v>
      </c>
      <c r="I319" s="26">
        <f>IF($A319=0,0,VLOOKUP($A319,Pointage!$A$6:$CE$446,'Récap Hsup'!I$4))</f>
        <v>0</v>
      </c>
      <c r="J319" s="26">
        <f>IF($A319=0,0,VLOOKUP($A319,Pointage!$A$6:$CE$446,'Récap Hsup'!J$4))</f>
        <v>0</v>
      </c>
      <c r="K319" s="26">
        <f>IF($A319=0,0,VLOOKUP($A319,Pointage!$A$6:$CE$446,'Récap Hsup'!K$4))</f>
        <v>0</v>
      </c>
      <c r="L319" s="26">
        <f>IF($A319=0,0,VLOOKUP($A319,Pointage!$A$6:$CE$446,'Récap Hsup'!L$4))</f>
        <v>0</v>
      </c>
      <c r="M319" s="26">
        <f>IF($A319=0,0,VLOOKUP($A319,Pointage!$A$6:$CE$446,'Récap Hsup'!M$4))</f>
        <v>0</v>
      </c>
      <c r="N319" s="26">
        <f>IF($A319=0,0,VLOOKUP($A319,Pointage!$A$6:$CE$446,'Récap Hsup'!N$4))</f>
        <v>0</v>
      </c>
      <c r="O319" s="26">
        <f>IF($A319=0,0,VLOOKUP($A319,Pointage!$A$6:$CE$446,'Récap Hsup'!O$4))</f>
        <v>0</v>
      </c>
      <c r="P319" s="26">
        <f>IF($A319=0,0,VLOOKUP($A319,Pointage!$A$6:$CE$446,'Récap Hsup'!P$4))</f>
        <v>0</v>
      </c>
      <c r="Q319" s="26">
        <f>IF($A319=0,0,VLOOKUP($A319,Pointage!$A$6:$CE$446,'Récap Hsup'!Q$4))</f>
        <v>0</v>
      </c>
      <c r="R319" s="26">
        <f>IF($A319=0,0,VLOOKUP($A319,Pointage!$A$6:$CE$446,'Récap Hsup'!R$4))</f>
        <v>0</v>
      </c>
      <c r="S319" s="26">
        <f>IF($A319=0,0,VLOOKUP($A319,Pointage!$A$6:$CE$446,'Récap Hsup'!S$4))</f>
        <v>0</v>
      </c>
    </row>
    <row r="320" spans="1:19" x14ac:dyDescent="0.2">
      <c r="A320" s="24">
        <f>Pointage!A321</f>
        <v>43416</v>
      </c>
      <c r="B320" s="25">
        <f t="shared" si="8"/>
        <v>12</v>
      </c>
      <c r="C320" s="25">
        <f t="shared" si="9"/>
        <v>11</v>
      </c>
      <c r="D320" s="26">
        <f>IF($A320=0,0,VLOOKUP($A320,Pointage!$A$6:$CE$446,'Récap Hsup'!D$4))</f>
        <v>0</v>
      </c>
      <c r="E320" s="26">
        <f>IF($A320=0,0,VLOOKUP($A320,Pointage!$A$6:$CE$446,'Récap Hsup'!E$4))</f>
        <v>0</v>
      </c>
      <c r="F320" s="26">
        <f>IF($A320=0,0,VLOOKUP($A320,Pointage!$A$6:$CE$446,'Récap Hsup'!F$4))</f>
        <v>0</v>
      </c>
      <c r="G320" s="26">
        <f>IF($A320=0,0,VLOOKUP($A320,Pointage!$A$6:$CE$446,'Récap Hsup'!G$4))</f>
        <v>0</v>
      </c>
      <c r="H320" s="26">
        <f>IF($A320=0,0,VLOOKUP($A320,Pointage!$A$6:$CE$446,'Récap Hsup'!H$4))</f>
        <v>0</v>
      </c>
      <c r="I320" s="26">
        <f>IF($A320=0,0,VLOOKUP($A320,Pointage!$A$6:$CE$446,'Récap Hsup'!I$4))</f>
        <v>0</v>
      </c>
      <c r="J320" s="26">
        <f>IF($A320=0,0,VLOOKUP($A320,Pointage!$A$6:$CE$446,'Récap Hsup'!J$4))</f>
        <v>0</v>
      </c>
      <c r="K320" s="26">
        <f>IF($A320=0,0,VLOOKUP($A320,Pointage!$A$6:$CE$446,'Récap Hsup'!K$4))</f>
        <v>0</v>
      </c>
      <c r="L320" s="26">
        <f>IF($A320=0,0,VLOOKUP($A320,Pointage!$A$6:$CE$446,'Récap Hsup'!L$4))</f>
        <v>0</v>
      </c>
      <c r="M320" s="26">
        <f>IF($A320=0,0,VLOOKUP($A320,Pointage!$A$6:$CE$446,'Récap Hsup'!M$4))</f>
        <v>0</v>
      </c>
      <c r="N320" s="26">
        <f>IF($A320=0,0,VLOOKUP($A320,Pointage!$A$6:$CE$446,'Récap Hsup'!N$4))</f>
        <v>0</v>
      </c>
      <c r="O320" s="26">
        <f>IF($A320=0,0,VLOOKUP($A320,Pointage!$A$6:$CE$446,'Récap Hsup'!O$4))</f>
        <v>0</v>
      </c>
      <c r="P320" s="26">
        <f>IF($A320=0,0,VLOOKUP($A320,Pointage!$A$6:$CE$446,'Récap Hsup'!P$4))</f>
        <v>0</v>
      </c>
      <c r="Q320" s="26">
        <f>IF($A320=0,0,VLOOKUP($A320,Pointage!$A$6:$CE$446,'Récap Hsup'!Q$4))</f>
        <v>0</v>
      </c>
      <c r="R320" s="26">
        <f>IF($A320=0,0,VLOOKUP($A320,Pointage!$A$6:$CE$446,'Récap Hsup'!R$4))</f>
        <v>0</v>
      </c>
      <c r="S320" s="26">
        <f>IF($A320=0,0,VLOOKUP($A320,Pointage!$A$6:$CE$446,'Récap Hsup'!S$4))</f>
        <v>0</v>
      </c>
    </row>
    <row r="321" spans="1:19" x14ac:dyDescent="0.2">
      <c r="A321" s="24">
        <f>Pointage!A322</f>
        <v>43417</v>
      </c>
      <c r="B321" s="25">
        <f t="shared" si="8"/>
        <v>13</v>
      </c>
      <c r="C321" s="25">
        <f t="shared" si="9"/>
        <v>11</v>
      </c>
      <c r="D321" s="26">
        <f>IF($A321=0,0,VLOOKUP($A321,Pointage!$A$6:$CE$446,'Récap Hsup'!D$4))</f>
        <v>0</v>
      </c>
      <c r="E321" s="26">
        <f>IF($A321=0,0,VLOOKUP($A321,Pointage!$A$6:$CE$446,'Récap Hsup'!E$4))</f>
        <v>0</v>
      </c>
      <c r="F321" s="26">
        <f>IF($A321=0,0,VLOOKUP($A321,Pointage!$A$6:$CE$446,'Récap Hsup'!F$4))</f>
        <v>0</v>
      </c>
      <c r="G321" s="26">
        <f>IF($A321=0,0,VLOOKUP($A321,Pointage!$A$6:$CE$446,'Récap Hsup'!G$4))</f>
        <v>0</v>
      </c>
      <c r="H321" s="26">
        <f>IF($A321=0,0,VLOOKUP($A321,Pointage!$A$6:$CE$446,'Récap Hsup'!H$4))</f>
        <v>0</v>
      </c>
      <c r="I321" s="26">
        <f>IF($A321=0,0,VLOOKUP($A321,Pointage!$A$6:$CE$446,'Récap Hsup'!I$4))</f>
        <v>0</v>
      </c>
      <c r="J321" s="26">
        <f>IF($A321=0,0,VLOOKUP($A321,Pointage!$A$6:$CE$446,'Récap Hsup'!J$4))</f>
        <v>0</v>
      </c>
      <c r="K321" s="26">
        <f>IF($A321=0,0,VLOOKUP($A321,Pointage!$A$6:$CE$446,'Récap Hsup'!K$4))</f>
        <v>0</v>
      </c>
      <c r="L321" s="26">
        <f>IF($A321=0,0,VLOOKUP($A321,Pointage!$A$6:$CE$446,'Récap Hsup'!L$4))</f>
        <v>0</v>
      </c>
      <c r="M321" s="26">
        <f>IF($A321=0,0,VLOOKUP($A321,Pointage!$A$6:$CE$446,'Récap Hsup'!M$4))</f>
        <v>0</v>
      </c>
      <c r="N321" s="26">
        <f>IF($A321=0,0,VLOOKUP($A321,Pointage!$A$6:$CE$446,'Récap Hsup'!N$4))</f>
        <v>0</v>
      </c>
      <c r="O321" s="26">
        <f>IF($A321=0,0,VLOOKUP($A321,Pointage!$A$6:$CE$446,'Récap Hsup'!O$4))</f>
        <v>0</v>
      </c>
      <c r="P321" s="26">
        <f>IF($A321=0,0,VLOOKUP($A321,Pointage!$A$6:$CE$446,'Récap Hsup'!P$4))</f>
        <v>0</v>
      </c>
      <c r="Q321" s="26">
        <f>IF($A321=0,0,VLOOKUP($A321,Pointage!$A$6:$CE$446,'Récap Hsup'!Q$4))</f>
        <v>0</v>
      </c>
      <c r="R321" s="26">
        <f>IF($A321=0,0,VLOOKUP($A321,Pointage!$A$6:$CE$446,'Récap Hsup'!R$4))</f>
        <v>0</v>
      </c>
      <c r="S321" s="26">
        <f>IF($A321=0,0,VLOOKUP($A321,Pointage!$A$6:$CE$446,'Récap Hsup'!S$4))</f>
        <v>0</v>
      </c>
    </row>
    <row r="322" spans="1:19" x14ac:dyDescent="0.2">
      <c r="A322" s="24">
        <f>Pointage!A323</f>
        <v>43418</v>
      </c>
      <c r="B322" s="25">
        <f t="shared" si="8"/>
        <v>14</v>
      </c>
      <c r="C322" s="25">
        <f t="shared" si="9"/>
        <v>11</v>
      </c>
      <c r="D322" s="26">
        <f>IF($A322=0,0,VLOOKUP($A322,Pointage!$A$6:$CE$446,'Récap Hsup'!D$4))</f>
        <v>0</v>
      </c>
      <c r="E322" s="26">
        <f>IF($A322=0,0,VLOOKUP($A322,Pointage!$A$6:$CE$446,'Récap Hsup'!E$4))</f>
        <v>0</v>
      </c>
      <c r="F322" s="26">
        <f>IF($A322=0,0,VLOOKUP($A322,Pointage!$A$6:$CE$446,'Récap Hsup'!F$4))</f>
        <v>0</v>
      </c>
      <c r="G322" s="26">
        <f>IF($A322=0,0,VLOOKUP($A322,Pointage!$A$6:$CE$446,'Récap Hsup'!G$4))</f>
        <v>0</v>
      </c>
      <c r="H322" s="26">
        <f>IF($A322=0,0,VLOOKUP($A322,Pointage!$A$6:$CE$446,'Récap Hsup'!H$4))</f>
        <v>0</v>
      </c>
      <c r="I322" s="26">
        <f>IF($A322=0,0,VLOOKUP($A322,Pointage!$A$6:$CE$446,'Récap Hsup'!I$4))</f>
        <v>0</v>
      </c>
      <c r="J322" s="26">
        <f>IF($A322=0,0,VLOOKUP($A322,Pointage!$A$6:$CE$446,'Récap Hsup'!J$4))</f>
        <v>0</v>
      </c>
      <c r="K322" s="26">
        <f>IF($A322=0,0,VLOOKUP($A322,Pointage!$A$6:$CE$446,'Récap Hsup'!K$4))</f>
        <v>0</v>
      </c>
      <c r="L322" s="26">
        <f>IF($A322=0,0,VLOOKUP($A322,Pointage!$A$6:$CE$446,'Récap Hsup'!L$4))</f>
        <v>0</v>
      </c>
      <c r="M322" s="26">
        <f>IF($A322=0,0,VLOOKUP($A322,Pointage!$A$6:$CE$446,'Récap Hsup'!M$4))</f>
        <v>0</v>
      </c>
      <c r="N322" s="26">
        <f>IF($A322=0,0,VLOOKUP($A322,Pointage!$A$6:$CE$446,'Récap Hsup'!N$4))</f>
        <v>0</v>
      </c>
      <c r="O322" s="26">
        <f>IF($A322=0,0,VLOOKUP($A322,Pointage!$A$6:$CE$446,'Récap Hsup'!O$4))</f>
        <v>0</v>
      </c>
      <c r="P322" s="26">
        <f>IF($A322=0,0,VLOOKUP($A322,Pointage!$A$6:$CE$446,'Récap Hsup'!P$4))</f>
        <v>0</v>
      </c>
      <c r="Q322" s="26">
        <f>IF($A322=0,0,VLOOKUP($A322,Pointage!$A$6:$CE$446,'Récap Hsup'!Q$4))</f>
        <v>0</v>
      </c>
      <c r="R322" s="26">
        <f>IF($A322=0,0,VLOOKUP($A322,Pointage!$A$6:$CE$446,'Récap Hsup'!R$4))</f>
        <v>0</v>
      </c>
      <c r="S322" s="26">
        <f>IF($A322=0,0,VLOOKUP($A322,Pointage!$A$6:$CE$446,'Récap Hsup'!S$4))</f>
        <v>0</v>
      </c>
    </row>
    <row r="323" spans="1:19" x14ac:dyDescent="0.2">
      <c r="A323" s="24">
        <f>Pointage!A324</f>
        <v>43419</v>
      </c>
      <c r="B323" s="25">
        <f t="shared" si="8"/>
        <v>15</v>
      </c>
      <c r="C323" s="25">
        <f t="shared" si="9"/>
        <v>11</v>
      </c>
      <c r="D323" s="26">
        <f>IF($A323=0,0,VLOOKUP($A323,Pointage!$A$6:$CE$446,'Récap Hsup'!D$4))</f>
        <v>0</v>
      </c>
      <c r="E323" s="26">
        <f>IF($A323=0,0,VLOOKUP($A323,Pointage!$A$6:$CE$446,'Récap Hsup'!E$4))</f>
        <v>0</v>
      </c>
      <c r="F323" s="26">
        <f>IF($A323=0,0,VLOOKUP($A323,Pointage!$A$6:$CE$446,'Récap Hsup'!F$4))</f>
        <v>0</v>
      </c>
      <c r="G323" s="26">
        <f>IF($A323=0,0,VLOOKUP($A323,Pointage!$A$6:$CE$446,'Récap Hsup'!G$4))</f>
        <v>0</v>
      </c>
      <c r="H323" s="26">
        <f>IF($A323=0,0,VLOOKUP($A323,Pointage!$A$6:$CE$446,'Récap Hsup'!H$4))</f>
        <v>0</v>
      </c>
      <c r="I323" s="26">
        <f>IF($A323=0,0,VLOOKUP($A323,Pointage!$A$6:$CE$446,'Récap Hsup'!I$4))</f>
        <v>0</v>
      </c>
      <c r="J323" s="26">
        <f>IF($A323=0,0,VLOOKUP($A323,Pointage!$A$6:$CE$446,'Récap Hsup'!J$4))</f>
        <v>0</v>
      </c>
      <c r="K323" s="26">
        <f>IF($A323=0,0,VLOOKUP($A323,Pointage!$A$6:$CE$446,'Récap Hsup'!K$4))</f>
        <v>0</v>
      </c>
      <c r="L323" s="26">
        <f>IF($A323=0,0,VLOOKUP($A323,Pointage!$A$6:$CE$446,'Récap Hsup'!L$4))</f>
        <v>0</v>
      </c>
      <c r="M323" s="26">
        <f>IF($A323=0,0,VLOOKUP($A323,Pointage!$A$6:$CE$446,'Récap Hsup'!M$4))</f>
        <v>0</v>
      </c>
      <c r="N323" s="26">
        <f>IF($A323=0,0,VLOOKUP($A323,Pointage!$A$6:$CE$446,'Récap Hsup'!N$4))</f>
        <v>0</v>
      </c>
      <c r="O323" s="26">
        <f>IF($A323=0,0,VLOOKUP($A323,Pointage!$A$6:$CE$446,'Récap Hsup'!O$4))</f>
        <v>0</v>
      </c>
      <c r="P323" s="26">
        <f>IF($A323=0,0,VLOOKUP($A323,Pointage!$A$6:$CE$446,'Récap Hsup'!P$4))</f>
        <v>0</v>
      </c>
      <c r="Q323" s="26">
        <f>IF($A323=0,0,VLOOKUP($A323,Pointage!$A$6:$CE$446,'Récap Hsup'!Q$4))</f>
        <v>0</v>
      </c>
      <c r="R323" s="26">
        <f>IF($A323=0,0,VLOOKUP($A323,Pointage!$A$6:$CE$446,'Récap Hsup'!R$4))</f>
        <v>0</v>
      </c>
      <c r="S323" s="26">
        <f>IF($A323=0,0,VLOOKUP($A323,Pointage!$A$6:$CE$446,'Récap Hsup'!S$4))</f>
        <v>0</v>
      </c>
    </row>
    <row r="324" spans="1:19" x14ac:dyDescent="0.2">
      <c r="A324" s="24">
        <f>Pointage!A325</f>
        <v>43420</v>
      </c>
      <c r="B324" s="25">
        <f t="shared" si="8"/>
        <v>16</v>
      </c>
      <c r="C324" s="25">
        <f t="shared" si="9"/>
        <v>11</v>
      </c>
      <c r="D324" s="26">
        <f>IF($A324=0,0,VLOOKUP($A324,Pointage!$A$6:$CE$446,'Récap Hsup'!D$4))</f>
        <v>0</v>
      </c>
      <c r="E324" s="26">
        <f>IF($A324=0,0,VLOOKUP($A324,Pointage!$A$6:$CE$446,'Récap Hsup'!E$4))</f>
        <v>0</v>
      </c>
      <c r="F324" s="26">
        <f>IF($A324=0,0,VLOOKUP($A324,Pointage!$A$6:$CE$446,'Récap Hsup'!F$4))</f>
        <v>0</v>
      </c>
      <c r="G324" s="26">
        <f>IF($A324=0,0,VLOOKUP($A324,Pointage!$A$6:$CE$446,'Récap Hsup'!G$4))</f>
        <v>0</v>
      </c>
      <c r="H324" s="26">
        <f>IF($A324=0,0,VLOOKUP($A324,Pointage!$A$6:$CE$446,'Récap Hsup'!H$4))</f>
        <v>0</v>
      </c>
      <c r="I324" s="26">
        <f>IF($A324=0,0,VLOOKUP($A324,Pointage!$A$6:$CE$446,'Récap Hsup'!I$4))</f>
        <v>0</v>
      </c>
      <c r="J324" s="26">
        <f>IF($A324=0,0,VLOOKUP($A324,Pointage!$A$6:$CE$446,'Récap Hsup'!J$4))</f>
        <v>0</v>
      </c>
      <c r="K324" s="26">
        <f>IF($A324=0,0,VLOOKUP($A324,Pointage!$A$6:$CE$446,'Récap Hsup'!K$4))</f>
        <v>0</v>
      </c>
      <c r="L324" s="26">
        <f>IF($A324=0,0,VLOOKUP($A324,Pointage!$A$6:$CE$446,'Récap Hsup'!L$4))</f>
        <v>0</v>
      </c>
      <c r="M324" s="26">
        <f>IF($A324=0,0,VLOOKUP($A324,Pointage!$A$6:$CE$446,'Récap Hsup'!M$4))</f>
        <v>0</v>
      </c>
      <c r="N324" s="26">
        <f>IF($A324=0,0,VLOOKUP($A324,Pointage!$A$6:$CE$446,'Récap Hsup'!N$4))</f>
        <v>0</v>
      </c>
      <c r="O324" s="26">
        <f>IF($A324=0,0,VLOOKUP($A324,Pointage!$A$6:$CE$446,'Récap Hsup'!O$4))</f>
        <v>0</v>
      </c>
      <c r="P324" s="26">
        <f>IF($A324=0,0,VLOOKUP($A324,Pointage!$A$6:$CE$446,'Récap Hsup'!P$4))</f>
        <v>0</v>
      </c>
      <c r="Q324" s="26">
        <f>IF($A324=0,0,VLOOKUP($A324,Pointage!$A$6:$CE$446,'Récap Hsup'!Q$4))</f>
        <v>0</v>
      </c>
      <c r="R324" s="26">
        <f>IF($A324=0,0,VLOOKUP($A324,Pointage!$A$6:$CE$446,'Récap Hsup'!R$4))</f>
        <v>0</v>
      </c>
      <c r="S324" s="26">
        <f>IF($A324=0,0,VLOOKUP($A324,Pointage!$A$6:$CE$446,'Récap Hsup'!S$4))</f>
        <v>0</v>
      </c>
    </row>
    <row r="325" spans="1:19" x14ac:dyDescent="0.2">
      <c r="A325" s="24">
        <f>Pointage!A326</f>
        <v>43421</v>
      </c>
      <c r="B325" s="25">
        <f t="shared" si="8"/>
        <v>17</v>
      </c>
      <c r="C325" s="25">
        <f t="shared" si="9"/>
        <v>11</v>
      </c>
      <c r="D325" s="26">
        <f>IF($A325=0,0,VLOOKUP($A325,Pointage!$A$6:$CE$446,'Récap Hsup'!D$4))</f>
        <v>0</v>
      </c>
      <c r="E325" s="26">
        <f>IF($A325=0,0,VLOOKUP($A325,Pointage!$A$6:$CE$446,'Récap Hsup'!E$4))</f>
        <v>0</v>
      </c>
      <c r="F325" s="26">
        <f>IF($A325=0,0,VLOOKUP($A325,Pointage!$A$6:$CE$446,'Récap Hsup'!F$4))</f>
        <v>0</v>
      </c>
      <c r="G325" s="26">
        <f>IF($A325=0,0,VLOOKUP($A325,Pointage!$A$6:$CE$446,'Récap Hsup'!G$4))</f>
        <v>0</v>
      </c>
      <c r="H325" s="26">
        <f>IF($A325=0,0,VLOOKUP($A325,Pointage!$A$6:$CE$446,'Récap Hsup'!H$4))</f>
        <v>0</v>
      </c>
      <c r="I325" s="26">
        <f>IF($A325=0,0,VLOOKUP($A325,Pointage!$A$6:$CE$446,'Récap Hsup'!I$4))</f>
        <v>0</v>
      </c>
      <c r="J325" s="26">
        <f>IF($A325=0,0,VLOOKUP($A325,Pointage!$A$6:$CE$446,'Récap Hsup'!J$4))</f>
        <v>0</v>
      </c>
      <c r="K325" s="26">
        <f>IF($A325=0,0,VLOOKUP($A325,Pointage!$A$6:$CE$446,'Récap Hsup'!K$4))</f>
        <v>0</v>
      </c>
      <c r="L325" s="26">
        <f>IF($A325=0,0,VLOOKUP($A325,Pointage!$A$6:$CE$446,'Récap Hsup'!L$4))</f>
        <v>0</v>
      </c>
      <c r="M325" s="26">
        <f>IF($A325=0,0,VLOOKUP($A325,Pointage!$A$6:$CE$446,'Récap Hsup'!M$4))</f>
        <v>0</v>
      </c>
      <c r="N325" s="26">
        <f>IF($A325=0,0,VLOOKUP($A325,Pointage!$A$6:$CE$446,'Récap Hsup'!N$4))</f>
        <v>0</v>
      </c>
      <c r="O325" s="26">
        <f>IF($A325=0,0,VLOOKUP($A325,Pointage!$A$6:$CE$446,'Récap Hsup'!O$4))</f>
        <v>0</v>
      </c>
      <c r="P325" s="26">
        <f>IF($A325=0,0,VLOOKUP($A325,Pointage!$A$6:$CE$446,'Récap Hsup'!P$4))</f>
        <v>0</v>
      </c>
      <c r="Q325" s="26">
        <f>IF($A325=0,0,VLOOKUP($A325,Pointage!$A$6:$CE$446,'Récap Hsup'!Q$4))</f>
        <v>0</v>
      </c>
      <c r="R325" s="26">
        <f>IF($A325=0,0,VLOOKUP($A325,Pointage!$A$6:$CE$446,'Récap Hsup'!R$4))</f>
        <v>0</v>
      </c>
      <c r="S325" s="26">
        <f>IF($A325=0,0,VLOOKUP($A325,Pointage!$A$6:$CE$446,'Récap Hsup'!S$4))</f>
        <v>0</v>
      </c>
    </row>
    <row r="326" spans="1:19" x14ac:dyDescent="0.2">
      <c r="A326" s="24" t="str">
        <f>Pointage!A327</f>
        <v>Total</v>
      </c>
      <c r="B326" s="25" t="e">
        <f t="shared" ref="B326:B389" si="10">DAY(A326)</f>
        <v>#VALUE!</v>
      </c>
      <c r="C326" s="25" t="e">
        <f t="shared" ref="C326:C389" si="11">MONTH(A326)</f>
        <v>#VALUE!</v>
      </c>
      <c r="D326" s="26">
        <f>IF($A326=0,0,VLOOKUP($A326,Pointage!$A$6:$CE$446,'Récap Hsup'!D$4))</f>
        <v>0</v>
      </c>
      <c r="E326" s="26">
        <f>IF($A326=0,0,VLOOKUP($A326,Pointage!$A$6:$CE$446,'Récap Hsup'!E$4))</f>
        <v>0</v>
      </c>
      <c r="F326" s="26">
        <f>IF($A326=0,0,VLOOKUP($A326,Pointage!$A$6:$CE$446,'Récap Hsup'!F$4))</f>
        <v>0</v>
      </c>
      <c r="G326" s="26">
        <f>IF($A326=0,0,VLOOKUP($A326,Pointage!$A$6:$CE$446,'Récap Hsup'!G$4))</f>
        <v>0</v>
      </c>
      <c r="H326" s="26">
        <f>IF($A326=0,0,VLOOKUP($A326,Pointage!$A$6:$CE$446,'Récap Hsup'!H$4))</f>
        <v>0</v>
      </c>
      <c r="I326" s="26">
        <f>IF($A326=0,0,VLOOKUP($A326,Pointage!$A$6:$CE$446,'Récap Hsup'!I$4))</f>
        <v>0</v>
      </c>
      <c r="J326" s="26">
        <f>IF($A326=0,0,VLOOKUP($A326,Pointage!$A$6:$CE$446,'Récap Hsup'!J$4))</f>
        <v>0</v>
      </c>
      <c r="K326" s="26">
        <f>IF($A326=0,0,VLOOKUP($A326,Pointage!$A$6:$CE$446,'Récap Hsup'!K$4))</f>
        <v>0</v>
      </c>
      <c r="L326" s="26">
        <f>IF($A326=0,0,VLOOKUP($A326,Pointage!$A$6:$CE$446,'Récap Hsup'!L$4))</f>
        <v>0</v>
      </c>
      <c r="M326" s="26">
        <f>IF($A326=0,0,VLOOKUP($A326,Pointage!$A$6:$CE$446,'Récap Hsup'!M$4))</f>
        <v>0</v>
      </c>
      <c r="N326" s="26">
        <f>IF($A326=0,0,VLOOKUP($A326,Pointage!$A$6:$CE$446,'Récap Hsup'!N$4))</f>
        <v>0</v>
      </c>
      <c r="O326" s="26">
        <f>IF($A326=0,0,VLOOKUP($A326,Pointage!$A$6:$CE$446,'Récap Hsup'!O$4))</f>
        <v>0</v>
      </c>
      <c r="P326" s="26">
        <f>IF($A326=0,0,VLOOKUP($A326,Pointage!$A$6:$CE$446,'Récap Hsup'!P$4))</f>
        <v>0</v>
      </c>
      <c r="Q326" s="26">
        <f>IF($A326=0,0,VLOOKUP($A326,Pointage!$A$6:$CE$446,'Récap Hsup'!Q$4))</f>
        <v>0</v>
      </c>
      <c r="R326" s="26">
        <f>IF($A326=0,0,VLOOKUP($A326,Pointage!$A$6:$CE$446,'Récap Hsup'!R$4))</f>
        <v>0</v>
      </c>
      <c r="S326" s="26">
        <f>IF($A326=0,0,VLOOKUP($A326,Pointage!$A$6:$CE$446,'Récap Hsup'!S$4))</f>
        <v>0</v>
      </c>
    </row>
    <row r="327" spans="1:19" x14ac:dyDescent="0.2">
      <c r="A327" s="24">
        <f>Pointage!A328</f>
        <v>43423</v>
      </c>
      <c r="B327" s="25">
        <f t="shared" si="10"/>
        <v>19</v>
      </c>
      <c r="C327" s="25">
        <f t="shared" si="11"/>
        <v>11</v>
      </c>
      <c r="D327" s="26">
        <f>IF($A327=0,0,VLOOKUP($A327,Pointage!$A$6:$CE$446,'Récap Hsup'!D$4))</f>
        <v>0</v>
      </c>
      <c r="E327" s="26">
        <f>IF($A327=0,0,VLOOKUP($A327,Pointage!$A$6:$CE$446,'Récap Hsup'!E$4))</f>
        <v>0</v>
      </c>
      <c r="F327" s="26">
        <f>IF($A327=0,0,VLOOKUP($A327,Pointage!$A$6:$CE$446,'Récap Hsup'!F$4))</f>
        <v>0</v>
      </c>
      <c r="G327" s="26">
        <f>IF($A327=0,0,VLOOKUP($A327,Pointage!$A$6:$CE$446,'Récap Hsup'!G$4))</f>
        <v>0</v>
      </c>
      <c r="H327" s="26">
        <f>IF($A327=0,0,VLOOKUP($A327,Pointage!$A$6:$CE$446,'Récap Hsup'!H$4))</f>
        <v>0</v>
      </c>
      <c r="I327" s="26">
        <f>IF($A327=0,0,VLOOKUP($A327,Pointage!$A$6:$CE$446,'Récap Hsup'!I$4))</f>
        <v>0</v>
      </c>
      <c r="J327" s="26">
        <f>IF($A327=0,0,VLOOKUP($A327,Pointage!$A$6:$CE$446,'Récap Hsup'!J$4))</f>
        <v>0</v>
      </c>
      <c r="K327" s="26">
        <f>IF($A327=0,0,VLOOKUP($A327,Pointage!$A$6:$CE$446,'Récap Hsup'!K$4))</f>
        <v>0</v>
      </c>
      <c r="L327" s="26">
        <f>IF($A327=0,0,VLOOKUP($A327,Pointage!$A$6:$CE$446,'Récap Hsup'!L$4))</f>
        <v>0</v>
      </c>
      <c r="M327" s="26">
        <f>IF($A327=0,0,VLOOKUP($A327,Pointage!$A$6:$CE$446,'Récap Hsup'!M$4))</f>
        <v>0</v>
      </c>
      <c r="N327" s="26">
        <f>IF($A327=0,0,VLOOKUP($A327,Pointage!$A$6:$CE$446,'Récap Hsup'!N$4))</f>
        <v>0</v>
      </c>
      <c r="O327" s="26">
        <f>IF($A327=0,0,VLOOKUP($A327,Pointage!$A$6:$CE$446,'Récap Hsup'!O$4))</f>
        <v>0</v>
      </c>
      <c r="P327" s="26">
        <f>IF($A327=0,0,VLOOKUP($A327,Pointage!$A$6:$CE$446,'Récap Hsup'!P$4))</f>
        <v>0</v>
      </c>
      <c r="Q327" s="26">
        <f>IF($A327=0,0,VLOOKUP($A327,Pointage!$A$6:$CE$446,'Récap Hsup'!Q$4))</f>
        <v>0</v>
      </c>
      <c r="R327" s="26">
        <f>IF($A327=0,0,VLOOKUP($A327,Pointage!$A$6:$CE$446,'Récap Hsup'!R$4))</f>
        <v>0</v>
      </c>
      <c r="S327" s="26">
        <f>IF($A327=0,0,VLOOKUP($A327,Pointage!$A$6:$CE$446,'Récap Hsup'!S$4))</f>
        <v>0</v>
      </c>
    </row>
    <row r="328" spans="1:19" x14ac:dyDescent="0.2">
      <c r="A328" s="24">
        <f>Pointage!A329</f>
        <v>43424</v>
      </c>
      <c r="B328" s="25">
        <f t="shared" si="10"/>
        <v>20</v>
      </c>
      <c r="C328" s="25">
        <f t="shared" si="11"/>
        <v>11</v>
      </c>
      <c r="D328" s="26">
        <f>IF($A328=0,0,VLOOKUP($A328,Pointage!$A$6:$CE$446,'Récap Hsup'!D$4))</f>
        <v>0</v>
      </c>
      <c r="E328" s="26">
        <f>IF($A328=0,0,VLOOKUP($A328,Pointage!$A$6:$CE$446,'Récap Hsup'!E$4))</f>
        <v>0</v>
      </c>
      <c r="F328" s="26">
        <f>IF($A328=0,0,VLOOKUP($A328,Pointage!$A$6:$CE$446,'Récap Hsup'!F$4))</f>
        <v>0</v>
      </c>
      <c r="G328" s="26">
        <f>IF($A328=0,0,VLOOKUP($A328,Pointage!$A$6:$CE$446,'Récap Hsup'!G$4))</f>
        <v>0</v>
      </c>
      <c r="H328" s="26">
        <f>IF($A328=0,0,VLOOKUP($A328,Pointage!$A$6:$CE$446,'Récap Hsup'!H$4))</f>
        <v>0</v>
      </c>
      <c r="I328" s="26">
        <f>IF($A328=0,0,VLOOKUP($A328,Pointage!$A$6:$CE$446,'Récap Hsup'!I$4))</f>
        <v>0</v>
      </c>
      <c r="J328" s="26">
        <f>IF($A328=0,0,VLOOKUP($A328,Pointage!$A$6:$CE$446,'Récap Hsup'!J$4))</f>
        <v>0</v>
      </c>
      <c r="K328" s="26">
        <f>IF($A328=0,0,VLOOKUP($A328,Pointage!$A$6:$CE$446,'Récap Hsup'!K$4))</f>
        <v>0</v>
      </c>
      <c r="L328" s="26">
        <f>IF($A328=0,0,VLOOKUP($A328,Pointage!$A$6:$CE$446,'Récap Hsup'!L$4))</f>
        <v>0</v>
      </c>
      <c r="M328" s="26">
        <f>IF($A328=0,0,VLOOKUP($A328,Pointage!$A$6:$CE$446,'Récap Hsup'!M$4))</f>
        <v>0</v>
      </c>
      <c r="N328" s="26">
        <f>IF($A328=0,0,VLOOKUP($A328,Pointage!$A$6:$CE$446,'Récap Hsup'!N$4))</f>
        <v>0</v>
      </c>
      <c r="O328" s="26">
        <f>IF($A328=0,0,VLOOKUP($A328,Pointage!$A$6:$CE$446,'Récap Hsup'!O$4))</f>
        <v>0</v>
      </c>
      <c r="P328" s="26">
        <f>IF($A328=0,0,VLOOKUP($A328,Pointage!$A$6:$CE$446,'Récap Hsup'!P$4))</f>
        <v>0</v>
      </c>
      <c r="Q328" s="26">
        <f>IF($A328=0,0,VLOOKUP($A328,Pointage!$A$6:$CE$446,'Récap Hsup'!Q$4))</f>
        <v>0</v>
      </c>
      <c r="R328" s="26">
        <f>IF($A328=0,0,VLOOKUP($A328,Pointage!$A$6:$CE$446,'Récap Hsup'!R$4))</f>
        <v>0</v>
      </c>
      <c r="S328" s="26">
        <f>IF($A328=0,0,VLOOKUP($A328,Pointage!$A$6:$CE$446,'Récap Hsup'!S$4))</f>
        <v>0</v>
      </c>
    </row>
    <row r="329" spans="1:19" x14ac:dyDescent="0.2">
      <c r="A329" s="24">
        <f>Pointage!A330</f>
        <v>43425</v>
      </c>
      <c r="B329" s="25">
        <f t="shared" si="10"/>
        <v>21</v>
      </c>
      <c r="C329" s="25">
        <f t="shared" si="11"/>
        <v>11</v>
      </c>
      <c r="D329" s="26">
        <f>IF($A329=0,0,VLOOKUP($A329,Pointage!$A$6:$CE$446,'Récap Hsup'!D$4))</f>
        <v>0</v>
      </c>
      <c r="E329" s="26">
        <f>IF($A329=0,0,VLOOKUP($A329,Pointage!$A$6:$CE$446,'Récap Hsup'!E$4))</f>
        <v>0</v>
      </c>
      <c r="F329" s="26">
        <f>IF($A329=0,0,VLOOKUP($A329,Pointage!$A$6:$CE$446,'Récap Hsup'!F$4))</f>
        <v>0</v>
      </c>
      <c r="G329" s="26">
        <f>IF($A329=0,0,VLOOKUP($A329,Pointage!$A$6:$CE$446,'Récap Hsup'!G$4))</f>
        <v>0</v>
      </c>
      <c r="H329" s="26">
        <f>IF($A329=0,0,VLOOKUP($A329,Pointage!$A$6:$CE$446,'Récap Hsup'!H$4))</f>
        <v>0</v>
      </c>
      <c r="I329" s="26">
        <f>IF($A329=0,0,VLOOKUP($A329,Pointage!$A$6:$CE$446,'Récap Hsup'!I$4))</f>
        <v>0</v>
      </c>
      <c r="J329" s="26">
        <f>IF($A329=0,0,VLOOKUP($A329,Pointage!$A$6:$CE$446,'Récap Hsup'!J$4))</f>
        <v>0</v>
      </c>
      <c r="K329" s="26">
        <f>IF($A329=0,0,VLOOKUP($A329,Pointage!$A$6:$CE$446,'Récap Hsup'!K$4))</f>
        <v>0</v>
      </c>
      <c r="L329" s="26">
        <f>IF($A329=0,0,VLOOKUP($A329,Pointage!$A$6:$CE$446,'Récap Hsup'!L$4))</f>
        <v>0</v>
      </c>
      <c r="M329" s="26">
        <f>IF($A329=0,0,VLOOKUP($A329,Pointage!$A$6:$CE$446,'Récap Hsup'!M$4))</f>
        <v>0</v>
      </c>
      <c r="N329" s="26">
        <f>IF($A329=0,0,VLOOKUP($A329,Pointage!$A$6:$CE$446,'Récap Hsup'!N$4))</f>
        <v>0</v>
      </c>
      <c r="O329" s="26">
        <f>IF($A329=0,0,VLOOKUP($A329,Pointage!$A$6:$CE$446,'Récap Hsup'!O$4))</f>
        <v>0</v>
      </c>
      <c r="P329" s="26">
        <f>IF($A329=0,0,VLOOKUP($A329,Pointage!$A$6:$CE$446,'Récap Hsup'!P$4))</f>
        <v>0</v>
      </c>
      <c r="Q329" s="26">
        <f>IF($A329=0,0,VLOOKUP($A329,Pointage!$A$6:$CE$446,'Récap Hsup'!Q$4))</f>
        <v>0</v>
      </c>
      <c r="R329" s="26">
        <f>IF($A329=0,0,VLOOKUP($A329,Pointage!$A$6:$CE$446,'Récap Hsup'!R$4))</f>
        <v>0</v>
      </c>
      <c r="S329" s="26">
        <f>IF($A329=0,0,VLOOKUP($A329,Pointage!$A$6:$CE$446,'Récap Hsup'!S$4))</f>
        <v>0</v>
      </c>
    </row>
    <row r="330" spans="1:19" x14ac:dyDescent="0.2">
      <c r="A330" s="24">
        <f>Pointage!A331</f>
        <v>43426</v>
      </c>
      <c r="B330" s="25">
        <f t="shared" si="10"/>
        <v>22</v>
      </c>
      <c r="C330" s="25">
        <f t="shared" si="11"/>
        <v>11</v>
      </c>
      <c r="D330" s="26">
        <f>IF($A330=0,0,VLOOKUP($A330,Pointage!$A$6:$CE$446,'Récap Hsup'!D$4))</f>
        <v>0</v>
      </c>
      <c r="E330" s="26">
        <f>IF($A330=0,0,VLOOKUP($A330,Pointage!$A$6:$CE$446,'Récap Hsup'!E$4))</f>
        <v>0</v>
      </c>
      <c r="F330" s="26">
        <f>IF($A330=0,0,VLOOKUP($A330,Pointage!$A$6:$CE$446,'Récap Hsup'!F$4))</f>
        <v>0</v>
      </c>
      <c r="G330" s="26">
        <f>IF($A330=0,0,VLOOKUP($A330,Pointage!$A$6:$CE$446,'Récap Hsup'!G$4))</f>
        <v>0</v>
      </c>
      <c r="H330" s="26">
        <f>IF($A330=0,0,VLOOKUP($A330,Pointage!$A$6:$CE$446,'Récap Hsup'!H$4))</f>
        <v>0</v>
      </c>
      <c r="I330" s="26">
        <f>IF($A330=0,0,VLOOKUP($A330,Pointage!$A$6:$CE$446,'Récap Hsup'!I$4))</f>
        <v>0</v>
      </c>
      <c r="J330" s="26">
        <f>IF($A330=0,0,VLOOKUP($A330,Pointage!$A$6:$CE$446,'Récap Hsup'!J$4))</f>
        <v>0</v>
      </c>
      <c r="K330" s="26">
        <f>IF($A330=0,0,VLOOKUP($A330,Pointage!$A$6:$CE$446,'Récap Hsup'!K$4))</f>
        <v>0</v>
      </c>
      <c r="L330" s="26">
        <f>IF($A330=0,0,VLOOKUP($A330,Pointage!$A$6:$CE$446,'Récap Hsup'!L$4))</f>
        <v>0</v>
      </c>
      <c r="M330" s="26">
        <f>IF($A330=0,0,VLOOKUP($A330,Pointage!$A$6:$CE$446,'Récap Hsup'!M$4))</f>
        <v>0</v>
      </c>
      <c r="N330" s="26">
        <f>IF($A330=0,0,VLOOKUP($A330,Pointage!$A$6:$CE$446,'Récap Hsup'!N$4))</f>
        <v>0</v>
      </c>
      <c r="O330" s="26">
        <f>IF($A330=0,0,VLOOKUP($A330,Pointage!$A$6:$CE$446,'Récap Hsup'!O$4))</f>
        <v>0</v>
      </c>
      <c r="P330" s="26">
        <f>IF($A330=0,0,VLOOKUP($A330,Pointage!$A$6:$CE$446,'Récap Hsup'!P$4))</f>
        <v>0</v>
      </c>
      <c r="Q330" s="26">
        <f>IF($A330=0,0,VLOOKUP($A330,Pointage!$A$6:$CE$446,'Récap Hsup'!Q$4))</f>
        <v>0</v>
      </c>
      <c r="R330" s="26">
        <f>IF($A330=0,0,VLOOKUP($A330,Pointage!$A$6:$CE$446,'Récap Hsup'!R$4))</f>
        <v>0</v>
      </c>
      <c r="S330" s="26">
        <f>IF($A330=0,0,VLOOKUP($A330,Pointage!$A$6:$CE$446,'Récap Hsup'!S$4))</f>
        <v>0</v>
      </c>
    </row>
    <row r="331" spans="1:19" x14ac:dyDescent="0.2">
      <c r="A331" s="24">
        <f>Pointage!A332</f>
        <v>43427</v>
      </c>
      <c r="B331" s="25">
        <f t="shared" si="10"/>
        <v>23</v>
      </c>
      <c r="C331" s="25">
        <f t="shared" si="11"/>
        <v>11</v>
      </c>
      <c r="D331" s="26">
        <f>IF($A331=0,0,VLOOKUP($A331,Pointage!$A$6:$CE$446,'Récap Hsup'!D$4))</f>
        <v>0</v>
      </c>
      <c r="E331" s="26">
        <f>IF($A331=0,0,VLOOKUP($A331,Pointage!$A$6:$CE$446,'Récap Hsup'!E$4))</f>
        <v>0</v>
      </c>
      <c r="F331" s="26">
        <f>IF($A331=0,0,VLOOKUP($A331,Pointage!$A$6:$CE$446,'Récap Hsup'!F$4))</f>
        <v>0</v>
      </c>
      <c r="G331" s="26">
        <f>IF($A331=0,0,VLOOKUP($A331,Pointage!$A$6:$CE$446,'Récap Hsup'!G$4))</f>
        <v>0</v>
      </c>
      <c r="H331" s="26">
        <f>IF($A331=0,0,VLOOKUP($A331,Pointage!$A$6:$CE$446,'Récap Hsup'!H$4))</f>
        <v>0</v>
      </c>
      <c r="I331" s="26">
        <f>IF($A331=0,0,VLOOKUP($A331,Pointage!$A$6:$CE$446,'Récap Hsup'!I$4))</f>
        <v>0</v>
      </c>
      <c r="J331" s="26">
        <f>IF($A331=0,0,VLOOKUP($A331,Pointage!$A$6:$CE$446,'Récap Hsup'!J$4))</f>
        <v>0</v>
      </c>
      <c r="K331" s="26">
        <f>IF($A331=0,0,VLOOKUP($A331,Pointage!$A$6:$CE$446,'Récap Hsup'!K$4))</f>
        <v>0</v>
      </c>
      <c r="L331" s="26">
        <f>IF($A331=0,0,VLOOKUP($A331,Pointage!$A$6:$CE$446,'Récap Hsup'!L$4))</f>
        <v>0</v>
      </c>
      <c r="M331" s="26">
        <f>IF($A331=0,0,VLOOKUP($A331,Pointage!$A$6:$CE$446,'Récap Hsup'!M$4))</f>
        <v>0</v>
      </c>
      <c r="N331" s="26">
        <f>IF($A331=0,0,VLOOKUP($A331,Pointage!$A$6:$CE$446,'Récap Hsup'!N$4))</f>
        <v>0</v>
      </c>
      <c r="O331" s="26">
        <f>IF($A331=0,0,VLOOKUP($A331,Pointage!$A$6:$CE$446,'Récap Hsup'!O$4))</f>
        <v>0</v>
      </c>
      <c r="P331" s="26">
        <f>IF($A331=0,0,VLOOKUP($A331,Pointage!$A$6:$CE$446,'Récap Hsup'!P$4))</f>
        <v>0</v>
      </c>
      <c r="Q331" s="26">
        <f>IF($A331=0,0,VLOOKUP($A331,Pointage!$A$6:$CE$446,'Récap Hsup'!Q$4))</f>
        <v>0</v>
      </c>
      <c r="R331" s="26">
        <f>IF($A331=0,0,VLOOKUP($A331,Pointage!$A$6:$CE$446,'Récap Hsup'!R$4))</f>
        <v>0</v>
      </c>
      <c r="S331" s="26">
        <f>IF($A331=0,0,VLOOKUP($A331,Pointage!$A$6:$CE$446,'Récap Hsup'!S$4))</f>
        <v>0</v>
      </c>
    </row>
    <row r="332" spans="1:19" x14ac:dyDescent="0.2">
      <c r="A332" s="24">
        <f>Pointage!A333</f>
        <v>43428</v>
      </c>
      <c r="B332" s="25">
        <f t="shared" si="10"/>
        <v>24</v>
      </c>
      <c r="C332" s="25">
        <f t="shared" si="11"/>
        <v>11</v>
      </c>
      <c r="D332" s="26">
        <f>IF($A332=0,0,VLOOKUP($A332,Pointage!$A$6:$CE$446,'Récap Hsup'!D$4))</f>
        <v>0</v>
      </c>
      <c r="E332" s="26">
        <f>IF($A332=0,0,VLOOKUP($A332,Pointage!$A$6:$CE$446,'Récap Hsup'!E$4))</f>
        <v>0</v>
      </c>
      <c r="F332" s="26">
        <f>IF($A332=0,0,VLOOKUP($A332,Pointage!$A$6:$CE$446,'Récap Hsup'!F$4))</f>
        <v>0</v>
      </c>
      <c r="G332" s="26">
        <f>IF($A332=0,0,VLOOKUP($A332,Pointage!$A$6:$CE$446,'Récap Hsup'!G$4))</f>
        <v>0</v>
      </c>
      <c r="H332" s="26">
        <f>IF($A332=0,0,VLOOKUP($A332,Pointage!$A$6:$CE$446,'Récap Hsup'!H$4))</f>
        <v>0</v>
      </c>
      <c r="I332" s="26">
        <f>IF($A332=0,0,VLOOKUP($A332,Pointage!$A$6:$CE$446,'Récap Hsup'!I$4))</f>
        <v>0</v>
      </c>
      <c r="J332" s="26">
        <f>IF($A332=0,0,VLOOKUP($A332,Pointage!$A$6:$CE$446,'Récap Hsup'!J$4))</f>
        <v>0</v>
      </c>
      <c r="K332" s="26">
        <f>IF($A332=0,0,VLOOKUP($A332,Pointage!$A$6:$CE$446,'Récap Hsup'!K$4))</f>
        <v>0</v>
      </c>
      <c r="L332" s="26">
        <f>IF($A332=0,0,VLOOKUP($A332,Pointage!$A$6:$CE$446,'Récap Hsup'!L$4))</f>
        <v>0</v>
      </c>
      <c r="M332" s="26">
        <f>IF($A332=0,0,VLOOKUP($A332,Pointage!$A$6:$CE$446,'Récap Hsup'!M$4))</f>
        <v>0</v>
      </c>
      <c r="N332" s="26">
        <f>IF($A332=0,0,VLOOKUP($A332,Pointage!$A$6:$CE$446,'Récap Hsup'!N$4))</f>
        <v>0</v>
      </c>
      <c r="O332" s="26">
        <f>IF($A332=0,0,VLOOKUP($A332,Pointage!$A$6:$CE$446,'Récap Hsup'!O$4))</f>
        <v>0</v>
      </c>
      <c r="P332" s="26">
        <f>IF($A332=0,0,VLOOKUP($A332,Pointage!$A$6:$CE$446,'Récap Hsup'!P$4))</f>
        <v>0</v>
      </c>
      <c r="Q332" s="26">
        <f>IF($A332=0,0,VLOOKUP($A332,Pointage!$A$6:$CE$446,'Récap Hsup'!Q$4))</f>
        <v>0</v>
      </c>
      <c r="R332" s="26">
        <f>IF($A332=0,0,VLOOKUP($A332,Pointage!$A$6:$CE$446,'Récap Hsup'!R$4))</f>
        <v>0</v>
      </c>
      <c r="S332" s="26">
        <f>IF($A332=0,0,VLOOKUP($A332,Pointage!$A$6:$CE$446,'Récap Hsup'!S$4))</f>
        <v>0</v>
      </c>
    </row>
    <row r="333" spans="1:19" x14ac:dyDescent="0.2">
      <c r="A333" s="24" t="str">
        <f>Pointage!A334</f>
        <v>Total</v>
      </c>
      <c r="B333" s="25" t="e">
        <f t="shared" si="10"/>
        <v>#VALUE!</v>
      </c>
      <c r="C333" s="25" t="e">
        <f t="shared" si="11"/>
        <v>#VALUE!</v>
      </c>
      <c r="D333" s="26">
        <f>IF($A333=0,0,VLOOKUP($A333,Pointage!$A$6:$CE$446,'Récap Hsup'!D$4))</f>
        <v>0</v>
      </c>
      <c r="E333" s="26">
        <f>IF($A333=0,0,VLOOKUP($A333,Pointage!$A$6:$CE$446,'Récap Hsup'!E$4))</f>
        <v>0</v>
      </c>
      <c r="F333" s="26">
        <f>IF($A333=0,0,VLOOKUP($A333,Pointage!$A$6:$CE$446,'Récap Hsup'!F$4))</f>
        <v>0</v>
      </c>
      <c r="G333" s="26">
        <f>IF($A333=0,0,VLOOKUP($A333,Pointage!$A$6:$CE$446,'Récap Hsup'!G$4))</f>
        <v>0</v>
      </c>
      <c r="H333" s="26">
        <f>IF($A333=0,0,VLOOKUP($A333,Pointage!$A$6:$CE$446,'Récap Hsup'!H$4))</f>
        <v>0</v>
      </c>
      <c r="I333" s="26">
        <f>IF($A333=0,0,VLOOKUP($A333,Pointage!$A$6:$CE$446,'Récap Hsup'!I$4))</f>
        <v>0</v>
      </c>
      <c r="J333" s="26">
        <f>IF($A333=0,0,VLOOKUP($A333,Pointage!$A$6:$CE$446,'Récap Hsup'!J$4))</f>
        <v>0</v>
      </c>
      <c r="K333" s="26">
        <f>IF($A333=0,0,VLOOKUP($A333,Pointage!$A$6:$CE$446,'Récap Hsup'!K$4))</f>
        <v>0</v>
      </c>
      <c r="L333" s="26">
        <f>IF($A333=0,0,VLOOKUP($A333,Pointage!$A$6:$CE$446,'Récap Hsup'!L$4))</f>
        <v>0</v>
      </c>
      <c r="M333" s="26">
        <f>IF($A333=0,0,VLOOKUP($A333,Pointage!$A$6:$CE$446,'Récap Hsup'!M$4))</f>
        <v>0</v>
      </c>
      <c r="N333" s="26">
        <f>IF($A333=0,0,VLOOKUP($A333,Pointage!$A$6:$CE$446,'Récap Hsup'!N$4))</f>
        <v>0</v>
      </c>
      <c r="O333" s="26">
        <f>IF($A333=0,0,VLOOKUP($A333,Pointage!$A$6:$CE$446,'Récap Hsup'!O$4))</f>
        <v>0</v>
      </c>
      <c r="P333" s="26">
        <f>IF($A333=0,0,VLOOKUP($A333,Pointage!$A$6:$CE$446,'Récap Hsup'!P$4))</f>
        <v>0</v>
      </c>
      <c r="Q333" s="26">
        <f>IF($A333=0,0,VLOOKUP($A333,Pointage!$A$6:$CE$446,'Récap Hsup'!Q$4))</f>
        <v>0</v>
      </c>
      <c r="R333" s="26">
        <f>IF($A333=0,0,VLOOKUP($A333,Pointage!$A$6:$CE$446,'Récap Hsup'!R$4))</f>
        <v>0</v>
      </c>
      <c r="S333" s="26">
        <f>IF($A333=0,0,VLOOKUP($A333,Pointage!$A$6:$CE$446,'Récap Hsup'!S$4))</f>
        <v>0</v>
      </c>
    </row>
    <row r="334" spans="1:19" x14ac:dyDescent="0.2">
      <c r="A334" s="24">
        <f>Pointage!A335</f>
        <v>43430</v>
      </c>
      <c r="B334" s="25">
        <f t="shared" si="10"/>
        <v>26</v>
      </c>
      <c r="C334" s="25">
        <f t="shared" si="11"/>
        <v>11</v>
      </c>
      <c r="D334" s="26">
        <f>IF($A334=0,0,VLOOKUP($A334,Pointage!$A$6:$CE$446,'Récap Hsup'!D$4))</f>
        <v>0</v>
      </c>
      <c r="E334" s="26">
        <f>IF($A334=0,0,VLOOKUP($A334,Pointage!$A$6:$CE$446,'Récap Hsup'!E$4))</f>
        <v>0</v>
      </c>
      <c r="F334" s="26">
        <f>IF($A334=0,0,VLOOKUP($A334,Pointage!$A$6:$CE$446,'Récap Hsup'!F$4))</f>
        <v>0</v>
      </c>
      <c r="G334" s="26">
        <f>IF($A334=0,0,VLOOKUP($A334,Pointage!$A$6:$CE$446,'Récap Hsup'!G$4))</f>
        <v>0</v>
      </c>
      <c r="H334" s="26">
        <f>IF($A334=0,0,VLOOKUP($A334,Pointage!$A$6:$CE$446,'Récap Hsup'!H$4))</f>
        <v>0</v>
      </c>
      <c r="I334" s="26">
        <f>IF($A334=0,0,VLOOKUP($A334,Pointage!$A$6:$CE$446,'Récap Hsup'!I$4))</f>
        <v>0</v>
      </c>
      <c r="J334" s="26">
        <f>IF($A334=0,0,VLOOKUP($A334,Pointage!$A$6:$CE$446,'Récap Hsup'!J$4))</f>
        <v>0</v>
      </c>
      <c r="K334" s="26">
        <f>IF($A334=0,0,VLOOKUP($A334,Pointage!$A$6:$CE$446,'Récap Hsup'!K$4))</f>
        <v>0</v>
      </c>
      <c r="L334" s="26">
        <f>IF($A334=0,0,VLOOKUP($A334,Pointage!$A$6:$CE$446,'Récap Hsup'!L$4))</f>
        <v>0</v>
      </c>
      <c r="M334" s="26">
        <f>IF($A334=0,0,VLOOKUP($A334,Pointage!$A$6:$CE$446,'Récap Hsup'!M$4))</f>
        <v>0</v>
      </c>
      <c r="N334" s="26">
        <f>IF($A334=0,0,VLOOKUP($A334,Pointage!$A$6:$CE$446,'Récap Hsup'!N$4))</f>
        <v>0</v>
      </c>
      <c r="O334" s="26">
        <f>IF($A334=0,0,VLOOKUP($A334,Pointage!$A$6:$CE$446,'Récap Hsup'!O$4))</f>
        <v>0</v>
      </c>
      <c r="P334" s="26">
        <f>IF($A334=0,0,VLOOKUP($A334,Pointage!$A$6:$CE$446,'Récap Hsup'!P$4))</f>
        <v>0</v>
      </c>
      <c r="Q334" s="26">
        <f>IF($A334=0,0,VLOOKUP($A334,Pointage!$A$6:$CE$446,'Récap Hsup'!Q$4))</f>
        <v>0</v>
      </c>
      <c r="R334" s="26">
        <f>IF($A334=0,0,VLOOKUP($A334,Pointage!$A$6:$CE$446,'Récap Hsup'!R$4))</f>
        <v>0</v>
      </c>
      <c r="S334" s="26">
        <f>IF($A334=0,0,VLOOKUP($A334,Pointage!$A$6:$CE$446,'Récap Hsup'!S$4))</f>
        <v>0</v>
      </c>
    </row>
    <row r="335" spans="1:19" x14ac:dyDescent="0.2">
      <c r="A335" s="24">
        <f>Pointage!A336</f>
        <v>43431</v>
      </c>
      <c r="B335" s="25">
        <f t="shared" si="10"/>
        <v>27</v>
      </c>
      <c r="C335" s="25">
        <f t="shared" si="11"/>
        <v>11</v>
      </c>
      <c r="D335" s="26">
        <f>IF($A335=0,0,VLOOKUP($A335,Pointage!$A$6:$CE$446,'Récap Hsup'!D$4))</f>
        <v>0</v>
      </c>
      <c r="E335" s="26">
        <f>IF($A335=0,0,VLOOKUP($A335,Pointage!$A$6:$CE$446,'Récap Hsup'!E$4))</f>
        <v>0</v>
      </c>
      <c r="F335" s="26">
        <f>IF($A335=0,0,VLOOKUP($A335,Pointage!$A$6:$CE$446,'Récap Hsup'!F$4))</f>
        <v>0</v>
      </c>
      <c r="G335" s="26">
        <f>IF($A335=0,0,VLOOKUP($A335,Pointage!$A$6:$CE$446,'Récap Hsup'!G$4))</f>
        <v>0</v>
      </c>
      <c r="H335" s="26">
        <f>IF($A335=0,0,VLOOKUP($A335,Pointage!$A$6:$CE$446,'Récap Hsup'!H$4))</f>
        <v>0</v>
      </c>
      <c r="I335" s="26">
        <f>IF($A335=0,0,VLOOKUP($A335,Pointage!$A$6:$CE$446,'Récap Hsup'!I$4))</f>
        <v>0</v>
      </c>
      <c r="J335" s="26">
        <f>IF($A335=0,0,VLOOKUP($A335,Pointage!$A$6:$CE$446,'Récap Hsup'!J$4))</f>
        <v>0</v>
      </c>
      <c r="K335" s="26">
        <f>IF($A335=0,0,VLOOKUP($A335,Pointage!$A$6:$CE$446,'Récap Hsup'!K$4))</f>
        <v>0</v>
      </c>
      <c r="L335" s="26">
        <f>IF($A335=0,0,VLOOKUP($A335,Pointage!$A$6:$CE$446,'Récap Hsup'!L$4))</f>
        <v>0</v>
      </c>
      <c r="M335" s="26">
        <f>IF($A335=0,0,VLOOKUP($A335,Pointage!$A$6:$CE$446,'Récap Hsup'!M$4))</f>
        <v>0</v>
      </c>
      <c r="N335" s="26">
        <f>IF($A335=0,0,VLOOKUP($A335,Pointage!$A$6:$CE$446,'Récap Hsup'!N$4))</f>
        <v>0</v>
      </c>
      <c r="O335" s="26">
        <f>IF($A335=0,0,VLOOKUP($A335,Pointage!$A$6:$CE$446,'Récap Hsup'!O$4))</f>
        <v>0</v>
      </c>
      <c r="P335" s="26">
        <f>IF($A335=0,0,VLOOKUP($A335,Pointage!$A$6:$CE$446,'Récap Hsup'!P$4))</f>
        <v>0</v>
      </c>
      <c r="Q335" s="26">
        <f>IF($A335=0,0,VLOOKUP($A335,Pointage!$A$6:$CE$446,'Récap Hsup'!Q$4))</f>
        <v>0</v>
      </c>
      <c r="R335" s="26">
        <f>IF($A335=0,0,VLOOKUP($A335,Pointage!$A$6:$CE$446,'Récap Hsup'!R$4))</f>
        <v>0</v>
      </c>
      <c r="S335" s="26">
        <f>IF($A335=0,0,VLOOKUP($A335,Pointage!$A$6:$CE$446,'Récap Hsup'!S$4))</f>
        <v>0</v>
      </c>
    </row>
    <row r="336" spans="1:19" x14ac:dyDescent="0.2">
      <c r="A336" s="24">
        <f>Pointage!A337</f>
        <v>43432</v>
      </c>
      <c r="B336" s="25">
        <f t="shared" si="10"/>
        <v>28</v>
      </c>
      <c r="C336" s="25">
        <f t="shared" si="11"/>
        <v>11</v>
      </c>
      <c r="D336" s="26">
        <f>IF($A336=0,0,VLOOKUP($A336,Pointage!$A$6:$CE$446,'Récap Hsup'!D$4))</f>
        <v>0</v>
      </c>
      <c r="E336" s="26">
        <f>IF($A336=0,0,VLOOKUP($A336,Pointage!$A$6:$CE$446,'Récap Hsup'!E$4))</f>
        <v>0</v>
      </c>
      <c r="F336" s="26">
        <f>IF($A336=0,0,VLOOKUP($A336,Pointage!$A$6:$CE$446,'Récap Hsup'!F$4))</f>
        <v>0</v>
      </c>
      <c r="G336" s="26">
        <f>IF($A336=0,0,VLOOKUP($A336,Pointage!$A$6:$CE$446,'Récap Hsup'!G$4))</f>
        <v>0</v>
      </c>
      <c r="H336" s="26">
        <f>IF($A336=0,0,VLOOKUP($A336,Pointage!$A$6:$CE$446,'Récap Hsup'!H$4))</f>
        <v>0</v>
      </c>
      <c r="I336" s="26">
        <f>IF($A336=0,0,VLOOKUP($A336,Pointage!$A$6:$CE$446,'Récap Hsup'!I$4))</f>
        <v>0</v>
      </c>
      <c r="J336" s="26">
        <f>IF($A336=0,0,VLOOKUP($A336,Pointage!$A$6:$CE$446,'Récap Hsup'!J$4))</f>
        <v>0</v>
      </c>
      <c r="K336" s="26">
        <f>IF($A336=0,0,VLOOKUP($A336,Pointage!$A$6:$CE$446,'Récap Hsup'!K$4))</f>
        <v>0</v>
      </c>
      <c r="L336" s="26">
        <f>IF($A336=0,0,VLOOKUP($A336,Pointage!$A$6:$CE$446,'Récap Hsup'!L$4))</f>
        <v>0</v>
      </c>
      <c r="M336" s="26">
        <f>IF($A336=0,0,VLOOKUP($A336,Pointage!$A$6:$CE$446,'Récap Hsup'!M$4))</f>
        <v>0</v>
      </c>
      <c r="N336" s="26">
        <f>IF($A336=0,0,VLOOKUP($A336,Pointage!$A$6:$CE$446,'Récap Hsup'!N$4))</f>
        <v>0</v>
      </c>
      <c r="O336" s="26">
        <f>IF($A336=0,0,VLOOKUP($A336,Pointage!$A$6:$CE$446,'Récap Hsup'!O$4))</f>
        <v>0</v>
      </c>
      <c r="P336" s="26">
        <f>IF($A336=0,0,VLOOKUP($A336,Pointage!$A$6:$CE$446,'Récap Hsup'!P$4))</f>
        <v>0</v>
      </c>
      <c r="Q336" s="26">
        <f>IF($A336=0,0,VLOOKUP($A336,Pointage!$A$6:$CE$446,'Récap Hsup'!Q$4))</f>
        <v>0</v>
      </c>
      <c r="R336" s="26">
        <f>IF($A336=0,0,VLOOKUP($A336,Pointage!$A$6:$CE$446,'Récap Hsup'!R$4))</f>
        <v>0</v>
      </c>
      <c r="S336" s="26">
        <f>IF($A336=0,0,VLOOKUP($A336,Pointage!$A$6:$CE$446,'Récap Hsup'!S$4))</f>
        <v>0</v>
      </c>
    </row>
    <row r="337" spans="1:19" x14ac:dyDescent="0.2">
      <c r="A337" s="24">
        <f>Pointage!A338</f>
        <v>43433</v>
      </c>
      <c r="B337" s="25">
        <f t="shared" si="10"/>
        <v>29</v>
      </c>
      <c r="C337" s="25">
        <f t="shared" si="11"/>
        <v>11</v>
      </c>
      <c r="D337" s="26">
        <f>IF($A337=0,0,VLOOKUP($A337,Pointage!$A$6:$CE$446,'Récap Hsup'!D$4))</f>
        <v>0</v>
      </c>
      <c r="E337" s="26">
        <f>IF($A337=0,0,VLOOKUP($A337,Pointage!$A$6:$CE$446,'Récap Hsup'!E$4))</f>
        <v>0</v>
      </c>
      <c r="F337" s="26">
        <f>IF($A337=0,0,VLOOKUP($A337,Pointage!$A$6:$CE$446,'Récap Hsup'!F$4))</f>
        <v>0</v>
      </c>
      <c r="G337" s="26">
        <f>IF($A337=0,0,VLOOKUP($A337,Pointage!$A$6:$CE$446,'Récap Hsup'!G$4))</f>
        <v>0</v>
      </c>
      <c r="H337" s="26">
        <f>IF($A337=0,0,VLOOKUP($A337,Pointage!$A$6:$CE$446,'Récap Hsup'!H$4))</f>
        <v>0</v>
      </c>
      <c r="I337" s="26">
        <f>IF($A337=0,0,VLOOKUP($A337,Pointage!$A$6:$CE$446,'Récap Hsup'!I$4))</f>
        <v>0</v>
      </c>
      <c r="J337" s="26">
        <f>IF($A337=0,0,VLOOKUP($A337,Pointage!$A$6:$CE$446,'Récap Hsup'!J$4))</f>
        <v>0</v>
      </c>
      <c r="K337" s="26">
        <f>IF($A337=0,0,VLOOKUP($A337,Pointage!$A$6:$CE$446,'Récap Hsup'!K$4))</f>
        <v>0</v>
      </c>
      <c r="L337" s="26">
        <f>IF($A337=0,0,VLOOKUP($A337,Pointage!$A$6:$CE$446,'Récap Hsup'!L$4))</f>
        <v>0</v>
      </c>
      <c r="M337" s="26">
        <f>IF($A337=0,0,VLOOKUP($A337,Pointage!$A$6:$CE$446,'Récap Hsup'!M$4))</f>
        <v>0</v>
      </c>
      <c r="N337" s="26">
        <f>IF($A337=0,0,VLOOKUP($A337,Pointage!$A$6:$CE$446,'Récap Hsup'!N$4))</f>
        <v>0</v>
      </c>
      <c r="O337" s="26">
        <f>IF($A337=0,0,VLOOKUP($A337,Pointage!$A$6:$CE$446,'Récap Hsup'!O$4))</f>
        <v>0</v>
      </c>
      <c r="P337" s="26">
        <f>IF($A337=0,0,VLOOKUP($A337,Pointage!$A$6:$CE$446,'Récap Hsup'!P$4))</f>
        <v>0</v>
      </c>
      <c r="Q337" s="26">
        <f>IF($A337=0,0,VLOOKUP($A337,Pointage!$A$6:$CE$446,'Récap Hsup'!Q$4))</f>
        <v>0</v>
      </c>
      <c r="R337" s="26">
        <f>IF($A337=0,0,VLOOKUP($A337,Pointage!$A$6:$CE$446,'Récap Hsup'!R$4))</f>
        <v>0</v>
      </c>
      <c r="S337" s="26">
        <f>IF($A337=0,0,VLOOKUP($A337,Pointage!$A$6:$CE$446,'Récap Hsup'!S$4))</f>
        <v>0</v>
      </c>
    </row>
    <row r="338" spans="1:19" x14ac:dyDescent="0.2">
      <c r="A338" s="24">
        <f>Pointage!A339</f>
        <v>43434</v>
      </c>
      <c r="B338" s="25">
        <f t="shared" si="10"/>
        <v>30</v>
      </c>
      <c r="C338" s="25">
        <f t="shared" si="11"/>
        <v>11</v>
      </c>
      <c r="D338" s="26">
        <f>IF($A338=0,0,VLOOKUP($A338,Pointage!$A$6:$CE$446,'Récap Hsup'!D$4))</f>
        <v>0</v>
      </c>
      <c r="E338" s="26">
        <f>IF($A338=0,0,VLOOKUP($A338,Pointage!$A$6:$CE$446,'Récap Hsup'!E$4))</f>
        <v>0</v>
      </c>
      <c r="F338" s="26">
        <f>IF($A338=0,0,VLOOKUP($A338,Pointage!$A$6:$CE$446,'Récap Hsup'!F$4))</f>
        <v>0</v>
      </c>
      <c r="G338" s="26">
        <f>IF($A338=0,0,VLOOKUP($A338,Pointage!$A$6:$CE$446,'Récap Hsup'!G$4))</f>
        <v>0</v>
      </c>
      <c r="H338" s="26">
        <f>IF($A338=0,0,VLOOKUP($A338,Pointage!$A$6:$CE$446,'Récap Hsup'!H$4))</f>
        <v>0</v>
      </c>
      <c r="I338" s="26">
        <f>IF($A338=0,0,VLOOKUP($A338,Pointage!$A$6:$CE$446,'Récap Hsup'!I$4))</f>
        <v>0</v>
      </c>
      <c r="J338" s="26">
        <f>IF($A338=0,0,VLOOKUP($A338,Pointage!$A$6:$CE$446,'Récap Hsup'!J$4))</f>
        <v>0</v>
      </c>
      <c r="K338" s="26">
        <f>IF($A338=0,0,VLOOKUP($A338,Pointage!$A$6:$CE$446,'Récap Hsup'!K$4))</f>
        <v>0</v>
      </c>
      <c r="L338" s="26">
        <f>IF($A338=0,0,VLOOKUP($A338,Pointage!$A$6:$CE$446,'Récap Hsup'!L$4))</f>
        <v>0</v>
      </c>
      <c r="M338" s="26">
        <f>IF($A338=0,0,VLOOKUP($A338,Pointage!$A$6:$CE$446,'Récap Hsup'!M$4))</f>
        <v>0</v>
      </c>
      <c r="N338" s="26">
        <f>IF($A338=0,0,VLOOKUP($A338,Pointage!$A$6:$CE$446,'Récap Hsup'!N$4))</f>
        <v>0</v>
      </c>
      <c r="O338" s="26">
        <f>IF($A338=0,0,VLOOKUP($A338,Pointage!$A$6:$CE$446,'Récap Hsup'!O$4))</f>
        <v>0</v>
      </c>
      <c r="P338" s="26">
        <f>IF($A338=0,0,VLOOKUP($A338,Pointage!$A$6:$CE$446,'Récap Hsup'!P$4))</f>
        <v>0</v>
      </c>
      <c r="Q338" s="26">
        <f>IF($A338=0,0,VLOOKUP($A338,Pointage!$A$6:$CE$446,'Récap Hsup'!Q$4))</f>
        <v>0</v>
      </c>
      <c r="R338" s="26">
        <f>IF($A338=0,0,VLOOKUP($A338,Pointage!$A$6:$CE$446,'Récap Hsup'!R$4))</f>
        <v>0</v>
      </c>
      <c r="S338" s="26">
        <f>IF($A338=0,0,VLOOKUP($A338,Pointage!$A$6:$CE$446,'Récap Hsup'!S$4))</f>
        <v>0</v>
      </c>
    </row>
    <row r="339" spans="1:19" x14ac:dyDescent="0.2">
      <c r="A339" s="24">
        <f>Pointage!A340</f>
        <v>43435</v>
      </c>
      <c r="B339" s="25">
        <f t="shared" si="10"/>
        <v>1</v>
      </c>
      <c r="C339" s="25">
        <f t="shared" si="11"/>
        <v>12</v>
      </c>
      <c r="D339" s="26">
        <f>IF($A339=0,0,VLOOKUP($A339,Pointage!$A$6:$CE$446,'Récap Hsup'!D$4))</f>
        <v>0</v>
      </c>
      <c r="E339" s="26">
        <f>IF($A339=0,0,VLOOKUP($A339,Pointage!$A$6:$CE$446,'Récap Hsup'!E$4))</f>
        <v>0</v>
      </c>
      <c r="F339" s="26">
        <f>IF($A339=0,0,VLOOKUP($A339,Pointage!$A$6:$CE$446,'Récap Hsup'!F$4))</f>
        <v>0</v>
      </c>
      <c r="G339" s="26">
        <f>IF($A339=0,0,VLOOKUP($A339,Pointage!$A$6:$CE$446,'Récap Hsup'!G$4))</f>
        <v>0</v>
      </c>
      <c r="H339" s="26">
        <f>IF($A339=0,0,VLOOKUP($A339,Pointage!$A$6:$CE$446,'Récap Hsup'!H$4))</f>
        <v>0</v>
      </c>
      <c r="I339" s="26">
        <f>IF($A339=0,0,VLOOKUP($A339,Pointage!$A$6:$CE$446,'Récap Hsup'!I$4))</f>
        <v>0</v>
      </c>
      <c r="J339" s="26">
        <f>IF($A339=0,0,VLOOKUP($A339,Pointage!$A$6:$CE$446,'Récap Hsup'!J$4))</f>
        <v>0</v>
      </c>
      <c r="K339" s="26">
        <f>IF($A339=0,0,VLOOKUP($A339,Pointage!$A$6:$CE$446,'Récap Hsup'!K$4))</f>
        <v>0</v>
      </c>
      <c r="L339" s="26">
        <f>IF($A339=0,0,VLOOKUP($A339,Pointage!$A$6:$CE$446,'Récap Hsup'!L$4))</f>
        <v>0</v>
      </c>
      <c r="M339" s="26">
        <f>IF($A339=0,0,VLOOKUP($A339,Pointage!$A$6:$CE$446,'Récap Hsup'!M$4))</f>
        <v>0</v>
      </c>
      <c r="N339" s="26">
        <f>IF($A339=0,0,VLOOKUP($A339,Pointage!$A$6:$CE$446,'Récap Hsup'!N$4))</f>
        <v>0</v>
      </c>
      <c r="O339" s="26">
        <f>IF($A339=0,0,VLOOKUP($A339,Pointage!$A$6:$CE$446,'Récap Hsup'!O$4))</f>
        <v>0</v>
      </c>
      <c r="P339" s="26">
        <f>IF($A339=0,0,VLOOKUP($A339,Pointage!$A$6:$CE$446,'Récap Hsup'!P$4))</f>
        <v>0</v>
      </c>
      <c r="Q339" s="26">
        <f>IF($A339=0,0,VLOOKUP($A339,Pointage!$A$6:$CE$446,'Récap Hsup'!Q$4))</f>
        <v>0</v>
      </c>
      <c r="R339" s="26">
        <f>IF($A339=0,0,VLOOKUP($A339,Pointage!$A$6:$CE$446,'Récap Hsup'!R$4))</f>
        <v>0</v>
      </c>
      <c r="S339" s="26">
        <f>IF($A339=0,0,VLOOKUP($A339,Pointage!$A$6:$CE$446,'Récap Hsup'!S$4))</f>
        <v>0</v>
      </c>
    </row>
    <row r="340" spans="1:19" x14ac:dyDescent="0.2">
      <c r="A340" s="24" t="str">
        <f>Pointage!A341</f>
        <v>Total</v>
      </c>
      <c r="B340" s="25" t="e">
        <f t="shared" si="10"/>
        <v>#VALUE!</v>
      </c>
      <c r="C340" s="25" t="e">
        <f t="shared" si="11"/>
        <v>#VALUE!</v>
      </c>
      <c r="D340" s="26">
        <f>IF($A340=0,0,VLOOKUP($A340,Pointage!$A$6:$CE$446,'Récap Hsup'!D$4))</f>
        <v>0</v>
      </c>
      <c r="E340" s="26">
        <f>IF($A340=0,0,VLOOKUP($A340,Pointage!$A$6:$CE$446,'Récap Hsup'!E$4))</f>
        <v>0</v>
      </c>
      <c r="F340" s="26">
        <f>IF($A340=0,0,VLOOKUP($A340,Pointage!$A$6:$CE$446,'Récap Hsup'!F$4))</f>
        <v>0</v>
      </c>
      <c r="G340" s="26">
        <f>IF($A340=0,0,VLOOKUP($A340,Pointage!$A$6:$CE$446,'Récap Hsup'!G$4))</f>
        <v>0</v>
      </c>
      <c r="H340" s="26">
        <f>IF($A340=0,0,VLOOKUP($A340,Pointage!$A$6:$CE$446,'Récap Hsup'!H$4))</f>
        <v>0</v>
      </c>
      <c r="I340" s="26">
        <f>IF($A340=0,0,VLOOKUP($A340,Pointage!$A$6:$CE$446,'Récap Hsup'!I$4))</f>
        <v>0</v>
      </c>
      <c r="J340" s="26">
        <f>IF($A340=0,0,VLOOKUP($A340,Pointage!$A$6:$CE$446,'Récap Hsup'!J$4))</f>
        <v>0</v>
      </c>
      <c r="K340" s="26">
        <f>IF($A340=0,0,VLOOKUP($A340,Pointage!$A$6:$CE$446,'Récap Hsup'!K$4))</f>
        <v>0</v>
      </c>
      <c r="L340" s="26">
        <f>IF($A340=0,0,VLOOKUP($A340,Pointage!$A$6:$CE$446,'Récap Hsup'!L$4))</f>
        <v>0</v>
      </c>
      <c r="M340" s="26">
        <f>IF($A340=0,0,VLOOKUP($A340,Pointage!$A$6:$CE$446,'Récap Hsup'!M$4))</f>
        <v>0</v>
      </c>
      <c r="N340" s="26">
        <f>IF($A340=0,0,VLOOKUP($A340,Pointage!$A$6:$CE$446,'Récap Hsup'!N$4))</f>
        <v>0</v>
      </c>
      <c r="O340" s="26">
        <f>IF($A340=0,0,VLOOKUP($A340,Pointage!$A$6:$CE$446,'Récap Hsup'!O$4))</f>
        <v>0</v>
      </c>
      <c r="P340" s="26">
        <f>IF($A340=0,0,VLOOKUP($A340,Pointage!$A$6:$CE$446,'Récap Hsup'!P$4))</f>
        <v>0</v>
      </c>
      <c r="Q340" s="26">
        <f>IF($A340=0,0,VLOOKUP($A340,Pointage!$A$6:$CE$446,'Récap Hsup'!Q$4))</f>
        <v>0</v>
      </c>
      <c r="R340" s="26">
        <f>IF($A340=0,0,VLOOKUP($A340,Pointage!$A$6:$CE$446,'Récap Hsup'!R$4))</f>
        <v>0</v>
      </c>
      <c r="S340" s="26">
        <f>IF($A340=0,0,VLOOKUP($A340,Pointage!$A$6:$CE$446,'Récap Hsup'!S$4))</f>
        <v>0</v>
      </c>
    </row>
    <row r="341" spans="1:19" x14ac:dyDescent="0.2">
      <c r="A341" s="24">
        <f>Pointage!A342</f>
        <v>43437</v>
      </c>
      <c r="B341" s="25">
        <f t="shared" si="10"/>
        <v>3</v>
      </c>
      <c r="C341" s="25">
        <f t="shared" si="11"/>
        <v>12</v>
      </c>
      <c r="D341" s="26">
        <f>IF($A341=0,0,VLOOKUP($A341,Pointage!$A$6:$CE$446,'Récap Hsup'!D$4))</f>
        <v>0</v>
      </c>
      <c r="E341" s="26">
        <f>IF($A341=0,0,VLOOKUP($A341,Pointage!$A$6:$CE$446,'Récap Hsup'!E$4))</f>
        <v>0</v>
      </c>
      <c r="F341" s="26">
        <f>IF($A341=0,0,VLOOKUP($A341,Pointage!$A$6:$CE$446,'Récap Hsup'!F$4))</f>
        <v>0</v>
      </c>
      <c r="G341" s="26">
        <f>IF($A341=0,0,VLOOKUP($A341,Pointage!$A$6:$CE$446,'Récap Hsup'!G$4))</f>
        <v>0</v>
      </c>
      <c r="H341" s="26">
        <f>IF($A341=0,0,VLOOKUP($A341,Pointage!$A$6:$CE$446,'Récap Hsup'!H$4))</f>
        <v>0</v>
      </c>
      <c r="I341" s="26">
        <f>IF($A341=0,0,VLOOKUP($A341,Pointage!$A$6:$CE$446,'Récap Hsup'!I$4))</f>
        <v>0</v>
      </c>
      <c r="J341" s="26">
        <f>IF($A341=0,0,VLOOKUP($A341,Pointage!$A$6:$CE$446,'Récap Hsup'!J$4))</f>
        <v>0</v>
      </c>
      <c r="K341" s="26">
        <f>IF($A341=0,0,VLOOKUP($A341,Pointage!$A$6:$CE$446,'Récap Hsup'!K$4))</f>
        <v>0</v>
      </c>
      <c r="L341" s="26">
        <f>IF($A341=0,0,VLOOKUP($A341,Pointage!$A$6:$CE$446,'Récap Hsup'!L$4))</f>
        <v>0</v>
      </c>
      <c r="M341" s="26">
        <f>IF($A341=0,0,VLOOKUP($A341,Pointage!$A$6:$CE$446,'Récap Hsup'!M$4))</f>
        <v>0</v>
      </c>
      <c r="N341" s="26">
        <f>IF($A341=0,0,VLOOKUP($A341,Pointage!$A$6:$CE$446,'Récap Hsup'!N$4))</f>
        <v>0</v>
      </c>
      <c r="O341" s="26">
        <f>IF($A341=0,0,VLOOKUP($A341,Pointage!$A$6:$CE$446,'Récap Hsup'!O$4))</f>
        <v>0</v>
      </c>
      <c r="P341" s="26">
        <f>IF($A341=0,0,VLOOKUP($A341,Pointage!$A$6:$CE$446,'Récap Hsup'!P$4))</f>
        <v>0</v>
      </c>
      <c r="Q341" s="26">
        <f>IF($A341=0,0,VLOOKUP($A341,Pointage!$A$6:$CE$446,'Récap Hsup'!Q$4))</f>
        <v>0</v>
      </c>
      <c r="R341" s="26">
        <f>IF($A341=0,0,VLOOKUP($A341,Pointage!$A$6:$CE$446,'Récap Hsup'!R$4))</f>
        <v>0</v>
      </c>
      <c r="S341" s="26">
        <f>IF($A341=0,0,VLOOKUP($A341,Pointage!$A$6:$CE$446,'Récap Hsup'!S$4))</f>
        <v>0</v>
      </c>
    </row>
    <row r="342" spans="1:19" x14ac:dyDescent="0.2">
      <c r="A342" s="24">
        <f>Pointage!A343</f>
        <v>43438</v>
      </c>
      <c r="B342" s="25">
        <f t="shared" si="10"/>
        <v>4</v>
      </c>
      <c r="C342" s="25">
        <f t="shared" si="11"/>
        <v>12</v>
      </c>
      <c r="D342" s="26">
        <f>IF($A342=0,0,VLOOKUP($A342,Pointage!$A$6:$CE$446,'Récap Hsup'!D$4))</f>
        <v>0</v>
      </c>
      <c r="E342" s="26">
        <f>IF($A342=0,0,VLOOKUP($A342,Pointage!$A$6:$CE$446,'Récap Hsup'!E$4))</f>
        <v>0</v>
      </c>
      <c r="F342" s="26">
        <f>IF($A342=0,0,VLOOKUP($A342,Pointage!$A$6:$CE$446,'Récap Hsup'!F$4))</f>
        <v>0</v>
      </c>
      <c r="G342" s="26">
        <f>IF($A342=0,0,VLOOKUP($A342,Pointage!$A$6:$CE$446,'Récap Hsup'!G$4))</f>
        <v>0</v>
      </c>
      <c r="H342" s="26">
        <f>IF($A342=0,0,VLOOKUP($A342,Pointage!$A$6:$CE$446,'Récap Hsup'!H$4))</f>
        <v>0</v>
      </c>
      <c r="I342" s="26">
        <f>IF($A342=0,0,VLOOKUP($A342,Pointage!$A$6:$CE$446,'Récap Hsup'!I$4))</f>
        <v>0</v>
      </c>
      <c r="J342" s="26">
        <f>IF($A342=0,0,VLOOKUP($A342,Pointage!$A$6:$CE$446,'Récap Hsup'!J$4))</f>
        <v>0</v>
      </c>
      <c r="K342" s="26">
        <f>IF($A342=0,0,VLOOKUP($A342,Pointage!$A$6:$CE$446,'Récap Hsup'!K$4))</f>
        <v>0</v>
      </c>
      <c r="L342" s="26">
        <f>IF($A342=0,0,VLOOKUP($A342,Pointage!$A$6:$CE$446,'Récap Hsup'!L$4))</f>
        <v>0</v>
      </c>
      <c r="M342" s="26">
        <f>IF($A342=0,0,VLOOKUP($A342,Pointage!$A$6:$CE$446,'Récap Hsup'!M$4))</f>
        <v>0</v>
      </c>
      <c r="N342" s="26">
        <f>IF($A342=0,0,VLOOKUP($A342,Pointage!$A$6:$CE$446,'Récap Hsup'!N$4))</f>
        <v>0</v>
      </c>
      <c r="O342" s="26">
        <f>IF($A342=0,0,VLOOKUP($A342,Pointage!$A$6:$CE$446,'Récap Hsup'!O$4))</f>
        <v>0</v>
      </c>
      <c r="P342" s="26">
        <f>IF($A342=0,0,VLOOKUP($A342,Pointage!$A$6:$CE$446,'Récap Hsup'!P$4))</f>
        <v>0</v>
      </c>
      <c r="Q342" s="26">
        <f>IF($A342=0,0,VLOOKUP($A342,Pointage!$A$6:$CE$446,'Récap Hsup'!Q$4))</f>
        <v>0</v>
      </c>
      <c r="R342" s="26">
        <f>IF($A342=0,0,VLOOKUP($A342,Pointage!$A$6:$CE$446,'Récap Hsup'!R$4))</f>
        <v>0</v>
      </c>
      <c r="S342" s="26">
        <f>IF($A342=0,0,VLOOKUP($A342,Pointage!$A$6:$CE$446,'Récap Hsup'!S$4))</f>
        <v>0</v>
      </c>
    </row>
    <row r="343" spans="1:19" x14ac:dyDescent="0.2">
      <c r="A343" s="24">
        <f>Pointage!A344</f>
        <v>43439</v>
      </c>
      <c r="B343" s="25">
        <f t="shared" si="10"/>
        <v>5</v>
      </c>
      <c r="C343" s="25">
        <f t="shared" si="11"/>
        <v>12</v>
      </c>
      <c r="D343" s="26">
        <f>IF($A343=0,0,VLOOKUP($A343,Pointage!$A$6:$CE$446,'Récap Hsup'!D$4))</f>
        <v>0</v>
      </c>
      <c r="E343" s="26">
        <f>IF($A343=0,0,VLOOKUP($A343,Pointage!$A$6:$CE$446,'Récap Hsup'!E$4))</f>
        <v>0</v>
      </c>
      <c r="F343" s="26">
        <f>IF($A343=0,0,VLOOKUP($A343,Pointage!$A$6:$CE$446,'Récap Hsup'!F$4))</f>
        <v>0</v>
      </c>
      <c r="G343" s="26">
        <f>IF($A343=0,0,VLOOKUP($A343,Pointage!$A$6:$CE$446,'Récap Hsup'!G$4))</f>
        <v>0</v>
      </c>
      <c r="H343" s="26">
        <f>IF($A343=0,0,VLOOKUP($A343,Pointage!$A$6:$CE$446,'Récap Hsup'!H$4))</f>
        <v>0</v>
      </c>
      <c r="I343" s="26">
        <f>IF($A343=0,0,VLOOKUP($A343,Pointage!$A$6:$CE$446,'Récap Hsup'!I$4))</f>
        <v>0</v>
      </c>
      <c r="J343" s="26">
        <f>IF($A343=0,0,VLOOKUP($A343,Pointage!$A$6:$CE$446,'Récap Hsup'!J$4))</f>
        <v>0</v>
      </c>
      <c r="K343" s="26">
        <f>IF($A343=0,0,VLOOKUP($A343,Pointage!$A$6:$CE$446,'Récap Hsup'!K$4))</f>
        <v>0</v>
      </c>
      <c r="L343" s="26">
        <f>IF($A343=0,0,VLOOKUP($A343,Pointage!$A$6:$CE$446,'Récap Hsup'!L$4))</f>
        <v>0</v>
      </c>
      <c r="M343" s="26">
        <f>IF($A343=0,0,VLOOKUP($A343,Pointage!$A$6:$CE$446,'Récap Hsup'!M$4))</f>
        <v>0</v>
      </c>
      <c r="N343" s="26">
        <f>IF($A343=0,0,VLOOKUP($A343,Pointage!$A$6:$CE$446,'Récap Hsup'!N$4))</f>
        <v>0</v>
      </c>
      <c r="O343" s="26">
        <f>IF($A343=0,0,VLOOKUP($A343,Pointage!$A$6:$CE$446,'Récap Hsup'!O$4))</f>
        <v>0</v>
      </c>
      <c r="P343" s="26">
        <f>IF($A343=0,0,VLOOKUP($A343,Pointage!$A$6:$CE$446,'Récap Hsup'!P$4))</f>
        <v>0</v>
      </c>
      <c r="Q343" s="26">
        <f>IF($A343=0,0,VLOOKUP($A343,Pointage!$A$6:$CE$446,'Récap Hsup'!Q$4))</f>
        <v>0</v>
      </c>
      <c r="R343" s="26">
        <f>IF($A343=0,0,VLOOKUP($A343,Pointage!$A$6:$CE$446,'Récap Hsup'!R$4))</f>
        <v>0</v>
      </c>
      <c r="S343" s="26">
        <f>IF($A343=0,0,VLOOKUP($A343,Pointage!$A$6:$CE$446,'Récap Hsup'!S$4))</f>
        <v>0</v>
      </c>
    </row>
    <row r="344" spans="1:19" x14ac:dyDescent="0.2">
      <c r="A344" s="24">
        <f>Pointage!A345</f>
        <v>43440</v>
      </c>
      <c r="B344" s="25">
        <f t="shared" si="10"/>
        <v>6</v>
      </c>
      <c r="C344" s="25">
        <f t="shared" si="11"/>
        <v>12</v>
      </c>
      <c r="D344" s="26">
        <f>IF($A344=0,0,VLOOKUP($A344,Pointage!$A$6:$CE$446,'Récap Hsup'!D$4))</f>
        <v>0</v>
      </c>
      <c r="E344" s="26">
        <f>IF($A344=0,0,VLOOKUP($A344,Pointage!$A$6:$CE$446,'Récap Hsup'!E$4))</f>
        <v>0</v>
      </c>
      <c r="F344" s="26">
        <f>IF($A344=0,0,VLOOKUP($A344,Pointage!$A$6:$CE$446,'Récap Hsup'!F$4))</f>
        <v>0</v>
      </c>
      <c r="G344" s="26">
        <f>IF($A344=0,0,VLOOKUP($A344,Pointage!$A$6:$CE$446,'Récap Hsup'!G$4))</f>
        <v>0</v>
      </c>
      <c r="H344" s="26">
        <f>IF($A344=0,0,VLOOKUP($A344,Pointage!$A$6:$CE$446,'Récap Hsup'!H$4))</f>
        <v>0</v>
      </c>
      <c r="I344" s="26">
        <f>IF($A344=0,0,VLOOKUP($A344,Pointage!$A$6:$CE$446,'Récap Hsup'!I$4))</f>
        <v>0</v>
      </c>
      <c r="J344" s="26">
        <f>IF($A344=0,0,VLOOKUP($A344,Pointage!$A$6:$CE$446,'Récap Hsup'!J$4))</f>
        <v>0</v>
      </c>
      <c r="K344" s="26">
        <f>IF($A344=0,0,VLOOKUP($A344,Pointage!$A$6:$CE$446,'Récap Hsup'!K$4))</f>
        <v>0</v>
      </c>
      <c r="L344" s="26">
        <f>IF($A344=0,0,VLOOKUP($A344,Pointage!$A$6:$CE$446,'Récap Hsup'!L$4))</f>
        <v>0</v>
      </c>
      <c r="M344" s="26">
        <f>IF($A344=0,0,VLOOKUP($A344,Pointage!$A$6:$CE$446,'Récap Hsup'!M$4))</f>
        <v>0</v>
      </c>
      <c r="N344" s="26">
        <f>IF($A344=0,0,VLOOKUP($A344,Pointage!$A$6:$CE$446,'Récap Hsup'!N$4))</f>
        <v>0</v>
      </c>
      <c r="O344" s="26">
        <f>IF($A344=0,0,VLOOKUP($A344,Pointage!$A$6:$CE$446,'Récap Hsup'!O$4))</f>
        <v>0</v>
      </c>
      <c r="P344" s="26">
        <f>IF($A344=0,0,VLOOKUP($A344,Pointage!$A$6:$CE$446,'Récap Hsup'!P$4))</f>
        <v>0</v>
      </c>
      <c r="Q344" s="26">
        <f>IF($A344=0,0,VLOOKUP($A344,Pointage!$A$6:$CE$446,'Récap Hsup'!Q$4))</f>
        <v>0</v>
      </c>
      <c r="R344" s="26">
        <f>IF($A344=0,0,VLOOKUP($A344,Pointage!$A$6:$CE$446,'Récap Hsup'!R$4))</f>
        <v>0</v>
      </c>
      <c r="S344" s="26">
        <f>IF($A344=0,0,VLOOKUP($A344,Pointage!$A$6:$CE$446,'Récap Hsup'!S$4))</f>
        <v>0</v>
      </c>
    </row>
    <row r="345" spans="1:19" x14ac:dyDescent="0.2">
      <c r="A345" s="24">
        <f>Pointage!A346</f>
        <v>43441</v>
      </c>
      <c r="B345" s="25">
        <f t="shared" si="10"/>
        <v>7</v>
      </c>
      <c r="C345" s="25">
        <f t="shared" si="11"/>
        <v>12</v>
      </c>
      <c r="D345" s="26">
        <f>IF($A345=0,0,VLOOKUP($A345,Pointage!$A$6:$CE$446,'Récap Hsup'!D$4))</f>
        <v>0</v>
      </c>
      <c r="E345" s="26">
        <f>IF($A345=0,0,VLOOKUP($A345,Pointage!$A$6:$CE$446,'Récap Hsup'!E$4))</f>
        <v>0</v>
      </c>
      <c r="F345" s="26">
        <f>IF($A345=0,0,VLOOKUP($A345,Pointage!$A$6:$CE$446,'Récap Hsup'!F$4))</f>
        <v>0</v>
      </c>
      <c r="G345" s="26">
        <f>IF($A345=0,0,VLOOKUP($A345,Pointage!$A$6:$CE$446,'Récap Hsup'!G$4))</f>
        <v>0</v>
      </c>
      <c r="H345" s="26">
        <f>IF($A345=0,0,VLOOKUP($A345,Pointage!$A$6:$CE$446,'Récap Hsup'!H$4))</f>
        <v>0</v>
      </c>
      <c r="I345" s="26">
        <f>IF($A345=0,0,VLOOKUP($A345,Pointage!$A$6:$CE$446,'Récap Hsup'!I$4))</f>
        <v>0</v>
      </c>
      <c r="J345" s="26">
        <f>IF($A345=0,0,VLOOKUP($A345,Pointage!$A$6:$CE$446,'Récap Hsup'!J$4))</f>
        <v>0</v>
      </c>
      <c r="K345" s="26">
        <f>IF($A345=0,0,VLOOKUP($A345,Pointage!$A$6:$CE$446,'Récap Hsup'!K$4))</f>
        <v>0</v>
      </c>
      <c r="L345" s="26">
        <f>IF($A345=0,0,VLOOKUP($A345,Pointage!$A$6:$CE$446,'Récap Hsup'!L$4))</f>
        <v>0</v>
      </c>
      <c r="M345" s="26">
        <f>IF($A345=0,0,VLOOKUP($A345,Pointage!$A$6:$CE$446,'Récap Hsup'!M$4))</f>
        <v>0</v>
      </c>
      <c r="N345" s="26">
        <f>IF($A345=0,0,VLOOKUP($A345,Pointage!$A$6:$CE$446,'Récap Hsup'!N$4))</f>
        <v>0</v>
      </c>
      <c r="O345" s="26">
        <f>IF($A345=0,0,VLOOKUP($A345,Pointage!$A$6:$CE$446,'Récap Hsup'!O$4))</f>
        <v>0</v>
      </c>
      <c r="P345" s="26">
        <f>IF($A345=0,0,VLOOKUP($A345,Pointage!$A$6:$CE$446,'Récap Hsup'!P$4))</f>
        <v>0</v>
      </c>
      <c r="Q345" s="26">
        <f>IF($A345=0,0,VLOOKUP($A345,Pointage!$A$6:$CE$446,'Récap Hsup'!Q$4))</f>
        <v>0</v>
      </c>
      <c r="R345" s="26">
        <f>IF($A345=0,0,VLOOKUP($A345,Pointage!$A$6:$CE$446,'Récap Hsup'!R$4))</f>
        <v>0</v>
      </c>
      <c r="S345" s="26">
        <f>IF($A345=0,0,VLOOKUP($A345,Pointage!$A$6:$CE$446,'Récap Hsup'!S$4))</f>
        <v>0</v>
      </c>
    </row>
    <row r="346" spans="1:19" x14ac:dyDescent="0.2">
      <c r="A346" s="24">
        <f>Pointage!A347</f>
        <v>43442</v>
      </c>
      <c r="B346" s="25">
        <f t="shared" si="10"/>
        <v>8</v>
      </c>
      <c r="C346" s="25">
        <f t="shared" si="11"/>
        <v>12</v>
      </c>
      <c r="D346" s="26">
        <f>IF($A346=0,0,VLOOKUP($A346,Pointage!$A$6:$CE$446,'Récap Hsup'!D$4))</f>
        <v>0</v>
      </c>
      <c r="E346" s="26">
        <f>IF($A346=0,0,VLOOKUP($A346,Pointage!$A$6:$CE$446,'Récap Hsup'!E$4))</f>
        <v>0</v>
      </c>
      <c r="F346" s="26">
        <f>IF($A346=0,0,VLOOKUP($A346,Pointage!$A$6:$CE$446,'Récap Hsup'!F$4))</f>
        <v>0</v>
      </c>
      <c r="G346" s="26">
        <f>IF($A346=0,0,VLOOKUP($A346,Pointage!$A$6:$CE$446,'Récap Hsup'!G$4))</f>
        <v>0</v>
      </c>
      <c r="H346" s="26">
        <f>IF($A346=0,0,VLOOKUP($A346,Pointage!$A$6:$CE$446,'Récap Hsup'!H$4))</f>
        <v>0</v>
      </c>
      <c r="I346" s="26">
        <f>IF($A346=0,0,VLOOKUP($A346,Pointage!$A$6:$CE$446,'Récap Hsup'!I$4))</f>
        <v>0</v>
      </c>
      <c r="J346" s="26">
        <f>IF($A346=0,0,VLOOKUP($A346,Pointage!$A$6:$CE$446,'Récap Hsup'!J$4))</f>
        <v>0</v>
      </c>
      <c r="K346" s="26">
        <f>IF($A346=0,0,VLOOKUP($A346,Pointage!$A$6:$CE$446,'Récap Hsup'!K$4))</f>
        <v>0</v>
      </c>
      <c r="L346" s="26">
        <f>IF($A346=0,0,VLOOKUP($A346,Pointage!$A$6:$CE$446,'Récap Hsup'!L$4))</f>
        <v>0</v>
      </c>
      <c r="M346" s="26">
        <f>IF($A346=0,0,VLOOKUP($A346,Pointage!$A$6:$CE$446,'Récap Hsup'!M$4))</f>
        <v>0</v>
      </c>
      <c r="N346" s="26">
        <f>IF($A346=0,0,VLOOKUP($A346,Pointage!$A$6:$CE$446,'Récap Hsup'!N$4))</f>
        <v>0</v>
      </c>
      <c r="O346" s="26">
        <f>IF($A346=0,0,VLOOKUP($A346,Pointage!$A$6:$CE$446,'Récap Hsup'!O$4))</f>
        <v>0</v>
      </c>
      <c r="P346" s="26">
        <f>IF($A346=0,0,VLOOKUP($A346,Pointage!$A$6:$CE$446,'Récap Hsup'!P$4))</f>
        <v>0</v>
      </c>
      <c r="Q346" s="26">
        <f>IF($A346=0,0,VLOOKUP($A346,Pointage!$A$6:$CE$446,'Récap Hsup'!Q$4))</f>
        <v>0</v>
      </c>
      <c r="R346" s="26">
        <f>IF($A346=0,0,VLOOKUP($A346,Pointage!$A$6:$CE$446,'Récap Hsup'!R$4))</f>
        <v>0</v>
      </c>
      <c r="S346" s="26">
        <f>IF($A346=0,0,VLOOKUP($A346,Pointage!$A$6:$CE$446,'Récap Hsup'!S$4))</f>
        <v>0</v>
      </c>
    </row>
    <row r="347" spans="1:19" x14ac:dyDescent="0.2">
      <c r="A347" s="24" t="str">
        <f>Pointage!A348</f>
        <v>Total</v>
      </c>
      <c r="B347" s="25" t="e">
        <f t="shared" si="10"/>
        <v>#VALUE!</v>
      </c>
      <c r="C347" s="25" t="e">
        <f t="shared" si="11"/>
        <v>#VALUE!</v>
      </c>
      <c r="D347" s="26">
        <f>IF($A347=0,0,VLOOKUP($A347,Pointage!$A$6:$CE$446,'Récap Hsup'!D$4))</f>
        <v>0</v>
      </c>
      <c r="E347" s="26">
        <f>IF($A347=0,0,VLOOKUP($A347,Pointage!$A$6:$CE$446,'Récap Hsup'!E$4))</f>
        <v>0</v>
      </c>
      <c r="F347" s="26">
        <f>IF($A347=0,0,VLOOKUP($A347,Pointage!$A$6:$CE$446,'Récap Hsup'!F$4))</f>
        <v>0</v>
      </c>
      <c r="G347" s="26">
        <f>IF($A347=0,0,VLOOKUP($A347,Pointage!$A$6:$CE$446,'Récap Hsup'!G$4))</f>
        <v>0</v>
      </c>
      <c r="H347" s="26">
        <f>IF($A347=0,0,VLOOKUP($A347,Pointage!$A$6:$CE$446,'Récap Hsup'!H$4))</f>
        <v>0</v>
      </c>
      <c r="I347" s="26">
        <f>IF($A347=0,0,VLOOKUP($A347,Pointage!$A$6:$CE$446,'Récap Hsup'!I$4))</f>
        <v>0</v>
      </c>
      <c r="J347" s="26">
        <f>IF($A347=0,0,VLOOKUP($A347,Pointage!$A$6:$CE$446,'Récap Hsup'!J$4))</f>
        <v>0</v>
      </c>
      <c r="K347" s="26">
        <f>IF($A347=0,0,VLOOKUP($A347,Pointage!$A$6:$CE$446,'Récap Hsup'!K$4))</f>
        <v>0</v>
      </c>
      <c r="L347" s="26">
        <f>IF($A347=0,0,VLOOKUP($A347,Pointage!$A$6:$CE$446,'Récap Hsup'!L$4))</f>
        <v>0</v>
      </c>
      <c r="M347" s="26">
        <f>IF($A347=0,0,VLOOKUP($A347,Pointage!$A$6:$CE$446,'Récap Hsup'!M$4))</f>
        <v>0</v>
      </c>
      <c r="N347" s="26">
        <f>IF($A347=0,0,VLOOKUP($A347,Pointage!$A$6:$CE$446,'Récap Hsup'!N$4))</f>
        <v>0</v>
      </c>
      <c r="O347" s="26">
        <f>IF($A347=0,0,VLOOKUP($A347,Pointage!$A$6:$CE$446,'Récap Hsup'!O$4))</f>
        <v>0</v>
      </c>
      <c r="P347" s="26">
        <f>IF($A347=0,0,VLOOKUP($A347,Pointage!$A$6:$CE$446,'Récap Hsup'!P$4))</f>
        <v>0</v>
      </c>
      <c r="Q347" s="26">
        <f>IF($A347=0,0,VLOOKUP($A347,Pointage!$A$6:$CE$446,'Récap Hsup'!Q$4))</f>
        <v>0</v>
      </c>
      <c r="R347" s="26">
        <f>IF($A347=0,0,VLOOKUP($A347,Pointage!$A$6:$CE$446,'Récap Hsup'!R$4))</f>
        <v>0</v>
      </c>
      <c r="S347" s="26">
        <f>IF($A347=0,0,VLOOKUP($A347,Pointage!$A$6:$CE$446,'Récap Hsup'!S$4))</f>
        <v>0</v>
      </c>
    </row>
    <row r="348" spans="1:19" x14ac:dyDescent="0.2">
      <c r="A348" s="24">
        <f>Pointage!A349</f>
        <v>43444</v>
      </c>
      <c r="B348" s="25">
        <f t="shared" si="10"/>
        <v>10</v>
      </c>
      <c r="C348" s="25">
        <f t="shared" si="11"/>
        <v>12</v>
      </c>
      <c r="D348" s="26">
        <f>IF($A348=0,0,VLOOKUP($A348,Pointage!$A$6:$CE$446,'Récap Hsup'!D$4))</f>
        <v>0</v>
      </c>
      <c r="E348" s="26">
        <f>IF($A348=0,0,VLOOKUP($A348,Pointage!$A$6:$CE$446,'Récap Hsup'!E$4))</f>
        <v>0</v>
      </c>
      <c r="F348" s="26">
        <f>IF($A348=0,0,VLOOKUP($A348,Pointage!$A$6:$CE$446,'Récap Hsup'!F$4))</f>
        <v>0</v>
      </c>
      <c r="G348" s="26">
        <f>IF($A348=0,0,VLOOKUP($A348,Pointage!$A$6:$CE$446,'Récap Hsup'!G$4))</f>
        <v>0</v>
      </c>
      <c r="H348" s="26">
        <f>IF($A348=0,0,VLOOKUP($A348,Pointage!$A$6:$CE$446,'Récap Hsup'!H$4))</f>
        <v>0</v>
      </c>
      <c r="I348" s="26">
        <f>IF($A348=0,0,VLOOKUP($A348,Pointage!$A$6:$CE$446,'Récap Hsup'!I$4))</f>
        <v>0</v>
      </c>
      <c r="J348" s="26">
        <f>IF($A348=0,0,VLOOKUP($A348,Pointage!$A$6:$CE$446,'Récap Hsup'!J$4))</f>
        <v>0</v>
      </c>
      <c r="K348" s="26">
        <f>IF($A348=0,0,VLOOKUP($A348,Pointage!$A$6:$CE$446,'Récap Hsup'!K$4))</f>
        <v>0</v>
      </c>
      <c r="L348" s="26">
        <f>IF($A348=0,0,VLOOKUP($A348,Pointage!$A$6:$CE$446,'Récap Hsup'!L$4))</f>
        <v>0</v>
      </c>
      <c r="M348" s="26">
        <f>IF($A348=0,0,VLOOKUP($A348,Pointage!$A$6:$CE$446,'Récap Hsup'!M$4))</f>
        <v>0</v>
      </c>
      <c r="N348" s="26">
        <f>IF($A348=0,0,VLOOKUP($A348,Pointage!$A$6:$CE$446,'Récap Hsup'!N$4))</f>
        <v>0</v>
      </c>
      <c r="O348" s="26">
        <f>IF($A348=0,0,VLOOKUP($A348,Pointage!$A$6:$CE$446,'Récap Hsup'!O$4))</f>
        <v>0</v>
      </c>
      <c r="P348" s="26">
        <f>IF($A348=0,0,VLOOKUP($A348,Pointage!$A$6:$CE$446,'Récap Hsup'!P$4))</f>
        <v>0</v>
      </c>
      <c r="Q348" s="26">
        <f>IF($A348=0,0,VLOOKUP($A348,Pointage!$A$6:$CE$446,'Récap Hsup'!Q$4))</f>
        <v>0</v>
      </c>
      <c r="R348" s="26">
        <f>IF($A348=0,0,VLOOKUP($A348,Pointage!$A$6:$CE$446,'Récap Hsup'!R$4))</f>
        <v>0</v>
      </c>
      <c r="S348" s="26">
        <f>IF($A348=0,0,VLOOKUP($A348,Pointage!$A$6:$CE$446,'Récap Hsup'!S$4))</f>
        <v>0</v>
      </c>
    </row>
    <row r="349" spans="1:19" x14ac:dyDescent="0.2">
      <c r="A349" s="24">
        <f>Pointage!A350</f>
        <v>43445</v>
      </c>
      <c r="B349" s="25">
        <f t="shared" si="10"/>
        <v>11</v>
      </c>
      <c r="C349" s="25">
        <f t="shared" si="11"/>
        <v>12</v>
      </c>
      <c r="D349" s="26">
        <f>IF($A349=0,0,VLOOKUP($A349,Pointage!$A$6:$CE$446,'Récap Hsup'!D$4))</f>
        <v>0</v>
      </c>
      <c r="E349" s="26">
        <f>IF($A349=0,0,VLOOKUP($A349,Pointage!$A$6:$CE$446,'Récap Hsup'!E$4))</f>
        <v>0</v>
      </c>
      <c r="F349" s="26">
        <f>IF($A349=0,0,VLOOKUP($A349,Pointage!$A$6:$CE$446,'Récap Hsup'!F$4))</f>
        <v>0</v>
      </c>
      <c r="G349" s="26">
        <f>IF($A349=0,0,VLOOKUP($A349,Pointage!$A$6:$CE$446,'Récap Hsup'!G$4))</f>
        <v>0</v>
      </c>
      <c r="H349" s="26">
        <f>IF($A349=0,0,VLOOKUP($A349,Pointage!$A$6:$CE$446,'Récap Hsup'!H$4))</f>
        <v>0</v>
      </c>
      <c r="I349" s="26">
        <f>IF($A349=0,0,VLOOKUP($A349,Pointage!$A$6:$CE$446,'Récap Hsup'!I$4))</f>
        <v>0</v>
      </c>
      <c r="J349" s="26">
        <f>IF($A349=0,0,VLOOKUP($A349,Pointage!$A$6:$CE$446,'Récap Hsup'!J$4))</f>
        <v>0</v>
      </c>
      <c r="K349" s="26">
        <f>IF($A349=0,0,VLOOKUP($A349,Pointage!$A$6:$CE$446,'Récap Hsup'!K$4))</f>
        <v>0</v>
      </c>
      <c r="L349" s="26">
        <f>IF($A349=0,0,VLOOKUP($A349,Pointage!$A$6:$CE$446,'Récap Hsup'!L$4))</f>
        <v>0</v>
      </c>
      <c r="M349" s="26">
        <f>IF($A349=0,0,VLOOKUP($A349,Pointage!$A$6:$CE$446,'Récap Hsup'!M$4))</f>
        <v>0</v>
      </c>
      <c r="N349" s="26">
        <f>IF($A349=0,0,VLOOKUP($A349,Pointage!$A$6:$CE$446,'Récap Hsup'!N$4))</f>
        <v>0</v>
      </c>
      <c r="O349" s="26">
        <f>IF($A349=0,0,VLOOKUP($A349,Pointage!$A$6:$CE$446,'Récap Hsup'!O$4))</f>
        <v>0</v>
      </c>
      <c r="P349" s="26">
        <f>IF($A349=0,0,VLOOKUP($A349,Pointage!$A$6:$CE$446,'Récap Hsup'!P$4))</f>
        <v>0</v>
      </c>
      <c r="Q349" s="26">
        <f>IF($A349=0,0,VLOOKUP($A349,Pointage!$A$6:$CE$446,'Récap Hsup'!Q$4))</f>
        <v>0</v>
      </c>
      <c r="R349" s="26">
        <f>IF($A349=0,0,VLOOKUP($A349,Pointage!$A$6:$CE$446,'Récap Hsup'!R$4))</f>
        <v>0</v>
      </c>
      <c r="S349" s="26">
        <f>IF($A349=0,0,VLOOKUP($A349,Pointage!$A$6:$CE$446,'Récap Hsup'!S$4))</f>
        <v>0</v>
      </c>
    </row>
    <row r="350" spans="1:19" x14ac:dyDescent="0.2">
      <c r="A350" s="24">
        <f>Pointage!A351</f>
        <v>43446</v>
      </c>
      <c r="B350" s="25">
        <f t="shared" si="10"/>
        <v>12</v>
      </c>
      <c r="C350" s="25">
        <f t="shared" si="11"/>
        <v>12</v>
      </c>
      <c r="D350" s="26">
        <f>IF($A350=0,0,VLOOKUP($A350,Pointage!$A$6:$CE$446,'Récap Hsup'!D$4))</f>
        <v>0</v>
      </c>
      <c r="E350" s="26">
        <f>IF($A350=0,0,VLOOKUP($A350,Pointage!$A$6:$CE$446,'Récap Hsup'!E$4))</f>
        <v>0</v>
      </c>
      <c r="F350" s="26">
        <f>IF($A350=0,0,VLOOKUP($A350,Pointage!$A$6:$CE$446,'Récap Hsup'!F$4))</f>
        <v>0</v>
      </c>
      <c r="G350" s="26">
        <f>IF($A350=0,0,VLOOKUP($A350,Pointage!$A$6:$CE$446,'Récap Hsup'!G$4))</f>
        <v>0</v>
      </c>
      <c r="H350" s="26">
        <f>IF($A350=0,0,VLOOKUP($A350,Pointage!$A$6:$CE$446,'Récap Hsup'!H$4))</f>
        <v>0</v>
      </c>
      <c r="I350" s="26">
        <f>IF($A350=0,0,VLOOKUP($A350,Pointage!$A$6:$CE$446,'Récap Hsup'!I$4))</f>
        <v>0</v>
      </c>
      <c r="J350" s="26">
        <f>IF($A350=0,0,VLOOKUP($A350,Pointage!$A$6:$CE$446,'Récap Hsup'!J$4))</f>
        <v>0</v>
      </c>
      <c r="K350" s="26">
        <f>IF($A350=0,0,VLOOKUP($A350,Pointage!$A$6:$CE$446,'Récap Hsup'!K$4))</f>
        <v>0</v>
      </c>
      <c r="L350" s="26">
        <f>IF($A350=0,0,VLOOKUP($A350,Pointage!$A$6:$CE$446,'Récap Hsup'!L$4))</f>
        <v>0</v>
      </c>
      <c r="M350" s="26">
        <f>IF($A350=0,0,VLOOKUP($A350,Pointage!$A$6:$CE$446,'Récap Hsup'!M$4))</f>
        <v>0</v>
      </c>
      <c r="N350" s="26">
        <f>IF($A350=0,0,VLOOKUP($A350,Pointage!$A$6:$CE$446,'Récap Hsup'!N$4))</f>
        <v>0</v>
      </c>
      <c r="O350" s="26">
        <f>IF($A350=0,0,VLOOKUP($A350,Pointage!$A$6:$CE$446,'Récap Hsup'!O$4))</f>
        <v>0</v>
      </c>
      <c r="P350" s="26">
        <f>IF($A350=0,0,VLOOKUP($A350,Pointage!$A$6:$CE$446,'Récap Hsup'!P$4))</f>
        <v>0</v>
      </c>
      <c r="Q350" s="26">
        <f>IF($A350=0,0,VLOOKUP($A350,Pointage!$A$6:$CE$446,'Récap Hsup'!Q$4))</f>
        <v>0</v>
      </c>
      <c r="R350" s="26">
        <f>IF($A350=0,0,VLOOKUP($A350,Pointage!$A$6:$CE$446,'Récap Hsup'!R$4))</f>
        <v>0</v>
      </c>
      <c r="S350" s="26">
        <f>IF($A350=0,0,VLOOKUP($A350,Pointage!$A$6:$CE$446,'Récap Hsup'!S$4))</f>
        <v>0</v>
      </c>
    </row>
    <row r="351" spans="1:19" x14ac:dyDescent="0.2">
      <c r="A351" s="24">
        <f>Pointage!A352</f>
        <v>43447</v>
      </c>
      <c r="B351" s="25">
        <f t="shared" si="10"/>
        <v>13</v>
      </c>
      <c r="C351" s="25">
        <f t="shared" si="11"/>
        <v>12</v>
      </c>
      <c r="D351" s="26">
        <f>IF($A351=0,0,VLOOKUP($A351,Pointage!$A$6:$CE$446,'Récap Hsup'!D$4))</f>
        <v>0</v>
      </c>
      <c r="E351" s="26">
        <f>IF($A351=0,0,VLOOKUP($A351,Pointage!$A$6:$CE$446,'Récap Hsup'!E$4))</f>
        <v>0</v>
      </c>
      <c r="F351" s="26">
        <f>IF($A351=0,0,VLOOKUP($A351,Pointage!$A$6:$CE$446,'Récap Hsup'!F$4))</f>
        <v>0</v>
      </c>
      <c r="G351" s="26">
        <f>IF($A351=0,0,VLOOKUP($A351,Pointage!$A$6:$CE$446,'Récap Hsup'!G$4))</f>
        <v>0</v>
      </c>
      <c r="H351" s="26">
        <f>IF($A351=0,0,VLOOKUP($A351,Pointage!$A$6:$CE$446,'Récap Hsup'!H$4))</f>
        <v>0</v>
      </c>
      <c r="I351" s="26">
        <f>IF($A351=0,0,VLOOKUP($A351,Pointage!$A$6:$CE$446,'Récap Hsup'!I$4))</f>
        <v>0</v>
      </c>
      <c r="J351" s="26">
        <f>IF($A351=0,0,VLOOKUP($A351,Pointage!$A$6:$CE$446,'Récap Hsup'!J$4))</f>
        <v>0</v>
      </c>
      <c r="K351" s="26">
        <f>IF($A351=0,0,VLOOKUP($A351,Pointage!$A$6:$CE$446,'Récap Hsup'!K$4))</f>
        <v>0</v>
      </c>
      <c r="L351" s="26">
        <f>IF($A351=0,0,VLOOKUP($A351,Pointage!$A$6:$CE$446,'Récap Hsup'!L$4))</f>
        <v>0</v>
      </c>
      <c r="M351" s="26">
        <f>IF($A351=0,0,VLOOKUP($A351,Pointage!$A$6:$CE$446,'Récap Hsup'!M$4))</f>
        <v>0</v>
      </c>
      <c r="N351" s="26">
        <f>IF($A351=0,0,VLOOKUP($A351,Pointage!$A$6:$CE$446,'Récap Hsup'!N$4))</f>
        <v>0</v>
      </c>
      <c r="O351" s="26">
        <f>IF($A351=0,0,VLOOKUP($A351,Pointage!$A$6:$CE$446,'Récap Hsup'!O$4))</f>
        <v>0</v>
      </c>
      <c r="P351" s="26">
        <f>IF($A351=0,0,VLOOKUP($A351,Pointage!$A$6:$CE$446,'Récap Hsup'!P$4))</f>
        <v>0</v>
      </c>
      <c r="Q351" s="26">
        <f>IF($A351=0,0,VLOOKUP($A351,Pointage!$A$6:$CE$446,'Récap Hsup'!Q$4))</f>
        <v>0</v>
      </c>
      <c r="R351" s="26">
        <f>IF($A351=0,0,VLOOKUP($A351,Pointage!$A$6:$CE$446,'Récap Hsup'!R$4))</f>
        <v>0</v>
      </c>
      <c r="S351" s="26">
        <f>IF($A351=0,0,VLOOKUP($A351,Pointage!$A$6:$CE$446,'Récap Hsup'!S$4))</f>
        <v>0</v>
      </c>
    </row>
    <row r="352" spans="1:19" x14ac:dyDescent="0.2">
      <c r="A352" s="24">
        <f>Pointage!A353</f>
        <v>43448</v>
      </c>
      <c r="B352" s="25">
        <f t="shared" si="10"/>
        <v>14</v>
      </c>
      <c r="C352" s="25">
        <f t="shared" si="11"/>
        <v>12</v>
      </c>
      <c r="D352" s="26">
        <f>IF($A352=0,0,VLOOKUP($A352,Pointage!$A$6:$CE$446,'Récap Hsup'!D$4))</f>
        <v>0</v>
      </c>
      <c r="E352" s="26">
        <f>IF($A352=0,0,VLOOKUP($A352,Pointage!$A$6:$CE$446,'Récap Hsup'!E$4))</f>
        <v>0</v>
      </c>
      <c r="F352" s="26">
        <f>IF($A352=0,0,VLOOKUP($A352,Pointage!$A$6:$CE$446,'Récap Hsup'!F$4))</f>
        <v>0</v>
      </c>
      <c r="G352" s="26">
        <f>IF($A352=0,0,VLOOKUP($A352,Pointage!$A$6:$CE$446,'Récap Hsup'!G$4))</f>
        <v>0</v>
      </c>
      <c r="H352" s="26">
        <f>IF($A352=0,0,VLOOKUP($A352,Pointage!$A$6:$CE$446,'Récap Hsup'!H$4))</f>
        <v>0</v>
      </c>
      <c r="I352" s="26">
        <f>IF($A352=0,0,VLOOKUP($A352,Pointage!$A$6:$CE$446,'Récap Hsup'!I$4))</f>
        <v>0</v>
      </c>
      <c r="J352" s="26">
        <f>IF($A352=0,0,VLOOKUP($A352,Pointage!$A$6:$CE$446,'Récap Hsup'!J$4))</f>
        <v>0</v>
      </c>
      <c r="K352" s="26">
        <f>IF($A352=0,0,VLOOKUP($A352,Pointage!$A$6:$CE$446,'Récap Hsup'!K$4))</f>
        <v>0</v>
      </c>
      <c r="L352" s="26">
        <f>IF($A352=0,0,VLOOKUP($A352,Pointage!$A$6:$CE$446,'Récap Hsup'!L$4))</f>
        <v>0</v>
      </c>
      <c r="M352" s="26">
        <f>IF($A352=0,0,VLOOKUP($A352,Pointage!$A$6:$CE$446,'Récap Hsup'!M$4))</f>
        <v>0</v>
      </c>
      <c r="N352" s="26">
        <f>IF($A352=0,0,VLOOKUP($A352,Pointage!$A$6:$CE$446,'Récap Hsup'!N$4))</f>
        <v>0</v>
      </c>
      <c r="O352" s="26">
        <f>IF($A352=0,0,VLOOKUP($A352,Pointage!$A$6:$CE$446,'Récap Hsup'!O$4))</f>
        <v>0</v>
      </c>
      <c r="P352" s="26">
        <f>IF($A352=0,0,VLOOKUP($A352,Pointage!$A$6:$CE$446,'Récap Hsup'!P$4))</f>
        <v>0</v>
      </c>
      <c r="Q352" s="26">
        <f>IF($A352=0,0,VLOOKUP($A352,Pointage!$A$6:$CE$446,'Récap Hsup'!Q$4))</f>
        <v>0</v>
      </c>
      <c r="R352" s="26">
        <f>IF($A352=0,0,VLOOKUP($A352,Pointage!$A$6:$CE$446,'Récap Hsup'!R$4))</f>
        <v>0</v>
      </c>
      <c r="S352" s="26">
        <f>IF($A352=0,0,VLOOKUP($A352,Pointage!$A$6:$CE$446,'Récap Hsup'!S$4))</f>
        <v>0</v>
      </c>
    </row>
    <row r="353" spans="1:19" x14ac:dyDescent="0.2">
      <c r="A353" s="24">
        <f>Pointage!A354</f>
        <v>43449</v>
      </c>
      <c r="B353" s="25">
        <f t="shared" si="10"/>
        <v>15</v>
      </c>
      <c r="C353" s="25">
        <f t="shared" si="11"/>
        <v>12</v>
      </c>
      <c r="D353" s="26">
        <f>IF($A353=0,0,VLOOKUP($A353,Pointage!$A$6:$CE$446,'Récap Hsup'!D$4))</f>
        <v>0</v>
      </c>
      <c r="E353" s="26">
        <f>IF($A353=0,0,VLOOKUP($A353,Pointage!$A$6:$CE$446,'Récap Hsup'!E$4))</f>
        <v>0</v>
      </c>
      <c r="F353" s="26">
        <f>IF($A353=0,0,VLOOKUP($A353,Pointage!$A$6:$CE$446,'Récap Hsup'!F$4))</f>
        <v>0</v>
      </c>
      <c r="G353" s="26">
        <f>IF($A353=0,0,VLOOKUP($A353,Pointage!$A$6:$CE$446,'Récap Hsup'!G$4))</f>
        <v>0</v>
      </c>
      <c r="H353" s="26">
        <f>IF($A353=0,0,VLOOKUP($A353,Pointage!$A$6:$CE$446,'Récap Hsup'!H$4))</f>
        <v>0</v>
      </c>
      <c r="I353" s="26">
        <f>IF($A353=0,0,VLOOKUP($A353,Pointage!$A$6:$CE$446,'Récap Hsup'!I$4))</f>
        <v>0</v>
      </c>
      <c r="J353" s="26">
        <f>IF($A353=0,0,VLOOKUP($A353,Pointage!$A$6:$CE$446,'Récap Hsup'!J$4))</f>
        <v>0</v>
      </c>
      <c r="K353" s="26">
        <f>IF($A353=0,0,VLOOKUP($A353,Pointage!$A$6:$CE$446,'Récap Hsup'!K$4))</f>
        <v>0</v>
      </c>
      <c r="L353" s="26">
        <f>IF($A353=0,0,VLOOKUP($A353,Pointage!$A$6:$CE$446,'Récap Hsup'!L$4))</f>
        <v>0</v>
      </c>
      <c r="M353" s="26">
        <f>IF($A353=0,0,VLOOKUP($A353,Pointage!$A$6:$CE$446,'Récap Hsup'!M$4))</f>
        <v>0</v>
      </c>
      <c r="N353" s="26">
        <f>IF($A353=0,0,VLOOKUP($A353,Pointage!$A$6:$CE$446,'Récap Hsup'!N$4))</f>
        <v>0</v>
      </c>
      <c r="O353" s="26">
        <f>IF($A353=0,0,VLOOKUP($A353,Pointage!$A$6:$CE$446,'Récap Hsup'!O$4))</f>
        <v>0</v>
      </c>
      <c r="P353" s="26">
        <f>IF($A353=0,0,VLOOKUP($A353,Pointage!$A$6:$CE$446,'Récap Hsup'!P$4))</f>
        <v>0</v>
      </c>
      <c r="Q353" s="26">
        <f>IF($A353=0,0,VLOOKUP($A353,Pointage!$A$6:$CE$446,'Récap Hsup'!Q$4))</f>
        <v>0</v>
      </c>
      <c r="R353" s="26">
        <f>IF($A353=0,0,VLOOKUP($A353,Pointage!$A$6:$CE$446,'Récap Hsup'!R$4))</f>
        <v>0</v>
      </c>
      <c r="S353" s="26">
        <f>IF($A353=0,0,VLOOKUP($A353,Pointage!$A$6:$CE$446,'Récap Hsup'!S$4))</f>
        <v>0</v>
      </c>
    </row>
    <row r="354" spans="1:19" x14ac:dyDescent="0.2">
      <c r="A354" s="24" t="str">
        <f>Pointage!A355</f>
        <v>Total</v>
      </c>
      <c r="B354" s="25" t="e">
        <f t="shared" si="10"/>
        <v>#VALUE!</v>
      </c>
      <c r="C354" s="25" t="e">
        <f t="shared" si="11"/>
        <v>#VALUE!</v>
      </c>
      <c r="D354" s="26">
        <f>IF($A354=0,0,VLOOKUP($A354,Pointage!$A$6:$CE$446,'Récap Hsup'!D$4))</f>
        <v>0</v>
      </c>
      <c r="E354" s="26">
        <f>IF($A354=0,0,VLOOKUP($A354,Pointage!$A$6:$CE$446,'Récap Hsup'!E$4))</f>
        <v>0</v>
      </c>
      <c r="F354" s="26">
        <f>IF($A354=0,0,VLOOKUP($A354,Pointage!$A$6:$CE$446,'Récap Hsup'!F$4))</f>
        <v>0</v>
      </c>
      <c r="G354" s="26">
        <f>IF($A354=0,0,VLOOKUP($A354,Pointage!$A$6:$CE$446,'Récap Hsup'!G$4))</f>
        <v>0</v>
      </c>
      <c r="H354" s="26">
        <f>IF($A354=0,0,VLOOKUP($A354,Pointage!$A$6:$CE$446,'Récap Hsup'!H$4))</f>
        <v>0</v>
      </c>
      <c r="I354" s="26">
        <f>IF($A354=0,0,VLOOKUP($A354,Pointage!$A$6:$CE$446,'Récap Hsup'!I$4))</f>
        <v>0</v>
      </c>
      <c r="J354" s="26">
        <f>IF($A354=0,0,VLOOKUP($A354,Pointage!$A$6:$CE$446,'Récap Hsup'!J$4))</f>
        <v>0</v>
      </c>
      <c r="K354" s="26">
        <f>IF($A354=0,0,VLOOKUP($A354,Pointage!$A$6:$CE$446,'Récap Hsup'!K$4))</f>
        <v>0</v>
      </c>
      <c r="L354" s="26">
        <f>IF($A354=0,0,VLOOKUP($A354,Pointage!$A$6:$CE$446,'Récap Hsup'!L$4))</f>
        <v>0</v>
      </c>
      <c r="M354" s="26">
        <f>IF($A354=0,0,VLOOKUP($A354,Pointage!$A$6:$CE$446,'Récap Hsup'!M$4))</f>
        <v>0</v>
      </c>
      <c r="N354" s="26">
        <f>IF($A354=0,0,VLOOKUP($A354,Pointage!$A$6:$CE$446,'Récap Hsup'!N$4))</f>
        <v>0</v>
      </c>
      <c r="O354" s="26">
        <f>IF($A354=0,0,VLOOKUP($A354,Pointage!$A$6:$CE$446,'Récap Hsup'!O$4))</f>
        <v>0</v>
      </c>
      <c r="P354" s="26">
        <f>IF($A354=0,0,VLOOKUP($A354,Pointage!$A$6:$CE$446,'Récap Hsup'!P$4))</f>
        <v>0</v>
      </c>
      <c r="Q354" s="26">
        <f>IF($A354=0,0,VLOOKUP($A354,Pointage!$A$6:$CE$446,'Récap Hsup'!Q$4))</f>
        <v>0</v>
      </c>
      <c r="R354" s="26">
        <f>IF($A354=0,0,VLOOKUP($A354,Pointage!$A$6:$CE$446,'Récap Hsup'!R$4))</f>
        <v>0</v>
      </c>
      <c r="S354" s="26">
        <f>IF($A354=0,0,VLOOKUP($A354,Pointage!$A$6:$CE$446,'Récap Hsup'!S$4))</f>
        <v>0</v>
      </c>
    </row>
    <row r="355" spans="1:19" x14ac:dyDescent="0.2">
      <c r="A355" s="24">
        <f>Pointage!A356</f>
        <v>43451</v>
      </c>
      <c r="B355" s="25">
        <f t="shared" si="10"/>
        <v>17</v>
      </c>
      <c r="C355" s="25">
        <f t="shared" si="11"/>
        <v>12</v>
      </c>
      <c r="D355" s="26">
        <f>IF($A355=0,0,VLOOKUP($A355,Pointage!$A$6:$CE$446,'Récap Hsup'!D$4))</f>
        <v>0</v>
      </c>
      <c r="E355" s="26">
        <f>IF($A355=0,0,VLOOKUP($A355,Pointage!$A$6:$CE$446,'Récap Hsup'!E$4))</f>
        <v>0</v>
      </c>
      <c r="F355" s="26">
        <f>IF($A355=0,0,VLOOKUP($A355,Pointage!$A$6:$CE$446,'Récap Hsup'!F$4))</f>
        <v>0</v>
      </c>
      <c r="G355" s="26">
        <f>IF($A355=0,0,VLOOKUP($A355,Pointage!$A$6:$CE$446,'Récap Hsup'!G$4))</f>
        <v>0</v>
      </c>
      <c r="H355" s="26">
        <f>IF($A355=0,0,VLOOKUP($A355,Pointage!$A$6:$CE$446,'Récap Hsup'!H$4))</f>
        <v>0</v>
      </c>
      <c r="I355" s="26">
        <f>IF($A355=0,0,VLOOKUP($A355,Pointage!$A$6:$CE$446,'Récap Hsup'!I$4))</f>
        <v>0</v>
      </c>
      <c r="J355" s="26">
        <f>IF($A355=0,0,VLOOKUP($A355,Pointage!$A$6:$CE$446,'Récap Hsup'!J$4))</f>
        <v>0</v>
      </c>
      <c r="K355" s="26">
        <f>IF($A355=0,0,VLOOKUP($A355,Pointage!$A$6:$CE$446,'Récap Hsup'!K$4))</f>
        <v>0</v>
      </c>
      <c r="L355" s="26">
        <f>IF($A355=0,0,VLOOKUP($A355,Pointage!$A$6:$CE$446,'Récap Hsup'!L$4))</f>
        <v>0</v>
      </c>
      <c r="M355" s="26">
        <f>IF($A355=0,0,VLOOKUP($A355,Pointage!$A$6:$CE$446,'Récap Hsup'!M$4))</f>
        <v>0</v>
      </c>
      <c r="N355" s="26">
        <f>IF($A355=0,0,VLOOKUP($A355,Pointage!$A$6:$CE$446,'Récap Hsup'!N$4))</f>
        <v>0</v>
      </c>
      <c r="O355" s="26">
        <f>IF($A355=0,0,VLOOKUP($A355,Pointage!$A$6:$CE$446,'Récap Hsup'!O$4))</f>
        <v>0</v>
      </c>
      <c r="P355" s="26">
        <f>IF($A355=0,0,VLOOKUP($A355,Pointage!$A$6:$CE$446,'Récap Hsup'!P$4))</f>
        <v>0</v>
      </c>
      <c r="Q355" s="26">
        <f>IF($A355=0,0,VLOOKUP($A355,Pointage!$A$6:$CE$446,'Récap Hsup'!Q$4))</f>
        <v>0</v>
      </c>
      <c r="R355" s="26">
        <f>IF($A355=0,0,VLOOKUP($A355,Pointage!$A$6:$CE$446,'Récap Hsup'!R$4))</f>
        <v>0</v>
      </c>
      <c r="S355" s="26">
        <f>IF($A355=0,0,VLOOKUP($A355,Pointage!$A$6:$CE$446,'Récap Hsup'!S$4))</f>
        <v>0</v>
      </c>
    </row>
    <row r="356" spans="1:19" x14ac:dyDescent="0.2">
      <c r="A356" s="24">
        <f>Pointage!A357</f>
        <v>43452</v>
      </c>
      <c r="B356" s="25">
        <f t="shared" si="10"/>
        <v>18</v>
      </c>
      <c r="C356" s="25">
        <f t="shared" si="11"/>
        <v>12</v>
      </c>
      <c r="D356" s="26">
        <f>IF($A356=0,0,VLOOKUP($A356,Pointage!$A$6:$CE$446,'Récap Hsup'!D$4))</f>
        <v>0</v>
      </c>
      <c r="E356" s="26">
        <f>IF($A356=0,0,VLOOKUP($A356,Pointage!$A$6:$CE$446,'Récap Hsup'!E$4))</f>
        <v>0</v>
      </c>
      <c r="F356" s="26">
        <f>IF($A356=0,0,VLOOKUP($A356,Pointage!$A$6:$CE$446,'Récap Hsup'!F$4))</f>
        <v>0</v>
      </c>
      <c r="G356" s="26">
        <f>IF($A356=0,0,VLOOKUP($A356,Pointage!$A$6:$CE$446,'Récap Hsup'!G$4))</f>
        <v>0</v>
      </c>
      <c r="H356" s="26">
        <f>IF($A356=0,0,VLOOKUP($A356,Pointage!$A$6:$CE$446,'Récap Hsup'!H$4))</f>
        <v>0</v>
      </c>
      <c r="I356" s="26">
        <f>IF($A356=0,0,VLOOKUP($A356,Pointage!$A$6:$CE$446,'Récap Hsup'!I$4))</f>
        <v>0</v>
      </c>
      <c r="J356" s="26">
        <f>IF($A356=0,0,VLOOKUP($A356,Pointage!$A$6:$CE$446,'Récap Hsup'!J$4))</f>
        <v>0</v>
      </c>
      <c r="K356" s="26">
        <f>IF($A356=0,0,VLOOKUP($A356,Pointage!$A$6:$CE$446,'Récap Hsup'!K$4))</f>
        <v>0</v>
      </c>
      <c r="L356" s="26">
        <f>IF($A356=0,0,VLOOKUP($A356,Pointage!$A$6:$CE$446,'Récap Hsup'!L$4))</f>
        <v>0</v>
      </c>
      <c r="M356" s="26">
        <f>IF($A356=0,0,VLOOKUP($A356,Pointage!$A$6:$CE$446,'Récap Hsup'!M$4))</f>
        <v>0</v>
      </c>
      <c r="N356" s="26">
        <f>IF($A356=0,0,VLOOKUP($A356,Pointage!$A$6:$CE$446,'Récap Hsup'!N$4))</f>
        <v>0</v>
      </c>
      <c r="O356" s="26">
        <f>IF($A356=0,0,VLOOKUP($A356,Pointage!$A$6:$CE$446,'Récap Hsup'!O$4))</f>
        <v>0</v>
      </c>
      <c r="P356" s="26">
        <f>IF($A356=0,0,VLOOKUP($A356,Pointage!$A$6:$CE$446,'Récap Hsup'!P$4))</f>
        <v>0</v>
      </c>
      <c r="Q356" s="26">
        <f>IF($A356=0,0,VLOOKUP($A356,Pointage!$A$6:$CE$446,'Récap Hsup'!Q$4))</f>
        <v>0</v>
      </c>
      <c r="R356" s="26">
        <f>IF($A356=0,0,VLOOKUP($A356,Pointage!$A$6:$CE$446,'Récap Hsup'!R$4))</f>
        <v>0</v>
      </c>
      <c r="S356" s="26">
        <f>IF($A356=0,0,VLOOKUP($A356,Pointage!$A$6:$CE$446,'Récap Hsup'!S$4))</f>
        <v>0</v>
      </c>
    </row>
    <row r="357" spans="1:19" x14ac:dyDescent="0.2">
      <c r="A357" s="24">
        <f>Pointage!A358</f>
        <v>43453</v>
      </c>
      <c r="B357" s="25">
        <f t="shared" si="10"/>
        <v>19</v>
      </c>
      <c r="C357" s="25">
        <f t="shared" si="11"/>
        <v>12</v>
      </c>
      <c r="D357" s="26">
        <f>IF($A357=0,0,VLOOKUP($A357,Pointage!$A$6:$CE$446,'Récap Hsup'!D$4))</f>
        <v>0</v>
      </c>
      <c r="E357" s="26">
        <f>IF($A357=0,0,VLOOKUP($A357,Pointage!$A$6:$CE$446,'Récap Hsup'!E$4))</f>
        <v>0</v>
      </c>
      <c r="F357" s="26">
        <f>IF($A357=0,0,VLOOKUP($A357,Pointage!$A$6:$CE$446,'Récap Hsup'!F$4))</f>
        <v>0</v>
      </c>
      <c r="G357" s="26">
        <f>IF($A357=0,0,VLOOKUP($A357,Pointage!$A$6:$CE$446,'Récap Hsup'!G$4))</f>
        <v>0</v>
      </c>
      <c r="H357" s="26">
        <f>IF($A357=0,0,VLOOKUP($A357,Pointage!$A$6:$CE$446,'Récap Hsup'!H$4))</f>
        <v>0</v>
      </c>
      <c r="I357" s="26">
        <f>IF($A357=0,0,VLOOKUP($A357,Pointage!$A$6:$CE$446,'Récap Hsup'!I$4))</f>
        <v>0</v>
      </c>
      <c r="J357" s="26">
        <f>IF($A357=0,0,VLOOKUP($A357,Pointage!$A$6:$CE$446,'Récap Hsup'!J$4))</f>
        <v>0</v>
      </c>
      <c r="K357" s="26">
        <f>IF($A357=0,0,VLOOKUP($A357,Pointage!$A$6:$CE$446,'Récap Hsup'!K$4))</f>
        <v>0</v>
      </c>
      <c r="L357" s="26">
        <f>IF($A357=0,0,VLOOKUP($A357,Pointage!$A$6:$CE$446,'Récap Hsup'!L$4))</f>
        <v>0</v>
      </c>
      <c r="M357" s="26">
        <f>IF($A357=0,0,VLOOKUP($A357,Pointage!$A$6:$CE$446,'Récap Hsup'!M$4))</f>
        <v>0</v>
      </c>
      <c r="N357" s="26">
        <f>IF($A357=0,0,VLOOKUP($A357,Pointage!$A$6:$CE$446,'Récap Hsup'!N$4))</f>
        <v>0</v>
      </c>
      <c r="O357" s="26">
        <f>IF($A357=0,0,VLOOKUP($A357,Pointage!$A$6:$CE$446,'Récap Hsup'!O$4))</f>
        <v>0</v>
      </c>
      <c r="P357" s="26">
        <f>IF($A357=0,0,VLOOKUP($A357,Pointage!$A$6:$CE$446,'Récap Hsup'!P$4))</f>
        <v>0</v>
      </c>
      <c r="Q357" s="26">
        <f>IF($A357=0,0,VLOOKUP($A357,Pointage!$A$6:$CE$446,'Récap Hsup'!Q$4))</f>
        <v>0</v>
      </c>
      <c r="R357" s="26">
        <f>IF($A357=0,0,VLOOKUP($A357,Pointage!$A$6:$CE$446,'Récap Hsup'!R$4))</f>
        <v>0</v>
      </c>
      <c r="S357" s="26">
        <f>IF($A357=0,0,VLOOKUP($A357,Pointage!$A$6:$CE$446,'Récap Hsup'!S$4))</f>
        <v>0</v>
      </c>
    </row>
    <row r="358" spans="1:19" x14ac:dyDescent="0.2">
      <c r="A358" s="24">
        <f>Pointage!A359</f>
        <v>43454</v>
      </c>
      <c r="B358" s="25">
        <f t="shared" si="10"/>
        <v>20</v>
      </c>
      <c r="C358" s="25">
        <f t="shared" si="11"/>
        <v>12</v>
      </c>
      <c r="D358" s="26">
        <f>IF($A358=0,0,VLOOKUP($A358,Pointage!$A$6:$CE$446,'Récap Hsup'!D$4))</f>
        <v>0</v>
      </c>
      <c r="E358" s="26">
        <f>IF($A358=0,0,VLOOKUP($A358,Pointage!$A$6:$CE$446,'Récap Hsup'!E$4))</f>
        <v>0</v>
      </c>
      <c r="F358" s="26">
        <f>IF($A358=0,0,VLOOKUP($A358,Pointage!$A$6:$CE$446,'Récap Hsup'!F$4))</f>
        <v>0</v>
      </c>
      <c r="G358" s="26">
        <f>IF($A358=0,0,VLOOKUP($A358,Pointage!$A$6:$CE$446,'Récap Hsup'!G$4))</f>
        <v>0</v>
      </c>
      <c r="H358" s="26">
        <f>IF($A358=0,0,VLOOKUP($A358,Pointage!$A$6:$CE$446,'Récap Hsup'!H$4))</f>
        <v>0</v>
      </c>
      <c r="I358" s="26">
        <f>IF($A358=0,0,VLOOKUP($A358,Pointage!$A$6:$CE$446,'Récap Hsup'!I$4))</f>
        <v>0</v>
      </c>
      <c r="J358" s="26">
        <f>IF($A358=0,0,VLOOKUP($A358,Pointage!$A$6:$CE$446,'Récap Hsup'!J$4))</f>
        <v>0</v>
      </c>
      <c r="K358" s="26">
        <f>IF($A358=0,0,VLOOKUP($A358,Pointage!$A$6:$CE$446,'Récap Hsup'!K$4))</f>
        <v>0</v>
      </c>
      <c r="L358" s="26">
        <f>IF($A358=0,0,VLOOKUP($A358,Pointage!$A$6:$CE$446,'Récap Hsup'!L$4))</f>
        <v>0</v>
      </c>
      <c r="M358" s="26">
        <f>IF($A358=0,0,VLOOKUP($A358,Pointage!$A$6:$CE$446,'Récap Hsup'!M$4))</f>
        <v>0</v>
      </c>
      <c r="N358" s="26">
        <f>IF($A358=0,0,VLOOKUP($A358,Pointage!$A$6:$CE$446,'Récap Hsup'!N$4))</f>
        <v>0</v>
      </c>
      <c r="O358" s="26">
        <f>IF($A358=0,0,VLOOKUP($A358,Pointage!$A$6:$CE$446,'Récap Hsup'!O$4))</f>
        <v>0</v>
      </c>
      <c r="P358" s="26">
        <f>IF($A358=0,0,VLOOKUP($A358,Pointage!$A$6:$CE$446,'Récap Hsup'!P$4))</f>
        <v>0</v>
      </c>
      <c r="Q358" s="26">
        <f>IF($A358=0,0,VLOOKUP($A358,Pointage!$A$6:$CE$446,'Récap Hsup'!Q$4))</f>
        <v>0</v>
      </c>
      <c r="R358" s="26">
        <f>IF($A358=0,0,VLOOKUP($A358,Pointage!$A$6:$CE$446,'Récap Hsup'!R$4))</f>
        <v>0</v>
      </c>
      <c r="S358" s="26">
        <f>IF($A358=0,0,VLOOKUP($A358,Pointage!$A$6:$CE$446,'Récap Hsup'!S$4))</f>
        <v>0</v>
      </c>
    </row>
    <row r="359" spans="1:19" x14ac:dyDescent="0.2">
      <c r="A359" s="24">
        <f>Pointage!A360</f>
        <v>43455</v>
      </c>
      <c r="B359" s="25">
        <f t="shared" si="10"/>
        <v>21</v>
      </c>
      <c r="C359" s="25">
        <f t="shared" si="11"/>
        <v>12</v>
      </c>
      <c r="D359" s="26">
        <f>IF($A359=0,0,VLOOKUP($A359,Pointage!$A$6:$CE$446,'Récap Hsup'!D$4))</f>
        <v>0</v>
      </c>
      <c r="E359" s="26">
        <f>IF($A359=0,0,VLOOKUP($A359,Pointage!$A$6:$CE$446,'Récap Hsup'!E$4))</f>
        <v>0</v>
      </c>
      <c r="F359" s="26">
        <f>IF($A359=0,0,VLOOKUP($A359,Pointage!$A$6:$CE$446,'Récap Hsup'!F$4))</f>
        <v>0</v>
      </c>
      <c r="G359" s="26">
        <f>IF($A359=0,0,VLOOKUP($A359,Pointage!$A$6:$CE$446,'Récap Hsup'!G$4))</f>
        <v>0</v>
      </c>
      <c r="H359" s="26">
        <f>IF($A359=0,0,VLOOKUP($A359,Pointage!$A$6:$CE$446,'Récap Hsup'!H$4))</f>
        <v>0</v>
      </c>
      <c r="I359" s="26">
        <f>IF($A359=0,0,VLOOKUP($A359,Pointage!$A$6:$CE$446,'Récap Hsup'!I$4))</f>
        <v>0</v>
      </c>
      <c r="J359" s="26">
        <f>IF($A359=0,0,VLOOKUP($A359,Pointage!$A$6:$CE$446,'Récap Hsup'!J$4))</f>
        <v>0</v>
      </c>
      <c r="K359" s="26">
        <f>IF($A359=0,0,VLOOKUP($A359,Pointage!$A$6:$CE$446,'Récap Hsup'!K$4))</f>
        <v>0</v>
      </c>
      <c r="L359" s="26">
        <f>IF($A359=0,0,VLOOKUP($A359,Pointage!$A$6:$CE$446,'Récap Hsup'!L$4))</f>
        <v>0</v>
      </c>
      <c r="M359" s="26">
        <f>IF($A359=0,0,VLOOKUP($A359,Pointage!$A$6:$CE$446,'Récap Hsup'!M$4))</f>
        <v>0</v>
      </c>
      <c r="N359" s="26">
        <f>IF($A359=0,0,VLOOKUP($A359,Pointage!$A$6:$CE$446,'Récap Hsup'!N$4))</f>
        <v>0</v>
      </c>
      <c r="O359" s="26">
        <f>IF($A359=0,0,VLOOKUP($A359,Pointage!$A$6:$CE$446,'Récap Hsup'!O$4))</f>
        <v>0</v>
      </c>
      <c r="P359" s="26">
        <f>IF($A359=0,0,VLOOKUP($A359,Pointage!$A$6:$CE$446,'Récap Hsup'!P$4))</f>
        <v>0</v>
      </c>
      <c r="Q359" s="26">
        <f>IF($A359=0,0,VLOOKUP($A359,Pointage!$A$6:$CE$446,'Récap Hsup'!Q$4))</f>
        <v>0</v>
      </c>
      <c r="R359" s="26">
        <f>IF($A359=0,0,VLOOKUP($A359,Pointage!$A$6:$CE$446,'Récap Hsup'!R$4))</f>
        <v>0</v>
      </c>
      <c r="S359" s="26">
        <f>IF($A359=0,0,VLOOKUP($A359,Pointage!$A$6:$CE$446,'Récap Hsup'!S$4))</f>
        <v>0</v>
      </c>
    </row>
    <row r="360" spans="1:19" x14ac:dyDescent="0.2">
      <c r="A360" s="24">
        <f>Pointage!A361</f>
        <v>43456</v>
      </c>
      <c r="B360" s="25">
        <f t="shared" si="10"/>
        <v>22</v>
      </c>
      <c r="C360" s="25">
        <f t="shared" si="11"/>
        <v>12</v>
      </c>
      <c r="D360" s="26">
        <f>IF($A360=0,0,VLOOKUP($A360,Pointage!$A$6:$CE$446,'Récap Hsup'!D$4))</f>
        <v>0</v>
      </c>
      <c r="E360" s="26">
        <f>IF($A360=0,0,VLOOKUP($A360,Pointage!$A$6:$CE$446,'Récap Hsup'!E$4))</f>
        <v>0</v>
      </c>
      <c r="F360" s="26">
        <f>IF($A360=0,0,VLOOKUP($A360,Pointage!$A$6:$CE$446,'Récap Hsup'!F$4))</f>
        <v>0</v>
      </c>
      <c r="G360" s="26">
        <f>IF($A360=0,0,VLOOKUP($A360,Pointage!$A$6:$CE$446,'Récap Hsup'!G$4))</f>
        <v>0</v>
      </c>
      <c r="H360" s="26">
        <f>IF($A360=0,0,VLOOKUP($A360,Pointage!$A$6:$CE$446,'Récap Hsup'!H$4))</f>
        <v>0</v>
      </c>
      <c r="I360" s="26">
        <f>IF($A360=0,0,VLOOKUP($A360,Pointage!$A$6:$CE$446,'Récap Hsup'!I$4))</f>
        <v>0</v>
      </c>
      <c r="J360" s="26">
        <f>IF($A360=0,0,VLOOKUP($A360,Pointage!$A$6:$CE$446,'Récap Hsup'!J$4))</f>
        <v>0</v>
      </c>
      <c r="K360" s="26">
        <f>IF($A360=0,0,VLOOKUP($A360,Pointage!$A$6:$CE$446,'Récap Hsup'!K$4))</f>
        <v>0</v>
      </c>
      <c r="L360" s="26">
        <f>IF($A360=0,0,VLOOKUP($A360,Pointage!$A$6:$CE$446,'Récap Hsup'!L$4))</f>
        <v>0</v>
      </c>
      <c r="M360" s="26">
        <f>IF($A360=0,0,VLOOKUP($A360,Pointage!$A$6:$CE$446,'Récap Hsup'!M$4))</f>
        <v>0</v>
      </c>
      <c r="N360" s="26">
        <f>IF($A360=0,0,VLOOKUP($A360,Pointage!$A$6:$CE$446,'Récap Hsup'!N$4))</f>
        <v>0</v>
      </c>
      <c r="O360" s="26">
        <f>IF($A360=0,0,VLOOKUP($A360,Pointage!$A$6:$CE$446,'Récap Hsup'!O$4))</f>
        <v>0</v>
      </c>
      <c r="P360" s="26">
        <f>IF($A360=0,0,VLOOKUP($A360,Pointage!$A$6:$CE$446,'Récap Hsup'!P$4))</f>
        <v>0</v>
      </c>
      <c r="Q360" s="26">
        <f>IF($A360=0,0,VLOOKUP($A360,Pointage!$A$6:$CE$446,'Récap Hsup'!Q$4))</f>
        <v>0</v>
      </c>
      <c r="R360" s="26">
        <f>IF($A360=0,0,VLOOKUP($A360,Pointage!$A$6:$CE$446,'Récap Hsup'!R$4))</f>
        <v>0</v>
      </c>
      <c r="S360" s="26">
        <f>IF($A360=0,0,VLOOKUP($A360,Pointage!$A$6:$CE$446,'Récap Hsup'!S$4))</f>
        <v>0</v>
      </c>
    </row>
    <row r="361" spans="1:19" x14ac:dyDescent="0.2">
      <c r="A361" s="24" t="str">
        <f>Pointage!A362</f>
        <v>Total</v>
      </c>
      <c r="B361" s="25" t="e">
        <f t="shared" si="10"/>
        <v>#VALUE!</v>
      </c>
      <c r="C361" s="25" t="e">
        <f t="shared" si="11"/>
        <v>#VALUE!</v>
      </c>
      <c r="D361" s="26">
        <f>IF($A361=0,0,VLOOKUP($A361,Pointage!$A$6:$CE$446,'Récap Hsup'!D$4))</f>
        <v>0</v>
      </c>
      <c r="E361" s="26">
        <f>IF($A361=0,0,VLOOKUP($A361,Pointage!$A$6:$CE$446,'Récap Hsup'!E$4))</f>
        <v>0</v>
      </c>
      <c r="F361" s="26">
        <f>IF($A361=0,0,VLOOKUP($A361,Pointage!$A$6:$CE$446,'Récap Hsup'!F$4))</f>
        <v>0</v>
      </c>
      <c r="G361" s="26">
        <f>IF($A361=0,0,VLOOKUP($A361,Pointage!$A$6:$CE$446,'Récap Hsup'!G$4))</f>
        <v>0</v>
      </c>
      <c r="H361" s="26">
        <f>IF($A361=0,0,VLOOKUP($A361,Pointage!$A$6:$CE$446,'Récap Hsup'!H$4))</f>
        <v>0</v>
      </c>
      <c r="I361" s="26">
        <f>IF($A361=0,0,VLOOKUP($A361,Pointage!$A$6:$CE$446,'Récap Hsup'!I$4))</f>
        <v>0</v>
      </c>
      <c r="J361" s="26">
        <f>IF($A361=0,0,VLOOKUP($A361,Pointage!$A$6:$CE$446,'Récap Hsup'!J$4))</f>
        <v>0</v>
      </c>
      <c r="K361" s="26">
        <f>IF($A361=0,0,VLOOKUP($A361,Pointage!$A$6:$CE$446,'Récap Hsup'!K$4))</f>
        <v>0</v>
      </c>
      <c r="L361" s="26">
        <f>IF($A361=0,0,VLOOKUP($A361,Pointage!$A$6:$CE$446,'Récap Hsup'!L$4))</f>
        <v>0</v>
      </c>
      <c r="M361" s="26">
        <f>IF($A361=0,0,VLOOKUP($A361,Pointage!$A$6:$CE$446,'Récap Hsup'!M$4))</f>
        <v>0</v>
      </c>
      <c r="N361" s="26">
        <f>IF($A361=0,0,VLOOKUP($A361,Pointage!$A$6:$CE$446,'Récap Hsup'!N$4))</f>
        <v>0</v>
      </c>
      <c r="O361" s="26">
        <f>IF($A361=0,0,VLOOKUP($A361,Pointage!$A$6:$CE$446,'Récap Hsup'!O$4))</f>
        <v>0</v>
      </c>
      <c r="P361" s="26">
        <f>IF($A361=0,0,VLOOKUP($A361,Pointage!$A$6:$CE$446,'Récap Hsup'!P$4))</f>
        <v>0</v>
      </c>
      <c r="Q361" s="26">
        <f>IF($A361=0,0,VLOOKUP($A361,Pointage!$A$6:$CE$446,'Récap Hsup'!Q$4))</f>
        <v>0</v>
      </c>
      <c r="R361" s="26">
        <f>IF($A361=0,0,VLOOKUP($A361,Pointage!$A$6:$CE$446,'Récap Hsup'!R$4))</f>
        <v>0</v>
      </c>
      <c r="S361" s="26">
        <f>IF($A361=0,0,VLOOKUP($A361,Pointage!$A$6:$CE$446,'Récap Hsup'!S$4))</f>
        <v>0</v>
      </c>
    </row>
    <row r="362" spans="1:19" x14ac:dyDescent="0.2">
      <c r="A362" s="24">
        <f>Pointage!A363</f>
        <v>43458</v>
      </c>
      <c r="B362" s="25">
        <f t="shared" si="10"/>
        <v>24</v>
      </c>
      <c r="C362" s="25">
        <f t="shared" si="11"/>
        <v>12</v>
      </c>
      <c r="D362" s="26">
        <f>IF($A362=0,0,VLOOKUP($A362,Pointage!$A$6:$CE$446,'Récap Hsup'!D$4))</f>
        <v>0</v>
      </c>
      <c r="E362" s="26">
        <f>IF($A362=0,0,VLOOKUP($A362,Pointage!$A$6:$CE$446,'Récap Hsup'!E$4))</f>
        <v>0</v>
      </c>
      <c r="F362" s="26">
        <f>IF($A362=0,0,VLOOKUP($A362,Pointage!$A$6:$CE$446,'Récap Hsup'!F$4))</f>
        <v>0</v>
      </c>
      <c r="G362" s="26">
        <f>IF($A362=0,0,VLOOKUP($A362,Pointage!$A$6:$CE$446,'Récap Hsup'!G$4))</f>
        <v>0</v>
      </c>
      <c r="H362" s="26">
        <f>IF($A362=0,0,VLOOKUP($A362,Pointage!$A$6:$CE$446,'Récap Hsup'!H$4))</f>
        <v>0</v>
      </c>
      <c r="I362" s="26">
        <f>IF($A362=0,0,VLOOKUP($A362,Pointage!$A$6:$CE$446,'Récap Hsup'!I$4))</f>
        <v>0</v>
      </c>
      <c r="J362" s="26">
        <f>IF($A362=0,0,VLOOKUP($A362,Pointage!$A$6:$CE$446,'Récap Hsup'!J$4))</f>
        <v>0</v>
      </c>
      <c r="K362" s="26">
        <f>IF($A362=0,0,VLOOKUP($A362,Pointage!$A$6:$CE$446,'Récap Hsup'!K$4))</f>
        <v>0</v>
      </c>
      <c r="L362" s="26">
        <f>IF($A362=0,0,VLOOKUP($A362,Pointage!$A$6:$CE$446,'Récap Hsup'!L$4))</f>
        <v>0</v>
      </c>
      <c r="M362" s="26">
        <f>IF($A362=0,0,VLOOKUP($A362,Pointage!$A$6:$CE$446,'Récap Hsup'!M$4))</f>
        <v>0</v>
      </c>
      <c r="N362" s="26">
        <f>IF($A362=0,0,VLOOKUP($A362,Pointage!$A$6:$CE$446,'Récap Hsup'!N$4))</f>
        <v>0</v>
      </c>
      <c r="O362" s="26">
        <f>IF($A362=0,0,VLOOKUP($A362,Pointage!$A$6:$CE$446,'Récap Hsup'!O$4))</f>
        <v>0</v>
      </c>
      <c r="P362" s="26">
        <f>IF($A362=0,0,VLOOKUP($A362,Pointage!$A$6:$CE$446,'Récap Hsup'!P$4))</f>
        <v>0</v>
      </c>
      <c r="Q362" s="26">
        <f>IF($A362=0,0,VLOOKUP($A362,Pointage!$A$6:$CE$446,'Récap Hsup'!Q$4))</f>
        <v>0</v>
      </c>
      <c r="R362" s="26">
        <f>IF($A362=0,0,VLOOKUP($A362,Pointage!$A$6:$CE$446,'Récap Hsup'!R$4))</f>
        <v>0</v>
      </c>
      <c r="S362" s="26">
        <f>IF($A362=0,0,VLOOKUP($A362,Pointage!$A$6:$CE$446,'Récap Hsup'!S$4))</f>
        <v>0</v>
      </c>
    </row>
    <row r="363" spans="1:19" x14ac:dyDescent="0.2">
      <c r="A363" s="24">
        <f>Pointage!A364</f>
        <v>43459</v>
      </c>
      <c r="B363" s="25">
        <f t="shared" si="10"/>
        <v>25</v>
      </c>
      <c r="C363" s="25">
        <f t="shared" si="11"/>
        <v>12</v>
      </c>
      <c r="D363" s="26">
        <f>IF($A363=0,0,VLOOKUP($A363,Pointage!$A$6:$CE$446,'Récap Hsup'!D$4))</f>
        <v>0</v>
      </c>
      <c r="E363" s="26">
        <f>IF($A363=0,0,VLOOKUP($A363,Pointage!$A$6:$CE$446,'Récap Hsup'!E$4))</f>
        <v>0</v>
      </c>
      <c r="F363" s="26">
        <f>IF($A363=0,0,VLOOKUP($A363,Pointage!$A$6:$CE$446,'Récap Hsup'!F$4))</f>
        <v>0</v>
      </c>
      <c r="G363" s="26">
        <f>IF($A363=0,0,VLOOKUP($A363,Pointage!$A$6:$CE$446,'Récap Hsup'!G$4))</f>
        <v>0</v>
      </c>
      <c r="H363" s="26">
        <f>IF($A363=0,0,VLOOKUP($A363,Pointage!$A$6:$CE$446,'Récap Hsup'!H$4))</f>
        <v>0</v>
      </c>
      <c r="I363" s="26">
        <f>IF($A363=0,0,VLOOKUP($A363,Pointage!$A$6:$CE$446,'Récap Hsup'!I$4))</f>
        <v>0</v>
      </c>
      <c r="J363" s="26">
        <f>IF($A363=0,0,VLOOKUP($A363,Pointage!$A$6:$CE$446,'Récap Hsup'!J$4))</f>
        <v>0</v>
      </c>
      <c r="K363" s="26">
        <f>IF($A363=0,0,VLOOKUP($A363,Pointage!$A$6:$CE$446,'Récap Hsup'!K$4))</f>
        <v>0</v>
      </c>
      <c r="L363" s="26">
        <f>IF($A363=0,0,VLOOKUP($A363,Pointage!$A$6:$CE$446,'Récap Hsup'!L$4))</f>
        <v>0</v>
      </c>
      <c r="M363" s="26">
        <f>IF($A363=0,0,VLOOKUP($A363,Pointage!$A$6:$CE$446,'Récap Hsup'!M$4))</f>
        <v>0</v>
      </c>
      <c r="N363" s="26">
        <f>IF($A363=0,0,VLOOKUP($A363,Pointage!$A$6:$CE$446,'Récap Hsup'!N$4))</f>
        <v>0</v>
      </c>
      <c r="O363" s="26">
        <f>IF($A363=0,0,VLOOKUP($A363,Pointage!$A$6:$CE$446,'Récap Hsup'!O$4))</f>
        <v>0</v>
      </c>
      <c r="P363" s="26">
        <f>IF($A363=0,0,VLOOKUP($A363,Pointage!$A$6:$CE$446,'Récap Hsup'!P$4))</f>
        <v>0</v>
      </c>
      <c r="Q363" s="26">
        <f>IF($A363=0,0,VLOOKUP($A363,Pointage!$A$6:$CE$446,'Récap Hsup'!Q$4))</f>
        <v>0</v>
      </c>
      <c r="R363" s="26">
        <f>IF($A363=0,0,VLOOKUP($A363,Pointage!$A$6:$CE$446,'Récap Hsup'!R$4))</f>
        <v>0</v>
      </c>
      <c r="S363" s="26">
        <f>IF($A363=0,0,VLOOKUP($A363,Pointage!$A$6:$CE$446,'Récap Hsup'!S$4))</f>
        <v>0</v>
      </c>
    </row>
    <row r="364" spans="1:19" x14ac:dyDescent="0.2">
      <c r="A364" s="24">
        <f>Pointage!A365</f>
        <v>43460</v>
      </c>
      <c r="B364" s="25">
        <f t="shared" si="10"/>
        <v>26</v>
      </c>
      <c r="C364" s="25">
        <f t="shared" si="11"/>
        <v>12</v>
      </c>
      <c r="D364" s="26">
        <f>IF($A364=0,0,VLOOKUP($A364,Pointage!$A$6:$CE$446,'Récap Hsup'!D$4))</f>
        <v>0</v>
      </c>
      <c r="E364" s="26">
        <f>IF($A364=0,0,VLOOKUP($A364,Pointage!$A$6:$CE$446,'Récap Hsup'!E$4))</f>
        <v>0</v>
      </c>
      <c r="F364" s="26">
        <f>IF($A364=0,0,VLOOKUP($A364,Pointage!$A$6:$CE$446,'Récap Hsup'!F$4))</f>
        <v>0</v>
      </c>
      <c r="G364" s="26">
        <f>IF($A364=0,0,VLOOKUP($A364,Pointage!$A$6:$CE$446,'Récap Hsup'!G$4))</f>
        <v>0</v>
      </c>
      <c r="H364" s="26">
        <f>IF($A364=0,0,VLOOKUP($A364,Pointage!$A$6:$CE$446,'Récap Hsup'!H$4))</f>
        <v>0</v>
      </c>
      <c r="I364" s="26">
        <f>IF($A364=0,0,VLOOKUP($A364,Pointage!$A$6:$CE$446,'Récap Hsup'!I$4))</f>
        <v>0</v>
      </c>
      <c r="J364" s="26">
        <f>IF($A364=0,0,VLOOKUP($A364,Pointage!$A$6:$CE$446,'Récap Hsup'!J$4))</f>
        <v>0</v>
      </c>
      <c r="K364" s="26">
        <f>IF($A364=0,0,VLOOKUP($A364,Pointage!$A$6:$CE$446,'Récap Hsup'!K$4))</f>
        <v>0</v>
      </c>
      <c r="L364" s="26">
        <f>IF($A364=0,0,VLOOKUP($A364,Pointage!$A$6:$CE$446,'Récap Hsup'!L$4))</f>
        <v>0</v>
      </c>
      <c r="M364" s="26">
        <f>IF($A364=0,0,VLOOKUP($A364,Pointage!$A$6:$CE$446,'Récap Hsup'!M$4))</f>
        <v>0</v>
      </c>
      <c r="N364" s="26">
        <f>IF($A364=0,0,VLOOKUP($A364,Pointage!$A$6:$CE$446,'Récap Hsup'!N$4))</f>
        <v>0</v>
      </c>
      <c r="O364" s="26">
        <f>IF($A364=0,0,VLOOKUP($A364,Pointage!$A$6:$CE$446,'Récap Hsup'!O$4))</f>
        <v>0</v>
      </c>
      <c r="P364" s="26">
        <f>IF($A364=0,0,VLOOKUP($A364,Pointage!$A$6:$CE$446,'Récap Hsup'!P$4))</f>
        <v>0</v>
      </c>
      <c r="Q364" s="26">
        <f>IF($A364=0,0,VLOOKUP($A364,Pointage!$A$6:$CE$446,'Récap Hsup'!Q$4))</f>
        <v>0</v>
      </c>
      <c r="R364" s="26">
        <f>IF($A364=0,0,VLOOKUP($A364,Pointage!$A$6:$CE$446,'Récap Hsup'!R$4))</f>
        <v>0</v>
      </c>
      <c r="S364" s="26">
        <f>IF($A364=0,0,VLOOKUP($A364,Pointage!$A$6:$CE$446,'Récap Hsup'!S$4))</f>
        <v>0</v>
      </c>
    </row>
    <row r="365" spans="1:19" x14ac:dyDescent="0.2">
      <c r="A365" s="24">
        <f>Pointage!A366</f>
        <v>43461</v>
      </c>
      <c r="B365" s="25">
        <f t="shared" si="10"/>
        <v>27</v>
      </c>
      <c r="C365" s="25">
        <f t="shared" si="11"/>
        <v>12</v>
      </c>
      <c r="D365" s="26">
        <f>IF($A365=0,0,VLOOKUP($A365,Pointage!$A$6:$CE$446,'Récap Hsup'!D$4))</f>
        <v>0</v>
      </c>
      <c r="E365" s="26">
        <f>IF($A365=0,0,VLOOKUP($A365,Pointage!$A$6:$CE$446,'Récap Hsup'!E$4))</f>
        <v>0</v>
      </c>
      <c r="F365" s="26">
        <f>IF($A365=0,0,VLOOKUP($A365,Pointage!$A$6:$CE$446,'Récap Hsup'!F$4))</f>
        <v>0</v>
      </c>
      <c r="G365" s="26">
        <f>IF($A365=0,0,VLOOKUP($A365,Pointage!$A$6:$CE$446,'Récap Hsup'!G$4))</f>
        <v>0</v>
      </c>
      <c r="H365" s="26">
        <f>IF($A365=0,0,VLOOKUP($A365,Pointage!$A$6:$CE$446,'Récap Hsup'!H$4))</f>
        <v>0</v>
      </c>
      <c r="I365" s="26">
        <f>IF($A365=0,0,VLOOKUP($A365,Pointage!$A$6:$CE$446,'Récap Hsup'!I$4))</f>
        <v>0</v>
      </c>
      <c r="J365" s="26">
        <f>IF($A365=0,0,VLOOKUP($A365,Pointage!$A$6:$CE$446,'Récap Hsup'!J$4))</f>
        <v>0</v>
      </c>
      <c r="K365" s="26">
        <f>IF($A365=0,0,VLOOKUP($A365,Pointage!$A$6:$CE$446,'Récap Hsup'!K$4))</f>
        <v>0</v>
      </c>
      <c r="L365" s="26">
        <f>IF($A365=0,0,VLOOKUP($A365,Pointage!$A$6:$CE$446,'Récap Hsup'!L$4))</f>
        <v>0</v>
      </c>
      <c r="M365" s="26">
        <f>IF($A365=0,0,VLOOKUP($A365,Pointage!$A$6:$CE$446,'Récap Hsup'!M$4))</f>
        <v>0</v>
      </c>
      <c r="N365" s="26">
        <f>IF($A365=0,0,VLOOKUP($A365,Pointage!$A$6:$CE$446,'Récap Hsup'!N$4))</f>
        <v>0</v>
      </c>
      <c r="O365" s="26">
        <f>IF($A365=0,0,VLOOKUP($A365,Pointage!$A$6:$CE$446,'Récap Hsup'!O$4))</f>
        <v>0</v>
      </c>
      <c r="P365" s="26">
        <f>IF($A365=0,0,VLOOKUP($A365,Pointage!$A$6:$CE$446,'Récap Hsup'!P$4))</f>
        <v>0</v>
      </c>
      <c r="Q365" s="26">
        <f>IF($A365=0,0,VLOOKUP($A365,Pointage!$A$6:$CE$446,'Récap Hsup'!Q$4))</f>
        <v>0</v>
      </c>
      <c r="R365" s="26">
        <f>IF($A365=0,0,VLOOKUP($A365,Pointage!$A$6:$CE$446,'Récap Hsup'!R$4))</f>
        <v>0</v>
      </c>
      <c r="S365" s="26">
        <f>IF($A365=0,0,VLOOKUP($A365,Pointage!$A$6:$CE$446,'Récap Hsup'!S$4))</f>
        <v>0</v>
      </c>
    </row>
    <row r="366" spans="1:19" x14ac:dyDescent="0.2">
      <c r="A366" s="24">
        <f>Pointage!A367</f>
        <v>43462</v>
      </c>
      <c r="B366" s="25">
        <f t="shared" si="10"/>
        <v>28</v>
      </c>
      <c r="C366" s="25">
        <f t="shared" si="11"/>
        <v>12</v>
      </c>
      <c r="D366" s="26">
        <f>IF($A366=0,0,VLOOKUP($A366,Pointage!$A$6:$CE$446,'Récap Hsup'!D$4))</f>
        <v>0</v>
      </c>
      <c r="E366" s="26">
        <f>IF($A366=0,0,VLOOKUP($A366,Pointage!$A$6:$CE$446,'Récap Hsup'!E$4))</f>
        <v>0</v>
      </c>
      <c r="F366" s="26">
        <f>IF($A366=0,0,VLOOKUP($A366,Pointage!$A$6:$CE$446,'Récap Hsup'!F$4))</f>
        <v>0</v>
      </c>
      <c r="G366" s="26">
        <f>IF($A366=0,0,VLOOKUP($A366,Pointage!$A$6:$CE$446,'Récap Hsup'!G$4))</f>
        <v>0</v>
      </c>
      <c r="H366" s="26">
        <f>IF($A366=0,0,VLOOKUP($A366,Pointage!$A$6:$CE$446,'Récap Hsup'!H$4))</f>
        <v>0</v>
      </c>
      <c r="I366" s="26">
        <f>IF($A366=0,0,VLOOKUP($A366,Pointage!$A$6:$CE$446,'Récap Hsup'!I$4))</f>
        <v>0</v>
      </c>
      <c r="J366" s="26">
        <f>IF($A366=0,0,VLOOKUP($A366,Pointage!$A$6:$CE$446,'Récap Hsup'!J$4))</f>
        <v>0</v>
      </c>
      <c r="K366" s="26">
        <f>IF($A366=0,0,VLOOKUP($A366,Pointage!$A$6:$CE$446,'Récap Hsup'!K$4))</f>
        <v>0</v>
      </c>
      <c r="L366" s="26">
        <f>IF($A366=0,0,VLOOKUP($A366,Pointage!$A$6:$CE$446,'Récap Hsup'!L$4))</f>
        <v>0</v>
      </c>
      <c r="M366" s="26">
        <f>IF($A366=0,0,VLOOKUP($A366,Pointage!$A$6:$CE$446,'Récap Hsup'!M$4))</f>
        <v>0</v>
      </c>
      <c r="N366" s="26">
        <f>IF($A366=0,0,VLOOKUP($A366,Pointage!$A$6:$CE$446,'Récap Hsup'!N$4))</f>
        <v>0</v>
      </c>
      <c r="O366" s="26">
        <f>IF($A366=0,0,VLOOKUP($A366,Pointage!$A$6:$CE$446,'Récap Hsup'!O$4))</f>
        <v>0</v>
      </c>
      <c r="P366" s="26">
        <f>IF($A366=0,0,VLOOKUP($A366,Pointage!$A$6:$CE$446,'Récap Hsup'!P$4))</f>
        <v>0</v>
      </c>
      <c r="Q366" s="26">
        <f>IF($A366=0,0,VLOOKUP($A366,Pointage!$A$6:$CE$446,'Récap Hsup'!Q$4))</f>
        <v>0</v>
      </c>
      <c r="R366" s="26">
        <f>IF($A366=0,0,VLOOKUP($A366,Pointage!$A$6:$CE$446,'Récap Hsup'!R$4))</f>
        <v>0</v>
      </c>
      <c r="S366" s="26">
        <f>IF($A366=0,0,VLOOKUP($A366,Pointage!$A$6:$CE$446,'Récap Hsup'!S$4))</f>
        <v>0</v>
      </c>
    </row>
    <row r="367" spans="1:19" x14ac:dyDescent="0.2">
      <c r="A367" s="24">
        <f>Pointage!A368</f>
        <v>43463</v>
      </c>
      <c r="B367" s="25">
        <f t="shared" si="10"/>
        <v>29</v>
      </c>
      <c r="C367" s="25">
        <f t="shared" si="11"/>
        <v>12</v>
      </c>
      <c r="D367" s="26">
        <f>IF($A367=0,0,VLOOKUP($A367,Pointage!$A$6:$CE$446,'Récap Hsup'!D$4))</f>
        <v>0</v>
      </c>
      <c r="E367" s="26">
        <f>IF($A367=0,0,VLOOKUP($A367,Pointage!$A$6:$CE$446,'Récap Hsup'!E$4))</f>
        <v>0</v>
      </c>
      <c r="F367" s="26">
        <f>IF($A367=0,0,VLOOKUP($A367,Pointage!$A$6:$CE$446,'Récap Hsup'!F$4))</f>
        <v>0</v>
      </c>
      <c r="G367" s="26">
        <f>IF($A367=0,0,VLOOKUP($A367,Pointage!$A$6:$CE$446,'Récap Hsup'!G$4))</f>
        <v>0</v>
      </c>
      <c r="H367" s="26">
        <f>IF($A367=0,0,VLOOKUP($A367,Pointage!$A$6:$CE$446,'Récap Hsup'!H$4))</f>
        <v>0</v>
      </c>
      <c r="I367" s="26">
        <f>IF($A367=0,0,VLOOKUP($A367,Pointage!$A$6:$CE$446,'Récap Hsup'!I$4))</f>
        <v>0</v>
      </c>
      <c r="J367" s="26">
        <f>IF($A367=0,0,VLOOKUP($A367,Pointage!$A$6:$CE$446,'Récap Hsup'!J$4))</f>
        <v>0</v>
      </c>
      <c r="K367" s="26">
        <f>IF($A367=0,0,VLOOKUP($A367,Pointage!$A$6:$CE$446,'Récap Hsup'!K$4))</f>
        <v>0</v>
      </c>
      <c r="L367" s="26">
        <f>IF($A367=0,0,VLOOKUP($A367,Pointage!$A$6:$CE$446,'Récap Hsup'!L$4))</f>
        <v>0</v>
      </c>
      <c r="M367" s="26">
        <f>IF($A367=0,0,VLOOKUP($A367,Pointage!$A$6:$CE$446,'Récap Hsup'!M$4))</f>
        <v>0</v>
      </c>
      <c r="N367" s="26">
        <f>IF($A367=0,0,VLOOKUP($A367,Pointage!$A$6:$CE$446,'Récap Hsup'!N$4))</f>
        <v>0</v>
      </c>
      <c r="O367" s="26">
        <f>IF($A367=0,0,VLOOKUP($A367,Pointage!$A$6:$CE$446,'Récap Hsup'!O$4))</f>
        <v>0</v>
      </c>
      <c r="P367" s="26">
        <f>IF($A367=0,0,VLOOKUP($A367,Pointage!$A$6:$CE$446,'Récap Hsup'!P$4))</f>
        <v>0</v>
      </c>
      <c r="Q367" s="26">
        <f>IF($A367=0,0,VLOOKUP($A367,Pointage!$A$6:$CE$446,'Récap Hsup'!Q$4))</f>
        <v>0</v>
      </c>
      <c r="R367" s="26">
        <f>IF($A367=0,0,VLOOKUP($A367,Pointage!$A$6:$CE$446,'Récap Hsup'!R$4))</f>
        <v>0</v>
      </c>
      <c r="S367" s="26">
        <f>IF($A367=0,0,VLOOKUP($A367,Pointage!$A$6:$CE$446,'Récap Hsup'!S$4))</f>
        <v>0</v>
      </c>
    </row>
    <row r="368" spans="1:19" x14ac:dyDescent="0.2">
      <c r="A368" s="24" t="str">
        <f>Pointage!A369</f>
        <v>Total</v>
      </c>
      <c r="B368" s="25" t="e">
        <f t="shared" si="10"/>
        <v>#VALUE!</v>
      </c>
      <c r="C368" s="25" t="e">
        <f t="shared" si="11"/>
        <v>#VALUE!</v>
      </c>
      <c r="D368" s="26">
        <f>IF($A368=0,0,VLOOKUP($A368,Pointage!$A$6:$CE$446,'Récap Hsup'!D$4))</f>
        <v>0</v>
      </c>
      <c r="E368" s="26">
        <f>IF($A368=0,0,VLOOKUP($A368,Pointage!$A$6:$CE$446,'Récap Hsup'!E$4))</f>
        <v>0</v>
      </c>
      <c r="F368" s="26">
        <f>IF($A368=0,0,VLOOKUP($A368,Pointage!$A$6:$CE$446,'Récap Hsup'!F$4))</f>
        <v>0</v>
      </c>
      <c r="G368" s="26">
        <f>IF($A368=0,0,VLOOKUP($A368,Pointage!$A$6:$CE$446,'Récap Hsup'!G$4))</f>
        <v>0</v>
      </c>
      <c r="H368" s="26">
        <f>IF($A368=0,0,VLOOKUP($A368,Pointage!$A$6:$CE$446,'Récap Hsup'!H$4))</f>
        <v>0</v>
      </c>
      <c r="I368" s="26">
        <f>IF($A368=0,0,VLOOKUP($A368,Pointage!$A$6:$CE$446,'Récap Hsup'!I$4))</f>
        <v>0</v>
      </c>
      <c r="J368" s="26">
        <f>IF($A368=0,0,VLOOKUP($A368,Pointage!$A$6:$CE$446,'Récap Hsup'!J$4))</f>
        <v>0</v>
      </c>
      <c r="K368" s="26">
        <f>IF($A368=0,0,VLOOKUP($A368,Pointage!$A$6:$CE$446,'Récap Hsup'!K$4))</f>
        <v>0</v>
      </c>
      <c r="L368" s="26">
        <f>IF($A368=0,0,VLOOKUP($A368,Pointage!$A$6:$CE$446,'Récap Hsup'!L$4))</f>
        <v>0</v>
      </c>
      <c r="M368" s="26">
        <f>IF($A368=0,0,VLOOKUP($A368,Pointage!$A$6:$CE$446,'Récap Hsup'!M$4))</f>
        <v>0</v>
      </c>
      <c r="N368" s="26">
        <f>IF($A368=0,0,VLOOKUP($A368,Pointage!$A$6:$CE$446,'Récap Hsup'!N$4))</f>
        <v>0</v>
      </c>
      <c r="O368" s="26">
        <f>IF($A368=0,0,VLOOKUP($A368,Pointage!$A$6:$CE$446,'Récap Hsup'!O$4))</f>
        <v>0</v>
      </c>
      <c r="P368" s="26">
        <f>IF($A368=0,0,VLOOKUP($A368,Pointage!$A$6:$CE$446,'Récap Hsup'!P$4))</f>
        <v>0</v>
      </c>
      <c r="Q368" s="26">
        <f>IF($A368=0,0,VLOOKUP($A368,Pointage!$A$6:$CE$446,'Récap Hsup'!Q$4))</f>
        <v>0</v>
      </c>
      <c r="R368" s="26">
        <f>IF($A368=0,0,VLOOKUP($A368,Pointage!$A$6:$CE$446,'Récap Hsup'!R$4))</f>
        <v>0</v>
      </c>
      <c r="S368" s="26">
        <f>IF($A368=0,0,VLOOKUP($A368,Pointage!$A$6:$CE$446,'Récap Hsup'!S$4))</f>
        <v>0</v>
      </c>
    </row>
    <row r="369" spans="1:19" x14ac:dyDescent="0.2">
      <c r="A369" s="24">
        <f>Pointage!A370</f>
        <v>43465</v>
      </c>
      <c r="B369" s="25">
        <f t="shared" si="10"/>
        <v>31</v>
      </c>
      <c r="C369" s="25">
        <f t="shared" si="11"/>
        <v>12</v>
      </c>
      <c r="D369" s="26">
        <f>IF($A369=0,0,VLOOKUP($A369,Pointage!$A$6:$CE$446,'Récap Hsup'!D$4))</f>
        <v>0</v>
      </c>
      <c r="E369" s="26">
        <f>IF($A369=0,0,VLOOKUP($A369,Pointage!$A$6:$CE$446,'Récap Hsup'!E$4))</f>
        <v>0</v>
      </c>
      <c r="F369" s="26">
        <f>IF($A369=0,0,VLOOKUP($A369,Pointage!$A$6:$CE$446,'Récap Hsup'!F$4))</f>
        <v>0</v>
      </c>
      <c r="G369" s="26">
        <f>IF($A369=0,0,VLOOKUP($A369,Pointage!$A$6:$CE$446,'Récap Hsup'!G$4))</f>
        <v>0</v>
      </c>
      <c r="H369" s="26">
        <f>IF($A369=0,0,VLOOKUP($A369,Pointage!$A$6:$CE$446,'Récap Hsup'!H$4))</f>
        <v>0</v>
      </c>
      <c r="I369" s="26">
        <f>IF($A369=0,0,VLOOKUP($A369,Pointage!$A$6:$CE$446,'Récap Hsup'!I$4))</f>
        <v>0</v>
      </c>
      <c r="J369" s="26">
        <f>IF($A369=0,0,VLOOKUP($A369,Pointage!$A$6:$CE$446,'Récap Hsup'!J$4))</f>
        <v>0</v>
      </c>
      <c r="K369" s="26">
        <f>IF($A369=0,0,VLOOKUP($A369,Pointage!$A$6:$CE$446,'Récap Hsup'!K$4))</f>
        <v>0</v>
      </c>
      <c r="L369" s="26">
        <f>IF($A369=0,0,VLOOKUP($A369,Pointage!$A$6:$CE$446,'Récap Hsup'!L$4))</f>
        <v>0</v>
      </c>
      <c r="M369" s="26">
        <f>IF($A369=0,0,VLOOKUP($A369,Pointage!$A$6:$CE$446,'Récap Hsup'!M$4))</f>
        <v>0</v>
      </c>
      <c r="N369" s="26">
        <f>IF($A369=0,0,VLOOKUP($A369,Pointage!$A$6:$CE$446,'Récap Hsup'!N$4))</f>
        <v>0</v>
      </c>
      <c r="O369" s="26">
        <f>IF($A369=0,0,VLOOKUP($A369,Pointage!$A$6:$CE$446,'Récap Hsup'!O$4))</f>
        <v>0</v>
      </c>
      <c r="P369" s="26">
        <f>IF($A369=0,0,VLOOKUP($A369,Pointage!$A$6:$CE$446,'Récap Hsup'!P$4))</f>
        <v>0</v>
      </c>
      <c r="Q369" s="26">
        <f>IF($A369=0,0,VLOOKUP($A369,Pointage!$A$6:$CE$446,'Récap Hsup'!Q$4))</f>
        <v>0</v>
      </c>
      <c r="R369" s="26">
        <f>IF($A369=0,0,VLOOKUP($A369,Pointage!$A$6:$CE$446,'Récap Hsup'!R$4))</f>
        <v>0</v>
      </c>
      <c r="S369" s="26">
        <f>IF($A369=0,0,VLOOKUP($A369,Pointage!$A$6:$CE$446,'Récap Hsup'!S$4))</f>
        <v>0</v>
      </c>
    </row>
    <row r="370" spans="1:19" x14ac:dyDescent="0.2">
      <c r="A370" s="24">
        <f>Pointage!A371</f>
        <v>0</v>
      </c>
      <c r="B370" s="25">
        <f t="shared" si="10"/>
        <v>0</v>
      </c>
      <c r="C370" s="25">
        <f t="shared" si="11"/>
        <v>1</v>
      </c>
      <c r="D370" s="26">
        <f>IF($A370=0,0,VLOOKUP($A370,Pointage!$A$6:$CE$446,'Récap Hsup'!D$4))</f>
        <v>0</v>
      </c>
      <c r="E370" s="26">
        <f>IF($A370=0,0,VLOOKUP($A370,Pointage!$A$6:$CE$446,'Récap Hsup'!E$4))</f>
        <v>0</v>
      </c>
      <c r="F370" s="26">
        <f>IF($A370=0,0,VLOOKUP($A370,Pointage!$A$6:$CE$446,'Récap Hsup'!F$4))</f>
        <v>0</v>
      </c>
      <c r="G370" s="26">
        <f>IF($A370=0,0,VLOOKUP($A370,Pointage!$A$6:$CE$446,'Récap Hsup'!G$4))</f>
        <v>0</v>
      </c>
      <c r="H370" s="26">
        <f>IF($A370=0,0,VLOOKUP($A370,Pointage!$A$6:$CE$446,'Récap Hsup'!H$4))</f>
        <v>0</v>
      </c>
      <c r="I370" s="26">
        <f>IF($A370=0,0,VLOOKUP($A370,Pointage!$A$6:$CE$446,'Récap Hsup'!I$4))</f>
        <v>0</v>
      </c>
      <c r="J370" s="26">
        <f>IF($A370=0,0,VLOOKUP($A370,Pointage!$A$6:$CE$446,'Récap Hsup'!J$4))</f>
        <v>0</v>
      </c>
      <c r="K370" s="26">
        <f>IF($A370=0,0,VLOOKUP($A370,Pointage!$A$6:$CE$446,'Récap Hsup'!K$4))</f>
        <v>0</v>
      </c>
      <c r="L370" s="26">
        <f>IF($A370=0,0,VLOOKUP($A370,Pointage!$A$6:$CE$446,'Récap Hsup'!L$4))</f>
        <v>0</v>
      </c>
      <c r="M370" s="26">
        <f>IF($A370=0,0,VLOOKUP($A370,Pointage!$A$6:$CE$446,'Récap Hsup'!M$4))</f>
        <v>0</v>
      </c>
      <c r="N370" s="26">
        <f>IF($A370=0,0,VLOOKUP($A370,Pointage!$A$6:$CE$446,'Récap Hsup'!N$4))</f>
        <v>0</v>
      </c>
      <c r="O370" s="26">
        <f>IF($A370=0,0,VLOOKUP($A370,Pointage!$A$6:$CE$446,'Récap Hsup'!O$4))</f>
        <v>0</v>
      </c>
      <c r="P370" s="26">
        <f>IF($A370=0,0,VLOOKUP($A370,Pointage!$A$6:$CE$446,'Récap Hsup'!P$4))</f>
        <v>0</v>
      </c>
      <c r="Q370" s="26">
        <f>IF($A370=0,0,VLOOKUP($A370,Pointage!$A$6:$CE$446,'Récap Hsup'!Q$4))</f>
        <v>0</v>
      </c>
      <c r="R370" s="26">
        <f>IF($A370=0,0,VLOOKUP($A370,Pointage!$A$6:$CE$446,'Récap Hsup'!R$4))</f>
        <v>0</v>
      </c>
      <c r="S370" s="26">
        <f>IF($A370=0,0,VLOOKUP($A370,Pointage!$A$6:$CE$446,'Récap Hsup'!S$4))</f>
        <v>0</v>
      </c>
    </row>
    <row r="371" spans="1:19" x14ac:dyDescent="0.2">
      <c r="A371" s="24">
        <f>Pointage!A372</f>
        <v>0</v>
      </c>
      <c r="B371" s="25">
        <f t="shared" si="10"/>
        <v>0</v>
      </c>
      <c r="C371" s="25">
        <f t="shared" si="11"/>
        <v>1</v>
      </c>
      <c r="D371" s="26">
        <f>IF($A371=0,0,VLOOKUP($A371,Pointage!$A$6:$CE$446,'Récap Hsup'!D$4))</f>
        <v>0</v>
      </c>
      <c r="E371" s="26">
        <f>IF($A371=0,0,VLOOKUP($A371,Pointage!$A$6:$CE$446,'Récap Hsup'!E$4))</f>
        <v>0</v>
      </c>
      <c r="F371" s="26">
        <f>IF($A371=0,0,VLOOKUP($A371,Pointage!$A$6:$CE$446,'Récap Hsup'!F$4))</f>
        <v>0</v>
      </c>
      <c r="G371" s="26">
        <f>IF($A371=0,0,VLOOKUP($A371,Pointage!$A$6:$CE$446,'Récap Hsup'!G$4))</f>
        <v>0</v>
      </c>
      <c r="H371" s="26">
        <f>IF($A371=0,0,VLOOKUP($A371,Pointage!$A$6:$CE$446,'Récap Hsup'!H$4))</f>
        <v>0</v>
      </c>
      <c r="I371" s="26">
        <f>IF($A371=0,0,VLOOKUP($A371,Pointage!$A$6:$CE$446,'Récap Hsup'!I$4))</f>
        <v>0</v>
      </c>
      <c r="J371" s="26">
        <f>IF($A371=0,0,VLOOKUP($A371,Pointage!$A$6:$CE$446,'Récap Hsup'!J$4))</f>
        <v>0</v>
      </c>
      <c r="K371" s="26">
        <f>IF($A371=0,0,VLOOKUP($A371,Pointage!$A$6:$CE$446,'Récap Hsup'!K$4))</f>
        <v>0</v>
      </c>
      <c r="L371" s="26">
        <f>IF($A371=0,0,VLOOKUP($A371,Pointage!$A$6:$CE$446,'Récap Hsup'!L$4))</f>
        <v>0</v>
      </c>
      <c r="M371" s="26">
        <f>IF($A371=0,0,VLOOKUP($A371,Pointage!$A$6:$CE$446,'Récap Hsup'!M$4))</f>
        <v>0</v>
      </c>
      <c r="N371" s="26">
        <f>IF($A371=0,0,VLOOKUP($A371,Pointage!$A$6:$CE$446,'Récap Hsup'!N$4))</f>
        <v>0</v>
      </c>
      <c r="O371" s="26">
        <f>IF($A371=0,0,VLOOKUP($A371,Pointage!$A$6:$CE$446,'Récap Hsup'!O$4))</f>
        <v>0</v>
      </c>
      <c r="P371" s="26">
        <f>IF($A371=0,0,VLOOKUP($A371,Pointage!$A$6:$CE$446,'Récap Hsup'!P$4))</f>
        <v>0</v>
      </c>
      <c r="Q371" s="26">
        <f>IF($A371=0,0,VLOOKUP($A371,Pointage!$A$6:$CE$446,'Récap Hsup'!Q$4))</f>
        <v>0</v>
      </c>
      <c r="R371" s="26">
        <f>IF($A371=0,0,VLOOKUP($A371,Pointage!$A$6:$CE$446,'Récap Hsup'!R$4))</f>
        <v>0</v>
      </c>
      <c r="S371" s="26">
        <f>IF($A371=0,0,VLOOKUP($A371,Pointage!$A$6:$CE$446,'Récap Hsup'!S$4))</f>
        <v>0</v>
      </c>
    </row>
    <row r="372" spans="1:19" x14ac:dyDescent="0.2">
      <c r="A372" s="24">
        <f>Pointage!A373</f>
        <v>0</v>
      </c>
      <c r="B372" s="25">
        <f t="shared" si="10"/>
        <v>0</v>
      </c>
      <c r="C372" s="25">
        <f t="shared" si="11"/>
        <v>1</v>
      </c>
      <c r="D372" s="26">
        <f>IF($A372=0,0,VLOOKUP($A372,Pointage!$A$6:$CE$446,'Récap Hsup'!D$4))</f>
        <v>0</v>
      </c>
      <c r="E372" s="26">
        <f>IF($A372=0,0,VLOOKUP($A372,Pointage!$A$6:$CE$446,'Récap Hsup'!E$4))</f>
        <v>0</v>
      </c>
      <c r="F372" s="26">
        <f>IF($A372=0,0,VLOOKUP($A372,Pointage!$A$6:$CE$446,'Récap Hsup'!F$4))</f>
        <v>0</v>
      </c>
      <c r="G372" s="26">
        <f>IF($A372=0,0,VLOOKUP($A372,Pointage!$A$6:$CE$446,'Récap Hsup'!G$4))</f>
        <v>0</v>
      </c>
      <c r="H372" s="26">
        <f>IF($A372=0,0,VLOOKUP($A372,Pointage!$A$6:$CE$446,'Récap Hsup'!H$4))</f>
        <v>0</v>
      </c>
      <c r="I372" s="26">
        <f>IF($A372=0,0,VLOOKUP($A372,Pointage!$A$6:$CE$446,'Récap Hsup'!I$4))</f>
        <v>0</v>
      </c>
      <c r="J372" s="26">
        <f>IF($A372=0,0,VLOOKUP($A372,Pointage!$A$6:$CE$446,'Récap Hsup'!J$4))</f>
        <v>0</v>
      </c>
      <c r="K372" s="26">
        <f>IF($A372=0,0,VLOOKUP($A372,Pointage!$A$6:$CE$446,'Récap Hsup'!K$4))</f>
        <v>0</v>
      </c>
      <c r="L372" s="26">
        <f>IF($A372=0,0,VLOOKUP($A372,Pointage!$A$6:$CE$446,'Récap Hsup'!L$4))</f>
        <v>0</v>
      </c>
      <c r="M372" s="26">
        <f>IF($A372=0,0,VLOOKUP($A372,Pointage!$A$6:$CE$446,'Récap Hsup'!M$4))</f>
        <v>0</v>
      </c>
      <c r="N372" s="26">
        <f>IF($A372=0,0,VLOOKUP($A372,Pointage!$A$6:$CE$446,'Récap Hsup'!N$4))</f>
        <v>0</v>
      </c>
      <c r="O372" s="26">
        <f>IF($A372=0,0,VLOOKUP($A372,Pointage!$A$6:$CE$446,'Récap Hsup'!O$4))</f>
        <v>0</v>
      </c>
      <c r="P372" s="26">
        <f>IF($A372=0,0,VLOOKUP($A372,Pointage!$A$6:$CE$446,'Récap Hsup'!P$4))</f>
        <v>0</v>
      </c>
      <c r="Q372" s="26">
        <f>IF($A372=0,0,VLOOKUP($A372,Pointage!$A$6:$CE$446,'Récap Hsup'!Q$4))</f>
        <v>0</v>
      </c>
      <c r="R372" s="26">
        <f>IF($A372=0,0,VLOOKUP($A372,Pointage!$A$6:$CE$446,'Récap Hsup'!R$4))</f>
        <v>0</v>
      </c>
      <c r="S372" s="26">
        <f>IF($A372=0,0,VLOOKUP($A372,Pointage!$A$6:$CE$446,'Récap Hsup'!S$4))</f>
        <v>0</v>
      </c>
    </row>
    <row r="373" spans="1:19" x14ac:dyDescent="0.2">
      <c r="A373" s="24">
        <f>Pointage!A374</f>
        <v>0</v>
      </c>
      <c r="B373" s="25">
        <f t="shared" si="10"/>
        <v>0</v>
      </c>
      <c r="C373" s="25">
        <f t="shared" si="11"/>
        <v>1</v>
      </c>
      <c r="D373" s="26">
        <f>IF($A373=0,0,VLOOKUP($A373,Pointage!$A$6:$CE$446,'Récap Hsup'!D$4))</f>
        <v>0</v>
      </c>
      <c r="E373" s="26">
        <f>IF($A373=0,0,VLOOKUP($A373,Pointage!$A$6:$CE$446,'Récap Hsup'!E$4))</f>
        <v>0</v>
      </c>
      <c r="F373" s="26">
        <f>IF($A373=0,0,VLOOKUP($A373,Pointage!$A$6:$CE$446,'Récap Hsup'!F$4))</f>
        <v>0</v>
      </c>
      <c r="G373" s="26">
        <f>IF($A373=0,0,VLOOKUP($A373,Pointage!$A$6:$CE$446,'Récap Hsup'!G$4))</f>
        <v>0</v>
      </c>
      <c r="H373" s="26">
        <f>IF($A373=0,0,VLOOKUP($A373,Pointage!$A$6:$CE$446,'Récap Hsup'!H$4))</f>
        <v>0</v>
      </c>
      <c r="I373" s="26">
        <f>IF($A373=0,0,VLOOKUP($A373,Pointage!$A$6:$CE$446,'Récap Hsup'!I$4))</f>
        <v>0</v>
      </c>
      <c r="J373" s="26">
        <f>IF($A373=0,0,VLOOKUP($A373,Pointage!$A$6:$CE$446,'Récap Hsup'!J$4))</f>
        <v>0</v>
      </c>
      <c r="K373" s="26">
        <f>IF($A373=0,0,VLOOKUP($A373,Pointage!$A$6:$CE$446,'Récap Hsup'!K$4))</f>
        <v>0</v>
      </c>
      <c r="L373" s="26">
        <f>IF($A373=0,0,VLOOKUP($A373,Pointage!$A$6:$CE$446,'Récap Hsup'!L$4))</f>
        <v>0</v>
      </c>
      <c r="M373" s="26">
        <f>IF($A373=0,0,VLOOKUP($A373,Pointage!$A$6:$CE$446,'Récap Hsup'!M$4))</f>
        <v>0</v>
      </c>
      <c r="N373" s="26">
        <f>IF($A373=0,0,VLOOKUP($A373,Pointage!$A$6:$CE$446,'Récap Hsup'!N$4))</f>
        <v>0</v>
      </c>
      <c r="O373" s="26">
        <f>IF($A373=0,0,VLOOKUP($A373,Pointage!$A$6:$CE$446,'Récap Hsup'!O$4))</f>
        <v>0</v>
      </c>
      <c r="P373" s="26">
        <f>IF($A373=0,0,VLOOKUP($A373,Pointage!$A$6:$CE$446,'Récap Hsup'!P$4))</f>
        <v>0</v>
      </c>
      <c r="Q373" s="26">
        <f>IF($A373=0,0,VLOOKUP($A373,Pointage!$A$6:$CE$446,'Récap Hsup'!Q$4))</f>
        <v>0</v>
      </c>
      <c r="R373" s="26">
        <f>IF($A373=0,0,VLOOKUP($A373,Pointage!$A$6:$CE$446,'Récap Hsup'!R$4))</f>
        <v>0</v>
      </c>
      <c r="S373" s="26">
        <f>IF($A373=0,0,VLOOKUP($A373,Pointage!$A$6:$CE$446,'Récap Hsup'!S$4))</f>
        <v>0</v>
      </c>
    </row>
    <row r="374" spans="1:19" x14ac:dyDescent="0.2">
      <c r="A374" s="24">
        <f>Pointage!A375</f>
        <v>0</v>
      </c>
      <c r="B374" s="25">
        <f t="shared" si="10"/>
        <v>0</v>
      </c>
      <c r="C374" s="25">
        <f t="shared" si="11"/>
        <v>1</v>
      </c>
      <c r="D374" s="26">
        <f>IF($A374=0,0,VLOOKUP($A374,Pointage!$A$6:$CE$446,'Récap Hsup'!D$4))</f>
        <v>0</v>
      </c>
      <c r="E374" s="26">
        <f>IF($A374=0,0,VLOOKUP($A374,Pointage!$A$6:$CE$446,'Récap Hsup'!E$4))</f>
        <v>0</v>
      </c>
      <c r="F374" s="26">
        <f>IF($A374=0,0,VLOOKUP($A374,Pointage!$A$6:$CE$446,'Récap Hsup'!F$4))</f>
        <v>0</v>
      </c>
      <c r="G374" s="26">
        <f>IF($A374=0,0,VLOOKUP($A374,Pointage!$A$6:$CE$446,'Récap Hsup'!G$4))</f>
        <v>0</v>
      </c>
      <c r="H374" s="26">
        <f>IF($A374=0,0,VLOOKUP($A374,Pointage!$A$6:$CE$446,'Récap Hsup'!H$4))</f>
        <v>0</v>
      </c>
      <c r="I374" s="26">
        <f>IF($A374=0,0,VLOOKUP($A374,Pointage!$A$6:$CE$446,'Récap Hsup'!I$4))</f>
        <v>0</v>
      </c>
      <c r="J374" s="26">
        <f>IF($A374=0,0,VLOOKUP($A374,Pointage!$A$6:$CE$446,'Récap Hsup'!J$4))</f>
        <v>0</v>
      </c>
      <c r="K374" s="26">
        <f>IF($A374=0,0,VLOOKUP($A374,Pointage!$A$6:$CE$446,'Récap Hsup'!K$4))</f>
        <v>0</v>
      </c>
      <c r="L374" s="26">
        <f>IF($A374=0,0,VLOOKUP($A374,Pointage!$A$6:$CE$446,'Récap Hsup'!L$4))</f>
        <v>0</v>
      </c>
      <c r="M374" s="26">
        <f>IF($A374=0,0,VLOOKUP($A374,Pointage!$A$6:$CE$446,'Récap Hsup'!M$4))</f>
        <v>0</v>
      </c>
      <c r="N374" s="26">
        <f>IF($A374=0,0,VLOOKUP($A374,Pointage!$A$6:$CE$446,'Récap Hsup'!N$4))</f>
        <v>0</v>
      </c>
      <c r="O374" s="26">
        <f>IF($A374=0,0,VLOOKUP($A374,Pointage!$A$6:$CE$446,'Récap Hsup'!O$4))</f>
        <v>0</v>
      </c>
      <c r="P374" s="26">
        <f>IF($A374=0,0,VLOOKUP($A374,Pointage!$A$6:$CE$446,'Récap Hsup'!P$4))</f>
        <v>0</v>
      </c>
      <c r="Q374" s="26">
        <f>IF($A374=0,0,VLOOKUP($A374,Pointage!$A$6:$CE$446,'Récap Hsup'!Q$4))</f>
        <v>0</v>
      </c>
      <c r="R374" s="26">
        <f>IF($A374=0,0,VLOOKUP($A374,Pointage!$A$6:$CE$446,'Récap Hsup'!R$4))</f>
        <v>0</v>
      </c>
      <c r="S374" s="26">
        <f>IF($A374=0,0,VLOOKUP($A374,Pointage!$A$6:$CE$446,'Récap Hsup'!S$4))</f>
        <v>0</v>
      </c>
    </row>
    <row r="375" spans="1:19" x14ac:dyDescent="0.2">
      <c r="A375" s="24" t="str">
        <f>Pointage!A376</f>
        <v>Total</v>
      </c>
      <c r="B375" s="25" t="e">
        <f t="shared" si="10"/>
        <v>#VALUE!</v>
      </c>
      <c r="C375" s="25" t="e">
        <f t="shared" si="11"/>
        <v>#VALUE!</v>
      </c>
      <c r="D375" s="26">
        <f>IF($A375=0,0,VLOOKUP($A375,Pointage!$A$6:$CE$446,'Récap Hsup'!D$4))</f>
        <v>0</v>
      </c>
      <c r="E375" s="26">
        <f>IF($A375=0,0,VLOOKUP($A375,Pointage!$A$6:$CE$446,'Récap Hsup'!E$4))</f>
        <v>0</v>
      </c>
      <c r="F375" s="26">
        <f>IF($A375=0,0,VLOOKUP($A375,Pointage!$A$6:$CE$446,'Récap Hsup'!F$4))</f>
        <v>0</v>
      </c>
      <c r="G375" s="26">
        <f>IF($A375=0,0,VLOOKUP($A375,Pointage!$A$6:$CE$446,'Récap Hsup'!G$4))</f>
        <v>0</v>
      </c>
      <c r="H375" s="26">
        <f>IF($A375=0,0,VLOOKUP($A375,Pointage!$A$6:$CE$446,'Récap Hsup'!H$4))</f>
        <v>0</v>
      </c>
      <c r="I375" s="26">
        <f>IF($A375=0,0,VLOOKUP($A375,Pointage!$A$6:$CE$446,'Récap Hsup'!I$4))</f>
        <v>0</v>
      </c>
      <c r="J375" s="26">
        <f>IF($A375=0,0,VLOOKUP($A375,Pointage!$A$6:$CE$446,'Récap Hsup'!J$4))</f>
        <v>0</v>
      </c>
      <c r="K375" s="26">
        <f>IF($A375=0,0,VLOOKUP($A375,Pointage!$A$6:$CE$446,'Récap Hsup'!K$4))</f>
        <v>0</v>
      </c>
      <c r="L375" s="26">
        <f>IF($A375=0,0,VLOOKUP($A375,Pointage!$A$6:$CE$446,'Récap Hsup'!L$4))</f>
        <v>0</v>
      </c>
      <c r="M375" s="26">
        <f>IF($A375=0,0,VLOOKUP($A375,Pointage!$A$6:$CE$446,'Récap Hsup'!M$4))</f>
        <v>0</v>
      </c>
      <c r="N375" s="26">
        <f>IF($A375=0,0,VLOOKUP($A375,Pointage!$A$6:$CE$446,'Récap Hsup'!N$4))</f>
        <v>0</v>
      </c>
      <c r="O375" s="26">
        <f>IF($A375=0,0,VLOOKUP($A375,Pointage!$A$6:$CE$446,'Récap Hsup'!O$4))</f>
        <v>0</v>
      </c>
      <c r="P375" s="26">
        <f>IF($A375=0,0,VLOOKUP($A375,Pointage!$A$6:$CE$446,'Récap Hsup'!P$4))</f>
        <v>0</v>
      </c>
      <c r="Q375" s="26">
        <f>IF($A375=0,0,VLOOKUP($A375,Pointage!$A$6:$CE$446,'Récap Hsup'!Q$4))</f>
        <v>0</v>
      </c>
      <c r="R375" s="26">
        <f>IF($A375=0,0,VLOOKUP($A375,Pointage!$A$6:$CE$446,'Récap Hsup'!R$4))</f>
        <v>0</v>
      </c>
      <c r="S375" s="26">
        <f>IF($A375=0,0,VLOOKUP($A375,Pointage!$A$6:$CE$446,'Récap Hsup'!S$4))</f>
        <v>0</v>
      </c>
    </row>
    <row r="376" spans="1:19" x14ac:dyDescent="0.2">
      <c r="A376" s="24">
        <f>Pointage!A377</f>
        <v>0</v>
      </c>
      <c r="B376" s="25">
        <f t="shared" si="10"/>
        <v>0</v>
      </c>
      <c r="C376" s="25">
        <f t="shared" si="11"/>
        <v>1</v>
      </c>
      <c r="D376" s="26">
        <f>IF($A376=0,0,VLOOKUP($A376,Pointage!$A$6:$CE$446,'Récap Hsup'!D$4))</f>
        <v>0</v>
      </c>
      <c r="E376" s="26">
        <f>IF($A376=0,0,VLOOKUP($A376,Pointage!$A$6:$CE$446,'Récap Hsup'!E$4))</f>
        <v>0</v>
      </c>
      <c r="F376" s="26">
        <f>IF($A376=0,0,VLOOKUP($A376,Pointage!$A$6:$CE$446,'Récap Hsup'!F$4))</f>
        <v>0</v>
      </c>
      <c r="G376" s="26">
        <f>IF($A376=0,0,VLOOKUP($A376,Pointage!$A$6:$CE$446,'Récap Hsup'!G$4))</f>
        <v>0</v>
      </c>
      <c r="H376" s="26">
        <f>IF($A376=0,0,VLOOKUP($A376,Pointage!$A$6:$CE$446,'Récap Hsup'!H$4))</f>
        <v>0</v>
      </c>
      <c r="I376" s="26">
        <f>IF($A376=0,0,VLOOKUP($A376,Pointage!$A$6:$CE$446,'Récap Hsup'!I$4))</f>
        <v>0</v>
      </c>
      <c r="J376" s="26">
        <f>IF($A376=0,0,VLOOKUP($A376,Pointage!$A$6:$CE$446,'Récap Hsup'!J$4))</f>
        <v>0</v>
      </c>
      <c r="K376" s="26">
        <f>IF($A376=0,0,VLOOKUP($A376,Pointage!$A$6:$CE$446,'Récap Hsup'!K$4))</f>
        <v>0</v>
      </c>
      <c r="L376" s="26">
        <f>IF($A376=0,0,VLOOKUP($A376,Pointage!$A$6:$CE$446,'Récap Hsup'!L$4))</f>
        <v>0</v>
      </c>
      <c r="M376" s="26">
        <f>IF($A376=0,0,VLOOKUP($A376,Pointage!$A$6:$CE$446,'Récap Hsup'!M$4))</f>
        <v>0</v>
      </c>
      <c r="N376" s="26">
        <f>IF($A376=0,0,VLOOKUP($A376,Pointage!$A$6:$CE$446,'Récap Hsup'!N$4))</f>
        <v>0</v>
      </c>
      <c r="O376" s="26">
        <f>IF($A376=0,0,VLOOKUP($A376,Pointage!$A$6:$CE$446,'Récap Hsup'!O$4))</f>
        <v>0</v>
      </c>
      <c r="P376" s="26">
        <f>IF($A376=0,0,VLOOKUP($A376,Pointage!$A$6:$CE$446,'Récap Hsup'!P$4))</f>
        <v>0</v>
      </c>
      <c r="Q376" s="26">
        <f>IF($A376=0,0,VLOOKUP($A376,Pointage!$A$6:$CE$446,'Récap Hsup'!Q$4))</f>
        <v>0</v>
      </c>
      <c r="R376" s="26">
        <f>IF($A376=0,0,VLOOKUP($A376,Pointage!$A$6:$CE$446,'Récap Hsup'!R$4))</f>
        <v>0</v>
      </c>
      <c r="S376" s="26">
        <f>IF($A376=0,0,VLOOKUP($A376,Pointage!$A$6:$CE$446,'Récap Hsup'!S$4))</f>
        <v>0</v>
      </c>
    </row>
    <row r="377" spans="1:19" x14ac:dyDescent="0.2">
      <c r="A377" s="24">
        <f>Pointage!A378</f>
        <v>0</v>
      </c>
      <c r="B377" s="25">
        <f t="shared" si="10"/>
        <v>0</v>
      </c>
      <c r="C377" s="25">
        <f t="shared" si="11"/>
        <v>1</v>
      </c>
      <c r="D377" s="26">
        <f>IF($A377=0,0,VLOOKUP($A377,Pointage!$A$6:$CE$446,'Récap Hsup'!D$4))</f>
        <v>0</v>
      </c>
      <c r="E377" s="26">
        <f>IF($A377=0,0,VLOOKUP($A377,Pointage!$A$6:$CE$446,'Récap Hsup'!E$4))</f>
        <v>0</v>
      </c>
      <c r="F377" s="26">
        <f>IF($A377=0,0,VLOOKUP($A377,Pointage!$A$6:$CE$446,'Récap Hsup'!F$4))</f>
        <v>0</v>
      </c>
      <c r="G377" s="26">
        <f>IF($A377=0,0,VLOOKUP($A377,Pointage!$A$6:$CE$446,'Récap Hsup'!G$4))</f>
        <v>0</v>
      </c>
      <c r="H377" s="26">
        <f>IF($A377=0,0,VLOOKUP($A377,Pointage!$A$6:$CE$446,'Récap Hsup'!H$4))</f>
        <v>0</v>
      </c>
      <c r="I377" s="26">
        <f>IF($A377=0,0,VLOOKUP($A377,Pointage!$A$6:$CE$446,'Récap Hsup'!I$4))</f>
        <v>0</v>
      </c>
      <c r="J377" s="26">
        <f>IF($A377=0,0,VLOOKUP($A377,Pointage!$A$6:$CE$446,'Récap Hsup'!J$4))</f>
        <v>0</v>
      </c>
      <c r="K377" s="26">
        <f>IF($A377=0,0,VLOOKUP($A377,Pointage!$A$6:$CE$446,'Récap Hsup'!K$4))</f>
        <v>0</v>
      </c>
      <c r="L377" s="26">
        <f>IF($A377=0,0,VLOOKUP($A377,Pointage!$A$6:$CE$446,'Récap Hsup'!L$4))</f>
        <v>0</v>
      </c>
      <c r="M377" s="26">
        <f>IF($A377=0,0,VLOOKUP($A377,Pointage!$A$6:$CE$446,'Récap Hsup'!M$4))</f>
        <v>0</v>
      </c>
      <c r="N377" s="26">
        <f>IF($A377=0,0,VLOOKUP($A377,Pointage!$A$6:$CE$446,'Récap Hsup'!N$4))</f>
        <v>0</v>
      </c>
      <c r="O377" s="26">
        <f>IF($A377=0,0,VLOOKUP($A377,Pointage!$A$6:$CE$446,'Récap Hsup'!O$4))</f>
        <v>0</v>
      </c>
      <c r="P377" s="26">
        <f>IF($A377=0,0,VLOOKUP($A377,Pointage!$A$6:$CE$446,'Récap Hsup'!P$4))</f>
        <v>0</v>
      </c>
      <c r="Q377" s="26">
        <f>IF($A377=0,0,VLOOKUP($A377,Pointage!$A$6:$CE$446,'Récap Hsup'!Q$4))</f>
        <v>0</v>
      </c>
      <c r="R377" s="26">
        <f>IF($A377=0,0,VLOOKUP($A377,Pointage!$A$6:$CE$446,'Récap Hsup'!R$4))</f>
        <v>0</v>
      </c>
      <c r="S377" s="26">
        <f>IF($A377=0,0,VLOOKUP($A377,Pointage!$A$6:$CE$446,'Récap Hsup'!S$4))</f>
        <v>0</v>
      </c>
    </row>
    <row r="378" spans="1:19" x14ac:dyDescent="0.2">
      <c r="A378" s="24">
        <f>Pointage!A379</f>
        <v>0</v>
      </c>
      <c r="B378" s="25">
        <f t="shared" si="10"/>
        <v>0</v>
      </c>
      <c r="C378" s="25">
        <f t="shared" si="11"/>
        <v>1</v>
      </c>
      <c r="D378" s="26">
        <f>IF($A378=0,0,VLOOKUP($A378,Pointage!$A$6:$CE$446,'Récap Hsup'!D$4))</f>
        <v>0</v>
      </c>
      <c r="E378" s="26">
        <f>IF($A378=0,0,VLOOKUP($A378,Pointage!$A$6:$CE$446,'Récap Hsup'!E$4))</f>
        <v>0</v>
      </c>
      <c r="F378" s="26">
        <f>IF($A378=0,0,VLOOKUP($A378,Pointage!$A$6:$CE$446,'Récap Hsup'!F$4))</f>
        <v>0</v>
      </c>
      <c r="G378" s="26">
        <f>IF($A378=0,0,VLOOKUP($A378,Pointage!$A$6:$CE$446,'Récap Hsup'!G$4))</f>
        <v>0</v>
      </c>
      <c r="H378" s="26">
        <f>IF($A378=0,0,VLOOKUP($A378,Pointage!$A$6:$CE$446,'Récap Hsup'!H$4))</f>
        <v>0</v>
      </c>
      <c r="I378" s="26">
        <f>IF($A378=0,0,VLOOKUP($A378,Pointage!$A$6:$CE$446,'Récap Hsup'!I$4))</f>
        <v>0</v>
      </c>
      <c r="J378" s="26">
        <f>IF($A378=0,0,VLOOKUP($A378,Pointage!$A$6:$CE$446,'Récap Hsup'!J$4))</f>
        <v>0</v>
      </c>
      <c r="K378" s="26">
        <f>IF($A378=0,0,VLOOKUP($A378,Pointage!$A$6:$CE$446,'Récap Hsup'!K$4))</f>
        <v>0</v>
      </c>
      <c r="L378" s="26">
        <f>IF($A378=0,0,VLOOKUP($A378,Pointage!$A$6:$CE$446,'Récap Hsup'!L$4))</f>
        <v>0</v>
      </c>
      <c r="M378" s="26">
        <f>IF($A378=0,0,VLOOKUP($A378,Pointage!$A$6:$CE$446,'Récap Hsup'!M$4))</f>
        <v>0</v>
      </c>
      <c r="N378" s="26">
        <f>IF($A378=0,0,VLOOKUP($A378,Pointage!$A$6:$CE$446,'Récap Hsup'!N$4))</f>
        <v>0</v>
      </c>
      <c r="O378" s="26">
        <f>IF($A378=0,0,VLOOKUP($A378,Pointage!$A$6:$CE$446,'Récap Hsup'!O$4))</f>
        <v>0</v>
      </c>
      <c r="P378" s="26">
        <f>IF($A378=0,0,VLOOKUP($A378,Pointage!$A$6:$CE$446,'Récap Hsup'!P$4))</f>
        <v>0</v>
      </c>
      <c r="Q378" s="26">
        <f>IF($A378=0,0,VLOOKUP($A378,Pointage!$A$6:$CE$446,'Récap Hsup'!Q$4))</f>
        <v>0</v>
      </c>
      <c r="R378" s="26">
        <f>IF($A378=0,0,VLOOKUP($A378,Pointage!$A$6:$CE$446,'Récap Hsup'!R$4))</f>
        <v>0</v>
      </c>
      <c r="S378" s="26">
        <f>IF($A378=0,0,VLOOKUP($A378,Pointage!$A$6:$CE$446,'Récap Hsup'!S$4))</f>
        <v>0</v>
      </c>
    </row>
    <row r="379" spans="1:19" x14ac:dyDescent="0.2">
      <c r="A379" s="24">
        <f>Pointage!A380</f>
        <v>0</v>
      </c>
      <c r="B379" s="25">
        <f t="shared" si="10"/>
        <v>0</v>
      </c>
      <c r="C379" s="25">
        <f t="shared" si="11"/>
        <v>1</v>
      </c>
      <c r="D379" s="26">
        <f>IF($A379=0,0,VLOOKUP($A379,Pointage!$A$6:$CE$446,'Récap Hsup'!D$4))</f>
        <v>0</v>
      </c>
      <c r="E379" s="26">
        <f>IF($A379=0,0,VLOOKUP($A379,Pointage!$A$6:$CE$446,'Récap Hsup'!E$4))</f>
        <v>0</v>
      </c>
      <c r="F379" s="26">
        <f>IF($A379=0,0,VLOOKUP($A379,Pointage!$A$6:$CE$446,'Récap Hsup'!F$4))</f>
        <v>0</v>
      </c>
      <c r="G379" s="26">
        <f>IF($A379=0,0,VLOOKUP($A379,Pointage!$A$6:$CE$446,'Récap Hsup'!G$4))</f>
        <v>0</v>
      </c>
      <c r="H379" s="26">
        <f>IF($A379=0,0,VLOOKUP($A379,Pointage!$A$6:$CE$446,'Récap Hsup'!H$4))</f>
        <v>0</v>
      </c>
      <c r="I379" s="26">
        <f>IF($A379=0,0,VLOOKUP($A379,Pointage!$A$6:$CE$446,'Récap Hsup'!I$4))</f>
        <v>0</v>
      </c>
      <c r="J379" s="26">
        <f>IF($A379=0,0,VLOOKUP($A379,Pointage!$A$6:$CE$446,'Récap Hsup'!J$4))</f>
        <v>0</v>
      </c>
      <c r="K379" s="26">
        <f>IF($A379=0,0,VLOOKUP($A379,Pointage!$A$6:$CE$446,'Récap Hsup'!K$4))</f>
        <v>0</v>
      </c>
      <c r="L379" s="26">
        <f>IF($A379=0,0,VLOOKUP($A379,Pointage!$A$6:$CE$446,'Récap Hsup'!L$4))</f>
        <v>0</v>
      </c>
      <c r="M379" s="26">
        <f>IF($A379=0,0,VLOOKUP($A379,Pointage!$A$6:$CE$446,'Récap Hsup'!M$4))</f>
        <v>0</v>
      </c>
      <c r="N379" s="26">
        <f>IF($A379=0,0,VLOOKUP($A379,Pointage!$A$6:$CE$446,'Récap Hsup'!N$4))</f>
        <v>0</v>
      </c>
      <c r="O379" s="26">
        <f>IF($A379=0,0,VLOOKUP($A379,Pointage!$A$6:$CE$446,'Récap Hsup'!O$4))</f>
        <v>0</v>
      </c>
      <c r="P379" s="26">
        <f>IF($A379=0,0,VLOOKUP($A379,Pointage!$A$6:$CE$446,'Récap Hsup'!P$4))</f>
        <v>0</v>
      </c>
      <c r="Q379" s="26">
        <f>IF($A379=0,0,VLOOKUP($A379,Pointage!$A$6:$CE$446,'Récap Hsup'!Q$4))</f>
        <v>0</v>
      </c>
      <c r="R379" s="26">
        <f>IF($A379=0,0,VLOOKUP($A379,Pointage!$A$6:$CE$446,'Récap Hsup'!R$4))</f>
        <v>0</v>
      </c>
      <c r="S379" s="26">
        <f>IF($A379=0,0,VLOOKUP($A379,Pointage!$A$6:$CE$446,'Récap Hsup'!S$4))</f>
        <v>0</v>
      </c>
    </row>
    <row r="380" spans="1:19" x14ac:dyDescent="0.2">
      <c r="A380" s="24">
        <f>Pointage!A381</f>
        <v>0</v>
      </c>
      <c r="B380" s="25">
        <f t="shared" si="10"/>
        <v>0</v>
      </c>
      <c r="C380" s="25">
        <f t="shared" si="11"/>
        <v>1</v>
      </c>
      <c r="D380" s="26">
        <f>IF($A380=0,0,VLOOKUP($A380,Pointage!$A$6:$CE$446,'Récap Hsup'!D$4))</f>
        <v>0</v>
      </c>
      <c r="E380" s="26">
        <f>IF($A380=0,0,VLOOKUP($A380,Pointage!$A$6:$CE$446,'Récap Hsup'!E$4))</f>
        <v>0</v>
      </c>
      <c r="F380" s="26">
        <f>IF($A380=0,0,VLOOKUP($A380,Pointage!$A$6:$CE$446,'Récap Hsup'!F$4))</f>
        <v>0</v>
      </c>
      <c r="G380" s="26">
        <f>IF($A380=0,0,VLOOKUP($A380,Pointage!$A$6:$CE$446,'Récap Hsup'!G$4))</f>
        <v>0</v>
      </c>
      <c r="H380" s="26">
        <f>IF($A380=0,0,VLOOKUP($A380,Pointage!$A$6:$CE$446,'Récap Hsup'!H$4))</f>
        <v>0</v>
      </c>
      <c r="I380" s="26">
        <f>IF($A380=0,0,VLOOKUP($A380,Pointage!$A$6:$CE$446,'Récap Hsup'!I$4))</f>
        <v>0</v>
      </c>
      <c r="J380" s="26">
        <f>IF($A380=0,0,VLOOKUP($A380,Pointage!$A$6:$CE$446,'Récap Hsup'!J$4))</f>
        <v>0</v>
      </c>
      <c r="K380" s="26">
        <f>IF($A380=0,0,VLOOKUP($A380,Pointage!$A$6:$CE$446,'Récap Hsup'!K$4))</f>
        <v>0</v>
      </c>
      <c r="L380" s="26">
        <f>IF($A380=0,0,VLOOKUP($A380,Pointage!$A$6:$CE$446,'Récap Hsup'!L$4))</f>
        <v>0</v>
      </c>
      <c r="M380" s="26">
        <f>IF($A380=0,0,VLOOKUP($A380,Pointage!$A$6:$CE$446,'Récap Hsup'!M$4))</f>
        <v>0</v>
      </c>
      <c r="N380" s="26">
        <f>IF($A380=0,0,VLOOKUP($A380,Pointage!$A$6:$CE$446,'Récap Hsup'!N$4))</f>
        <v>0</v>
      </c>
      <c r="O380" s="26">
        <f>IF($A380=0,0,VLOOKUP($A380,Pointage!$A$6:$CE$446,'Récap Hsup'!O$4))</f>
        <v>0</v>
      </c>
      <c r="P380" s="26">
        <f>IF($A380=0,0,VLOOKUP($A380,Pointage!$A$6:$CE$446,'Récap Hsup'!P$4))</f>
        <v>0</v>
      </c>
      <c r="Q380" s="26">
        <f>IF($A380=0,0,VLOOKUP($A380,Pointage!$A$6:$CE$446,'Récap Hsup'!Q$4))</f>
        <v>0</v>
      </c>
      <c r="R380" s="26">
        <f>IF($A380=0,0,VLOOKUP($A380,Pointage!$A$6:$CE$446,'Récap Hsup'!R$4))</f>
        <v>0</v>
      </c>
      <c r="S380" s="26">
        <f>IF($A380=0,0,VLOOKUP($A380,Pointage!$A$6:$CE$446,'Récap Hsup'!S$4))</f>
        <v>0</v>
      </c>
    </row>
    <row r="381" spans="1:19" x14ac:dyDescent="0.2">
      <c r="A381" s="24">
        <f>Pointage!A382</f>
        <v>0</v>
      </c>
      <c r="B381" s="25">
        <f t="shared" si="10"/>
        <v>0</v>
      </c>
      <c r="C381" s="25">
        <f t="shared" si="11"/>
        <v>1</v>
      </c>
      <c r="D381" s="26">
        <f>IF($A381=0,0,VLOOKUP($A381,Pointage!$A$6:$CE$446,'Récap Hsup'!D$4))</f>
        <v>0</v>
      </c>
      <c r="E381" s="26">
        <f>IF($A381=0,0,VLOOKUP($A381,Pointage!$A$6:$CE$446,'Récap Hsup'!E$4))</f>
        <v>0</v>
      </c>
      <c r="F381" s="26">
        <f>IF($A381=0,0,VLOOKUP($A381,Pointage!$A$6:$CE$446,'Récap Hsup'!F$4))</f>
        <v>0</v>
      </c>
      <c r="G381" s="26">
        <f>IF($A381=0,0,VLOOKUP($A381,Pointage!$A$6:$CE$446,'Récap Hsup'!G$4))</f>
        <v>0</v>
      </c>
      <c r="H381" s="26">
        <f>IF($A381=0,0,VLOOKUP($A381,Pointage!$A$6:$CE$446,'Récap Hsup'!H$4))</f>
        <v>0</v>
      </c>
      <c r="I381" s="26">
        <f>IF($A381=0,0,VLOOKUP($A381,Pointage!$A$6:$CE$446,'Récap Hsup'!I$4))</f>
        <v>0</v>
      </c>
      <c r="J381" s="26">
        <f>IF($A381=0,0,VLOOKUP($A381,Pointage!$A$6:$CE$446,'Récap Hsup'!J$4))</f>
        <v>0</v>
      </c>
      <c r="K381" s="26">
        <f>IF($A381=0,0,VLOOKUP($A381,Pointage!$A$6:$CE$446,'Récap Hsup'!K$4))</f>
        <v>0</v>
      </c>
      <c r="L381" s="26">
        <f>IF($A381=0,0,VLOOKUP($A381,Pointage!$A$6:$CE$446,'Récap Hsup'!L$4))</f>
        <v>0</v>
      </c>
      <c r="M381" s="26">
        <f>IF($A381=0,0,VLOOKUP($A381,Pointage!$A$6:$CE$446,'Récap Hsup'!M$4))</f>
        <v>0</v>
      </c>
      <c r="N381" s="26">
        <f>IF($A381=0,0,VLOOKUP($A381,Pointage!$A$6:$CE$446,'Récap Hsup'!N$4))</f>
        <v>0</v>
      </c>
      <c r="O381" s="26">
        <f>IF($A381=0,0,VLOOKUP($A381,Pointage!$A$6:$CE$446,'Récap Hsup'!O$4))</f>
        <v>0</v>
      </c>
      <c r="P381" s="26">
        <f>IF($A381=0,0,VLOOKUP($A381,Pointage!$A$6:$CE$446,'Récap Hsup'!P$4))</f>
        <v>0</v>
      </c>
      <c r="Q381" s="26">
        <f>IF($A381=0,0,VLOOKUP($A381,Pointage!$A$6:$CE$446,'Récap Hsup'!Q$4))</f>
        <v>0</v>
      </c>
      <c r="R381" s="26">
        <f>IF($A381=0,0,VLOOKUP($A381,Pointage!$A$6:$CE$446,'Récap Hsup'!R$4))</f>
        <v>0</v>
      </c>
      <c r="S381" s="26">
        <f>IF($A381=0,0,VLOOKUP($A381,Pointage!$A$6:$CE$446,'Récap Hsup'!S$4))</f>
        <v>0</v>
      </c>
    </row>
    <row r="382" spans="1:19" x14ac:dyDescent="0.2">
      <c r="A382" s="24">
        <f>Pointage!A383</f>
        <v>0</v>
      </c>
      <c r="B382" s="25">
        <f t="shared" si="10"/>
        <v>0</v>
      </c>
      <c r="C382" s="25">
        <f t="shared" si="11"/>
        <v>1</v>
      </c>
      <c r="D382" s="26">
        <f>IF($A382=0,0,VLOOKUP($A382,Pointage!$A$6:$CE$446,'Récap Hsup'!D$4))</f>
        <v>0</v>
      </c>
      <c r="E382" s="26">
        <f>IF($A382=0,0,VLOOKUP($A382,Pointage!$A$6:$CE$446,'Récap Hsup'!E$4))</f>
        <v>0</v>
      </c>
      <c r="F382" s="26">
        <f>IF($A382=0,0,VLOOKUP($A382,Pointage!$A$6:$CE$446,'Récap Hsup'!F$4))</f>
        <v>0</v>
      </c>
      <c r="G382" s="26">
        <f>IF($A382=0,0,VLOOKUP($A382,Pointage!$A$6:$CE$446,'Récap Hsup'!G$4))</f>
        <v>0</v>
      </c>
      <c r="H382" s="26">
        <f>IF($A382=0,0,VLOOKUP($A382,Pointage!$A$6:$CE$446,'Récap Hsup'!H$4))</f>
        <v>0</v>
      </c>
      <c r="I382" s="26">
        <f>IF($A382=0,0,VLOOKUP($A382,Pointage!$A$6:$CE$446,'Récap Hsup'!I$4))</f>
        <v>0</v>
      </c>
      <c r="J382" s="26">
        <f>IF($A382=0,0,VLOOKUP($A382,Pointage!$A$6:$CE$446,'Récap Hsup'!J$4))</f>
        <v>0</v>
      </c>
      <c r="K382" s="26">
        <f>IF($A382=0,0,VLOOKUP($A382,Pointage!$A$6:$CE$446,'Récap Hsup'!K$4))</f>
        <v>0</v>
      </c>
      <c r="L382" s="26">
        <f>IF($A382=0,0,VLOOKUP($A382,Pointage!$A$6:$CE$446,'Récap Hsup'!L$4))</f>
        <v>0</v>
      </c>
      <c r="M382" s="26">
        <f>IF($A382=0,0,VLOOKUP($A382,Pointage!$A$6:$CE$446,'Récap Hsup'!M$4))</f>
        <v>0</v>
      </c>
      <c r="N382" s="26">
        <f>IF($A382=0,0,VLOOKUP($A382,Pointage!$A$6:$CE$446,'Récap Hsup'!N$4))</f>
        <v>0</v>
      </c>
      <c r="O382" s="26">
        <f>IF($A382=0,0,VLOOKUP($A382,Pointage!$A$6:$CE$446,'Récap Hsup'!O$4))</f>
        <v>0</v>
      </c>
      <c r="P382" s="26">
        <f>IF($A382=0,0,VLOOKUP($A382,Pointage!$A$6:$CE$446,'Récap Hsup'!P$4))</f>
        <v>0</v>
      </c>
      <c r="Q382" s="26">
        <f>IF($A382=0,0,VLOOKUP($A382,Pointage!$A$6:$CE$446,'Récap Hsup'!Q$4))</f>
        <v>0</v>
      </c>
      <c r="R382" s="26">
        <f>IF($A382=0,0,VLOOKUP($A382,Pointage!$A$6:$CE$446,'Récap Hsup'!R$4))</f>
        <v>0</v>
      </c>
      <c r="S382" s="26">
        <f>IF($A382=0,0,VLOOKUP($A382,Pointage!$A$6:$CE$446,'Récap Hsup'!S$4))</f>
        <v>0</v>
      </c>
    </row>
    <row r="383" spans="1:19" x14ac:dyDescent="0.2">
      <c r="A383" s="24">
        <f>Pointage!A384</f>
        <v>0</v>
      </c>
      <c r="B383" s="25">
        <f t="shared" si="10"/>
        <v>0</v>
      </c>
      <c r="C383" s="25">
        <f t="shared" si="11"/>
        <v>1</v>
      </c>
      <c r="D383" s="26">
        <f>IF($A383=0,0,VLOOKUP($A383,Pointage!$A$6:$CE$446,'Récap Hsup'!D$4))</f>
        <v>0</v>
      </c>
      <c r="E383" s="26">
        <f>IF($A383=0,0,VLOOKUP($A383,Pointage!$A$6:$CE$446,'Récap Hsup'!E$4))</f>
        <v>0</v>
      </c>
      <c r="F383" s="26">
        <f>IF($A383=0,0,VLOOKUP($A383,Pointage!$A$6:$CE$446,'Récap Hsup'!F$4))</f>
        <v>0</v>
      </c>
      <c r="G383" s="26">
        <f>IF($A383=0,0,VLOOKUP($A383,Pointage!$A$6:$CE$446,'Récap Hsup'!G$4))</f>
        <v>0</v>
      </c>
      <c r="H383" s="26">
        <f>IF($A383=0,0,VLOOKUP($A383,Pointage!$A$6:$CE$446,'Récap Hsup'!H$4))</f>
        <v>0</v>
      </c>
      <c r="I383" s="26">
        <f>IF($A383=0,0,VLOOKUP($A383,Pointage!$A$6:$CE$446,'Récap Hsup'!I$4))</f>
        <v>0</v>
      </c>
      <c r="J383" s="26">
        <f>IF($A383=0,0,VLOOKUP($A383,Pointage!$A$6:$CE$446,'Récap Hsup'!J$4))</f>
        <v>0</v>
      </c>
      <c r="K383" s="26">
        <f>IF($A383=0,0,VLOOKUP($A383,Pointage!$A$6:$CE$446,'Récap Hsup'!K$4))</f>
        <v>0</v>
      </c>
      <c r="L383" s="26">
        <f>IF($A383=0,0,VLOOKUP($A383,Pointage!$A$6:$CE$446,'Récap Hsup'!L$4))</f>
        <v>0</v>
      </c>
      <c r="M383" s="26">
        <f>IF($A383=0,0,VLOOKUP($A383,Pointage!$A$6:$CE$446,'Récap Hsup'!M$4))</f>
        <v>0</v>
      </c>
      <c r="N383" s="26">
        <f>IF($A383=0,0,VLOOKUP($A383,Pointage!$A$6:$CE$446,'Récap Hsup'!N$4))</f>
        <v>0</v>
      </c>
      <c r="O383" s="26">
        <f>IF($A383=0,0,VLOOKUP($A383,Pointage!$A$6:$CE$446,'Récap Hsup'!O$4))</f>
        <v>0</v>
      </c>
      <c r="P383" s="26">
        <f>IF($A383=0,0,VLOOKUP($A383,Pointage!$A$6:$CE$446,'Récap Hsup'!P$4))</f>
        <v>0</v>
      </c>
      <c r="Q383" s="26">
        <f>IF($A383=0,0,VLOOKUP($A383,Pointage!$A$6:$CE$446,'Récap Hsup'!Q$4))</f>
        <v>0</v>
      </c>
      <c r="R383" s="26">
        <f>IF($A383=0,0,VLOOKUP($A383,Pointage!$A$6:$CE$446,'Récap Hsup'!R$4))</f>
        <v>0</v>
      </c>
      <c r="S383" s="26">
        <f>IF($A383=0,0,VLOOKUP($A383,Pointage!$A$6:$CE$446,'Récap Hsup'!S$4))</f>
        <v>0</v>
      </c>
    </row>
    <row r="384" spans="1:19" x14ac:dyDescent="0.2">
      <c r="A384" s="24">
        <f>Pointage!A385</f>
        <v>0</v>
      </c>
      <c r="B384" s="25">
        <f t="shared" si="10"/>
        <v>0</v>
      </c>
      <c r="C384" s="25">
        <f t="shared" si="11"/>
        <v>1</v>
      </c>
      <c r="D384" s="26">
        <f>IF($A384=0,0,VLOOKUP($A384,Pointage!$A$6:$CE$446,'Récap Hsup'!D$4))</f>
        <v>0</v>
      </c>
      <c r="E384" s="26">
        <f>IF($A384=0,0,VLOOKUP($A384,Pointage!$A$6:$CE$446,'Récap Hsup'!E$4))</f>
        <v>0</v>
      </c>
      <c r="F384" s="26">
        <f>IF($A384=0,0,VLOOKUP($A384,Pointage!$A$6:$CE$446,'Récap Hsup'!F$4))</f>
        <v>0</v>
      </c>
      <c r="G384" s="26">
        <f>IF($A384=0,0,VLOOKUP($A384,Pointage!$A$6:$CE$446,'Récap Hsup'!G$4))</f>
        <v>0</v>
      </c>
      <c r="H384" s="26">
        <f>IF($A384=0,0,VLOOKUP($A384,Pointage!$A$6:$CE$446,'Récap Hsup'!H$4))</f>
        <v>0</v>
      </c>
      <c r="I384" s="26">
        <f>IF($A384=0,0,VLOOKUP($A384,Pointage!$A$6:$CE$446,'Récap Hsup'!I$4))</f>
        <v>0</v>
      </c>
      <c r="J384" s="26">
        <f>IF($A384=0,0,VLOOKUP($A384,Pointage!$A$6:$CE$446,'Récap Hsup'!J$4))</f>
        <v>0</v>
      </c>
      <c r="K384" s="26">
        <f>IF($A384=0,0,VLOOKUP($A384,Pointage!$A$6:$CE$446,'Récap Hsup'!K$4))</f>
        <v>0</v>
      </c>
      <c r="L384" s="26">
        <f>IF($A384=0,0,VLOOKUP($A384,Pointage!$A$6:$CE$446,'Récap Hsup'!L$4))</f>
        <v>0</v>
      </c>
      <c r="M384" s="26">
        <f>IF($A384=0,0,VLOOKUP($A384,Pointage!$A$6:$CE$446,'Récap Hsup'!M$4))</f>
        <v>0</v>
      </c>
      <c r="N384" s="26">
        <f>IF($A384=0,0,VLOOKUP($A384,Pointage!$A$6:$CE$446,'Récap Hsup'!N$4))</f>
        <v>0</v>
      </c>
      <c r="O384" s="26">
        <f>IF($A384=0,0,VLOOKUP($A384,Pointage!$A$6:$CE$446,'Récap Hsup'!O$4))</f>
        <v>0</v>
      </c>
      <c r="P384" s="26">
        <f>IF($A384=0,0,VLOOKUP($A384,Pointage!$A$6:$CE$446,'Récap Hsup'!P$4))</f>
        <v>0</v>
      </c>
      <c r="Q384" s="26">
        <f>IF($A384=0,0,VLOOKUP($A384,Pointage!$A$6:$CE$446,'Récap Hsup'!Q$4))</f>
        <v>0</v>
      </c>
      <c r="R384" s="26">
        <f>IF($A384=0,0,VLOOKUP($A384,Pointage!$A$6:$CE$446,'Récap Hsup'!R$4))</f>
        <v>0</v>
      </c>
      <c r="S384" s="26">
        <f>IF($A384=0,0,VLOOKUP($A384,Pointage!$A$6:$CE$446,'Récap Hsup'!S$4))</f>
        <v>0</v>
      </c>
    </row>
    <row r="385" spans="1:19" x14ac:dyDescent="0.2">
      <c r="A385" s="24">
        <f>Pointage!A386</f>
        <v>0</v>
      </c>
      <c r="B385" s="25">
        <f t="shared" si="10"/>
        <v>0</v>
      </c>
      <c r="C385" s="25">
        <f t="shared" si="11"/>
        <v>1</v>
      </c>
      <c r="D385" s="26">
        <f>IF($A385=0,0,VLOOKUP($A385,Pointage!$A$6:$CE$446,'Récap Hsup'!D$4))</f>
        <v>0</v>
      </c>
      <c r="E385" s="26">
        <f>IF($A385=0,0,VLOOKUP($A385,Pointage!$A$6:$CE$446,'Récap Hsup'!E$4))</f>
        <v>0</v>
      </c>
      <c r="F385" s="26">
        <f>IF($A385=0,0,VLOOKUP($A385,Pointage!$A$6:$CE$446,'Récap Hsup'!F$4))</f>
        <v>0</v>
      </c>
      <c r="G385" s="26">
        <f>IF($A385=0,0,VLOOKUP($A385,Pointage!$A$6:$CE$446,'Récap Hsup'!G$4))</f>
        <v>0</v>
      </c>
      <c r="H385" s="26">
        <f>IF($A385=0,0,VLOOKUP($A385,Pointage!$A$6:$CE$446,'Récap Hsup'!H$4))</f>
        <v>0</v>
      </c>
      <c r="I385" s="26">
        <f>IF($A385=0,0,VLOOKUP($A385,Pointage!$A$6:$CE$446,'Récap Hsup'!I$4))</f>
        <v>0</v>
      </c>
      <c r="J385" s="26">
        <f>IF($A385=0,0,VLOOKUP($A385,Pointage!$A$6:$CE$446,'Récap Hsup'!J$4))</f>
        <v>0</v>
      </c>
      <c r="K385" s="26">
        <f>IF($A385=0,0,VLOOKUP($A385,Pointage!$A$6:$CE$446,'Récap Hsup'!K$4))</f>
        <v>0</v>
      </c>
      <c r="L385" s="26">
        <f>IF($A385=0,0,VLOOKUP($A385,Pointage!$A$6:$CE$446,'Récap Hsup'!L$4))</f>
        <v>0</v>
      </c>
      <c r="M385" s="26">
        <f>IF($A385=0,0,VLOOKUP($A385,Pointage!$A$6:$CE$446,'Récap Hsup'!M$4))</f>
        <v>0</v>
      </c>
      <c r="N385" s="26">
        <f>IF($A385=0,0,VLOOKUP($A385,Pointage!$A$6:$CE$446,'Récap Hsup'!N$4))</f>
        <v>0</v>
      </c>
      <c r="O385" s="26">
        <f>IF($A385=0,0,VLOOKUP($A385,Pointage!$A$6:$CE$446,'Récap Hsup'!O$4))</f>
        <v>0</v>
      </c>
      <c r="P385" s="26">
        <f>IF($A385=0,0,VLOOKUP($A385,Pointage!$A$6:$CE$446,'Récap Hsup'!P$4))</f>
        <v>0</v>
      </c>
      <c r="Q385" s="26">
        <f>IF($A385=0,0,VLOOKUP($A385,Pointage!$A$6:$CE$446,'Récap Hsup'!Q$4))</f>
        <v>0</v>
      </c>
      <c r="R385" s="26">
        <f>IF($A385=0,0,VLOOKUP($A385,Pointage!$A$6:$CE$446,'Récap Hsup'!R$4))</f>
        <v>0</v>
      </c>
      <c r="S385" s="26">
        <f>IF($A385=0,0,VLOOKUP($A385,Pointage!$A$6:$CE$446,'Récap Hsup'!S$4))</f>
        <v>0</v>
      </c>
    </row>
    <row r="386" spans="1:19" x14ac:dyDescent="0.2">
      <c r="A386" s="24">
        <f>Pointage!A387</f>
        <v>0</v>
      </c>
      <c r="B386" s="25">
        <f t="shared" si="10"/>
        <v>0</v>
      </c>
      <c r="C386" s="25">
        <f t="shared" si="11"/>
        <v>1</v>
      </c>
      <c r="D386" s="26">
        <f>IF($A386=0,0,VLOOKUP($A386,Pointage!$A$6:$CE$446,'Récap Hsup'!D$4))</f>
        <v>0</v>
      </c>
      <c r="E386" s="26">
        <f>IF($A386=0,0,VLOOKUP($A386,Pointage!$A$6:$CE$446,'Récap Hsup'!E$4))</f>
        <v>0</v>
      </c>
      <c r="F386" s="26">
        <f>IF($A386=0,0,VLOOKUP($A386,Pointage!$A$6:$CE$446,'Récap Hsup'!F$4))</f>
        <v>0</v>
      </c>
      <c r="G386" s="26">
        <f>IF($A386=0,0,VLOOKUP($A386,Pointage!$A$6:$CE$446,'Récap Hsup'!G$4))</f>
        <v>0</v>
      </c>
      <c r="H386" s="26">
        <f>IF($A386=0,0,VLOOKUP($A386,Pointage!$A$6:$CE$446,'Récap Hsup'!H$4))</f>
        <v>0</v>
      </c>
      <c r="I386" s="26">
        <f>IF($A386=0,0,VLOOKUP($A386,Pointage!$A$6:$CE$446,'Récap Hsup'!I$4))</f>
        <v>0</v>
      </c>
      <c r="J386" s="26">
        <f>IF($A386=0,0,VLOOKUP($A386,Pointage!$A$6:$CE$446,'Récap Hsup'!J$4))</f>
        <v>0</v>
      </c>
      <c r="K386" s="26">
        <f>IF($A386=0,0,VLOOKUP($A386,Pointage!$A$6:$CE$446,'Récap Hsup'!K$4))</f>
        <v>0</v>
      </c>
      <c r="L386" s="26">
        <f>IF($A386=0,0,VLOOKUP($A386,Pointage!$A$6:$CE$446,'Récap Hsup'!L$4))</f>
        <v>0</v>
      </c>
      <c r="M386" s="26">
        <f>IF($A386=0,0,VLOOKUP($A386,Pointage!$A$6:$CE$446,'Récap Hsup'!M$4))</f>
        <v>0</v>
      </c>
      <c r="N386" s="26">
        <f>IF($A386=0,0,VLOOKUP($A386,Pointage!$A$6:$CE$446,'Récap Hsup'!N$4))</f>
        <v>0</v>
      </c>
      <c r="O386" s="26">
        <f>IF($A386=0,0,VLOOKUP($A386,Pointage!$A$6:$CE$446,'Récap Hsup'!O$4))</f>
        <v>0</v>
      </c>
      <c r="P386" s="26">
        <f>IF($A386=0,0,VLOOKUP($A386,Pointage!$A$6:$CE$446,'Récap Hsup'!P$4))</f>
        <v>0</v>
      </c>
      <c r="Q386" s="26">
        <f>IF($A386=0,0,VLOOKUP($A386,Pointage!$A$6:$CE$446,'Récap Hsup'!Q$4))</f>
        <v>0</v>
      </c>
      <c r="R386" s="26">
        <f>IF($A386=0,0,VLOOKUP($A386,Pointage!$A$6:$CE$446,'Récap Hsup'!R$4))</f>
        <v>0</v>
      </c>
      <c r="S386" s="26">
        <f>IF($A386=0,0,VLOOKUP($A386,Pointage!$A$6:$CE$446,'Récap Hsup'!S$4))</f>
        <v>0</v>
      </c>
    </row>
    <row r="387" spans="1:19" x14ac:dyDescent="0.2">
      <c r="A387" s="24">
        <f>Pointage!A388</f>
        <v>0</v>
      </c>
      <c r="B387" s="25">
        <f t="shared" si="10"/>
        <v>0</v>
      </c>
      <c r="C387" s="25">
        <f t="shared" si="11"/>
        <v>1</v>
      </c>
      <c r="D387" s="26">
        <f>IF($A387=0,0,VLOOKUP($A387,Pointage!$A$6:$CE$446,'Récap Hsup'!D$4))</f>
        <v>0</v>
      </c>
      <c r="E387" s="26">
        <f>IF($A387=0,0,VLOOKUP($A387,Pointage!$A$6:$CE$446,'Récap Hsup'!E$4))</f>
        <v>0</v>
      </c>
      <c r="F387" s="26">
        <f>IF($A387=0,0,VLOOKUP($A387,Pointage!$A$6:$CE$446,'Récap Hsup'!F$4))</f>
        <v>0</v>
      </c>
      <c r="G387" s="26">
        <f>IF($A387=0,0,VLOOKUP($A387,Pointage!$A$6:$CE$446,'Récap Hsup'!G$4))</f>
        <v>0</v>
      </c>
      <c r="H387" s="26">
        <f>IF($A387=0,0,VLOOKUP($A387,Pointage!$A$6:$CE$446,'Récap Hsup'!H$4))</f>
        <v>0</v>
      </c>
      <c r="I387" s="26">
        <f>IF($A387=0,0,VLOOKUP($A387,Pointage!$A$6:$CE$446,'Récap Hsup'!I$4))</f>
        <v>0</v>
      </c>
      <c r="J387" s="26">
        <f>IF($A387=0,0,VLOOKUP($A387,Pointage!$A$6:$CE$446,'Récap Hsup'!J$4))</f>
        <v>0</v>
      </c>
      <c r="K387" s="26">
        <f>IF($A387=0,0,VLOOKUP($A387,Pointage!$A$6:$CE$446,'Récap Hsup'!K$4))</f>
        <v>0</v>
      </c>
      <c r="L387" s="26">
        <f>IF($A387=0,0,VLOOKUP($A387,Pointage!$A$6:$CE$446,'Récap Hsup'!L$4))</f>
        <v>0</v>
      </c>
      <c r="M387" s="26">
        <f>IF($A387=0,0,VLOOKUP($A387,Pointage!$A$6:$CE$446,'Récap Hsup'!M$4))</f>
        <v>0</v>
      </c>
      <c r="N387" s="26">
        <f>IF($A387=0,0,VLOOKUP($A387,Pointage!$A$6:$CE$446,'Récap Hsup'!N$4))</f>
        <v>0</v>
      </c>
      <c r="O387" s="26">
        <f>IF($A387=0,0,VLOOKUP($A387,Pointage!$A$6:$CE$446,'Récap Hsup'!O$4))</f>
        <v>0</v>
      </c>
      <c r="P387" s="26">
        <f>IF($A387=0,0,VLOOKUP($A387,Pointage!$A$6:$CE$446,'Récap Hsup'!P$4))</f>
        <v>0</v>
      </c>
      <c r="Q387" s="26">
        <f>IF($A387=0,0,VLOOKUP($A387,Pointage!$A$6:$CE$446,'Récap Hsup'!Q$4))</f>
        <v>0</v>
      </c>
      <c r="R387" s="26">
        <f>IF($A387=0,0,VLOOKUP($A387,Pointage!$A$6:$CE$446,'Récap Hsup'!R$4))</f>
        <v>0</v>
      </c>
      <c r="S387" s="26">
        <f>IF($A387=0,0,VLOOKUP($A387,Pointage!$A$6:$CE$446,'Récap Hsup'!S$4))</f>
        <v>0</v>
      </c>
    </row>
    <row r="388" spans="1:19" x14ac:dyDescent="0.2">
      <c r="A388" s="24">
        <f>Pointage!A389</f>
        <v>0</v>
      </c>
      <c r="B388" s="25">
        <f t="shared" si="10"/>
        <v>0</v>
      </c>
      <c r="C388" s="25">
        <f t="shared" si="11"/>
        <v>1</v>
      </c>
      <c r="D388" s="26">
        <f>IF($A388=0,0,VLOOKUP($A388,Pointage!$A$6:$CE$446,'Récap Hsup'!D$4))</f>
        <v>0</v>
      </c>
      <c r="E388" s="26">
        <f>IF($A388=0,0,VLOOKUP($A388,Pointage!$A$6:$CE$446,'Récap Hsup'!E$4))</f>
        <v>0</v>
      </c>
      <c r="F388" s="26">
        <f>IF($A388=0,0,VLOOKUP($A388,Pointage!$A$6:$CE$446,'Récap Hsup'!F$4))</f>
        <v>0</v>
      </c>
      <c r="G388" s="26">
        <f>IF($A388=0,0,VLOOKUP($A388,Pointage!$A$6:$CE$446,'Récap Hsup'!G$4))</f>
        <v>0</v>
      </c>
      <c r="H388" s="26">
        <f>IF($A388=0,0,VLOOKUP($A388,Pointage!$A$6:$CE$446,'Récap Hsup'!H$4))</f>
        <v>0</v>
      </c>
      <c r="I388" s="26">
        <f>IF($A388=0,0,VLOOKUP($A388,Pointage!$A$6:$CE$446,'Récap Hsup'!I$4))</f>
        <v>0</v>
      </c>
      <c r="J388" s="26">
        <f>IF($A388=0,0,VLOOKUP($A388,Pointage!$A$6:$CE$446,'Récap Hsup'!J$4))</f>
        <v>0</v>
      </c>
      <c r="K388" s="26">
        <f>IF($A388=0,0,VLOOKUP($A388,Pointage!$A$6:$CE$446,'Récap Hsup'!K$4))</f>
        <v>0</v>
      </c>
      <c r="L388" s="26">
        <f>IF($A388=0,0,VLOOKUP($A388,Pointage!$A$6:$CE$446,'Récap Hsup'!L$4))</f>
        <v>0</v>
      </c>
      <c r="M388" s="26">
        <f>IF($A388=0,0,VLOOKUP($A388,Pointage!$A$6:$CE$446,'Récap Hsup'!M$4))</f>
        <v>0</v>
      </c>
      <c r="N388" s="26">
        <f>IF($A388=0,0,VLOOKUP($A388,Pointage!$A$6:$CE$446,'Récap Hsup'!N$4))</f>
        <v>0</v>
      </c>
      <c r="O388" s="26">
        <f>IF($A388=0,0,VLOOKUP($A388,Pointage!$A$6:$CE$446,'Récap Hsup'!O$4))</f>
        <v>0</v>
      </c>
      <c r="P388" s="26">
        <f>IF($A388=0,0,VLOOKUP($A388,Pointage!$A$6:$CE$446,'Récap Hsup'!P$4))</f>
        <v>0</v>
      </c>
      <c r="Q388" s="26">
        <f>IF($A388=0,0,VLOOKUP($A388,Pointage!$A$6:$CE$446,'Récap Hsup'!Q$4))</f>
        <v>0</v>
      </c>
      <c r="R388" s="26">
        <f>IF($A388=0,0,VLOOKUP($A388,Pointage!$A$6:$CE$446,'Récap Hsup'!R$4))</f>
        <v>0</v>
      </c>
      <c r="S388" s="26">
        <f>IF($A388=0,0,VLOOKUP($A388,Pointage!$A$6:$CE$446,'Récap Hsup'!S$4))</f>
        <v>0</v>
      </c>
    </row>
    <row r="389" spans="1:19" x14ac:dyDescent="0.2">
      <c r="A389" s="24">
        <f>Pointage!A390</f>
        <v>0</v>
      </c>
      <c r="B389" s="25">
        <f t="shared" si="10"/>
        <v>0</v>
      </c>
      <c r="C389" s="25">
        <f t="shared" si="11"/>
        <v>1</v>
      </c>
      <c r="D389" s="26">
        <f>IF($A389=0,0,VLOOKUP($A389,Pointage!$A$6:$CE$446,'Récap Hsup'!D$4))</f>
        <v>0</v>
      </c>
      <c r="E389" s="26">
        <f>IF($A389=0,0,VLOOKUP($A389,Pointage!$A$6:$CE$446,'Récap Hsup'!E$4))</f>
        <v>0</v>
      </c>
      <c r="F389" s="26">
        <f>IF($A389=0,0,VLOOKUP($A389,Pointage!$A$6:$CE$446,'Récap Hsup'!F$4))</f>
        <v>0</v>
      </c>
      <c r="G389" s="26">
        <f>IF($A389=0,0,VLOOKUP($A389,Pointage!$A$6:$CE$446,'Récap Hsup'!G$4))</f>
        <v>0</v>
      </c>
      <c r="H389" s="26">
        <f>IF($A389=0,0,VLOOKUP($A389,Pointage!$A$6:$CE$446,'Récap Hsup'!H$4))</f>
        <v>0</v>
      </c>
      <c r="I389" s="26">
        <f>IF($A389=0,0,VLOOKUP($A389,Pointage!$A$6:$CE$446,'Récap Hsup'!I$4))</f>
        <v>0</v>
      </c>
      <c r="J389" s="26">
        <f>IF($A389=0,0,VLOOKUP($A389,Pointage!$A$6:$CE$446,'Récap Hsup'!J$4))</f>
        <v>0</v>
      </c>
      <c r="K389" s="26">
        <f>IF($A389=0,0,VLOOKUP($A389,Pointage!$A$6:$CE$446,'Récap Hsup'!K$4))</f>
        <v>0</v>
      </c>
      <c r="L389" s="26">
        <f>IF($A389=0,0,VLOOKUP($A389,Pointage!$A$6:$CE$446,'Récap Hsup'!L$4))</f>
        <v>0</v>
      </c>
      <c r="M389" s="26">
        <f>IF($A389=0,0,VLOOKUP($A389,Pointage!$A$6:$CE$446,'Récap Hsup'!M$4))</f>
        <v>0</v>
      </c>
      <c r="N389" s="26">
        <f>IF($A389=0,0,VLOOKUP($A389,Pointage!$A$6:$CE$446,'Récap Hsup'!N$4))</f>
        <v>0</v>
      </c>
      <c r="O389" s="26">
        <f>IF($A389=0,0,VLOOKUP($A389,Pointage!$A$6:$CE$446,'Récap Hsup'!O$4))</f>
        <v>0</v>
      </c>
      <c r="P389" s="26">
        <f>IF($A389=0,0,VLOOKUP($A389,Pointage!$A$6:$CE$446,'Récap Hsup'!P$4))</f>
        <v>0</v>
      </c>
      <c r="Q389" s="26">
        <f>IF($A389=0,0,VLOOKUP($A389,Pointage!$A$6:$CE$446,'Récap Hsup'!Q$4))</f>
        <v>0</v>
      </c>
      <c r="R389" s="26">
        <f>IF($A389=0,0,VLOOKUP($A389,Pointage!$A$6:$CE$446,'Récap Hsup'!R$4))</f>
        <v>0</v>
      </c>
      <c r="S389" s="26">
        <f>IF($A389=0,0,VLOOKUP($A389,Pointage!$A$6:$CE$446,'Récap Hsup'!S$4))</f>
        <v>0</v>
      </c>
    </row>
    <row r="390" spans="1:19" x14ac:dyDescent="0.2">
      <c r="A390" s="24">
        <f>Pointage!A391</f>
        <v>0</v>
      </c>
      <c r="B390" s="25">
        <f t="shared" ref="B390:B453" si="12">DAY(A390)</f>
        <v>0</v>
      </c>
      <c r="C390" s="25">
        <f t="shared" ref="C390:C453" si="13">MONTH(A390)</f>
        <v>1</v>
      </c>
      <c r="D390" s="26">
        <f>IF($A390=0,0,VLOOKUP($A390,Pointage!$A$6:$CE$446,'Récap Hsup'!D$4))</f>
        <v>0</v>
      </c>
      <c r="E390" s="26">
        <f>IF($A390=0,0,VLOOKUP($A390,Pointage!$A$6:$CE$446,'Récap Hsup'!E$4))</f>
        <v>0</v>
      </c>
      <c r="F390" s="26">
        <f>IF($A390=0,0,VLOOKUP($A390,Pointage!$A$6:$CE$446,'Récap Hsup'!F$4))</f>
        <v>0</v>
      </c>
      <c r="G390" s="26">
        <f>IF($A390=0,0,VLOOKUP($A390,Pointage!$A$6:$CE$446,'Récap Hsup'!G$4))</f>
        <v>0</v>
      </c>
      <c r="H390" s="26">
        <f>IF($A390=0,0,VLOOKUP($A390,Pointage!$A$6:$CE$446,'Récap Hsup'!H$4))</f>
        <v>0</v>
      </c>
      <c r="I390" s="26">
        <f>IF($A390=0,0,VLOOKUP($A390,Pointage!$A$6:$CE$446,'Récap Hsup'!I$4))</f>
        <v>0</v>
      </c>
      <c r="J390" s="26">
        <f>IF($A390=0,0,VLOOKUP($A390,Pointage!$A$6:$CE$446,'Récap Hsup'!J$4))</f>
        <v>0</v>
      </c>
      <c r="K390" s="26">
        <f>IF($A390=0,0,VLOOKUP($A390,Pointage!$A$6:$CE$446,'Récap Hsup'!K$4))</f>
        <v>0</v>
      </c>
      <c r="L390" s="26">
        <f>IF($A390=0,0,VLOOKUP($A390,Pointage!$A$6:$CE$446,'Récap Hsup'!L$4))</f>
        <v>0</v>
      </c>
      <c r="M390" s="26">
        <f>IF($A390=0,0,VLOOKUP($A390,Pointage!$A$6:$CE$446,'Récap Hsup'!M$4))</f>
        <v>0</v>
      </c>
      <c r="N390" s="26">
        <f>IF($A390=0,0,VLOOKUP($A390,Pointage!$A$6:$CE$446,'Récap Hsup'!N$4))</f>
        <v>0</v>
      </c>
      <c r="O390" s="26">
        <f>IF($A390=0,0,VLOOKUP($A390,Pointage!$A$6:$CE$446,'Récap Hsup'!O$4))</f>
        <v>0</v>
      </c>
      <c r="P390" s="26">
        <f>IF($A390=0,0,VLOOKUP($A390,Pointage!$A$6:$CE$446,'Récap Hsup'!P$4))</f>
        <v>0</v>
      </c>
      <c r="Q390" s="26">
        <f>IF($A390=0,0,VLOOKUP($A390,Pointage!$A$6:$CE$446,'Récap Hsup'!Q$4))</f>
        <v>0</v>
      </c>
      <c r="R390" s="26">
        <f>IF($A390=0,0,VLOOKUP($A390,Pointage!$A$6:$CE$446,'Récap Hsup'!R$4))</f>
        <v>0</v>
      </c>
      <c r="S390" s="26">
        <f>IF($A390=0,0,VLOOKUP($A390,Pointage!$A$6:$CE$446,'Récap Hsup'!S$4))</f>
        <v>0</v>
      </c>
    </row>
    <row r="391" spans="1:19" x14ac:dyDescent="0.2">
      <c r="A391" s="24">
        <f>Pointage!A392</f>
        <v>0</v>
      </c>
      <c r="B391" s="25">
        <f t="shared" si="12"/>
        <v>0</v>
      </c>
      <c r="C391" s="25">
        <f t="shared" si="13"/>
        <v>1</v>
      </c>
      <c r="D391" s="26">
        <f>IF($A391=0,0,VLOOKUP($A391,Pointage!$A$6:$CE$446,'Récap Hsup'!D$4))</f>
        <v>0</v>
      </c>
      <c r="E391" s="26">
        <f>IF($A391=0,0,VLOOKUP($A391,Pointage!$A$6:$CE$446,'Récap Hsup'!E$4))</f>
        <v>0</v>
      </c>
      <c r="F391" s="26">
        <f>IF($A391=0,0,VLOOKUP($A391,Pointage!$A$6:$CE$446,'Récap Hsup'!F$4))</f>
        <v>0</v>
      </c>
      <c r="G391" s="26">
        <f>IF($A391=0,0,VLOOKUP($A391,Pointage!$A$6:$CE$446,'Récap Hsup'!G$4))</f>
        <v>0</v>
      </c>
      <c r="H391" s="26">
        <f>IF($A391=0,0,VLOOKUP($A391,Pointage!$A$6:$CE$446,'Récap Hsup'!H$4))</f>
        <v>0</v>
      </c>
      <c r="I391" s="26">
        <f>IF($A391=0,0,VLOOKUP($A391,Pointage!$A$6:$CE$446,'Récap Hsup'!I$4))</f>
        <v>0</v>
      </c>
      <c r="J391" s="26">
        <f>IF($A391=0,0,VLOOKUP($A391,Pointage!$A$6:$CE$446,'Récap Hsup'!J$4))</f>
        <v>0</v>
      </c>
      <c r="K391" s="26">
        <f>IF($A391=0,0,VLOOKUP($A391,Pointage!$A$6:$CE$446,'Récap Hsup'!K$4))</f>
        <v>0</v>
      </c>
      <c r="L391" s="26">
        <f>IF($A391=0,0,VLOOKUP($A391,Pointage!$A$6:$CE$446,'Récap Hsup'!L$4))</f>
        <v>0</v>
      </c>
      <c r="M391" s="26">
        <f>IF($A391=0,0,VLOOKUP($A391,Pointage!$A$6:$CE$446,'Récap Hsup'!M$4))</f>
        <v>0</v>
      </c>
      <c r="N391" s="26">
        <f>IF($A391=0,0,VLOOKUP($A391,Pointage!$A$6:$CE$446,'Récap Hsup'!N$4))</f>
        <v>0</v>
      </c>
      <c r="O391" s="26">
        <f>IF($A391=0,0,VLOOKUP($A391,Pointage!$A$6:$CE$446,'Récap Hsup'!O$4))</f>
        <v>0</v>
      </c>
      <c r="P391" s="26">
        <f>IF($A391=0,0,VLOOKUP($A391,Pointage!$A$6:$CE$446,'Récap Hsup'!P$4))</f>
        <v>0</v>
      </c>
      <c r="Q391" s="26">
        <f>IF($A391=0,0,VLOOKUP($A391,Pointage!$A$6:$CE$446,'Récap Hsup'!Q$4))</f>
        <v>0</v>
      </c>
      <c r="R391" s="26">
        <f>IF($A391=0,0,VLOOKUP($A391,Pointage!$A$6:$CE$446,'Récap Hsup'!R$4))</f>
        <v>0</v>
      </c>
      <c r="S391" s="26">
        <f>IF($A391=0,0,VLOOKUP($A391,Pointage!$A$6:$CE$446,'Récap Hsup'!S$4))</f>
        <v>0</v>
      </c>
    </row>
    <row r="392" spans="1:19" x14ac:dyDescent="0.2">
      <c r="A392" s="24">
        <f>Pointage!A393</f>
        <v>0</v>
      </c>
      <c r="B392" s="25">
        <f t="shared" si="12"/>
        <v>0</v>
      </c>
      <c r="C392" s="25">
        <f t="shared" si="13"/>
        <v>1</v>
      </c>
      <c r="D392" s="26">
        <f>IF($A392=0,0,VLOOKUP($A392,Pointage!$A$6:$CE$446,'Récap Hsup'!D$4))</f>
        <v>0</v>
      </c>
      <c r="E392" s="26">
        <f>IF($A392=0,0,VLOOKUP($A392,Pointage!$A$6:$CE$446,'Récap Hsup'!E$4))</f>
        <v>0</v>
      </c>
      <c r="F392" s="26">
        <f>IF($A392=0,0,VLOOKUP($A392,Pointage!$A$6:$CE$446,'Récap Hsup'!F$4))</f>
        <v>0</v>
      </c>
      <c r="G392" s="26">
        <f>IF($A392=0,0,VLOOKUP($A392,Pointage!$A$6:$CE$446,'Récap Hsup'!G$4))</f>
        <v>0</v>
      </c>
      <c r="H392" s="26">
        <f>IF($A392=0,0,VLOOKUP($A392,Pointage!$A$6:$CE$446,'Récap Hsup'!H$4))</f>
        <v>0</v>
      </c>
      <c r="I392" s="26">
        <f>IF($A392=0,0,VLOOKUP($A392,Pointage!$A$6:$CE$446,'Récap Hsup'!I$4))</f>
        <v>0</v>
      </c>
      <c r="J392" s="26">
        <f>IF($A392=0,0,VLOOKUP($A392,Pointage!$A$6:$CE$446,'Récap Hsup'!J$4))</f>
        <v>0</v>
      </c>
      <c r="K392" s="26">
        <f>IF($A392=0,0,VLOOKUP($A392,Pointage!$A$6:$CE$446,'Récap Hsup'!K$4))</f>
        <v>0</v>
      </c>
      <c r="L392" s="26">
        <f>IF($A392=0,0,VLOOKUP($A392,Pointage!$A$6:$CE$446,'Récap Hsup'!L$4))</f>
        <v>0</v>
      </c>
      <c r="M392" s="26">
        <f>IF($A392=0,0,VLOOKUP($A392,Pointage!$A$6:$CE$446,'Récap Hsup'!M$4))</f>
        <v>0</v>
      </c>
      <c r="N392" s="26">
        <f>IF($A392=0,0,VLOOKUP($A392,Pointage!$A$6:$CE$446,'Récap Hsup'!N$4))</f>
        <v>0</v>
      </c>
      <c r="O392" s="26">
        <f>IF($A392=0,0,VLOOKUP($A392,Pointage!$A$6:$CE$446,'Récap Hsup'!O$4))</f>
        <v>0</v>
      </c>
      <c r="P392" s="26">
        <f>IF($A392=0,0,VLOOKUP($A392,Pointage!$A$6:$CE$446,'Récap Hsup'!P$4))</f>
        <v>0</v>
      </c>
      <c r="Q392" s="26">
        <f>IF($A392=0,0,VLOOKUP($A392,Pointage!$A$6:$CE$446,'Récap Hsup'!Q$4))</f>
        <v>0</v>
      </c>
      <c r="R392" s="26">
        <f>IF($A392=0,0,VLOOKUP($A392,Pointage!$A$6:$CE$446,'Récap Hsup'!R$4))</f>
        <v>0</v>
      </c>
      <c r="S392" s="26">
        <f>IF($A392=0,0,VLOOKUP($A392,Pointage!$A$6:$CE$446,'Récap Hsup'!S$4))</f>
        <v>0</v>
      </c>
    </row>
    <row r="393" spans="1:19" x14ac:dyDescent="0.2">
      <c r="A393" s="24">
        <f>Pointage!A394</f>
        <v>0</v>
      </c>
      <c r="B393" s="25">
        <f t="shared" si="12"/>
        <v>0</v>
      </c>
      <c r="C393" s="25">
        <f t="shared" si="13"/>
        <v>1</v>
      </c>
      <c r="D393" s="26">
        <f>IF($A393=0,0,VLOOKUP($A393,Pointage!$A$6:$CE$446,'Récap Hsup'!D$4))</f>
        <v>0</v>
      </c>
      <c r="E393" s="26">
        <f>IF($A393=0,0,VLOOKUP($A393,Pointage!$A$6:$CE$446,'Récap Hsup'!E$4))</f>
        <v>0</v>
      </c>
      <c r="F393" s="26">
        <f>IF($A393=0,0,VLOOKUP($A393,Pointage!$A$6:$CE$446,'Récap Hsup'!F$4))</f>
        <v>0</v>
      </c>
      <c r="G393" s="26">
        <f>IF($A393=0,0,VLOOKUP($A393,Pointage!$A$6:$CE$446,'Récap Hsup'!G$4))</f>
        <v>0</v>
      </c>
      <c r="H393" s="26">
        <f>IF($A393=0,0,VLOOKUP($A393,Pointage!$A$6:$CE$446,'Récap Hsup'!H$4))</f>
        <v>0</v>
      </c>
      <c r="I393" s="26">
        <f>IF($A393=0,0,VLOOKUP($A393,Pointage!$A$6:$CE$446,'Récap Hsup'!I$4))</f>
        <v>0</v>
      </c>
      <c r="J393" s="26">
        <f>IF($A393=0,0,VLOOKUP($A393,Pointage!$A$6:$CE$446,'Récap Hsup'!J$4))</f>
        <v>0</v>
      </c>
      <c r="K393" s="26">
        <f>IF($A393=0,0,VLOOKUP($A393,Pointage!$A$6:$CE$446,'Récap Hsup'!K$4))</f>
        <v>0</v>
      </c>
      <c r="L393" s="26">
        <f>IF($A393=0,0,VLOOKUP($A393,Pointage!$A$6:$CE$446,'Récap Hsup'!L$4))</f>
        <v>0</v>
      </c>
      <c r="M393" s="26">
        <f>IF($A393=0,0,VLOOKUP($A393,Pointage!$A$6:$CE$446,'Récap Hsup'!M$4))</f>
        <v>0</v>
      </c>
      <c r="N393" s="26">
        <f>IF($A393=0,0,VLOOKUP($A393,Pointage!$A$6:$CE$446,'Récap Hsup'!N$4))</f>
        <v>0</v>
      </c>
      <c r="O393" s="26">
        <f>IF($A393=0,0,VLOOKUP($A393,Pointage!$A$6:$CE$446,'Récap Hsup'!O$4))</f>
        <v>0</v>
      </c>
      <c r="P393" s="26">
        <f>IF($A393=0,0,VLOOKUP($A393,Pointage!$A$6:$CE$446,'Récap Hsup'!P$4))</f>
        <v>0</v>
      </c>
      <c r="Q393" s="26">
        <f>IF($A393=0,0,VLOOKUP($A393,Pointage!$A$6:$CE$446,'Récap Hsup'!Q$4))</f>
        <v>0</v>
      </c>
      <c r="R393" s="26">
        <f>IF($A393=0,0,VLOOKUP($A393,Pointage!$A$6:$CE$446,'Récap Hsup'!R$4))</f>
        <v>0</v>
      </c>
      <c r="S393" s="26">
        <f>IF($A393=0,0,VLOOKUP($A393,Pointage!$A$6:$CE$446,'Récap Hsup'!S$4))</f>
        <v>0</v>
      </c>
    </row>
    <row r="394" spans="1:19" x14ac:dyDescent="0.2">
      <c r="A394" s="24">
        <f>Pointage!A395</f>
        <v>0</v>
      </c>
      <c r="B394" s="25">
        <f t="shared" si="12"/>
        <v>0</v>
      </c>
      <c r="C394" s="25">
        <f t="shared" si="13"/>
        <v>1</v>
      </c>
      <c r="D394" s="26">
        <f>IF($A394=0,0,VLOOKUP($A394,Pointage!$A$6:$CE$446,'Récap Hsup'!D$4))</f>
        <v>0</v>
      </c>
      <c r="E394" s="26">
        <f>IF($A394=0,0,VLOOKUP($A394,Pointage!$A$6:$CE$446,'Récap Hsup'!E$4))</f>
        <v>0</v>
      </c>
      <c r="F394" s="26">
        <f>IF($A394=0,0,VLOOKUP($A394,Pointage!$A$6:$CE$446,'Récap Hsup'!F$4))</f>
        <v>0</v>
      </c>
      <c r="G394" s="26">
        <f>IF($A394=0,0,VLOOKUP($A394,Pointage!$A$6:$CE$446,'Récap Hsup'!G$4))</f>
        <v>0</v>
      </c>
      <c r="H394" s="26">
        <f>IF($A394=0,0,VLOOKUP($A394,Pointage!$A$6:$CE$446,'Récap Hsup'!H$4))</f>
        <v>0</v>
      </c>
      <c r="I394" s="26">
        <f>IF($A394=0,0,VLOOKUP($A394,Pointage!$A$6:$CE$446,'Récap Hsup'!I$4))</f>
        <v>0</v>
      </c>
      <c r="J394" s="26">
        <f>IF($A394=0,0,VLOOKUP($A394,Pointage!$A$6:$CE$446,'Récap Hsup'!J$4))</f>
        <v>0</v>
      </c>
      <c r="K394" s="26">
        <f>IF($A394=0,0,VLOOKUP($A394,Pointage!$A$6:$CE$446,'Récap Hsup'!K$4))</f>
        <v>0</v>
      </c>
      <c r="L394" s="26">
        <f>IF($A394=0,0,VLOOKUP($A394,Pointage!$A$6:$CE$446,'Récap Hsup'!L$4))</f>
        <v>0</v>
      </c>
      <c r="M394" s="26">
        <f>IF($A394=0,0,VLOOKUP($A394,Pointage!$A$6:$CE$446,'Récap Hsup'!M$4))</f>
        <v>0</v>
      </c>
      <c r="N394" s="26">
        <f>IF($A394=0,0,VLOOKUP($A394,Pointage!$A$6:$CE$446,'Récap Hsup'!N$4))</f>
        <v>0</v>
      </c>
      <c r="O394" s="26">
        <f>IF($A394=0,0,VLOOKUP($A394,Pointage!$A$6:$CE$446,'Récap Hsup'!O$4))</f>
        <v>0</v>
      </c>
      <c r="P394" s="26">
        <f>IF($A394=0,0,VLOOKUP($A394,Pointage!$A$6:$CE$446,'Récap Hsup'!P$4))</f>
        <v>0</v>
      </c>
      <c r="Q394" s="26">
        <f>IF($A394=0,0,VLOOKUP($A394,Pointage!$A$6:$CE$446,'Récap Hsup'!Q$4))</f>
        <v>0</v>
      </c>
      <c r="R394" s="26">
        <f>IF($A394=0,0,VLOOKUP($A394,Pointage!$A$6:$CE$446,'Récap Hsup'!R$4))</f>
        <v>0</v>
      </c>
      <c r="S394" s="26">
        <f>IF($A394=0,0,VLOOKUP($A394,Pointage!$A$6:$CE$446,'Récap Hsup'!S$4))</f>
        <v>0</v>
      </c>
    </row>
    <row r="395" spans="1:19" x14ac:dyDescent="0.2">
      <c r="A395" s="24">
        <f>Pointage!A396</f>
        <v>0</v>
      </c>
      <c r="B395" s="25">
        <f t="shared" si="12"/>
        <v>0</v>
      </c>
      <c r="C395" s="25">
        <f t="shared" si="13"/>
        <v>1</v>
      </c>
      <c r="D395" s="26">
        <f>IF($A395=0,0,VLOOKUP($A395,Pointage!$A$6:$CE$446,'Récap Hsup'!D$4))</f>
        <v>0</v>
      </c>
      <c r="E395" s="26">
        <f>IF($A395=0,0,VLOOKUP($A395,Pointage!$A$6:$CE$446,'Récap Hsup'!E$4))</f>
        <v>0</v>
      </c>
      <c r="F395" s="26">
        <f>IF($A395=0,0,VLOOKUP($A395,Pointage!$A$6:$CE$446,'Récap Hsup'!F$4))</f>
        <v>0</v>
      </c>
      <c r="G395" s="26">
        <f>IF($A395=0,0,VLOOKUP($A395,Pointage!$A$6:$CE$446,'Récap Hsup'!G$4))</f>
        <v>0</v>
      </c>
      <c r="H395" s="26">
        <f>IF($A395=0,0,VLOOKUP($A395,Pointage!$A$6:$CE$446,'Récap Hsup'!H$4))</f>
        <v>0</v>
      </c>
      <c r="I395" s="26">
        <f>IF($A395=0,0,VLOOKUP($A395,Pointage!$A$6:$CE$446,'Récap Hsup'!I$4))</f>
        <v>0</v>
      </c>
      <c r="J395" s="26">
        <f>IF($A395=0,0,VLOOKUP($A395,Pointage!$A$6:$CE$446,'Récap Hsup'!J$4))</f>
        <v>0</v>
      </c>
      <c r="K395" s="26">
        <f>IF($A395=0,0,VLOOKUP($A395,Pointage!$A$6:$CE$446,'Récap Hsup'!K$4))</f>
        <v>0</v>
      </c>
      <c r="L395" s="26">
        <f>IF($A395=0,0,VLOOKUP($A395,Pointage!$A$6:$CE$446,'Récap Hsup'!L$4))</f>
        <v>0</v>
      </c>
      <c r="M395" s="26">
        <f>IF($A395=0,0,VLOOKUP($A395,Pointage!$A$6:$CE$446,'Récap Hsup'!M$4))</f>
        <v>0</v>
      </c>
      <c r="N395" s="26">
        <f>IF($A395=0,0,VLOOKUP($A395,Pointage!$A$6:$CE$446,'Récap Hsup'!N$4))</f>
        <v>0</v>
      </c>
      <c r="O395" s="26">
        <f>IF($A395=0,0,VLOOKUP($A395,Pointage!$A$6:$CE$446,'Récap Hsup'!O$4))</f>
        <v>0</v>
      </c>
      <c r="P395" s="26">
        <f>IF($A395=0,0,VLOOKUP($A395,Pointage!$A$6:$CE$446,'Récap Hsup'!P$4))</f>
        <v>0</v>
      </c>
      <c r="Q395" s="26">
        <f>IF($A395=0,0,VLOOKUP($A395,Pointage!$A$6:$CE$446,'Récap Hsup'!Q$4))</f>
        <v>0</v>
      </c>
      <c r="R395" s="26">
        <f>IF($A395=0,0,VLOOKUP($A395,Pointage!$A$6:$CE$446,'Récap Hsup'!R$4))</f>
        <v>0</v>
      </c>
      <c r="S395" s="26">
        <f>IF($A395=0,0,VLOOKUP($A395,Pointage!$A$6:$CE$446,'Récap Hsup'!S$4))</f>
        <v>0</v>
      </c>
    </row>
    <row r="396" spans="1:19" x14ac:dyDescent="0.2">
      <c r="A396" s="24">
        <f>Pointage!A397</f>
        <v>0</v>
      </c>
      <c r="B396" s="25">
        <f t="shared" si="12"/>
        <v>0</v>
      </c>
      <c r="C396" s="25">
        <f t="shared" si="13"/>
        <v>1</v>
      </c>
      <c r="D396" s="26">
        <f>IF($A396=0,0,VLOOKUP($A396,Pointage!$A$6:$CE$446,'Récap Hsup'!D$4))</f>
        <v>0</v>
      </c>
      <c r="E396" s="26">
        <f>IF($A396=0,0,VLOOKUP($A396,Pointage!$A$6:$CE$446,'Récap Hsup'!E$4))</f>
        <v>0</v>
      </c>
      <c r="F396" s="26">
        <f>IF($A396=0,0,VLOOKUP($A396,Pointage!$A$6:$CE$446,'Récap Hsup'!F$4))</f>
        <v>0</v>
      </c>
      <c r="G396" s="26">
        <f>IF($A396=0,0,VLOOKUP($A396,Pointage!$A$6:$CE$446,'Récap Hsup'!G$4))</f>
        <v>0</v>
      </c>
      <c r="H396" s="26">
        <f>IF($A396=0,0,VLOOKUP($A396,Pointage!$A$6:$CE$446,'Récap Hsup'!H$4))</f>
        <v>0</v>
      </c>
      <c r="I396" s="26">
        <f>IF($A396=0,0,VLOOKUP($A396,Pointage!$A$6:$CE$446,'Récap Hsup'!I$4))</f>
        <v>0</v>
      </c>
      <c r="J396" s="26">
        <f>IF($A396=0,0,VLOOKUP($A396,Pointage!$A$6:$CE$446,'Récap Hsup'!J$4))</f>
        <v>0</v>
      </c>
      <c r="K396" s="26">
        <f>IF($A396=0,0,VLOOKUP($A396,Pointage!$A$6:$CE$446,'Récap Hsup'!K$4))</f>
        <v>0</v>
      </c>
      <c r="L396" s="26">
        <f>IF($A396=0,0,VLOOKUP($A396,Pointage!$A$6:$CE$446,'Récap Hsup'!L$4))</f>
        <v>0</v>
      </c>
      <c r="M396" s="26">
        <f>IF($A396=0,0,VLOOKUP($A396,Pointage!$A$6:$CE$446,'Récap Hsup'!M$4))</f>
        <v>0</v>
      </c>
      <c r="N396" s="26">
        <f>IF($A396=0,0,VLOOKUP($A396,Pointage!$A$6:$CE$446,'Récap Hsup'!N$4))</f>
        <v>0</v>
      </c>
      <c r="O396" s="26">
        <f>IF($A396=0,0,VLOOKUP($A396,Pointage!$A$6:$CE$446,'Récap Hsup'!O$4))</f>
        <v>0</v>
      </c>
      <c r="P396" s="26">
        <f>IF($A396=0,0,VLOOKUP($A396,Pointage!$A$6:$CE$446,'Récap Hsup'!P$4))</f>
        <v>0</v>
      </c>
      <c r="Q396" s="26">
        <f>IF($A396=0,0,VLOOKUP($A396,Pointage!$A$6:$CE$446,'Récap Hsup'!Q$4))</f>
        <v>0</v>
      </c>
      <c r="R396" s="26">
        <f>IF($A396=0,0,VLOOKUP($A396,Pointage!$A$6:$CE$446,'Récap Hsup'!R$4))</f>
        <v>0</v>
      </c>
      <c r="S396" s="26">
        <f>IF($A396=0,0,VLOOKUP($A396,Pointage!$A$6:$CE$446,'Récap Hsup'!S$4))</f>
        <v>0</v>
      </c>
    </row>
    <row r="397" spans="1:19" x14ac:dyDescent="0.2">
      <c r="A397" s="24">
        <f>Pointage!A398</f>
        <v>0</v>
      </c>
      <c r="B397" s="25">
        <f t="shared" si="12"/>
        <v>0</v>
      </c>
      <c r="C397" s="25">
        <f t="shared" si="13"/>
        <v>1</v>
      </c>
      <c r="D397" s="26">
        <f>IF($A397=0,0,VLOOKUP($A397,Pointage!$A$6:$CE$446,'Récap Hsup'!D$4))</f>
        <v>0</v>
      </c>
      <c r="E397" s="26">
        <f>IF($A397=0,0,VLOOKUP($A397,Pointage!$A$6:$CE$446,'Récap Hsup'!E$4))</f>
        <v>0</v>
      </c>
      <c r="F397" s="26">
        <f>IF($A397=0,0,VLOOKUP($A397,Pointage!$A$6:$CE$446,'Récap Hsup'!F$4))</f>
        <v>0</v>
      </c>
      <c r="G397" s="26">
        <f>IF($A397=0,0,VLOOKUP($A397,Pointage!$A$6:$CE$446,'Récap Hsup'!G$4))</f>
        <v>0</v>
      </c>
      <c r="H397" s="26">
        <f>IF($A397=0,0,VLOOKUP($A397,Pointage!$A$6:$CE$446,'Récap Hsup'!H$4))</f>
        <v>0</v>
      </c>
      <c r="I397" s="26">
        <f>IF($A397=0,0,VLOOKUP($A397,Pointage!$A$6:$CE$446,'Récap Hsup'!I$4))</f>
        <v>0</v>
      </c>
      <c r="J397" s="26">
        <f>IF($A397=0,0,VLOOKUP($A397,Pointage!$A$6:$CE$446,'Récap Hsup'!J$4))</f>
        <v>0</v>
      </c>
      <c r="K397" s="26">
        <f>IF($A397=0,0,VLOOKUP($A397,Pointage!$A$6:$CE$446,'Récap Hsup'!K$4))</f>
        <v>0</v>
      </c>
      <c r="L397" s="26">
        <f>IF($A397=0,0,VLOOKUP($A397,Pointage!$A$6:$CE$446,'Récap Hsup'!L$4))</f>
        <v>0</v>
      </c>
      <c r="M397" s="26">
        <f>IF($A397=0,0,VLOOKUP($A397,Pointage!$A$6:$CE$446,'Récap Hsup'!M$4))</f>
        <v>0</v>
      </c>
      <c r="N397" s="26">
        <f>IF($A397=0,0,VLOOKUP($A397,Pointage!$A$6:$CE$446,'Récap Hsup'!N$4))</f>
        <v>0</v>
      </c>
      <c r="O397" s="26">
        <f>IF($A397=0,0,VLOOKUP($A397,Pointage!$A$6:$CE$446,'Récap Hsup'!O$4))</f>
        <v>0</v>
      </c>
      <c r="P397" s="26">
        <f>IF($A397=0,0,VLOOKUP($A397,Pointage!$A$6:$CE$446,'Récap Hsup'!P$4))</f>
        <v>0</v>
      </c>
      <c r="Q397" s="26">
        <f>IF($A397=0,0,VLOOKUP($A397,Pointage!$A$6:$CE$446,'Récap Hsup'!Q$4))</f>
        <v>0</v>
      </c>
      <c r="R397" s="26">
        <f>IF($A397=0,0,VLOOKUP($A397,Pointage!$A$6:$CE$446,'Récap Hsup'!R$4))</f>
        <v>0</v>
      </c>
      <c r="S397" s="26">
        <f>IF($A397=0,0,VLOOKUP($A397,Pointage!$A$6:$CE$446,'Récap Hsup'!S$4))</f>
        <v>0</v>
      </c>
    </row>
    <row r="398" spans="1:19" x14ac:dyDescent="0.2">
      <c r="A398" s="24">
        <f>Pointage!A399</f>
        <v>0</v>
      </c>
      <c r="B398" s="25">
        <f t="shared" si="12"/>
        <v>0</v>
      </c>
      <c r="C398" s="25">
        <f t="shared" si="13"/>
        <v>1</v>
      </c>
      <c r="D398" s="26">
        <f>IF($A398=0,0,VLOOKUP($A398,Pointage!$A$6:$CE$446,'Récap Hsup'!D$4))</f>
        <v>0</v>
      </c>
      <c r="E398" s="26">
        <f>IF($A398=0,0,VLOOKUP($A398,Pointage!$A$6:$CE$446,'Récap Hsup'!E$4))</f>
        <v>0</v>
      </c>
      <c r="F398" s="26">
        <f>IF($A398=0,0,VLOOKUP($A398,Pointage!$A$6:$CE$446,'Récap Hsup'!F$4))</f>
        <v>0</v>
      </c>
      <c r="G398" s="26">
        <f>IF($A398=0,0,VLOOKUP($A398,Pointage!$A$6:$CE$446,'Récap Hsup'!G$4))</f>
        <v>0</v>
      </c>
      <c r="H398" s="26">
        <f>IF($A398=0,0,VLOOKUP($A398,Pointage!$A$6:$CE$446,'Récap Hsup'!H$4))</f>
        <v>0</v>
      </c>
      <c r="I398" s="26">
        <f>IF($A398=0,0,VLOOKUP($A398,Pointage!$A$6:$CE$446,'Récap Hsup'!I$4))</f>
        <v>0</v>
      </c>
      <c r="J398" s="26">
        <f>IF($A398=0,0,VLOOKUP($A398,Pointage!$A$6:$CE$446,'Récap Hsup'!J$4))</f>
        <v>0</v>
      </c>
      <c r="K398" s="26">
        <f>IF($A398=0,0,VLOOKUP($A398,Pointage!$A$6:$CE$446,'Récap Hsup'!K$4))</f>
        <v>0</v>
      </c>
      <c r="L398" s="26">
        <f>IF($A398=0,0,VLOOKUP($A398,Pointage!$A$6:$CE$446,'Récap Hsup'!L$4))</f>
        <v>0</v>
      </c>
      <c r="M398" s="26">
        <f>IF($A398=0,0,VLOOKUP($A398,Pointage!$A$6:$CE$446,'Récap Hsup'!M$4))</f>
        <v>0</v>
      </c>
      <c r="N398" s="26">
        <f>IF($A398=0,0,VLOOKUP($A398,Pointage!$A$6:$CE$446,'Récap Hsup'!N$4))</f>
        <v>0</v>
      </c>
      <c r="O398" s="26">
        <f>IF($A398=0,0,VLOOKUP($A398,Pointage!$A$6:$CE$446,'Récap Hsup'!O$4))</f>
        <v>0</v>
      </c>
      <c r="P398" s="26">
        <f>IF($A398=0,0,VLOOKUP($A398,Pointage!$A$6:$CE$446,'Récap Hsup'!P$4))</f>
        <v>0</v>
      </c>
      <c r="Q398" s="26">
        <f>IF($A398=0,0,VLOOKUP($A398,Pointage!$A$6:$CE$446,'Récap Hsup'!Q$4))</f>
        <v>0</v>
      </c>
      <c r="R398" s="26">
        <f>IF($A398=0,0,VLOOKUP($A398,Pointage!$A$6:$CE$446,'Récap Hsup'!R$4))</f>
        <v>0</v>
      </c>
      <c r="S398" s="26">
        <f>IF($A398=0,0,VLOOKUP($A398,Pointage!$A$6:$CE$446,'Récap Hsup'!S$4))</f>
        <v>0</v>
      </c>
    </row>
    <row r="399" spans="1:19" x14ac:dyDescent="0.2">
      <c r="A399" s="24">
        <f>Pointage!A400</f>
        <v>0</v>
      </c>
      <c r="B399" s="25">
        <f t="shared" si="12"/>
        <v>0</v>
      </c>
      <c r="C399" s="25">
        <f t="shared" si="13"/>
        <v>1</v>
      </c>
      <c r="D399" s="26">
        <f>IF($A399=0,0,VLOOKUP($A399,Pointage!$A$6:$CE$446,'Récap Hsup'!D$4))</f>
        <v>0</v>
      </c>
      <c r="E399" s="26">
        <f>IF($A399=0,0,VLOOKUP($A399,Pointage!$A$6:$CE$446,'Récap Hsup'!E$4))</f>
        <v>0</v>
      </c>
      <c r="F399" s="26">
        <f>IF($A399=0,0,VLOOKUP($A399,Pointage!$A$6:$CE$446,'Récap Hsup'!F$4))</f>
        <v>0</v>
      </c>
      <c r="G399" s="26">
        <f>IF($A399=0,0,VLOOKUP($A399,Pointage!$A$6:$CE$446,'Récap Hsup'!G$4))</f>
        <v>0</v>
      </c>
      <c r="H399" s="26">
        <f>IF($A399=0,0,VLOOKUP($A399,Pointage!$A$6:$CE$446,'Récap Hsup'!H$4))</f>
        <v>0</v>
      </c>
      <c r="I399" s="26">
        <f>IF($A399=0,0,VLOOKUP($A399,Pointage!$A$6:$CE$446,'Récap Hsup'!I$4))</f>
        <v>0</v>
      </c>
      <c r="J399" s="26">
        <f>IF($A399=0,0,VLOOKUP($A399,Pointage!$A$6:$CE$446,'Récap Hsup'!J$4))</f>
        <v>0</v>
      </c>
      <c r="K399" s="26">
        <f>IF($A399=0,0,VLOOKUP($A399,Pointage!$A$6:$CE$446,'Récap Hsup'!K$4))</f>
        <v>0</v>
      </c>
      <c r="L399" s="26">
        <f>IF($A399=0,0,VLOOKUP($A399,Pointage!$A$6:$CE$446,'Récap Hsup'!L$4))</f>
        <v>0</v>
      </c>
      <c r="M399" s="26">
        <f>IF($A399=0,0,VLOOKUP($A399,Pointage!$A$6:$CE$446,'Récap Hsup'!M$4))</f>
        <v>0</v>
      </c>
      <c r="N399" s="26">
        <f>IF($A399=0,0,VLOOKUP($A399,Pointage!$A$6:$CE$446,'Récap Hsup'!N$4))</f>
        <v>0</v>
      </c>
      <c r="O399" s="26">
        <f>IF($A399=0,0,VLOOKUP($A399,Pointage!$A$6:$CE$446,'Récap Hsup'!O$4))</f>
        <v>0</v>
      </c>
      <c r="P399" s="26">
        <f>IF($A399=0,0,VLOOKUP($A399,Pointage!$A$6:$CE$446,'Récap Hsup'!P$4))</f>
        <v>0</v>
      </c>
      <c r="Q399" s="26">
        <f>IF($A399=0,0,VLOOKUP($A399,Pointage!$A$6:$CE$446,'Récap Hsup'!Q$4))</f>
        <v>0</v>
      </c>
      <c r="R399" s="26">
        <f>IF($A399=0,0,VLOOKUP($A399,Pointage!$A$6:$CE$446,'Récap Hsup'!R$4))</f>
        <v>0</v>
      </c>
      <c r="S399" s="26">
        <f>IF($A399=0,0,VLOOKUP($A399,Pointage!$A$6:$CE$446,'Récap Hsup'!S$4))</f>
        <v>0</v>
      </c>
    </row>
    <row r="400" spans="1:19" x14ac:dyDescent="0.2">
      <c r="A400" s="24">
        <f>Pointage!A401</f>
        <v>0</v>
      </c>
      <c r="B400" s="25">
        <f t="shared" si="12"/>
        <v>0</v>
      </c>
      <c r="C400" s="25">
        <f t="shared" si="13"/>
        <v>1</v>
      </c>
      <c r="D400" s="26">
        <f>IF($A400=0,0,VLOOKUP($A400,Pointage!$A$6:$CE$446,'Récap Hsup'!D$4))</f>
        <v>0</v>
      </c>
      <c r="E400" s="26">
        <f>IF($A400=0,0,VLOOKUP($A400,Pointage!$A$6:$CE$446,'Récap Hsup'!E$4))</f>
        <v>0</v>
      </c>
      <c r="F400" s="26">
        <f>IF($A400=0,0,VLOOKUP($A400,Pointage!$A$6:$CE$446,'Récap Hsup'!F$4))</f>
        <v>0</v>
      </c>
      <c r="G400" s="26">
        <f>IF($A400=0,0,VLOOKUP($A400,Pointage!$A$6:$CE$446,'Récap Hsup'!G$4))</f>
        <v>0</v>
      </c>
      <c r="H400" s="26">
        <f>IF($A400=0,0,VLOOKUP($A400,Pointage!$A$6:$CE$446,'Récap Hsup'!H$4))</f>
        <v>0</v>
      </c>
      <c r="I400" s="26">
        <f>IF($A400=0,0,VLOOKUP($A400,Pointage!$A$6:$CE$446,'Récap Hsup'!I$4))</f>
        <v>0</v>
      </c>
      <c r="J400" s="26">
        <f>IF($A400=0,0,VLOOKUP($A400,Pointage!$A$6:$CE$446,'Récap Hsup'!J$4))</f>
        <v>0</v>
      </c>
      <c r="K400" s="26">
        <f>IF($A400=0,0,VLOOKUP($A400,Pointage!$A$6:$CE$446,'Récap Hsup'!K$4))</f>
        <v>0</v>
      </c>
      <c r="L400" s="26">
        <f>IF($A400=0,0,VLOOKUP($A400,Pointage!$A$6:$CE$446,'Récap Hsup'!L$4))</f>
        <v>0</v>
      </c>
      <c r="M400" s="26">
        <f>IF($A400=0,0,VLOOKUP($A400,Pointage!$A$6:$CE$446,'Récap Hsup'!M$4))</f>
        <v>0</v>
      </c>
      <c r="N400" s="26">
        <f>IF($A400=0,0,VLOOKUP($A400,Pointage!$A$6:$CE$446,'Récap Hsup'!N$4))</f>
        <v>0</v>
      </c>
      <c r="O400" s="26">
        <f>IF($A400=0,0,VLOOKUP($A400,Pointage!$A$6:$CE$446,'Récap Hsup'!O$4))</f>
        <v>0</v>
      </c>
      <c r="P400" s="26">
        <f>IF($A400=0,0,VLOOKUP($A400,Pointage!$A$6:$CE$446,'Récap Hsup'!P$4))</f>
        <v>0</v>
      </c>
      <c r="Q400" s="26">
        <f>IF($A400=0,0,VLOOKUP($A400,Pointage!$A$6:$CE$446,'Récap Hsup'!Q$4))</f>
        <v>0</v>
      </c>
      <c r="R400" s="26">
        <f>IF($A400=0,0,VLOOKUP($A400,Pointage!$A$6:$CE$446,'Récap Hsup'!R$4))</f>
        <v>0</v>
      </c>
      <c r="S400" s="26">
        <f>IF($A400=0,0,VLOOKUP($A400,Pointage!$A$6:$CE$446,'Récap Hsup'!S$4))</f>
        <v>0</v>
      </c>
    </row>
    <row r="401" spans="1:19" x14ac:dyDescent="0.2">
      <c r="A401" s="24">
        <f>Pointage!A402</f>
        <v>0</v>
      </c>
      <c r="B401" s="25">
        <f t="shared" si="12"/>
        <v>0</v>
      </c>
      <c r="C401" s="25">
        <f t="shared" si="13"/>
        <v>1</v>
      </c>
      <c r="D401" s="26">
        <f>IF($A401=0,0,VLOOKUP($A401,Pointage!$A$6:$CE$446,'Récap Hsup'!D$4))</f>
        <v>0</v>
      </c>
      <c r="E401" s="26">
        <f>IF($A401=0,0,VLOOKUP($A401,Pointage!$A$6:$CE$446,'Récap Hsup'!E$4))</f>
        <v>0</v>
      </c>
      <c r="F401" s="26">
        <f>IF($A401=0,0,VLOOKUP($A401,Pointage!$A$6:$CE$446,'Récap Hsup'!F$4))</f>
        <v>0</v>
      </c>
      <c r="G401" s="26">
        <f>IF($A401=0,0,VLOOKUP($A401,Pointage!$A$6:$CE$446,'Récap Hsup'!G$4))</f>
        <v>0</v>
      </c>
      <c r="H401" s="26">
        <f>IF($A401=0,0,VLOOKUP($A401,Pointage!$A$6:$CE$446,'Récap Hsup'!H$4))</f>
        <v>0</v>
      </c>
      <c r="I401" s="26">
        <f>IF($A401=0,0,VLOOKUP($A401,Pointage!$A$6:$CE$446,'Récap Hsup'!I$4))</f>
        <v>0</v>
      </c>
      <c r="J401" s="26">
        <f>IF($A401=0,0,VLOOKUP($A401,Pointage!$A$6:$CE$446,'Récap Hsup'!J$4))</f>
        <v>0</v>
      </c>
      <c r="K401" s="26">
        <f>IF($A401=0,0,VLOOKUP($A401,Pointage!$A$6:$CE$446,'Récap Hsup'!K$4))</f>
        <v>0</v>
      </c>
      <c r="L401" s="26">
        <f>IF($A401=0,0,VLOOKUP($A401,Pointage!$A$6:$CE$446,'Récap Hsup'!L$4))</f>
        <v>0</v>
      </c>
      <c r="M401" s="26">
        <f>IF($A401=0,0,VLOOKUP($A401,Pointage!$A$6:$CE$446,'Récap Hsup'!M$4))</f>
        <v>0</v>
      </c>
      <c r="N401" s="26">
        <f>IF($A401=0,0,VLOOKUP($A401,Pointage!$A$6:$CE$446,'Récap Hsup'!N$4))</f>
        <v>0</v>
      </c>
      <c r="O401" s="26">
        <f>IF($A401=0,0,VLOOKUP($A401,Pointage!$A$6:$CE$446,'Récap Hsup'!O$4))</f>
        <v>0</v>
      </c>
      <c r="P401" s="26">
        <f>IF($A401=0,0,VLOOKUP($A401,Pointage!$A$6:$CE$446,'Récap Hsup'!P$4))</f>
        <v>0</v>
      </c>
      <c r="Q401" s="26">
        <f>IF($A401=0,0,VLOOKUP($A401,Pointage!$A$6:$CE$446,'Récap Hsup'!Q$4))</f>
        <v>0</v>
      </c>
      <c r="R401" s="26">
        <f>IF($A401=0,0,VLOOKUP($A401,Pointage!$A$6:$CE$446,'Récap Hsup'!R$4))</f>
        <v>0</v>
      </c>
      <c r="S401" s="26">
        <f>IF($A401=0,0,VLOOKUP($A401,Pointage!$A$6:$CE$446,'Récap Hsup'!S$4))</f>
        <v>0</v>
      </c>
    </row>
    <row r="402" spans="1:19" x14ac:dyDescent="0.2">
      <c r="A402" s="24">
        <f>Pointage!A403</f>
        <v>0</v>
      </c>
      <c r="B402" s="25">
        <f t="shared" si="12"/>
        <v>0</v>
      </c>
      <c r="C402" s="25">
        <f t="shared" si="13"/>
        <v>1</v>
      </c>
      <c r="D402" s="26">
        <f>IF($A402=0,0,VLOOKUP($A402,Pointage!$A$6:$CE$446,'Récap Hsup'!D$4))</f>
        <v>0</v>
      </c>
      <c r="E402" s="26">
        <f>IF($A402=0,0,VLOOKUP($A402,Pointage!$A$6:$CE$446,'Récap Hsup'!E$4))</f>
        <v>0</v>
      </c>
      <c r="F402" s="26">
        <f>IF($A402=0,0,VLOOKUP($A402,Pointage!$A$6:$CE$446,'Récap Hsup'!F$4))</f>
        <v>0</v>
      </c>
      <c r="G402" s="26">
        <f>IF($A402=0,0,VLOOKUP($A402,Pointage!$A$6:$CE$446,'Récap Hsup'!G$4))</f>
        <v>0</v>
      </c>
      <c r="H402" s="26">
        <f>IF($A402=0,0,VLOOKUP($A402,Pointage!$A$6:$CE$446,'Récap Hsup'!H$4))</f>
        <v>0</v>
      </c>
      <c r="I402" s="26">
        <f>IF($A402=0,0,VLOOKUP($A402,Pointage!$A$6:$CE$446,'Récap Hsup'!I$4))</f>
        <v>0</v>
      </c>
      <c r="J402" s="26">
        <f>IF($A402=0,0,VLOOKUP($A402,Pointage!$A$6:$CE$446,'Récap Hsup'!J$4))</f>
        <v>0</v>
      </c>
      <c r="K402" s="26">
        <f>IF($A402=0,0,VLOOKUP($A402,Pointage!$A$6:$CE$446,'Récap Hsup'!K$4))</f>
        <v>0</v>
      </c>
      <c r="L402" s="26">
        <f>IF($A402=0,0,VLOOKUP($A402,Pointage!$A$6:$CE$446,'Récap Hsup'!L$4))</f>
        <v>0</v>
      </c>
      <c r="M402" s="26">
        <f>IF($A402=0,0,VLOOKUP($A402,Pointage!$A$6:$CE$446,'Récap Hsup'!M$4))</f>
        <v>0</v>
      </c>
      <c r="N402" s="26">
        <f>IF($A402=0,0,VLOOKUP($A402,Pointage!$A$6:$CE$446,'Récap Hsup'!N$4))</f>
        <v>0</v>
      </c>
      <c r="O402" s="26">
        <f>IF($A402=0,0,VLOOKUP($A402,Pointage!$A$6:$CE$446,'Récap Hsup'!O$4))</f>
        <v>0</v>
      </c>
      <c r="P402" s="26">
        <f>IF($A402=0,0,VLOOKUP($A402,Pointage!$A$6:$CE$446,'Récap Hsup'!P$4))</f>
        <v>0</v>
      </c>
      <c r="Q402" s="26">
        <f>IF($A402=0,0,VLOOKUP($A402,Pointage!$A$6:$CE$446,'Récap Hsup'!Q$4))</f>
        <v>0</v>
      </c>
      <c r="R402" s="26">
        <f>IF($A402=0,0,VLOOKUP($A402,Pointage!$A$6:$CE$446,'Récap Hsup'!R$4))</f>
        <v>0</v>
      </c>
      <c r="S402" s="26">
        <f>IF($A402=0,0,VLOOKUP($A402,Pointage!$A$6:$CE$446,'Récap Hsup'!S$4))</f>
        <v>0</v>
      </c>
    </row>
    <row r="403" spans="1:19" x14ac:dyDescent="0.2">
      <c r="A403" s="24">
        <f>Pointage!A404</f>
        <v>0</v>
      </c>
      <c r="B403" s="25">
        <f t="shared" si="12"/>
        <v>0</v>
      </c>
      <c r="C403" s="25">
        <f t="shared" si="13"/>
        <v>1</v>
      </c>
      <c r="D403" s="26">
        <f>IF($A403=0,0,VLOOKUP($A403,Pointage!$A$6:$CE$446,'Récap Hsup'!D$4))</f>
        <v>0</v>
      </c>
      <c r="E403" s="26">
        <f>IF($A403=0,0,VLOOKUP($A403,Pointage!$A$6:$CE$446,'Récap Hsup'!E$4))</f>
        <v>0</v>
      </c>
      <c r="F403" s="26">
        <f>IF($A403=0,0,VLOOKUP($A403,Pointage!$A$6:$CE$446,'Récap Hsup'!F$4))</f>
        <v>0</v>
      </c>
      <c r="G403" s="26">
        <f>IF($A403=0,0,VLOOKUP($A403,Pointage!$A$6:$CE$446,'Récap Hsup'!G$4))</f>
        <v>0</v>
      </c>
      <c r="H403" s="26">
        <f>IF($A403=0,0,VLOOKUP($A403,Pointage!$A$6:$CE$446,'Récap Hsup'!H$4))</f>
        <v>0</v>
      </c>
      <c r="I403" s="26">
        <f>IF($A403=0,0,VLOOKUP($A403,Pointage!$A$6:$CE$446,'Récap Hsup'!I$4))</f>
        <v>0</v>
      </c>
      <c r="J403" s="26">
        <f>IF($A403=0,0,VLOOKUP($A403,Pointage!$A$6:$CE$446,'Récap Hsup'!J$4))</f>
        <v>0</v>
      </c>
      <c r="K403" s="26">
        <f>IF($A403=0,0,VLOOKUP($A403,Pointage!$A$6:$CE$446,'Récap Hsup'!K$4))</f>
        <v>0</v>
      </c>
      <c r="L403" s="26">
        <f>IF($A403=0,0,VLOOKUP($A403,Pointage!$A$6:$CE$446,'Récap Hsup'!L$4))</f>
        <v>0</v>
      </c>
      <c r="M403" s="26">
        <f>IF($A403=0,0,VLOOKUP($A403,Pointage!$A$6:$CE$446,'Récap Hsup'!M$4))</f>
        <v>0</v>
      </c>
      <c r="N403" s="26">
        <f>IF($A403=0,0,VLOOKUP($A403,Pointage!$A$6:$CE$446,'Récap Hsup'!N$4))</f>
        <v>0</v>
      </c>
      <c r="O403" s="26">
        <f>IF($A403=0,0,VLOOKUP($A403,Pointage!$A$6:$CE$446,'Récap Hsup'!O$4))</f>
        <v>0</v>
      </c>
      <c r="P403" s="26">
        <f>IF($A403=0,0,VLOOKUP($A403,Pointage!$A$6:$CE$446,'Récap Hsup'!P$4))</f>
        <v>0</v>
      </c>
      <c r="Q403" s="26">
        <f>IF($A403=0,0,VLOOKUP($A403,Pointage!$A$6:$CE$446,'Récap Hsup'!Q$4))</f>
        <v>0</v>
      </c>
      <c r="R403" s="26">
        <f>IF($A403=0,0,VLOOKUP($A403,Pointage!$A$6:$CE$446,'Récap Hsup'!R$4))</f>
        <v>0</v>
      </c>
      <c r="S403" s="26">
        <f>IF($A403=0,0,VLOOKUP($A403,Pointage!$A$6:$CE$446,'Récap Hsup'!S$4))</f>
        <v>0</v>
      </c>
    </row>
    <row r="404" spans="1:19" x14ac:dyDescent="0.2">
      <c r="A404" s="24">
        <f>Pointage!A405</f>
        <v>0</v>
      </c>
      <c r="B404" s="25">
        <f t="shared" si="12"/>
        <v>0</v>
      </c>
      <c r="C404" s="25">
        <f t="shared" si="13"/>
        <v>1</v>
      </c>
      <c r="D404" s="26">
        <f>IF($A404=0,0,VLOOKUP($A404,Pointage!$A$6:$CE$446,'Récap Hsup'!D$4))</f>
        <v>0</v>
      </c>
      <c r="E404" s="26">
        <f>IF($A404=0,0,VLOOKUP($A404,Pointage!$A$6:$CE$446,'Récap Hsup'!E$4))</f>
        <v>0</v>
      </c>
      <c r="F404" s="26">
        <f>IF($A404=0,0,VLOOKUP($A404,Pointage!$A$6:$CE$446,'Récap Hsup'!F$4))</f>
        <v>0</v>
      </c>
      <c r="G404" s="26">
        <f>IF($A404=0,0,VLOOKUP($A404,Pointage!$A$6:$CE$446,'Récap Hsup'!G$4))</f>
        <v>0</v>
      </c>
      <c r="H404" s="26">
        <f>IF($A404=0,0,VLOOKUP($A404,Pointage!$A$6:$CE$446,'Récap Hsup'!H$4))</f>
        <v>0</v>
      </c>
      <c r="I404" s="26">
        <f>IF($A404=0,0,VLOOKUP($A404,Pointage!$A$6:$CE$446,'Récap Hsup'!I$4))</f>
        <v>0</v>
      </c>
      <c r="J404" s="26">
        <f>IF($A404=0,0,VLOOKUP($A404,Pointage!$A$6:$CE$446,'Récap Hsup'!J$4))</f>
        <v>0</v>
      </c>
      <c r="K404" s="26">
        <f>IF($A404=0,0,VLOOKUP($A404,Pointage!$A$6:$CE$446,'Récap Hsup'!K$4))</f>
        <v>0</v>
      </c>
      <c r="L404" s="26">
        <f>IF($A404=0,0,VLOOKUP($A404,Pointage!$A$6:$CE$446,'Récap Hsup'!L$4))</f>
        <v>0</v>
      </c>
      <c r="M404" s="26">
        <f>IF($A404=0,0,VLOOKUP($A404,Pointage!$A$6:$CE$446,'Récap Hsup'!M$4))</f>
        <v>0</v>
      </c>
      <c r="N404" s="26">
        <f>IF($A404=0,0,VLOOKUP($A404,Pointage!$A$6:$CE$446,'Récap Hsup'!N$4))</f>
        <v>0</v>
      </c>
      <c r="O404" s="26">
        <f>IF($A404=0,0,VLOOKUP($A404,Pointage!$A$6:$CE$446,'Récap Hsup'!O$4))</f>
        <v>0</v>
      </c>
      <c r="P404" s="26">
        <f>IF($A404=0,0,VLOOKUP($A404,Pointage!$A$6:$CE$446,'Récap Hsup'!P$4))</f>
        <v>0</v>
      </c>
      <c r="Q404" s="26">
        <f>IF($A404=0,0,VLOOKUP($A404,Pointage!$A$6:$CE$446,'Récap Hsup'!Q$4))</f>
        <v>0</v>
      </c>
      <c r="R404" s="26">
        <f>IF($A404=0,0,VLOOKUP($A404,Pointage!$A$6:$CE$446,'Récap Hsup'!R$4))</f>
        <v>0</v>
      </c>
      <c r="S404" s="26">
        <f>IF($A404=0,0,VLOOKUP($A404,Pointage!$A$6:$CE$446,'Récap Hsup'!S$4))</f>
        <v>0</v>
      </c>
    </row>
    <row r="405" spans="1:19" x14ac:dyDescent="0.2">
      <c r="A405" s="24">
        <f>Pointage!A406</f>
        <v>0</v>
      </c>
      <c r="B405" s="25">
        <f t="shared" si="12"/>
        <v>0</v>
      </c>
      <c r="C405" s="25">
        <f t="shared" si="13"/>
        <v>1</v>
      </c>
      <c r="D405" s="26">
        <f>IF($A405=0,0,VLOOKUP($A405,Pointage!$A$6:$CE$446,'Récap Hsup'!D$4))</f>
        <v>0</v>
      </c>
      <c r="E405" s="26">
        <f>IF($A405=0,0,VLOOKUP($A405,Pointage!$A$6:$CE$446,'Récap Hsup'!E$4))</f>
        <v>0</v>
      </c>
      <c r="F405" s="26">
        <f>IF($A405=0,0,VLOOKUP($A405,Pointage!$A$6:$CE$446,'Récap Hsup'!F$4))</f>
        <v>0</v>
      </c>
      <c r="G405" s="26">
        <f>IF($A405=0,0,VLOOKUP($A405,Pointage!$A$6:$CE$446,'Récap Hsup'!G$4))</f>
        <v>0</v>
      </c>
      <c r="H405" s="26">
        <f>IF($A405=0,0,VLOOKUP($A405,Pointage!$A$6:$CE$446,'Récap Hsup'!H$4))</f>
        <v>0</v>
      </c>
      <c r="I405" s="26">
        <f>IF($A405=0,0,VLOOKUP($A405,Pointage!$A$6:$CE$446,'Récap Hsup'!I$4))</f>
        <v>0</v>
      </c>
      <c r="J405" s="26">
        <f>IF($A405=0,0,VLOOKUP($A405,Pointage!$A$6:$CE$446,'Récap Hsup'!J$4))</f>
        <v>0</v>
      </c>
      <c r="K405" s="26">
        <f>IF($A405=0,0,VLOOKUP($A405,Pointage!$A$6:$CE$446,'Récap Hsup'!K$4))</f>
        <v>0</v>
      </c>
      <c r="L405" s="26">
        <f>IF($A405=0,0,VLOOKUP($A405,Pointage!$A$6:$CE$446,'Récap Hsup'!L$4))</f>
        <v>0</v>
      </c>
      <c r="M405" s="26">
        <f>IF($A405=0,0,VLOOKUP($A405,Pointage!$A$6:$CE$446,'Récap Hsup'!M$4))</f>
        <v>0</v>
      </c>
      <c r="N405" s="26">
        <f>IF($A405=0,0,VLOOKUP($A405,Pointage!$A$6:$CE$446,'Récap Hsup'!N$4))</f>
        <v>0</v>
      </c>
      <c r="O405" s="26">
        <f>IF($A405=0,0,VLOOKUP($A405,Pointage!$A$6:$CE$446,'Récap Hsup'!O$4))</f>
        <v>0</v>
      </c>
      <c r="P405" s="26">
        <f>IF($A405=0,0,VLOOKUP($A405,Pointage!$A$6:$CE$446,'Récap Hsup'!P$4))</f>
        <v>0</v>
      </c>
      <c r="Q405" s="26">
        <f>IF($A405=0,0,VLOOKUP($A405,Pointage!$A$6:$CE$446,'Récap Hsup'!Q$4))</f>
        <v>0</v>
      </c>
      <c r="R405" s="26">
        <f>IF($A405=0,0,VLOOKUP($A405,Pointage!$A$6:$CE$446,'Récap Hsup'!R$4))</f>
        <v>0</v>
      </c>
      <c r="S405" s="26">
        <f>IF($A405=0,0,VLOOKUP($A405,Pointage!$A$6:$CE$446,'Récap Hsup'!S$4))</f>
        <v>0</v>
      </c>
    </row>
    <row r="406" spans="1:19" x14ac:dyDescent="0.2">
      <c r="A406" s="24">
        <f>Pointage!A407</f>
        <v>0</v>
      </c>
      <c r="B406" s="25">
        <f t="shared" si="12"/>
        <v>0</v>
      </c>
      <c r="C406" s="25">
        <f t="shared" si="13"/>
        <v>1</v>
      </c>
      <c r="D406" s="26">
        <f>IF($A406=0,0,VLOOKUP($A406,Pointage!$A$6:$CE$446,'Récap Hsup'!D$4))</f>
        <v>0</v>
      </c>
      <c r="E406" s="26">
        <f>IF($A406=0,0,VLOOKUP($A406,Pointage!$A$6:$CE$446,'Récap Hsup'!E$4))</f>
        <v>0</v>
      </c>
      <c r="F406" s="26">
        <f>IF($A406=0,0,VLOOKUP($A406,Pointage!$A$6:$CE$446,'Récap Hsup'!F$4))</f>
        <v>0</v>
      </c>
      <c r="G406" s="26">
        <f>IF($A406=0,0,VLOOKUP($A406,Pointage!$A$6:$CE$446,'Récap Hsup'!G$4))</f>
        <v>0</v>
      </c>
      <c r="H406" s="26">
        <f>IF($A406=0,0,VLOOKUP($A406,Pointage!$A$6:$CE$446,'Récap Hsup'!H$4))</f>
        <v>0</v>
      </c>
      <c r="I406" s="26">
        <f>IF($A406=0,0,VLOOKUP($A406,Pointage!$A$6:$CE$446,'Récap Hsup'!I$4))</f>
        <v>0</v>
      </c>
      <c r="J406" s="26">
        <f>IF($A406=0,0,VLOOKUP($A406,Pointage!$A$6:$CE$446,'Récap Hsup'!J$4))</f>
        <v>0</v>
      </c>
      <c r="K406" s="26">
        <f>IF($A406=0,0,VLOOKUP($A406,Pointage!$A$6:$CE$446,'Récap Hsup'!K$4))</f>
        <v>0</v>
      </c>
      <c r="L406" s="26">
        <f>IF($A406=0,0,VLOOKUP($A406,Pointage!$A$6:$CE$446,'Récap Hsup'!L$4))</f>
        <v>0</v>
      </c>
      <c r="M406" s="26">
        <f>IF($A406=0,0,VLOOKUP($A406,Pointage!$A$6:$CE$446,'Récap Hsup'!M$4))</f>
        <v>0</v>
      </c>
      <c r="N406" s="26">
        <f>IF($A406=0,0,VLOOKUP($A406,Pointage!$A$6:$CE$446,'Récap Hsup'!N$4))</f>
        <v>0</v>
      </c>
      <c r="O406" s="26">
        <f>IF($A406=0,0,VLOOKUP($A406,Pointage!$A$6:$CE$446,'Récap Hsup'!O$4))</f>
        <v>0</v>
      </c>
      <c r="P406" s="26">
        <f>IF($A406=0,0,VLOOKUP($A406,Pointage!$A$6:$CE$446,'Récap Hsup'!P$4))</f>
        <v>0</v>
      </c>
      <c r="Q406" s="26">
        <f>IF($A406=0,0,VLOOKUP($A406,Pointage!$A$6:$CE$446,'Récap Hsup'!Q$4))</f>
        <v>0</v>
      </c>
      <c r="R406" s="26">
        <f>IF($A406=0,0,VLOOKUP($A406,Pointage!$A$6:$CE$446,'Récap Hsup'!R$4))</f>
        <v>0</v>
      </c>
      <c r="S406" s="26">
        <f>IF($A406=0,0,VLOOKUP($A406,Pointage!$A$6:$CE$446,'Récap Hsup'!S$4))</f>
        <v>0</v>
      </c>
    </row>
    <row r="407" spans="1:19" x14ac:dyDescent="0.2">
      <c r="A407" s="24">
        <f>Pointage!A408</f>
        <v>0</v>
      </c>
      <c r="B407" s="25">
        <f t="shared" si="12"/>
        <v>0</v>
      </c>
      <c r="C407" s="25">
        <f t="shared" si="13"/>
        <v>1</v>
      </c>
      <c r="D407" s="26">
        <f>IF($A407=0,0,VLOOKUP($A407,Pointage!$A$6:$CE$446,'Récap Hsup'!D$4))</f>
        <v>0</v>
      </c>
      <c r="E407" s="26">
        <f>IF($A407=0,0,VLOOKUP($A407,Pointage!$A$6:$CE$446,'Récap Hsup'!E$4))</f>
        <v>0</v>
      </c>
      <c r="F407" s="26">
        <f>IF($A407=0,0,VLOOKUP($A407,Pointage!$A$6:$CE$446,'Récap Hsup'!F$4))</f>
        <v>0</v>
      </c>
      <c r="G407" s="26">
        <f>IF($A407=0,0,VLOOKUP($A407,Pointage!$A$6:$CE$446,'Récap Hsup'!G$4))</f>
        <v>0</v>
      </c>
      <c r="H407" s="26">
        <f>IF($A407=0,0,VLOOKUP($A407,Pointage!$A$6:$CE$446,'Récap Hsup'!H$4))</f>
        <v>0</v>
      </c>
      <c r="I407" s="26">
        <f>IF($A407=0,0,VLOOKUP($A407,Pointage!$A$6:$CE$446,'Récap Hsup'!I$4))</f>
        <v>0</v>
      </c>
      <c r="J407" s="26">
        <f>IF($A407=0,0,VLOOKUP($A407,Pointage!$A$6:$CE$446,'Récap Hsup'!J$4))</f>
        <v>0</v>
      </c>
      <c r="K407" s="26">
        <f>IF($A407=0,0,VLOOKUP($A407,Pointage!$A$6:$CE$446,'Récap Hsup'!K$4))</f>
        <v>0</v>
      </c>
      <c r="L407" s="26">
        <f>IF($A407=0,0,VLOOKUP($A407,Pointage!$A$6:$CE$446,'Récap Hsup'!L$4))</f>
        <v>0</v>
      </c>
      <c r="M407" s="26">
        <f>IF($A407=0,0,VLOOKUP($A407,Pointage!$A$6:$CE$446,'Récap Hsup'!M$4))</f>
        <v>0</v>
      </c>
      <c r="N407" s="26">
        <f>IF($A407=0,0,VLOOKUP($A407,Pointage!$A$6:$CE$446,'Récap Hsup'!N$4))</f>
        <v>0</v>
      </c>
      <c r="O407" s="26">
        <f>IF($A407=0,0,VLOOKUP($A407,Pointage!$A$6:$CE$446,'Récap Hsup'!O$4))</f>
        <v>0</v>
      </c>
      <c r="P407" s="26">
        <f>IF($A407=0,0,VLOOKUP($A407,Pointage!$A$6:$CE$446,'Récap Hsup'!P$4))</f>
        <v>0</v>
      </c>
      <c r="Q407" s="26">
        <f>IF($A407=0,0,VLOOKUP($A407,Pointage!$A$6:$CE$446,'Récap Hsup'!Q$4))</f>
        <v>0</v>
      </c>
      <c r="R407" s="26">
        <f>IF($A407=0,0,VLOOKUP($A407,Pointage!$A$6:$CE$446,'Récap Hsup'!R$4))</f>
        <v>0</v>
      </c>
      <c r="S407" s="26">
        <f>IF($A407=0,0,VLOOKUP($A407,Pointage!$A$6:$CE$446,'Récap Hsup'!S$4))</f>
        <v>0</v>
      </c>
    </row>
    <row r="408" spans="1:19" x14ac:dyDescent="0.2">
      <c r="A408" s="24">
        <f>Pointage!A409</f>
        <v>0</v>
      </c>
      <c r="B408" s="25">
        <f t="shared" si="12"/>
        <v>0</v>
      </c>
      <c r="C408" s="25">
        <f t="shared" si="13"/>
        <v>1</v>
      </c>
      <c r="D408" s="26">
        <f>IF($A408=0,0,VLOOKUP($A408,Pointage!$A$6:$CE$446,'Récap Hsup'!D$4))</f>
        <v>0</v>
      </c>
      <c r="E408" s="26">
        <f>IF($A408=0,0,VLOOKUP($A408,Pointage!$A$6:$CE$446,'Récap Hsup'!E$4))</f>
        <v>0</v>
      </c>
      <c r="F408" s="26">
        <f>IF($A408=0,0,VLOOKUP($A408,Pointage!$A$6:$CE$446,'Récap Hsup'!F$4))</f>
        <v>0</v>
      </c>
      <c r="G408" s="26">
        <f>IF($A408=0,0,VLOOKUP($A408,Pointage!$A$6:$CE$446,'Récap Hsup'!G$4))</f>
        <v>0</v>
      </c>
      <c r="H408" s="26">
        <f>IF($A408=0,0,VLOOKUP($A408,Pointage!$A$6:$CE$446,'Récap Hsup'!H$4))</f>
        <v>0</v>
      </c>
      <c r="I408" s="26">
        <f>IF($A408=0,0,VLOOKUP($A408,Pointage!$A$6:$CE$446,'Récap Hsup'!I$4))</f>
        <v>0</v>
      </c>
      <c r="J408" s="26">
        <f>IF($A408=0,0,VLOOKUP($A408,Pointage!$A$6:$CE$446,'Récap Hsup'!J$4))</f>
        <v>0</v>
      </c>
      <c r="K408" s="26">
        <f>IF($A408=0,0,VLOOKUP($A408,Pointage!$A$6:$CE$446,'Récap Hsup'!K$4))</f>
        <v>0</v>
      </c>
      <c r="L408" s="26">
        <f>IF($A408=0,0,VLOOKUP($A408,Pointage!$A$6:$CE$446,'Récap Hsup'!L$4))</f>
        <v>0</v>
      </c>
      <c r="M408" s="26">
        <f>IF($A408=0,0,VLOOKUP($A408,Pointage!$A$6:$CE$446,'Récap Hsup'!M$4))</f>
        <v>0</v>
      </c>
      <c r="N408" s="26">
        <f>IF($A408=0,0,VLOOKUP($A408,Pointage!$A$6:$CE$446,'Récap Hsup'!N$4))</f>
        <v>0</v>
      </c>
      <c r="O408" s="26">
        <f>IF($A408=0,0,VLOOKUP($A408,Pointage!$A$6:$CE$446,'Récap Hsup'!O$4))</f>
        <v>0</v>
      </c>
      <c r="P408" s="26">
        <f>IF($A408=0,0,VLOOKUP($A408,Pointage!$A$6:$CE$446,'Récap Hsup'!P$4))</f>
        <v>0</v>
      </c>
      <c r="Q408" s="26">
        <f>IF($A408=0,0,VLOOKUP($A408,Pointage!$A$6:$CE$446,'Récap Hsup'!Q$4))</f>
        <v>0</v>
      </c>
      <c r="R408" s="26">
        <f>IF($A408=0,0,VLOOKUP($A408,Pointage!$A$6:$CE$446,'Récap Hsup'!R$4))</f>
        <v>0</v>
      </c>
      <c r="S408" s="26">
        <f>IF($A408=0,0,VLOOKUP($A408,Pointage!$A$6:$CE$446,'Récap Hsup'!S$4))</f>
        <v>0</v>
      </c>
    </row>
    <row r="409" spans="1:19" x14ac:dyDescent="0.2">
      <c r="A409" s="24">
        <f>Pointage!A410</f>
        <v>0</v>
      </c>
      <c r="B409" s="25">
        <f t="shared" si="12"/>
        <v>0</v>
      </c>
      <c r="C409" s="25">
        <f t="shared" si="13"/>
        <v>1</v>
      </c>
      <c r="D409" s="26">
        <f>IF($A409=0,0,VLOOKUP($A409,Pointage!$A$6:$CE$446,'Récap Hsup'!D$4))</f>
        <v>0</v>
      </c>
      <c r="E409" s="26">
        <f>IF($A409=0,0,VLOOKUP($A409,Pointage!$A$6:$CE$446,'Récap Hsup'!E$4))</f>
        <v>0</v>
      </c>
      <c r="F409" s="26">
        <f>IF($A409=0,0,VLOOKUP($A409,Pointage!$A$6:$CE$446,'Récap Hsup'!F$4))</f>
        <v>0</v>
      </c>
      <c r="G409" s="26">
        <f>IF($A409=0,0,VLOOKUP($A409,Pointage!$A$6:$CE$446,'Récap Hsup'!G$4))</f>
        <v>0</v>
      </c>
      <c r="H409" s="26">
        <f>IF($A409=0,0,VLOOKUP($A409,Pointage!$A$6:$CE$446,'Récap Hsup'!H$4))</f>
        <v>0</v>
      </c>
      <c r="I409" s="26">
        <f>IF($A409=0,0,VLOOKUP($A409,Pointage!$A$6:$CE$446,'Récap Hsup'!I$4))</f>
        <v>0</v>
      </c>
      <c r="J409" s="26">
        <f>IF($A409=0,0,VLOOKUP($A409,Pointage!$A$6:$CE$446,'Récap Hsup'!J$4))</f>
        <v>0</v>
      </c>
      <c r="K409" s="26">
        <f>IF($A409=0,0,VLOOKUP($A409,Pointage!$A$6:$CE$446,'Récap Hsup'!K$4))</f>
        <v>0</v>
      </c>
      <c r="L409" s="26">
        <f>IF($A409=0,0,VLOOKUP($A409,Pointage!$A$6:$CE$446,'Récap Hsup'!L$4))</f>
        <v>0</v>
      </c>
      <c r="M409" s="26">
        <f>IF($A409=0,0,VLOOKUP($A409,Pointage!$A$6:$CE$446,'Récap Hsup'!M$4))</f>
        <v>0</v>
      </c>
      <c r="N409" s="26">
        <f>IF($A409=0,0,VLOOKUP($A409,Pointage!$A$6:$CE$446,'Récap Hsup'!N$4))</f>
        <v>0</v>
      </c>
      <c r="O409" s="26">
        <f>IF($A409=0,0,VLOOKUP($A409,Pointage!$A$6:$CE$446,'Récap Hsup'!O$4))</f>
        <v>0</v>
      </c>
      <c r="P409" s="26">
        <f>IF($A409=0,0,VLOOKUP($A409,Pointage!$A$6:$CE$446,'Récap Hsup'!P$4))</f>
        <v>0</v>
      </c>
      <c r="Q409" s="26">
        <f>IF($A409=0,0,VLOOKUP($A409,Pointage!$A$6:$CE$446,'Récap Hsup'!Q$4))</f>
        <v>0</v>
      </c>
      <c r="R409" s="26">
        <f>IF($A409=0,0,VLOOKUP($A409,Pointage!$A$6:$CE$446,'Récap Hsup'!R$4))</f>
        <v>0</v>
      </c>
      <c r="S409" s="26">
        <f>IF($A409=0,0,VLOOKUP($A409,Pointage!$A$6:$CE$446,'Récap Hsup'!S$4))</f>
        <v>0</v>
      </c>
    </row>
    <row r="410" spans="1:19" x14ac:dyDescent="0.2">
      <c r="A410" s="24">
        <f>Pointage!A411</f>
        <v>0</v>
      </c>
      <c r="B410" s="25">
        <f t="shared" si="12"/>
        <v>0</v>
      </c>
      <c r="C410" s="25">
        <f t="shared" si="13"/>
        <v>1</v>
      </c>
      <c r="D410" s="26">
        <f>IF($A410=0,0,VLOOKUP($A410,Pointage!$A$6:$CE$446,'Récap Hsup'!D$4))</f>
        <v>0</v>
      </c>
      <c r="E410" s="26">
        <f>IF($A410=0,0,VLOOKUP($A410,Pointage!$A$6:$CE$446,'Récap Hsup'!E$4))</f>
        <v>0</v>
      </c>
      <c r="F410" s="26">
        <f>IF($A410=0,0,VLOOKUP($A410,Pointage!$A$6:$CE$446,'Récap Hsup'!F$4))</f>
        <v>0</v>
      </c>
      <c r="G410" s="26">
        <f>IF($A410=0,0,VLOOKUP($A410,Pointage!$A$6:$CE$446,'Récap Hsup'!G$4))</f>
        <v>0</v>
      </c>
      <c r="H410" s="26">
        <f>IF($A410=0,0,VLOOKUP($A410,Pointage!$A$6:$CE$446,'Récap Hsup'!H$4))</f>
        <v>0</v>
      </c>
      <c r="I410" s="26">
        <f>IF($A410=0,0,VLOOKUP($A410,Pointage!$A$6:$CE$446,'Récap Hsup'!I$4))</f>
        <v>0</v>
      </c>
      <c r="J410" s="26">
        <f>IF($A410=0,0,VLOOKUP($A410,Pointage!$A$6:$CE$446,'Récap Hsup'!J$4))</f>
        <v>0</v>
      </c>
      <c r="K410" s="26">
        <f>IF($A410=0,0,VLOOKUP($A410,Pointage!$A$6:$CE$446,'Récap Hsup'!K$4))</f>
        <v>0</v>
      </c>
      <c r="L410" s="26">
        <f>IF($A410=0,0,VLOOKUP($A410,Pointage!$A$6:$CE$446,'Récap Hsup'!L$4))</f>
        <v>0</v>
      </c>
      <c r="M410" s="26">
        <f>IF($A410=0,0,VLOOKUP($A410,Pointage!$A$6:$CE$446,'Récap Hsup'!M$4))</f>
        <v>0</v>
      </c>
      <c r="N410" s="26">
        <f>IF($A410=0,0,VLOOKUP($A410,Pointage!$A$6:$CE$446,'Récap Hsup'!N$4))</f>
        <v>0</v>
      </c>
      <c r="O410" s="26">
        <f>IF($A410=0,0,VLOOKUP($A410,Pointage!$A$6:$CE$446,'Récap Hsup'!O$4))</f>
        <v>0</v>
      </c>
      <c r="P410" s="26">
        <f>IF($A410=0,0,VLOOKUP($A410,Pointage!$A$6:$CE$446,'Récap Hsup'!P$4))</f>
        <v>0</v>
      </c>
      <c r="Q410" s="26">
        <f>IF($A410=0,0,VLOOKUP($A410,Pointage!$A$6:$CE$446,'Récap Hsup'!Q$4))</f>
        <v>0</v>
      </c>
      <c r="R410" s="26">
        <f>IF($A410=0,0,VLOOKUP($A410,Pointage!$A$6:$CE$446,'Récap Hsup'!R$4))</f>
        <v>0</v>
      </c>
      <c r="S410" s="26">
        <f>IF($A410=0,0,VLOOKUP($A410,Pointage!$A$6:$CE$446,'Récap Hsup'!S$4))</f>
        <v>0</v>
      </c>
    </row>
    <row r="411" spans="1:19" x14ac:dyDescent="0.2">
      <c r="A411" s="24">
        <f>Pointage!A412</f>
        <v>0</v>
      </c>
      <c r="B411" s="25">
        <f t="shared" si="12"/>
        <v>0</v>
      </c>
      <c r="C411" s="25">
        <f t="shared" si="13"/>
        <v>1</v>
      </c>
      <c r="D411" s="26">
        <f>IF($A411=0,0,VLOOKUP($A411,Pointage!$A$6:$CE$446,'Récap Hsup'!D$4))</f>
        <v>0</v>
      </c>
      <c r="E411" s="26">
        <f>IF($A411=0,0,VLOOKUP($A411,Pointage!$A$6:$CE$446,'Récap Hsup'!E$4))</f>
        <v>0</v>
      </c>
      <c r="F411" s="26">
        <f>IF($A411=0,0,VLOOKUP($A411,Pointage!$A$6:$CE$446,'Récap Hsup'!F$4))</f>
        <v>0</v>
      </c>
      <c r="G411" s="26">
        <f>IF($A411=0,0,VLOOKUP($A411,Pointage!$A$6:$CE$446,'Récap Hsup'!G$4))</f>
        <v>0</v>
      </c>
      <c r="H411" s="26">
        <f>IF($A411=0,0,VLOOKUP($A411,Pointage!$A$6:$CE$446,'Récap Hsup'!H$4))</f>
        <v>0</v>
      </c>
      <c r="I411" s="26">
        <f>IF($A411=0,0,VLOOKUP($A411,Pointage!$A$6:$CE$446,'Récap Hsup'!I$4))</f>
        <v>0</v>
      </c>
      <c r="J411" s="26">
        <f>IF($A411=0,0,VLOOKUP($A411,Pointage!$A$6:$CE$446,'Récap Hsup'!J$4))</f>
        <v>0</v>
      </c>
      <c r="K411" s="26">
        <f>IF($A411=0,0,VLOOKUP($A411,Pointage!$A$6:$CE$446,'Récap Hsup'!K$4))</f>
        <v>0</v>
      </c>
      <c r="L411" s="26">
        <f>IF($A411=0,0,VLOOKUP($A411,Pointage!$A$6:$CE$446,'Récap Hsup'!L$4))</f>
        <v>0</v>
      </c>
      <c r="M411" s="26">
        <f>IF($A411=0,0,VLOOKUP($A411,Pointage!$A$6:$CE$446,'Récap Hsup'!M$4))</f>
        <v>0</v>
      </c>
      <c r="N411" s="26">
        <f>IF($A411=0,0,VLOOKUP($A411,Pointage!$A$6:$CE$446,'Récap Hsup'!N$4))</f>
        <v>0</v>
      </c>
      <c r="O411" s="26">
        <f>IF($A411=0,0,VLOOKUP($A411,Pointage!$A$6:$CE$446,'Récap Hsup'!O$4))</f>
        <v>0</v>
      </c>
      <c r="P411" s="26">
        <f>IF($A411=0,0,VLOOKUP($A411,Pointage!$A$6:$CE$446,'Récap Hsup'!P$4))</f>
        <v>0</v>
      </c>
      <c r="Q411" s="26">
        <f>IF($A411=0,0,VLOOKUP($A411,Pointage!$A$6:$CE$446,'Récap Hsup'!Q$4))</f>
        <v>0</v>
      </c>
      <c r="R411" s="26">
        <f>IF($A411=0,0,VLOOKUP($A411,Pointage!$A$6:$CE$446,'Récap Hsup'!R$4))</f>
        <v>0</v>
      </c>
      <c r="S411" s="26">
        <f>IF($A411=0,0,VLOOKUP($A411,Pointage!$A$6:$CE$446,'Récap Hsup'!S$4))</f>
        <v>0</v>
      </c>
    </row>
    <row r="412" spans="1:19" x14ac:dyDescent="0.2">
      <c r="A412" s="24">
        <f>Pointage!A413</f>
        <v>0</v>
      </c>
      <c r="B412" s="25">
        <f t="shared" si="12"/>
        <v>0</v>
      </c>
      <c r="C412" s="25">
        <f t="shared" si="13"/>
        <v>1</v>
      </c>
      <c r="D412" s="26">
        <f>IF($A412=0,0,VLOOKUP($A412,Pointage!$A$6:$CE$446,'Récap Hsup'!D$4))</f>
        <v>0</v>
      </c>
      <c r="E412" s="26">
        <f>IF($A412=0,0,VLOOKUP($A412,Pointage!$A$6:$CE$446,'Récap Hsup'!E$4))</f>
        <v>0</v>
      </c>
      <c r="F412" s="26">
        <f>IF($A412=0,0,VLOOKUP($A412,Pointage!$A$6:$CE$446,'Récap Hsup'!F$4))</f>
        <v>0</v>
      </c>
      <c r="G412" s="26">
        <f>IF($A412=0,0,VLOOKUP($A412,Pointage!$A$6:$CE$446,'Récap Hsup'!G$4))</f>
        <v>0</v>
      </c>
      <c r="H412" s="26">
        <f>IF($A412=0,0,VLOOKUP($A412,Pointage!$A$6:$CE$446,'Récap Hsup'!H$4))</f>
        <v>0</v>
      </c>
      <c r="I412" s="26">
        <f>IF($A412=0,0,VLOOKUP($A412,Pointage!$A$6:$CE$446,'Récap Hsup'!I$4))</f>
        <v>0</v>
      </c>
      <c r="J412" s="26">
        <f>IF($A412=0,0,VLOOKUP($A412,Pointage!$A$6:$CE$446,'Récap Hsup'!J$4))</f>
        <v>0</v>
      </c>
      <c r="K412" s="26">
        <f>IF($A412=0,0,VLOOKUP($A412,Pointage!$A$6:$CE$446,'Récap Hsup'!K$4))</f>
        <v>0</v>
      </c>
      <c r="L412" s="26">
        <f>IF($A412=0,0,VLOOKUP($A412,Pointage!$A$6:$CE$446,'Récap Hsup'!L$4))</f>
        <v>0</v>
      </c>
      <c r="M412" s="26">
        <f>IF($A412=0,0,VLOOKUP($A412,Pointage!$A$6:$CE$446,'Récap Hsup'!M$4))</f>
        <v>0</v>
      </c>
      <c r="N412" s="26">
        <f>IF($A412=0,0,VLOOKUP($A412,Pointage!$A$6:$CE$446,'Récap Hsup'!N$4))</f>
        <v>0</v>
      </c>
      <c r="O412" s="26">
        <f>IF($A412=0,0,VLOOKUP($A412,Pointage!$A$6:$CE$446,'Récap Hsup'!O$4))</f>
        <v>0</v>
      </c>
      <c r="P412" s="26">
        <f>IF($A412=0,0,VLOOKUP($A412,Pointage!$A$6:$CE$446,'Récap Hsup'!P$4))</f>
        <v>0</v>
      </c>
      <c r="Q412" s="26">
        <f>IF($A412=0,0,VLOOKUP($A412,Pointage!$A$6:$CE$446,'Récap Hsup'!Q$4))</f>
        <v>0</v>
      </c>
      <c r="R412" s="26">
        <f>IF($A412=0,0,VLOOKUP($A412,Pointage!$A$6:$CE$446,'Récap Hsup'!R$4))</f>
        <v>0</v>
      </c>
      <c r="S412" s="26">
        <f>IF($A412=0,0,VLOOKUP($A412,Pointage!$A$6:$CE$446,'Récap Hsup'!S$4))</f>
        <v>0</v>
      </c>
    </row>
    <row r="413" spans="1:19" x14ac:dyDescent="0.2">
      <c r="A413" s="24">
        <f>Pointage!A414</f>
        <v>0</v>
      </c>
      <c r="B413" s="25">
        <f t="shared" si="12"/>
        <v>0</v>
      </c>
      <c r="C413" s="25">
        <f t="shared" si="13"/>
        <v>1</v>
      </c>
      <c r="D413" s="26">
        <f>IF($A413=0,0,VLOOKUP($A413,Pointage!$A$6:$CE$446,'Récap Hsup'!D$4))</f>
        <v>0</v>
      </c>
      <c r="E413" s="26">
        <f>IF($A413=0,0,VLOOKUP($A413,Pointage!$A$6:$CE$446,'Récap Hsup'!E$4))</f>
        <v>0</v>
      </c>
      <c r="F413" s="26">
        <f>IF($A413=0,0,VLOOKUP($A413,Pointage!$A$6:$CE$446,'Récap Hsup'!F$4))</f>
        <v>0</v>
      </c>
      <c r="G413" s="26">
        <f>IF($A413=0,0,VLOOKUP($A413,Pointage!$A$6:$CE$446,'Récap Hsup'!G$4))</f>
        <v>0</v>
      </c>
      <c r="H413" s="26">
        <f>IF($A413=0,0,VLOOKUP($A413,Pointage!$A$6:$CE$446,'Récap Hsup'!H$4))</f>
        <v>0</v>
      </c>
      <c r="I413" s="26">
        <f>IF($A413=0,0,VLOOKUP($A413,Pointage!$A$6:$CE$446,'Récap Hsup'!I$4))</f>
        <v>0</v>
      </c>
      <c r="J413" s="26">
        <f>IF($A413=0,0,VLOOKUP($A413,Pointage!$A$6:$CE$446,'Récap Hsup'!J$4))</f>
        <v>0</v>
      </c>
      <c r="K413" s="26">
        <f>IF($A413=0,0,VLOOKUP($A413,Pointage!$A$6:$CE$446,'Récap Hsup'!K$4))</f>
        <v>0</v>
      </c>
      <c r="L413" s="26">
        <f>IF($A413=0,0,VLOOKUP($A413,Pointage!$A$6:$CE$446,'Récap Hsup'!L$4))</f>
        <v>0</v>
      </c>
      <c r="M413" s="26">
        <f>IF($A413=0,0,VLOOKUP($A413,Pointage!$A$6:$CE$446,'Récap Hsup'!M$4))</f>
        <v>0</v>
      </c>
      <c r="N413" s="26">
        <f>IF($A413=0,0,VLOOKUP($A413,Pointage!$A$6:$CE$446,'Récap Hsup'!N$4))</f>
        <v>0</v>
      </c>
      <c r="O413" s="26">
        <f>IF($A413=0,0,VLOOKUP($A413,Pointage!$A$6:$CE$446,'Récap Hsup'!O$4))</f>
        <v>0</v>
      </c>
      <c r="P413" s="26">
        <f>IF($A413=0,0,VLOOKUP($A413,Pointage!$A$6:$CE$446,'Récap Hsup'!P$4))</f>
        <v>0</v>
      </c>
      <c r="Q413" s="26">
        <f>IF($A413=0,0,VLOOKUP($A413,Pointage!$A$6:$CE$446,'Récap Hsup'!Q$4))</f>
        <v>0</v>
      </c>
      <c r="R413" s="26">
        <f>IF($A413=0,0,VLOOKUP($A413,Pointage!$A$6:$CE$446,'Récap Hsup'!R$4))</f>
        <v>0</v>
      </c>
      <c r="S413" s="26">
        <f>IF($A413=0,0,VLOOKUP($A413,Pointage!$A$6:$CE$446,'Récap Hsup'!S$4))</f>
        <v>0</v>
      </c>
    </row>
    <row r="414" spans="1:19" x14ac:dyDescent="0.2">
      <c r="A414" s="24">
        <f>Pointage!A415</f>
        <v>0</v>
      </c>
      <c r="B414" s="25">
        <f t="shared" si="12"/>
        <v>0</v>
      </c>
      <c r="C414" s="25">
        <f t="shared" si="13"/>
        <v>1</v>
      </c>
      <c r="D414" s="26">
        <f>IF($A414=0,0,VLOOKUP($A414,Pointage!$A$6:$CE$446,'Récap Hsup'!D$4))</f>
        <v>0</v>
      </c>
      <c r="E414" s="26">
        <f>IF($A414=0,0,VLOOKUP($A414,Pointage!$A$6:$CE$446,'Récap Hsup'!E$4))</f>
        <v>0</v>
      </c>
      <c r="F414" s="26">
        <f>IF($A414=0,0,VLOOKUP($A414,Pointage!$A$6:$CE$446,'Récap Hsup'!F$4))</f>
        <v>0</v>
      </c>
      <c r="G414" s="26">
        <f>IF($A414=0,0,VLOOKUP($A414,Pointage!$A$6:$CE$446,'Récap Hsup'!G$4))</f>
        <v>0</v>
      </c>
      <c r="H414" s="26">
        <f>IF($A414=0,0,VLOOKUP($A414,Pointage!$A$6:$CE$446,'Récap Hsup'!H$4))</f>
        <v>0</v>
      </c>
      <c r="I414" s="26">
        <f>IF($A414=0,0,VLOOKUP($A414,Pointage!$A$6:$CE$446,'Récap Hsup'!I$4))</f>
        <v>0</v>
      </c>
      <c r="J414" s="26">
        <f>IF($A414=0,0,VLOOKUP($A414,Pointage!$A$6:$CE$446,'Récap Hsup'!J$4))</f>
        <v>0</v>
      </c>
      <c r="K414" s="26">
        <f>IF($A414=0,0,VLOOKUP($A414,Pointage!$A$6:$CE$446,'Récap Hsup'!K$4))</f>
        <v>0</v>
      </c>
      <c r="L414" s="26">
        <f>IF($A414=0,0,VLOOKUP($A414,Pointage!$A$6:$CE$446,'Récap Hsup'!L$4))</f>
        <v>0</v>
      </c>
      <c r="M414" s="26">
        <f>IF($A414=0,0,VLOOKUP($A414,Pointage!$A$6:$CE$446,'Récap Hsup'!M$4))</f>
        <v>0</v>
      </c>
      <c r="N414" s="26">
        <f>IF($A414=0,0,VLOOKUP($A414,Pointage!$A$6:$CE$446,'Récap Hsup'!N$4))</f>
        <v>0</v>
      </c>
      <c r="O414" s="26">
        <f>IF($A414=0,0,VLOOKUP($A414,Pointage!$A$6:$CE$446,'Récap Hsup'!O$4))</f>
        <v>0</v>
      </c>
      <c r="P414" s="26">
        <f>IF($A414=0,0,VLOOKUP($A414,Pointage!$A$6:$CE$446,'Récap Hsup'!P$4))</f>
        <v>0</v>
      </c>
      <c r="Q414" s="26">
        <f>IF($A414=0,0,VLOOKUP($A414,Pointage!$A$6:$CE$446,'Récap Hsup'!Q$4))</f>
        <v>0</v>
      </c>
      <c r="R414" s="26">
        <f>IF($A414=0,0,VLOOKUP($A414,Pointage!$A$6:$CE$446,'Récap Hsup'!R$4))</f>
        <v>0</v>
      </c>
      <c r="S414" s="26">
        <f>IF($A414=0,0,VLOOKUP($A414,Pointage!$A$6:$CE$446,'Récap Hsup'!S$4))</f>
        <v>0</v>
      </c>
    </row>
    <row r="415" spans="1:19" x14ac:dyDescent="0.2">
      <c r="A415" s="24">
        <f>Pointage!A416</f>
        <v>0</v>
      </c>
      <c r="B415" s="25">
        <f t="shared" si="12"/>
        <v>0</v>
      </c>
      <c r="C415" s="25">
        <f t="shared" si="13"/>
        <v>1</v>
      </c>
      <c r="D415" s="26">
        <f>IF($A415=0,0,VLOOKUP($A415,Pointage!$A$6:$CE$446,'Récap Hsup'!D$4))</f>
        <v>0</v>
      </c>
      <c r="E415" s="26">
        <f>IF($A415=0,0,VLOOKUP($A415,Pointage!$A$6:$CE$446,'Récap Hsup'!E$4))</f>
        <v>0</v>
      </c>
      <c r="F415" s="26">
        <f>IF($A415=0,0,VLOOKUP($A415,Pointage!$A$6:$CE$446,'Récap Hsup'!F$4))</f>
        <v>0</v>
      </c>
      <c r="G415" s="26">
        <f>IF($A415=0,0,VLOOKUP($A415,Pointage!$A$6:$CE$446,'Récap Hsup'!G$4))</f>
        <v>0</v>
      </c>
      <c r="H415" s="26">
        <f>IF($A415=0,0,VLOOKUP($A415,Pointage!$A$6:$CE$446,'Récap Hsup'!H$4))</f>
        <v>0</v>
      </c>
      <c r="I415" s="26">
        <f>IF($A415=0,0,VLOOKUP($A415,Pointage!$A$6:$CE$446,'Récap Hsup'!I$4))</f>
        <v>0</v>
      </c>
      <c r="J415" s="26">
        <f>IF($A415=0,0,VLOOKUP($A415,Pointage!$A$6:$CE$446,'Récap Hsup'!J$4))</f>
        <v>0</v>
      </c>
      <c r="K415" s="26">
        <f>IF($A415=0,0,VLOOKUP($A415,Pointage!$A$6:$CE$446,'Récap Hsup'!K$4))</f>
        <v>0</v>
      </c>
      <c r="L415" s="26">
        <f>IF($A415=0,0,VLOOKUP($A415,Pointage!$A$6:$CE$446,'Récap Hsup'!L$4))</f>
        <v>0</v>
      </c>
      <c r="M415" s="26">
        <f>IF($A415=0,0,VLOOKUP($A415,Pointage!$A$6:$CE$446,'Récap Hsup'!M$4))</f>
        <v>0</v>
      </c>
      <c r="N415" s="26">
        <f>IF($A415=0,0,VLOOKUP($A415,Pointage!$A$6:$CE$446,'Récap Hsup'!N$4))</f>
        <v>0</v>
      </c>
      <c r="O415" s="26">
        <f>IF($A415=0,0,VLOOKUP($A415,Pointage!$A$6:$CE$446,'Récap Hsup'!O$4))</f>
        <v>0</v>
      </c>
      <c r="P415" s="26">
        <f>IF($A415=0,0,VLOOKUP($A415,Pointage!$A$6:$CE$446,'Récap Hsup'!P$4))</f>
        <v>0</v>
      </c>
      <c r="Q415" s="26">
        <f>IF($A415=0,0,VLOOKUP($A415,Pointage!$A$6:$CE$446,'Récap Hsup'!Q$4))</f>
        <v>0</v>
      </c>
      <c r="R415" s="26">
        <f>IF($A415=0,0,VLOOKUP($A415,Pointage!$A$6:$CE$446,'Récap Hsup'!R$4))</f>
        <v>0</v>
      </c>
      <c r="S415" s="26">
        <f>IF($A415=0,0,VLOOKUP($A415,Pointage!$A$6:$CE$446,'Récap Hsup'!S$4))</f>
        <v>0</v>
      </c>
    </row>
    <row r="416" spans="1:19" x14ac:dyDescent="0.2">
      <c r="A416" s="24">
        <f>Pointage!A417</f>
        <v>0</v>
      </c>
      <c r="B416" s="25">
        <f t="shared" si="12"/>
        <v>0</v>
      </c>
      <c r="C416" s="25">
        <f t="shared" si="13"/>
        <v>1</v>
      </c>
      <c r="D416" s="26">
        <f>IF($A416=0,0,VLOOKUP($A416,Pointage!$A$6:$CE$446,'Récap Hsup'!D$4))</f>
        <v>0</v>
      </c>
      <c r="E416" s="26">
        <f>IF($A416=0,0,VLOOKUP($A416,Pointage!$A$6:$CE$446,'Récap Hsup'!E$4))</f>
        <v>0</v>
      </c>
      <c r="F416" s="26">
        <f>IF($A416=0,0,VLOOKUP($A416,Pointage!$A$6:$CE$446,'Récap Hsup'!F$4))</f>
        <v>0</v>
      </c>
      <c r="G416" s="26">
        <f>IF($A416=0,0,VLOOKUP($A416,Pointage!$A$6:$CE$446,'Récap Hsup'!G$4))</f>
        <v>0</v>
      </c>
      <c r="H416" s="26">
        <f>IF($A416=0,0,VLOOKUP($A416,Pointage!$A$6:$CE$446,'Récap Hsup'!H$4))</f>
        <v>0</v>
      </c>
      <c r="I416" s="26">
        <f>IF($A416=0,0,VLOOKUP($A416,Pointage!$A$6:$CE$446,'Récap Hsup'!I$4))</f>
        <v>0</v>
      </c>
      <c r="J416" s="26">
        <f>IF($A416=0,0,VLOOKUP($A416,Pointage!$A$6:$CE$446,'Récap Hsup'!J$4))</f>
        <v>0</v>
      </c>
      <c r="K416" s="26">
        <f>IF($A416=0,0,VLOOKUP($A416,Pointage!$A$6:$CE$446,'Récap Hsup'!K$4))</f>
        <v>0</v>
      </c>
      <c r="L416" s="26">
        <f>IF($A416=0,0,VLOOKUP($A416,Pointage!$A$6:$CE$446,'Récap Hsup'!L$4))</f>
        <v>0</v>
      </c>
      <c r="M416" s="26">
        <f>IF($A416=0,0,VLOOKUP($A416,Pointage!$A$6:$CE$446,'Récap Hsup'!M$4))</f>
        <v>0</v>
      </c>
      <c r="N416" s="26">
        <f>IF($A416=0,0,VLOOKUP($A416,Pointage!$A$6:$CE$446,'Récap Hsup'!N$4))</f>
        <v>0</v>
      </c>
      <c r="O416" s="26">
        <f>IF($A416=0,0,VLOOKUP($A416,Pointage!$A$6:$CE$446,'Récap Hsup'!O$4))</f>
        <v>0</v>
      </c>
      <c r="P416" s="26">
        <f>IF($A416=0,0,VLOOKUP($A416,Pointage!$A$6:$CE$446,'Récap Hsup'!P$4))</f>
        <v>0</v>
      </c>
      <c r="Q416" s="26">
        <f>IF($A416=0,0,VLOOKUP($A416,Pointage!$A$6:$CE$446,'Récap Hsup'!Q$4))</f>
        <v>0</v>
      </c>
      <c r="R416" s="26">
        <f>IF($A416=0,0,VLOOKUP($A416,Pointage!$A$6:$CE$446,'Récap Hsup'!R$4))</f>
        <v>0</v>
      </c>
      <c r="S416" s="26">
        <f>IF($A416=0,0,VLOOKUP($A416,Pointage!$A$6:$CE$446,'Récap Hsup'!S$4))</f>
        <v>0</v>
      </c>
    </row>
    <row r="417" spans="1:19" x14ac:dyDescent="0.2">
      <c r="A417" s="24">
        <f>Pointage!A418</f>
        <v>0</v>
      </c>
      <c r="B417" s="25">
        <f t="shared" si="12"/>
        <v>0</v>
      </c>
      <c r="C417" s="25">
        <f t="shared" si="13"/>
        <v>1</v>
      </c>
      <c r="D417" s="26">
        <f>IF($A417=0,0,VLOOKUP($A417,Pointage!$A$6:$CE$446,'Récap Hsup'!D$4))</f>
        <v>0</v>
      </c>
      <c r="E417" s="26">
        <f>IF($A417=0,0,VLOOKUP($A417,Pointage!$A$6:$CE$446,'Récap Hsup'!E$4))</f>
        <v>0</v>
      </c>
      <c r="F417" s="26">
        <f>IF($A417=0,0,VLOOKUP($A417,Pointage!$A$6:$CE$446,'Récap Hsup'!F$4))</f>
        <v>0</v>
      </c>
      <c r="G417" s="26">
        <f>IF($A417=0,0,VLOOKUP($A417,Pointage!$A$6:$CE$446,'Récap Hsup'!G$4))</f>
        <v>0</v>
      </c>
      <c r="H417" s="26">
        <f>IF($A417=0,0,VLOOKUP($A417,Pointage!$A$6:$CE$446,'Récap Hsup'!H$4))</f>
        <v>0</v>
      </c>
      <c r="I417" s="26">
        <f>IF($A417=0,0,VLOOKUP($A417,Pointage!$A$6:$CE$446,'Récap Hsup'!I$4))</f>
        <v>0</v>
      </c>
      <c r="J417" s="26">
        <f>IF($A417=0,0,VLOOKUP($A417,Pointage!$A$6:$CE$446,'Récap Hsup'!J$4))</f>
        <v>0</v>
      </c>
      <c r="K417" s="26">
        <f>IF($A417=0,0,VLOOKUP($A417,Pointage!$A$6:$CE$446,'Récap Hsup'!K$4))</f>
        <v>0</v>
      </c>
      <c r="L417" s="26">
        <f>IF($A417=0,0,VLOOKUP($A417,Pointage!$A$6:$CE$446,'Récap Hsup'!L$4))</f>
        <v>0</v>
      </c>
      <c r="M417" s="26">
        <f>IF($A417=0,0,VLOOKUP($A417,Pointage!$A$6:$CE$446,'Récap Hsup'!M$4))</f>
        <v>0</v>
      </c>
      <c r="N417" s="26">
        <f>IF($A417=0,0,VLOOKUP($A417,Pointage!$A$6:$CE$446,'Récap Hsup'!N$4))</f>
        <v>0</v>
      </c>
      <c r="O417" s="26">
        <f>IF($A417=0,0,VLOOKUP($A417,Pointage!$A$6:$CE$446,'Récap Hsup'!O$4))</f>
        <v>0</v>
      </c>
      <c r="P417" s="26">
        <f>IF($A417=0,0,VLOOKUP($A417,Pointage!$A$6:$CE$446,'Récap Hsup'!P$4))</f>
        <v>0</v>
      </c>
      <c r="Q417" s="26">
        <f>IF($A417=0,0,VLOOKUP($A417,Pointage!$A$6:$CE$446,'Récap Hsup'!Q$4))</f>
        <v>0</v>
      </c>
      <c r="R417" s="26">
        <f>IF($A417=0,0,VLOOKUP($A417,Pointage!$A$6:$CE$446,'Récap Hsup'!R$4))</f>
        <v>0</v>
      </c>
      <c r="S417" s="26">
        <f>IF($A417=0,0,VLOOKUP($A417,Pointage!$A$6:$CE$446,'Récap Hsup'!S$4))</f>
        <v>0</v>
      </c>
    </row>
    <row r="418" spans="1:19" x14ac:dyDescent="0.2">
      <c r="A418" s="24">
        <f>Pointage!A419</f>
        <v>0</v>
      </c>
      <c r="B418" s="25">
        <f t="shared" si="12"/>
        <v>0</v>
      </c>
      <c r="C418" s="25">
        <f t="shared" si="13"/>
        <v>1</v>
      </c>
      <c r="D418" s="26">
        <f>IF($A418=0,0,VLOOKUP($A418,Pointage!$A$6:$CE$446,'Récap Hsup'!D$4))</f>
        <v>0</v>
      </c>
      <c r="E418" s="26">
        <f>IF($A418=0,0,VLOOKUP($A418,Pointage!$A$6:$CE$446,'Récap Hsup'!E$4))</f>
        <v>0</v>
      </c>
      <c r="F418" s="26">
        <f>IF($A418=0,0,VLOOKUP($A418,Pointage!$A$6:$CE$446,'Récap Hsup'!F$4))</f>
        <v>0</v>
      </c>
      <c r="G418" s="26">
        <f>IF($A418=0,0,VLOOKUP($A418,Pointage!$A$6:$CE$446,'Récap Hsup'!G$4))</f>
        <v>0</v>
      </c>
      <c r="H418" s="26">
        <f>IF($A418=0,0,VLOOKUP($A418,Pointage!$A$6:$CE$446,'Récap Hsup'!H$4))</f>
        <v>0</v>
      </c>
      <c r="I418" s="26">
        <f>IF($A418=0,0,VLOOKUP($A418,Pointage!$A$6:$CE$446,'Récap Hsup'!I$4))</f>
        <v>0</v>
      </c>
      <c r="J418" s="26">
        <f>IF($A418=0,0,VLOOKUP($A418,Pointage!$A$6:$CE$446,'Récap Hsup'!J$4))</f>
        <v>0</v>
      </c>
      <c r="K418" s="26">
        <f>IF($A418=0,0,VLOOKUP($A418,Pointage!$A$6:$CE$446,'Récap Hsup'!K$4))</f>
        <v>0</v>
      </c>
      <c r="L418" s="26">
        <f>IF($A418=0,0,VLOOKUP($A418,Pointage!$A$6:$CE$446,'Récap Hsup'!L$4))</f>
        <v>0</v>
      </c>
      <c r="M418" s="26">
        <f>IF($A418=0,0,VLOOKUP($A418,Pointage!$A$6:$CE$446,'Récap Hsup'!M$4))</f>
        <v>0</v>
      </c>
      <c r="N418" s="26">
        <f>IF($A418=0,0,VLOOKUP($A418,Pointage!$A$6:$CE$446,'Récap Hsup'!N$4))</f>
        <v>0</v>
      </c>
      <c r="O418" s="26">
        <f>IF($A418=0,0,VLOOKUP($A418,Pointage!$A$6:$CE$446,'Récap Hsup'!O$4))</f>
        <v>0</v>
      </c>
      <c r="P418" s="26">
        <f>IF($A418=0,0,VLOOKUP($A418,Pointage!$A$6:$CE$446,'Récap Hsup'!P$4))</f>
        <v>0</v>
      </c>
      <c r="Q418" s="26">
        <f>IF($A418=0,0,VLOOKUP($A418,Pointage!$A$6:$CE$446,'Récap Hsup'!Q$4))</f>
        <v>0</v>
      </c>
      <c r="R418" s="26">
        <f>IF($A418=0,0,VLOOKUP($A418,Pointage!$A$6:$CE$446,'Récap Hsup'!R$4))</f>
        <v>0</v>
      </c>
      <c r="S418" s="26">
        <f>IF($A418=0,0,VLOOKUP($A418,Pointage!$A$6:$CE$446,'Récap Hsup'!S$4))</f>
        <v>0</v>
      </c>
    </row>
    <row r="419" spans="1:19" x14ac:dyDescent="0.2">
      <c r="A419" s="24">
        <f>Pointage!A420</f>
        <v>0</v>
      </c>
      <c r="B419" s="25">
        <f t="shared" si="12"/>
        <v>0</v>
      </c>
      <c r="C419" s="25">
        <f t="shared" si="13"/>
        <v>1</v>
      </c>
      <c r="D419" s="26">
        <f>IF($A419=0,0,VLOOKUP($A419,Pointage!$A$6:$CE$446,'Récap Hsup'!D$4))</f>
        <v>0</v>
      </c>
      <c r="E419" s="26">
        <f>IF($A419=0,0,VLOOKUP($A419,Pointage!$A$6:$CE$446,'Récap Hsup'!E$4))</f>
        <v>0</v>
      </c>
      <c r="F419" s="26">
        <f>IF($A419=0,0,VLOOKUP($A419,Pointage!$A$6:$CE$446,'Récap Hsup'!F$4))</f>
        <v>0</v>
      </c>
      <c r="G419" s="26">
        <f>IF($A419=0,0,VLOOKUP($A419,Pointage!$A$6:$CE$446,'Récap Hsup'!G$4))</f>
        <v>0</v>
      </c>
      <c r="H419" s="26">
        <f>IF($A419=0,0,VLOOKUP($A419,Pointage!$A$6:$CE$446,'Récap Hsup'!H$4))</f>
        <v>0</v>
      </c>
      <c r="I419" s="26">
        <f>IF($A419=0,0,VLOOKUP($A419,Pointage!$A$6:$CE$446,'Récap Hsup'!I$4))</f>
        <v>0</v>
      </c>
      <c r="J419" s="26">
        <f>IF($A419=0,0,VLOOKUP($A419,Pointage!$A$6:$CE$446,'Récap Hsup'!J$4))</f>
        <v>0</v>
      </c>
      <c r="K419" s="26">
        <f>IF($A419=0,0,VLOOKUP($A419,Pointage!$A$6:$CE$446,'Récap Hsup'!K$4))</f>
        <v>0</v>
      </c>
      <c r="L419" s="26">
        <f>IF($A419=0,0,VLOOKUP($A419,Pointage!$A$6:$CE$446,'Récap Hsup'!L$4))</f>
        <v>0</v>
      </c>
      <c r="M419" s="26">
        <f>IF($A419=0,0,VLOOKUP($A419,Pointage!$A$6:$CE$446,'Récap Hsup'!M$4))</f>
        <v>0</v>
      </c>
      <c r="N419" s="26">
        <f>IF($A419=0,0,VLOOKUP($A419,Pointage!$A$6:$CE$446,'Récap Hsup'!N$4))</f>
        <v>0</v>
      </c>
      <c r="O419" s="26">
        <f>IF($A419=0,0,VLOOKUP($A419,Pointage!$A$6:$CE$446,'Récap Hsup'!O$4))</f>
        <v>0</v>
      </c>
      <c r="P419" s="26">
        <f>IF($A419=0,0,VLOOKUP($A419,Pointage!$A$6:$CE$446,'Récap Hsup'!P$4))</f>
        <v>0</v>
      </c>
      <c r="Q419" s="26">
        <f>IF($A419=0,0,VLOOKUP($A419,Pointage!$A$6:$CE$446,'Récap Hsup'!Q$4))</f>
        <v>0</v>
      </c>
      <c r="R419" s="26">
        <f>IF($A419=0,0,VLOOKUP($A419,Pointage!$A$6:$CE$446,'Récap Hsup'!R$4))</f>
        <v>0</v>
      </c>
      <c r="S419" s="26">
        <f>IF($A419=0,0,VLOOKUP($A419,Pointage!$A$6:$CE$446,'Récap Hsup'!S$4))</f>
        <v>0</v>
      </c>
    </row>
    <row r="420" spans="1:19" x14ac:dyDescent="0.2">
      <c r="A420" s="24">
        <f>Pointage!A421</f>
        <v>0</v>
      </c>
      <c r="B420" s="25">
        <f t="shared" si="12"/>
        <v>0</v>
      </c>
      <c r="C420" s="25">
        <f t="shared" si="13"/>
        <v>1</v>
      </c>
      <c r="D420" s="26">
        <f>IF($A420=0,0,VLOOKUP($A420,Pointage!$A$6:$CE$446,'Récap Hsup'!D$4))</f>
        <v>0</v>
      </c>
      <c r="E420" s="26">
        <f>IF($A420=0,0,VLOOKUP($A420,Pointage!$A$6:$CE$446,'Récap Hsup'!E$4))</f>
        <v>0</v>
      </c>
      <c r="F420" s="26">
        <f>IF($A420=0,0,VLOOKUP($A420,Pointage!$A$6:$CE$446,'Récap Hsup'!F$4))</f>
        <v>0</v>
      </c>
      <c r="G420" s="26">
        <f>IF($A420=0,0,VLOOKUP($A420,Pointage!$A$6:$CE$446,'Récap Hsup'!G$4))</f>
        <v>0</v>
      </c>
      <c r="H420" s="26">
        <f>IF($A420=0,0,VLOOKUP($A420,Pointage!$A$6:$CE$446,'Récap Hsup'!H$4))</f>
        <v>0</v>
      </c>
      <c r="I420" s="26">
        <f>IF($A420=0,0,VLOOKUP($A420,Pointage!$A$6:$CE$446,'Récap Hsup'!I$4))</f>
        <v>0</v>
      </c>
      <c r="J420" s="26">
        <f>IF($A420=0,0,VLOOKUP($A420,Pointage!$A$6:$CE$446,'Récap Hsup'!J$4))</f>
        <v>0</v>
      </c>
      <c r="K420" s="26">
        <f>IF($A420=0,0,VLOOKUP($A420,Pointage!$A$6:$CE$446,'Récap Hsup'!K$4))</f>
        <v>0</v>
      </c>
      <c r="L420" s="26">
        <f>IF($A420=0,0,VLOOKUP($A420,Pointage!$A$6:$CE$446,'Récap Hsup'!L$4))</f>
        <v>0</v>
      </c>
      <c r="M420" s="26">
        <f>IF($A420=0,0,VLOOKUP($A420,Pointage!$A$6:$CE$446,'Récap Hsup'!M$4))</f>
        <v>0</v>
      </c>
      <c r="N420" s="26">
        <f>IF($A420=0,0,VLOOKUP($A420,Pointage!$A$6:$CE$446,'Récap Hsup'!N$4))</f>
        <v>0</v>
      </c>
      <c r="O420" s="26">
        <f>IF($A420=0,0,VLOOKUP($A420,Pointage!$A$6:$CE$446,'Récap Hsup'!O$4))</f>
        <v>0</v>
      </c>
      <c r="P420" s="26">
        <f>IF($A420=0,0,VLOOKUP($A420,Pointage!$A$6:$CE$446,'Récap Hsup'!P$4))</f>
        <v>0</v>
      </c>
      <c r="Q420" s="26">
        <f>IF($A420=0,0,VLOOKUP($A420,Pointage!$A$6:$CE$446,'Récap Hsup'!Q$4))</f>
        <v>0</v>
      </c>
      <c r="R420" s="26">
        <f>IF($A420=0,0,VLOOKUP($A420,Pointage!$A$6:$CE$446,'Récap Hsup'!R$4))</f>
        <v>0</v>
      </c>
      <c r="S420" s="26">
        <f>IF($A420=0,0,VLOOKUP($A420,Pointage!$A$6:$CE$446,'Récap Hsup'!S$4))</f>
        <v>0</v>
      </c>
    </row>
    <row r="421" spans="1:19" x14ac:dyDescent="0.2">
      <c r="A421" s="24">
        <f>Pointage!A422</f>
        <v>0</v>
      </c>
      <c r="B421" s="25">
        <f t="shared" si="12"/>
        <v>0</v>
      </c>
      <c r="C421" s="25">
        <f t="shared" si="13"/>
        <v>1</v>
      </c>
      <c r="D421" s="26">
        <f>IF($A421=0,0,VLOOKUP($A421,Pointage!$A$6:$CE$446,'Récap Hsup'!D$4))</f>
        <v>0</v>
      </c>
      <c r="E421" s="26">
        <f>IF($A421=0,0,VLOOKUP($A421,Pointage!$A$6:$CE$446,'Récap Hsup'!E$4))</f>
        <v>0</v>
      </c>
      <c r="F421" s="26">
        <f>IF($A421=0,0,VLOOKUP($A421,Pointage!$A$6:$CE$446,'Récap Hsup'!F$4))</f>
        <v>0</v>
      </c>
      <c r="G421" s="26">
        <f>IF($A421=0,0,VLOOKUP($A421,Pointage!$A$6:$CE$446,'Récap Hsup'!G$4))</f>
        <v>0</v>
      </c>
      <c r="H421" s="26">
        <f>IF($A421=0,0,VLOOKUP($A421,Pointage!$A$6:$CE$446,'Récap Hsup'!H$4))</f>
        <v>0</v>
      </c>
      <c r="I421" s="26">
        <f>IF($A421=0,0,VLOOKUP($A421,Pointage!$A$6:$CE$446,'Récap Hsup'!I$4))</f>
        <v>0</v>
      </c>
      <c r="J421" s="26">
        <f>IF($A421=0,0,VLOOKUP($A421,Pointage!$A$6:$CE$446,'Récap Hsup'!J$4))</f>
        <v>0</v>
      </c>
      <c r="K421" s="26">
        <f>IF($A421=0,0,VLOOKUP($A421,Pointage!$A$6:$CE$446,'Récap Hsup'!K$4))</f>
        <v>0</v>
      </c>
      <c r="L421" s="26">
        <f>IF($A421=0,0,VLOOKUP($A421,Pointage!$A$6:$CE$446,'Récap Hsup'!L$4))</f>
        <v>0</v>
      </c>
      <c r="M421" s="26">
        <f>IF($A421=0,0,VLOOKUP($A421,Pointage!$A$6:$CE$446,'Récap Hsup'!M$4))</f>
        <v>0</v>
      </c>
      <c r="N421" s="26">
        <f>IF($A421=0,0,VLOOKUP($A421,Pointage!$A$6:$CE$446,'Récap Hsup'!N$4))</f>
        <v>0</v>
      </c>
      <c r="O421" s="26">
        <f>IF($A421=0,0,VLOOKUP($A421,Pointage!$A$6:$CE$446,'Récap Hsup'!O$4))</f>
        <v>0</v>
      </c>
      <c r="P421" s="26">
        <f>IF($A421=0,0,VLOOKUP($A421,Pointage!$A$6:$CE$446,'Récap Hsup'!P$4))</f>
        <v>0</v>
      </c>
      <c r="Q421" s="26">
        <f>IF($A421=0,0,VLOOKUP($A421,Pointage!$A$6:$CE$446,'Récap Hsup'!Q$4))</f>
        <v>0</v>
      </c>
      <c r="R421" s="26">
        <f>IF($A421=0,0,VLOOKUP($A421,Pointage!$A$6:$CE$446,'Récap Hsup'!R$4))</f>
        <v>0</v>
      </c>
      <c r="S421" s="26">
        <f>IF($A421=0,0,VLOOKUP($A421,Pointage!$A$6:$CE$446,'Récap Hsup'!S$4))</f>
        <v>0</v>
      </c>
    </row>
    <row r="422" spans="1:19" x14ac:dyDescent="0.2">
      <c r="A422" s="24">
        <f>Pointage!A423</f>
        <v>0</v>
      </c>
      <c r="B422" s="25">
        <f t="shared" si="12"/>
        <v>0</v>
      </c>
      <c r="C422" s="25">
        <f t="shared" si="13"/>
        <v>1</v>
      </c>
      <c r="D422" s="26">
        <f>IF($A422=0,0,VLOOKUP($A422,Pointage!$A$6:$CE$446,'Récap Hsup'!D$4))</f>
        <v>0</v>
      </c>
      <c r="E422" s="26">
        <f>IF($A422=0,0,VLOOKUP($A422,Pointage!$A$6:$CE$446,'Récap Hsup'!E$4))</f>
        <v>0</v>
      </c>
      <c r="F422" s="26">
        <f>IF($A422=0,0,VLOOKUP($A422,Pointage!$A$6:$CE$446,'Récap Hsup'!F$4))</f>
        <v>0</v>
      </c>
      <c r="G422" s="26">
        <f>IF($A422=0,0,VLOOKUP($A422,Pointage!$A$6:$CE$446,'Récap Hsup'!G$4))</f>
        <v>0</v>
      </c>
      <c r="H422" s="26">
        <f>IF($A422=0,0,VLOOKUP($A422,Pointage!$A$6:$CE$446,'Récap Hsup'!H$4))</f>
        <v>0</v>
      </c>
      <c r="I422" s="26">
        <f>IF($A422=0,0,VLOOKUP($A422,Pointage!$A$6:$CE$446,'Récap Hsup'!I$4))</f>
        <v>0</v>
      </c>
      <c r="J422" s="26">
        <f>IF($A422=0,0,VLOOKUP($A422,Pointage!$A$6:$CE$446,'Récap Hsup'!J$4))</f>
        <v>0</v>
      </c>
      <c r="K422" s="26">
        <f>IF($A422=0,0,VLOOKUP($A422,Pointage!$A$6:$CE$446,'Récap Hsup'!K$4))</f>
        <v>0</v>
      </c>
      <c r="L422" s="26">
        <f>IF($A422=0,0,VLOOKUP($A422,Pointage!$A$6:$CE$446,'Récap Hsup'!L$4))</f>
        <v>0</v>
      </c>
      <c r="M422" s="26">
        <f>IF($A422=0,0,VLOOKUP($A422,Pointage!$A$6:$CE$446,'Récap Hsup'!M$4))</f>
        <v>0</v>
      </c>
      <c r="N422" s="26">
        <f>IF($A422=0,0,VLOOKUP($A422,Pointage!$A$6:$CE$446,'Récap Hsup'!N$4))</f>
        <v>0</v>
      </c>
      <c r="O422" s="26">
        <f>IF($A422=0,0,VLOOKUP($A422,Pointage!$A$6:$CE$446,'Récap Hsup'!O$4))</f>
        <v>0</v>
      </c>
      <c r="P422" s="26">
        <f>IF($A422=0,0,VLOOKUP($A422,Pointage!$A$6:$CE$446,'Récap Hsup'!P$4))</f>
        <v>0</v>
      </c>
      <c r="Q422" s="26">
        <f>IF($A422=0,0,VLOOKUP($A422,Pointage!$A$6:$CE$446,'Récap Hsup'!Q$4))</f>
        <v>0</v>
      </c>
      <c r="R422" s="26">
        <f>IF($A422=0,0,VLOOKUP($A422,Pointage!$A$6:$CE$446,'Récap Hsup'!R$4))</f>
        <v>0</v>
      </c>
      <c r="S422" s="26">
        <f>IF($A422=0,0,VLOOKUP($A422,Pointage!$A$6:$CE$446,'Récap Hsup'!S$4))</f>
        <v>0</v>
      </c>
    </row>
    <row r="423" spans="1:19" x14ac:dyDescent="0.2">
      <c r="A423" s="24">
        <f>Pointage!A424</f>
        <v>0</v>
      </c>
      <c r="B423" s="25">
        <f t="shared" si="12"/>
        <v>0</v>
      </c>
      <c r="C423" s="25">
        <f t="shared" si="13"/>
        <v>1</v>
      </c>
      <c r="D423" s="26">
        <f>IF($A423=0,0,VLOOKUP($A423,Pointage!$A$6:$CE$446,'Récap Hsup'!D$4))</f>
        <v>0</v>
      </c>
      <c r="E423" s="26">
        <f>IF($A423=0,0,VLOOKUP($A423,Pointage!$A$6:$CE$446,'Récap Hsup'!E$4))</f>
        <v>0</v>
      </c>
      <c r="F423" s="26">
        <f>IF($A423=0,0,VLOOKUP($A423,Pointage!$A$6:$CE$446,'Récap Hsup'!F$4))</f>
        <v>0</v>
      </c>
      <c r="G423" s="26">
        <f>IF($A423=0,0,VLOOKUP($A423,Pointage!$A$6:$CE$446,'Récap Hsup'!G$4))</f>
        <v>0</v>
      </c>
      <c r="H423" s="26">
        <f>IF($A423=0,0,VLOOKUP($A423,Pointage!$A$6:$CE$446,'Récap Hsup'!H$4))</f>
        <v>0</v>
      </c>
      <c r="I423" s="26">
        <f>IF($A423=0,0,VLOOKUP($A423,Pointage!$A$6:$CE$446,'Récap Hsup'!I$4))</f>
        <v>0</v>
      </c>
      <c r="J423" s="26">
        <f>IF($A423=0,0,VLOOKUP($A423,Pointage!$A$6:$CE$446,'Récap Hsup'!J$4))</f>
        <v>0</v>
      </c>
      <c r="K423" s="26">
        <f>IF($A423=0,0,VLOOKUP($A423,Pointage!$A$6:$CE$446,'Récap Hsup'!K$4))</f>
        <v>0</v>
      </c>
      <c r="L423" s="26">
        <f>IF($A423=0,0,VLOOKUP($A423,Pointage!$A$6:$CE$446,'Récap Hsup'!L$4))</f>
        <v>0</v>
      </c>
      <c r="M423" s="26">
        <f>IF($A423=0,0,VLOOKUP($A423,Pointage!$A$6:$CE$446,'Récap Hsup'!M$4))</f>
        <v>0</v>
      </c>
      <c r="N423" s="26">
        <f>IF($A423=0,0,VLOOKUP($A423,Pointage!$A$6:$CE$446,'Récap Hsup'!N$4))</f>
        <v>0</v>
      </c>
      <c r="O423" s="26">
        <f>IF($A423=0,0,VLOOKUP($A423,Pointage!$A$6:$CE$446,'Récap Hsup'!O$4))</f>
        <v>0</v>
      </c>
      <c r="P423" s="26">
        <f>IF($A423=0,0,VLOOKUP($A423,Pointage!$A$6:$CE$446,'Récap Hsup'!P$4))</f>
        <v>0</v>
      </c>
      <c r="Q423" s="26">
        <f>IF($A423=0,0,VLOOKUP($A423,Pointage!$A$6:$CE$446,'Récap Hsup'!Q$4))</f>
        <v>0</v>
      </c>
      <c r="R423" s="26">
        <f>IF($A423=0,0,VLOOKUP($A423,Pointage!$A$6:$CE$446,'Récap Hsup'!R$4))</f>
        <v>0</v>
      </c>
      <c r="S423" s="26">
        <f>IF($A423=0,0,VLOOKUP($A423,Pointage!$A$6:$CE$446,'Récap Hsup'!S$4))</f>
        <v>0</v>
      </c>
    </row>
    <row r="424" spans="1:19" x14ac:dyDescent="0.2">
      <c r="A424" s="24">
        <f>Pointage!A425</f>
        <v>0</v>
      </c>
      <c r="B424" s="25">
        <f t="shared" si="12"/>
        <v>0</v>
      </c>
      <c r="C424" s="25">
        <f t="shared" si="13"/>
        <v>1</v>
      </c>
      <c r="D424" s="26">
        <f>IF($A424=0,0,VLOOKUP($A424,Pointage!$A$6:$CE$446,'Récap Hsup'!D$4))</f>
        <v>0</v>
      </c>
      <c r="E424" s="26">
        <f>IF($A424=0,0,VLOOKUP($A424,Pointage!$A$6:$CE$446,'Récap Hsup'!E$4))</f>
        <v>0</v>
      </c>
      <c r="F424" s="26">
        <f>IF($A424=0,0,VLOOKUP($A424,Pointage!$A$6:$CE$446,'Récap Hsup'!F$4))</f>
        <v>0</v>
      </c>
      <c r="G424" s="26">
        <f>IF($A424=0,0,VLOOKUP($A424,Pointage!$A$6:$CE$446,'Récap Hsup'!G$4))</f>
        <v>0</v>
      </c>
      <c r="H424" s="26">
        <f>IF($A424=0,0,VLOOKUP($A424,Pointage!$A$6:$CE$446,'Récap Hsup'!H$4))</f>
        <v>0</v>
      </c>
      <c r="I424" s="26">
        <f>IF($A424=0,0,VLOOKUP($A424,Pointage!$A$6:$CE$446,'Récap Hsup'!I$4))</f>
        <v>0</v>
      </c>
      <c r="J424" s="26">
        <f>IF($A424=0,0,VLOOKUP($A424,Pointage!$A$6:$CE$446,'Récap Hsup'!J$4))</f>
        <v>0</v>
      </c>
      <c r="K424" s="26">
        <f>IF($A424=0,0,VLOOKUP($A424,Pointage!$A$6:$CE$446,'Récap Hsup'!K$4))</f>
        <v>0</v>
      </c>
      <c r="L424" s="26">
        <f>IF($A424=0,0,VLOOKUP($A424,Pointage!$A$6:$CE$446,'Récap Hsup'!L$4))</f>
        <v>0</v>
      </c>
      <c r="M424" s="26">
        <f>IF($A424=0,0,VLOOKUP($A424,Pointage!$A$6:$CE$446,'Récap Hsup'!M$4))</f>
        <v>0</v>
      </c>
      <c r="N424" s="26">
        <f>IF($A424=0,0,VLOOKUP($A424,Pointage!$A$6:$CE$446,'Récap Hsup'!N$4))</f>
        <v>0</v>
      </c>
      <c r="O424" s="26">
        <f>IF($A424=0,0,VLOOKUP($A424,Pointage!$A$6:$CE$446,'Récap Hsup'!O$4))</f>
        <v>0</v>
      </c>
      <c r="P424" s="26">
        <f>IF($A424=0,0,VLOOKUP($A424,Pointage!$A$6:$CE$446,'Récap Hsup'!P$4))</f>
        <v>0</v>
      </c>
      <c r="Q424" s="26">
        <f>IF($A424=0,0,VLOOKUP($A424,Pointage!$A$6:$CE$446,'Récap Hsup'!Q$4))</f>
        <v>0</v>
      </c>
      <c r="R424" s="26">
        <f>IF($A424=0,0,VLOOKUP($A424,Pointage!$A$6:$CE$446,'Récap Hsup'!R$4))</f>
        <v>0</v>
      </c>
      <c r="S424" s="26">
        <f>IF($A424=0,0,VLOOKUP($A424,Pointage!$A$6:$CE$446,'Récap Hsup'!S$4))</f>
        <v>0</v>
      </c>
    </row>
    <row r="425" spans="1:19" x14ac:dyDescent="0.2">
      <c r="A425" s="24">
        <f>Pointage!A426</f>
        <v>0</v>
      </c>
      <c r="B425" s="25">
        <f t="shared" si="12"/>
        <v>0</v>
      </c>
      <c r="C425" s="25">
        <f t="shared" si="13"/>
        <v>1</v>
      </c>
      <c r="D425" s="26">
        <f>IF($A425=0,0,VLOOKUP($A425,Pointage!$A$6:$CE$446,'Récap Hsup'!D$4))</f>
        <v>0</v>
      </c>
      <c r="E425" s="26">
        <f>IF($A425=0,0,VLOOKUP($A425,Pointage!$A$6:$CE$446,'Récap Hsup'!E$4))</f>
        <v>0</v>
      </c>
      <c r="F425" s="26">
        <f>IF($A425=0,0,VLOOKUP($A425,Pointage!$A$6:$CE$446,'Récap Hsup'!F$4))</f>
        <v>0</v>
      </c>
      <c r="G425" s="26">
        <f>IF($A425=0,0,VLOOKUP($A425,Pointage!$A$6:$CE$446,'Récap Hsup'!G$4))</f>
        <v>0</v>
      </c>
      <c r="H425" s="26">
        <f>IF($A425=0,0,VLOOKUP($A425,Pointage!$A$6:$CE$446,'Récap Hsup'!H$4))</f>
        <v>0</v>
      </c>
      <c r="I425" s="26">
        <f>IF($A425=0,0,VLOOKUP($A425,Pointage!$A$6:$CE$446,'Récap Hsup'!I$4))</f>
        <v>0</v>
      </c>
      <c r="J425" s="26">
        <f>IF($A425=0,0,VLOOKUP($A425,Pointage!$A$6:$CE$446,'Récap Hsup'!J$4))</f>
        <v>0</v>
      </c>
      <c r="K425" s="26">
        <f>IF($A425=0,0,VLOOKUP($A425,Pointage!$A$6:$CE$446,'Récap Hsup'!K$4))</f>
        <v>0</v>
      </c>
      <c r="L425" s="26">
        <f>IF($A425=0,0,VLOOKUP($A425,Pointage!$A$6:$CE$446,'Récap Hsup'!L$4))</f>
        <v>0</v>
      </c>
      <c r="M425" s="26">
        <f>IF($A425=0,0,VLOOKUP($A425,Pointage!$A$6:$CE$446,'Récap Hsup'!M$4))</f>
        <v>0</v>
      </c>
      <c r="N425" s="26">
        <f>IF($A425=0,0,VLOOKUP($A425,Pointage!$A$6:$CE$446,'Récap Hsup'!N$4))</f>
        <v>0</v>
      </c>
      <c r="O425" s="26">
        <f>IF($A425=0,0,VLOOKUP($A425,Pointage!$A$6:$CE$446,'Récap Hsup'!O$4))</f>
        <v>0</v>
      </c>
      <c r="P425" s="26">
        <f>IF($A425=0,0,VLOOKUP($A425,Pointage!$A$6:$CE$446,'Récap Hsup'!P$4))</f>
        <v>0</v>
      </c>
      <c r="Q425" s="26">
        <f>IF($A425=0,0,VLOOKUP($A425,Pointage!$A$6:$CE$446,'Récap Hsup'!Q$4))</f>
        <v>0</v>
      </c>
      <c r="R425" s="26">
        <f>IF($A425=0,0,VLOOKUP($A425,Pointage!$A$6:$CE$446,'Récap Hsup'!R$4))</f>
        <v>0</v>
      </c>
      <c r="S425" s="26">
        <f>IF($A425=0,0,VLOOKUP($A425,Pointage!$A$6:$CE$446,'Récap Hsup'!S$4))</f>
        <v>0</v>
      </c>
    </row>
    <row r="426" spans="1:19" x14ac:dyDescent="0.2">
      <c r="A426" s="24">
        <f>Pointage!A427</f>
        <v>0</v>
      </c>
      <c r="B426" s="25">
        <f t="shared" si="12"/>
        <v>0</v>
      </c>
      <c r="C426" s="25">
        <f t="shared" si="13"/>
        <v>1</v>
      </c>
      <c r="D426" s="26">
        <f>IF($A426=0,0,VLOOKUP($A426,Pointage!$A$6:$CE$446,'Récap Hsup'!D$4))</f>
        <v>0</v>
      </c>
      <c r="E426" s="26">
        <f>IF($A426=0,0,VLOOKUP($A426,Pointage!$A$6:$CE$446,'Récap Hsup'!E$4))</f>
        <v>0</v>
      </c>
      <c r="F426" s="26">
        <f>IF($A426=0,0,VLOOKUP($A426,Pointage!$A$6:$CE$446,'Récap Hsup'!F$4))</f>
        <v>0</v>
      </c>
      <c r="G426" s="26">
        <f>IF($A426=0,0,VLOOKUP($A426,Pointage!$A$6:$CE$446,'Récap Hsup'!G$4))</f>
        <v>0</v>
      </c>
      <c r="H426" s="26">
        <f>IF($A426=0,0,VLOOKUP($A426,Pointage!$A$6:$CE$446,'Récap Hsup'!H$4))</f>
        <v>0</v>
      </c>
      <c r="I426" s="26">
        <f>IF($A426=0,0,VLOOKUP($A426,Pointage!$A$6:$CE$446,'Récap Hsup'!I$4))</f>
        <v>0</v>
      </c>
      <c r="J426" s="26">
        <f>IF($A426=0,0,VLOOKUP($A426,Pointage!$A$6:$CE$446,'Récap Hsup'!J$4))</f>
        <v>0</v>
      </c>
      <c r="K426" s="26">
        <f>IF($A426=0,0,VLOOKUP($A426,Pointage!$A$6:$CE$446,'Récap Hsup'!K$4))</f>
        <v>0</v>
      </c>
      <c r="L426" s="26">
        <f>IF($A426=0,0,VLOOKUP($A426,Pointage!$A$6:$CE$446,'Récap Hsup'!L$4))</f>
        <v>0</v>
      </c>
      <c r="M426" s="26">
        <f>IF($A426=0,0,VLOOKUP($A426,Pointage!$A$6:$CE$446,'Récap Hsup'!M$4))</f>
        <v>0</v>
      </c>
      <c r="N426" s="26">
        <f>IF($A426=0,0,VLOOKUP($A426,Pointage!$A$6:$CE$446,'Récap Hsup'!N$4))</f>
        <v>0</v>
      </c>
      <c r="O426" s="26">
        <f>IF($A426=0,0,VLOOKUP($A426,Pointage!$A$6:$CE$446,'Récap Hsup'!O$4))</f>
        <v>0</v>
      </c>
      <c r="P426" s="26">
        <f>IF($A426=0,0,VLOOKUP($A426,Pointage!$A$6:$CE$446,'Récap Hsup'!P$4))</f>
        <v>0</v>
      </c>
      <c r="Q426" s="26">
        <f>IF($A426=0,0,VLOOKUP($A426,Pointage!$A$6:$CE$446,'Récap Hsup'!Q$4))</f>
        <v>0</v>
      </c>
      <c r="R426" s="26">
        <f>IF($A426=0,0,VLOOKUP($A426,Pointage!$A$6:$CE$446,'Récap Hsup'!R$4))</f>
        <v>0</v>
      </c>
      <c r="S426" s="26">
        <f>IF($A426=0,0,VLOOKUP($A426,Pointage!$A$6:$CE$446,'Récap Hsup'!S$4))</f>
        <v>0</v>
      </c>
    </row>
    <row r="427" spans="1:19" x14ac:dyDescent="0.2">
      <c r="A427" s="24">
        <f>Pointage!A428</f>
        <v>0</v>
      </c>
      <c r="B427" s="25">
        <f t="shared" si="12"/>
        <v>0</v>
      </c>
      <c r="C427" s="25">
        <f t="shared" si="13"/>
        <v>1</v>
      </c>
      <c r="D427" s="26">
        <f>IF($A427=0,0,VLOOKUP($A427,Pointage!$A$6:$CE$446,'Récap Hsup'!D$4))</f>
        <v>0</v>
      </c>
      <c r="E427" s="26">
        <f>IF($A427=0,0,VLOOKUP($A427,Pointage!$A$6:$CE$446,'Récap Hsup'!E$4))</f>
        <v>0</v>
      </c>
      <c r="F427" s="26">
        <f>IF($A427=0,0,VLOOKUP($A427,Pointage!$A$6:$CE$446,'Récap Hsup'!F$4))</f>
        <v>0</v>
      </c>
      <c r="G427" s="26">
        <f>IF($A427=0,0,VLOOKUP($A427,Pointage!$A$6:$CE$446,'Récap Hsup'!G$4))</f>
        <v>0</v>
      </c>
      <c r="H427" s="26">
        <f>IF($A427=0,0,VLOOKUP($A427,Pointage!$A$6:$CE$446,'Récap Hsup'!H$4))</f>
        <v>0</v>
      </c>
      <c r="I427" s="26">
        <f>IF($A427=0,0,VLOOKUP($A427,Pointage!$A$6:$CE$446,'Récap Hsup'!I$4))</f>
        <v>0</v>
      </c>
      <c r="J427" s="26">
        <f>IF($A427=0,0,VLOOKUP($A427,Pointage!$A$6:$CE$446,'Récap Hsup'!J$4))</f>
        <v>0</v>
      </c>
      <c r="K427" s="26">
        <f>IF($A427=0,0,VLOOKUP($A427,Pointage!$A$6:$CE$446,'Récap Hsup'!K$4))</f>
        <v>0</v>
      </c>
      <c r="L427" s="26">
        <f>IF($A427=0,0,VLOOKUP($A427,Pointage!$A$6:$CE$446,'Récap Hsup'!L$4))</f>
        <v>0</v>
      </c>
      <c r="M427" s="26">
        <f>IF($A427=0,0,VLOOKUP($A427,Pointage!$A$6:$CE$446,'Récap Hsup'!M$4))</f>
        <v>0</v>
      </c>
      <c r="N427" s="26">
        <f>IF($A427=0,0,VLOOKUP($A427,Pointage!$A$6:$CE$446,'Récap Hsup'!N$4))</f>
        <v>0</v>
      </c>
      <c r="O427" s="26">
        <f>IF($A427=0,0,VLOOKUP($A427,Pointage!$A$6:$CE$446,'Récap Hsup'!O$4))</f>
        <v>0</v>
      </c>
      <c r="P427" s="26">
        <f>IF($A427=0,0,VLOOKUP($A427,Pointage!$A$6:$CE$446,'Récap Hsup'!P$4))</f>
        <v>0</v>
      </c>
      <c r="Q427" s="26">
        <f>IF($A427=0,0,VLOOKUP($A427,Pointage!$A$6:$CE$446,'Récap Hsup'!Q$4))</f>
        <v>0</v>
      </c>
      <c r="R427" s="26">
        <f>IF($A427=0,0,VLOOKUP($A427,Pointage!$A$6:$CE$446,'Récap Hsup'!R$4))</f>
        <v>0</v>
      </c>
      <c r="S427" s="26">
        <f>IF($A427=0,0,VLOOKUP($A427,Pointage!$A$6:$CE$446,'Récap Hsup'!S$4))</f>
        <v>0</v>
      </c>
    </row>
    <row r="428" spans="1:19" x14ac:dyDescent="0.2">
      <c r="A428" s="24">
        <f>Pointage!A429</f>
        <v>0</v>
      </c>
      <c r="B428" s="25">
        <f t="shared" si="12"/>
        <v>0</v>
      </c>
      <c r="C428" s="25">
        <f t="shared" si="13"/>
        <v>1</v>
      </c>
      <c r="D428" s="26">
        <f>IF($A428=0,0,VLOOKUP($A428,Pointage!$A$6:$CE$446,'Récap Hsup'!D$4))</f>
        <v>0</v>
      </c>
      <c r="E428" s="26">
        <f>IF($A428=0,0,VLOOKUP($A428,Pointage!$A$6:$CE$446,'Récap Hsup'!E$4))</f>
        <v>0</v>
      </c>
      <c r="F428" s="26">
        <f>IF($A428=0,0,VLOOKUP($A428,Pointage!$A$6:$CE$446,'Récap Hsup'!F$4))</f>
        <v>0</v>
      </c>
      <c r="G428" s="26">
        <f>IF($A428=0,0,VLOOKUP($A428,Pointage!$A$6:$CE$446,'Récap Hsup'!G$4))</f>
        <v>0</v>
      </c>
      <c r="H428" s="26">
        <f>IF($A428=0,0,VLOOKUP($A428,Pointage!$A$6:$CE$446,'Récap Hsup'!H$4))</f>
        <v>0</v>
      </c>
      <c r="I428" s="26">
        <f>IF($A428=0,0,VLOOKUP($A428,Pointage!$A$6:$CE$446,'Récap Hsup'!I$4))</f>
        <v>0</v>
      </c>
      <c r="J428" s="26">
        <f>IF($A428=0,0,VLOOKUP($A428,Pointage!$A$6:$CE$446,'Récap Hsup'!J$4))</f>
        <v>0</v>
      </c>
      <c r="K428" s="26">
        <f>IF($A428=0,0,VLOOKUP($A428,Pointage!$A$6:$CE$446,'Récap Hsup'!K$4))</f>
        <v>0</v>
      </c>
      <c r="L428" s="26">
        <f>IF($A428=0,0,VLOOKUP($A428,Pointage!$A$6:$CE$446,'Récap Hsup'!L$4))</f>
        <v>0</v>
      </c>
      <c r="M428" s="26">
        <f>IF($A428=0,0,VLOOKUP($A428,Pointage!$A$6:$CE$446,'Récap Hsup'!M$4))</f>
        <v>0</v>
      </c>
      <c r="N428" s="26">
        <f>IF($A428=0,0,VLOOKUP($A428,Pointage!$A$6:$CE$446,'Récap Hsup'!N$4))</f>
        <v>0</v>
      </c>
      <c r="O428" s="26">
        <f>IF($A428=0,0,VLOOKUP($A428,Pointage!$A$6:$CE$446,'Récap Hsup'!O$4))</f>
        <v>0</v>
      </c>
      <c r="P428" s="26">
        <f>IF($A428=0,0,VLOOKUP($A428,Pointage!$A$6:$CE$446,'Récap Hsup'!P$4))</f>
        <v>0</v>
      </c>
      <c r="Q428" s="26">
        <f>IF($A428=0,0,VLOOKUP($A428,Pointage!$A$6:$CE$446,'Récap Hsup'!Q$4))</f>
        <v>0</v>
      </c>
      <c r="R428" s="26">
        <f>IF($A428=0,0,VLOOKUP($A428,Pointage!$A$6:$CE$446,'Récap Hsup'!R$4))</f>
        <v>0</v>
      </c>
      <c r="S428" s="26">
        <f>IF($A428=0,0,VLOOKUP($A428,Pointage!$A$6:$CE$446,'Récap Hsup'!S$4))</f>
        <v>0</v>
      </c>
    </row>
    <row r="429" spans="1:19" x14ac:dyDescent="0.2">
      <c r="A429" s="24">
        <f>Pointage!A430</f>
        <v>0</v>
      </c>
      <c r="B429" s="25">
        <f t="shared" si="12"/>
        <v>0</v>
      </c>
      <c r="C429" s="25">
        <f t="shared" si="13"/>
        <v>1</v>
      </c>
      <c r="D429" s="26">
        <f>IF($A429=0,0,VLOOKUP($A429,Pointage!$A$6:$CE$446,'Récap Hsup'!D$4))</f>
        <v>0</v>
      </c>
      <c r="E429" s="26">
        <f>IF($A429=0,0,VLOOKUP($A429,Pointage!$A$6:$CE$446,'Récap Hsup'!E$4))</f>
        <v>0</v>
      </c>
      <c r="F429" s="26">
        <f>IF($A429=0,0,VLOOKUP($A429,Pointage!$A$6:$CE$446,'Récap Hsup'!F$4))</f>
        <v>0</v>
      </c>
      <c r="G429" s="26">
        <f>IF($A429=0,0,VLOOKUP($A429,Pointage!$A$6:$CE$446,'Récap Hsup'!G$4))</f>
        <v>0</v>
      </c>
      <c r="H429" s="26">
        <f>IF($A429=0,0,VLOOKUP($A429,Pointage!$A$6:$CE$446,'Récap Hsup'!H$4))</f>
        <v>0</v>
      </c>
      <c r="I429" s="26">
        <f>IF($A429=0,0,VLOOKUP($A429,Pointage!$A$6:$CE$446,'Récap Hsup'!I$4))</f>
        <v>0</v>
      </c>
      <c r="J429" s="26">
        <f>IF($A429=0,0,VLOOKUP($A429,Pointage!$A$6:$CE$446,'Récap Hsup'!J$4))</f>
        <v>0</v>
      </c>
      <c r="K429" s="26">
        <f>IF($A429=0,0,VLOOKUP($A429,Pointage!$A$6:$CE$446,'Récap Hsup'!K$4))</f>
        <v>0</v>
      </c>
      <c r="L429" s="26">
        <f>IF($A429=0,0,VLOOKUP($A429,Pointage!$A$6:$CE$446,'Récap Hsup'!L$4))</f>
        <v>0</v>
      </c>
      <c r="M429" s="26">
        <f>IF($A429=0,0,VLOOKUP($A429,Pointage!$A$6:$CE$446,'Récap Hsup'!M$4))</f>
        <v>0</v>
      </c>
      <c r="N429" s="26">
        <f>IF($A429=0,0,VLOOKUP($A429,Pointage!$A$6:$CE$446,'Récap Hsup'!N$4))</f>
        <v>0</v>
      </c>
      <c r="O429" s="26">
        <f>IF($A429=0,0,VLOOKUP($A429,Pointage!$A$6:$CE$446,'Récap Hsup'!O$4))</f>
        <v>0</v>
      </c>
      <c r="P429" s="26">
        <f>IF($A429=0,0,VLOOKUP($A429,Pointage!$A$6:$CE$446,'Récap Hsup'!P$4))</f>
        <v>0</v>
      </c>
      <c r="Q429" s="26">
        <f>IF($A429=0,0,VLOOKUP($A429,Pointage!$A$6:$CE$446,'Récap Hsup'!Q$4))</f>
        <v>0</v>
      </c>
      <c r="R429" s="26">
        <f>IF($A429=0,0,VLOOKUP($A429,Pointage!$A$6:$CE$446,'Récap Hsup'!R$4))</f>
        <v>0</v>
      </c>
      <c r="S429" s="26">
        <f>IF($A429=0,0,VLOOKUP($A429,Pointage!$A$6:$CE$446,'Récap Hsup'!S$4))</f>
        <v>0</v>
      </c>
    </row>
    <row r="430" spans="1:19" x14ac:dyDescent="0.2">
      <c r="A430" s="24">
        <f>Pointage!A431</f>
        <v>0</v>
      </c>
      <c r="B430" s="25">
        <f t="shared" si="12"/>
        <v>0</v>
      </c>
      <c r="C430" s="25">
        <f t="shared" si="13"/>
        <v>1</v>
      </c>
      <c r="D430" s="26">
        <f>IF($A430=0,0,VLOOKUP($A430,Pointage!$A$6:$CE$446,'Récap Hsup'!D$4))</f>
        <v>0</v>
      </c>
      <c r="E430" s="26">
        <f>IF($A430=0,0,VLOOKUP($A430,Pointage!$A$6:$CE$446,'Récap Hsup'!E$4))</f>
        <v>0</v>
      </c>
      <c r="F430" s="26">
        <f>IF($A430=0,0,VLOOKUP($A430,Pointage!$A$6:$CE$446,'Récap Hsup'!F$4))</f>
        <v>0</v>
      </c>
      <c r="G430" s="26">
        <f>IF($A430=0,0,VLOOKUP($A430,Pointage!$A$6:$CE$446,'Récap Hsup'!G$4))</f>
        <v>0</v>
      </c>
      <c r="H430" s="26">
        <f>IF($A430=0,0,VLOOKUP($A430,Pointage!$A$6:$CE$446,'Récap Hsup'!H$4))</f>
        <v>0</v>
      </c>
      <c r="I430" s="26">
        <f>IF($A430=0,0,VLOOKUP($A430,Pointage!$A$6:$CE$446,'Récap Hsup'!I$4))</f>
        <v>0</v>
      </c>
      <c r="J430" s="26">
        <f>IF($A430=0,0,VLOOKUP($A430,Pointage!$A$6:$CE$446,'Récap Hsup'!J$4))</f>
        <v>0</v>
      </c>
      <c r="K430" s="26">
        <f>IF($A430=0,0,VLOOKUP($A430,Pointage!$A$6:$CE$446,'Récap Hsup'!K$4))</f>
        <v>0</v>
      </c>
      <c r="L430" s="26">
        <f>IF($A430=0,0,VLOOKUP($A430,Pointage!$A$6:$CE$446,'Récap Hsup'!L$4))</f>
        <v>0</v>
      </c>
      <c r="M430" s="26">
        <f>IF($A430=0,0,VLOOKUP($A430,Pointage!$A$6:$CE$446,'Récap Hsup'!M$4))</f>
        <v>0</v>
      </c>
      <c r="N430" s="26">
        <f>IF($A430=0,0,VLOOKUP($A430,Pointage!$A$6:$CE$446,'Récap Hsup'!N$4))</f>
        <v>0</v>
      </c>
      <c r="O430" s="26">
        <f>IF($A430=0,0,VLOOKUP($A430,Pointage!$A$6:$CE$446,'Récap Hsup'!O$4))</f>
        <v>0</v>
      </c>
      <c r="P430" s="26">
        <f>IF($A430=0,0,VLOOKUP($A430,Pointage!$A$6:$CE$446,'Récap Hsup'!P$4))</f>
        <v>0</v>
      </c>
      <c r="Q430" s="26">
        <f>IF($A430=0,0,VLOOKUP($A430,Pointage!$A$6:$CE$446,'Récap Hsup'!Q$4))</f>
        <v>0</v>
      </c>
      <c r="R430" s="26">
        <f>IF($A430=0,0,VLOOKUP($A430,Pointage!$A$6:$CE$446,'Récap Hsup'!R$4))</f>
        <v>0</v>
      </c>
      <c r="S430" s="26">
        <f>IF($A430=0,0,VLOOKUP($A430,Pointage!$A$6:$CE$446,'Récap Hsup'!S$4))</f>
        <v>0</v>
      </c>
    </row>
    <row r="431" spans="1:19" x14ac:dyDescent="0.2">
      <c r="A431" s="24">
        <f>Pointage!A432</f>
        <v>0</v>
      </c>
      <c r="B431" s="25">
        <f t="shared" si="12"/>
        <v>0</v>
      </c>
      <c r="C431" s="25">
        <f t="shared" si="13"/>
        <v>1</v>
      </c>
      <c r="D431" s="26">
        <f>IF($A431=0,0,VLOOKUP($A431,Pointage!$A$6:$CE$446,'Récap Hsup'!D$4))</f>
        <v>0</v>
      </c>
      <c r="E431" s="26">
        <f>IF($A431=0,0,VLOOKUP($A431,Pointage!$A$6:$CE$446,'Récap Hsup'!E$4))</f>
        <v>0</v>
      </c>
      <c r="F431" s="26">
        <f>IF($A431=0,0,VLOOKUP($A431,Pointage!$A$6:$CE$446,'Récap Hsup'!F$4))</f>
        <v>0</v>
      </c>
      <c r="G431" s="26">
        <f>IF($A431=0,0,VLOOKUP($A431,Pointage!$A$6:$CE$446,'Récap Hsup'!G$4))</f>
        <v>0</v>
      </c>
      <c r="H431" s="26">
        <f>IF($A431=0,0,VLOOKUP($A431,Pointage!$A$6:$CE$446,'Récap Hsup'!H$4))</f>
        <v>0</v>
      </c>
      <c r="I431" s="26">
        <f>IF($A431=0,0,VLOOKUP($A431,Pointage!$A$6:$CE$446,'Récap Hsup'!I$4))</f>
        <v>0</v>
      </c>
      <c r="J431" s="26">
        <f>IF($A431=0,0,VLOOKUP($A431,Pointage!$A$6:$CE$446,'Récap Hsup'!J$4))</f>
        <v>0</v>
      </c>
      <c r="K431" s="26">
        <f>IF($A431=0,0,VLOOKUP($A431,Pointage!$A$6:$CE$446,'Récap Hsup'!K$4))</f>
        <v>0</v>
      </c>
      <c r="L431" s="26">
        <f>IF($A431=0,0,VLOOKUP($A431,Pointage!$A$6:$CE$446,'Récap Hsup'!L$4))</f>
        <v>0</v>
      </c>
      <c r="M431" s="26">
        <f>IF($A431=0,0,VLOOKUP($A431,Pointage!$A$6:$CE$446,'Récap Hsup'!M$4))</f>
        <v>0</v>
      </c>
      <c r="N431" s="26">
        <f>IF($A431=0,0,VLOOKUP($A431,Pointage!$A$6:$CE$446,'Récap Hsup'!N$4))</f>
        <v>0</v>
      </c>
      <c r="O431" s="26">
        <f>IF($A431=0,0,VLOOKUP($A431,Pointage!$A$6:$CE$446,'Récap Hsup'!O$4))</f>
        <v>0</v>
      </c>
      <c r="P431" s="26">
        <f>IF($A431=0,0,VLOOKUP($A431,Pointage!$A$6:$CE$446,'Récap Hsup'!P$4))</f>
        <v>0</v>
      </c>
      <c r="Q431" s="26">
        <f>IF($A431=0,0,VLOOKUP($A431,Pointage!$A$6:$CE$446,'Récap Hsup'!Q$4))</f>
        <v>0</v>
      </c>
      <c r="R431" s="26">
        <f>IF($A431=0,0,VLOOKUP($A431,Pointage!$A$6:$CE$446,'Récap Hsup'!R$4))</f>
        <v>0</v>
      </c>
      <c r="S431" s="26">
        <f>IF($A431=0,0,VLOOKUP($A431,Pointage!$A$6:$CE$446,'Récap Hsup'!S$4))</f>
        <v>0</v>
      </c>
    </row>
    <row r="432" spans="1:19" x14ac:dyDescent="0.2">
      <c r="A432" s="24">
        <f>Pointage!A433</f>
        <v>0</v>
      </c>
      <c r="B432" s="25">
        <f t="shared" si="12"/>
        <v>0</v>
      </c>
      <c r="C432" s="25">
        <f t="shared" si="13"/>
        <v>1</v>
      </c>
      <c r="D432" s="26">
        <f>IF($A432=0,0,VLOOKUP($A432,Pointage!$A$6:$CE$446,'Récap Hsup'!D$4))</f>
        <v>0</v>
      </c>
      <c r="E432" s="26">
        <f>IF($A432=0,0,VLOOKUP($A432,Pointage!$A$6:$CE$446,'Récap Hsup'!E$4))</f>
        <v>0</v>
      </c>
      <c r="F432" s="26">
        <f>IF($A432=0,0,VLOOKUP($A432,Pointage!$A$6:$CE$446,'Récap Hsup'!F$4))</f>
        <v>0</v>
      </c>
      <c r="G432" s="26">
        <f>IF($A432=0,0,VLOOKUP($A432,Pointage!$A$6:$CE$446,'Récap Hsup'!G$4))</f>
        <v>0</v>
      </c>
      <c r="H432" s="26">
        <f>IF($A432=0,0,VLOOKUP($A432,Pointage!$A$6:$CE$446,'Récap Hsup'!H$4))</f>
        <v>0</v>
      </c>
      <c r="I432" s="26">
        <f>IF($A432=0,0,VLOOKUP($A432,Pointage!$A$6:$CE$446,'Récap Hsup'!I$4))</f>
        <v>0</v>
      </c>
      <c r="J432" s="26">
        <f>IF($A432=0,0,VLOOKUP($A432,Pointage!$A$6:$CE$446,'Récap Hsup'!J$4))</f>
        <v>0</v>
      </c>
      <c r="K432" s="26">
        <f>IF($A432=0,0,VLOOKUP($A432,Pointage!$A$6:$CE$446,'Récap Hsup'!K$4))</f>
        <v>0</v>
      </c>
      <c r="L432" s="26">
        <f>IF($A432=0,0,VLOOKUP($A432,Pointage!$A$6:$CE$446,'Récap Hsup'!L$4))</f>
        <v>0</v>
      </c>
      <c r="M432" s="26">
        <f>IF($A432=0,0,VLOOKUP($A432,Pointage!$A$6:$CE$446,'Récap Hsup'!M$4))</f>
        <v>0</v>
      </c>
      <c r="N432" s="26">
        <f>IF($A432=0,0,VLOOKUP($A432,Pointage!$A$6:$CE$446,'Récap Hsup'!N$4))</f>
        <v>0</v>
      </c>
      <c r="O432" s="26">
        <f>IF($A432=0,0,VLOOKUP($A432,Pointage!$A$6:$CE$446,'Récap Hsup'!O$4))</f>
        <v>0</v>
      </c>
      <c r="P432" s="26">
        <f>IF($A432=0,0,VLOOKUP($A432,Pointage!$A$6:$CE$446,'Récap Hsup'!P$4))</f>
        <v>0</v>
      </c>
      <c r="Q432" s="26">
        <f>IF($A432=0,0,VLOOKUP($A432,Pointage!$A$6:$CE$446,'Récap Hsup'!Q$4))</f>
        <v>0</v>
      </c>
      <c r="R432" s="26">
        <f>IF($A432=0,0,VLOOKUP($A432,Pointage!$A$6:$CE$446,'Récap Hsup'!R$4))</f>
        <v>0</v>
      </c>
      <c r="S432" s="26">
        <f>IF($A432=0,0,VLOOKUP($A432,Pointage!$A$6:$CE$446,'Récap Hsup'!S$4))</f>
        <v>0</v>
      </c>
    </row>
    <row r="433" spans="1:19" x14ac:dyDescent="0.2">
      <c r="A433" s="24">
        <f>Pointage!A434</f>
        <v>0</v>
      </c>
      <c r="B433" s="25">
        <f t="shared" si="12"/>
        <v>0</v>
      </c>
      <c r="C433" s="25">
        <f t="shared" si="13"/>
        <v>1</v>
      </c>
      <c r="D433" s="26">
        <f>IF($A433=0,0,VLOOKUP($A433,Pointage!$A$6:$CE$446,'Récap Hsup'!D$4))</f>
        <v>0</v>
      </c>
      <c r="E433" s="26">
        <f>IF($A433=0,0,VLOOKUP($A433,Pointage!$A$6:$CE$446,'Récap Hsup'!E$4))</f>
        <v>0</v>
      </c>
      <c r="F433" s="26">
        <f>IF($A433=0,0,VLOOKUP($A433,Pointage!$A$6:$CE$446,'Récap Hsup'!F$4))</f>
        <v>0</v>
      </c>
      <c r="G433" s="26">
        <f>IF($A433=0,0,VLOOKUP($A433,Pointage!$A$6:$CE$446,'Récap Hsup'!G$4))</f>
        <v>0</v>
      </c>
      <c r="H433" s="26">
        <f>IF($A433=0,0,VLOOKUP($A433,Pointage!$A$6:$CE$446,'Récap Hsup'!H$4))</f>
        <v>0</v>
      </c>
      <c r="I433" s="26">
        <f>IF($A433=0,0,VLOOKUP($A433,Pointage!$A$6:$CE$446,'Récap Hsup'!I$4))</f>
        <v>0</v>
      </c>
      <c r="J433" s="26">
        <f>IF($A433=0,0,VLOOKUP($A433,Pointage!$A$6:$CE$446,'Récap Hsup'!J$4))</f>
        <v>0</v>
      </c>
      <c r="K433" s="26">
        <f>IF($A433=0,0,VLOOKUP($A433,Pointage!$A$6:$CE$446,'Récap Hsup'!K$4))</f>
        <v>0</v>
      </c>
      <c r="L433" s="26">
        <f>IF($A433=0,0,VLOOKUP($A433,Pointage!$A$6:$CE$446,'Récap Hsup'!L$4))</f>
        <v>0</v>
      </c>
      <c r="M433" s="26">
        <f>IF($A433=0,0,VLOOKUP($A433,Pointage!$A$6:$CE$446,'Récap Hsup'!M$4))</f>
        <v>0</v>
      </c>
      <c r="N433" s="26">
        <f>IF($A433=0,0,VLOOKUP($A433,Pointage!$A$6:$CE$446,'Récap Hsup'!N$4))</f>
        <v>0</v>
      </c>
      <c r="O433" s="26">
        <f>IF($A433=0,0,VLOOKUP($A433,Pointage!$A$6:$CE$446,'Récap Hsup'!O$4))</f>
        <v>0</v>
      </c>
      <c r="P433" s="26">
        <f>IF($A433=0,0,VLOOKUP($A433,Pointage!$A$6:$CE$446,'Récap Hsup'!P$4))</f>
        <v>0</v>
      </c>
      <c r="Q433" s="26">
        <f>IF($A433=0,0,VLOOKUP($A433,Pointage!$A$6:$CE$446,'Récap Hsup'!Q$4))</f>
        <v>0</v>
      </c>
      <c r="R433" s="26">
        <f>IF($A433=0,0,VLOOKUP($A433,Pointage!$A$6:$CE$446,'Récap Hsup'!R$4))</f>
        <v>0</v>
      </c>
      <c r="S433" s="26">
        <f>IF($A433=0,0,VLOOKUP($A433,Pointage!$A$6:$CE$446,'Récap Hsup'!S$4))</f>
        <v>0</v>
      </c>
    </row>
    <row r="434" spans="1:19" x14ac:dyDescent="0.2">
      <c r="A434" s="24">
        <f>Pointage!A435</f>
        <v>0</v>
      </c>
      <c r="B434" s="25">
        <f t="shared" si="12"/>
        <v>0</v>
      </c>
      <c r="C434" s="25">
        <f t="shared" si="13"/>
        <v>1</v>
      </c>
      <c r="D434" s="26">
        <f>IF($A434=0,0,VLOOKUP($A434,Pointage!$A$6:$CE$446,'Récap Hsup'!D$4))</f>
        <v>0</v>
      </c>
      <c r="E434" s="26">
        <f>IF($A434=0,0,VLOOKUP($A434,Pointage!$A$6:$CE$446,'Récap Hsup'!E$4))</f>
        <v>0</v>
      </c>
      <c r="F434" s="26">
        <f>IF($A434=0,0,VLOOKUP($A434,Pointage!$A$6:$CE$446,'Récap Hsup'!F$4))</f>
        <v>0</v>
      </c>
      <c r="G434" s="26">
        <f>IF($A434=0,0,VLOOKUP($A434,Pointage!$A$6:$CE$446,'Récap Hsup'!G$4))</f>
        <v>0</v>
      </c>
      <c r="H434" s="26">
        <f>IF($A434=0,0,VLOOKUP($A434,Pointage!$A$6:$CE$446,'Récap Hsup'!H$4))</f>
        <v>0</v>
      </c>
      <c r="I434" s="26">
        <f>IF($A434=0,0,VLOOKUP($A434,Pointage!$A$6:$CE$446,'Récap Hsup'!I$4))</f>
        <v>0</v>
      </c>
      <c r="J434" s="26">
        <f>IF($A434=0,0,VLOOKUP($A434,Pointage!$A$6:$CE$446,'Récap Hsup'!J$4))</f>
        <v>0</v>
      </c>
      <c r="K434" s="26">
        <f>IF($A434=0,0,VLOOKUP($A434,Pointage!$A$6:$CE$446,'Récap Hsup'!K$4))</f>
        <v>0</v>
      </c>
      <c r="L434" s="26">
        <f>IF($A434=0,0,VLOOKUP($A434,Pointage!$A$6:$CE$446,'Récap Hsup'!L$4))</f>
        <v>0</v>
      </c>
      <c r="M434" s="26">
        <f>IF($A434=0,0,VLOOKUP($A434,Pointage!$A$6:$CE$446,'Récap Hsup'!M$4))</f>
        <v>0</v>
      </c>
      <c r="N434" s="26">
        <f>IF($A434=0,0,VLOOKUP($A434,Pointage!$A$6:$CE$446,'Récap Hsup'!N$4))</f>
        <v>0</v>
      </c>
      <c r="O434" s="26">
        <f>IF($A434=0,0,VLOOKUP($A434,Pointage!$A$6:$CE$446,'Récap Hsup'!O$4))</f>
        <v>0</v>
      </c>
      <c r="P434" s="26">
        <f>IF($A434=0,0,VLOOKUP($A434,Pointage!$A$6:$CE$446,'Récap Hsup'!P$4))</f>
        <v>0</v>
      </c>
      <c r="Q434" s="26">
        <f>IF($A434=0,0,VLOOKUP($A434,Pointage!$A$6:$CE$446,'Récap Hsup'!Q$4))</f>
        <v>0</v>
      </c>
      <c r="R434" s="26">
        <f>IF($A434=0,0,VLOOKUP($A434,Pointage!$A$6:$CE$446,'Récap Hsup'!R$4))</f>
        <v>0</v>
      </c>
      <c r="S434" s="26">
        <f>IF($A434=0,0,VLOOKUP($A434,Pointage!$A$6:$CE$446,'Récap Hsup'!S$4))</f>
        <v>0</v>
      </c>
    </row>
    <row r="435" spans="1:19" x14ac:dyDescent="0.2">
      <c r="A435" s="24">
        <f>Pointage!A436</f>
        <v>0</v>
      </c>
      <c r="B435" s="25">
        <f t="shared" si="12"/>
        <v>0</v>
      </c>
      <c r="C435" s="25">
        <f t="shared" si="13"/>
        <v>1</v>
      </c>
      <c r="D435" s="26">
        <f>IF($A435=0,0,VLOOKUP($A435,Pointage!$A$6:$CE$446,'Récap Hsup'!D$4))</f>
        <v>0</v>
      </c>
      <c r="E435" s="26">
        <f>IF($A435=0,0,VLOOKUP($A435,Pointage!$A$6:$CE$446,'Récap Hsup'!E$4))</f>
        <v>0</v>
      </c>
      <c r="F435" s="26">
        <f>IF($A435=0,0,VLOOKUP($A435,Pointage!$A$6:$CE$446,'Récap Hsup'!F$4))</f>
        <v>0</v>
      </c>
      <c r="G435" s="26">
        <f>IF($A435=0,0,VLOOKUP($A435,Pointage!$A$6:$CE$446,'Récap Hsup'!G$4))</f>
        <v>0</v>
      </c>
      <c r="H435" s="26">
        <f>IF($A435=0,0,VLOOKUP($A435,Pointage!$A$6:$CE$446,'Récap Hsup'!H$4))</f>
        <v>0</v>
      </c>
      <c r="I435" s="26">
        <f>IF($A435=0,0,VLOOKUP($A435,Pointage!$A$6:$CE$446,'Récap Hsup'!I$4))</f>
        <v>0</v>
      </c>
      <c r="J435" s="26">
        <f>IF($A435=0,0,VLOOKUP($A435,Pointage!$A$6:$CE$446,'Récap Hsup'!J$4))</f>
        <v>0</v>
      </c>
      <c r="K435" s="26">
        <f>IF($A435=0,0,VLOOKUP($A435,Pointage!$A$6:$CE$446,'Récap Hsup'!K$4))</f>
        <v>0</v>
      </c>
      <c r="L435" s="26">
        <f>IF($A435=0,0,VLOOKUP($A435,Pointage!$A$6:$CE$446,'Récap Hsup'!L$4))</f>
        <v>0</v>
      </c>
      <c r="M435" s="26">
        <f>IF($A435=0,0,VLOOKUP($A435,Pointage!$A$6:$CE$446,'Récap Hsup'!M$4))</f>
        <v>0</v>
      </c>
      <c r="N435" s="26">
        <f>IF($A435=0,0,VLOOKUP($A435,Pointage!$A$6:$CE$446,'Récap Hsup'!N$4))</f>
        <v>0</v>
      </c>
      <c r="O435" s="26">
        <f>IF($A435=0,0,VLOOKUP($A435,Pointage!$A$6:$CE$446,'Récap Hsup'!O$4))</f>
        <v>0</v>
      </c>
      <c r="P435" s="26">
        <f>IF($A435=0,0,VLOOKUP($A435,Pointage!$A$6:$CE$446,'Récap Hsup'!P$4))</f>
        <v>0</v>
      </c>
      <c r="Q435" s="26">
        <f>IF($A435=0,0,VLOOKUP($A435,Pointage!$A$6:$CE$446,'Récap Hsup'!Q$4))</f>
        <v>0</v>
      </c>
      <c r="R435" s="26">
        <f>IF($A435=0,0,VLOOKUP($A435,Pointage!$A$6:$CE$446,'Récap Hsup'!R$4))</f>
        <v>0</v>
      </c>
      <c r="S435" s="26">
        <f>IF($A435=0,0,VLOOKUP($A435,Pointage!$A$6:$CE$446,'Récap Hsup'!S$4))</f>
        <v>0</v>
      </c>
    </row>
    <row r="436" spans="1:19" x14ac:dyDescent="0.2">
      <c r="A436" s="24">
        <f>Pointage!A437</f>
        <v>0</v>
      </c>
      <c r="B436" s="25">
        <f t="shared" si="12"/>
        <v>0</v>
      </c>
      <c r="C436" s="25">
        <f t="shared" si="13"/>
        <v>1</v>
      </c>
      <c r="D436" s="26">
        <f>IF($A436=0,0,VLOOKUP($A436,Pointage!$A$6:$CE$446,'Récap Hsup'!D$4))</f>
        <v>0</v>
      </c>
      <c r="E436" s="26">
        <f>IF($A436=0,0,VLOOKUP($A436,Pointage!$A$6:$CE$446,'Récap Hsup'!E$4))</f>
        <v>0</v>
      </c>
      <c r="F436" s="26">
        <f>IF($A436=0,0,VLOOKUP($A436,Pointage!$A$6:$CE$446,'Récap Hsup'!F$4))</f>
        <v>0</v>
      </c>
      <c r="G436" s="26">
        <f>IF($A436=0,0,VLOOKUP($A436,Pointage!$A$6:$CE$446,'Récap Hsup'!G$4))</f>
        <v>0</v>
      </c>
      <c r="H436" s="26">
        <f>IF($A436=0,0,VLOOKUP($A436,Pointage!$A$6:$CE$446,'Récap Hsup'!H$4))</f>
        <v>0</v>
      </c>
      <c r="I436" s="26">
        <f>IF($A436=0,0,VLOOKUP($A436,Pointage!$A$6:$CE$446,'Récap Hsup'!I$4))</f>
        <v>0</v>
      </c>
      <c r="J436" s="26">
        <f>IF($A436=0,0,VLOOKUP($A436,Pointage!$A$6:$CE$446,'Récap Hsup'!J$4))</f>
        <v>0</v>
      </c>
      <c r="K436" s="26">
        <f>IF($A436=0,0,VLOOKUP($A436,Pointage!$A$6:$CE$446,'Récap Hsup'!K$4))</f>
        <v>0</v>
      </c>
      <c r="L436" s="26">
        <f>IF($A436=0,0,VLOOKUP($A436,Pointage!$A$6:$CE$446,'Récap Hsup'!L$4))</f>
        <v>0</v>
      </c>
      <c r="M436" s="26">
        <f>IF($A436=0,0,VLOOKUP($A436,Pointage!$A$6:$CE$446,'Récap Hsup'!M$4))</f>
        <v>0</v>
      </c>
      <c r="N436" s="26">
        <f>IF($A436=0,0,VLOOKUP($A436,Pointage!$A$6:$CE$446,'Récap Hsup'!N$4))</f>
        <v>0</v>
      </c>
      <c r="O436" s="26">
        <f>IF($A436=0,0,VLOOKUP($A436,Pointage!$A$6:$CE$446,'Récap Hsup'!O$4))</f>
        <v>0</v>
      </c>
      <c r="P436" s="26">
        <f>IF($A436=0,0,VLOOKUP($A436,Pointage!$A$6:$CE$446,'Récap Hsup'!P$4))</f>
        <v>0</v>
      </c>
      <c r="Q436" s="26">
        <f>IF($A436=0,0,VLOOKUP($A436,Pointage!$A$6:$CE$446,'Récap Hsup'!Q$4))</f>
        <v>0</v>
      </c>
      <c r="R436" s="26">
        <f>IF($A436=0,0,VLOOKUP($A436,Pointage!$A$6:$CE$446,'Récap Hsup'!R$4))</f>
        <v>0</v>
      </c>
      <c r="S436" s="26">
        <f>IF($A436=0,0,VLOOKUP($A436,Pointage!$A$6:$CE$446,'Récap Hsup'!S$4))</f>
        <v>0</v>
      </c>
    </row>
    <row r="437" spans="1:19" x14ac:dyDescent="0.2">
      <c r="A437" s="24">
        <f>Pointage!A438</f>
        <v>0</v>
      </c>
      <c r="B437" s="25">
        <f t="shared" si="12"/>
        <v>0</v>
      </c>
      <c r="C437" s="25">
        <f t="shared" si="13"/>
        <v>1</v>
      </c>
      <c r="D437" s="26">
        <f>IF($A437=0,0,VLOOKUP($A437,Pointage!$A$6:$CE$446,'Récap Hsup'!D$4))</f>
        <v>0</v>
      </c>
      <c r="E437" s="26">
        <f>IF($A437=0,0,VLOOKUP($A437,Pointage!$A$6:$CE$446,'Récap Hsup'!E$4))</f>
        <v>0</v>
      </c>
      <c r="F437" s="26">
        <f>IF($A437=0,0,VLOOKUP($A437,Pointage!$A$6:$CE$446,'Récap Hsup'!F$4))</f>
        <v>0</v>
      </c>
      <c r="G437" s="26">
        <f>IF($A437=0,0,VLOOKUP($A437,Pointage!$A$6:$CE$446,'Récap Hsup'!G$4))</f>
        <v>0</v>
      </c>
      <c r="H437" s="26">
        <f>IF($A437=0,0,VLOOKUP($A437,Pointage!$A$6:$CE$446,'Récap Hsup'!H$4))</f>
        <v>0</v>
      </c>
      <c r="I437" s="26">
        <f>IF($A437=0,0,VLOOKUP($A437,Pointage!$A$6:$CE$446,'Récap Hsup'!I$4))</f>
        <v>0</v>
      </c>
      <c r="J437" s="26">
        <f>IF($A437=0,0,VLOOKUP($A437,Pointage!$A$6:$CE$446,'Récap Hsup'!J$4))</f>
        <v>0</v>
      </c>
      <c r="K437" s="26">
        <f>IF($A437=0,0,VLOOKUP($A437,Pointage!$A$6:$CE$446,'Récap Hsup'!K$4))</f>
        <v>0</v>
      </c>
      <c r="L437" s="26">
        <f>IF($A437=0,0,VLOOKUP($A437,Pointage!$A$6:$CE$446,'Récap Hsup'!L$4))</f>
        <v>0</v>
      </c>
      <c r="M437" s="26">
        <f>IF($A437=0,0,VLOOKUP($A437,Pointage!$A$6:$CE$446,'Récap Hsup'!M$4))</f>
        <v>0</v>
      </c>
      <c r="N437" s="26">
        <f>IF($A437=0,0,VLOOKUP($A437,Pointage!$A$6:$CE$446,'Récap Hsup'!N$4))</f>
        <v>0</v>
      </c>
      <c r="O437" s="26">
        <f>IF($A437=0,0,VLOOKUP($A437,Pointage!$A$6:$CE$446,'Récap Hsup'!O$4))</f>
        <v>0</v>
      </c>
      <c r="P437" s="26">
        <f>IF($A437=0,0,VLOOKUP($A437,Pointage!$A$6:$CE$446,'Récap Hsup'!P$4))</f>
        <v>0</v>
      </c>
      <c r="Q437" s="26">
        <f>IF($A437=0,0,VLOOKUP($A437,Pointage!$A$6:$CE$446,'Récap Hsup'!Q$4))</f>
        <v>0</v>
      </c>
      <c r="R437" s="26">
        <f>IF($A437=0,0,VLOOKUP($A437,Pointage!$A$6:$CE$446,'Récap Hsup'!R$4))</f>
        <v>0</v>
      </c>
      <c r="S437" s="26">
        <f>IF($A437=0,0,VLOOKUP($A437,Pointage!$A$6:$CE$446,'Récap Hsup'!S$4))</f>
        <v>0</v>
      </c>
    </row>
    <row r="438" spans="1:19" x14ac:dyDescent="0.2">
      <c r="A438" s="24">
        <f>Pointage!A439</f>
        <v>0</v>
      </c>
      <c r="B438" s="25">
        <f t="shared" si="12"/>
        <v>0</v>
      </c>
      <c r="C438" s="25">
        <f t="shared" si="13"/>
        <v>1</v>
      </c>
      <c r="D438" s="26">
        <f>IF($A438=0,0,VLOOKUP($A438,Pointage!$A$6:$CE$446,'Récap Hsup'!D$4))</f>
        <v>0</v>
      </c>
      <c r="E438" s="26">
        <f>IF($A438=0,0,VLOOKUP($A438,Pointage!$A$6:$CE$446,'Récap Hsup'!E$4))</f>
        <v>0</v>
      </c>
      <c r="F438" s="26">
        <f>IF($A438=0,0,VLOOKUP($A438,Pointage!$A$6:$CE$446,'Récap Hsup'!F$4))</f>
        <v>0</v>
      </c>
      <c r="G438" s="26">
        <f>IF($A438=0,0,VLOOKUP($A438,Pointage!$A$6:$CE$446,'Récap Hsup'!G$4))</f>
        <v>0</v>
      </c>
      <c r="H438" s="26">
        <f>IF($A438=0,0,VLOOKUP($A438,Pointage!$A$6:$CE$446,'Récap Hsup'!H$4))</f>
        <v>0</v>
      </c>
      <c r="I438" s="26">
        <f>IF($A438=0,0,VLOOKUP($A438,Pointage!$A$6:$CE$446,'Récap Hsup'!I$4))</f>
        <v>0</v>
      </c>
      <c r="J438" s="26">
        <f>IF($A438=0,0,VLOOKUP($A438,Pointage!$A$6:$CE$446,'Récap Hsup'!J$4))</f>
        <v>0</v>
      </c>
      <c r="K438" s="26">
        <f>IF($A438=0,0,VLOOKUP($A438,Pointage!$A$6:$CE$446,'Récap Hsup'!K$4))</f>
        <v>0</v>
      </c>
      <c r="L438" s="26">
        <f>IF($A438=0,0,VLOOKUP($A438,Pointage!$A$6:$CE$446,'Récap Hsup'!L$4))</f>
        <v>0</v>
      </c>
      <c r="M438" s="26">
        <f>IF($A438=0,0,VLOOKUP($A438,Pointage!$A$6:$CE$446,'Récap Hsup'!M$4))</f>
        <v>0</v>
      </c>
      <c r="N438" s="26">
        <f>IF($A438=0,0,VLOOKUP($A438,Pointage!$A$6:$CE$446,'Récap Hsup'!N$4))</f>
        <v>0</v>
      </c>
      <c r="O438" s="26">
        <f>IF($A438=0,0,VLOOKUP($A438,Pointage!$A$6:$CE$446,'Récap Hsup'!O$4))</f>
        <v>0</v>
      </c>
      <c r="P438" s="26">
        <f>IF($A438=0,0,VLOOKUP($A438,Pointage!$A$6:$CE$446,'Récap Hsup'!P$4))</f>
        <v>0</v>
      </c>
      <c r="Q438" s="26">
        <f>IF($A438=0,0,VLOOKUP($A438,Pointage!$A$6:$CE$446,'Récap Hsup'!Q$4))</f>
        <v>0</v>
      </c>
      <c r="R438" s="26">
        <f>IF($A438=0,0,VLOOKUP($A438,Pointage!$A$6:$CE$446,'Récap Hsup'!R$4))</f>
        <v>0</v>
      </c>
      <c r="S438" s="26">
        <f>IF($A438=0,0,VLOOKUP($A438,Pointage!$A$6:$CE$446,'Récap Hsup'!S$4))</f>
        <v>0</v>
      </c>
    </row>
    <row r="439" spans="1:19" x14ac:dyDescent="0.2">
      <c r="A439" s="24">
        <f>Pointage!A440</f>
        <v>0</v>
      </c>
      <c r="B439" s="25">
        <f t="shared" si="12"/>
        <v>0</v>
      </c>
      <c r="C439" s="25">
        <f t="shared" si="13"/>
        <v>1</v>
      </c>
      <c r="D439" s="26">
        <f>IF($A439=0,0,VLOOKUP($A439,Pointage!$A$6:$CE$446,'Récap Hsup'!D$4))</f>
        <v>0</v>
      </c>
      <c r="E439" s="26">
        <f>IF($A439=0,0,VLOOKUP($A439,Pointage!$A$6:$CE$446,'Récap Hsup'!E$4))</f>
        <v>0</v>
      </c>
      <c r="F439" s="26">
        <f>IF($A439=0,0,VLOOKUP($A439,Pointage!$A$6:$CE$446,'Récap Hsup'!F$4))</f>
        <v>0</v>
      </c>
      <c r="G439" s="26">
        <f>IF($A439=0,0,VLOOKUP($A439,Pointage!$A$6:$CE$446,'Récap Hsup'!G$4))</f>
        <v>0</v>
      </c>
      <c r="H439" s="26">
        <f>IF($A439=0,0,VLOOKUP($A439,Pointage!$A$6:$CE$446,'Récap Hsup'!H$4))</f>
        <v>0</v>
      </c>
      <c r="I439" s="26">
        <f>IF($A439=0,0,VLOOKUP($A439,Pointage!$A$6:$CE$446,'Récap Hsup'!I$4))</f>
        <v>0</v>
      </c>
      <c r="J439" s="26">
        <f>IF($A439=0,0,VLOOKUP($A439,Pointage!$A$6:$CE$446,'Récap Hsup'!J$4))</f>
        <v>0</v>
      </c>
      <c r="K439" s="26">
        <f>IF($A439=0,0,VLOOKUP($A439,Pointage!$A$6:$CE$446,'Récap Hsup'!K$4))</f>
        <v>0</v>
      </c>
      <c r="L439" s="26">
        <f>IF($A439=0,0,VLOOKUP($A439,Pointage!$A$6:$CE$446,'Récap Hsup'!L$4))</f>
        <v>0</v>
      </c>
      <c r="M439" s="26">
        <f>IF($A439=0,0,VLOOKUP($A439,Pointage!$A$6:$CE$446,'Récap Hsup'!M$4))</f>
        <v>0</v>
      </c>
      <c r="N439" s="26">
        <f>IF($A439=0,0,VLOOKUP($A439,Pointage!$A$6:$CE$446,'Récap Hsup'!N$4))</f>
        <v>0</v>
      </c>
      <c r="O439" s="26">
        <f>IF($A439=0,0,VLOOKUP($A439,Pointage!$A$6:$CE$446,'Récap Hsup'!O$4))</f>
        <v>0</v>
      </c>
      <c r="P439" s="26">
        <f>IF($A439=0,0,VLOOKUP($A439,Pointage!$A$6:$CE$446,'Récap Hsup'!P$4))</f>
        <v>0</v>
      </c>
      <c r="Q439" s="26">
        <f>IF($A439=0,0,VLOOKUP($A439,Pointage!$A$6:$CE$446,'Récap Hsup'!Q$4))</f>
        <v>0</v>
      </c>
      <c r="R439" s="26">
        <f>IF($A439=0,0,VLOOKUP($A439,Pointage!$A$6:$CE$446,'Récap Hsup'!R$4))</f>
        <v>0</v>
      </c>
      <c r="S439" s="26">
        <f>IF($A439=0,0,VLOOKUP($A439,Pointage!$A$6:$CE$446,'Récap Hsup'!S$4))</f>
        <v>0</v>
      </c>
    </row>
    <row r="440" spans="1:19" x14ac:dyDescent="0.2">
      <c r="A440" s="24">
        <f>Pointage!A441</f>
        <v>0</v>
      </c>
      <c r="B440" s="25">
        <f t="shared" si="12"/>
        <v>0</v>
      </c>
      <c r="C440" s="25">
        <f t="shared" si="13"/>
        <v>1</v>
      </c>
      <c r="D440" s="26">
        <f>IF($A440=0,0,VLOOKUP($A440,Pointage!$A$6:$CE$446,'Récap Hsup'!D$4))</f>
        <v>0</v>
      </c>
      <c r="E440" s="26">
        <f>IF($A440=0,0,VLOOKUP($A440,Pointage!$A$6:$CE$446,'Récap Hsup'!E$4))</f>
        <v>0</v>
      </c>
      <c r="F440" s="26">
        <f>IF($A440=0,0,VLOOKUP($A440,Pointage!$A$6:$CE$446,'Récap Hsup'!F$4))</f>
        <v>0</v>
      </c>
      <c r="G440" s="26">
        <f>IF($A440=0,0,VLOOKUP($A440,Pointage!$A$6:$CE$446,'Récap Hsup'!G$4))</f>
        <v>0</v>
      </c>
      <c r="H440" s="26">
        <f>IF($A440=0,0,VLOOKUP($A440,Pointage!$A$6:$CE$446,'Récap Hsup'!H$4))</f>
        <v>0</v>
      </c>
      <c r="I440" s="26">
        <f>IF($A440=0,0,VLOOKUP($A440,Pointage!$A$6:$CE$446,'Récap Hsup'!I$4))</f>
        <v>0</v>
      </c>
      <c r="J440" s="26">
        <f>IF($A440=0,0,VLOOKUP($A440,Pointage!$A$6:$CE$446,'Récap Hsup'!J$4))</f>
        <v>0</v>
      </c>
      <c r="K440" s="26">
        <f>IF($A440=0,0,VLOOKUP($A440,Pointage!$A$6:$CE$446,'Récap Hsup'!K$4))</f>
        <v>0</v>
      </c>
      <c r="L440" s="26">
        <f>IF($A440=0,0,VLOOKUP($A440,Pointage!$A$6:$CE$446,'Récap Hsup'!L$4))</f>
        <v>0</v>
      </c>
      <c r="M440" s="26">
        <f>IF($A440=0,0,VLOOKUP($A440,Pointage!$A$6:$CE$446,'Récap Hsup'!M$4))</f>
        <v>0</v>
      </c>
      <c r="N440" s="26">
        <f>IF($A440=0,0,VLOOKUP($A440,Pointage!$A$6:$CE$446,'Récap Hsup'!N$4))</f>
        <v>0</v>
      </c>
      <c r="O440" s="26">
        <f>IF($A440=0,0,VLOOKUP($A440,Pointage!$A$6:$CE$446,'Récap Hsup'!O$4))</f>
        <v>0</v>
      </c>
      <c r="P440" s="26">
        <f>IF($A440=0,0,VLOOKUP($A440,Pointage!$A$6:$CE$446,'Récap Hsup'!P$4))</f>
        <v>0</v>
      </c>
      <c r="Q440" s="26">
        <f>IF($A440=0,0,VLOOKUP($A440,Pointage!$A$6:$CE$446,'Récap Hsup'!Q$4))</f>
        <v>0</v>
      </c>
      <c r="R440" s="26">
        <f>IF($A440=0,0,VLOOKUP($A440,Pointage!$A$6:$CE$446,'Récap Hsup'!R$4))</f>
        <v>0</v>
      </c>
      <c r="S440" s="26">
        <f>IF($A440=0,0,VLOOKUP($A440,Pointage!$A$6:$CE$446,'Récap Hsup'!S$4))</f>
        <v>0</v>
      </c>
    </row>
    <row r="441" spans="1:19" x14ac:dyDescent="0.2">
      <c r="A441" s="24">
        <f>Pointage!A442</f>
        <v>0</v>
      </c>
      <c r="B441" s="25">
        <f t="shared" si="12"/>
        <v>0</v>
      </c>
      <c r="C441" s="25">
        <f t="shared" si="13"/>
        <v>1</v>
      </c>
      <c r="D441" s="26">
        <f>IF($A441=0,0,VLOOKUP($A441,Pointage!$A$6:$CE$446,'Récap Hsup'!D$4))</f>
        <v>0</v>
      </c>
      <c r="E441" s="26">
        <f>IF($A441=0,0,VLOOKUP($A441,Pointage!$A$6:$CE$446,'Récap Hsup'!E$4))</f>
        <v>0</v>
      </c>
      <c r="F441" s="26">
        <f>IF($A441=0,0,VLOOKUP($A441,Pointage!$A$6:$CE$446,'Récap Hsup'!F$4))</f>
        <v>0</v>
      </c>
      <c r="G441" s="26">
        <f>IF($A441=0,0,VLOOKUP($A441,Pointage!$A$6:$CE$446,'Récap Hsup'!G$4))</f>
        <v>0</v>
      </c>
      <c r="H441" s="26">
        <f>IF($A441=0,0,VLOOKUP($A441,Pointage!$A$6:$CE$446,'Récap Hsup'!H$4))</f>
        <v>0</v>
      </c>
      <c r="I441" s="26">
        <f>IF($A441=0,0,VLOOKUP($A441,Pointage!$A$6:$CE$446,'Récap Hsup'!I$4))</f>
        <v>0</v>
      </c>
      <c r="J441" s="26">
        <f>IF($A441=0,0,VLOOKUP($A441,Pointage!$A$6:$CE$446,'Récap Hsup'!J$4))</f>
        <v>0</v>
      </c>
      <c r="K441" s="26">
        <f>IF($A441=0,0,VLOOKUP($A441,Pointage!$A$6:$CE$446,'Récap Hsup'!K$4))</f>
        <v>0</v>
      </c>
      <c r="L441" s="26">
        <f>IF($A441=0,0,VLOOKUP($A441,Pointage!$A$6:$CE$446,'Récap Hsup'!L$4))</f>
        <v>0</v>
      </c>
      <c r="M441" s="26">
        <f>IF($A441=0,0,VLOOKUP($A441,Pointage!$A$6:$CE$446,'Récap Hsup'!M$4))</f>
        <v>0</v>
      </c>
      <c r="N441" s="26">
        <f>IF($A441=0,0,VLOOKUP($A441,Pointage!$A$6:$CE$446,'Récap Hsup'!N$4))</f>
        <v>0</v>
      </c>
      <c r="O441" s="26">
        <f>IF($A441=0,0,VLOOKUP($A441,Pointage!$A$6:$CE$446,'Récap Hsup'!O$4))</f>
        <v>0</v>
      </c>
      <c r="P441" s="26">
        <f>IF($A441=0,0,VLOOKUP($A441,Pointage!$A$6:$CE$446,'Récap Hsup'!P$4))</f>
        <v>0</v>
      </c>
      <c r="Q441" s="26">
        <f>IF($A441=0,0,VLOOKUP($A441,Pointage!$A$6:$CE$446,'Récap Hsup'!Q$4))</f>
        <v>0</v>
      </c>
      <c r="R441" s="26">
        <f>IF($A441=0,0,VLOOKUP($A441,Pointage!$A$6:$CE$446,'Récap Hsup'!R$4))</f>
        <v>0</v>
      </c>
      <c r="S441" s="26">
        <f>IF($A441=0,0,VLOOKUP($A441,Pointage!$A$6:$CE$446,'Récap Hsup'!S$4))</f>
        <v>0</v>
      </c>
    </row>
    <row r="442" spans="1:19" x14ac:dyDescent="0.2">
      <c r="A442" s="24">
        <f>Pointage!A443</f>
        <v>0</v>
      </c>
      <c r="B442" s="25">
        <f t="shared" si="12"/>
        <v>0</v>
      </c>
      <c r="C442" s="25">
        <f t="shared" si="13"/>
        <v>1</v>
      </c>
      <c r="D442" s="26">
        <f>IF($A442=0,0,VLOOKUP($A442,Pointage!$A$6:$CE$446,'Récap Hsup'!D$4))</f>
        <v>0</v>
      </c>
      <c r="E442" s="26">
        <f>IF($A442=0,0,VLOOKUP($A442,Pointage!$A$6:$CE$446,'Récap Hsup'!E$4))</f>
        <v>0</v>
      </c>
      <c r="F442" s="26">
        <f>IF($A442=0,0,VLOOKUP($A442,Pointage!$A$6:$CE$446,'Récap Hsup'!F$4))</f>
        <v>0</v>
      </c>
      <c r="G442" s="26">
        <f>IF($A442=0,0,VLOOKUP($A442,Pointage!$A$6:$CE$446,'Récap Hsup'!G$4))</f>
        <v>0</v>
      </c>
      <c r="H442" s="26">
        <f>IF($A442=0,0,VLOOKUP($A442,Pointage!$A$6:$CE$446,'Récap Hsup'!H$4))</f>
        <v>0</v>
      </c>
      <c r="I442" s="26">
        <f>IF($A442=0,0,VLOOKUP($A442,Pointage!$A$6:$CE$446,'Récap Hsup'!I$4))</f>
        <v>0</v>
      </c>
      <c r="J442" s="26">
        <f>IF($A442=0,0,VLOOKUP($A442,Pointage!$A$6:$CE$446,'Récap Hsup'!J$4))</f>
        <v>0</v>
      </c>
      <c r="K442" s="26">
        <f>IF($A442=0,0,VLOOKUP($A442,Pointage!$A$6:$CE$446,'Récap Hsup'!K$4))</f>
        <v>0</v>
      </c>
      <c r="L442" s="26">
        <f>IF($A442=0,0,VLOOKUP($A442,Pointage!$A$6:$CE$446,'Récap Hsup'!L$4))</f>
        <v>0</v>
      </c>
      <c r="M442" s="26">
        <f>IF($A442=0,0,VLOOKUP($A442,Pointage!$A$6:$CE$446,'Récap Hsup'!M$4))</f>
        <v>0</v>
      </c>
      <c r="N442" s="26">
        <f>IF($A442=0,0,VLOOKUP($A442,Pointage!$A$6:$CE$446,'Récap Hsup'!N$4))</f>
        <v>0</v>
      </c>
      <c r="O442" s="26">
        <f>IF($A442=0,0,VLOOKUP($A442,Pointage!$A$6:$CE$446,'Récap Hsup'!O$4))</f>
        <v>0</v>
      </c>
      <c r="P442" s="26">
        <f>IF($A442=0,0,VLOOKUP($A442,Pointage!$A$6:$CE$446,'Récap Hsup'!P$4))</f>
        <v>0</v>
      </c>
      <c r="Q442" s="26">
        <f>IF($A442=0,0,VLOOKUP($A442,Pointage!$A$6:$CE$446,'Récap Hsup'!Q$4))</f>
        <v>0</v>
      </c>
      <c r="R442" s="26">
        <f>IF($A442=0,0,VLOOKUP($A442,Pointage!$A$6:$CE$446,'Récap Hsup'!R$4))</f>
        <v>0</v>
      </c>
      <c r="S442" s="26">
        <f>IF($A442=0,0,VLOOKUP($A442,Pointage!$A$6:$CE$446,'Récap Hsup'!S$4))</f>
        <v>0</v>
      </c>
    </row>
    <row r="443" spans="1:19" x14ac:dyDescent="0.2">
      <c r="A443" s="24">
        <f>Pointage!A444</f>
        <v>0</v>
      </c>
      <c r="B443" s="25">
        <f t="shared" si="12"/>
        <v>0</v>
      </c>
      <c r="C443" s="25">
        <f t="shared" si="13"/>
        <v>1</v>
      </c>
      <c r="D443" s="26">
        <f>IF($A443=0,0,VLOOKUP($A443,Pointage!$A$6:$CE$446,'Récap Hsup'!D$4))</f>
        <v>0</v>
      </c>
      <c r="E443" s="26">
        <f>IF($A443=0,0,VLOOKUP($A443,Pointage!$A$6:$CE$446,'Récap Hsup'!E$4))</f>
        <v>0</v>
      </c>
      <c r="F443" s="26">
        <f>IF($A443=0,0,VLOOKUP($A443,Pointage!$A$6:$CE$446,'Récap Hsup'!F$4))</f>
        <v>0</v>
      </c>
      <c r="G443" s="26">
        <f>IF($A443=0,0,VLOOKUP($A443,Pointage!$A$6:$CE$446,'Récap Hsup'!G$4))</f>
        <v>0</v>
      </c>
      <c r="H443" s="26">
        <f>IF($A443=0,0,VLOOKUP($A443,Pointage!$A$6:$CE$446,'Récap Hsup'!H$4))</f>
        <v>0</v>
      </c>
      <c r="I443" s="26">
        <f>IF($A443=0,0,VLOOKUP($A443,Pointage!$A$6:$CE$446,'Récap Hsup'!I$4))</f>
        <v>0</v>
      </c>
      <c r="J443" s="26">
        <f>IF($A443=0,0,VLOOKUP($A443,Pointage!$A$6:$CE$446,'Récap Hsup'!J$4))</f>
        <v>0</v>
      </c>
      <c r="K443" s="26">
        <f>IF($A443=0,0,VLOOKUP($A443,Pointage!$A$6:$CE$446,'Récap Hsup'!K$4))</f>
        <v>0</v>
      </c>
      <c r="L443" s="26">
        <f>IF($A443=0,0,VLOOKUP($A443,Pointage!$A$6:$CE$446,'Récap Hsup'!L$4))</f>
        <v>0</v>
      </c>
      <c r="M443" s="26">
        <f>IF($A443=0,0,VLOOKUP($A443,Pointage!$A$6:$CE$446,'Récap Hsup'!M$4))</f>
        <v>0</v>
      </c>
      <c r="N443" s="26">
        <f>IF($A443=0,0,VLOOKUP($A443,Pointage!$A$6:$CE$446,'Récap Hsup'!N$4))</f>
        <v>0</v>
      </c>
      <c r="O443" s="26">
        <f>IF($A443=0,0,VLOOKUP($A443,Pointage!$A$6:$CE$446,'Récap Hsup'!O$4))</f>
        <v>0</v>
      </c>
      <c r="P443" s="26">
        <f>IF($A443=0,0,VLOOKUP($A443,Pointage!$A$6:$CE$446,'Récap Hsup'!P$4))</f>
        <v>0</v>
      </c>
      <c r="Q443" s="26">
        <f>IF($A443=0,0,VLOOKUP($A443,Pointage!$A$6:$CE$446,'Récap Hsup'!Q$4))</f>
        <v>0</v>
      </c>
      <c r="R443" s="26">
        <f>IF($A443=0,0,VLOOKUP($A443,Pointage!$A$6:$CE$446,'Récap Hsup'!R$4))</f>
        <v>0</v>
      </c>
      <c r="S443" s="26">
        <f>IF($A443=0,0,VLOOKUP($A443,Pointage!$A$6:$CE$446,'Récap Hsup'!S$4))</f>
        <v>0</v>
      </c>
    </row>
    <row r="444" spans="1:19" x14ac:dyDescent="0.2">
      <c r="A444" s="24">
        <f>Pointage!A445</f>
        <v>0</v>
      </c>
      <c r="B444" s="25">
        <f t="shared" si="12"/>
        <v>0</v>
      </c>
      <c r="C444" s="25">
        <f t="shared" si="13"/>
        <v>1</v>
      </c>
      <c r="D444" s="26">
        <f>IF($A444=0,0,VLOOKUP($A444,Pointage!$A$6:$CE$446,'Récap Hsup'!D$4))</f>
        <v>0</v>
      </c>
      <c r="E444" s="26">
        <f>IF($A444=0,0,VLOOKUP($A444,Pointage!$A$6:$CE$446,'Récap Hsup'!E$4))</f>
        <v>0</v>
      </c>
      <c r="F444" s="26">
        <f>IF($A444=0,0,VLOOKUP($A444,Pointage!$A$6:$CE$446,'Récap Hsup'!F$4))</f>
        <v>0</v>
      </c>
      <c r="G444" s="26">
        <f>IF($A444=0,0,VLOOKUP($A444,Pointage!$A$6:$CE$446,'Récap Hsup'!G$4))</f>
        <v>0</v>
      </c>
      <c r="H444" s="26">
        <f>IF($A444=0,0,VLOOKUP($A444,Pointage!$A$6:$CE$446,'Récap Hsup'!H$4))</f>
        <v>0</v>
      </c>
      <c r="I444" s="26">
        <f>IF($A444=0,0,VLOOKUP($A444,Pointage!$A$6:$CE$446,'Récap Hsup'!I$4))</f>
        <v>0</v>
      </c>
      <c r="J444" s="26">
        <f>IF($A444=0,0,VLOOKUP($A444,Pointage!$A$6:$CE$446,'Récap Hsup'!J$4))</f>
        <v>0</v>
      </c>
      <c r="K444" s="26">
        <f>IF($A444=0,0,VLOOKUP($A444,Pointage!$A$6:$CE$446,'Récap Hsup'!K$4))</f>
        <v>0</v>
      </c>
      <c r="L444" s="26">
        <f>IF($A444=0,0,VLOOKUP($A444,Pointage!$A$6:$CE$446,'Récap Hsup'!L$4))</f>
        <v>0</v>
      </c>
      <c r="M444" s="26">
        <f>IF($A444=0,0,VLOOKUP($A444,Pointage!$A$6:$CE$446,'Récap Hsup'!M$4))</f>
        <v>0</v>
      </c>
      <c r="N444" s="26">
        <f>IF($A444=0,0,VLOOKUP($A444,Pointage!$A$6:$CE$446,'Récap Hsup'!N$4))</f>
        <v>0</v>
      </c>
      <c r="O444" s="26">
        <f>IF($A444=0,0,VLOOKUP($A444,Pointage!$A$6:$CE$446,'Récap Hsup'!O$4))</f>
        <v>0</v>
      </c>
      <c r="P444" s="26">
        <f>IF($A444=0,0,VLOOKUP($A444,Pointage!$A$6:$CE$446,'Récap Hsup'!P$4))</f>
        <v>0</v>
      </c>
      <c r="Q444" s="26">
        <f>IF($A444=0,0,VLOOKUP($A444,Pointage!$A$6:$CE$446,'Récap Hsup'!Q$4))</f>
        <v>0</v>
      </c>
      <c r="R444" s="26">
        <f>IF($A444=0,0,VLOOKUP($A444,Pointage!$A$6:$CE$446,'Récap Hsup'!R$4))</f>
        <v>0</v>
      </c>
      <c r="S444" s="26">
        <f>IF($A444=0,0,VLOOKUP($A444,Pointage!$A$6:$CE$446,'Récap Hsup'!S$4))</f>
        <v>0</v>
      </c>
    </row>
    <row r="445" spans="1:19" x14ac:dyDescent="0.2">
      <c r="A445" s="24">
        <f>Pointage!A446</f>
        <v>0</v>
      </c>
      <c r="B445" s="25">
        <f t="shared" si="12"/>
        <v>0</v>
      </c>
      <c r="C445" s="25">
        <f t="shared" si="13"/>
        <v>1</v>
      </c>
      <c r="D445" s="26">
        <f>IF($A445=0,0,VLOOKUP($A445,Pointage!$A$6:$CE$446,'Récap Hsup'!D$4))</f>
        <v>0</v>
      </c>
      <c r="E445" s="26">
        <f>IF($A445=0,0,VLOOKUP($A445,Pointage!$A$6:$CE$446,'Récap Hsup'!E$4))</f>
        <v>0</v>
      </c>
      <c r="F445" s="26">
        <f>IF($A445=0,0,VLOOKUP($A445,Pointage!$A$6:$CE$446,'Récap Hsup'!F$4))</f>
        <v>0</v>
      </c>
      <c r="G445" s="26">
        <f>IF($A445=0,0,VLOOKUP($A445,Pointage!$A$6:$CE$446,'Récap Hsup'!G$4))</f>
        <v>0</v>
      </c>
      <c r="H445" s="26">
        <f>IF($A445=0,0,VLOOKUP($A445,Pointage!$A$6:$CE$446,'Récap Hsup'!H$4))</f>
        <v>0</v>
      </c>
      <c r="I445" s="26">
        <f>IF($A445=0,0,VLOOKUP($A445,Pointage!$A$6:$CE$446,'Récap Hsup'!I$4))</f>
        <v>0</v>
      </c>
      <c r="J445" s="26">
        <f>IF($A445=0,0,VLOOKUP($A445,Pointage!$A$6:$CE$446,'Récap Hsup'!J$4))</f>
        <v>0</v>
      </c>
      <c r="K445" s="26">
        <f>IF($A445=0,0,VLOOKUP($A445,Pointage!$A$6:$CE$446,'Récap Hsup'!K$4))</f>
        <v>0</v>
      </c>
      <c r="L445" s="26">
        <f>IF($A445=0,0,VLOOKUP($A445,Pointage!$A$6:$CE$446,'Récap Hsup'!L$4))</f>
        <v>0</v>
      </c>
      <c r="M445" s="26">
        <f>IF($A445=0,0,VLOOKUP($A445,Pointage!$A$6:$CE$446,'Récap Hsup'!M$4))</f>
        <v>0</v>
      </c>
      <c r="N445" s="26">
        <f>IF($A445=0,0,VLOOKUP($A445,Pointage!$A$6:$CE$446,'Récap Hsup'!N$4))</f>
        <v>0</v>
      </c>
      <c r="O445" s="26">
        <f>IF($A445=0,0,VLOOKUP($A445,Pointage!$A$6:$CE$446,'Récap Hsup'!O$4))</f>
        <v>0</v>
      </c>
      <c r="P445" s="26">
        <f>IF($A445=0,0,VLOOKUP($A445,Pointage!$A$6:$CE$446,'Récap Hsup'!P$4))</f>
        <v>0</v>
      </c>
      <c r="Q445" s="26">
        <f>IF($A445=0,0,VLOOKUP($A445,Pointage!$A$6:$CE$446,'Récap Hsup'!Q$4))</f>
        <v>0</v>
      </c>
      <c r="R445" s="26">
        <f>IF($A445=0,0,VLOOKUP($A445,Pointage!$A$6:$CE$446,'Récap Hsup'!R$4))</f>
        <v>0</v>
      </c>
      <c r="S445" s="26">
        <f>IF($A445=0,0,VLOOKUP($A445,Pointage!$A$6:$CE$446,'Récap Hsup'!S$4))</f>
        <v>0</v>
      </c>
    </row>
    <row r="446" spans="1:19" x14ac:dyDescent="0.2">
      <c r="A446" s="24">
        <f>Pointage!A447</f>
        <v>0</v>
      </c>
      <c r="B446" s="25">
        <f t="shared" si="12"/>
        <v>0</v>
      </c>
      <c r="C446" s="25">
        <f t="shared" si="13"/>
        <v>1</v>
      </c>
      <c r="D446" s="26">
        <f>IF($A446=0,0,VLOOKUP($A446,Pointage!$A$6:$CE$446,'Récap Hsup'!D$4))</f>
        <v>0</v>
      </c>
      <c r="E446" s="26">
        <f>IF($A446=0,0,VLOOKUP($A446,Pointage!$A$6:$CE$446,'Récap Hsup'!E$4))</f>
        <v>0</v>
      </c>
      <c r="F446" s="26">
        <f>IF($A446=0,0,VLOOKUP($A446,Pointage!$A$6:$CE$446,'Récap Hsup'!F$4))</f>
        <v>0</v>
      </c>
      <c r="G446" s="26">
        <f>IF($A446=0,0,VLOOKUP($A446,Pointage!$A$6:$CE$446,'Récap Hsup'!G$4))</f>
        <v>0</v>
      </c>
      <c r="H446" s="26">
        <f>IF($A446=0,0,VLOOKUP($A446,Pointage!$A$6:$CE$446,'Récap Hsup'!H$4))</f>
        <v>0</v>
      </c>
      <c r="I446" s="26">
        <f>IF($A446=0,0,VLOOKUP($A446,Pointage!$A$6:$CE$446,'Récap Hsup'!I$4))</f>
        <v>0</v>
      </c>
      <c r="J446" s="26">
        <f>IF($A446=0,0,VLOOKUP($A446,Pointage!$A$6:$CE$446,'Récap Hsup'!J$4))</f>
        <v>0</v>
      </c>
      <c r="K446" s="26">
        <f>IF($A446=0,0,VLOOKUP($A446,Pointage!$A$6:$CE$446,'Récap Hsup'!K$4))</f>
        <v>0</v>
      </c>
      <c r="L446" s="26">
        <f>IF($A446=0,0,VLOOKUP($A446,Pointage!$A$6:$CE$446,'Récap Hsup'!L$4))</f>
        <v>0</v>
      </c>
      <c r="M446" s="26">
        <f>IF($A446=0,0,VLOOKUP($A446,Pointage!$A$6:$CE$446,'Récap Hsup'!M$4))</f>
        <v>0</v>
      </c>
      <c r="N446" s="26">
        <f>IF($A446=0,0,VLOOKUP($A446,Pointage!$A$6:$CE$446,'Récap Hsup'!N$4))</f>
        <v>0</v>
      </c>
      <c r="O446" s="26">
        <f>IF($A446=0,0,VLOOKUP($A446,Pointage!$A$6:$CE$446,'Récap Hsup'!O$4))</f>
        <v>0</v>
      </c>
      <c r="P446" s="26">
        <f>IF($A446=0,0,VLOOKUP($A446,Pointage!$A$6:$CE$446,'Récap Hsup'!P$4))</f>
        <v>0</v>
      </c>
      <c r="Q446" s="26">
        <f>IF($A446=0,0,VLOOKUP($A446,Pointage!$A$6:$CE$446,'Récap Hsup'!Q$4))</f>
        <v>0</v>
      </c>
      <c r="R446" s="26">
        <f>IF($A446=0,0,VLOOKUP($A446,Pointage!$A$6:$CE$446,'Récap Hsup'!R$4))</f>
        <v>0</v>
      </c>
      <c r="S446" s="26">
        <f>IF($A446=0,0,VLOOKUP($A446,Pointage!$A$6:$CE$446,'Récap Hsup'!S$4))</f>
        <v>0</v>
      </c>
    </row>
    <row r="447" spans="1:19" x14ac:dyDescent="0.2">
      <c r="A447" s="24">
        <f>Pointage!A448</f>
        <v>0</v>
      </c>
      <c r="B447" s="25">
        <f t="shared" si="12"/>
        <v>0</v>
      </c>
      <c r="C447" s="25">
        <f t="shared" si="13"/>
        <v>1</v>
      </c>
      <c r="D447" s="26">
        <f>IF($A447=0,0,VLOOKUP($A447,Pointage!$A$6:$CE$446,'Récap Hsup'!D$4))</f>
        <v>0</v>
      </c>
      <c r="E447" s="26">
        <f>IF($A447=0,0,VLOOKUP($A447,Pointage!$A$6:$CE$446,'Récap Hsup'!E$4))</f>
        <v>0</v>
      </c>
      <c r="F447" s="26">
        <f>IF($A447=0,0,VLOOKUP($A447,Pointage!$A$6:$CE$446,'Récap Hsup'!F$4))</f>
        <v>0</v>
      </c>
      <c r="G447" s="26">
        <f>IF($A447=0,0,VLOOKUP($A447,Pointage!$A$6:$CE$446,'Récap Hsup'!G$4))</f>
        <v>0</v>
      </c>
      <c r="H447" s="26">
        <f>IF($A447=0,0,VLOOKUP($A447,Pointage!$A$6:$CE$446,'Récap Hsup'!H$4))</f>
        <v>0</v>
      </c>
      <c r="I447" s="26">
        <f>IF($A447=0,0,VLOOKUP($A447,Pointage!$A$6:$CE$446,'Récap Hsup'!I$4))</f>
        <v>0</v>
      </c>
      <c r="J447" s="26">
        <f>IF($A447=0,0,VLOOKUP($A447,Pointage!$A$6:$CE$446,'Récap Hsup'!J$4))</f>
        <v>0</v>
      </c>
      <c r="K447" s="26">
        <f>IF($A447=0,0,VLOOKUP($A447,Pointage!$A$6:$CE$446,'Récap Hsup'!K$4))</f>
        <v>0</v>
      </c>
      <c r="L447" s="26">
        <f>IF($A447=0,0,VLOOKUP($A447,Pointage!$A$6:$CE$446,'Récap Hsup'!L$4))</f>
        <v>0</v>
      </c>
      <c r="M447" s="26">
        <f>IF($A447=0,0,VLOOKUP($A447,Pointage!$A$6:$CE$446,'Récap Hsup'!M$4))</f>
        <v>0</v>
      </c>
      <c r="N447" s="26">
        <f>IF($A447=0,0,VLOOKUP($A447,Pointage!$A$6:$CE$446,'Récap Hsup'!N$4))</f>
        <v>0</v>
      </c>
      <c r="O447" s="26">
        <f>IF($A447=0,0,VLOOKUP($A447,Pointage!$A$6:$CE$446,'Récap Hsup'!O$4))</f>
        <v>0</v>
      </c>
      <c r="P447" s="26">
        <f>IF($A447=0,0,VLOOKUP($A447,Pointage!$A$6:$CE$446,'Récap Hsup'!P$4))</f>
        <v>0</v>
      </c>
      <c r="Q447" s="26">
        <f>IF($A447=0,0,VLOOKUP($A447,Pointage!$A$6:$CE$446,'Récap Hsup'!Q$4))</f>
        <v>0</v>
      </c>
      <c r="R447" s="26">
        <f>IF($A447=0,0,VLOOKUP($A447,Pointage!$A$6:$CE$446,'Récap Hsup'!R$4))</f>
        <v>0</v>
      </c>
      <c r="S447" s="26">
        <f>IF($A447=0,0,VLOOKUP($A447,Pointage!$A$6:$CE$446,'Récap Hsup'!S$4))</f>
        <v>0</v>
      </c>
    </row>
    <row r="448" spans="1:19" x14ac:dyDescent="0.2">
      <c r="A448" s="24">
        <f>Pointage!A449</f>
        <v>0</v>
      </c>
      <c r="B448" s="25">
        <f t="shared" si="12"/>
        <v>0</v>
      </c>
      <c r="C448" s="25">
        <f t="shared" si="13"/>
        <v>1</v>
      </c>
      <c r="D448" s="26">
        <f>IF($A448=0,0,VLOOKUP($A448,Pointage!$A$6:$CE$446,'Récap Hsup'!D$4))</f>
        <v>0</v>
      </c>
      <c r="E448" s="26">
        <f>IF($A448=0,0,VLOOKUP($A448,Pointage!$A$6:$CE$446,'Récap Hsup'!E$4))</f>
        <v>0</v>
      </c>
      <c r="F448" s="26">
        <f>IF($A448=0,0,VLOOKUP($A448,Pointage!$A$6:$CE$446,'Récap Hsup'!F$4))</f>
        <v>0</v>
      </c>
      <c r="G448" s="26">
        <f>IF($A448=0,0,VLOOKUP($A448,Pointage!$A$6:$CE$446,'Récap Hsup'!G$4))</f>
        <v>0</v>
      </c>
      <c r="H448" s="26">
        <f>IF($A448=0,0,VLOOKUP($A448,Pointage!$A$6:$CE$446,'Récap Hsup'!H$4))</f>
        <v>0</v>
      </c>
      <c r="I448" s="26">
        <f>IF($A448=0,0,VLOOKUP($A448,Pointage!$A$6:$CE$446,'Récap Hsup'!I$4))</f>
        <v>0</v>
      </c>
      <c r="J448" s="26">
        <f>IF($A448=0,0,VLOOKUP($A448,Pointage!$A$6:$CE$446,'Récap Hsup'!J$4))</f>
        <v>0</v>
      </c>
      <c r="K448" s="26">
        <f>IF($A448=0,0,VLOOKUP($A448,Pointage!$A$6:$CE$446,'Récap Hsup'!K$4))</f>
        <v>0</v>
      </c>
      <c r="L448" s="26">
        <f>IF($A448=0,0,VLOOKUP($A448,Pointage!$A$6:$CE$446,'Récap Hsup'!L$4))</f>
        <v>0</v>
      </c>
      <c r="M448" s="26">
        <f>IF($A448=0,0,VLOOKUP($A448,Pointage!$A$6:$CE$446,'Récap Hsup'!M$4))</f>
        <v>0</v>
      </c>
      <c r="N448" s="26">
        <f>IF($A448=0,0,VLOOKUP($A448,Pointage!$A$6:$CE$446,'Récap Hsup'!N$4))</f>
        <v>0</v>
      </c>
      <c r="O448" s="26">
        <f>IF($A448=0,0,VLOOKUP($A448,Pointage!$A$6:$CE$446,'Récap Hsup'!O$4))</f>
        <v>0</v>
      </c>
      <c r="P448" s="26">
        <f>IF($A448=0,0,VLOOKUP($A448,Pointage!$A$6:$CE$446,'Récap Hsup'!P$4))</f>
        <v>0</v>
      </c>
      <c r="Q448" s="26">
        <f>IF($A448=0,0,VLOOKUP($A448,Pointage!$A$6:$CE$446,'Récap Hsup'!Q$4))</f>
        <v>0</v>
      </c>
      <c r="R448" s="26">
        <f>IF($A448=0,0,VLOOKUP($A448,Pointage!$A$6:$CE$446,'Récap Hsup'!R$4))</f>
        <v>0</v>
      </c>
      <c r="S448" s="26">
        <f>IF($A448=0,0,VLOOKUP($A448,Pointage!$A$6:$CE$446,'Récap Hsup'!S$4))</f>
        <v>0</v>
      </c>
    </row>
    <row r="449" spans="1:19" x14ac:dyDescent="0.2">
      <c r="A449" s="24">
        <f>Pointage!A450</f>
        <v>0</v>
      </c>
      <c r="B449" s="25">
        <f t="shared" si="12"/>
        <v>0</v>
      </c>
      <c r="C449" s="25">
        <f t="shared" si="13"/>
        <v>1</v>
      </c>
      <c r="D449" s="26">
        <f>IF($A449=0,0,VLOOKUP($A449,Pointage!$A$6:$CE$446,'Récap Hsup'!D$4))</f>
        <v>0</v>
      </c>
      <c r="E449" s="26">
        <f>IF($A449=0,0,VLOOKUP($A449,Pointage!$A$6:$CE$446,'Récap Hsup'!E$4))</f>
        <v>0</v>
      </c>
      <c r="F449" s="26">
        <f>IF($A449=0,0,VLOOKUP($A449,Pointage!$A$6:$CE$446,'Récap Hsup'!F$4))</f>
        <v>0</v>
      </c>
      <c r="G449" s="26">
        <f>IF($A449=0,0,VLOOKUP($A449,Pointage!$A$6:$CE$446,'Récap Hsup'!G$4))</f>
        <v>0</v>
      </c>
      <c r="H449" s="26">
        <f>IF($A449=0,0,VLOOKUP($A449,Pointage!$A$6:$CE$446,'Récap Hsup'!H$4))</f>
        <v>0</v>
      </c>
      <c r="I449" s="26">
        <f>IF($A449=0,0,VLOOKUP($A449,Pointage!$A$6:$CE$446,'Récap Hsup'!I$4))</f>
        <v>0</v>
      </c>
      <c r="J449" s="26">
        <f>IF($A449=0,0,VLOOKUP($A449,Pointage!$A$6:$CE$446,'Récap Hsup'!J$4))</f>
        <v>0</v>
      </c>
      <c r="K449" s="26">
        <f>IF($A449=0,0,VLOOKUP($A449,Pointage!$A$6:$CE$446,'Récap Hsup'!K$4))</f>
        <v>0</v>
      </c>
      <c r="L449" s="26">
        <f>IF($A449=0,0,VLOOKUP($A449,Pointage!$A$6:$CE$446,'Récap Hsup'!L$4))</f>
        <v>0</v>
      </c>
      <c r="M449" s="26">
        <f>IF($A449=0,0,VLOOKUP($A449,Pointage!$A$6:$CE$446,'Récap Hsup'!M$4))</f>
        <v>0</v>
      </c>
      <c r="N449" s="26">
        <f>IF($A449=0,0,VLOOKUP($A449,Pointage!$A$6:$CE$446,'Récap Hsup'!N$4))</f>
        <v>0</v>
      </c>
      <c r="O449" s="26">
        <f>IF($A449=0,0,VLOOKUP($A449,Pointage!$A$6:$CE$446,'Récap Hsup'!O$4))</f>
        <v>0</v>
      </c>
      <c r="P449" s="26">
        <f>IF($A449=0,0,VLOOKUP($A449,Pointage!$A$6:$CE$446,'Récap Hsup'!P$4))</f>
        <v>0</v>
      </c>
      <c r="Q449" s="26">
        <f>IF($A449=0,0,VLOOKUP($A449,Pointage!$A$6:$CE$446,'Récap Hsup'!Q$4))</f>
        <v>0</v>
      </c>
      <c r="R449" s="26">
        <f>IF($A449=0,0,VLOOKUP($A449,Pointage!$A$6:$CE$446,'Récap Hsup'!R$4))</f>
        <v>0</v>
      </c>
      <c r="S449" s="26">
        <f>IF($A449=0,0,VLOOKUP($A449,Pointage!$A$6:$CE$446,'Récap Hsup'!S$4))</f>
        <v>0</v>
      </c>
    </row>
    <row r="450" spans="1:19" x14ac:dyDescent="0.2">
      <c r="A450" s="24">
        <f>Pointage!A451</f>
        <v>0</v>
      </c>
      <c r="B450" s="25">
        <f t="shared" si="12"/>
        <v>0</v>
      </c>
      <c r="C450" s="25">
        <f t="shared" si="13"/>
        <v>1</v>
      </c>
      <c r="D450" s="26">
        <f>IF($A450=0,0,VLOOKUP($A450,Pointage!$A$6:$CE$446,'Récap Hsup'!D$4))</f>
        <v>0</v>
      </c>
      <c r="E450" s="26">
        <f>IF($A450=0,0,VLOOKUP($A450,Pointage!$A$6:$CE$446,'Récap Hsup'!E$4))</f>
        <v>0</v>
      </c>
      <c r="F450" s="26">
        <f>IF($A450=0,0,VLOOKUP($A450,Pointage!$A$6:$CE$446,'Récap Hsup'!F$4))</f>
        <v>0</v>
      </c>
      <c r="G450" s="26">
        <f>IF($A450=0,0,VLOOKUP($A450,Pointage!$A$6:$CE$446,'Récap Hsup'!G$4))</f>
        <v>0</v>
      </c>
      <c r="H450" s="26">
        <f>IF($A450=0,0,VLOOKUP($A450,Pointage!$A$6:$CE$446,'Récap Hsup'!H$4))</f>
        <v>0</v>
      </c>
      <c r="I450" s="26">
        <f>IF($A450=0,0,VLOOKUP($A450,Pointage!$A$6:$CE$446,'Récap Hsup'!I$4))</f>
        <v>0</v>
      </c>
      <c r="J450" s="26">
        <f>IF($A450=0,0,VLOOKUP($A450,Pointage!$A$6:$CE$446,'Récap Hsup'!J$4))</f>
        <v>0</v>
      </c>
      <c r="K450" s="26">
        <f>IF($A450=0,0,VLOOKUP($A450,Pointage!$A$6:$CE$446,'Récap Hsup'!K$4))</f>
        <v>0</v>
      </c>
      <c r="L450" s="26">
        <f>IF($A450=0,0,VLOOKUP($A450,Pointage!$A$6:$CE$446,'Récap Hsup'!L$4))</f>
        <v>0</v>
      </c>
      <c r="M450" s="26">
        <f>IF($A450=0,0,VLOOKUP($A450,Pointage!$A$6:$CE$446,'Récap Hsup'!M$4))</f>
        <v>0</v>
      </c>
      <c r="N450" s="26">
        <f>IF($A450=0,0,VLOOKUP($A450,Pointage!$A$6:$CE$446,'Récap Hsup'!N$4))</f>
        <v>0</v>
      </c>
      <c r="O450" s="26">
        <f>IF($A450=0,0,VLOOKUP($A450,Pointage!$A$6:$CE$446,'Récap Hsup'!O$4))</f>
        <v>0</v>
      </c>
      <c r="P450" s="26">
        <f>IF($A450=0,0,VLOOKUP($A450,Pointage!$A$6:$CE$446,'Récap Hsup'!P$4))</f>
        <v>0</v>
      </c>
      <c r="Q450" s="26">
        <f>IF($A450=0,0,VLOOKUP($A450,Pointage!$A$6:$CE$446,'Récap Hsup'!Q$4))</f>
        <v>0</v>
      </c>
      <c r="R450" s="26">
        <f>IF($A450=0,0,VLOOKUP($A450,Pointage!$A$6:$CE$446,'Récap Hsup'!R$4))</f>
        <v>0</v>
      </c>
      <c r="S450" s="26">
        <f>IF($A450=0,0,VLOOKUP($A450,Pointage!$A$6:$CE$446,'Récap Hsup'!S$4))</f>
        <v>0</v>
      </c>
    </row>
    <row r="451" spans="1:19" x14ac:dyDescent="0.2">
      <c r="A451" s="24">
        <f>Pointage!A452</f>
        <v>0</v>
      </c>
      <c r="B451" s="25">
        <f t="shared" si="12"/>
        <v>0</v>
      </c>
      <c r="C451" s="25">
        <f t="shared" si="13"/>
        <v>1</v>
      </c>
      <c r="D451" s="26">
        <f>IF($A451=0,0,VLOOKUP($A451,Pointage!$A$6:$CE$446,'Récap Hsup'!D$4))</f>
        <v>0</v>
      </c>
      <c r="E451" s="26">
        <f>IF($A451=0,0,VLOOKUP($A451,Pointage!$A$6:$CE$446,'Récap Hsup'!E$4))</f>
        <v>0</v>
      </c>
      <c r="F451" s="26">
        <f>IF($A451=0,0,VLOOKUP($A451,Pointage!$A$6:$CE$446,'Récap Hsup'!F$4))</f>
        <v>0</v>
      </c>
      <c r="G451" s="26">
        <f>IF($A451=0,0,VLOOKUP($A451,Pointage!$A$6:$CE$446,'Récap Hsup'!G$4))</f>
        <v>0</v>
      </c>
      <c r="H451" s="26">
        <f>IF($A451=0,0,VLOOKUP($A451,Pointage!$A$6:$CE$446,'Récap Hsup'!H$4))</f>
        <v>0</v>
      </c>
      <c r="I451" s="26">
        <f>IF($A451=0,0,VLOOKUP($A451,Pointage!$A$6:$CE$446,'Récap Hsup'!I$4))</f>
        <v>0</v>
      </c>
      <c r="J451" s="26">
        <f>IF($A451=0,0,VLOOKUP($A451,Pointage!$A$6:$CE$446,'Récap Hsup'!J$4))</f>
        <v>0</v>
      </c>
      <c r="K451" s="26">
        <f>IF($A451=0,0,VLOOKUP($A451,Pointage!$A$6:$CE$446,'Récap Hsup'!K$4))</f>
        <v>0</v>
      </c>
      <c r="L451" s="26">
        <f>IF($A451=0,0,VLOOKUP($A451,Pointage!$A$6:$CE$446,'Récap Hsup'!L$4))</f>
        <v>0</v>
      </c>
      <c r="M451" s="26">
        <f>IF($A451=0,0,VLOOKUP($A451,Pointage!$A$6:$CE$446,'Récap Hsup'!M$4))</f>
        <v>0</v>
      </c>
      <c r="N451" s="26">
        <f>IF($A451=0,0,VLOOKUP($A451,Pointage!$A$6:$CE$446,'Récap Hsup'!N$4))</f>
        <v>0</v>
      </c>
      <c r="O451" s="26">
        <f>IF($A451=0,0,VLOOKUP($A451,Pointage!$A$6:$CE$446,'Récap Hsup'!O$4))</f>
        <v>0</v>
      </c>
      <c r="P451" s="26">
        <f>IF($A451=0,0,VLOOKUP($A451,Pointage!$A$6:$CE$446,'Récap Hsup'!P$4))</f>
        <v>0</v>
      </c>
      <c r="Q451" s="26">
        <f>IF($A451=0,0,VLOOKUP($A451,Pointage!$A$6:$CE$446,'Récap Hsup'!Q$4))</f>
        <v>0</v>
      </c>
      <c r="R451" s="26">
        <f>IF($A451=0,0,VLOOKUP($A451,Pointage!$A$6:$CE$446,'Récap Hsup'!R$4))</f>
        <v>0</v>
      </c>
      <c r="S451" s="26">
        <f>IF($A451=0,0,VLOOKUP($A451,Pointage!$A$6:$CE$446,'Récap Hsup'!S$4))</f>
        <v>0</v>
      </c>
    </row>
    <row r="452" spans="1:19" x14ac:dyDescent="0.2">
      <c r="A452" s="24">
        <f>Pointage!A453</f>
        <v>0</v>
      </c>
      <c r="B452" s="25">
        <f t="shared" si="12"/>
        <v>0</v>
      </c>
      <c r="C452" s="25">
        <f t="shared" si="13"/>
        <v>1</v>
      </c>
      <c r="D452" s="26">
        <f>IF($A452=0,0,VLOOKUP($A452,Pointage!$A$6:$CE$446,'Récap Hsup'!D$4))</f>
        <v>0</v>
      </c>
      <c r="E452" s="26">
        <f>IF($A452=0,0,VLOOKUP($A452,Pointage!$A$6:$CE$446,'Récap Hsup'!E$4))</f>
        <v>0</v>
      </c>
      <c r="F452" s="26">
        <f>IF($A452=0,0,VLOOKUP($A452,Pointage!$A$6:$CE$446,'Récap Hsup'!F$4))</f>
        <v>0</v>
      </c>
      <c r="G452" s="26">
        <f>IF($A452=0,0,VLOOKUP($A452,Pointage!$A$6:$CE$446,'Récap Hsup'!G$4))</f>
        <v>0</v>
      </c>
      <c r="H452" s="26">
        <f>IF($A452=0,0,VLOOKUP($A452,Pointage!$A$6:$CE$446,'Récap Hsup'!H$4))</f>
        <v>0</v>
      </c>
      <c r="I452" s="26">
        <f>IF($A452=0,0,VLOOKUP($A452,Pointage!$A$6:$CE$446,'Récap Hsup'!I$4))</f>
        <v>0</v>
      </c>
      <c r="J452" s="26">
        <f>IF($A452=0,0,VLOOKUP($A452,Pointage!$A$6:$CE$446,'Récap Hsup'!J$4))</f>
        <v>0</v>
      </c>
      <c r="K452" s="26">
        <f>IF($A452=0,0,VLOOKUP($A452,Pointage!$A$6:$CE$446,'Récap Hsup'!K$4))</f>
        <v>0</v>
      </c>
      <c r="L452" s="26">
        <f>IF($A452=0,0,VLOOKUP($A452,Pointage!$A$6:$CE$446,'Récap Hsup'!L$4))</f>
        <v>0</v>
      </c>
      <c r="M452" s="26">
        <f>IF($A452=0,0,VLOOKUP($A452,Pointage!$A$6:$CE$446,'Récap Hsup'!M$4))</f>
        <v>0</v>
      </c>
      <c r="N452" s="26">
        <f>IF($A452=0,0,VLOOKUP($A452,Pointage!$A$6:$CE$446,'Récap Hsup'!N$4))</f>
        <v>0</v>
      </c>
      <c r="O452" s="26">
        <f>IF($A452=0,0,VLOOKUP($A452,Pointage!$A$6:$CE$446,'Récap Hsup'!O$4))</f>
        <v>0</v>
      </c>
      <c r="P452" s="26">
        <f>IF($A452=0,0,VLOOKUP($A452,Pointage!$A$6:$CE$446,'Récap Hsup'!P$4))</f>
        <v>0</v>
      </c>
      <c r="Q452" s="26">
        <f>IF($A452=0,0,VLOOKUP($A452,Pointage!$A$6:$CE$446,'Récap Hsup'!Q$4))</f>
        <v>0</v>
      </c>
      <c r="R452" s="26">
        <f>IF($A452=0,0,VLOOKUP($A452,Pointage!$A$6:$CE$446,'Récap Hsup'!R$4))</f>
        <v>0</v>
      </c>
      <c r="S452" s="26">
        <f>IF($A452=0,0,VLOOKUP($A452,Pointage!$A$6:$CE$446,'Récap Hsup'!S$4))</f>
        <v>0</v>
      </c>
    </row>
    <row r="453" spans="1:19" x14ac:dyDescent="0.2">
      <c r="A453" s="24">
        <f>Pointage!A454</f>
        <v>0</v>
      </c>
      <c r="B453" s="25">
        <f t="shared" si="12"/>
        <v>0</v>
      </c>
      <c r="C453" s="25">
        <f t="shared" si="13"/>
        <v>1</v>
      </c>
      <c r="D453" s="26">
        <f>IF($A453=0,0,VLOOKUP($A453,Pointage!$A$6:$CE$446,'Récap Hsup'!D$4))</f>
        <v>0</v>
      </c>
      <c r="E453" s="26">
        <f>IF($A453=0,0,VLOOKUP($A453,Pointage!$A$6:$CE$446,'Récap Hsup'!E$4))</f>
        <v>0</v>
      </c>
      <c r="F453" s="26">
        <f>IF($A453=0,0,VLOOKUP($A453,Pointage!$A$6:$CE$446,'Récap Hsup'!F$4))</f>
        <v>0</v>
      </c>
      <c r="G453" s="26">
        <f>IF($A453=0,0,VLOOKUP($A453,Pointage!$A$6:$CE$446,'Récap Hsup'!G$4))</f>
        <v>0</v>
      </c>
      <c r="H453" s="26">
        <f>IF($A453=0,0,VLOOKUP($A453,Pointage!$A$6:$CE$446,'Récap Hsup'!H$4))</f>
        <v>0</v>
      </c>
      <c r="I453" s="26">
        <f>IF($A453=0,0,VLOOKUP($A453,Pointage!$A$6:$CE$446,'Récap Hsup'!I$4))</f>
        <v>0</v>
      </c>
      <c r="J453" s="26">
        <f>IF($A453=0,0,VLOOKUP($A453,Pointage!$A$6:$CE$446,'Récap Hsup'!J$4))</f>
        <v>0</v>
      </c>
      <c r="K453" s="26">
        <f>IF($A453=0,0,VLOOKUP($A453,Pointage!$A$6:$CE$446,'Récap Hsup'!K$4))</f>
        <v>0</v>
      </c>
      <c r="L453" s="26">
        <f>IF($A453=0,0,VLOOKUP($A453,Pointage!$A$6:$CE$446,'Récap Hsup'!L$4))</f>
        <v>0</v>
      </c>
      <c r="M453" s="26">
        <f>IF($A453=0,0,VLOOKUP($A453,Pointage!$A$6:$CE$446,'Récap Hsup'!M$4))</f>
        <v>0</v>
      </c>
      <c r="N453" s="26">
        <f>IF($A453=0,0,VLOOKUP($A453,Pointage!$A$6:$CE$446,'Récap Hsup'!N$4))</f>
        <v>0</v>
      </c>
      <c r="O453" s="26">
        <f>IF($A453=0,0,VLOOKUP($A453,Pointage!$A$6:$CE$446,'Récap Hsup'!O$4))</f>
        <v>0</v>
      </c>
      <c r="P453" s="26">
        <f>IF($A453=0,0,VLOOKUP($A453,Pointage!$A$6:$CE$446,'Récap Hsup'!P$4))</f>
        <v>0</v>
      </c>
      <c r="Q453" s="26">
        <f>IF($A453=0,0,VLOOKUP($A453,Pointage!$A$6:$CE$446,'Récap Hsup'!Q$4))</f>
        <v>0</v>
      </c>
      <c r="R453" s="26">
        <f>IF($A453=0,0,VLOOKUP($A453,Pointage!$A$6:$CE$446,'Récap Hsup'!R$4))</f>
        <v>0</v>
      </c>
      <c r="S453" s="26">
        <f>IF($A453=0,0,VLOOKUP($A453,Pointage!$A$6:$CE$446,'Récap Hsup'!S$4))</f>
        <v>0</v>
      </c>
    </row>
    <row r="454" spans="1:19" x14ac:dyDescent="0.2">
      <c r="A454" s="24">
        <f>Pointage!A455</f>
        <v>0</v>
      </c>
      <c r="B454" s="25">
        <f t="shared" ref="B454:B517" si="14">DAY(A454)</f>
        <v>0</v>
      </c>
      <c r="C454" s="25">
        <f t="shared" ref="C454:C517" si="15">MONTH(A454)</f>
        <v>1</v>
      </c>
      <c r="D454" s="26">
        <f>IF($A454=0,0,VLOOKUP($A454,Pointage!$A$6:$CE$446,'Récap Hsup'!D$4))</f>
        <v>0</v>
      </c>
      <c r="E454" s="26">
        <f>IF($A454=0,0,VLOOKUP($A454,Pointage!$A$6:$CE$446,'Récap Hsup'!E$4))</f>
        <v>0</v>
      </c>
      <c r="F454" s="26">
        <f>IF($A454=0,0,VLOOKUP($A454,Pointage!$A$6:$CE$446,'Récap Hsup'!F$4))</f>
        <v>0</v>
      </c>
      <c r="G454" s="26">
        <f>IF($A454=0,0,VLOOKUP($A454,Pointage!$A$6:$CE$446,'Récap Hsup'!G$4))</f>
        <v>0</v>
      </c>
      <c r="H454" s="26">
        <f>IF($A454=0,0,VLOOKUP($A454,Pointage!$A$6:$CE$446,'Récap Hsup'!H$4))</f>
        <v>0</v>
      </c>
      <c r="I454" s="26">
        <f>IF($A454=0,0,VLOOKUP($A454,Pointage!$A$6:$CE$446,'Récap Hsup'!I$4))</f>
        <v>0</v>
      </c>
      <c r="J454" s="26">
        <f>IF($A454=0,0,VLOOKUP($A454,Pointage!$A$6:$CE$446,'Récap Hsup'!J$4))</f>
        <v>0</v>
      </c>
      <c r="K454" s="26">
        <f>IF($A454=0,0,VLOOKUP($A454,Pointage!$A$6:$CE$446,'Récap Hsup'!K$4))</f>
        <v>0</v>
      </c>
      <c r="L454" s="26">
        <f>IF($A454=0,0,VLOOKUP($A454,Pointage!$A$6:$CE$446,'Récap Hsup'!L$4))</f>
        <v>0</v>
      </c>
      <c r="M454" s="26">
        <f>IF($A454=0,0,VLOOKUP($A454,Pointage!$A$6:$CE$446,'Récap Hsup'!M$4))</f>
        <v>0</v>
      </c>
      <c r="N454" s="26">
        <f>IF($A454=0,0,VLOOKUP($A454,Pointage!$A$6:$CE$446,'Récap Hsup'!N$4))</f>
        <v>0</v>
      </c>
      <c r="O454" s="26">
        <f>IF($A454=0,0,VLOOKUP($A454,Pointage!$A$6:$CE$446,'Récap Hsup'!O$4))</f>
        <v>0</v>
      </c>
      <c r="P454" s="26">
        <f>IF($A454=0,0,VLOOKUP($A454,Pointage!$A$6:$CE$446,'Récap Hsup'!P$4))</f>
        <v>0</v>
      </c>
      <c r="Q454" s="26">
        <f>IF($A454=0,0,VLOOKUP($A454,Pointage!$A$6:$CE$446,'Récap Hsup'!Q$4))</f>
        <v>0</v>
      </c>
      <c r="R454" s="26">
        <f>IF($A454=0,0,VLOOKUP($A454,Pointage!$A$6:$CE$446,'Récap Hsup'!R$4))</f>
        <v>0</v>
      </c>
      <c r="S454" s="26">
        <f>IF($A454=0,0,VLOOKUP($A454,Pointage!$A$6:$CE$446,'Récap Hsup'!S$4))</f>
        <v>0</v>
      </c>
    </row>
    <row r="455" spans="1:19" x14ac:dyDescent="0.2">
      <c r="A455" s="24">
        <f>Pointage!A456</f>
        <v>0</v>
      </c>
      <c r="B455" s="25">
        <f t="shared" si="14"/>
        <v>0</v>
      </c>
      <c r="C455" s="25">
        <f t="shared" si="15"/>
        <v>1</v>
      </c>
      <c r="D455" s="26">
        <f>IF($A455=0,0,VLOOKUP($A455,Pointage!$A$6:$CE$446,'Récap Hsup'!D$4))</f>
        <v>0</v>
      </c>
      <c r="E455" s="26">
        <f>IF($A455=0,0,VLOOKUP($A455,Pointage!$A$6:$CE$446,'Récap Hsup'!E$4))</f>
        <v>0</v>
      </c>
      <c r="F455" s="26">
        <f>IF($A455=0,0,VLOOKUP($A455,Pointage!$A$6:$CE$446,'Récap Hsup'!F$4))</f>
        <v>0</v>
      </c>
      <c r="G455" s="26">
        <f>IF($A455=0,0,VLOOKUP($A455,Pointage!$A$6:$CE$446,'Récap Hsup'!G$4))</f>
        <v>0</v>
      </c>
      <c r="H455" s="26">
        <f>IF($A455=0,0,VLOOKUP($A455,Pointage!$A$6:$CE$446,'Récap Hsup'!H$4))</f>
        <v>0</v>
      </c>
      <c r="I455" s="26">
        <f>IF($A455=0,0,VLOOKUP($A455,Pointage!$A$6:$CE$446,'Récap Hsup'!I$4))</f>
        <v>0</v>
      </c>
      <c r="J455" s="26">
        <f>IF($A455=0,0,VLOOKUP($A455,Pointage!$A$6:$CE$446,'Récap Hsup'!J$4))</f>
        <v>0</v>
      </c>
      <c r="K455" s="26">
        <f>IF($A455=0,0,VLOOKUP($A455,Pointage!$A$6:$CE$446,'Récap Hsup'!K$4))</f>
        <v>0</v>
      </c>
      <c r="L455" s="26">
        <f>IF($A455=0,0,VLOOKUP($A455,Pointage!$A$6:$CE$446,'Récap Hsup'!L$4))</f>
        <v>0</v>
      </c>
      <c r="M455" s="26">
        <f>IF($A455=0,0,VLOOKUP($A455,Pointage!$A$6:$CE$446,'Récap Hsup'!M$4))</f>
        <v>0</v>
      </c>
      <c r="N455" s="26">
        <f>IF($A455=0,0,VLOOKUP($A455,Pointage!$A$6:$CE$446,'Récap Hsup'!N$4))</f>
        <v>0</v>
      </c>
      <c r="O455" s="26">
        <f>IF($A455=0,0,VLOOKUP($A455,Pointage!$A$6:$CE$446,'Récap Hsup'!O$4))</f>
        <v>0</v>
      </c>
      <c r="P455" s="26">
        <f>IF($A455=0,0,VLOOKUP($A455,Pointage!$A$6:$CE$446,'Récap Hsup'!P$4))</f>
        <v>0</v>
      </c>
      <c r="Q455" s="26">
        <f>IF($A455=0,0,VLOOKUP($A455,Pointage!$A$6:$CE$446,'Récap Hsup'!Q$4))</f>
        <v>0</v>
      </c>
      <c r="R455" s="26">
        <f>IF($A455=0,0,VLOOKUP($A455,Pointage!$A$6:$CE$446,'Récap Hsup'!R$4))</f>
        <v>0</v>
      </c>
      <c r="S455" s="26">
        <f>IF($A455=0,0,VLOOKUP($A455,Pointage!$A$6:$CE$446,'Récap Hsup'!S$4))</f>
        <v>0</v>
      </c>
    </row>
    <row r="456" spans="1:19" x14ac:dyDescent="0.2">
      <c r="A456" s="24">
        <f>Pointage!A457</f>
        <v>0</v>
      </c>
      <c r="B456" s="25">
        <f t="shared" si="14"/>
        <v>0</v>
      </c>
      <c r="C456" s="25">
        <f t="shared" si="15"/>
        <v>1</v>
      </c>
      <c r="D456" s="26">
        <f>IF($A456=0,0,VLOOKUP($A456,Pointage!$A$6:$CE$446,'Récap Hsup'!D$4))</f>
        <v>0</v>
      </c>
      <c r="E456" s="26">
        <f>IF($A456=0,0,VLOOKUP($A456,Pointage!$A$6:$CE$446,'Récap Hsup'!E$4))</f>
        <v>0</v>
      </c>
      <c r="F456" s="26">
        <f>IF($A456=0,0,VLOOKUP($A456,Pointage!$A$6:$CE$446,'Récap Hsup'!F$4))</f>
        <v>0</v>
      </c>
      <c r="G456" s="26">
        <f>IF($A456=0,0,VLOOKUP($A456,Pointage!$A$6:$CE$446,'Récap Hsup'!G$4))</f>
        <v>0</v>
      </c>
      <c r="H456" s="26">
        <f>IF($A456=0,0,VLOOKUP($A456,Pointage!$A$6:$CE$446,'Récap Hsup'!H$4))</f>
        <v>0</v>
      </c>
      <c r="I456" s="26">
        <f>IF($A456=0,0,VLOOKUP($A456,Pointage!$A$6:$CE$446,'Récap Hsup'!I$4))</f>
        <v>0</v>
      </c>
      <c r="J456" s="26">
        <f>IF($A456=0,0,VLOOKUP($A456,Pointage!$A$6:$CE$446,'Récap Hsup'!J$4))</f>
        <v>0</v>
      </c>
      <c r="K456" s="26">
        <f>IF($A456=0,0,VLOOKUP($A456,Pointage!$A$6:$CE$446,'Récap Hsup'!K$4))</f>
        <v>0</v>
      </c>
      <c r="L456" s="26">
        <f>IF($A456=0,0,VLOOKUP($A456,Pointage!$A$6:$CE$446,'Récap Hsup'!L$4))</f>
        <v>0</v>
      </c>
      <c r="M456" s="26">
        <f>IF($A456=0,0,VLOOKUP($A456,Pointage!$A$6:$CE$446,'Récap Hsup'!M$4))</f>
        <v>0</v>
      </c>
      <c r="N456" s="26">
        <f>IF($A456=0,0,VLOOKUP($A456,Pointage!$A$6:$CE$446,'Récap Hsup'!N$4))</f>
        <v>0</v>
      </c>
      <c r="O456" s="26">
        <f>IF($A456=0,0,VLOOKUP($A456,Pointage!$A$6:$CE$446,'Récap Hsup'!O$4))</f>
        <v>0</v>
      </c>
      <c r="P456" s="26">
        <f>IF($A456=0,0,VLOOKUP($A456,Pointage!$A$6:$CE$446,'Récap Hsup'!P$4))</f>
        <v>0</v>
      </c>
      <c r="Q456" s="26">
        <f>IF($A456=0,0,VLOOKUP($A456,Pointage!$A$6:$CE$446,'Récap Hsup'!Q$4))</f>
        <v>0</v>
      </c>
      <c r="R456" s="26">
        <f>IF($A456=0,0,VLOOKUP($A456,Pointage!$A$6:$CE$446,'Récap Hsup'!R$4))</f>
        <v>0</v>
      </c>
      <c r="S456" s="26">
        <f>IF($A456=0,0,VLOOKUP($A456,Pointage!$A$6:$CE$446,'Récap Hsup'!S$4))</f>
        <v>0</v>
      </c>
    </row>
    <row r="457" spans="1:19" x14ac:dyDescent="0.2">
      <c r="A457" s="24">
        <f>Pointage!A458</f>
        <v>0</v>
      </c>
      <c r="B457" s="25">
        <f t="shared" si="14"/>
        <v>0</v>
      </c>
      <c r="C457" s="25">
        <f t="shared" si="15"/>
        <v>1</v>
      </c>
      <c r="D457" s="26">
        <f>IF($A457=0,0,VLOOKUP($A457,Pointage!$A$6:$CE$446,'Récap Hsup'!D$4))</f>
        <v>0</v>
      </c>
      <c r="E457" s="26">
        <f>IF($A457=0,0,VLOOKUP($A457,Pointage!$A$6:$CE$446,'Récap Hsup'!E$4))</f>
        <v>0</v>
      </c>
      <c r="F457" s="26">
        <f>IF($A457=0,0,VLOOKUP($A457,Pointage!$A$6:$CE$446,'Récap Hsup'!F$4))</f>
        <v>0</v>
      </c>
      <c r="G457" s="26">
        <f>IF($A457=0,0,VLOOKUP($A457,Pointage!$A$6:$CE$446,'Récap Hsup'!G$4))</f>
        <v>0</v>
      </c>
      <c r="H457" s="26">
        <f>IF($A457=0,0,VLOOKUP($A457,Pointage!$A$6:$CE$446,'Récap Hsup'!H$4))</f>
        <v>0</v>
      </c>
      <c r="I457" s="26">
        <f>IF($A457=0,0,VLOOKUP($A457,Pointage!$A$6:$CE$446,'Récap Hsup'!I$4))</f>
        <v>0</v>
      </c>
      <c r="J457" s="26">
        <f>IF($A457=0,0,VLOOKUP($A457,Pointage!$A$6:$CE$446,'Récap Hsup'!J$4))</f>
        <v>0</v>
      </c>
      <c r="K457" s="26">
        <f>IF($A457=0,0,VLOOKUP($A457,Pointage!$A$6:$CE$446,'Récap Hsup'!K$4))</f>
        <v>0</v>
      </c>
      <c r="L457" s="26">
        <f>IF($A457=0,0,VLOOKUP($A457,Pointage!$A$6:$CE$446,'Récap Hsup'!L$4))</f>
        <v>0</v>
      </c>
      <c r="M457" s="26">
        <f>IF($A457=0,0,VLOOKUP($A457,Pointage!$A$6:$CE$446,'Récap Hsup'!M$4))</f>
        <v>0</v>
      </c>
      <c r="N457" s="26">
        <f>IF($A457=0,0,VLOOKUP($A457,Pointage!$A$6:$CE$446,'Récap Hsup'!N$4))</f>
        <v>0</v>
      </c>
      <c r="O457" s="26">
        <f>IF($A457=0,0,VLOOKUP($A457,Pointage!$A$6:$CE$446,'Récap Hsup'!O$4))</f>
        <v>0</v>
      </c>
      <c r="P457" s="26">
        <f>IF($A457=0,0,VLOOKUP($A457,Pointage!$A$6:$CE$446,'Récap Hsup'!P$4))</f>
        <v>0</v>
      </c>
      <c r="Q457" s="26">
        <f>IF($A457=0,0,VLOOKUP($A457,Pointage!$A$6:$CE$446,'Récap Hsup'!Q$4))</f>
        <v>0</v>
      </c>
      <c r="R457" s="26">
        <f>IF($A457=0,0,VLOOKUP($A457,Pointage!$A$6:$CE$446,'Récap Hsup'!R$4))</f>
        <v>0</v>
      </c>
      <c r="S457" s="26">
        <f>IF($A457=0,0,VLOOKUP($A457,Pointage!$A$6:$CE$446,'Récap Hsup'!S$4))</f>
        <v>0</v>
      </c>
    </row>
    <row r="458" spans="1:19" x14ac:dyDescent="0.2">
      <c r="A458" s="24">
        <f>Pointage!A459</f>
        <v>0</v>
      </c>
      <c r="B458" s="25">
        <f t="shared" si="14"/>
        <v>0</v>
      </c>
      <c r="C458" s="25">
        <f t="shared" si="15"/>
        <v>1</v>
      </c>
      <c r="D458" s="26">
        <f>IF($A458=0,0,VLOOKUP($A458,Pointage!$A$6:$CE$446,'Récap Hsup'!D$4))</f>
        <v>0</v>
      </c>
      <c r="E458" s="26">
        <f>IF($A458=0,0,VLOOKUP($A458,Pointage!$A$6:$CE$446,'Récap Hsup'!E$4))</f>
        <v>0</v>
      </c>
      <c r="F458" s="26">
        <f>IF($A458=0,0,VLOOKUP($A458,Pointage!$A$6:$CE$446,'Récap Hsup'!F$4))</f>
        <v>0</v>
      </c>
      <c r="G458" s="26">
        <f>IF($A458=0,0,VLOOKUP($A458,Pointage!$A$6:$CE$446,'Récap Hsup'!G$4))</f>
        <v>0</v>
      </c>
      <c r="H458" s="26">
        <f>IF($A458=0,0,VLOOKUP($A458,Pointage!$A$6:$CE$446,'Récap Hsup'!H$4))</f>
        <v>0</v>
      </c>
      <c r="I458" s="26">
        <f>IF($A458=0,0,VLOOKUP($A458,Pointage!$A$6:$CE$446,'Récap Hsup'!I$4))</f>
        <v>0</v>
      </c>
      <c r="J458" s="26">
        <f>IF($A458=0,0,VLOOKUP($A458,Pointage!$A$6:$CE$446,'Récap Hsup'!J$4))</f>
        <v>0</v>
      </c>
      <c r="K458" s="26">
        <f>IF($A458=0,0,VLOOKUP($A458,Pointage!$A$6:$CE$446,'Récap Hsup'!K$4))</f>
        <v>0</v>
      </c>
      <c r="L458" s="26">
        <f>IF($A458=0,0,VLOOKUP($A458,Pointage!$A$6:$CE$446,'Récap Hsup'!L$4))</f>
        <v>0</v>
      </c>
      <c r="M458" s="26">
        <f>IF($A458=0,0,VLOOKUP($A458,Pointage!$A$6:$CE$446,'Récap Hsup'!M$4))</f>
        <v>0</v>
      </c>
      <c r="N458" s="26">
        <f>IF($A458=0,0,VLOOKUP($A458,Pointage!$A$6:$CE$446,'Récap Hsup'!N$4))</f>
        <v>0</v>
      </c>
      <c r="O458" s="26">
        <f>IF($A458=0,0,VLOOKUP($A458,Pointage!$A$6:$CE$446,'Récap Hsup'!O$4))</f>
        <v>0</v>
      </c>
      <c r="P458" s="26">
        <f>IF($A458=0,0,VLOOKUP($A458,Pointage!$A$6:$CE$446,'Récap Hsup'!P$4))</f>
        <v>0</v>
      </c>
      <c r="Q458" s="26">
        <f>IF($A458=0,0,VLOOKUP($A458,Pointage!$A$6:$CE$446,'Récap Hsup'!Q$4))</f>
        <v>0</v>
      </c>
      <c r="R458" s="26">
        <f>IF($A458=0,0,VLOOKUP($A458,Pointage!$A$6:$CE$446,'Récap Hsup'!R$4))</f>
        <v>0</v>
      </c>
      <c r="S458" s="26">
        <f>IF($A458=0,0,VLOOKUP($A458,Pointage!$A$6:$CE$446,'Récap Hsup'!S$4))</f>
        <v>0</v>
      </c>
    </row>
    <row r="459" spans="1:19" x14ac:dyDescent="0.2">
      <c r="A459" s="24">
        <f>Pointage!A460</f>
        <v>0</v>
      </c>
      <c r="B459" s="25">
        <f t="shared" si="14"/>
        <v>0</v>
      </c>
      <c r="C459" s="25">
        <f t="shared" si="15"/>
        <v>1</v>
      </c>
      <c r="D459" s="26">
        <f>IF($A459=0,0,VLOOKUP($A459,Pointage!$A$6:$CE$446,'Récap Hsup'!D$4))</f>
        <v>0</v>
      </c>
      <c r="E459" s="26">
        <f>IF($A459=0,0,VLOOKUP($A459,Pointage!$A$6:$CE$446,'Récap Hsup'!E$4))</f>
        <v>0</v>
      </c>
      <c r="F459" s="26">
        <f>IF($A459=0,0,VLOOKUP($A459,Pointage!$A$6:$CE$446,'Récap Hsup'!F$4))</f>
        <v>0</v>
      </c>
      <c r="G459" s="26">
        <f>IF($A459=0,0,VLOOKUP($A459,Pointage!$A$6:$CE$446,'Récap Hsup'!G$4))</f>
        <v>0</v>
      </c>
      <c r="H459" s="26">
        <f>IF($A459=0,0,VLOOKUP($A459,Pointage!$A$6:$CE$446,'Récap Hsup'!H$4))</f>
        <v>0</v>
      </c>
      <c r="I459" s="26">
        <f>IF($A459=0,0,VLOOKUP($A459,Pointage!$A$6:$CE$446,'Récap Hsup'!I$4))</f>
        <v>0</v>
      </c>
      <c r="J459" s="26">
        <f>IF($A459=0,0,VLOOKUP($A459,Pointage!$A$6:$CE$446,'Récap Hsup'!J$4))</f>
        <v>0</v>
      </c>
      <c r="K459" s="26">
        <f>IF($A459=0,0,VLOOKUP($A459,Pointage!$A$6:$CE$446,'Récap Hsup'!K$4))</f>
        <v>0</v>
      </c>
      <c r="L459" s="26">
        <f>IF($A459=0,0,VLOOKUP($A459,Pointage!$A$6:$CE$446,'Récap Hsup'!L$4))</f>
        <v>0</v>
      </c>
      <c r="M459" s="26">
        <f>IF($A459=0,0,VLOOKUP($A459,Pointage!$A$6:$CE$446,'Récap Hsup'!M$4))</f>
        <v>0</v>
      </c>
      <c r="N459" s="26">
        <f>IF($A459=0,0,VLOOKUP($A459,Pointage!$A$6:$CE$446,'Récap Hsup'!N$4))</f>
        <v>0</v>
      </c>
      <c r="O459" s="26">
        <f>IF($A459=0,0,VLOOKUP($A459,Pointage!$A$6:$CE$446,'Récap Hsup'!O$4))</f>
        <v>0</v>
      </c>
      <c r="P459" s="26">
        <f>IF($A459=0,0,VLOOKUP($A459,Pointage!$A$6:$CE$446,'Récap Hsup'!P$4))</f>
        <v>0</v>
      </c>
      <c r="Q459" s="26">
        <f>IF($A459=0,0,VLOOKUP($A459,Pointage!$A$6:$CE$446,'Récap Hsup'!Q$4))</f>
        <v>0</v>
      </c>
      <c r="R459" s="26">
        <f>IF($A459=0,0,VLOOKUP($A459,Pointage!$A$6:$CE$446,'Récap Hsup'!R$4))</f>
        <v>0</v>
      </c>
      <c r="S459" s="26">
        <f>IF($A459=0,0,VLOOKUP($A459,Pointage!$A$6:$CE$446,'Récap Hsup'!S$4))</f>
        <v>0</v>
      </c>
    </row>
    <row r="460" spans="1:19" x14ac:dyDescent="0.2">
      <c r="A460" s="24">
        <f>Pointage!A461</f>
        <v>0</v>
      </c>
      <c r="B460" s="25">
        <f t="shared" si="14"/>
        <v>0</v>
      </c>
      <c r="C460" s="25">
        <f t="shared" si="15"/>
        <v>1</v>
      </c>
      <c r="D460" s="26">
        <f>IF($A460=0,0,VLOOKUP($A460,Pointage!$A$6:$CE$446,'Récap Hsup'!D$4))</f>
        <v>0</v>
      </c>
      <c r="E460" s="26">
        <f>IF($A460=0,0,VLOOKUP($A460,Pointage!$A$6:$CE$446,'Récap Hsup'!E$4))</f>
        <v>0</v>
      </c>
      <c r="F460" s="26">
        <f>IF($A460=0,0,VLOOKUP($A460,Pointage!$A$6:$CE$446,'Récap Hsup'!F$4))</f>
        <v>0</v>
      </c>
      <c r="G460" s="26">
        <f>IF($A460=0,0,VLOOKUP($A460,Pointage!$A$6:$CE$446,'Récap Hsup'!G$4))</f>
        <v>0</v>
      </c>
      <c r="H460" s="26">
        <f>IF($A460=0,0,VLOOKUP($A460,Pointage!$A$6:$CE$446,'Récap Hsup'!H$4))</f>
        <v>0</v>
      </c>
      <c r="I460" s="26">
        <f>IF($A460=0,0,VLOOKUP($A460,Pointage!$A$6:$CE$446,'Récap Hsup'!I$4))</f>
        <v>0</v>
      </c>
      <c r="J460" s="26">
        <f>IF($A460=0,0,VLOOKUP($A460,Pointage!$A$6:$CE$446,'Récap Hsup'!J$4))</f>
        <v>0</v>
      </c>
      <c r="K460" s="26">
        <f>IF($A460=0,0,VLOOKUP($A460,Pointage!$A$6:$CE$446,'Récap Hsup'!K$4))</f>
        <v>0</v>
      </c>
      <c r="L460" s="26">
        <f>IF($A460=0,0,VLOOKUP($A460,Pointage!$A$6:$CE$446,'Récap Hsup'!L$4))</f>
        <v>0</v>
      </c>
      <c r="M460" s="26">
        <f>IF($A460=0,0,VLOOKUP($A460,Pointage!$A$6:$CE$446,'Récap Hsup'!M$4))</f>
        <v>0</v>
      </c>
      <c r="N460" s="26">
        <f>IF($A460=0,0,VLOOKUP($A460,Pointage!$A$6:$CE$446,'Récap Hsup'!N$4))</f>
        <v>0</v>
      </c>
      <c r="O460" s="26">
        <f>IF($A460=0,0,VLOOKUP($A460,Pointage!$A$6:$CE$446,'Récap Hsup'!O$4))</f>
        <v>0</v>
      </c>
      <c r="P460" s="26">
        <f>IF($A460=0,0,VLOOKUP($A460,Pointage!$A$6:$CE$446,'Récap Hsup'!P$4))</f>
        <v>0</v>
      </c>
      <c r="Q460" s="26">
        <f>IF($A460=0,0,VLOOKUP($A460,Pointage!$A$6:$CE$446,'Récap Hsup'!Q$4))</f>
        <v>0</v>
      </c>
      <c r="R460" s="26">
        <f>IF($A460=0,0,VLOOKUP($A460,Pointage!$A$6:$CE$446,'Récap Hsup'!R$4))</f>
        <v>0</v>
      </c>
      <c r="S460" s="26">
        <f>IF($A460=0,0,VLOOKUP($A460,Pointage!$A$6:$CE$446,'Récap Hsup'!S$4))</f>
        <v>0</v>
      </c>
    </row>
    <row r="461" spans="1:19" x14ac:dyDescent="0.2">
      <c r="A461" s="24">
        <f>Pointage!A462</f>
        <v>0</v>
      </c>
      <c r="B461" s="25">
        <f t="shared" si="14"/>
        <v>0</v>
      </c>
      <c r="C461" s="25">
        <f t="shared" si="15"/>
        <v>1</v>
      </c>
      <c r="D461" s="26">
        <f>IF($A461=0,0,VLOOKUP($A461,Pointage!$A$6:$CE$446,'Récap Hsup'!D$4))</f>
        <v>0</v>
      </c>
      <c r="E461" s="26">
        <f>IF($A461=0,0,VLOOKUP($A461,Pointage!$A$6:$CE$446,'Récap Hsup'!E$4))</f>
        <v>0</v>
      </c>
      <c r="F461" s="26">
        <f>IF($A461=0,0,VLOOKUP($A461,Pointage!$A$6:$CE$446,'Récap Hsup'!F$4))</f>
        <v>0</v>
      </c>
      <c r="G461" s="26">
        <f>IF($A461=0,0,VLOOKUP($A461,Pointage!$A$6:$CE$446,'Récap Hsup'!G$4))</f>
        <v>0</v>
      </c>
      <c r="H461" s="26">
        <f>IF($A461=0,0,VLOOKUP($A461,Pointage!$A$6:$CE$446,'Récap Hsup'!H$4))</f>
        <v>0</v>
      </c>
      <c r="I461" s="26">
        <f>IF($A461=0,0,VLOOKUP($A461,Pointage!$A$6:$CE$446,'Récap Hsup'!I$4))</f>
        <v>0</v>
      </c>
      <c r="J461" s="26">
        <f>IF($A461=0,0,VLOOKUP($A461,Pointage!$A$6:$CE$446,'Récap Hsup'!J$4))</f>
        <v>0</v>
      </c>
      <c r="K461" s="26">
        <f>IF($A461=0,0,VLOOKUP($A461,Pointage!$A$6:$CE$446,'Récap Hsup'!K$4))</f>
        <v>0</v>
      </c>
      <c r="L461" s="26">
        <f>IF($A461=0,0,VLOOKUP($A461,Pointage!$A$6:$CE$446,'Récap Hsup'!L$4))</f>
        <v>0</v>
      </c>
      <c r="M461" s="26">
        <f>IF($A461=0,0,VLOOKUP($A461,Pointage!$A$6:$CE$446,'Récap Hsup'!M$4))</f>
        <v>0</v>
      </c>
      <c r="N461" s="26">
        <f>IF($A461=0,0,VLOOKUP($A461,Pointage!$A$6:$CE$446,'Récap Hsup'!N$4))</f>
        <v>0</v>
      </c>
      <c r="O461" s="26">
        <f>IF($A461=0,0,VLOOKUP($A461,Pointage!$A$6:$CE$446,'Récap Hsup'!O$4))</f>
        <v>0</v>
      </c>
      <c r="P461" s="26">
        <f>IF($A461=0,0,VLOOKUP($A461,Pointage!$A$6:$CE$446,'Récap Hsup'!P$4))</f>
        <v>0</v>
      </c>
      <c r="Q461" s="26">
        <f>IF($A461=0,0,VLOOKUP($A461,Pointage!$A$6:$CE$446,'Récap Hsup'!Q$4))</f>
        <v>0</v>
      </c>
      <c r="R461" s="26">
        <f>IF($A461=0,0,VLOOKUP($A461,Pointage!$A$6:$CE$446,'Récap Hsup'!R$4))</f>
        <v>0</v>
      </c>
      <c r="S461" s="26">
        <f>IF($A461=0,0,VLOOKUP($A461,Pointage!$A$6:$CE$446,'Récap Hsup'!S$4))</f>
        <v>0</v>
      </c>
    </row>
    <row r="462" spans="1:19" x14ac:dyDescent="0.2">
      <c r="A462" s="24">
        <f>Pointage!A463</f>
        <v>0</v>
      </c>
      <c r="B462" s="25">
        <f t="shared" si="14"/>
        <v>0</v>
      </c>
      <c r="C462" s="25">
        <f t="shared" si="15"/>
        <v>1</v>
      </c>
      <c r="D462" s="26">
        <f>IF($A462=0,0,VLOOKUP($A462,Pointage!$A$6:$CE$446,'Récap Hsup'!D$4))</f>
        <v>0</v>
      </c>
      <c r="E462" s="26">
        <f>IF($A462=0,0,VLOOKUP($A462,Pointage!$A$6:$CE$446,'Récap Hsup'!E$4))</f>
        <v>0</v>
      </c>
      <c r="F462" s="26">
        <f>IF($A462=0,0,VLOOKUP($A462,Pointage!$A$6:$CE$446,'Récap Hsup'!F$4))</f>
        <v>0</v>
      </c>
      <c r="G462" s="26">
        <f>IF($A462=0,0,VLOOKUP($A462,Pointage!$A$6:$CE$446,'Récap Hsup'!G$4))</f>
        <v>0</v>
      </c>
      <c r="H462" s="26">
        <f>IF($A462=0,0,VLOOKUP($A462,Pointage!$A$6:$CE$446,'Récap Hsup'!H$4))</f>
        <v>0</v>
      </c>
      <c r="I462" s="26">
        <f>IF($A462=0,0,VLOOKUP($A462,Pointage!$A$6:$CE$446,'Récap Hsup'!I$4))</f>
        <v>0</v>
      </c>
      <c r="J462" s="26">
        <f>IF($A462=0,0,VLOOKUP($A462,Pointage!$A$6:$CE$446,'Récap Hsup'!J$4))</f>
        <v>0</v>
      </c>
      <c r="K462" s="26">
        <f>IF($A462=0,0,VLOOKUP($A462,Pointage!$A$6:$CE$446,'Récap Hsup'!K$4))</f>
        <v>0</v>
      </c>
      <c r="L462" s="26">
        <f>IF($A462=0,0,VLOOKUP($A462,Pointage!$A$6:$CE$446,'Récap Hsup'!L$4))</f>
        <v>0</v>
      </c>
      <c r="M462" s="26">
        <f>IF($A462=0,0,VLOOKUP($A462,Pointage!$A$6:$CE$446,'Récap Hsup'!M$4))</f>
        <v>0</v>
      </c>
      <c r="N462" s="26">
        <f>IF($A462=0,0,VLOOKUP($A462,Pointage!$A$6:$CE$446,'Récap Hsup'!N$4))</f>
        <v>0</v>
      </c>
      <c r="O462" s="26">
        <f>IF($A462=0,0,VLOOKUP($A462,Pointage!$A$6:$CE$446,'Récap Hsup'!O$4))</f>
        <v>0</v>
      </c>
      <c r="P462" s="26">
        <f>IF($A462=0,0,VLOOKUP($A462,Pointage!$A$6:$CE$446,'Récap Hsup'!P$4))</f>
        <v>0</v>
      </c>
      <c r="Q462" s="26">
        <f>IF($A462=0,0,VLOOKUP($A462,Pointage!$A$6:$CE$446,'Récap Hsup'!Q$4))</f>
        <v>0</v>
      </c>
      <c r="R462" s="26">
        <f>IF($A462=0,0,VLOOKUP($A462,Pointage!$A$6:$CE$446,'Récap Hsup'!R$4))</f>
        <v>0</v>
      </c>
      <c r="S462" s="26">
        <f>IF($A462=0,0,VLOOKUP($A462,Pointage!$A$6:$CE$446,'Récap Hsup'!S$4))</f>
        <v>0</v>
      </c>
    </row>
    <row r="463" spans="1:19" x14ac:dyDescent="0.2">
      <c r="A463" s="24">
        <f>Pointage!A464</f>
        <v>0</v>
      </c>
      <c r="B463" s="25">
        <f t="shared" si="14"/>
        <v>0</v>
      </c>
      <c r="C463" s="25">
        <f t="shared" si="15"/>
        <v>1</v>
      </c>
      <c r="D463" s="26">
        <f>IF($A463=0,0,VLOOKUP($A463,Pointage!$A$6:$CE$446,'Récap Hsup'!D$4))</f>
        <v>0</v>
      </c>
      <c r="E463" s="26">
        <f>IF($A463=0,0,VLOOKUP($A463,Pointage!$A$6:$CE$446,'Récap Hsup'!E$4))</f>
        <v>0</v>
      </c>
      <c r="F463" s="26">
        <f>IF($A463=0,0,VLOOKUP($A463,Pointage!$A$6:$CE$446,'Récap Hsup'!F$4))</f>
        <v>0</v>
      </c>
      <c r="G463" s="26">
        <f>IF($A463=0,0,VLOOKUP($A463,Pointage!$A$6:$CE$446,'Récap Hsup'!G$4))</f>
        <v>0</v>
      </c>
      <c r="H463" s="26">
        <f>IF($A463=0,0,VLOOKUP($A463,Pointage!$A$6:$CE$446,'Récap Hsup'!H$4))</f>
        <v>0</v>
      </c>
      <c r="I463" s="26">
        <f>IF($A463=0,0,VLOOKUP($A463,Pointage!$A$6:$CE$446,'Récap Hsup'!I$4))</f>
        <v>0</v>
      </c>
      <c r="J463" s="26">
        <f>IF($A463=0,0,VLOOKUP($A463,Pointage!$A$6:$CE$446,'Récap Hsup'!J$4))</f>
        <v>0</v>
      </c>
      <c r="K463" s="26">
        <f>IF($A463=0,0,VLOOKUP($A463,Pointage!$A$6:$CE$446,'Récap Hsup'!K$4))</f>
        <v>0</v>
      </c>
      <c r="L463" s="26">
        <f>IF($A463=0,0,VLOOKUP($A463,Pointage!$A$6:$CE$446,'Récap Hsup'!L$4))</f>
        <v>0</v>
      </c>
      <c r="M463" s="26">
        <f>IF($A463=0,0,VLOOKUP($A463,Pointage!$A$6:$CE$446,'Récap Hsup'!M$4))</f>
        <v>0</v>
      </c>
      <c r="N463" s="26">
        <f>IF($A463=0,0,VLOOKUP($A463,Pointage!$A$6:$CE$446,'Récap Hsup'!N$4))</f>
        <v>0</v>
      </c>
      <c r="O463" s="26">
        <f>IF($A463=0,0,VLOOKUP($A463,Pointage!$A$6:$CE$446,'Récap Hsup'!O$4))</f>
        <v>0</v>
      </c>
      <c r="P463" s="26">
        <f>IF($A463=0,0,VLOOKUP($A463,Pointage!$A$6:$CE$446,'Récap Hsup'!P$4))</f>
        <v>0</v>
      </c>
      <c r="Q463" s="26">
        <f>IF($A463=0,0,VLOOKUP($A463,Pointage!$A$6:$CE$446,'Récap Hsup'!Q$4))</f>
        <v>0</v>
      </c>
      <c r="R463" s="26">
        <f>IF($A463=0,0,VLOOKUP($A463,Pointage!$A$6:$CE$446,'Récap Hsup'!R$4))</f>
        <v>0</v>
      </c>
      <c r="S463" s="26">
        <f>IF($A463=0,0,VLOOKUP($A463,Pointage!$A$6:$CE$446,'Récap Hsup'!S$4))</f>
        <v>0</v>
      </c>
    </row>
    <row r="464" spans="1:19" x14ac:dyDescent="0.2">
      <c r="A464" s="24">
        <f>Pointage!A465</f>
        <v>0</v>
      </c>
      <c r="B464" s="25">
        <f t="shared" si="14"/>
        <v>0</v>
      </c>
      <c r="C464" s="25">
        <f t="shared" si="15"/>
        <v>1</v>
      </c>
      <c r="D464" s="26">
        <f>IF($A464=0,0,VLOOKUP($A464,Pointage!$A$6:$CE$446,'Récap Hsup'!D$4))</f>
        <v>0</v>
      </c>
      <c r="E464" s="26">
        <f>IF($A464=0,0,VLOOKUP($A464,Pointage!$A$6:$CE$446,'Récap Hsup'!E$4))</f>
        <v>0</v>
      </c>
      <c r="F464" s="26">
        <f>IF($A464=0,0,VLOOKUP($A464,Pointage!$A$6:$CE$446,'Récap Hsup'!F$4))</f>
        <v>0</v>
      </c>
      <c r="G464" s="26">
        <f>IF($A464=0,0,VLOOKUP($A464,Pointage!$A$6:$CE$446,'Récap Hsup'!G$4))</f>
        <v>0</v>
      </c>
      <c r="H464" s="26">
        <f>IF($A464=0,0,VLOOKUP($A464,Pointage!$A$6:$CE$446,'Récap Hsup'!H$4))</f>
        <v>0</v>
      </c>
      <c r="I464" s="26">
        <f>IF($A464=0,0,VLOOKUP($A464,Pointage!$A$6:$CE$446,'Récap Hsup'!I$4))</f>
        <v>0</v>
      </c>
      <c r="J464" s="26">
        <f>IF($A464=0,0,VLOOKUP($A464,Pointage!$A$6:$CE$446,'Récap Hsup'!J$4))</f>
        <v>0</v>
      </c>
      <c r="K464" s="26">
        <f>IF($A464=0,0,VLOOKUP($A464,Pointage!$A$6:$CE$446,'Récap Hsup'!K$4))</f>
        <v>0</v>
      </c>
      <c r="L464" s="26">
        <f>IF($A464=0,0,VLOOKUP($A464,Pointage!$A$6:$CE$446,'Récap Hsup'!L$4))</f>
        <v>0</v>
      </c>
      <c r="M464" s="26">
        <f>IF($A464=0,0,VLOOKUP($A464,Pointage!$A$6:$CE$446,'Récap Hsup'!M$4))</f>
        <v>0</v>
      </c>
      <c r="N464" s="26">
        <f>IF($A464=0,0,VLOOKUP($A464,Pointage!$A$6:$CE$446,'Récap Hsup'!N$4))</f>
        <v>0</v>
      </c>
      <c r="O464" s="26">
        <f>IF($A464=0,0,VLOOKUP($A464,Pointage!$A$6:$CE$446,'Récap Hsup'!O$4))</f>
        <v>0</v>
      </c>
      <c r="P464" s="26">
        <f>IF($A464=0,0,VLOOKUP($A464,Pointage!$A$6:$CE$446,'Récap Hsup'!P$4))</f>
        <v>0</v>
      </c>
      <c r="Q464" s="26">
        <f>IF($A464=0,0,VLOOKUP($A464,Pointage!$A$6:$CE$446,'Récap Hsup'!Q$4))</f>
        <v>0</v>
      </c>
      <c r="R464" s="26">
        <f>IF($A464=0,0,VLOOKUP($A464,Pointage!$A$6:$CE$446,'Récap Hsup'!R$4))</f>
        <v>0</v>
      </c>
      <c r="S464" s="26">
        <f>IF($A464=0,0,VLOOKUP($A464,Pointage!$A$6:$CE$446,'Récap Hsup'!S$4))</f>
        <v>0</v>
      </c>
    </row>
    <row r="465" spans="1:19" x14ac:dyDescent="0.2">
      <c r="A465" s="24">
        <f>Pointage!A466</f>
        <v>0</v>
      </c>
      <c r="B465" s="25">
        <f t="shared" si="14"/>
        <v>0</v>
      </c>
      <c r="C465" s="25">
        <f t="shared" si="15"/>
        <v>1</v>
      </c>
      <c r="D465" s="26">
        <f>IF($A465=0,0,VLOOKUP($A465,Pointage!$A$6:$CE$446,'Récap Hsup'!D$4))</f>
        <v>0</v>
      </c>
      <c r="E465" s="26">
        <f>IF($A465=0,0,VLOOKUP($A465,Pointage!$A$6:$CE$446,'Récap Hsup'!E$4))</f>
        <v>0</v>
      </c>
      <c r="F465" s="26">
        <f>IF($A465=0,0,VLOOKUP($A465,Pointage!$A$6:$CE$446,'Récap Hsup'!F$4))</f>
        <v>0</v>
      </c>
      <c r="G465" s="26">
        <f>IF($A465=0,0,VLOOKUP($A465,Pointage!$A$6:$CE$446,'Récap Hsup'!G$4))</f>
        <v>0</v>
      </c>
      <c r="H465" s="26">
        <f>IF($A465=0,0,VLOOKUP($A465,Pointage!$A$6:$CE$446,'Récap Hsup'!H$4))</f>
        <v>0</v>
      </c>
      <c r="I465" s="26">
        <f>IF($A465=0,0,VLOOKUP($A465,Pointage!$A$6:$CE$446,'Récap Hsup'!I$4))</f>
        <v>0</v>
      </c>
      <c r="J465" s="26">
        <f>IF($A465=0,0,VLOOKUP($A465,Pointage!$A$6:$CE$446,'Récap Hsup'!J$4))</f>
        <v>0</v>
      </c>
      <c r="K465" s="26">
        <f>IF($A465=0,0,VLOOKUP($A465,Pointage!$A$6:$CE$446,'Récap Hsup'!K$4))</f>
        <v>0</v>
      </c>
      <c r="L465" s="26">
        <f>IF($A465=0,0,VLOOKUP($A465,Pointage!$A$6:$CE$446,'Récap Hsup'!L$4))</f>
        <v>0</v>
      </c>
      <c r="M465" s="26">
        <f>IF($A465=0,0,VLOOKUP($A465,Pointage!$A$6:$CE$446,'Récap Hsup'!M$4))</f>
        <v>0</v>
      </c>
      <c r="N465" s="26">
        <f>IF($A465=0,0,VLOOKUP($A465,Pointage!$A$6:$CE$446,'Récap Hsup'!N$4))</f>
        <v>0</v>
      </c>
      <c r="O465" s="26">
        <f>IF($A465=0,0,VLOOKUP($A465,Pointage!$A$6:$CE$446,'Récap Hsup'!O$4))</f>
        <v>0</v>
      </c>
      <c r="P465" s="26">
        <f>IF($A465=0,0,VLOOKUP($A465,Pointage!$A$6:$CE$446,'Récap Hsup'!P$4))</f>
        <v>0</v>
      </c>
      <c r="Q465" s="26">
        <f>IF($A465=0,0,VLOOKUP($A465,Pointage!$A$6:$CE$446,'Récap Hsup'!Q$4))</f>
        <v>0</v>
      </c>
      <c r="R465" s="26">
        <f>IF($A465=0,0,VLOOKUP($A465,Pointage!$A$6:$CE$446,'Récap Hsup'!R$4))</f>
        <v>0</v>
      </c>
      <c r="S465" s="26">
        <f>IF($A465=0,0,VLOOKUP($A465,Pointage!$A$6:$CE$446,'Récap Hsup'!S$4))</f>
        <v>0</v>
      </c>
    </row>
    <row r="466" spans="1:19" x14ac:dyDescent="0.2">
      <c r="A466" s="24">
        <f>Pointage!A467</f>
        <v>0</v>
      </c>
      <c r="B466" s="25">
        <f t="shared" si="14"/>
        <v>0</v>
      </c>
      <c r="C466" s="25">
        <f t="shared" si="15"/>
        <v>1</v>
      </c>
      <c r="D466" s="26">
        <f>IF($A466=0,0,VLOOKUP($A466,Pointage!$A$6:$CE$446,'Récap Hsup'!D$4))</f>
        <v>0</v>
      </c>
      <c r="E466" s="26">
        <f>IF($A466=0,0,VLOOKUP($A466,Pointage!$A$6:$CE$446,'Récap Hsup'!E$4))</f>
        <v>0</v>
      </c>
      <c r="F466" s="26">
        <f>IF($A466=0,0,VLOOKUP($A466,Pointage!$A$6:$CE$446,'Récap Hsup'!F$4))</f>
        <v>0</v>
      </c>
      <c r="G466" s="26">
        <f>IF($A466=0,0,VLOOKUP($A466,Pointage!$A$6:$CE$446,'Récap Hsup'!G$4))</f>
        <v>0</v>
      </c>
      <c r="H466" s="26">
        <f>IF($A466=0,0,VLOOKUP($A466,Pointage!$A$6:$CE$446,'Récap Hsup'!H$4))</f>
        <v>0</v>
      </c>
      <c r="I466" s="26">
        <f>IF($A466=0,0,VLOOKUP($A466,Pointage!$A$6:$CE$446,'Récap Hsup'!I$4))</f>
        <v>0</v>
      </c>
      <c r="J466" s="26">
        <f>IF($A466=0,0,VLOOKUP($A466,Pointage!$A$6:$CE$446,'Récap Hsup'!J$4))</f>
        <v>0</v>
      </c>
      <c r="K466" s="26">
        <f>IF($A466=0,0,VLOOKUP($A466,Pointage!$A$6:$CE$446,'Récap Hsup'!K$4))</f>
        <v>0</v>
      </c>
      <c r="L466" s="26">
        <f>IF($A466=0,0,VLOOKUP($A466,Pointage!$A$6:$CE$446,'Récap Hsup'!L$4))</f>
        <v>0</v>
      </c>
      <c r="M466" s="26">
        <f>IF($A466=0,0,VLOOKUP($A466,Pointage!$A$6:$CE$446,'Récap Hsup'!M$4))</f>
        <v>0</v>
      </c>
      <c r="N466" s="26">
        <f>IF($A466=0,0,VLOOKUP($A466,Pointage!$A$6:$CE$446,'Récap Hsup'!N$4))</f>
        <v>0</v>
      </c>
      <c r="O466" s="26">
        <f>IF($A466=0,0,VLOOKUP($A466,Pointage!$A$6:$CE$446,'Récap Hsup'!O$4))</f>
        <v>0</v>
      </c>
      <c r="P466" s="26">
        <f>IF($A466=0,0,VLOOKUP($A466,Pointage!$A$6:$CE$446,'Récap Hsup'!P$4))</f>
        <v>0</v>
      </c>
      <c r="Q466" s="26">
        <f>IF($A466=0,0,VLOOKUP($A466,Pointage!$A$6:$CE$446,'Récap Hsup'!Q$4))</f>
        <v>0</v>
      </c>
      <c r="R466" s="26">
        <f>IF($A466=0,0,VLOOKUP($A466,Pointage!$A$6:$CE$446,'Récap Hsup'!R$4))</f>
        <v>0</v>
      </c>
      <c r="S466" s="26">
        <f>IF($A466=0,0,VLOOKUP($A466,Pointage!$A$6:$CE$446,'Récap Hsup'!S$4))</f>
        <v>0</v>
      </c>
    </row>
    <row r="467" spans="1:19" x14ac:dyDescent="0.2">
      <c r="A467" s="24">
        <f>Pointage!A468</f>
        <v>0</v>
      </c>
      <c r="B467" s="25">
        <f t="shared" si="14"/>
        <v>0</v>
      </c>
      <c r="C467" s="25">
        <f t="shared" si="15"/>
        <v>1</v>
      </c>
      <c r="D467" s="26">
        <f>IF($A467=0,0,VLOOKUP($A467,Pointage!$A$6:$CE$446,'Récap Hsup'!D$4))</f>
        <v>0</v>
      </c>
      <c r="E467" s="26">
        <f>IF($A467=0,0,VLOOKUP($A467,Pointage!$A$6:$CE$446,'Récap Hsup'!E$4))</f>
        <v>0</v>
      </c>
      <c r="F467" s="26">
        <f>IF($A467=0,0,VLOOKUP($A467,Pointage!$A$6:$CE$446,'Récap Hsup'!F$4))</f>
        <v>0</v>
      </c>
      <c r="G467" s="26">
        <f>IF($A467=0,0,VLOOKUP($A467,Pointage!$A$6:$CE$446,'Récap Hsup'!G$4))</f>
        <v>0</v>
      </c>
      <c r="H467" s="26">
        <f>IF($A467=0,0,VLOOKUP($A467,Pointage!$A$6:$CE$446,'Récap Hsup'!H$4))</f>
        <v>0</v>
      </c>
      <c r="I467" s="26">
        <f>IF($A467=0,0,VLOOKUP($A467,Pointage!$A$6:$CE$446,'Récap Hsup'!I$4))</f>
        <v>0</v>
      </c>
      <c r="J467" s="26">
        <f>IF($A467=0,0,VLOOKUP($A467,Pointage!$A$6:$CE$446,'Récap Hsup'!J$4))</f>
        <v>0</v>
      </c>
      <c r="K467" s="26">
        <f>IF($A467=0,0,VLOOKUP($A467,Pointage!$A$6:$CE$446,'Récap Hsup'!K$4))</f>
        <v>0</v>
      </c>
      <c r="L467" s="26">
        <f>IF($A467=0,0,VLOOKUP($A467,Pointage!$A$6:$CE$446,'Récap Hsup'!L$4))</f>
        <v>0</v>
      </c>
      <c r="M467" s="26">
        <f>IF($A467=0,0,VLOOKUP($A467,Pointage!$A$6:$CE$446,'Récap Hsup'!M$4))</f>
        <v>0</v>
      </c>
      <c r="N467" s="26">
        <f>IF($A467=0,0,VLOOKUP($A467,Pointage!$A$6:$CE$446,'Récap Hsup'!N$4))</f>
        <v>0</v>
      </c>
      <c r="O467" s="26">
        <f>IF($A467=0,0,VLOOKUP($A467,Pointage!$A$6:$CE$446,'Récap Hsup'!O$4))</f>
        <v>0</v>
      </c>
      <c r="P467" s="26">
        <f>IF($A467=0,0,VLOOKUP($A467,Pointage!$A$6:$CE$446,'Récap Hsup'!P$4))</f>
        <v>0</v>
      </c>
      <c r="Q467" s="26">
        <f>IF($A467=0,0,VLOOKUP($A467,Pointage!$A$6:$CE$446,'Récap Hsup'!Q$4))</f>
        <v>0</v>
      </c>
      <c r="R467" s="26">
        <f>IF($A467=0,0,VLOOKUP($A467,Pointage!$A$6:$CE$446,'Récap Hsup'!R$4))</f>
        <v>0</v>
      </c>
      <c r="S467" s="26">
        <f>IF($A467=0,0,VLOOKUP($A467,Pointage!$A$6:$CE$446,'Récap Hsup'!S$4))</f>
        <v>0</v>
      </c>
    </row>
    <row r="468" spans="1:19" x14ac:dyDescent="0.2">
      <c r="A468" s="24">
        <f>Pointage!A469</f>
        <v>0</v>
      </c>
      <c r="B468" s="25">
        <f t="shared" si="14"/>
        <v>0</v>
      </c>
      <c r="C468" s="25">
        <f t="shared" si="15"/>
        <v>1</v>
      </c>
      <c r="D468" s="26">
        <f>IF($A468=0,0,VLOOKUP($A468,Pointage!$A$6:$CE$446,'Récap Hsup'!D$4))</f>
        <v>0</v>
      </c>
      <c r="E468" s="26">
        <f>IF($A468=0,0,VLOOKUP($A468,Pointage!$A$6:$CE$446,'Récap Hsup'!E$4))</f>
        <v>0</v>
      </c>
      <c r="F468" s="26">
        <f>IF($A468=0,0,VLOOKUP($A468,Pointage!$A$6:$CE$446,'Récap Hsup'!F$4))</f>
        <v>0</v>
      </c>
      <c r="G468" s="26">
        <f>IF($A468=0,0,VLOOKUP($A468,Pointage!$A$6:$CE$446,'Récap Hsup'!G$4))</f>
        <v>0</v>
      </c>
      <c r="H468" s="26">
        <f>IF($A468=0,0,VLOOKUP($A468,Pointage!$A$6:$CE$446,'Récap Hsup'!H$4))</f>
        <v>0</v>
      </c>
      <c r="I468" s="26">
        <f>IF($A468=0,0,VLOOKUP($A468,Pointage!$A$6:$CE$446,'Récap Hsup'!I$4))</f>
        <v>0</v>
      </c>
      <c r="J468" s="26">
        <f>IF($A468=0,0,VLOOKUP($A468,Pointage!$A$6:$CE$446,'Récap Hsup'!J$4))</f>
        <v>0</v>
      </c>
      <c r="K468" s="26">
        <f>IF($A468=0,0,VLOOKUP($A468,Pointage!$A$6:$CE$446,'Récap Hsup'!K$4))</f>
        <v>0</v>
      </c>
      <c r="L468" s="26">
        <f>IF($A468=0,0,VLOOKUP($A468,Pointage!$A$6:$CE$446,'Récap Hsup'!L$4))</f>
        <v>0</v>
      </c>
      <c r="M468" s="26">
        <f>IF($A468=0,0,VLOOKUP($A468,Pointage!$A$6:$CE$446,'Récap Hsup'!M$4))</f>
        <v>0</v>
      </c>
      <c r="N468" s="26">
        <f>IF($A468=0,0,VLOOKUP($A468,Pointage!$A$6:$CE$446,'Récap Hsup'!N$4))</f>
        <v>0</v>
      </c>
      <c r="O468" s="26">
        <f>IF($A468=0,0,VLOOKUP($A468,Pointage!$A$6:$CE$446,'Récap Hsup'!O$4))</f>
        <v>0</v>
      </c>
      <c r="P468" s="26">
        <f>IF($A468=0,0,VLOOKUP($A468,Pointage!$A$6:$CE$446,'Récap Hsup'!P$4))</f>
        <v>0</v>
      </c>
      <c r="Q468" s="26">
        <f>IF($A468=0,0,VLOOKUP($A468,Pointage!$A$6:$CE$446,'Récap Hsup'!Q$4))</f>
        <v>0</v>
      </c>
      <c r="R468" s="26">
        <f>IF($A468=0,0,VLOOKUP($A468,Pointage!$A$6:$CE$446,'Récap Hsup'!R$4))</f>
        <v>0</v>
      </c>
      <c r="S468" s="26">
        <f>IF($A468=0,0,VLOOKUP($A468,Pointage!$A$6:$CE$446,'Récap Hsup'!S$4))</f>
        <v>0</v>
      </c>
    </row>
    <row r="469" spans="1:19" x14ac:dyDescent="0.2">
      <c r="A469" s="24">
        <f>Pointage!A470</f>
        <v>0</v>
      </c>
      <c r="B469" s="25">
        <f t="shared" si="14"/>
        <v>0</v>
      </c>
      <c r="C469" s="25">
        <f t="shared" si="15"/>
        <v>1</v>
      </c>
      <c r="D469" s="26">
        <f>IF($A469=0,0,VLOOKUP($A469,Pointage!$A$6:$CE$446,'Récap Hsup'!D$4))</f>
        <v>0</v>
      </c>
      <c r="E469" s="26">
        <f>IF($A469=0,0,VLOOKUP($A469,Pointage!$A$6:$CE$446,'Récap Hsup'!E$4))</f>
        <v>0</v>
      </c>
      <c r="F469" s="26">
        <f>IF($A469=0,0,VLOOKUP($A469,Pointage!$A$6:$CE$446,'Récap Hsup'!F$4))</f>
        <v>0</v>
      </c>
      <c r="G469" s="26">
        <f>IF($A469=0,0,VLOOKUP($A469,Pointage!$A$6:$CE$446,'Récap Hsup'!G$4))</f>
        <v>0</v>
      </c>
      <c r="H469" s="26">
        <f>IF($A469=0,0,VLOOKUP($A469,Pointage!$A$6:$CE$446,'Récap Hsup'!H$4))</f>
        <v>0</v>
      </c>
      <c r="I469" s="26">
        <f>IF($A469=0,0,VLOOKUP($A469,Pointage!$A$6:$CE$446,'Récap Hsup'!I$4))</f>
        <v>0</v>
      </c>
      <c r="J469" s="26">
        <f>IF($A469=0,0,VLOOKUP($A469,Pointage!$A$6:$CE$446,'Récap Hsup'!J$4))</f>
        <v>0</v>
      </c>
      <c r="K469" s="26">
        <f>IF($A469=0,0,VLOOKUP($A469,Pointage!$A$6:$CE$446,'Récap Hsup'!K$4))</f>
        <v>0</v>
      </c>
      <c r="L469" s="26">
        <f>IF($A469=0,0,VLOOKUP($A469,Pointage!$A$6:$CE$446,'Récap Hsup'!L$4))</f>
        <v>0</v>
      </c>
      <c r="M469" s="26">
        <f>IF($A469=0,0,VLOOKUP($A469,Pointage!$A$6:$CE$446,'Récap Hsup'!M$4))</f>
        <v>0</v>
      </c>
      <c r="N469" s="26">
        <f>IF($A469=0,0,VLOOKUP($A469,Pointage!$A$6:$CE$446,'Récap Hsup'!N$4))</f>
        <v>0</v>
      </c>
      <c r="O469" s="26">
        <f>IF($A469=0,0,VLOOKUP($A469,Pointage!$A$6:$CE$446,'Récap Hsup'!O$4))</f>
        <v>0</v>
      </c>
      <c r="P469" s="26">
        <f>IF($A469=0,0,VLOOKUP($A469,Pointage!$A$6:$CE$446,'Récap Hsup'!P$4))</f>
        <v>0</v>
      </c>
      <c r="Q469" s="26">
        <f>IF($A469=0,0,VLOOKUP($A469,Pointage!$A$6:$CE$446,'Récap Hsup'!Q$4))</f>
        <v>0</v>
      </c>
      <c r="R469" s="26">
        <f>IF($A469=0,0,VLOOKUP($A469,Pointage!$A$6:$CE$446,'Récap Hsup'!R$4))</f>
        <v>0</v>
      </c>
      <c r="S469" s="26">
        <f>IF($A469=0,0,VLOOKUP($A469,Pointage!$A$6:$CE$446,'Récap Hsup'!S$4))</f>
        <v>0</v>
      </c>
    </row>
    <row r="470" spans="1:19" x14ac:dyDescent="0.2">
      <c r="A470" s="24">
        <f>Pointage!A471</f>
        <v>0</v>
      </c>
      <c r="B470" s="25">
        <f t="shared" si="14"/>
        <v>0</v>
      </c>
      <c r="C470" s="25">
        <f t="shared" si="15"/>
        <v>1</v>
      </c>
      <c r="D470" s="26">
        <f>IF($A470=0,0,VLOOKUP($A470,Pointage!$A$6:$CE$446,'Récap Hsup'!D$4))</f>
        <v>0</v>
      </c>
      <c r="E470" s="26">
        <f>IF($A470=0,0,VLOOKUP($A470,Pointage!$A$6:$CE$446,'Récap Hsup'!E$4))</f>
        <v>0</v>
      </c>
      <c r="F470" s="26">
        <f>IF($A470=0,0,VLOOKUP($A470,Pointage!$A$6:$CE$446,'Récap Hsup'!F$4))</f>
        <v>0</v>
      </c>
      <c r="G470" s="26">
        <f>IF($A470=0,0,VLOOKUP($A470,Pointage!$A$6:$CE$446,'Récap Hsup'!G$4))</f>
        <v>0</v>
      </c>
      <c r="H470" s="26">
        <f>IF($A470=0,0,VLOOKUP($A470,Pointage!$A$6:$CE$446,'Récap Hsup'!H$4))</f>
        <v>0</v>
      </c>
      <c r="I470" s="26">
        <f>IF($A470=0,0,VLOOKUP($A470,Pointage!$A$6:$CE$446,'Récap Hsup'!I$4))</f>
        <v>0</v>
      </c>
      <c r="J470" s="26">
        <f>IF($A470=0,0,VLOOKUP($A470,Pointage!$A$6:$CE$446,'Récap Hsup'!J$4))</f>
        <v>0</v>
      </c>
      <c r="K470" s="26">
        <f>IF($A470=0,0,VLOOKUP($A470,Pointage!$A$6:$CE$446,'Récap Hsup'!K$4))</f>
        <v>0</v>
      </c>
      <c r="L470" s="26">
        <f>IF($A470=0,0,VLOOKUP($A470,Pointage!$A$6:$CE$446,'Récap Hsup'!L$4))</f>
        <v>0</v>
      </c>
      <c r="M470" s="26">
        <f>IF($A470=0,0,VLOOKUP($A470,Pointage!$A$6:$CE$446,'Récap Hsup'!M$4))</f>
        <v>0</v>
      </c>
      <c r="N470" s="26">
        <f>IF($A470=0,0,VLOOKUP($A470,Pointage!$A$6:$CE$446,'Récap Hsup'!N$4))</f>
        <v>0</v>
      </c>
      <c r="O470" s="26">
        <f>IF($A470=0,0,VLOOKUP($A470,Pointage!$A$6:$CE$446,'Récap Hsup'!O$4))</f>
        <v>0</v>
      </c>
      <c r="P470" s="26">
        <f>IF($A470=0,0,VLOOKUP($A470,Pointage!$A$6:$CE$446,'Récap Hsup'!P$4))</f>
        <v>0</v>
      </c>
      <c r="Q470" s="26">
        <f>IF($A470=0,0,VLOOKUP($A470,Pointage!$A$6:$CE$446,'Récap Hsup'!Q$4))</f>
        <v>0</v>
      </c>
      <c r="R470" s="26">
        <f>IF($A470=0,0,VLOOKUP($A470,Pointage!$A$6:$CE$446,'Récap Hsup'!R$4))</f>
        <v>0</v>
      </c>
      <c r="S470" s="26">
        <f>IF($A470=0,0,VLOOKUP($A470,Pointage!$A$6:$CE$446,'Récap Hsup'!S$4))</f>
        <v>0</v>
      </c>
    </row>
    <row r="471" spans="1:19" x14ac:dyDescent="0.2">
      <c r="A471" s="24">
        <f>Pointage!A472</f>
        <v>0</v>
      </c>
      <c r="B471" s="25">
        <f t="shared" si="14"/>
        <v>0</v>
      </c>
      <c r="C471" s="25">
        <f t="shared" si="15"/>
        <v>1</v>
      </c>
      <c r="D471" s="26">
        <f>IF($A471=0,0,VLOOKUP($A471,Pointage!$A$6:$CE$446,'Récap Hsup'!D$4))</f>
        <v>0</v>
      </c>
      <c r="E471" s="26">
        <f>IF($A471=0,0,VLOOKUP($A471,Pointage!$A$6:$CE$446,'Récap Hsup'!E$4))</f>
        <v>0</v>
      </c>
      <c r="F471" s="26">
        <f>IF($A471=0,0,VLOOKUP($A471,Pointage!$A$6:$CE$446,'Récap Hsup'!F$4))</f>
        <v>0</v>
      </c>
      <c r="G471" s="26">
        <f>IF($A471=0,0,VLOOKUP($A471,Pointage!$A$6:$CE$446,'Récap Hsup'!G$4))</f>
        <v>0</v>
      </c>
      <c r="H471" s="26">
        <f>IF($A471=0,0,VLOOKUP($A471,Pointage!$A$6:$CE$446,'Récap Hsup'!H$4))</f>
        <v>0</v>
      </c>
      <c r="I471" s="26">
        <f>IF($A471=0,0,VLOOKUP($A471,Pointage!$A$6:$CE$446,'Récap Hsup'!I$4))</f>
        <v>0</v>
      </c>
      <c r="J471" s="26">
        <f>IF($A471=0,0,VLOOKUP($A471,Pointage!$A$6:$CE$446,'Récap Hsup'!J$4))</f>
        <v>0</v>
      </c>
      <c r="K471" s="26">
        <f>IF($A471=0,0,VLOOKUP($A471,Pointage!$A$6:$CE$446,'Récap Hsup'!K$4))</f>
        <v>0</v>
      </c>
      <c r="L471" s="26">
        <f>IF($A471=0,0,VLOOKUP($A471,Pointage!$A$6:$CE$446,'Récap Hsup'!L$4))</f>
        <v>0</v>
      </c>
      <c r="M471" s="26">
        <f>IF($A471=0,0,VLOOKUP($A471,Pointage!$A$6:$CE$446,'Récap Hsup'!M$4))</f>
        <v>0</v>
      </c>
      <c r="N471" s="26">
        <f>IF($A471=0,0,VLOOKUP($A471,Pointage!$A$6:$CE$446,'Récap Hsup'!N$4))</f>
        <v>0</v>
      </c>
      <c r="O471" s="26">
        <f>IF($A471=0,0,VLOOKUP($A471,Pointage!$A$6:$CE$446,'Récap Hsup'!O$4))</f>
        <v>0</v>
      </c>
      <c r="P471" s="26">
        <f>IF($A471=0,0,VLOOKUP($A471,Pointage!$A$6:$CE$446,'Récap Hsup'!P$4))</f>
        <v>0</v>
      </c>
      <c r="Q471" s="26">
        <f>IF($A471=0,0,VLOOKUP($A471,Pointage!$A$6:$CE$446,'Récap Hsup'!Q$4))</f>
        <v>0</v>
      </c>
      <c r="R471" s="26">
        <f>IF($A471=0,0,VLOOKUP($A471,Pointage!$A$6:$CE$446,'Récap Hsup'!R$4))</f>
        <v>0</v>
      </c>
      <c r="S471" s="26">
        <f>IF($A471=0,0,VLOOKUP($A471,Pointage!$A$6:$CE$446,'Récap Hsup'!S$4))</f>
        <v>0</v>
      </c>
    </row>
    <row r="472" spans="1:19" x14ac:dyDescent="0.2">
      <c r="A472" s="24">
        <f>Pointage!A473</f>
        <v>0</v>
      </c>
      <c r="B472" s="25">
        <f t="shared" si="14"/>
        <v>0</v>
      </c>
      <c r="C472" s="25">
        <f t="shared" si="15"/>
        <v>1</v>
      </c>
      <c r="D472" s="26">
        <f>IF($A472=0,0,VLOOKUP($A472,Pointage!$A$6:$CE$446,'Récap Hsup'!D$4))</f>
        <v>0</v>
      </c>
      <c r="E472" s="26">
        <f>IF($A472=0,0,VLOOKUP($A472,Pointage!$A$6:$CE$446,'Récap Hsup'!E$4))</f>
        <v>0</v>
      </c>
      <c r="F472" s="26">
        <f>IF($A472=0,0,VLOOKUP($A472,Pointage!$A$6:$CE$446,'Récap Hsup'!F$4))</f>
        <v>0</v>
      </c>
      <c r="G472" s="26">
        <f>IF($A472=0,0,VLOOKUP($A472,Pointage!$A$6:$CE$446,'Récap Hsup'!G$4))</f>
        <v>0</v>
      </c>
      <c r="H472" s="26">
        <f>IF($A472=0,0,VLOOKUP($A472,Pointage!$A$6:$CE$446,'Récap Hsup'!H$4))</f>
        <v>0</v>
      </c>
      <c r="I472" s="26">
        <f>IF($A472=0,0,VLOOKUP($A472,Pointage!$A$6:$CE$446,'Récap Hsup'!I$4))</f>
        <v>0</v>
      </c>
      <c r="J472" s="26">
        <f>IF($A472=0,0,VLOOKUP($A472,Pointage!$A$6:$CE$446,'Récap Hsup'!J$4))</f>
        <v>0</v>
      </c>
      <c r="K472" s="26">
        <f>IF($A472=0,0,VLOOKUP($A472,Pointage!$A$6:$CE$446,'Récap Hsup'!K$4))</f>
        <v>0</v>
      </c>
      <c r="L472" s="26">
        <f>IF($A472=0,0,VLOOKUP($A472,Pointage!$A$6:$CE$446,'Récap Hsup'!L$4))</f>
        <v>0</v>
      </c>
      <c r="M472" s="26">
        <f>IF($A472=0,0,VLOOKUP($A472,Pointage!$A$6:$CE$446,'Récap Hsup'!M$4))</f>
        <v>0</v>
      </c>
      <c r="N472" s="26">
        <f>IF($A472=0,0,VLOOKUP($A472,Pointage!$A$6:$CE$446,'Récap Hsup'!N$4))</f>
        <v>0</v>
      </c>
      <c r="O472" s="26">
        <f>IF($A472=0,0,VLOOKUP($A472,Pointage!$A$6:$CE$446,'Récap Hsup'!O$4))</f>
        <v>0</v>
      </c>
      <c r="P472" s="26">
        <f>IF($A472=0,0,VLOOKUP($A472,Pointage!$A$6:$CE$446,'Récap Hsup'!P$4))</f>
        <v>0</v>
      </c>
      <c r="Q472" s="26">
        <f>IF($A472=0,0,VLOOKUP($A472,Pointage!$A$6:$CE$446,'Récap Hsup'!Q$4))</f>
        <v>0</v>
      </c>
      <c r="R472" s="26">
        <f>IF($A472=0,0,VLOOKUP($A472,Pointage!$A$6:$CE$446,'Récap Hsup'!R$4))</f>
        <v>0</v>
      </c>
      <c r="S472" s="26">
        <f>IF($A472=0,0,VLOOKUP($A472,Pointage!$A$6:$CE$446,'Récap Hsup'!S$4))</f>
        <v>0</v>
      </c>
    </row>
    <row r="473" spans="1:19" x14ac:dyDescent="0.2">
      <c r="A473" s="24">
        <f>Pointage!A474</f>
        <v>0</v>
      </c>
      <c r="B473" s="25">
        <f t="shared" si="14"/>
        <v>0</v>
      </c>
      <c r="C473" s="25">
        <f t="shared" si="15"/>
        <v>1</v>
      </c>
      <c r="D473" s="26">
        <f>IF($A473=0,0,VLOOKUP($A473,Pointage!$A$6:$CE$446,'Récap Hsup'!D$4))</f>
        <v>0</v>
      </c>
      <c r="E473" s="26">
        <f>IF($A473=0,0,VLOOKUP($A473,Pointage!$A$6:$CE$446,'Récap Hsup'!E$4))</f>
        <v>0</v>
      </c>
      <c r="F473" s="26">
        <f>IF($A473=0,0,VLOOKUP($A473,Pointage!$A$6:$CE$446,'Récap Hsup'!F$4))</f>
        <v>0</v>
      </c>
      <c r="G473" s="26">
        <f>IF($A473=0,0,VLOOKUP($A473,Pointage!$A$6:$CE$446,'Récap Hsup'!G$4))</f>
        <v>0</v>
      </c>
      <c r="H473" s="26">
        <f>IF($A473=0,0,VLOOKUP($A473,Pointage!$A$6:$CE$446,'Récap Hsup'!H$4))</f>
        <v>0</v>
      </c>
      <c r="I473" s="26">
        <f>IF($A473=0,0,VLOOKUP($A473,Pointage!$A$6:$CE$446,'Récap Hsup'!I$4))</f>
        <v>0</v>
      </c>
      <c r="J473" s="26">
        <f>IF($A473=0,0,VLOOKUP($A473,Pointage!$A$6:$CE$446,'Récap Hsup'!J$4))</f>
        <v>0</v>
      </c>
      <c r="K473" s="26">
        <f>IF($A473=0,0,VLOOKUP($A473,Pointage!$A$6:$CE$446,'Récap Hsup'!K$4))</f>
        <v>0</v>
      </c>
      <c r="L473" s="26">
        <f>IF($A473=0,0,VLOOKUP($A473,Pointage!$A$6:$CE$446,'Récap Hsup'!L$4))</f>
        <v>0</v>
      </c>
      <c r="M473" s="26">
        <f>IF($A473=0,0,VLOOKUP($A473,Pointage!$A$6:$CE$446,'Récap Hsup'!M$4))</f>
        <v>0</v>
      </c>
      <c r="N473" s="26">
        <f>IF($A473=0,0,VLOOKUP($A473,Pointage!$A$6:$CE$446,'Récap Hsup'!N$4))</f>
        <v>0</v>
      </c>
      <c r="O473" s="26">
        <f>IF($A473=0,0,VLOOKUP($A473,Pointage!$A$6:$CE$446,'Récap Hsup'!O$4))</f>
        <v>0</v>
      </c>
      <c r="P473" s="26">
        <f>IF($A473=0,0,VLOOKUP($A473,Pointage!$A$6:$CE$446,'Récap Hsup'!P$4))</f>
        <v>0</v>
      </c>
      <c r="Q473" s="26">
        <f>IF($A473=0,0,VLOOKUP($A473,Pointage!$A$6:$CE$446,'Récap Hsup'!Q$4))</f>
        <v>0</v>
      </c>
      <c r="R473" s="26">
        <f>IF($A473=0,0,VLOOKUP($A473,Pointage!$A$6:$CE$446,'Récap Hsup'!R$4))</f>
        <v>0</v>
      </c>
      <c r="S473" s="26">
        <f>IF($A473=0,0,VLOOKUP($A473,Pointage!$A$6:$CE$446,'Récap Hsup'!S$4))</f>
        <v>0</v>
      </c>
    </row>
    <row r="474" spans="1:19" x14ac:dyDescent="0.2">
      <c r="A474" s="24">
        <f>Pointage!A475</f>
        <v>0</v>
      </c>
      <c r="B474" s="25">
        <f t="shared" si="14"/>
        <v>0</v>
      </c>
      <c r="C474" s="25">
        <f t="shared" si="15"/>
        <v>1</v>
      </c>
      <c r="D474" s="26">
        <f>IF($A474=0,0,VLOOKUP($A474,Pointage!$A$6:$CE$446,'Récap Hsup'!D$4))</f>
        <v>0</v>
      </c>
      <c r="E474" s="26">
        <f>IF($A474=0,0,VLOOKUP($A474,Pointage!$A$6:$CE$446,'Récap Hsup'!E$4))</f>
        <v>0</v>
      </c>
      <c r="F474" s="26">
        <f>IF($A474=0,0,VLOOKUP($A474,Pointage!$A$6:$CE$446,'Récap Hsup'!F$4))</f>
        <v>0</v>
      </c>
      <c r="G474" s="26">
        <f>IF($A474=0,0,VLOOKUP($A474,Pointage!$A$6:$CE$446,'Récap Hsup'!G$4))</f>
        <v>0</v>
      </c>
      <c r="H474" s="26">
        <f>IF($A474=0,0,VLOOKUP($A474,Pointage!$A$6:$CE$446,'Récap Hsup'!H$4))</f>
        <v>0</v>
      </c>
      <c r="I474" s="26">
        <f>IF($A474=0,0,VLOOKUP($A474,Pointage!$A$6:$CE$446,'Récap Hsup'!I$4))</f>
        <v>0</v>
      </c>
      <c r="J474" s="26">
        <f>IF($A474=0,0,VLOOKUP($A474,Pointage!$A$6:$CE$446,'Récap Hsup'!J$4))</f>
        <v>0</v>
      </c>
      <c r="K474" s="26">
        <f>IF($A474=0,0,VLOOKUP($A474,Pointage!$A$6:$CE$446,'Récap Hsup'!K$4))</f>
        <v>0</v>
      </c>
      <c r="L474" s="26">
        <f>IF($A474=0,0,VLOOKUP($A474,Pointage!$A$6:$CE$446,'Récap Hsup'!L$4))</f>
        <v>0</v>
      </c>
      <c r="M474" s="26">
        <f>IF($A474=0,0,VLOOKUP($A474,Pointage!$A$6:$CE$446,'Récap Hsup'!M$4))</f>
        <v>0</v>
      </c>
      <c r="N474" s="26">
        <f>IF($A474=0,0,VLOOKUP($A474,Pointage!$A$6:$CE$446,'Récap Hsup'!N$4))</f>
        <v>0</v>
      </c>
      <c r="O474" s="26">
        <f>IF($A474=0,0,VLOOKUP($A474,Pointage!$A$6:$CE$446,'Récap Hsup'!O$4))</f>
        <v>0</v>
      </c>
      <c r="P474" s="26">
        <f>IF($A474=0,0,VLOOKUP($A474,Pointage!$A$6:$CE$446,'Récap Hsup'!P$4))</f>
        <v>0</v>
      </c>
      <c r="Q474" s="26">
        <f>IF($A474=0,0,VLOOKUP($A474,Pointage!$A$6:$CE$446,'Récap Hsup'!Q$4))</f>
        <v>0</v>
      </c>
      <c r="R474" s="26">
        <f>IF($A474=0,0,VLOOKUP($A474,Pointage!$A$6:$CE$446,'Récap Hsup'!R$4))</f>
        <v>0</v>
      </c>
      <c r="S474" s="26">
        <f>IF($A474=0,0,VLOOKUP($A474,Pointage!$A$6:$CE$446,'Récap Hsup'!S$4))</f>
        <v>0</v>
      </c>
    </row>
    <row r="475" spans="1:19" x14ac:dyDescent="0.2">
      <c r="A475" s="24">
        <f>Pointage!A476</f>
        <v>0</v>
      </c>
      <c r="B475" s="25">
        <f t="shared" si="14"/>
        <v>0</v>
      </c>
      <c r="C475" s="25">
        <f t="shared" si="15"/>
        <v>1</v>
      </c>
      <c r="D475" s="26">
        <f>IF($A475=0,0,VLOOKUP($A475,Pointage!$A$6:$CE$446,'Récap Hsup'!D$4))</f>
        <v>0</v>
      </c>
      <c r="E475" s="26">
        <f>IF($A475=0,0,VLOOKUP($A475,Pointage!$A$6:$CE$446,'Récap Hsup'!E$4))</f>
        <v>0</v>
      </c>
      <c r="F475" s="26">
        <f>IF($A475=0,0,VLOOKUP($A475,Pointage!$A$6:$CE$446,'Récap Hsup'!F$4))</f>
        <v>0</v>
      </c>
      <c r="G475" s="26">
        <f>IF($A475=0,0,VLOOKUP($A475,Pointage!$A$6:$CE$446,'Récap Hsup'!G$4))</f>
        <v>0</v>
      </c>
      <c r="H475" s="26">
        <f>IF($A475=0,0,VLOOKUP($A475,Pointage!$A$6:$CE$446,'Récap Hsup'!H$4))</f>
        <v>0</v>
      </c>
      <c r="I475" s="26">
        <f>IF($A475=0,0,VLOOKUP($A475,Pointage!$A$6:$CE$446,'Récap Hsup'!I$4))</f>
        <v>0</v>
      </c>
      <c r="J475" s="26">
        <f>IF($A475=0,0,VLOOKUP($A475,Pointage!$A$6:$CE$446,'Récap Hsup'!J$4))</f>
        <v>0</v>
      </c>
      <c r="K475" s="26">
        <f>IF($A475=0,0,VLOOKUP($A475,Pointage!$A$6:$CE$446,'Récap Hsup'!K$4))</f>
        <v>0</v>
      </c>
      <c r="L475" s="26">
        <f>IF($A475=0,0,VLOOKUP($A475,Pointage!$A$6:$CE$446,'Récap Hsup'!L$4))</f>
        <v>0</v>
      </c>
      <c r="M475" s="26">
        <f>IF($A475=0,0,VLOOKUP($A475,Pointage!$A$6:$CE$446,'Récap Hsup'!M$4))</f>
        <v>0</v>
      </c>
      <c r="N475" s="26">
        <f>IF($A475=0,0,VLOOKUP($A475,Pointage!$A$6:$CE$446,'Récap Hsup'!N$4))</f>
        <v>0</v>
      </c>
      <c r="O475" s="26">
        <f>IF($A475=0,0,VLOOKUP($A475,Pointage!$A$6:$CE$446,'Récap Hsup'!O$4))</f>
        <v>0</v>
      </c>
      <c r="P475" s="26">
        <f>IF($A475=0,0,VLOOKUP($A475,Pointage!$A$6:$CE$446,'Récap Hsup'!P$4))</f>
        <v>0</v>
      </c>
      <c r="Q475" s="26">
        <f>IF($A475=0,0,VLOOKUP($A475,Pointage!$A$6:$CE$446,'Récap Hsup'!Q$4))</f>
        <v>0</v>
      </c>
      <c r="R475" s="26">
        <f>IF($A475=0,0,VLOOKUP($A475,Pointage!$A$6:$CE$446,'Récap Hsup'!R$4))</f>
        <v>0</v>
      </c>
      <c r="S475" s="26">
        <f>IF($A475=0,0,VLOOKUP($A475,Pointage!$A$6:$CE$446,'Récap Hsup'!S$4))</f>
        <v>0</v>
      </c>
    </row>
    <row r="476" spans="1:19" x14ac:dyDescent="0.2">
      <c r="A476" s="24">
        <f>Pointage!A477</f>
        <v>0</v>
      </c>
      <c r="B476" s="25">
        <f t="shared" si="14"/>
        <v>0</v>
      </c>
      <c r="C476" s="25">
        <f t="shared" si="15"/>
        <v>1</v>
      </c>
      <c r="D476" s="26">
        <f>IF($A476=0,0,VLOOKUP($A476,Pointage!$A$6:$CE$446,'Récap Hsup'!D$4))</f>
        <v>0</v>
      </c>
      <c r="E476" s="26">
        <f>IF($A476=0,0,VLOOKUP($A476,Pointage!$A$6:$CE$446,'Récap Hsup'!E$4))</f>
        <v>0</v>
      </c>
      <c r="F476" s="26">
        <f>IF($A476=0,0,VLOOKUP($A476,Pointage!$A$6:$CE$446,'Récap Hsup'!F$4))</f>
        <v>0</v>
      </c>
      <c r="G476" s="26">
        <f>IF($A476=0,0,VLOOKUP($A476,Pointage!$A$6:$CE$446,'Récap Hsup'!G$4))</f>
        <v>0</v>
      </c>
      <c r="H476" s="26">
        <f>IF($A476=0,0,VLOOKUP($A476,Pointage!$A$6:$CE$446,'Récap Hsup'!H$4))</f>
        <v>0</v>
      </c>
      <c r="I476" s="26">
        <f>IF($A476=0,0,VLOOKUP($A476,Pointage!$A$6:$CE$446,'Récap Hsup'!I$4))</f>
        <v>0</v>
      </c>
      <c r="J476" s="26">
        <f>IF($A476=0,0,VLOOKUP($A476,Pointage!$A$6:$CE$446,'Récap Hsup'!J$4))</f>
        <v>0</v>
      </c>
      <c r="K476" s="26">
        <f>IF($A476=0,0,VLOOKUP($A476,Pointage!$A$6:$CE$446,'Récap Hsup'!K$4))</f>
        <v>0</v>
      </c>
      <c r="L476" s="26">
        <f>IF($A476=0,0,VLOOKUP($A476,Pointage!$A$6:$CE$446,'Récap Hsup'!L$4))</f>
        <v>0</v>
      </c>
      <c r="M476" s="26">
        <f>IF($A476=0,0,VLOOKUP($A476,Pointage!$A$6:$CE$446,'Récap Hsup'!M$4))</f>
        <v>0</v>
      </c>
      <c r="N476" s="26">
        <f>IF($A476=0,0,VLOOKUP($A476,Pointage!$A$6:$CE$446,'Récap Hsup'!N$4))</f>
        <v>0</v>
      </c>
      <c r="O476" s="26">
        <f>IF($A476=0,0,VLOOKUP($A476,Pointage!$A$6:$CE$446,'Récap Hsup'!O$4))</f>
        <v>0</v>
      </c>
      <c r="P476" s="26">
        <f>IF($A476=0,0,VLOOKUP($A476,Pointage!$A$6:$CE$446,'Récap Hsup'!P$4))</f>
        <v>0</v>
      </c>
      <c r="Q476" s="26">
        <f>IF($A476=0,0,VLOOKUP($A476,Pointage!$A$6:$CE$446,'Récap Hsup'!Q$4))</f>
        <v>0</v>
      </c>
      <c r="R476" s="26">
        <f>IF($A476=0,0,VLOOKUP($A476,Pointage!$A$6:$CE$446,'Récap Hsup'!R$4))</f>
        <v>0</v>
      </c>
      <c r="S476" s="26">
        <f>IF($A476=0,0,VLOOKUP($A476,Pointage!$A$6:$CE$446,'Récap Hsup'!S$4))</f>
        <v>0</v>
      </c>
    </row>
    <row r="477" spans="1:19" x14ac:dyDescent="0.2">
      <c r="A477" s="24">
        <f>Pointage!A478</f>
        <v>0</v>
      </c>
      <c r="B477" s="25">
        <f t="shared" si="14"/>
        <v>0</v>
      </c>
      <c r="C477" s="25">
        <f t="shared" si="15"/>
        <v>1</v>
      </c>
      <c r="D477" s="26">
        <f>IF($A477=0,0,VLOOKUP($A477,Pointage!$A$6:$CE$446,'Récap Hsup'!D$4))</f>
        <v>0</v>
      </c>
      <c r="E477" s="26">
        <f>IF($A477=0,0,VLOOKUP($A477,Pointage!$A$6:$CE$446,'Récap Hsup'!E$4))</f>
        <v>0</v>
      </c>
      <c r="F477" s="26">
        <f>IF($A477=0,0,VLOOKUP($A477,Pointage!$A$6:$CE$446,'Récap Hsup'!F$4))</f>
        <v>0</v>
      </c>
      <c r="G477" s="26">
        <f>IF($A477=0,0,VLOOKUP($A477,Pointage!$A$6:$CE$446,'Récap Hsup'!G$4))</f>
        <v>0</v>
      </c>
      <c r="H477" s="26">
        <f>IF($A477=0,0,VLOOKUP($A477,Pointage!$A$6:$CE$446,'Récap Hsup'!H$4))</f>
        <v>0</v>
      </c>
      <c r="I477" s="26">
        <f>IF($A477=0,0,VLOOKUP($A477,Pointage!$A$6:$CE$446,'Récap Hsup'!I$4))</f>
        <v>0</v>
      </c>
      <c r="J477" s="26">
        <f>IF($A477=0,0,VLOOKUP($A477,Pointage!$A$6:$CE$446,'Récap Hsup'!J$4))</f>
        <v>0</v>
      </c>
      <c r="K477" s="26">
        <f>IF($A477=0,0,VLOOKUP($A477,Pointage!$A$6:$CE$446,'Récap Hsup'!K$4))</f>
        <v>0</v>
      </c>
      <c r="L477" s="26">
        <f>IF($A477=0,0,VLOOKUP($A477,Pointage!$A$6:$CE$446,'Récap Hsup'!L$4))</f>
        <v>0</v>
      </c>
      <c r="M477" s="26">
        <f>IF($A477=0,0,VLOOKUP($A477,Pointage!$A$6:$CE$446,'Récap Hsup'!M$4))</f>
        <v>0</v>
      </c>
      <c r="N477" s="26">
        <f>IF($A477=0,0,VLOOKUP($A477,Pointage!$A$6:$CE$446,'Récap Hsup'!N$4))</f>
        <v>0</v>
      </c>
      <c r="O477" s="26">
        <f>IF($A477=0,0,VLOOKUP($A477,Pointage!$A$6:$CE$446,'Récap Hsup'!O$4))</f>
        <v>0</v>
      </c>
      <c r="P477" s="26">
        <f>IF($A477=0,0,VLOOKUP($A477,Pointage!$A$6:$CE$446,'Récap Hsup'!P$4))</f>
        <v>0</v>
      </c>
      <c r="Q477" s="26">
        <f>IF($A477=0,0,VLOOKUP($A477,Pointage!$A$6:$CE$446,'Récap Hsup'!Q$4))</f>
        <v>0</v>
      </c>
      <c r="R477" s="26">
        <f>IF($A477=0,0,VLOOKUP($A477,Pointage!$A$6:$CE$446,'Récap Hsup'!R$4))</f>
        <v>0</v>
      </c>
      <c r="S477" s="26">
        <f>IF($A477=0,0,VLOOKUP($A477,Pointage!$A$6:$CE$446,'Récap Hsup'!S$4))</f>
        <v>0</v>
      </c>
    </row>
    <row r="478" spans="1:19" x14ac:dyDescent="0.2">
      <c r="A478" s="24">
        <f>Pointage!A479</f>
        <v>0</v>
      </c>
      <c r="B478" s="25">
        <f t="shared" si="14"/>
        <v>0</v>
      </c>
      <c r="C478" s="25">
        <f t="shared" si="15"/>
        <v>1</v>
      </c>
      <c r="D478" s="26">
        <f>IF($A478=0,0,VLOOKUP($A478,Pointage!$A$6:$CE$446,'Récap Hsup'!D$4))</f>
        <v>0</v>
      </c>
      <c r="E478" s="26">
        <f>IF($A478=0,0,VLOOKUP($A478,Pointage!$A$6:$CE$446,'Récap Hsup'!E$4))</f>
        <v>0</v>
      </c>
      <c r="F478" s="26">
        <f>IF($A478=0,0,VLOOKUP($A478,Pointage!$A$6:$CE$446,'Récap Hsup'!F$4))</f>
        <v>0</v>
      </c>
      <c r="G478" s="26">
        <f>IF($A478=0,0,VLOOKUP($A478,Pointage!$A$6:$CE$446,'Récap Hsup'!G$4))</f>
        <v>0</v>
      </c>
      <c r="H478" s="26">
        <f>IF($A478=0,0,VLOOKUP($A478,Pointage!$A$6:$CE$446,'Récap Hsup'!H$4))</f>
        <v>0</v>
      </c>
      <c r="I478" s="26">
        <f>IF($A478=0,0,VLOOKUP($A478,Pointage!$A$6:$CE$446,'Récap Hsup'!I$4))</f>
        <v>0</v>
      </c>
      <c r="J478" s="26">
        <f>IF($A478=0,0,VLOOKUP($A478,Pointage!$A$6:$CE$446,'Récap Hsup'!J$4))</f>
        <v>0</v>
      </c>
      <c r="K478" s="26">
        <f>IF($A478=0,0,VLOOKUP($A478,Pointage!$A$6:$CE$446,'Récap Hsup'!K$4))</f>
        <v>0</v>
      </c>
      <c r="L478" s="26">
        <f>IF($A478=0,0,VLOOKUP($A478,Pointage!$A$6:$CE$446,'Récap Hsup'!L$4))</f>
        <v>0</v>
      </c>
      <c r="M478" s="26">
        <f>IF($A478=0,0,VLOOKUP($A478,Pointage!$A$6:$CE$446,'Récap Hsup'!M$4))</f>
        <v>0</v>
      </c>
      <c r="N478" s="26">
        <f>IF($A478=0,0,VLOOKUP($A478,Pointage!$A$6:$CE$446,'Récap Hsup'!N$4))</f>
        <v>0</v>
      </c>
      <c r="O478" s="26">
        <f>IF($A478=0,0,VLOOKUP($A478,Pointage!$A$6:$CE$446,'Récap Hsup'!O$4))</f>
        <v>0</v>
      </c>
      <c r="P478" s="26">
        <f>IF($A478=0,0,VLOOKUP($A478,Pointage!$A$6:$CE$446,'Récap Hsup'!P$4))</f>
        <v>0</v>
      </c>
      <c r="Q478" s="26">
        <f>IF($A478=0,0,VLOOKUP($A478,Pointage!$A$6:$CE$446,'Récap Hsup'!Q$4))</f>
        <v>0</v>
      </c>
      <c r="R478" s="26">
        <f>IF($A478=0,0,VLOOKUP($A478,Pointage!$A$6:$CE$446,'Récap Hsup'!R$4))</f>
        <v>0</v>
      </c>
      <c r="S478" s="26">
        <f>IF($A478=0,0,VLOOKUP($A478,Pointage!$A$6:$CE$446,'Récap Hsup'!S$4))</f>
        <v>0</v>
      </c>
    </row>
    <row r="479" spans="1:19" x14ac:dyDescent="0.2">
      <c r="A479" s="24">
        <f>Pointage!A480</f>
        <v>0</v>
      </c>
      <c r="B479" s="25">
        <f t="shared" si="14"/>
        <v>0</v>
      </c>
      <c r="C479" s="25">
        <f t="shared" si="15"/>
        <v>1</v>
      </c>
      <c r="D479" s="26">
        <f>IF($A479=0,0,VLOOKUP($A479,Pointage!$A$6:$CE$446,'Récap Hsup'!D$4))</f>
        <v>0</v>
      </c>
      <c r="E479" s="26">
        <f>IF($A479=0,0,VLOOKUP($A479,Pointage!$A$6:$CE$446,'Récap Hsup'!E$4))</f>
        <v>0</v>
      </c>
      <c r="F479" s="26">
        <f>IF($A479=0,0,VLOOKUP($A479,Pointage!$A$6:$CE$446,'Récap Hsup'!F$4))</f>
        <v>0</v>
      </c>
      <c r="G479" s="26">
        <f>IF($A479=0,0,VLOOKUP($A479,Pointage!$A$6:$CE$446,'Récap Hsup'!G$4))</f>
        <v>0</v>
      </c>
      <c r="H479" s="26">
        <f>IF($A479=0,0,VLOOKUP($A479,Pointage!$A$6:$CE$446,'Récap Hsup'!H$4))</f>
        <v>0</v>
      </c>
      <c r="I479" s="26">
        <f>IF($A479=0,0,VLOOKUP($A479,Pointage!$A$6:$CE$446,'Récap Hsup'!I$4))</f>
        <v>0</v>
      </c>
      <c r="J479" s="26">
        <f>IF($A479=0,0,VLOOKUP($A479,Pointage!$A$6:$CE$446,'Récap Hsup'!J$4))</f>
        <v>0</v>
      </c>
      <c r="K479" s="26">
        <f>IF($A479=0,0,VLOOKUP($A479,Pointage!$A$6:$CE$446,'Récap Hsup'!K$4))</f>
        <v>0</v>
      </c>
      <c r="L479" s="26">
        <f>IF($A479=0,0,VLOOKUP($A479,Pointage!$A$6:$CE$446,'Récap Hsup'!L$4))</f>
        <v>0</v>
      </c>
      <c r="M479" s="26">
        <f>IF($A479=0,0,VLOOKUP($A479,Pointage!$A$6:$CE$446,'Récap Hsup'!M$4))</f>
        <v>0</v>
      </c>
      <c r="N479" s="26">
        <f>IF($A479=0,0,VLOOKUP($A479,Pointage!$A$6:$CE$446,'Récap Hsup'!N$4))</f>
        <v>0</v>
      </c>
      <c r="O479" s="26">
        <f>IF($A479=0,0,VLOOKUP($A479,Pointage!$A$6:$CE$446,'Récap Hsup'!O$4))</f>
        <v>0</v>
      </c>
      <c r="P479" s="26">
        <f>IF($A479=0,0,VLOOKUP($A479,Pointage!$A$6:$CE$446,'Récap Hsup'!P$4))</f>
        <v>0</v>
      </c>
      <c r="Q479" s="26">
        <f>IF($A479=0,0,VLOOKUP($A479,Pointage!$A$6:$CE$446,'Récap Hsup'!Q$4))</f>
        <v>0</v>
      </c>
      <c r="R479" s="26">
        <f>IF($A479=0,0,VLOOKUP($A479,Pointage!$A$6:$CE$446,'Récap Hsup'!R$4))</f>
        <v>0</v>
      </c>
      <c r="S479" s="26">
        <f>IF($A479=0,0,VLOOKUP($A479,Pointage!$A$6:$CE$446,'Récap Hsup'!S$4))</f>
        <v>0</v>
      </c>
    </row>
    <row r="480" spans="1:19" x14ac:dyDescent="0.2">
      <c r="A480" s="24">
        <f>Pointage!A481</f>
        <v>0</v>
      </c>
      <c r="B480" s="25">
        <f t="shared" si="14"/>
        <v>0</v>
      </c>
      <c r="C480" s="25">
        <f t="shared" si="15"/>
        <v>1</v>
      </c>
      <c r="D480" s="26">
        <f>IF($A480=0,0,VLOOKUP($A480,Pointage!$A$6:$CE$446,'Récap Hsup'!D$4))</f>
        <v>0</v>
      </c>
      <c r="E480" s="26">
        <f>IF($A480=0,0,VLOOKUP($A480,Pointage!$A$6:$CE$446,'Récap Hsup'!E$4))</f>
        <v>0</v>
      </c>
      <c r="F480" s="26">
        <f>IF($A480=0,0,VLOOKUP($A480,Pointage!$A$6:$CE$446,'Récap Hsup'!F$4))</f>
        <v>0</v>
      </c>
      <c r="G480" s="26">
        <f>IF($A480=0,0,VLOOKUP($A480,Pointage!$A$6:$CE$446,'Récap Hsup'!G$4))</f>
        <v>0</v>
      </c>
      <c r="H480" s="26">
        <f>IF($A480=0,0,VLOOKUP($A480,Pointage!$A$6:$CE$446,'Récap Hsup'!H$4))</f>
        <v>0</v>
      </c>
      <c r="I480" s="26">
        <f>IF($A480=0,0,VLOOKUP($A480,Pointage!$A$6:$CE$446,'Récap Hsup'!I$4))</f>
        <v>0</v>
      </c>
      <c r="J480" s="26">
        <f>IF($A480=0,0,VLOOKUP($A480,Pointage!$A$6:$CE$446,'Récap Hsup'!J$4))</f>
        <v>0</v>
      </c>
      <c r="K480" s="26">
        <f>IF($A480=0,0,VLOOKUP($A480,Pointage!$A$6:$CE$446,'Récap Hsup'!K$4))</f>
        <v>0</v>
      </c>
      <c r="L480" s="26">
        <f>IF($A480=0,0,VLOOKUP($A480,Pointage!$A$6:$CE$446,'Récap Hsup'!L$4))</f>
        <v>0</v>
      </c>
      <c r="M480" s="26">
        <f>IF($A480=0,0,VLOOKUP($A480,Pointage!$A$6:$CE$446,'Récap Hsup'!M$4))</f>
        <v>0</v>
      </c>
      <c r="N480" s="26">
        <f>IF($A480=0,0,VLOOKUP($A480,Pointage!$A$6:$CE$446,'Récap Hsup'!N$4))</f>
        <v>0</v>
      </c>
      <c r="O480" s="26">
        <f>IF($A480=0,0,VLOOKUP($A480,Pointage!$A$6:$CE$446,'Récap Hsup'!O$4))</f>
        <v>0</v>
      </c>
      <c r="P480" s="26">
        <f>IF($A480=0,0,VLOOKUP($A480,Pointage!$A$6:$CE$446,'Récap Hsup'!P$4))</f>
        <v>0</v>
      </c>
      <c r="Q480" s="26">
        <f>IF($A480=0,0,VLOOKUP($A480,Pointage!$A$6:$CE$446,'Récap Hsup'!Q$4))</f>
        <v>0</v>
      </c>
      <c r="R480" s="26">
        <f>IF($A480=0,0,VLOOKUP($A480,Pointage!$A$6:$CE$446,'Récap Hsup'!R$4))</f>
        <v>0</v>
      </c>
      <c r="S480" s="26">
        <f>IF($A480=0,0,VLOOKUP($A480,Pointage!$A$6:$CE$446,'Récap Hsup'!S$4))</f>
        <v>0</v>
      </c>
    </row>
    <row r="481" spans="1:19" x14ac:dyDescent="0.2">
      <c r="A481" s="24">
        <f>Pointage!A482</f>
        <v>0</v>
      </c>
      <c r="B481" s="25">
        <f t="shared" si="14"/>
        <v>0</v>
      </c>
      <c r="C481" s="25">
        <f t="shared" si="15"/>
        <v>1</v>
      </c>
      <c r="D481" s="26">
        <f>IF($A481=0,0,VLOOKUP($A481,Pointage!$A$6:$CE$446,'Récap Hsup'!D$4))</f>
        <v>0</v>
      </c>
      <c r="E481" s="26">
        <f>IF($A481=0,0,VLOOKUP($A481,Pointage!$A$6:$CE$446,'Récap Hsup'!E$4))</f>
        <v>0</v>
      </c>
      <c r="F481" s="26">
        <f>IF($A481=0,0,VLOOKUP($A481,Pointage!$A$6:$CE$446,'Récap Hsup'!F$4))</f>
        <v>0</v>
      </c>
      <c r="G481" s="26">
        <f>IF($A481=0,0,VLOOKUP($A481,Pointage!$A$6:$CE$446,'Récap Hsup'!G$4))</f>
        <v>0</v>
      </c>
      <c r="H481" s="26">
        <f>IF($A481=0,0,VLOOKUP($A481,Pointage!$A$6:$CE$446,'Récap Hsup'!H$4))</f>
        <v>0</v>
      </c>
      <c r="I481" s="26">
        <f>IF($A481=0,0,VLOOKUP($A481,Pointage!$A$6:$CE$446,'Récap Hsup'!I$4))</f>
        <v>0</v>
      </c>
      <c r="J481" s="26">
        <f>IF($A481=0,0,VLOOKUP($A481,Pointage!$A$6:$CE$446,'Récap Hsup'!J$4))</f>
        <v>0</v>
      </c>
      <c r="K481" s="26">
        <f>IF($A481=0,0,VLOOKUP($A481,Pointage!$A$6:$CE$446,'Récap Hsup'!K$4))</f>
        <v>0</v>
      </c>
      <c r="L481" s="26">
        <f>IF($A481=0,0,VLOOKUP($A481,Pointage!$A$6:$CE$446,'Récap Hsup'!L$4))</f>
        <v>0</v>
      </c>
      <c r="M481" s="26">
        <f>IF($A481=0,0,VLOOKUP($A481,Pointage!$A$6:$CE$446,'Récap Hsup'!M$4))</f>
        <v>0</v>
      </c>
      <c r="N481" s="26">
        <f>IF($A481=0,0,VLOOKUP($A481,Pointage!$A$6:$CE$446,'Récap Hsup'!N$4))</f>
        <v>0</v>
      </c>
      <c r="O481" s="26">
        <f>IF($A481=0,0,VLOOKUP($A481,Pointage!$A$6:$CE$446,'Récap Hsup'!O$4))</f>
        <v>0</v>
      </c>
      <c r="P481" s="26">
        <f>IF($A481=0,0,VLOOKUP($A481,Pointage!$A$6:$CE$446,'Récap Hsup'!P$4))</f>
        <v>0</v>
      </c>
      <c r="Q481" s="26">
        <f>IF($A481=0,0,VLOOKUP($A481,Pointage!$A$6:$CE$446,'Récap Hsup'!Q$4))</f>
        <v>0</v>
      </c>
      <c r="R481" s="26">
        <f>IF($A481=0,0,VLOOKUP($A481,Pointage!$A$6:$CE$446,'Récap Hsup'!R$4))</f>
        <v>0</v>
      </c>
      <c r="S481" s="26">
        <f>IF($A481=0,0,VLOOKUP($A481,Pointage!$A$6:$CE$446,'Récap Hsup'!S$4))</f>
        <v>0</v>
      </c>
    </row>
    <row r="482" spans="1:19" x14ac:dyDescent="0.2">
      <c r="A482" s="24">
        <f>Pointage!A483</f>
        <v>0</v>
      </c>
      <c r="B482" s="25">
        <f t="shared" si="14"/>
        <v>0</v>
      </c>
      <c r="C482" s="25">
        <f t="shared" si="15"/>
        <v>1</v>
      </c>
      <c r="D482" s="26">
        <f>IF($A482=0,0,VLOOKUP($A482,Pointage!$A$6:$CE$446,'Récap Hsup'!D$4))</f>
        <v>0</v>
      </c>
      <c r="E482" s="26">
        <f>IF($A482=0,0,VLOOKUP($A482,Pointage!$A$6:$CE$446,'Récap Hsup'!E$4))</f>
        <v>0</v>
      </c>
      <c r="F482" s="26">
        <f>IF($A482=0,0,VLOOKUP($A482,Pointage!$A$6:$CE$446,'Récap Hsup'!F$4))</f>
        <v>0</v>
      </c>
      <c r="G482" s="26">
        <f>IF($A482=0,0,VLOOKUP($A482,Pointage!$A$6:$CE$446,'Récap Hsup'!G$4))</f>
        <v>0</v>
      </c>
      <c r="H482" s="26">
        <f>IF($A482=0,0,VLOOKUP($A482,Pointage!$A$6:$CE$446,'Récap Hsup'!H$4))</f>
        <v>0</v>
      </c>
      <c r="I482" s="26">
        <f>IF($A482=0,0,VLOOKUP($A482,Pointage!$A$6:$CE$446,'Récap Hsup'!I$4))</f>
        <v>0</v>
      </c>
      <c r="J482" s="26">
        <f>IF($A482=0,0,VLOOKUP($A482,Pointage!$A$6:$CE$446,'Récap Hsup'!J$4))</f>
        <v>0</v>
      </c>
      <c r="K482" s="26">
        <f>IF($A482=0,0,VLOOKUP($A482,Pointage!$A$6:$CE$446,'Récap Hsup'!K$4))</f>
        <v>0</v>
      </c>
      <c r="L482" s="26">
        <f>IF($A482=0,0,VLOOKUP($A482,Pointage!$A$6:$CE$446,'Récap Hsup'!L$4))</f>
        <v>0</v>
      </c>
      <c r="M482" s="26">
        <f>IF($A482=0,0,VLOOKUP($A482,Pointage!$A$6:$CE$446,'Récap Hsup'!M$4))</f>
        <v>0</v>
      </c>
      <c r="N482" s="26">
        <f>IF($A482=0,0,VLOOKUP($A482,Pointage!$A$6:$CE$446,'Récap Hsup'!N$4))</f>
        <v>0</v>
      </c>
      <c r="O482" s="26">
        <f>IF($A482=0,0,VLOOKUP($A482,Pointage!$A$6:$CE$446,'Récap Hsup'!O$4))</f>
        <v>0</v>
      </c>
      <c r="P482" s="26">
        <f>IF($A482=0,0,VLOOKUP($A482,Pointage!$A$6:$CE$446,'Récap Hsup'!P$4))</f>
        <v>0</v>
      </c>
      <c r="Q482" s="26">
        <f>IF($A482=0,0,VLOOKUP($A482,Pointage!$A$6:$CE$446,'Récap Hsup'!Q$4))</f>
        <v>0</v>
      </c>
      <c r="R482" s="26">
        <f>IF($A482=0,0,VLOOKUP($A482,Pointage!$A$6:$CE$446,'Récap Hsup'!R$4))</f>
        <v>0</v>
      </c>
      <c r="S482" s="26">
        <f>IF($A482=0,0,VLOOKUP($A482,Pointage!$A$6:$CE$446,'Récap Hsup'!S$4))</f>
        <v>0</v>
      </c>
    </row>
    <row r="483" spans="1:19" x14ac:dyDescent="0.2">
      <c r="A483" s="24">
        <f>Pointage!A484</f>
        <v>0</v>
      </c>
      <c r="B483" s="25">
        <f t="shared" si="14"/>
        <v>0</v>
      </c>
      <c r="C483" s="25">
        <f t="shared" si="15"/>
        <v>1</v>
      </c>
      <c r="D483" s="26">
        <f>IF($A483=0,0,VLOOKUP($A483,Pointage!$A$6:$CE$446,'Récap Hsup'!D$4))</f>
        <v>0</v>
      </c>
      <c r="E483" s="26">
        <f>IF($A483=0,0,VLOOKUP($A483,Pointage!$A$6:$CE$446,'Récap Hsup'!E$4))</f>
        <v>0</v>
      </c>
      <c r="F483" s="26">
        <f>IF($A483=0,0,VLOOKUP($A483,Pointage!$A$6:$CE$446,'Récap Hsup'!F$4))</f>
        <v>0</v>
      </c>
      <c r="G483" s="26">
        <f>IF($A483=0,0,VLOOKUP($A483,Pointage!$A$6:$CE$446,'Récap Hsup'!G$4))</f>
        <v>0</v>
      </c>
      <c r="H483" s="26">
        <f>IF($A483=0,0,VLOOKUP($A483,Pointage!$A$6:$CE$446,'Récap Hsup'!H$4))</f>
        <v>0</v>
      </c>
      <c r="I483" s="26">
        <f>IF($A483=0,0,VLOOKUP($A483,Pointage!$A$6:$CE$446,'Récap Hsup'!I$4))</f>
        <v>0</v>
      </c>
      <c r="J483" s="26">
        <f>IF($A483=0,0,VLOOKUP($A483,Pointage!$A$6:$CE$446,'Récap Hsup'!J$4))</f>
        <v>0</v>
      </c>
      <c r="K483" s="26">
        <f>IF($A483=0,0,VLOOKUP($A483,Pointage!$A$6:$CE$446,'Récap Hsup'!K$4))</f>
        <v>0</v>
      </c>
      <c r="L483" s="26">
        <f>IF($A483=0,0,VLOOKUP($A483,Pointage!$A$6:$CE$446,'Récap Hsup'!L$4))</f>
        <v>0</v>
      </c>
      <c r="M483" s="26">
        <f>IF($A483=0,0,VLOOKUP($A483,Pointage!$A$6:$CE$446,'Récap Hsup'!M$4))</f>
        <v>0</v>
      </c>
      <c r="N483" s="26">
        <f>IF($A483=0,0,VLOOKUP($A483,Pointage!$A$6:$CE$446,'Récap Hsup'!N$4))</f>
        <v>0</v>
      </c>
      <c r="O483" s="26">
        <f>IF($A483=0,0,VLOOKUP($A483,Pointage!$A$6:$CE$446,'Récap Hsup'!O$4))</f>
        <v>0</v>
      </c>
      <c r="P483" s="26">
        <f>IF($A483=0,0,VLOOKUP($A483,Pointage!$A$6:$CE$446,'Récap Hsup'!P$4))</f>
        <v>0</v>
      </c>
      <c r="Q483" s="26">
        <f>IF($A483=0,0,VLOOKUP($A483,Pointage!$A$6:$CE$446,'Récap Hsup'!Q$4))</f>
        <v>0</v>
      </c>
      <c r="R483" s="26">
        <f>IF($A483=0,0,VLOOKUP($A483,Pointage!$A$6:$CE$446,'Récap Hsup'!R$4))</f>
        <v>0</v>
      </c>
      <c r="S483" s="26">
        <f>IF($A483=0,0,VLOOKUP($A483,Pointage!$A$6:$CE$446,'Récap Hsup'!S$4))</f>
        <v>0</v>
      </c>
    </row>
    <row r="484" spans="1:19" x14ac:dyDescent="0.2">
      <c r="A484" s="24">
        <f>Pointage!A485</f>
        <v>0</v>
      </c>
      <c r="B484" s="25">
        <f t="shared" si="14"/>
        <v>0</v>
      </c>
      <c r="C484" s="25">
        <f t="shared" si="15"/>
        <v>1</v>
      </c>
      <c r="D484" s="26">
        <f>IF($A484=0,0,VLOOKUP($A484,Pointage!$A$6:$CE$446,'Récap Hsup'!D$4))</f>
        <v>0</v>
      </c>
      <c r="E484" s="26">
        <f>IF($A484=0,0,VLOOKUP($A484,Pointage!$A$6:$CE$446,'Récap Hsup'!E$4))</f>
        <v>0</v>
      </c>
      <c r="F484" s="26">
        <f>IF($A484=0,0,VLOOKUP($A484,Pointage!$A$6:$CE$446,'Récap Hsup'!F$4))</f>
        <v>0</v>
      </c>
      <c r="G484" s="26">
        <f>IF($A484=0,0,VLOOKUP($A484,Pointage!$A$6:$CE$446,'Récap Hsup'!G$4))</f>
        <v>0</v>
      </c>
      <c r="H484" s="26">
        <f>IF($A484=0,0,VLOOKUP($A484,Pointage!$A$6:$CE$446,'Récap Hsup'!H$4))</f>
        <v>0</v>
      </c>
      <c r="I484" s="26">
        <f>IF($A484=0,0,VLOOKUP($A484,Pointage!$A$6:$CE$446,'Récap Hsup'!I$4))</f>
        <v>0</v>
      </c>
      <c r="J484" s="26">
        <f>IF($A484=0,0,VLOOKUP($A484,Pointage!$A$6:$CE$446,'Récap Hsup'!J$4))</f>
        <v>0</v>
      </c>
      <c r="K484" s="26">
        <f>IF($A484=0,0,VLOOKUP($A484,Pointage!$A$6:$CE$446,'Récap Hsup'!K$4))</f>
        <v>0</v>
      </c>
      <c r="L484" s="26">
        <f>IF($A484=0,0,VLOOKUP($A484,Pointage!$A$6:$CE$446,'Récap Hsup'!L$4))</f>
        <v>0</v>
      </c>
      <c r="M484" s="26">
        <f>IF($A484=0,0,VLOOKUP($A484,Pointage!$A$6:$CE$446,'Récap Hsup'!M$4))</f>
        <v>0</v>
      </c>
      <c r="N484" s="26">
        <f>IF($A484=0,0,VLOOKUP($A484,Pointage!$A$6:$CE$446,'Récap Hsup'!N$4))</f>
        <v>0</v>
      </c>
      <c r="O484" s="26">
        <f>IF($A484=0,0,VLOOKUP($A484,Pointage!$A$6:$CE$446,'Récap Hsup'!O$4))</f>
        <v>0</v>
      </c>
      <c r="P484" s="26">
        <f>IF($A484=0,0,VLOOKUP($A484,Pointage!$A$6:$CE$446,'Récap Hsup'!P$4))</f>
        <v>0</v>
      </c>
      <c r="Q484" s="26">
        <f>IF($A484=0,0,VLOOKUP($A484,Pointage!$A$6:$CE$446,'Récap Hsup'!Q$4))</f>
        <v>0</v>
      </c>
      <c r="R484" s="26">
        <f>IF($A484=0,0,VLOOKUP($A484,Pointage!$A$6:$CE$446,'Récap Hsup'!R$4))</f>
        <v>0</v>
      </c>
      <c r="S484" s="26">
        <f>IF($A484=0,0,VLOOKUP($A484,Pointage!$A$6:$CE$446,'Récap Hsup'!S$4))</f>
        <v>0</v>
      </c>
    </row>
    <row r="485" spans="1:19" x14ac:dyDescent="0.2">
      <c r="A485" s="24">
        <f>Pointage!A486</f>
        <v>0</v>
      </c>
      <c r="B485" s="25">
        <f t="shared" si="14"/>
        <v>0</v>
      </c>
      <c r="C485" s="25">
        <f t="shared" si="15"/>
        <v>1</v>
      </c>
      <c r="D485" s="26">
        <f>IF($A485=0,0,VLOOKUP($A485,Pointage!$A$6:$CE$446,'Récap Hsup'!D$4))</f>
        <v>0</v>
      </c>
      <c r="E485" s="26">
        <f>IF($A485=0,0,VLOOKUP($A485,Pointage!$A$6:$CE$446,'Récap Hsup'!E$4))</f>
        <v>0</v>
      </c>
      <c r="F485" s="26">
        <f>IF($A485=0,0,VLOOKUP($A485,Pointage!$A$6:$CE$446,'Récap Hsup'!F$4))</f>
        <v>0</v>
      </c>
      <c r="G485" s="26">
        <f>IF($A485=0,0,VLOOKUP($A485,Pointage!$A$6:$CE$446,'Récap Hsup'!G$4))</f>
        <v>0</v>
      </c>
      <c r="H485" s="26">
        <f>IF($A485=0,0,VLOOKUP($A485,Pointage!$A$6:$CE$446,'Récap Hsup'!H$4))</f>
        <v>0</v>
      </c>
      <c r="I485" s="26">
        <f>IF($A485=0,0,VLOOKUP($A485,Pointage!$A$6:$CE$446,'Récap Hsup'!I$4))</f>
        <v>0</v>
      </c>
      <c r="J485" s="26">
        <f>IF($A485=0,0,VLOOKUP($A485,Pointage!$A$6:$CE$446,'Récap Hsup'!J$4))</f>
        <v>0</v>
      </c>
      <c r="K485" s="26">
        <f>IF($A485=0,0,VLOOKUP($A485,Pointage!$A$6:$CE$446,'Récap Hsup'!K$4))</f>
        <v>0</v>
      </c>
      <c r="L485" s="26">
        <f>IF($A485=0,0,VLOOKUP($A485,Pointage!$A$6:$CE$446,'Récap Hsup'!L$4))</f>
        <v>0</v>
      </c>
      <c r="M485" s="26">
        <f>IF($A485=0,0,VLOOKUP($A485,Pointage!$A$6:$CE$446,'Récap Hsup'!M$4))</f>
        <v>0</v>
      </c>
      <c r="N485" s="26">
        <f>IF($A485=0,0,VLOOKUP($A485,Pointage!$A$6:$CE$446,'Récap Hsup'!N$4))</f>
        <v>0</v>
      </c>
      <c r="O485" s="26">
        <f>IF($A485=0,0,VLOOKUP($A485,Pointage!$A$6:$CE$446,'Récap Hsup'!O$4))</f>
        <v>0</v>
      </c>
      <c r="P485" s="26">
        <f>IF($A485=0,0,VLOOKUP($A485,Pointage!$A$6:$CE$446,'Récap Hsup'!P$4))</f>
        <v>0</v>
      </c>
      <c r="Q485" s="26">
        <f>IF($A485=0,0,VLOOKUP($A485,Pointage!$A$6:$CE$446,'Récap Hsup'!Q$4))</f>
        <v>0</v>
      </c>
      <c r="R485" s="26">
        <f>IF($A485=0,0,VLOOKUP($A485,Pointage!$A$6:$CE$446,'Récap Hsup'!R$4))</f>
        <v>0</v>
      </c>
      <c r="S485" s="26">
        <f>IF($A485=0,0,VLOOKUP($A485,Pointage!$A$6:$CE$446,'Récap Hsup'!S$4))</f>
        <v>0</v>
      </c>
    </row>
    <row r="486" spans="1:19" x14ac:dyDescent="0.2">
      <c r="A486" s="24">
        <f>Pointage!A487</f>
        <v>0</v>
      </c>
      <c r="B486" s="25">
        <f t="shared" si="14"/>
        <v>0</v>
      </c>
      <c r="C486" s="25">
        <f t="shared" si="15"/>
        <v>1</v>
      </c>
      <c r="D486" s="26">
        <f>IF($A486=0,0,VLOOKUP($A486,Pointage!$A$6:$CE$446,'Récap Hsup'!D$4))</f>
        <v>0</v>
      </c>
      <c r="E486" s="26">
        <f>IF($A486=0,0,VLOOKUP($A486,Pointage!$A$6:$CE$446,'Récap Hsup'!E$4))</f>
        <v>0</v>
      </c>
      <c r="F486" s="26">
        <f>IF($A486=0,0,VLOOKUP($A486,Pointage!$A$6:$CE$446,'Récap Hsup'!F$4))</f>
        <v>0</v>
      </c>
      <c r="G486" s="26">
        <f>IF($A486=0,0,VLOOKUP($A486,Pointage!$A$6:$CE$446,'Récap Hsup'!G$4))</f>
        <v>0</v>
      </c>
      <c r="H486" s="26">
        <f>IF($A486=0,0,VLOOKUP($A486,Pointage!$A$6:$CE$446,'Récap Hsup'!H$4))</f>
        <v>0</v>
      </c>
      <c r="I486" s="26">
        <f>IF($A486=0,0,VLOOKUP($A486,Pointage!$A$6:$CE$446,'Récap Hsup'!I$4))</f>
        <v>0</v>
      </c>
      <c r="J486" s="26">
        <f>IF($A486=0,0,VLOOKUP($A486,Pointage!$A$6:$CE$446,'Récap Hsup'!J$4))</f>
        <v>0</v>
      </c>
      <c r="K486" s="26">
        <f>IF($A486=0,0,VLOOKUP($A486,Pointage!$A$6:$CE$446,'Récap Hsup'!K$4))</f>
        <v>0</v>
      </c>
      <c r="L486" s="26">
        <f>IF($A486=0,0,VLOOKUP($A486,Pointage!$A$6:$CE$446,'Récap Hsup'!L$4))</f>
        <v>0</v>
      </c>
      <c r="M486" s="26">
        <f>IF($A486=0,0,VLOOKUP($A486,Pointage!$A$6:$CE$446,'Récap Hsup'!M$4))</f>
        <v>0</v>
      </c>
      <c r="N486" s="26">
        <f>IF($A486=0,0,VLOOKUP($A486,Pointage!$A$6:$CE$446,'Récap Hsup'!N$4))</f>
        <v>0</v>
      </c>
      <c r="O486" s="26">
        <f>IF($A486=0,0,VLOOKUP($A486,Pointage!$A$6:$CE$446,'Récap Hsup'!O$4))</f>
        <v>0</v>
      </c>
      <c r="P486" s="26">
        <f>IF($A486=0,0,VLOOKUP($A486,Pointage!$A$6:$CE$446,'Récap Hsup'!P$4))</f>
        <v>0</v>
      </c>
      <c r="Q486" s="26">
        <f>IF($A486=0,0,VLOOKUP($A486,Pointage!$A$6:$CE$446,'Récap Hsup'!Q$4))</f>
        <v>0</v>
      </c>
      <c r="R486" s="26">
        <f>IF($A486=0,0,VLOOKUP($A486,Pointage!$A$6:$CE$446,'Récap Hsup'!R$4))</f>
        <v>0</v>
      </c>
      <c r="S486" s="26">
        <f>IF($A486=0,0,VLOOKUP($A486,Pointage!$A$6:$CE$446,'Récap Hsup'!S$4))</f>
        <v>0</v>
      </c>
    </row>
    <row r="487" spans="1:19" x14ac:dyDescent="0.2">
      <c r="A487" s="24">
        <f>Pointage!A488</f>
        <v>0</v>
      </c>
      <c r="B487" s="25">
        <f t="shared" si="14"/>
        <v>0</v>
      </c>
      <c r="C487" s="25">
        <f t="shared" si="15"/>
        <v>1</v>
      </c>
      <c r="D487" s="26">
        <f>IF($A487=0,0,VLOOKUP($A487,Pointage!$A$6:$CE$446,'Récap Hsup'!D$4))</f>
        <v>0</v>
      </c>
      <c r="E487" s="26">
        <f>IF($A487=0,0,VLOOKUP($A487,Pointage!$A$6:$CE$446,'Récap Hsup'!E$4))</f>
        <v>0</v>
      </c>
      <c r="F487" s="26">
        <f>IF($A487=0,0,VLOOKUP($A487,Pointage!$A$6:$CE$446,'Récap Hsup'!F$4))</f>
        <v>0</v>
      </c>
      <c r="G487" s="26">
        <f>IF($A487=0,0,VLOOKUP($A487,Pointage!$A$6:$CE$446,'Récap Hsup'!G$4))</f>
        <v>0</v>
      </c>
      <c r="H487" s="26">
        <f>IF($A487=0,0,VLOOKUP($A487,Pointage!$A$6:$CE$446,'Récap Hsup'!H$4))</f>
        <v>0</v>
      </c>
      <c r="I487" s="26">
        <f>IF($A487=0,0,VLOOKUP($A487,Pointage!$A$6:$CE$446,'Récap Hsup'!I$4))</f>
        <v>0</v>
      </c>
      <c r="J487" s="26">
        <f>IF($A487=0,0,VLOOKUP($A487,Pointage!$A$6:$CE$446,'Récap Hsup'!J$4))</f>
        <v>0</v>
      </c>
      <c r="K487" s="26">
        <f>IF($A487=0,0,VLOOKUP($A487,Pointage!$A$6:$CE$446,'Récap Hsup'!K$4))</f>
        <v>0</v>
      </c>
      <c r="L487" s="26">
        <f>IF($A487=0,0,VLOOKUP($A487,Pointage!$A$6:$CE$446,'Récap Hsup'!L$4))</f>
        <v>0</v>
      </c>
      <c r="M487" s="26">
        <f>IF($A487=0,0,VLOOKUP($A487,Pointage!$A$6:$CE$446,'Récap Hsup'!M$4))</f>
        <v>0</v>
      </c>
      <c r="N487" s="26">
        <f>IF($A487=0,0,VLOOKUP($A487,Pointage!$A$6:$CE$446,'Récap Hsup'!N$4))</f>
        <v>0</v>
      </c>
      <c r="O487" s="26">
        <f>IF($A487=0,0,VLOOKUP($A487,Pointage!$A$6:$CE$446,'Récap Hsup'!O$4))</f>
        <v>0</v>
      </c>
      <c r="P487" s="26">
        <f>IF($A487=0,0,VLOOKUP($A487,Pointage!$A$6:$CE$446,'Récap Hsup'!P$4))</f>
        <v>0</v>
      </c>
      <c r="Q487" s="26">
        <f>IF($A487=0,0,VLOOKUP($A487,Pointage!$A$6:$CE$446,'Récap Hsup'!Q$4))</f>
        <v>0</v>
      </c>
      <c r="R487" s="26">
        <f>IF($A487=0,0,VLOOKUP($A487,Pointage!$A$6:$CE$446,'Récap Hsup'!R$4))</f>
        <v>0</v>
      </c>
      <c r="S487" s="26">
        <f>IF($A487=0,0,VLOOKUP($A487,Pointage!$A$6:$CE$446,'Récap Hsup'!S$4))</f>
        <v>0</v>
      </c>
    </row>
    <row r="488" spans="1:19" x14ac:dyDescent="0.2">
      <c r="A488" s="24">
        <f>Pointage!A489</f>
        <v>0</v>
      </c>
      <c r="B488" s="25">
        <f t="shared" si="14"/>
        <v>0</v>
      </c>
      <c r="C488" s="25">
        <f t="shared" si="15"/>
        <v>1</v>
      </c>
      <c r="D488" s="26">
        <f>IF($A488=0,0,VLOOKUP($A488,Pointage!$A$6:$CE$446,'Récap Hsup'!D$4))</f>
        <v>0</v>
      </c>
      <c r="E488" s="26">
        <f>IF($A488=0,0,VLOOKUP($A488,Pointage!$A$6:$CE$446,'Récap Hsup'!E$4))</f>
        <v>0</v>
      </c>
      <c r="F488" s="26">
        <f>IF($A488=0,0,VLOOKUP($A488,Pointage!$A$6:$CE$446,'Récap Hsup'!F$4))</f>
        <v>0</v>
      </c>
      <c r="G488" s="26">
        <f>IF($A488=0,0,VLOOKUP($A488,Pointage!$A$6:$CE$446,'Récap Hsup'!G$4))</f>
        <v>0</v>
      </c>
      <c r="H488" s="26">
        <f>IF($A488=0,0,VLOOKUP($A488,Pointage!$A$6:$CE$446,'Récap Hsup'!H$4))</f>
        <v>0</v>
      </c>
      <c r="I488" s="26">
        <f>IF($A488=0,0,VLOOKUP($A488,Pointage!$A$6:$CE$446,'Récap Hsup'!I$4))</f>
        <v>0</v>
      </c>
      <c r="J488" s="26">
        <f>IF($A488=0,0,VLOOKUP($A488,Pointage!$A$6:$CE$446,'Récap Hsup'!J$4))</f>
        <v>0</v>
      </c>
      <c r="K488" s="26">
        <f>IF($A488=0,0,VLOOKUP($A488,Pointage!$A$6:$CE$446,'Récap Hsup'!K$4))</f>
        <v>0</v>
      </c>
      <c r="L488" s="26">
        <f>IF($A488=0,0,VLOOKUP($A488,Pointage!$A$6:$CE$446,'Récap Hsup'!L$4))</f>
        <v>0</v>
      </c>
      <c r="M488" s="26">
        <f>IF($A488=0,0,VLOOKUP($A488,Pointage!$A$6:$CE$446,'Récap Hsup'!M$4))</f>
        <v>0</v>
      </c>
      <c r="N488" s="26">
        <f>IF($A488=0,0,VLOOKUP($A488,Pointage!$A$6:$CE$446,'Récap Hsup'!N$4))</f>
        <v>0</v>
      </c>
      <c r="O488" s="26">
        <f>IF($A488=0,0,VLOOKUP($A488,Pointage!$A$6:$CE$446,'Récap Hsup'!O$4))</f>
        <v>0</v>
      </c>
      <c r="P488" s="26">
        <f>IF($A488=0,0,VLOOKUP($A488,Pointage!$A$6:$CE$446,'Récap Hsup'!P$4))</f>
        <v>0</v>
      </c>
      <c r="Q488" s="26">
        <f>IF($A488=0,0,VLOOKUP($A488,Pointage!$A$6:$CE$446,'Récap Hsup'!Q$4))</f>
        <v>0</v>
      </c>
      <c r="R488" s="26">
        <f>IF($A488=0,0,VLOOKUP($A488,Pointage!$A$6:$CE$446,'Récap Hsup'!R$4))</f>
        <v>0</v>
      </c>
      <c r="S488" s="26">
        <f>IF($A488=0,0,VLOOKUP($A488,Pointage!$A$6:$CE$446,'Récap Hsup'!S$4))</f>
        <v>0</v>
      </c>
    </row>
    <row r="489" spans="1:19" x14ac:dyDescent="0.2">
      <c r="A489" s="24">
        <f>Pointage!A490</f>
        <v>0</v>
      </c>
      <c r="B489" s="25">
        <f t="shared" si="14"/>
        <v>0</v>
      </c>
      <c r="C489" s="25">
        <f t="shared" si="15"/>
        <v>1</v>
      </c>
      <c r="D489" s="26">
        <f>IF($A489=0,0,VLOOKUP($A489,Pointage!$A$6:$CE$446,'Récap Hsup'!D$4))</f>
        <v>0</v>
      </c>
      <c r="E489" s="26">
        <f>IF($A489=0,0,VLOOKUP($A489,Pointage!$A$6:$CE$446,'Récap Hsup'!E$4))</f>
        <v>0</v>
      </c>
      <c r="F489" s="26">
        <f>IF($A489=0,0,VLOOKUP($A489,Pointage!$A$6:$CE$446,'Récap Hsup'!F$4))</f>
        <v>0</v>
      </c>
      <c r="G489" s="26">
        <f>IF($A489=0,0,VLOOKUP($A489,Pointage!$A$6:$CE$446,'Récap Hsup'!G$4))</f>
        <v>0</v>
      </c>
      <c r="H489" s="26">
        <f>IF($A489=0,0,VLOOKUP($A489,Pointage!$A$6:$CE$446,'Récap Hsup'!H$4))</f>
        <v>0</v>
      </c>
      <c r="I489" s="26">
        <f>IF($A489=0,0,VLOOKUP($A489,Pointage!$A$6:$CE$446,'Récap Hsup'!I$4))</f>
        <v>0</v>
      </c>
      <c r="J489" s="26">
        <f>IF($A489=0,0,VLOOKUP($A489,Pointage!$A$6:$CE$446,'Récap Hsup'!J$4))</f>
        <v>0</v>
      </c>
      <c r="K489" s="26">
        <f>IF($A489=0,0,VLOOKUP($A489,Pointage!$A$6:$CE$446,'Récap Hsup'!K$4))</f>
        <v>0</v>
      </c>
      <c r="L489" s="26">
        <f>IF($A489=0,0,VLOOKUP($A489,Pointage!$A$6:$CE$446,'Récap Hsup'!L$4))</f>
        <v>0</v>
      </c>
      <c r="M489" s="26">
        <f>IF($A489=0,0,VLOOKUP($A489,Pointage!$A$6:$CE$446,'Récap Hsup'!M$4))</f>
        <v>0</v>
      </c>
      <c r="N489" s="26">
        <f>IF($A489=0,0,VLOOKUP($A489,Pointage!$A$6:$CE$446,'Récap Hsup'!N$4))</f>
        <v>0</v>
      </c>
      <c r="O489" s="26">
        <f>IF($A489=0,0,VLOOKUP($A489,Pointage!$A$6:$CE$446,'Récap Hsup'!O$4))</f>
        <v>0</v>
      </c>
      <c r="P489" s="26">
        <f>IF($A489=0,0,VLOOKUP($A489,Pointage!$A$6:$CE$446,'Récap Hsup'!P$4))</f>
        <v>0</v>
      </c>
      <c r="Q489" s="26">
        <f>IF($A489=0,0,VLOOKUP($A489,Pointage!$A$6:$CE$446,'Récap Hsup'!Q$4))</f>
        <v>0</v>
      </c>
      <c r="R489" s="26">
        <f>IF($A489=0,0,VLOOKUP($A489,Pointage!$A$6:$CE$446,'Récap Hsup'!R$4))</f>
        <v>0</v>
      </c>
      <c r="S489" s="26">
        <f>IF($A489=0,0,VLOOKUP($A489,Pointage!$A$6:$CE$446,'Récap Hsup'!S$4))</f>
        <v>0</v>
      </c>
    </row>
    <row r="490" spans="1:19" x14ac:dyDescent="0.2">
      <c r="A490" s="24">
        <f>Pointage!A491</f>
        <v>0</v>
      </c>
      <c r="B490" s="25">
        <f t="shared" si="14"/>
        <v>0</v>
      </c>
      <c r="C490" s="25">
        <f t="shared" si="15"/>
        <v>1</v>
      </c>
      <c r="D490" s="26">
        <f>IF($A490=0,0,VLOOKUP($A490,Pointage!$A$6:$CE$446,'Récap Hsup'!D$4))</f>
        <v>0</v>
      </c>
      <c r="E490" s="26">
        <f>IF($A490=0,0,VLOOKUP($A490,Pointage!$A$6:$CE$446,'Récap Hsup'!E$4))</f>
        <v>0</v>
      </c>
      <c r="F490" s="26">
        <f>IF($A490=0,0,VLOOKUP($A490,Pointage!$A$6:$CE$446,'Récap Hsup'!F$4))</f>
        <v>0</v>
      </c>
      <c r="G490" s="26">
        <f>IF($A490=0,0,VLOOKUP($A490,Pointage!$A$6:$CE$446,'Récap Hsup'!G$4))</f>
        <v>0</v>
      </c>
      <c r="H490" s="26">
        <f>IF($A490=0,0,VLOOKUP($A490,Pointage!$A$6:$CE$446,'Récap Hsup'!H$4))</f>
        <v>0</v>
      </c>
      <c r="I490" s="26">
        <f>IF($A490=0,0,VLOOKUP($A490,Pointage!$A$6:$CE$446,'Récap Hsup'!I$4))</f>
        <v>0</v>
      </c>
      <c r="J490" s="26">
        <f>IF($A490=0,0,VLOOKUP($A490,Pointage!$A$6:$CE$446,'Récap Hsup'!J$4))</f>
        <v>0</v>
      </c>
      <c r="K490" s="26">
        <f>IF($A490=0,0,VLOOKUP($A490,Pointage!$A$6:$CE$446,'Récap Hsup'!K$4))</f>
        <v>0</v>
      </c>
      <c r="L490" s="26">
        <f>IF($A490=0,0,VLOOKUP($A490,Pointage!$A$6:$CE$446,'Récap Hsup'!L$4))</f>
        <v>0</v>
      </c>
      <c r="M490" s="26">
        <f>IF($A490=0,0,VLOOKUP($A490,Pointage!$A$6:$CE$446,'Récap Hsup'!M$4))</f>
        <v>0</v>
      </c>
      <c r="N490" s="26">
        <f>IF($A490=0,0,VLOOKUP($A490,Pointage!$A$6:$CE$446,'Récap Hsup'!N$4))</f>
        <v>0</v>
      </c>
      <c r="O490" s="26">
        <f>IF($A490=0,0,VLOOKUP($A490,Pointage!$A$6:$CE$446,'Récap Hsup'!O$4))</f>
        <v>0</v>
      </c>
      <c r="P490" s="26">
        <f>IF($A490=0,0,VLOOKUP($A490,Pointage!$A$6:$CE$446,'Récap Hsup'!P$4))</f>
        <v>0</v>
      </c>
      <c r="Q490" s="26">
        <f>IF($A490=0,0,VLOOKUP($A490,Pointage!$A$6:$CE$446,'Récap Hsup'!Q$4))</f>
        <v>0</v>
      </c>
      <c r="R490" s="26">
        <f>IF($A490=0,0,VLOOKUP($A490,Pointage!$A$6:$CE$446,'Récap Hsup'!R$4))</f>
        <v>0</v>
      </c>
      <c r="S490" s="26">
        <f>IF($A490=0,0,VLOOKUP($A490,Pointage!$A$6:$CE$446,'Récap Hsup'!S$4))</f>
        <v>0</v>
      </c>
    </row>
    <row r="491" spans="1:19" x14ac:dyDescent="0.2">
      <c r="A491" s="24">
        <f>Pointage!A492</f>
        <v>0</v>
      </c>
      <c r="B491" s="25">
        <f t="shared" si="14"/>
        <v>0</v>
      </c>
      <c r="C491" s="25">
        <f t="shared" si="15"/>
        <v>1</v>
      </c>
      <c r="D491" s="26">
        <f>IF($A491=0,0,VLOOKUP($A491,Pointage!$A$6:$CE$446,'Récap Hsup'!D$4))</f>
        <v>0</v>
      </c>
      <c r="E491" s="26">
        <f>IF($A491=0,0,VLOOKUP($A491,Pointage!$A$6:$CE$446,'Récap Hsup'!E$4))</f>
        <v>0</v>
      </c>
      <c r="F491" s="26">
        <f>IF($A491=0,0,VLOOKUP($A491,Pointage!$A$6:$CE$446,'Récap Hsup'!F$4))</f>
        <v>0</v>
      </c>
      <c r="G491" s="26">
        <f>IF($A491=0,0,VLOOKUP($A491,Pointage!$A$6:$CE$446,'Récap Hsup'!G$4))</f>
        <v>0</v>
      </c>
      <c r="H491" s="26">
        <f>IF($A491=0,0,VLOOKUP($A491,Pointage!$A$6:$CE$446,'Récap Hsup'!H$4))</f>
        <v>0</v>
      </c>
      <c r="I491" s="26">
        <f>IF($A491=0,0,VLOOKUP($A491,Pointage!$A$6:$CE$446,'Récap Hsup'!I$4))</f>
        <v>0</v>
      </c>
      <c r="J491" s="26">
        <f>IF($A491=0,0,VLOOKUP($A491,Pointage!$A$6:$CE$446,'Récap Hsup'!J$4))</f>
        <v>0</v>
      </c>
      <c r="K491" s="26">
        <f>IF($A491=0,0,VLOOKUP($A491,Pointage!$A$6:$CE$446,'Récap Hsup'!K$4))</f>
        <v>0</v>
      </c>
      <c r="L491" s="26">
        <f>IF($A491=0,0,VLOOKUP($A491,Pointage!$A$6:$CE$446,'Récap Hsup'!L$4))</f>
        <v>0</v>
      </c>
      <c r="M491" s="26">
        <f>IF($A491=0,0,VLOOKUP($A491,Pointage!$A$6:$CE$446,'Récap Hsup'!M$4))</f>
        <v>0</v>
      </c>
      <c r="N491" s="26">
        <f>IF($A491=0,0,VLOOKUP($A491,Pointage!$A$6:$CE$446,'Récap Hsup'!N$4))</f>
        <v>0</v>
      </c>
      <c r="O491" s="26">
        <f>IF($A491=0,0,VLOOKUP($A491,Pointage!$A$6:$CE$446,'Récap Hsup'!O$4))</f>
        <v>0</v>
      </c>
      <c r="P491" s="26">
        <f>IF($A491=0,0,VLOOKUP($A491,Pointage!$A$6:$CE$446,'Récap Hsup'!P$4))</f>
        <v>0</v>
      </c>
      <c r="Q491" s="26">
        <f>IF($A491=0,0,VLOOKUP($A491,Pointage!$A$6:$CE$446,'Récap Hsup'!Q$4))</f>
        <v>0</v>
      </c>
      <c r="R491" s="26">
        <f>IF($A491=0,0,VLOOKUP($A491,Pointage!$A$6:$CE$446,'Récap Hsup'!R$4))</f>
        <v>0</v>
      </c>
      <c r="S491" s="26">
        <f>IF($A491=0,0,VLOOKUP($A491,Pointage!$A$6:$CE$446,'Récap Hsup'!S$4))</f>
        <v>0</v>
      </c>
    </row>
    <row r="492" spans="1:19" x14ac:dyDescent="0.2">
      <c r="A492" s="24">
        <f>Pointage!A493</f>
        <v>0</v>
      </c>
      <c r="B492" s="25">
        <f t="shared" si="14"/>
        <v>0</v>
      </c>
      <c r="C492" s="25">
        <f t="shared" si="15"/>
        <v>1</v>
      </c>
      <c r="D492" s="26">
        <f>IF($A492=0,0,VLOOKUP($A492,Pointage!$A$6:$CE$446,'Récap Hsup'!D$4))</f>
        <v>0</v>
      </c>
      <c r="E492" s="26">
        <f>IF($A492=0,0,VLOOKUP($A492,Pointage!$A$6:$CE$446,'Récap Hsup'!E$4))</f>
        <v>0</v>
      </c>
      <c r="F492" s="26">
        <f>IF($A492=0,0,VLOOKUP($A492,Pointage!$A$6:$CE$446,'Récap Hsup'!F$4))</f>
        <v>0</v>
      </c>
      <c r="G492" s="26">
        <f>IF($A492=0,0,VLOOKUP($A492,Pointage!$A$6:$CE$446,'Récap Hsup'!G$4))</f>
        <v>0</v>
      </c>
      <c r="H492" s="26">
        <f>IF($A492=0,0,VLOOKUP($A492,Pointage!$A$6:$CE$446,'Récap Hsup'!H$4))</f>
        <v>0</v>
      </c>
      <c r="I492" s="26">
        <f>IF($A492=0,0,VLOOKUP($A492,Pointage!$A$6:$CE$446,'Récap Hsup'!I$4))</f>
        <v>0</v>
      </c>
      <c r="J492" s="26">
        <f>IF($A492=0,0,VLOOKUP($A492,Pointage!$A$6:$CE$446,'Récap Hsup'!J$4))</f>
        <v>0</v>
      </c>
      <c r="K492" s="26">
        <f>IF($A492=0,0,VLOOKUP($A492,Pointage!$A$6:$CE$446,'Récap Hsup'!K$4))</f>
        <v>0</v>
      </c>
      <c r="L492" s="26">
        <f>IF($A492=0,0,VLOOKUP($A492,Pointage!$A$6:$CE$446,'Récap Hsup'!L$4))</f>
        <v>0</v>
      </c>
      <c r="M492" s="26">
        <f>IF($A492=0,0,VLOOKUP($A492,Pointage!$A$6:$CE$446,'Récap Hsup'!M$4))</f>
        <v>0</v>
      </c>
      <c r="N492" s="26">
        <f>IF($A492=0,0,VLOOKUP($A492,Pointage!$A$6:$CE$446,'Récap Hsup'!N$4))</f>
        <v>0</v>
      </c>
      <c r="O492" s="26">
        <f>IF($A492=0,0,VLOOKUP($A492,Pointage!$A$6:$CE$446,'Récap Hsup'!O$4))</f>
        <v>0</v>
      </c>
      <c r="P492" s="26">
        <f>IF($A492=0,0,VLOOKUP($A492,Pointage!$A$6:$CE$446,'Récap Hsup'!P$4))</f>
        <v>0</v>
      </c>
      <c r="Q492" s="26">
        <f>IF($A492=0,0,VLOOKUP($A492,Pointage!$A$6:$CE$446,'Récap Hsup'!Q$4))</f>
        <v>0</v>
      </c>
      <c r="R492" s="26">
        <f>IF($A492=0,0,VLOOKUP($A492,Pointage!$A$6:$CE$446,'Récap Hsup'!R$4))</f>
        <v>0</v>
      </c>
      <c r="S492" s="26">
        <f>IF($A492=0,0,VLOOKUP($A492,Pointage!$A$6:$CE$446,'Récap Hsup'!S$4))</f>
        <v>0</v>
      </c>
    </row>
    <row r="493" spans="1:19" x14ac:dyDescent="0.2">
      <c r="A493" s="24">
        <f>Pointage!A494</f>
        <v>0</v>
      </c>
      <c r="B493" s="25">
        <f t="shared" si="14"/>
        <v>0</v>
      </c>
      <c r="C493" s="25">
        <f t="shared" si="15"/>
        <v>1</v>
      </c>
      <c r="D493" s="26">
        <f>IF($A493=0,0,VLOOKUP($A493,Pointage!$A$6:$CE$446,'Récap Hsup'!D$4))</f>
        <v>0</v>
      </c>
      <c r="E493" s="26">
        <f>IF($A493=0,0,VLOOKUP($A493,Pointage!$A$6:$CE$446,'Récap Hsup'!E$4))</f>
        <v>0</v>
      </c>
      <c r="F493" s="26">
        <f>IF($A493=0,0,VLOOKUP($A493,Pointage!$A$6:$CE$446,'Récap Hsup'!F$4))</f>
        <v>0</v>
      </c>
      <c r="G493" s="26">
        <f>IF($A493=0,0,VLOOKUP($A493,Pointage!$A$6:$CE$446,'Récap Hsup'!G$4))</f>
        <v>0</v>
      </c>
      <c r="H493" s="26">
        <f>IF($A493=0,0,VLOOKUP($A493,Pointage!$A$6:$CE$446,'Récap Hsup'!H$4))</f>
        <v>0</v>
      </c>
      <c r="I493" s="26">
        <f>IF($A493=0,0,VLOOKUP($A493,Pointage!$A$6:$CE$446,'Récap Hsup'!I$4))</f>
        <v>0</v>
      </c>
      <c r="J493" s="26">
        <f>IF($A493=0,0,VLOOKUP($A493,Pointage!$A$6:$CE$446,'Récap Hsup'!J$4))</f>
        <v>0</v>
      </c>
      <c r="K493" s="26">
        <f>IF($A493=0,0,VLOOKUP($A493,Pointage!$A$6:$CE$446,'Récap Hsup'!K$4))</f>
        <v>0</v>
      </c>
      <c r="L493" s="26">
        <f>IF($A493=0,0,VLOOKUP($A493,Pointage!$A$6:$CE$446,'Récap Hsup'!L$4))</f>
        <v>0</v>
      </c>
      <c r="M493" s="26">
        <f>IF($A493=0,0,VLOOKUP($A493,Pointage!$A$6:$CE$446,'Récap Hsup'!M$4))</f>
        <v>0</v>
      </c>
      <c r="N493" s="26">
        <f>IF($A493=0,0,VLOOKUP($A493,Pointage!$A$6:$CE$446,'Récap Hsup'!N$4))</f>
        <v>0</v>
      </c>
      <c r="O493" s="26">
        <f>IF($A493=0,0,VLOOKUP($A493,Pointage!$A$6:$CE$446,'Récap Hsup'!O$4))</f>
        <v>0</v>
      </c>
      <c r="P493" s="26">
        <f>IF($A493=0,0,VLOOKUP($A493,Pointage!$A$6:$CE$446,'Récap Hsup'!P$4))</f>
        <v>0</v>
      </c>
      <c r="Q493" s="26">
        <f>IF($A493=0,0,VLOOKUP($A493,Pointage!$A$6:$CE$446,'Récap Hsup'!Q$4))</f>
        <v>0</v>
      </c>
      <c r="R493" s="26">
        <f>IF($A493=0,0,VLOOKUP($A493,Pointage!$A$6:$CE$446,'Récap Hsup'!R$4))</f>
        <v>0</v>
      </c>
      <c r="S493" s="26">
        <f>IF($A493=0,0,VLOOKUP($A493,Pointage!$A$6:$CE$446,'Récap Hsup'!S$4))</f>
        <v>0</v>
      </c>
    </row>
    <row r="494" spans="1:19" x14ac:dyDescent="0.2">
      <c r="A494" s="24">
        <f>Pointage!A495</f>
        <v>0</v>
      </c>
      <c r="B494" s="25">
        <f t="shared" si="14"/>
        <v>0</v>
      </c>
      <c r="C494" s="25">
        <f t="shared" si="15"/>
        <v>1</v>
      </c>
      <c r="D494" s="26">
        <f>IF($A494=0,0,VLOOKUP($A494,Pointage!$A$6:$CE$446,'Récap Hsup'!D$4))</f>
        <v>0</v>
      </c>
      <c r="E494" s="26">
        <f>IF($A494=0,0,VLOOKUP($A494,Pointage!$A$6:$CE$446,'Récap Hsup'!E$4))</f>
        <v>0</v>
      </c>
      <c r="F494" s="26">
        <f>IF($A494=0,0,VLOOKUP($A494,Pointage!$A$6:$CE$446,'Récap Hsup'!F$4))</f>
        <v>0</v>
      </c>
      <c r="G494" s="26">
        <f>IF($A494=0,0,VLOOKUP($A494,Pointage!$A$6:$CE$446,'Récap Hsup'!G$4))</f>
        <v>0</v>
      </c>
      <c r="H494" s="26">
        <f>IF($A494=0,0,VLOOKUP($A494,Pointage!$A$6:$CE$446,'Récap Hsup'!H$4))</f>
        <v>0</v>
      </c>
      <c r="I494" s="26">
        <f>IF($A494=0,0,VLOOKUP($A494,Pointage!$A$6:$CE$446,'Récap Hsup'!I$4))</f>
        <v>0</v>
      </c>
      <c r="J494" s="26">
        <f>IF($A494=0,0,VLOOKUP($A494,Pointage!$A$6:$CE$446,'Récap Hsup'!J$4))</f>
        <v>0</v>
      </c>
      <c r="K494" s="26">
        <f>IF($A494=0,0,VLOOKUP($A494,Pointage!$A$6:$CE$446,'Récap Hsup'!K$4))</f>
        <v>0</v>
      </c>
      <c r="L494" s="26">
        <f>IF($A494=0,0,VLOOKUP($A494,Pointage!$A$6:$CE$446,'Récap Hsup'!L$4))</f>
        <v>0</v>
      </c>
      <c r="M494" s="26">
        <f>IF($A494=0,0,VLOOKUP($A494,Pointage!$A$6:$CE$446,'Récap Hsup'!M$4))</f>
        <v>0</v>
      </c>
      <c r="N494" s="26">
        <f>IF($A494=0,0,VLOOKUP($A494,Pointage!$A$6:$CE$446,'Récap Hsup'!N$4))</f>
        <v>0</v>
      </c>
      <c r="O494" s="26">
        <f>IF($A494=0,0,VLOOKUP($A494,Pointage!$A$6:$CE$446,'Récap Hsup'!O$4))</f>
        <v>0</v>
      </c>
      <c r="P494" s="26">
        <f>IF($A494=0,0,VLOOKUP($A494,Pointage!$A$6:$CE$446,'Récap Hsup'!P$4))</f>
        <v>0</v>
      </c>
      <c r="Q494" s="26">
        <f>IF($A494=0,0,VLOOKUP($A494,Pointage!$A$6:$CE$446,'Récap Hsup'!Q$4))</f>
        <v>0</v>
      </c>
      <c r="R494" s="26">
        <f>IF($A494=0,0,VLOOKUP($A494,Pointage!$A$6:$CE$446,'Récap Hsup'!R$4))</f>
        <v>0</v>
      </c>
      <c r="S494" s="26">
        <f>IF($A494=0,0,VLOOKUP($A494,Pointage!$A$6:$CE$446,'Récap Hsup'!S$4))</f>
        <v>0</v>
      </c>
    </row>
    <row r="495" spans="1:19" x14ac:dyDescent="0.2">
      <c r="A495" s="24">
        <f>Pointage!A496</f>
        <v>0</v>
      </c>
      <c r="B495" s="25">
        <f t="shared" si="14"/>
        <v>0</v>
      </c>
      <c r="C495" s="25">
        <f t="shared" si="15"/>
        <v>1</v>
      </c>
      <c r="D495" s="26">
        <f>IF($A495=0,0,VLOOKUP($A495,Pointage!$A$6:$CE$446,'Récap Hsup'!D$4))</f>
        <v>0</v>
      </c>
      <c r="E495" s="26">
        <f>IF($A495=0,0,VLOOKUP($A495,Pointage!$A$6:$CE$446,'Récap Hsup'!E$4))</f>
        <v>0</v>
      </c>
      <c r="F495" s="26">
        <f>IF($A495=0,0,VLOOKUP($A495,Pointage!$A$6:$CE$446,'Récap Hsup'!F$4))</f>
        <v>0</v>
      </c>
      <c r="G495" s="26">
        <f>IF($A495=0,0,VLOOKUP($A495,Pointage!$A$6:$CE$446,'Récap Hsup'!G$4))</f>
        <v>0</v>
      </c>
      <c r="H495" s="26">
        <f>IF($A495=0,0,VLOOKUP($A495,Pointage!$A$6:$CE$446,'Récap Hsup'!H$4))</f>
        <v>0</v>
      </c>
      <c r="I495" s="26">
        <f>IF($A495=0,0,VLOOKUP($A495,Pointage!$A$6:$CE$446,'Récap Hsup'!I$4))</f>
        <v>0</v>
      </c>
      <c r="J495" s="26">
        <f>IF($A495=0,0,VLOOKUP($A495,Pointage!$A$6:$CE$446,'Récap Hsup'!J$4))</f>
        <v>0</v>
      </c>
      <c r="K495" s="26">
        <f>IF($A495=0,0,VLOOKUP($A495,Pointage!$A$6:$CE$446,'Récap Hsup'!K$4))</f>
        <v>0</v>
      </c>
      <c r="L495" s="26">
        <f>IF($A495=0,0,VLOOKUP($A495,Pointage!$A$6:$CE$446,'Récap Hsup'!L$4))</f>
        <v>0</v>
      </c>
      <c r="M495" s="26">
        <f>IF($A495=0,0,VLOOKUP($A495,Pointage!$A$6:$CE$446,'Récap Hsup'!M$4))</f>
        <v>0</v>
      </c>
      <c r="N495" s="26">
        <f>IF($A495=0,0,VLOOKUP($A495,Pointage!$A$6:$CE$446,'Récap Hsup'!N$4))</f>
        <v>0</v>
      </c>
      <c r="O495" s="26">
        <f>IF($A495=0,0,VLOOKUP($A495,Pointage!$A$6:$CE$446,'Récap Hsup'!O$4))</f>
        <v>0</v>
      </c>
      <c r="P495" s="26">
        <f>IF($A495=0,0,VLOOKUP($A495,Pointage!$A$6:$CE$446,'Récap Hsup'!P$4))</f>
        <v>0</v>
      </c>
      <c r="Q495" s="26">
        <f>IF($A495=0,0,VLOOKUP($A495,Pointage!$A$6:$CE$446,'Récap Hsup'!Q$4))</f>
        <v>0</v>
      </c>
      <c r="R495" s="26">
        <f>IF($A495=0,0,VLOOKUP($A495,Pointage!$A$6:$CE$446,'Récap Hsup'!R$4))</f>
        <v>0</v>
      </c>
      <c r="S495" s="26">
        <f>IF($A495=0,0,VLOOKUP($A495,Pointage!$A$6:$CE$446,'Récap Hsup'!S$4))</f>
        <v>0</v>
      </c>
    </row>
    <row r="496" spans="1:19" x14ac:dyDescent="0.2">
      <c r="A496" s="24">
        <f>Pointage!A497</f>
        <v>0</v>
      </c>
      <c r="B496" s="25">
        <f t="shared" si="14"/>
        <v>0</v>
      </c>
      <c r="C496" s="25">
        <f t="shared" si="15"/>
        <v>1</v>
      </c>
      <c r="D496" s="26">
        <f>IF($A496=0,0,VLOOKUP($A496,Pointage!$A$6:$CE$446,'Récap Hsup'!D$4))</f>
        <v>0</v>
      </c>
      <c r="E496" s="26">
        <f>IF($A496=0,0,VLOOKUP($A496,Pointage!$A$6:$CE$446,'Récap Hsup'!E$4))</f>
        <v>0</v>
      </c>
      <c r="F496" s="26">
        <f>IF($A496=0,0,VLOOKUP($A496,Pointage!$A$6:$CE$446,'Récap Hsup'!F$4))</f>
        <v>0</v>
      </c>
      <c r="G496" s="26">
        <f>IF($A496=0,0,VLOOKUP($A496,Pointage!$A$6:$CE$446,'Récap Hsup'!G$4))</f>
        <v>0</v>
      </c>
      <c r="H496" s="26">
        <f>IF($A496=0,0,VLOOKUP($A496,Pointage!$A$6:$CE$446,'Récap Hsup'!H$4))</f>
        <v>0</v>
      </c>
      <c r="I496" s="26">
        <f>IF($A496=0,0,VLOOKUP($A496,Pointage!$A$6:$CE$446,'Récap Hsup'!I$4))</f>
        <v>0</v>
      </c>
      <c r="J496" s="26">
        <f>IF($A496=0,0,VLOOKUP($A496,Pointage!$A$6:$CE$446,'Récap Hsup'!J$4))</f>
        <v>0</v>
      </c>
      <c r="K496" s="26">
        <f>IF($A496=0,0,VLOOKUP($A496,Pointage!$A$6:$CE$446,'Récap Hsup'!K$4))</f>
        <v>0</v>
      </c>
      <c r="L496" s="26">
        <f>IF($A496=0,0,VLOOKUP($A496,Pointage!$A$6:$CE$446,'Récap Hsup'!L$4))</f>
        <v>0</v>
      </c>
      <c r="M496" s="26">
        <f>IF($A496=0,0,VLOOKUP($A496,Pointage!$A$6:$CE$446,'Récap Hsup'!M$4))</f>
        <v>0</v>
      </c>
      <c r="N496" s="26">
        <f>IF($A496=0,0,VLOOKUP($A496,Pointage!$A$6:$CE$446,'Récap Hsup'!N$4))</f>
        <v>0</v>
      </c>
      <c r="O496" s="26">
        <f>IF($A496=0,0,VLOOKUP($A496,Pointage!$A$6:$CE$446,'Récap Hsup'!O$4))</f>
        <v>0</v>
      </c>
      <c r="P496" s="26">
        <f>IF($A496=0,0,VLOOKUP($A496,Pointage!$A$6:$CE$446,'Récap Hsup'!P$4))</f>
        <v>0</v>
      </c>
      <c r="Q496" s="26">
        <f>IF($A496=0,0,VLOOKUP($A496,Pointage!$A$6:$CE$446,'Récap Hsup'!Q$4))</f>
        <v>0</v>
      </c>
      <c r="R496" s="26">
        <f>IF($A496=0,0,VLOOKUP($A496,Pointage!$A$6:$CE$446,'Récap Hsup'!R$4))</f>
        <v>0</v>
      </c>
      <c r="S496" s="26">
        <f>IF($A496=0,0,VLOOKUP($A496,Pointage!$A$6:$CE$446,'Récap Hsup'!S$4))</f>
        <v>0</v>
      </c>
    </row>
    <row r="497" spans="1:19" x14ac:dyDescent="0.2">
      <c r="A497" s="24">
        <f>Pointage!A498</f>
        <v>0</v>
      </c>
      <c r="B497" s="25">
        <f t="shared" si="14"/>
        <v>0</v>
      </c>
      <c r="C497" s="25">
        <f t="shared" si="15"/>
        <v>1</v>
      </c>
      <c r="D497" s="26">
        <f>IF($A497=0,0,VLOOKUP($A497,Pointage!$A$6:$CE$446,'Récap Hsup'!D$4))</f>
        <v>0</v>
      </c>
      <c r="E497" s="26">
        <f>IF($A497=0,0,VLOOKUP($A497,Pointage!$A$6:$CE$446,'Récap Hsup'!E$4))</f>
        <v>0</v>
      </c>
      <c r="F497" s="26">
        <f>IF($A497=0,0,VLOOKUP($A497,Pointage!$A$6:$CE$446,'Récap Hsup'!F$4))</f>
        <v>0</v>
      </c>
      <c r="G497" s="26">
        <f>IF($A497=0,0,VLOOKUP($A497,Pointage!$A$6:$CE$446,'Récap Hsup'!G$4))</f>
        <v>0</v>
      </c>
      <c r="H497" s="26">
        <f>IF($A497=0,0,VLOOKUP($A497,Pointage!$A$6:$CE$446,'Récap Hsup'!H$4))</f>
        <v>0</v>
      </c>
      <c r="I497" s="26">
        <f>IF($A497=0,0,VLOOKUP($A497,Pointage!$A$6:$CE$446,'Récap Hsup'!I$4))</f>
        <v>0</v>
      </c>
      <c r="J497" s="26">
        <f>IF($A497=0,0,VLOOKUP($A497,Pointage!$A$6:$CE$446,'Récap Hsup'!J$4))</f>
        <v>0</v>
      </c>
      <c r="K497" s="26">
        <f>IF($A497=0,0,VLOOKUP($A497,Pointage!$A$6:$CE$446,'Récap Hsup'!K$4))</f>
        <v>0</v>
      </c>
      <c r="L497" s="26">
        <f>IF($A497=0,0,VLOOKUP($A497,Pointage!$A$6:$CE$446,'Récap Hsup'!L$4))</f>
        <v>0</v>
      </c>
      <c r="M497" s="26">
        <f>IF($A497=0,0,VLOOKUP($A497,Pointage!$A$6:$CE$446,'Récap Hsup'!M$4))</f>
        <v>0</v>
      </c>
      <c r="N497" s="26">
        <f>IF($A497=0,0,VLOOKUP($A497,Pointage!$A$6:$CE$446,'Récap Hsup'!N$4))</f>
        <v>0</v>
      </c>
      <c r="O497" s="26">
        <f>IF($A497=0,0,VLOOKUP($A497,Pointage!$A$6:$CE$446,'Récap Hsup'!O$4))</f>
        <v>0</v>
      </c>
      <c r="P497" s="26">
        <f>IF($A497=0,0,VLOOKUP($A497,Pointage!$A$6:$CE$446,'Récap Hsup'!P$4))</f>
        <v>0</v>
      </c>
      <c r="Q497" s="26">
        <f>IF($A497=0,0,VLOOKUP($A497,Pointage!$A$6:$CE$446,'Récap Hsup'!Q$4))</f>
        <v>0</v>
      </c>
      <c r="R497" s="26">
        <f>IF($A497=0,0,VLOOKUP($A497,Pointage!$A$6:$CE$446,'Récap Hsup'!R$4))</f>
        <v>0</v>
      </c>
      <c r="S497" s="26">
        <f>IF($A497=0,0,VLOOKUP($A497,Pointage!$A$6:$CE$446,'Récap Hsup'!S$4))</f>
        <v>0</v>
      </c>
    </row>
    <row r="498" spans="1:19" x14ac:dyDescent="0.2">
      <c r="A498" s="24">
        <f>Pointage!A499</f>
        <v>0</v>
      </c>
      <c r="B498" s="25">
        <f t="shared" si="14"/>
        <v>0</v>
      </c>
      <c r="C498" s="25">
        <f t="shared" si="15"/>
        <v>1</v>
      </c>
      <c r="D498" s="26">
        <f>IF($A498=0,0,VLOOKUP($A498,Pointage!$A$6:$CE$446,'Récap Hsup'!D$4))</f>
        <v>0</v>
      </c>
      <c r="E498" s="26">
        <f>IF($A498=0,0,VLOOKUP($A498,Pointage!$A$6:$CE$446,'Récap Hsup'!E$4))</f>
        <v>0</v>
      </c>
      <c r="F498" s="26">
        <f>IF($A498=0,0,VLOOKUP($A498,Pointage!$A$6:$CE$446,'Récap Hsup'!F$4))</f>
        <v>0</v>
      </c>
      <c r="G498" s="26">
        <f>IF($A498=0,0,VLOOKUP($A498,Pointage!$A$6:$CE$446,'Récap Hsup'!G$4))</f>
        <v>0</v>
      </c>
      <c r="H498" s="26">
        <f>IF($A498=0,0,VLOOKUP($A498,Pointage!$A$6:$CE$446,'Récap Hsup'!H$4))</f>
        <v>0</v>
      </c>
      <c r="I498" s="26">
        <f>IF($A498=0,0,VLOOKUP($A498,Pointage!$A$6:$CE$446,'Récap Hsup'!I$4))</f>
        <v>0</v>
      </c>
      <c r="J498" s="26">
        <f>IF($A498=0,0,VLOOKUP($A498,Pointage!$A$6:$CE$446,'Récap Hsup'!J$4))</f>
        <v>0</v>
      </c>
      <c r="K498" s="26">
        <f>IF($A498=0,0,VLOOKUP($A498,Pointage!$A$6:$CE$446,'Récap Hsup'!K$4))</f>
        <v>0</v>
      </c>
      <c r="L498" s="26">
        <f>IF($A498=0,0,VLOOKUP($A498,Pointage!$A$6:$CE$446,'Récap Hsup'!L$4))</f>
        <v>0</v>
      </c>
      <c r="M498" s="26">
        <f>IF($A498=0,0,VLOOKUP($A498,Pointage!$A$6:$CE$446,'Récap Hsup'!M$4))</f>
        <v>0</v>
      </c>
      <c r="N498" s="26">
        <f>IF($A498=0,0,VLOOKUP($A498,Pointage!$A$6:$CE$446,'Récap Hsup'!N$4))</f>
        <v>0</v>
      </c>
      <c r="O498" s="26">
        <f>IF($A498=0,0,VLOOKUP($A498,Pointage!$A$6:$CE$446,'Récap Hsup'!O$4))</f>
        <v>0</v>
      </c>
      <c r="P498" s="26">
        <f>IF($A498=0,0,VLOOKUP($A498,Pointage!$A$6:$CE$446,'Récap Hsup'!P$4))</f>
        <v>0</v>
      </c>
      <c r="Q498" s="26">
        <f>IF($A498=0,0,VLOOKUP($A498,Pointage!$A$6:$CE$446,'Récap Hsup'!Q$4))</f>
        <v>0</v>
      </c>
      <c r="R498" s="26">
        <f>IF($A498=0,0,VLOOKUP($A498,Pointage!$A$6:$CE$446,'Récap Hsup'!R$4))</f>
        <v>0</v>
      </c>
      <c r="S498" s="26">
        <f>IF($A498=0,0,VLOOKUP($A498,Pointage!$A$6:$CE$446,'Récap Hsup'!S$4))</f>
        <v>0</v>
      </c>
    </row>
    <row r="499" spans="1:19" x14ac:dyDescent="0.2">
      <c r="A499" s="24">
        <f>Pointage!A500</f>
        <v>0</v>
      </c>
      <c r="B499" s="25">
        <f t="shared" si="14"/>
        <v>0</v>
      </c>
      <c r="C499" s="25">
        <f t="shared" si="15"/>
        <v>1</v>
      </c>
      <c r="D499" s="26">
        <f>IF($A499=0,0,VLOOKUP($A499,Pointage!$A$6:$CE$446,'Récap Hsup'!D$4))</f>
        <v>0</v>
      </c>
      <c r="E499" s="26">
        <f>IF($A499=0,0,VLOOKUP($A499,Pointage!$A$6:$CE$446,'Récap Hsup'!E$4))</f>
        <v>0</v>
      </c>
      <c r="F499" s="26">
        <f>IF($A499=0,0,VLOOKUP($A499,Pointage!$A$6:$CE$446,'Récap Hsup'!F$4))</f>
        <v>0</v>
      </c>
      <c r="G499" s="26">
        <f>IF($A499=0,0,VLOOKUP($A499,Pointage!$A$6:$CE$446,'Récap Hsup'!G$4))</f>
        <v>0</v>
      </c>
      <c r="H499" s="26">
        <f>IF($A499=0,0,VLOOKUP($A499,Pointage!$A$6:$CE$446,'Récap Hsup'!H$4))</f>
        <v>0</v>
      </c>
      <c r="I499" s="26">
        <f>IF($A499=0,0,VLOOKUP($A499,Pointage!$A$6:$CE$446,'Récap Hsup'!I$4))</f>
        <v>0</v>
      </c>
      <c r="J499" s="26">
        <f>IF($A499=0,0,VLOOKUP($A499,Pointage!$A$6:$CE$446,'Récap Hsup'!J$4))</f>
        <v>0</v>
      </c>
      <c r="K499" s="26">
        <f>IF($A499=0,0,VLOOKUP($A499,Pointage!$A$6:$CE$446,'Récap Hsup'!K$4))</f>
        <v>0</v>
      </c>
      <c r="L499" s="26">
        <f>IF($A499=0,0,VLOOKUP($A499,Pointage!$A$6:$CE$446,'Récap Hsup'!L$4))</f>
        <v>0</v>
      </c>
      <c r="M499" s="26">
        <f>IF($A499=0,0,VLOOKUP($A499,Pointage!$A$6:$CE$446,'Récap Hsup'!M$4))</f>
        <v>0</v>
      </c>
      <c r="N499" s="26">
        <f>IF($A499=0,0,VLOOKUP($A499,Pointage!$A$6:$CE$446,'Récap Hsup'!N$4))</f>
        <v>0</v>
      </c>
      <c r="O499" s="26">
        <f>IF($A499=0,0,VLOOKUP($A499,Pointage!$A$6:$CE$446,'Récap Hsup'!O$4))</f>
        <v>0</v>
      </c>
      <c r="P499" s="26">
        <f>IF($A499=0,0,VLOOKUP($A499,Pointage!$A$6:$CE$446,'Récap Hsup'!P$4))</f>
        <v>0</v>
      </c>
      <c r="Q499" s="26">
        <f>IF($A499=0,0,VLOOKUP($A499,Pointage!$A$6:$CE$446,'Récap Hsup'!Q$4))</f>
        <v>0</v>
      </c>
      <c r="R499" s="26">
        <f>IF($A499=0,0,VLOOKUP($A499,Pointage!$A$6:$CE$446,'Récap Hsup'!R$4))</f>
        <v>0</v>
      </c>
      <c r="S499" s="26">
        <f>IF($A499=0,0,VLOOKUP($A499,Pointage!$A$6:$CE$446,'Récap Hsup'!S$4))</f>
        <v>0</v>
      </c>
    </row>
    <row r="500" spans="1:19" x14ac:dyDescent="0.2">
      <c r="A500" s="24">
        <f>Pointage!A501</f>
        <v>0</v>
      </c>
      <c r="B500" s="25">
        <f t="shared" si="14"/>
        <v>0</v>
      </c>
      <c r="C500" s="25">
        <f t="shared" si="15"/>
        <v>1</v>
      </c>
      <c r="D500" s="26">
        <f>IF($A500=0,0,VLOOKUP($A500,Pointage!$A$6:$CE$446,'Récap Hsup'!D$4))</f>
        <v>0</v>
      </c>
      <c r="E500" s="26">
        <f>IF($A500=0,0,VLOOKUP($A500,Pointage!$A$6:$CE$446,'Récap Hsup'!E$4))</f>
        <v>0</v>
      </c>
      <c r="F500" s="26">
        <f>IF($A500=0,0,VLOOKUP($A500,Pointage!$A$6:$CE$446,'Récap Hsup'!F$4))</f>
        <v>0</v>
      </c>
      <c r="G500" s="26">
        <f>IF($A500=0,0,VLOOKUP($A500,Pointage!$A$6:$CE$446,'Récap Hsup'!G$4))</f>
        <v>0</v>
      </c>
      <c r="H500" s="26">
        <f>IF($A500=0,0,VLOOKUP($A500,Pointage!$A$6:$CE$446,'Récap Hsup'!H$4))</f>
        <v>0</v>
      </c>
      <c r="I500" s="26">
        <f>IF($A500=0,0,VLOOKUP($A500,Pointage!$A$6:$CE$446,'Récap Hsup'!I$4))</f>
        <v>0</v>
      </c>
      <c r="J500" s="26">
        <f>IF($A500=0,0,VLOOKUP($A500,Pointage!$A$6:$CE$446,'Récap Hsup'!J$4))</f>
        <v>0</v>
      </c>
      <c r="K500" s="26">
        <f>IF($A500=0,0,VLOOKUP($A500,Pointage!$A$6:$CE$446,'Récap Hsup'!K$4))</f>
        <v>0</v>
      </c>
      <c r="L500" s="26">
        <f>IF($A500=0,0,VLOOKUP($A500,Pointage!$A$6:$CE$446,'Récap Hsup'!L$4))</f>
        <v>0</v>
      </c>
      <c r="M500" s="26">
        <f>IF($A500=0,0,VLOOKUP($A500,Pointage!$A$6:$CE$446,'Récap Hsup'!M$4))</f>
        <v>0</v>
      </c>
      <c r="N500" s="26">
        <f>IF($A500=0,0,VLOOKUP($A500,Pointage!$A$6:$CE$446,'Récap Hsup'!N$4))</f>
        <v>0</v>
      </c>
      <c r="O500" s="26">
        <f>IF($A500=0,0,VLOOKUP($A500,Pointage!$A$6:$CE$446,'Récap Hsup'!O$4))</f>
        <v>0</v>
      </c>
      <c r="P500" s="26">
        <f>IF($A500=0,0,VLOOKUP($A500,Pointage!$A$6:$CE$446,'Récap Hsup'!P$4))</f>
        <v>0</v>
      </c>
      <c r="Q500" s="26">
        <f>IF($A500=0,0,VLOOKUP($A500,Pointage!$A$6:$CE$446,'Récap Hsup'!Q$4))</f>
        <v>0</v>
      </c>
      <c r="R500" s="26">
        <f>IF($A500=0,0,VLOOKUP($A500,Pointage!$A$6:$CE$446,'Récap Hsup'!R$4))</f>
        <v>0</v>
      </c>
      <c r="S500" s="26">
        <f>IF($A500=0,0,VLOOKUP($A500,Pointage!$A$6:$CE$446,'Récap Hsup'!S$4))</f>
        <v>0</v>
      </c>
    </row>
    <row r="501" spans="1:19" x14ac:dyDescent="0.2">
      <c r="A501" s="24">
        <f>Pointage!A502</f>
        <v>0</v>
      </c>
      <c r="B501" s="25">
        <f t="shared" si="14"/>
        <v>0</v>
      </c>
      <c r="C501" s="25">
        <f t="shared" si="15"/>
        <v>1</v>
      </c>
      <c r="D501" s="26">
        <f>IF($A501=0,0,VLOOKUP($A501,Pointage!$A$6:$CE$446,'Récap Hsup'!D$4))</f>
        <v>0</v>
      </c>
      <c r="E501" s="26">
        <f>IF($A501=0,0,VLOOKUP($A501,Pointage!$A$6:$CE$446,'Récap Hsup'!E$4))</f>
        <v>0</v>
      </c>
      <c r="F501" s="26">
        <f>IF($A501=0,0,VLOOKUP($A501,Pointage!$A$6:$CE$446,'Récap Hsup'!F$4))</f>
        <v>0</v>
      </c>
      <c r="G501" s="26">
        <f>IF($A501=0,0,VLOOKUP($A501,Pointage!$A$6:$CE$446,'Récap Hsup'!G$4))</f>
        <v>0</v>
      </c>
      <c r="H501" s="26">
        <f>IF($A501=0,0,VLOOKUP($A501,Pointage!$A$6:$CE$446,'Récap Hsup'!H$4))</f>
        <v>0</v>
      </c>
      <c r="I501" s="26">
        <f>IF($A501=0,0,VLOOKUP($A501,Pointage!$A$6:$CE$446,'Récap Hsup'!I$4))</f>
        <v>0</v>
      </c>
      <c r="J501" s="26">
        <f>IF($A501=0,0,VLOOKUP($A501,Pointage!$A$6:$CE$446,'Récap Hsup'!J$4))</f>
        <v>0</v>
      </c>
      <c r="K501" s="26">
        <f>IF($A501=0,0,VLOOKUP($A501,Pointage!$A$6:$CE$446,'Récap Hsup'!K$4))</f>
        <v>0</v>
      </c>
      <c r="L501" s="26">
        <f>IF($A501=0,0,VLOOKUP($A501,Pointage!$A$6:$CE$446,'Récap Hsup'!L$4))</f>
        <v>0</v>
      </c>
      <c r="M501" s="26">
        <f>IF($A501=0,0,VLOOKUP($A501,Pointage!$A$6:$CE$446,'Récap Hsup'!M$4))</f>
        <v>0</v>
      </c>
      <c r="N501" s="26">
        <f>IF($A501=0,0,VLOOKUP($A501,Pointage!$A$6:$CE$446,'Récap Hsup'!N$4))</f>
        <v>0</v>
      </c>
      <c r="O501" s="26">
        <f>IF($A501=0,0,VLOOKUP($A501,Pointage!$A$6:$CE$446,'Récap Hsup'!O$4))</f>
        <v>0</v>
      </c>
      <c r="P501" s="26">
        <f>IF($A501=0,0,VLOOKUP($A501,Pointage!$A$6:$CE$446,'Récap Hsup'!P$4))</f>
        <v>0</v>
      </c>
      <c r="Q501" s="26">
        <f>IF($A501=0,0,VLOOKUP($A501,Pointage!$A$6:$CE$446,'Récap Hsup'!Q$4))</f>
        <v>0</v>
      </c>
      <c r="R501" s="26">
        <f>IF($A501=0,0,VLOOKUP($A501,Pointage!$A$6:$CE$446,'Récap Hsup'!R$4))</f>
        <v>0</v>
      </c>
      <c r="S501" s="26">
        <f>IF($A501=0,0,VLOOKUP($A501,Pointage!$A$6:$CE$446,'Récap Hsup'!S$4))</f>
        <v>0</v>
      </c>
    </row>
    <row r="502" spans="1:19" x14ac:dyDescent="0.2">
      <c r="A502" s="24">
        <f>Pointage!A503</f>
        <v>0</v>
      </c>
      <c r="B502" s="25">
        <f t="shared" si="14"/>
        <v>0</v>
      </c>
      <c r="C502" s="25">
        <f t="shared" si="15"/>
        <v>1</v>
      </c>
      <c r="D502" s="26">
        <f>IF($A502=0,0,VLOOKUP($A502,Pointage!$A$6:$CE$446,'Récap Hsup'!D$4))</f>
        <v>0</v>
      </c>
      <c r="E502" s="26">
        <f>IF($A502=0,0,VLOOKUP($A502,Pointage!$A$6:$CE$446,'Récap Hsup'!E$4))</f>
        <v>0</v>
      </c>
      <c r="F502" s="26">
        <f>IF($A502=0,0,VLOOKUP($A502,Pointage!$A$6:$CE$446,'Récap Hsup'!F$4))</f>
        <v>0</v>
      </c>
      <c r="G502" s="26">
        <f>IF($A502=0,0,VLOOKUP($A502,Pointage!$A$6:$CE$446,'Récap Hsup'!G$4))</f>
        <v>0</v>
      </c>
      <c r="H502" s="26">
        <f>IF($A502=0,0,VLOOKUP($A502,Pointage!$A$6:$CE$446,'Récap Hsup'!H$4))</f>
        <v>0</v>
      </c>
      <c r="I502" s="26">
        <f>IF($A502=0,0,VLOOKUP($A502,Pointage!$A$6:$CE$446,'Récap Hsup'!I$4))</f>
        <v>0</v>
      </c>
      <c r="J502" s="26">
        <f>IF($A502=0,0,VLOOKUP($A502,Pointage!$A$6:$CE$446,'Récap Hsup'!J$4))</f>
        <v>0</v>
      </c>
      <c r="K502" s="26">
        <f>IF($A502=0,0,VLOOKUP($A502,Pointage!$A$6:$CE$446,'Récap Hsup'!K$4))</f>
        <v>0</v>
      </c>
      <c r="L502" s="26">
        <f>IF($A502=0,0,VLOOKUP($A502,Pointage!$A$6:$CE$446,'Récap Hsup'!L$4))</f>
        <v>0</v>
      </c>
      <c r="M502" s="26">
        <f>IF($A502=0,0,VLOOKUP($A502,Pointage!$A$6:$CE$446,'Récap Hsup'!M$4))</f>
        <v>0</v>
      </c>
      <c r="N502" s="26">
        <f>IF($A502=0,0,VLOOKUP($A502,Pointage!$A$6:$CE$446,'Récap Hsup'!N$4))</f>
        <v>0</v>
      </c>
      <c r="O502" s="26">
        <f>IF($A502=0,0,VLOOKUP($A502,Pointage!$A$6:$CE$446,'Récap Hsup'!O$4))</f>
        <v>0</v>
      </c>
      <c r="P502" s="26">
        <f>IF($A502=0,0,VLOOKUP($A502,Pointage!$A$6:$CE$446,'Récap Hsup'!P$4))</f>
        <v>0</v>
      </c>
      <c r="Q502" s="26">
        <f>IF($A502=0,0,VLOOKUP($A502,Pointage!$A$6:$CE$446,'Récap Hsup'!Q$4))</f>
        <v>0</v>
      </c>
      <c r="R502" s="26">
        <f>IF($A502=0,0,VLOOKUP($A502,Pointage!$A$6:$CE$446,'Récap Hsup'!R$4))</f>
        <v>0</v>
      </c>
      <c r="S502" s="26">
        <f>IF($A502=0,0,VLOOKUP($A502,Pointage!$A$6:$CE$446,'Récap Hsup'!S$4))</f>
        <v>0</v>
      </c>
    </row>
    <row r="503" spans="1:19" x14ac:dyDescent="0.2">
      <c r="A503" s="24">
        <f>Pointage!A504</f>
        <v>0</v>
      </c>
      <c r="B503" s="25">
        <f t="shared" si="14"/>
        <v>0</v>
      </c>
      <c r="C503" s="25">
        <f t="shared" si="15"/>
        <v>1</v>
      </c>
      <c r="D503" s="26">
        <f>IF($A503=0,0,VLOOKUP($A503,Pointage!$A$6:$CE$446,'Récap Hsup'!D$4))</f>
        <v>0</v>
      </c>
      <c r="E503" s="26">
        <f>IF($A503=0,0,VLOOKUP($A503,Pointage!$A$6:$CE$446,'Récap Hsup'!E$4))</f>
        <v>0</v>
      </c>
      <c r="F503" s="26">
        <f>IF($A503=0,0,VLOOKUP($A503,Pointage!$A$6:$CE$446,'Récap Hsup'!F$4))</f>
        <v>0</v>
      </c>
      <c r="G503" s="26">
        <f>IF($A503=0,0,VLOOKUP($A503,Pointage!$A$6:$CE$446,'Récap Hsup'!G$4))</f>
        <v>0</v>
      </c>
      <c r="H503" s="26">
        <f>IF($A503=0,0,VLOOKUP($A503,Pointage!$A$6:$CE$446,'Récap Hsup'!H$4))</f>
        <v>0</v>
      </c>
      <c r="I503" s="26">
        <f>IF($A503=0,0,VLOOKUP($A503,Pointage!$A$6:$CE$446,'Récap Hsup'!I$4))</f>
        <v>0</v>
      </c>
      <c r="J503" s="26">
        <f>IF($A503=0,0,VLOOKUP($A503,Pointage!$A$6:$CE$446,'Récap Hsup'!J$4))</f>
        <v>0</v>
      </c>
      <c r="K503" s="26">
        <f>IF($A503=0,0,VLOOKUP($A503,Pointage!$A$6:$CE$446,'Récap Hsup'!K$4))</f>
        <v>0</v>
      </c>
      <c r="L503" s="26">
        <f>IF($A503=0,0,VLOOKUP($A503,Pointage!$A$6:$CE$446,'Récap Hsup'!L$4))</f>
        <v>0</v>
      </c>
      <c r="M503" s="26">
        <f>IF($A503=0,0,VLOOKUP($A503,Pointage!$A$6:$CE$446,'Récap Hsup'!M$4))</f>
        <v>0</v>
      </c>
      <c r="N503" s="26">
        <f>IF($A503=0,0,VLOOKUP($A503,Pointage!$A$6:$CE$446,'Récap Hsup'!N$4))</f>
        <v>0</v>
      </c>
      <c r="O503" s="26">
        <f>IF($A503=0,0,VLOOKUP($A503,Pointage!$A$6:$CE$446,'Récap Hsup'!O$4))</f>
        <v>0</v>
      </c>
      <c r="P503" s="26">
        <f>IF($A503=0,0,VLOOKUP($A503,Pointage!$A$6:$CE$446,'Récap Hsup'!P$4))</f>
        <v>0</v>
      </c>
      <c r="Q503" s="26">
        <f>IF($A503=0,0,VLOOKUP($A503,Pointage!$A$6:$CE$446,'Récap Hsup'!Q$4))</f>
        <v>0</v>
      </c>
      <c r="R503" s="26">
        <f>IF($A503=0,0,VLOOKUP($A503,Pointage!$A$6:$CE$446,'Récap Hsup'!R$4))</f>
        <v>0</v>
      </c>
      <c r="S503" s="26">
        <f>IF($A503=0,0,VLOOKUP($A503,Pointage!$A$6:$CE$446,'Récap Hsup'!S$4))</f>
        <v>0</v>
      </c>
    </row>
    <row r="504" spans="1:19" x14ac:dyDescent="0.2">
      <c r="A504" s="24">
        <f>Pointage!A505</f>
        <v>0</v>
      </c>
      <c r="B504" s="25">
        <f t="shared" si="14"/>
        <v>0</v>
      </c>
      <c r="C504" s="25">
        <f t="shared" si="15"/>
        <v>1</v>
      </c>
      <c r="D504" s="26">
        <f>IF($A504=0,0,VLOOKUP($A504,Pointage!$A$6:$CE$446,'Récap Hsup'!D$4))</f>
        <v>0</v>
      </c>
      <c r="E504" s="26">
        <f>IF($A504=0,0,VLOOKUP($A504,Pointage!$A$6:$CE$446,'Récap Hsup'!E$4))</f>
        <v>0</v>
      </c>
      <c r="F504" s="26">
        <f>IF($A504=0,0,VLOOKUP($A504,Pointage!$A$6:$CE$446,'Récap Hsup'!F$4))</f>
        <v>0</v>
      </c>
      <c r="G504" s="26">
        <f>IF($A504=0,0,VLOOKUP($A504,Pointage!$A$6:$CE$446,'Récap Hsup'!G$4))</f>
        <v>0</v>
      </c>
      <c r="H504" s="26">
        <f>IF($A504=0,0,VLOOKUP($A504,Pointage!$A$6:$CE$446,'Récap Hsup'!H$4))</f>
        <v>0</v>
      </c>
      <c r="I504" s="26">
        <f>IF($A504=0,0,VLOOKUP($A504,Pointage!$A$6:$CE$446,'Récap Hsup'!I$4))</f>
        <v>0</v>
      </c>
      <c r="J504" s="26">
        <f>IF($A504=0,0,VLOOKUP($A504,Pointage!$A$6:$CE$446,'Récap Hsup'!J$4))</f>
        <v>0</v>
      </c>
      <c r="K504" s="26">
        <f>IF($A504=0,0,VLOOKUP($A504,Pointage!$A$6:$CE$446,'Récap Hsup'!K$4))</f>
        <v>0</v>
      </c>
      <c r="L504" s="26">
        <f>IF($A504=0,0,VLOOKUP($A504,Pointage!$A$6:$CE$446,'Récap Hsup'!L$4))</f>
        <v>0</v>
      </c>
      <c r="M504" s="26">
        <f>IF($A504=0,0,VLOOKUP($A504,Pointage!$A$6:$CE$446,'Récap Hsup'!M$4))</f>
        <v>0</v>
      </c>
      <c r="N504" s="26">
        <f>IF($A504=0,0,VLOOKUP($A504,Pointage!$A$6:$CE$446,'Récap Hsup'!N$4))</f>
        <v>0</v>
      </c>
      <c r="O504" s="26">
        <f>IF($A504=0,0,VLOOKUP($A504,Pointage!$A$6:$CE$446,'Récap Hsup'!O$4))</f>
        <v>0</v>
      </c>
      <c r="P504" s="26">
        <f>IF($A504=0,0,VLOOKUP($A504,Pointage!$A$6:$CE$446,'Récap Hsup'!P$4))</f>
        <v>0</v>
      </c>
      <c r="Q504" s="26">
        <f>IF($A504=0,0,VLOOKUP($A504,Pointage!$A$6:$CE$446,'Récap Hsup'!Q$4))</f>
        <v>0</v>
      </c>
      <c r="R504" s="26">
        <f>IF($A504=0,0,VLOOKUP($A504,Pointage!$A$6:$CE$446,'Récap Hsup'!R$4))</f>
        <v>0</v>
      </c>
      <c r="S504" s="26">
        <f>IF($A504=0,0,VLOOKUP($A504,Pointage!$A$6:$CE$446,'Récap Hsup'!S$4))</f>
        <v>0</v>
      </c>
    </row>
    <row r="505" spans="1:19" x14ac:dyDescent="0.2">
      <c r="A505" s="24">
        <f>Pointage!A506</f>
        <v>0</v>
      </c>
      <c r="B505" s="25">
        <f t="shared" si="14"/>
        <v>0</v>
      </c>
      <c r="C505" s="25">
        <f t="shared" si="15"/>
        <v>1</v>
      </c>
      <c r="D505" s="26">
        <f>IF($A505=0,0,VLOOKUP($A505,Pointage!$A$6:$CE$446,'Récap Hsup'!D$4))</f>
        <v>0</v>
      </c>
      <c r="E505" s="26">
        <f>IF($A505=0,0,VLOOKUP($A505,Pointage!$A$6:$CE$446,'Récap Hsup'!E$4))</f>
        <v>0</v>
      </c>
      <c r="F505" s="26">
        <f>IF($A505=0,0,VLOOKUP($A505,Pointage!$A$6:$CE$446,'Récap Hsup'!F$4))</f>
        <v>0</v>
      </c>
      <c r="G505" s="26">
        <f>IF($A505=0,0,VLOOKUP($A505,Pointage!$A$6:$CE$446,'Récap Hsup'!G$4))</f>
        <v>0</v>
      </c>
      <c r="H505" s="26">
        <f>IF($A505=0,0,VLOOKUP($A505,Pointage!$A$6:$CE$446,'Récap Hsup'!H$4))</f>
        <v>0</v>
      </c>
      <c r="I505" s="26">
        <f>IF($A505=0,0,VLOOKUP($A505,Pointage!$A$6:$CE$446,'Récap Hsup'!I$4))</f>
        <v>0</v>
      </c>
      <c r="J505" s="26">
        <f>IF($A505=0,0,VLOOKUP($A505,Pointage!$A$6:$CE$446,'Récap Hsup'!J$4))</f>
        <v>0</v>
      </c>
      <c r="K505" s="26">
        <f>IF($A505=0,0,VLOOKUP($A505,Pointage!$A$6:$CE$446,'Récap Hsup'!K$4))</f>
        <v>0</v>
      </c>
      <c r="L505" s="26">
        <f>IF($A505=0,0,VLOOKUP($A505,Pointage!$A$6:$CE$446,'Récap Hsup'!L$4))</f>
        <v>0</v>
      </c>
      <c r="M505" s="26">
        <f>IF($A505=0,0,VLOOKUP($A505,Pointage!$A$6:$CE$446,'Récap Hsup'!M$4))</f>
        <v>0</v>
      </c>
      <c r="N505" s="26">
        <f>IF($A505=0,0,VLOOKUP($A505,Pointage!$A$6:$CE$446,'Récap Hsup'!N$4))</f>
        <v>0</v>
      </c>
      <c r="O505" s="26">
        <f>IF($A505=0,0,VLOOKUP($A505,Pointage!$A$6:$CE$446,'Récap Hsup'!O$4))</f>
        <v>0</v>
      </c>
      <c r="P505" s="26">
        <f>IF($A505=0,0,VLOOKUP($A505,Pointage!$A$6:$CE$446,'Récap Hsup'!P$4))</f>
        <v>0</v>
      </c>
      <c r="Q505" s="26">
        <f>IF($A505=0,0,VLOOKUP($A505,Pointage!$A$6:$CE$446,'Récap Hsup'!Q$4))</f>
        <v>0</v>
      </c>
      <c r="R505" s="26">
        <f>IF($A505=0,0,VLOOKUP($A505,Pointage!$A$6:$CE$446,'Récap Hsup'!R$4))</f>
        <v>0</v>
      </c>
      <c r="S505" s="26">
        <f>IF($A505=0,0,VLOOKUP($A505,Pointage!$A$6:$CE$446,'Récap Hsup'!S$4))</f>
        <v>0</v>
      </c>
    </row>
    <row r="506" spans="1:19" x14ac:dyDescent="0.2">
      <c r="A506" s="24">
        <f>Pointage!A507</f>
        <v>0</v>
      </c>
      <c r="B506" s="25">
        <f t="shared" si="14"/>
        <v>0</v>
      </c>
      <c r="C506" s="25">
        <f t="shared" si="15"/>
        <v>1</v>
      </c>
      <c r="D506" s="26">
        <f>IF($A506=0,0,VLOOKUP($A506,Pointage!$A$6:$CE$446,'Récap Hsup'!D$4))</f>
        <v>0</v>
      </c>
      <c r="E506" s="26">
        <f>IF($A506=0,0,VLOOKUP($A506,Pointage!$A$6:$CE$446,'Récap Hsup'!E$4))</f>
        <v>0</v>
      </c>
      <c r="F506" s="26">
        <f>IF($A506=0,0,VLOOKUP($A506,Pointage!$A$6:$CE$446,'Récap Hsup'!F$4))</f>
        <v>0</v>
      </c>
      <c r="G506" s="26">
        <f>IF($A506=0,0,VLOOKUP($A506,Pointage!$A$6:$CE$446,'Récap Hsup'!G$4))</f>
        <v>0</v>
      </c>
      <c r="H506" s="26">
        <f>IF($A506=0,0,VLOOKUP($A506,Pointage!$A$6:$CE$446,'Récap Hsup'!H$4))</f>
        <v>0</v>
      </c>
      <c r="I506" s="26">
        <f>IF($A506=0,0,VLOOKUP($A506,Pointage!$A$6:$CE$446,'Récap Hsup'!I$4))</f>
        <v>0</v>
      </c>
      <c r="J506" s="26">
        <f>IF($A506=0,0,VLOOKUP($A506,Pointage!$A$6:$CE$446,'Récap Hsup'!J$4))</f>
        <v>0</v>
      </c>
      <c r="K506" s="26">
        <f>IF($A506=0,0,VLOOKUP($A506,Pointage!$A$6:$CE$446,'Récap Hsup'!K$4))</f>
        <v>0</v>
      </c>
      <c r="L506" s="26">
        <f>IF($A506=0,0,VLOOKUP($A506,Pointage!$A$6:$CE$446,'Récap Hsup'!L$4))</f>
        <v>0</v>
      </c>
      <c r="M506" s="26">
        <f>IF($A506=0,0,VLOOKUP($A506,Pointage!$A$6:$CE$446,'Récap Hsup'!M$4))</f>
        <v>0</v>
      </c>
      <c r="N506" s="26">
        <f>IF($A506=0,0,VLOOKUP($A506,Pointage!$A$6:$CE$446,'Récap Hsup'!N$4))</f>
        <v>0</v>
      </c>
      <c r="O506" s="26">
        <f>IF($A506=0,0,VLOOKUP($A506,Pointage!$A$6:$CE$446,'Récap Hsup'!O$4))</f>
        <v>0</v>
      </c>
      <c r="P506" s="26">
        <f>IF($A506=0,0,VLOOKUP($A506,Pointage!$A$6:$CE$446,'Récap Hsup'!P$4))</f>
        <v>0</v>
      </c>
      <c r="Q506" s="26">
        <f>IF($A506=0,0,VLOOKUP($A506,Pointage!$A$6:$CE$446,'Récap Hsup'!Q$4))</f>
        <v>0</v>
      </c>
      <c r="R506" s="26">
        <f>IF($A506=0,0,VLOOKUP($A506,Pointage!$A$6:$CE$446,'Récap Hsup'!R$4))</f>
        <v>0</v>
      </c>
      <c r="S506" s="26">
        <f>IF($A506=0,0,VLOOKUP($A506,Pointage!$A$6:$CE$446,'Récap Hsup'!S$4))</f>
        <v>0</v>
      </c>
    </row>
    <row r="507" spans="1:19" x14ac:dyDescent="0.2">
      <c r="A507" s="24">
        <f>Pointage!A508</f>
        <v>0</v>
      </c>
      <c r="B507" s="25">
        <f t="shared" si="14"/>
        <v>0</v>
      </c>
      <c r="C507" s="25">
        <f t="shared" si="15"/>
        <v>1</v>
      </c>
      <c r="D507" s="26">
        <f>IF($A507=0,0,VLOOKUP($A507,Pointage!$A$6:$CE$446,'Récap Hsup'!D$4))</f>
        <v>0</v>
      </c>
      <c r="E507" s="26">
        <f>IF($A507=0,0,VLOOKUP($A507,Pointage!$A$6:$CE$446,'Récap Hsup'!E$4))</f>
        <v>0</v>
      </c>
      <c r="F507" s="26">
        <f>IF($A507=0,0,VLOOKUP($A507,Pointage!$A$6:$CE$446,'Récap Hsup'!F$4))</f>
        <v>0</v>
      </c>
      <c r="G507" s="26">
        <f>IF($A507=0,0,VLOOKUP($A507,Pointage!$A$6:$CE$446,'Récap Hsup'!G$4))</f>
        <v>0</v>
      </c>
      <c r="H507" s="26">
        <f>IF($A507=0,0,VLOOKUP($A507,Pointage!$A$6:$CE$446,'Récap Hsup'!H$4))</f>
        <v>0</v>
      </c>
      <c r="I507" s="26">
        <f>IF($A507=0,0,VLOOKUP($A507,Pointage!$A$6:$CE$446,'Récap Hsup'!I$4))</f>
        <v>0</v>
      </c>
      <c r="J507" s="26">
        <f>IF($A507=0,0,VLOOKUP($A507,Pointage!$A$6:$CE$446,'Récap Hsup'!J$4))</f>
        <v>0</v>
      </c>
      <c r="K507" s="26">
        <f>IF($A507=0,0,VLOOKUP($A507,Pointage!$A$6:$CE$446,'Récap Hsup'!K$4))</f>
        <v>0</v>
      </c>
      <c r="L507" s="26">
        <f>IF($A507=0,0,VLOOKUP($A507,Pointage!$A$6:$CE$446,'Récap Hsup'!L$4))</f>
        <v>0</v>
      </c>
      <c r="M507" s="26">
        <f>IF($A507=0,0,VLOOKUP($A507,Pointage!$A$6:$CE$446,'Récap Hsup'!M$4))</f>
        <v>0</v>
      </c>
      <c r="N507" s="26">
        <f>IF($A507=0,0,VLOOKUP($A507,Pointage!$A$6:$CE$446,'Récap Hsup'!N$4))</f>
        <v>0</v>
      </c>
      <c r="O507" s="26">
        <f>IF($A507=0,0,VLOOKUP($A507,Pointage!$A$6:$CE$446,'Récap Hsup'!O$4))</f>
        <v>0</v>
      </c>
      <c r="P507" s="26">
        <f>IF($A507=0,0,VLOOKUP($A507,Pointage!$A$6:$CE$446,'Récap Hsup'!P$4))</f>
        <v>0</v>
      </c>
      <c r="Q507" s="26">
        <f>IF($A507=0,0,VLOOKUP($A507,Pointage!$A$6:$CE$446,'Récap Hsup'!Q$4))</f>
        <v>0</v>
      </c>
      <c r="R507" s="26">
        <f>IF($A507=0,0,VLOOKUP($A507,Pointage!$A$6:$CE$446,'Récap Hsup'!R$4))</f>
        <v>0</v>
      </c>
      <c r="S507" s="26">
        <f>IF($A507=0,0,VLOOKUP($A507,Pointage!$A$6:$CE$446,'Récap Hsup'!S$4))</f>
        <v>0</v>
      </c>
    </row>
    <row r="508" spans="1:19" x14ac:dyDescent="0.2">
      <c r="A508" s="24">
        <f>Pointage!A509</f>
        <v>0</v>
      </c>
      <c r="B508" s="25">
        <f t="shared" si="14"/>
        <v>0</v>
      </c>
      <c r="C508" s="25">
        <f t="shared" si="15"/>
        <v>1</v>
      </c>
      <c r="D508" s="26">
        <f>IF($A508=0,0,VLOOKUP($A508,Pointage!$A$6:$CE$446,'Récap Hsup'!D$4))</f>
        <v>0</v>
      </c>
      <c r="E508" s="26">
        <f>IF($A508=0,0,VLOOKUP($A508,Pointage!$A$6:$CE$446,'Récap Hsup'!E$4))</f>
        <v>0</v>
      </c>
      <c r="F508" s="26">
        <f>IF($A508=0,0,VLOOKUP($A508,Pointage!$A$6:$CE$446,'Récap Hsup'!F$4))</f>
        <v>0</v>
      </c>
      <c r="G508" s="26">
        <f>IF($A508=0,0,VLOOKUP($A508,Pointage!$A$6:$CE$446,'Récap Hsup'!G$4))</f>
        <v>0</v>
      </c>
      <c r="H508" s="26">
        <f>IF($A508=0,0,VLOOKUP($A508,Pointage!$A$6:$CE$446,'Récap Hsup'!H$4))</f>
        <v>0</v>
      </c>
      <c r="I508" s="26">
        <f>IF($A508=0,0,VLOOKUP($A508,Pointage!$A$6:$CE$446,'Récap Hsup'!I$4))</f>
        <v>0</v>
      </c>
      <c r="J508" s="26">
        <f>IF($A508=0,0,VLOOKUP($A508,Pointage!$A$6:$CE$446,'Récap Hsup'!J$4))</f>
        <v>0</v>
      </c>
      <c r="K508" s="26">
        <f>IF($A508=0,0,VLOOKUP($A508,Pointage!$A$6:$CE$446,'Récap Hsup'!K$4))</f>
        <v>0</v>
      </c>
      <c r="L508" s="26">
        <f>IF($A508=0,0,VLOOKUP($A508,Pointage!$A$6:$CE$446,'Récap Hsup'!L$4))</f>
        <v>0</v>
      </c>
      <c r="M508" s="26">
        <f>IF($A508=0,0,VLOOKUP($A508,Pointage!$A$6:$CE$446,'Récap Hsup'!M$4))</f>
        <v>0</v>
      </c>
      <c r="N508" s="26">
        <f>IF($A508=0,0,VLOOKUP($A508,Pointage!$A$6:$CE$446,'Récap Hsup'!N$4))</f>
        <v>0</v>
      </c>
      <c r="O508" s="26">
        <f>IF($A508=0,0,VLOOKUP($A508,Pointage!$A$6:$CE$446,'Récap Hsup'!O$4))</f>
        <v>0</v>
      </c>
      <c r="P508" s="26">
        <f>IF($A508=0,0,VLOOKUP($A508,Pointage!$A$6:$CE$446,'Récap Hsup'!P$4))</f>
        <v>0</v>
      </c>
      <c r="Q508" s="26">
        <f>IF($A508=0,0,VLOOKUP($A508,Pointage!$A$6:$CE$446,'Récap Hsup'!Q$4))</f>
        <v>0</v>
      </c>
      <c r="R508" s="26">
        <f>IF($A508=0,0,VLOOKUP($A508,Pointage!$A$6:$CE$446,'Récap Hsup'!R$4))</f>
        <v>0</v>
      </c>
      <c r="S508" s="26">
        <f>IF($A508=0,0,VLOOKUP($A508,Pointage!$A$6:$CE$446,'Récap Hsup'!S$4))</f>
        <v>0</v>
      </c>
    </row>
    <row r="509" spans="1:19" x14ac:dyDescent="0.2">
      <c r="A509" s="24">
        <f>Pointage!A510</f>
        <v>0</v>
      </c>
      <c r="B509" s="25">
        <f t="shared" si="14"/>
        <v>0</v>
      </c>
      <c r="C509" s="25">
        <f t="shared" si="15"/>
        <v>1</v>
      </c>
      <c r="D509" s="26">
        <f>IF($A509=0,0,VLOOKUP($A509,Pointage!$A$6:$CE$446,'Récap Hsup'!D$4))</f>
        <v>0</v>
      </c>
      <c r="E509" s="26">
        <f>IF($A509=0,0,VLOOKUP($A509,Pointage!$A$6:$CE$446,'Récap Hsup'!E$4))</f>
        <v>0</v>
      </c>
      <c r="F509" s="26">
        <f>IF($A509=0,0,VLOOKUP($A509,Pointage!$A$6:$CE$446,'Récap Hsup'!F$4))</f>
        <v>0</v>
      </c>
      <c r="G509" s="26">
        <f>IF($A509=0,0,VLOOKUP($A509,Pointage!$A$6:$CE$446,'Récap Hsup'!G$4))</f>
        <v>0</v>
      </c>
      <c r="H509" s="26">
        <f>IF($A509=0,0,VLOOKUP($A509,Pointage!$A$6:$CE$446,'Récap Hsup'!H$4))</f>
        <v>0</v>
      </c>
      <c r="I509" s="26">
        <f>IF($A509=0,0,VLOOKUP($A509,Pointage!$A$6:$CE$446,'Récap Hsup'!I$4))</f>
        <v>0</v>
      </c>
      <c r="J509" s="26">
        <f>IF($A509=0,0,VLOOKUP($A509,Pointage!$A$6:$CE$446,'Récap Hsup'!J$4))</f>
        <v>0</v>
      </c>
      <c r="K509" s="26">
        <f>IF($A509=0,0,VLOOKUP($A509,Pointage!$A$6:$CE$446,'Récap Hsup'!K$4))</f>
        <v>0</v>
      </c>
      <c r="L509" s="26">
        <f>IF($A509=0,0,VLOOKUP($A509,Pointage!$A$6:$CE$446,'Récap Hsup'!L$4))</f>
        <v>0</v>
      </c>
      <c r="M509" s="26">
        <f>IF($A509=0,0,VLOOKUP($A509,Pointage!$A$6:$CE$446,'Récap Hsup'!M$4))</f>
        <v>0</v>
      </c>
      <c r="N509" s="26">
        <f>IF($A509=0,0,VLOOKUP($A509,Pointage!$A$6:$CE$446,'Récap Hsup'!N$4))</f>
        <v>0</v>
      </c>
      <c r="O509" s="26">
        <f>IF($A509=0,0,VLOOKUP($A509,Pointage!$A$6:$CE$446,'Récap Hsup'!O$4))</f>
        <v>0</v>
      </c>
      <c r="P509" s="26">
        <f>IF($A509=0,0,VLOOKUP($A509,Pointage!$A$6:$CE$446,'Récap Hsup'!P$4))</f>
        <v>0</v>
      </c>
      <c r="Q509" s="26">
        <f>IF($A509=0,0,VLOOKUP($A509,Pointage!$A$6:$CE$446,'Récap Hsup'!Q$4))</f>
        <v>0</v>
      </c>
      <c r="R509" s="26">
        <f>IF($A509=0,0,VLOOKUP($A509,Pointage!$A$6:$CE$446,'Récap Hsup'!R$4))</f>
        <v>0</v>
      </c>
      <c r="S509" s="26">
        <f>IF($A509=0,0,VLOOKUP($A509,Pointage!$A$6:$CE$446,'Récap Hsup'!S$4))</f>
        <v>0</v>
      </c>
    </row>
    <row r="510" spans="1:19" x14ac:dyDescent="0.2">
      <c r="A510" s="24">
        <f>Pointage!A511</f>
        <v>0</v>
      </c>
      <c r="B510" s="25">
        <f t="shared" si="14"/>
        <v>0</v>
      </c>
      <c r="C510" s="25">
        <f t="shared" si="15"/>
        <v>1</v>
      </c>
      <c r="D510" s="26">
        <f>IF($A510=0,0,VLOOKUP($A510,Pointage!$A$6:$CE$446,'Récap Hsup'!D$4))</f>
        <v>0</v>
      </c>
      <c r="E510" s="26">
        <f>IF($A510=0,0,VLOOKUP($A510,Pointage!$A$6:$CE$446,'Récap Hsup'!E$4))</f>
        <v>0</v>
      </c>
      <c r="F510" s="26">
        <f>IF($A510=0,0,VLOOKUP($A510,Pointage!$A$6:$CE$446,'Récap Hsup'!F$4))</f>
        <v>0</v>
      </c>
      <c r="G510" s="26">
        <f>IF($A510=0,0,VLOOKUP($A510,Pointage!$A$6:$CE$446,'Récap Hsup'!G$4))</f>
        <v>0</v>
      </c>
      <c r="H510" s="26">
        <f>IF($A510=0,0,VLOOKUP($A510,Pointage!$A$6:$CE$446,'Récap Hsup'!H$4))</f>
        <v>0</v>
      </c>
      <c r="I510" s="26">
        <f>IF($A510=0,0,VLOOKUP($A510,Pointage!$A$6:$CE$446,'Récap Hsup'!I$4))</f>
        <v>0</v>
      </c>
      <c r="J510" s="26">
        <f>IF($A510=0,0,VLOOKUP($A510,Pointage!$A$6:$CE$446,'Récap Hsup'!J$4))</f>
        <v>0</v>
      </c>
      <c r="K510" s="26">
        <f>IF($A510=0,0,VLOOKUP($A510,Pointage!$A$6:$CE$446,'Récap Hsup'!K$4))</f>
        <v>0</v>
      </c>
      <c r="L510" s="26">
        <f>IF($A510=0,0,VLOOKUP($A510,Pointage!$A$6:$CE$446,'Récap Hsup'!L$4))</f>
        <v>0</v>
      </c>
      <c r="M510" s="26">
        <f>IF($A510=0,0,VLOOKUP($A510,Pointage!$A$6:$CE$446,'Récap Hsup'!M$4))</f>
        <v>0</v>
      </c>
      <c r="N510" s="26">
        <f>IF($A510=0,0,VLOOKUP($A510,Pointage!$A$6:$CE$446,'Récap Hsup'!N$4))</f>
        <v>0</v>
      </c>
      <c r="O510" s="26">
        <f>IF($A510=0,0,VLOOKUP($A510,Pointage!$A$6:$CE$446,'Récap Hsup'!O$4))</f>
        <v>0</v>
      </c>
      <c r="P510" s="26">
        <f>IF($A510=0,0,VLOOKUP($A510,Pointage!$A$6:$CE$446,'Récap Hsup'!P$4))</f>
        <v>0</v>
      </c>
      <c r="Q510" s="26">
        <f>IF($A510=0,0,VLOOKUP($A510,Pointage!$A$6:$CE$446,'Récap Hsup'!Q$4))</f>
        <v>0</v>
      </c>
      <c r="R510" s="26">
        <f>IF($A510=0,0,VLOOKUP($A510,Pointage!$A$6:$CE$446,'Récap Hsup'!R$4))</f>
        <v>0</v>
      </c>
      <c r="S510" s="26">
        <f>IF($A510=0,0,VLOOKUP($A510,Pointage!$A$6:$CE$446,'Récap Hsup'!S$4))</f>
        <v>0</v>
      </c>
    </row>
    <row r="511" spans="1:19" x14ac:dyDescent="0.2">
      <c r="A511" s="24">
        <f>Pointage!A512</f>
        <v>0</v>
      </c>
      <c r="B511" s="25">
        <f t="shared" si="14"/>
        <v>0</v>
      </c>
      <c r="C511" s="25">
        <f t="shared" si="15"/>
        <v>1</v>
      </c>
      <c r="D511" s="26">
        <f>IF($A511=0,0,VLOOKUP($A511,Pointage!$A$6:$CE$446,'Récap Hsup'!D$4))</f>
        <v>0</v>
      </c>
      <c r="E511" s="26">
        <f>IF($A511=0,0,VLOOKUP($A511,Pointage!$A$6:$CE$446,'Récap Hsup'!E$4))</f>
        <v>0</v>
      </c>
      <c r="F511" s="26">
        <f>IF($A511=0,0,VLOOKUP($A511,Pointage!$A$6:$CE$446,'Récap Hsup'!F$4))</f>
        <v>0</v>
      </c>
      <c r="G511" s="26">
        <f>IF($A511=0,0,VLOOKUP($A511,Pointage!$A$6:$CE$446,'Récap Hsup'!G$4))</f>
        <v>0</v>
      </c>
      <c r="H511" s="26">
        <f>IF($A511=0,0,VLOOKUP($A511,Pointage!$A$6:$CE$446,'Récap Hsup'!H$4))</f>
        <v>0</v>
      </c>
      <c r="I511" s="26">
        <f>IF($A511=0,0,VLOOKUP($A511,Pointage!$A$6:$CE$446,'Récap Hsup'!I$4))</f>
        <v>0</v>
      </c>
      <c r="J511" s="26">
        <f>IF($A511=0,0,VLOOKUP($A511,Pointage!$A$6:$CE$446,'Récap Hsup'!J$4))</f>
        <v>0</v>
      </c>
      <c r="K511" s="26">
        <f>IF($A511=0,0,VLOOKUP($A511,Pointage!$A$6:$CE$446,'Récap Hsup'!K$4))</f>
        <v>0</v>
      </c>
      <c r="L511" s="26">
        <f>IF($A511=0,0,VLOOKUP($A511,Pointage!$A$6:$CE$446,'Récap Hsup'!L$4))</f>
        <v>0</v>
      </c>
      <c r="M511" s="26">
        <f>IF($A511=0,0,VLOOKUP($A511,Pointage!$A$6:$CE$446,'Récap Hsup'!M$4))</f>
        <v>0</v>
      </c>
      <c r="N511" s="26">
        <f>IF($A511=0,0,VLOOKUP($A511,Pointage!$A$6:$CE$446,'Récap Hsup'!N$4))</f>
        <v>0</v>
      </c>
      <c r="O511" s="26">
        <f>IF($A511=0,0,VLOOKUP($A511,Pointage!$A$6:$CE$446,'Récap Hsup'!O$4))</f>
        <v>0</v>
      </c>
      <c r="P511" s="26">
        <f>IF($A511=0,0,VLOOKUP($A511,Pointage!$A$6:$CE$446,'Récap Hsup'!P$4))</f>
        <v>0</v>
      </c>
      <c r="Q511" s="26">
        <f>IF($A511=0,0,VLOOKUP($A511,Pointage!$A$6:$CE$446,'Récap Hsup'!Q$4))</f>
        <v>0</v>
      </c>
      <c r="R511" s="26">
        <f>IF($A511=0,0,VLOOKUP($A511,Pointage!$A$6:$CE$446,'Récap Hsup'!R$4))</f>
        <v>0</v>
      </c>
      <c r="S511" s="26">
        <f>IF($A511=0,0,VLOOKUP($A511,Pointage!$A$6:$CE$446,'Récap Hsup'!S$4))</f>
        <v>0</v>
      </c>
    </row>
    <row r="512" spans="1:19" x14ac:dyDescent="0.2">
      <c r="A512" s="24">
        <f>Pointage!A513</f>
        <v>0</v>
      </c>
      <c r="B512" s="25">
        <f t="shared" si="14"/>
        <v>0</v>
      </c>
      <c r="C512" s="25">
        <f t="shared" si="15"/>
        <v>1</v>
      </c>
      <c r="D512" s="26">
        <f>IF($A512=0,0,VLOOKUP($A512,Pointage!$A$6:$CE$446,'Récap Hsup'!D$4))</f>
        <v>0</v>
      </c>
      <c r="E512" s="26">
        <f>IF($A512=0,0,VLOOKUP($A512,Pointage!$A$6:$CE$446,'Récap Hsup'!E$4))</f>
        <v>0</v>
      </c>
      <c r="F512" s="26">
        <f>IF($A512=0,0,VLOOKUP($A512,Pointage!$A$6:$CE$446,'Récap Hsup'!F$4))</f>
        <v>0</v>
      </c>
      <c r="G512" s="26">
        <f>IF($A512=0,0,VLOOKUP($A512,Pointage!$A$6:$CE$446,'Récap Hsup'!G$4))</f>
        <v>0</v>
      </c>
      <c r="H512" s="26">
        <f>IF($A512=0,0,VLOOKUP($A512,Pointage!$A$6:$CE$446,'Récap Hsup'!H$4))</f>
        <v>0</v>
      </c>
      <c r="I512" s="26">
        <f>IF($A512=0,0,VLOOKUP($A512,Pointage!$A$6:$CE$446,'Récap Hsup'!I$4))</f>
        <v>0</v>
      </c>
      <c r="J512" s="26">
        <f>IF($A512=0,0,VLOOKUP($A512,Pointage!$A$6:$CE$446,'Récap Hsup'!J$4))</f>
        <v>0</v>
      </c>
      <c r="K512" s="26">
        <f>IF($A512=0,0,VLOOKUP($A512,Pointage!$A$6:$CE$446,'Récap Hsup'!K$4))</f>
        <v>0</v>
      </c>
      <c r="L512" s="26">
        <f>IF($A512=0,0,VLOOKUP($A512,Pointage!$A$6:$CE$446,'Récap Hsup'!L$4))</f>
        <v>0</v>
      </c>
      <c r="M512" s="26">
        <f>IF($A512=0,0,VLOOKUP($A512,Pointage!$A$6:$CE$446,'Récap Hsup'!M$4))</f>
        <v>0</v>
      </c>
      <c r="N512" s="26">
        <f>IF($A512=0,0,VLOOKUP($A512,Pointage!$A$6:$CE$446,'Récap Hsup'!N$4))</f>
        <v>0</v>
      </c>
      <c r="O512" s="26">
        <f>IF($A512=0,0,VLOOKUP($A512,Pointage!$A$6:$CE$446,'Récap Hsup'!O$4))</f>
        <v>0</v>
      </c>
      <c r="P512" s="26">
        <f>IF($A512=0,0,VLOOKUP($A512,Pointage!$A$6:$CE$446,'Récap Hsup'!P$4))</f>
        <v>0</v>
      </c>
      <c r="Q512" s="26">
        <f>IF($A512=0,0,VLOOKUP($A512,Pointage!$A$6:$CE$446,'Récap Hsup'!Q$4))</f>
        <v>0</v>
      </c>
      <c r="R512" s="26">
        <f>IF($A512=0,0,VLOOKUP($A512,Pointage!$A$6:$CE$446,'Récap Hsup'!R$4))</f>
        <v>0</v>
      </c>
      <c r="S512" s="26">
        <f>IF($A512=0,0,VLOOKUP($A512,Pointage!$A$6:$CE$446,'Récap Hsup'!S$4))</f>
        <v>0</v>
      </c>
    </row>
    <row r="513" spans="1:19" x14ac:dyDescent="0.2">
      <c r="A513" s="24">
        <f>Pointage!A514</f>
        <v>0</v>
      </c>
      <c r="B513" s="25">
        <f t="shared" si="14"/>
        <v>0</v>
      </c>
      <c r="C513" s="25">
        <f t="shared" si="15"/>
        <v>1</v>
      </c>
      <c r="D513" s="26">
        <f>IF($A513=0,0,VLOOKUP($A513,Pointage!$A$6:$CE$446,'Récap Hsup'!D$4))</f>
        <v>0</v>
      </c>
      <c r="E513" s="26">
        <f>IF($A513=0,0,VLOOKUP($A513,Pointage!$A$6:$CE$446,'Récap Hsup'!E$4))</f>
        <v>0</v>
      </c>
      <c r="F513" s="26">
        <f>IF($A513=0,0,VLOOKUP($A513,Pointage!$A$6:$CE$446,'Récap Hsup'!F$4))</f>
        <v>0</v>
      </c>
      <c r="G513" s="26">
        <f>IF($A513=0,0,VLOOKUP($A513,Pointage!$A$6:$CE$446,'Récap Hsup'!G$4))</f>
        <v>0</v>
      </c>
      <c r="H513" s="26">
        <f>IF($A513=0,0,VLOOKUP($A513,Pointage!$A$6:$CE$446,'Récap Hsup'!H$4))</f>
        <v>0</v>
      </c>
      <c r="I513" s="26">
        <f>IF($A513=0,0,VLOOKUP($A513,Pointage!$A$6:$CE$446,'Récap Hsup'!I$4))</f>
        <v>0</v>
      </c>
      <c r="J513" s="26">
        <f>IF($A513=0,0,VLOOKUP($A513,Pointage!$A$6:$CE$446,'Récap Hsup'!J$4))</f>
        <v>0</v>
      </c>
      <c r="K513" s="26">
        <f>IF($A513=0,0,VLOOKUP($A513,Pointage!$A$6:$CE$446,'Récap Hsup'!K$4))</f>
        <v>0</v>
      </c>
      <c r="L513" s="26">
        <f>IF($A513=0,0,VLOOKUP($A513,Pointage!$A$6:$CE$446,'Récap Hsup'!L$4))</f>
        <v>0</v>
      </c>
      <c r="M513" s="26">
        <f>IF($A513=0,0,VLOOKUP($A513,Pointage!$A$6:$CE$446,'Récap Hsup'!M$4))</f>
        <v>0</v>
      </c>
      <c r="N513" s="26">
        <f>IF($A513=0,0,VLOOKUP($A513,Pointage!$A$6:$CE$446,'Récap Hsup'!N$4))</f>
        <v>0</v>
      </c>
      <c r="O513" s="26">
        <f>IF($A513=0,0,VLOOKUP($A513,Pointage!$A$6:$CE$446,'Récap Hsup'!O$4))</f>
        <v>0</v>
      </c>
      <c r="P513" s="26">
        <f>IF($A513=0,0,VLOOKUP($A513,Pointage!$A$6:$CE$446,'Récap Hsup'!P$4))</f>
        <v>0</v>
      </c>
      <c r="Q513" s="26">
        <f>IF($A513=0,0,VLOOKUP($A513,Pointage!$A$6:$CE$446,'Récap Hsup'!Q$4))</f>
        <v>0</v>
      </c>
      <c r="R513" s="26">
        <f>IF($A513=0,0,VLOOKUP($A513,Pointage!$A$6:$CE$446,'Récap Hsup'!R$4))</f>
        <v>0</v>
      </c>
      <c r="S513" s="26">
        <f>IF($A513=0,0,VLOOKUP($A513,Pointage!$A$6:$CE$446,'Récap Hsup'!S$4))</f>
        <v>0</v>
      </c>
    </row>
    <row r="514" spans="1:19" x14ac:dyDescent="0.2">
      <c r="A514" s="24">
        <f>Pointage!A515</f>
        <v>0</v>
      </c>
      <c r="B514" s="25">
        <f t="shared" si="14"/>
        <v>0</v>
      </c>
      <c r="C514" s="25">
        <f t="shared" si="15"/>
        <v>1</v>
      </c>
      <c r="D514" s="26">
        <f>IF($A514=0,0,VLOOKUP($A514,Pointage!$A$6:$CE$446,'Récap Hsup'!D$4))</f>
        <v>0</v>
      </c>
      <c r="E514" s="26">
        <f>IF($A514=0,0,VLOOKUP($A514,Pointage!$A$6:$CE$446,'Récap Hsup'!E$4))</f>
        <v>0</v>
      </c>
      <c r="F514" s="26">
        <f>IF($A514=0,0,VLOOKUP($A514,Pointage!$A$6:$CE$446,'Récap Hsup'!F$4))</f>
        <v>0</v>
      </c>
      <c r="G514" s="26">
        <f>IF($A514=0,0,VLOOKUP($A514,Pointage!$A$6:$CE$446,'Récap Hsup'!G$4))</f>
        <v>0</v>
      </c>
      <c r="H514" s="26">
        <f>IF($A514=0,0,VLOOKUP($A514,Pointage!$A$6:$CE$446,'Récap Hsup'!H$4))</f>
        <v>0</v>
      </c>
      <c r="I514" s="26">
        <f>IF($A514=0,0,VLOOKUP($A514,Pointage!$A$6:$CE$446,'Récap Hsup'!I$4))</f>
        <v>0</v>
      </c>
      <c r="J514" s="26">
        <f>IF($A514=0,0,VLOOKUP($A514,Pointage!$A$6:$CE$446,'Récap Hsup'!J$4))</f>
        <v>0</v>
      </c>
      <c r="K514" s="26">
        <f>IF($A514=0,0,VLOOKUP($A514,Pointage!$A$6:$CE$446,'Récap Hsup'!K$4))</f>
        <v>0</v>
      </c>
      <c r="L514" s="26">
        <f>IF($A514=0,0,VLOOKUP($A514,Pointage!$A$6:$CE$446,'Récap Hsup'!L$4))</f>
        <v>0</v>
      </c>
      <c r="M514" s="26">
        <f>IF($A514=0,0,VLOOKUP($A514,Pointage!$A$6:$CE$446,'Récap Hsup'!M$4))</f>
        <v>0</v>
      </c>
      <c r="N514" s="26">
        <f>IF($A514=0,0,VLOOKUP($A514,Pointage!$A$6:$CE$446,'Récap Hsup'!N$4))</f>
        <v>0</v>
      </c>
      <c r="O514" s="26">
        <f>IF($A514=0,0,VLOOKUP($A514,Pointage!$A$6:$CE$446,'Récap Hsup'!O$4))</f>
        <v>0</v>
      </c>
      <c r="P514" s="26">
        <f>IF($A514=0,0,VLOOKUP($A514,Pointage!$A$6:$CE$446,'Récap Hsup'!P$4))</f>
        <v>0</v>
      </c>
      <c r="Q514" s="26">
        <f>IF($A514=0,0,VLOOKUP($A514,Pointage!$A$6:$CE$446,'Récap Hsup'!Q$4))</f>
        <v>0</v>
      </c>
      <c r="R514" s="26">
        <f>IF($A514=0,0,VLOOKUP($A514,Pointage!$A$6:$CE$446,'Récap Hsup'!R$4))</f>
        <v>0</v>
      </c>
      <c r="S514" s="26">
        <f>IF($A514=0,0,VLOOKUP($A514,Pointage!$A$6:$CE$446,'Récap Hsup'!S$4))</f>
        <v>0</v>
      </c>
    </row>
    <row r="515" spans="1:19" x14ac:dyDescent="0.2">
      <c r="A515" s="24">
        <f>Pointage!A516</f>
        <v>0</v>
      </c>
      <c r="B515" s="25">
        <f t="shared" si="14"/>
        <v>0</v>
      </c>
      <c r="C515" s="25">
        <f t="shared" si="15"/>
        <v>1</v>
      </c>
      <c r="D515" s="26">
        <f>IF($A515=0,0,VLOOKUP($A515,Pointage!$A$6:$CE$446,'Récap Hsup'!D$4))</f>
        <v>0</v>
      </c>
      <c r="E515" s="26">
        <f>IF($A515=0,0,VLOOKUP($A515,Pointage!$A$6:$CE$446,'Récap Hsup'!E$4))</f>
        <v>0</v>
      </c>
      <c r="F515" s="26">
        <f>IF($A515=0,0,VLOOKUP($A515,Pointage!$A$6:$CE$446,'Récap Hsup'!F$4))</f>
        <v>0</v>
      </c>
      <c r="G515" s="26">
        <f>IF($A515=0,0,VLOOKUP($A515,Pointage!$A$6:$CE$446,'Récap Hsup'!G$4))</f>
        <v>0</v>
      </c>
      <c r="H515" s="26">
        <f>IF($A515=0,0,VLOOKUP($A515,Pointage!$A$6:$CE$446,'Récap Hsup'!H$4))</f>
        <v>0</v>
      </c>
      <c r="I515" s="26">
        <f>IF($A515=0,0,VLOOKUP($A515,Pointage!$A$6:$CE$446,'Récap Hsup'!I$4))</f>
        <v>0</v>
      </c>
      <c r="J515" s="26">
        <f>IF($A515=0,0,VLOOKUP($A515,Pointage!$A$6:$CE$446,'Récap Hsup'!J$4))</f>
        <v>0</v>
      </c>
      <c r="K515" s="26">
        <f>IF($A515=0,0,VLOOKUP($A515,Pointage!$A$6:$CE$446,'Récap Hsup'!K$4))</f>
        <v>0</v>
      </c>
      <c r="L515" s="26">
        <f>IF($A515=0,0,VLOOKUP($A515,Pointage!$A$6:$CE$446,'Récap Hsup'!L$4))</f>
        <v>0</v>
      </c>
      <c r="M515" s="26">
        <f>IF($A515=0,0,VLOOKUP($A515,Pointage!$A$6:$CE$446,'Récap Hsup'!M$4))</f>
        <v>0</v>
      </c>
      <c r="N515" s="26">
        <f>IF($A515=0,0,VLOOKUP($A515,Pointage!$A$6:$CE$446,'Récap Hsup'!N$4))</f>
        <v>0</v>
      </c>
      <c r="O515" s="26">
        <f>IF($A515=0,0,VLOOKUP($A515,Pointage!$A$6:$CE$446,'Récap Hsup'!O$4))</f>
        <v>0</v>
      </c>
      <c r="P515" s="26">
        <f>IF($A515=0,0,VLOOKUP($A515,Pointage!$A$6:$CE$446,'Récap Hsup'!P$4))</f>
        <v>0</v>
      </c>
      <c r="Q515" s="26">
        <f>IF($A515=0,0,VLOOKUP($A515,Pointage!$A$6:$CE$446,'Récap Hsup'!Q$4))</f>
        <v>0</v>
      </c>
      <c r="R515" s="26">
        <f>IF($A515=0,0,VLOOKUP($A515,Pointage!$A$6:$CE$446,'Récap Hsup'!R$4))</f>
        <v>0</v>
      </c>
      <c r="S515" s="26">
        <f>IF($A515=0,0,VLOOKUP($A515,Pointage!$A$6:$CE$446,'Récap Hsup'!S$4))</f>
        <v>0</v>
      </c>
    </row>
    <row r="516" spans="1:19" x14ac:dyDescent="0.2">
      <c r="A516" s="24">
        <f>Pointage!A517</f>
        <v>0</v>
      </c>
      <c r="B516" s="25">
        <f t="shared" si="14"/>
        <v>0</v>
      </c>
      <c r="C516" s="25">
        <f t="shared" si="15"/>
        <v>1</v>
      </c>
      <c r="D516" s="26">
        <f>IF($A516=0,0,VLOOKUP($A516,Pointage!$A$6:$CE$446,'Récap Hsup'!D$4))</f>
        <v>0</v>
      </c>
      <c r="E516" s="26">
        <f>IF($A516=0,0,VLOOKUP($A516,Pointage!$A$6:$CE$446,'Récap Hsup'!E$4))</f>
        <v>0</v>
      </c>
      <c r="F516" s="26">
        <f>IF($A516=0,0,VLOOKUP($A516,Pointage!$A$6:$CE$446,'Récap Hsup'!F$4))</f>
        <v>0</v>
      </c>
      <c r="G516" s="26">
        <f>IF($A516=0,0,VLOOKUP($A516,Pointage!$A$6:$CE$446,'Récap Hsup'!G$4))</f>
        <v>0</v>
      </c>
      <c r="H516" s="26">
        <f>IF($A516=0,0,VLOOKUP($A516,Pointage!$A$6:$CE$446,'Récap Hsup'!H$4))</f>
        <v>0</v>
      </c>
      <c r="I516" s="26">
        <f>IF($A516=0,0,VLOOKUP($A516,Pointage!$A$6:$CE$446,'Récap Hsup'!I$4))</f>
        <v>0</v>
      </c>
      <c r="J516" s="26">
        <f>IF($A516=0,0,VLOOKUP($A516,Pointage!$A$6:$CE$446,'Récap Hsup'!J$4))</f>
        <v>0</v>
      </c>
      <c r="K516" s="26">
        <f>IF($A516=0,0,VLOOKUP($A516,Pointage!$A$6:$CE$446,'Récap Hsup'!K$4))</f>
        <v>0</v>
      </c>
      <c r="L516" s="26">
        <f>IF($A516=0,0,VLOOKUP($A516,Pointage!$A$6:$CE$446,'Récap Hsup'!L$4))</f>
        <v>0</v>
      </c>
      <c r="M516" s="26">
        <f>IF($A516=0,0,VLOOKUP($A516,Pointage!$A$6:$CE$446,'Récap Hsup'!M$4))</f>
        <v>0</v>
      </c>
      <c r="N516" s="26">
        <f>IF($A516=0,0,VLOOKUP($A516,Pointage!$A$6:$CE$446,'Récap Hsup'!N$4))</f>
        <v>0</v>
      </c>
      <c r="O516" s="26">
        <f>IF($A516=0,0,VLOOKUP($A516,Pointage!$A$6:$CE$446,'Récap Hsup'!O$4))</f>
        <v>0</v>
      </c>
      <c r="P516" s="26">
        <f>IF($A516=0,0,VLOOKUP($A516,Pointage!$A$6:$CE$446,'Récap Hsup'!P$4))</f>
        <v>0</v>
      </c>
      <c r="Q516" s="26">
        <f>IF($A516=0,0,VLOOKUP($A516,Pointage!$A$6:$CE$446,'Récap Hsup'!Q$4))</f>
        <v>0</v>
      </c>
      <c r="R516" s="26">
        <f>IF($A516=0,0,VLOOKUP($A516,Pointage!$A$6:$CE$446,'Récap Hsup'!R$4))</f>
        <v>0</v>
      </c>
      <c r="S516" s="26">
        <f>IF($A516=0,0,VLOOKUP($A516,Pointage!$A$6:$CE$446,'Récap Hsup'!S$4))</f>
        <v>0</v>
      </c>
    </row>
    <row r="517" spans="1:19" x14ac:dyDescent="0.2">
      <c r="A517" s="24">
        <f>Pointage!A518</f>
        <v>0</v>
      </c>
      <c r="B517" s="25">
        <f t="shared" si="14"/>
        <v>0</v>
      </c>
      <c r="C517" s="25">
        <f t="shared" si="15"/>
        <v>1</v>
      </c>
      <c r="D517" s="26">
        <f>IF($A517=0,0,VLOOKUP($A517,Pointage!$A$6:$CE$446,'Récap Hsup'!D$4))</f>
        <v>0</v>
      </c>
      <c r="E517" s="26">
        <f>IF($A517=0,0,VLOOKUP($A517,Pointage!$A$6:$CE$446,'Récap Hsup'!E$4))</f>
        <v>0</v>
      </c>
      <c r="F517" s="26">
        <f>IF($A517=0,0,VLOOKUP($A517,Pointage!$A$6:$CE$446,'Récap Hsup'!F$4))</f>
        <v>0</v>
      </c>
      <c r="G517" s="26">
        <f>IF($A517=0,0,VLOOKUP($A517,Pointage!$A$6:$CE$446,'Récap Hsup'!G$4))</f>
        <v>0</v>
      </c>
      <c r="H517" s="26">
        <f>IF($A517=0,0,VLOOKUP($A517,Pointage!$A$6:$CE$446,'Récap Hsup'!H$4))</f>
        <v>0</v>
      </c>
      <c r="I517" s="26">
        <f>IF($A517=0,0,VLOOKUP($A517,Pointage!$A$6:$CE$446,'Récap Hsup'!I$4))</f>
        <v>0</v>
      </c>
      <c r="J517" s="26">
        <f>IF($A517=0,0,VLOOKUP($A517,Pointage!$A$6:$CE$446,'Récap Hsup'!J$4))</f>
        <v>0</v>
      </c>
      <c r="K517" s="26">
        <f>IF($A517=0,0,VLOOKUP($A517,Pointage!$A$6:$CE$446,'Récap Hsup'!K$4))</f>
        <v>0</v>
      </c>
      <c r="L517" s="26">
        <f>IF($A517=0,0,VLOOKUP($A517,Pointage!$A$6:$CE$446,'Récap Hsup'!L$4))</f>
        <v>0</v>
      </c>
      <c r="M517" s="26">
        <f>IF($A517=0,0,VLOOKUP($A517,Pointage!$A$6:$CE$446,'Récap Hsup'!M$4))</f>
        <v>0</v>
      </c>
      <c r="N517" s="26">
        <f>IF($A517=0,0,VLOOKUP($A517,Pointage!$A$6:$CE$446,'Récap Hsup'!N$4))</f>
        <v>0</v>
      </c>
      <c r="O517" s="26">
        <f>IF($A517=0,0,VLOOKUP($A517,Pointage!$A$6:$CE$446,'Récap Hsup'!O$4))</f>
        <v>0</v>
      </c>
      <c r="P517" s="26">
        <f>IF($A517=0,0,VLOOKUP($A517,Pointage!$A$6:$CE$446,'Récap Hsup'!P$4))</f>
        <v>0</v>
      </c>
      <c r="Q517" s="26">
        <f>IF($A517=0,0,VLOOKUP($A517,Pointage!$A$6:$CE$446,'Récap Hsup'!Q$4))</f>
        <v>0</v>
      </c>
      <c r="R517" s="26">
        <f>IF($A517=0,0,VLOOKUP($A517,Pointage!$A$6:$CE$446,'Récap Hsup'!R$4))</f>
        <v>0</v>
      </c>
      <c r="S517" s="26">
        <f>IF($A517=0,0,VLOOKUP($A517,Pointage!$A$6:$CE$446,'Récap Hsup'!S$4))</f>
        <v>0</v>
      </c>
    </row>
    <row r="518" spans="1:19" x14ac:dyDescent="0.2">
      <c r="A518" s="24">
        <f>Pointage!A519</f>
        <v>0</v>
      </c>
      <c r="B518" s="25">
        <f t="shared" ref="B518:B568" si="16">DAY(A518)</f>
        <v>0</v>
      </c>
      <c r="C518" s="25">
        <f t="shared" ref="C518:C568" si="17">MONTH(A518)</f>
        <v>1</v>
      </c>
      <c r="D518" s="26">
        <f>IF($A518=0,0,VLOOKUP($A518,Pointage!$A$6:$CE$446,'Récap Hsup'!D$4))</f>
        <v>0</v>
      </c>
      <c r="E518" s="26">
        <f>IF($A518=0,0,VLOOKUP($A518,Pointage!$A$6:$CE$446,'Récap Hsup'!E$4))</f>
        <v>0</v>
      </c>
      <c r="F518" s="26">
        <f>IF($A518=0,0,VLOOKUP($A518,Pointage!$A$6:$CE$446,'Récap Hsup'!F$4))</f>
        <v>0</v>
      </c>
      <c r="G518" s="26">
        <f>IF($A518=0,0,VLOOKUP($A518,Pointage!$A$6:$CE$446,'Récap Hsup'!G$4))</f>
        <v>0</v>
      </c>
      <c r="H518" s="26">
        <f>IF($A518=0,0,VLOOKUP($A518,Pointage!$A$6:$CE$446,'Récap Hsup'!H$4))</f>
        <v>0</v>
      </c>
      <c r="I518" s="26">
        <f>IF($A518=0,0,VLOOKUP($A518,Pointage!$A$6:$CE$446,'Récap Hsup'!I$4))</f>
        <v>0</v>
      </c>
      <c r="J518" s="26">
        <f>IF($A518=0,0,VLOOKUP($A518,Pointage!$A$6:$CE$446,'Récap Hsup'!J$4))</f>
        <v>0</v>
      </c>
      <c r="K518" s="26">
        <f>IF($A518=0,0,VLOOKUP($A518,Pointage!$A$6:$CE$446,'Récap Hsup'!K$4))</f>
        <v>0</v>
      </c>
      <c r="L518" s="26">
        <f>IF($A518=0,0,VLOOKUP($A518,Pointage!$A$6:$CE$446,'Récap Hsup'!L$4))</f>
        <v>0</v>
      </c>
      <c r="M518" s="26">
        <f>IF($A518=0,0,VLOOKUP($A518,Pointage!$A$6:$CE$446,'Récap Hsup'!M$4))</f>
        <v>0</v>
      </c>
      <c r="N518" s="26">
        <f>IF($A518=0,0,VLOOKUP($A518,Pointage!$A$6:$CE$446,'Récap Hsup'!N$4))</f>
        <v>0</v>
      </c>
      <c r="O518" s="26">
        <f>IF($A518=0,0,VLOOKUP($A518,Pointage!$A$6:$CE$446,'Récap Hsup'!O$4))</f>
        <v>0</v>
      </c>
      <c r="P518" s="26">
        <f>IF($A518=0,0,VLOOKUP($A518,Pointage!$A$6:$CE$446,'Récap Hsup'!P$4))</f>
        <v>0</v>
      </c>
      <c r="Q518" s="26">
        <f>IF($A518=0,0,VLOOKUP($A518,Pointage!$A$6:$CE$446,'Récap Hsup'!Q$4))</f>
        <v>0</v>
      </c>
      <c r="R518" s="26">
        <f>IF($A518=0,0,VLOOKUP($A518,Pointage!$A$6:$CE$446,'Récap Hsup'!R$4))</f>
        <v>0</v>
      </c>
      <c r="S518" s="26">
        <f>IF($A518=0,0,VLOOKUP($A518,Pointage!$A$6:$CE$446,'Récap Hsup'!S$4))</f>
        <v>0</v>
      </c>
    </row>
    <row r="519" spans="1:19" x14ac:dyDescent="0.2">
      <c r="A519" s="24">
        <f>Pointage!A520</f>
        <v>0</v>
      </c>
      <c r="B519" s="25">
        <f t="shared" si="16"/>
        <v>0</v>
      </c>
      <c r="C519" s="25">
        <f t="shared" si="17"/>
        <v>1</v>
      </c>
      <c r="D519" s="26">
        <f>IF($A519=0,0,VLOOKUP($A519,Pointage!$A$6:$CE$446,'Récap Hsup'!D$4))</f>
        <v>0</v>
      </c>
      <c r="E519" s="26">
        <f>IF($A519=0,0,VLOOKUP($A519,Pointage!$A$6:$CE$446,'Récap Hsup'!E$4))</f>
        <v>0</v>
      </c>
      <c r="F519" s="26">
        <f>IF($A519=0,0,VLOOKUP($A519,Pointage!$A$6:$CE$446,'Récap Hsup'!F$4))</f>
        <v>0</v>
      </c>
      <c r="G519" s="26">
        <f>IF($A519=0,0,VLOOKUP($A519,Pointage!$A$6:$CE$446,'Récap Hsup'!G$4))</f>
        <v>0</v>
      </c>
      <c r="H519" s="26">
        <f>IF($A519=0,0,VLOOKUP($A519,Pointage!$A$6:$CE$446,'Récap Hsup'!H$4))</f>
        <v>0</v>
      </c>
      <c r="I519" s="26">
        <f>IF($A519=0,0,VLOOKUP($A519,Pointage!$A$6:$CE$446,'Récap Hsup'!I$4))</f>
        <v>0</v>
      </c>
      <c r="J519" s="26">
        <f>IF($A519=0,0,VLOOKUP($A519,Pointage!$A$6:$CE$446,'Récap Hsup'!J$4))</f>
        <v>0</v>
      </c>
      <c r="K519" s="26">
        <f>IF($A519=0,0,VLOOKUP($A519,Pointage!$A$6:$CE$446,'Récap Hsup'!K$4))</f>
        <v>0</v>
      </c>
      <c r="L519" s="26">
        <f>IF($A519=0,0,VLOOKUP($A519,Pointage!$A$6:$CE$446,'Récap Hsup'!L$4))</f>
        <v>0</v>
      </c>
      <c r="M519" s="26">
        <f>IF($A519=0,0,VLOOKUP($A519,Pointage!$A$6:$CE$446,'Récap Hsup'!M$4))</f>
        <v>0</v>
      </c>
      <c r="N519" s="26">
        <f>IF($A519=0,0,VLOOKUP($A519,Pointage!$A$6:$CE$446,'Récap Hsup'!N$4))</f>
        <v>0</v>
      </c>
      <c r="O519" s="26">
        <f>IF($A519=0,0,VLOOKUP($A519,Pointage!$A$6:$CE$446,'Récap Hsup'!O$4))</f>
        <v>0</v>
      </c>
      <c r="P519" s="26">
        <f>IF($A519=0,0,VLOOKUP($A519,Pointage!$A$6:$CE$446,'Récap Hsup'!P$4))</f>
        <v>0</v>
      </c>
      <c r="Q519" s="26">
        <f>IF($A519=0,0,VLOOKUP($A519,Pointage!$A$6:$CE$446,'Récap Hsup'!Q$4))</f>
        <v>0</v>
      </c>
      <c r="R519" s="26">
        <f>IF($A519=0,0,VLOOKUP($A519,Pointage!$A$6:$CE$446,'Récap Hsup'!R$4))</f>
        <v>0</v>
      </c>
      <c r="S519" s="26">
        <f>IF($A519=0,0,VLOOKUP($A519,Pointage!$A$6:$CE$446,'Récap Hsup'!S$4))</f>
        <v>0</v>
      </c>
    </row>
    <row r="520" spans="1:19" x14ac:dyDescent="0.2">
      <c r="A520" s="24">
        <f>Pointage!A521</f>
        <v>0</v>
      </c>
      <c r="B520" s="25">
        <f t="shared" si="16"/>
        <v>0</v>
      </c>
      <c r="C520" s="25">
        <f t="shared" si="17"/>
        <v>1</v>
      </c>
      <c r="D520" s="26">
        <f>IF($A520=0,0,VLOOKUP($A520,Pointage!$A$6:$CE$446,'Récap Hsup'!D$4))</f>
        <v>0</v>
      </c>
      <c r="E520" s="26">
        <f>IF($A520=0,0,VLOOKUP($A520,Pointage!$A$6:$CE$446,'Récap Hsup'!E$4))</f>
        <v>0</v>
      </c>
      <c r="F520" s="26">
        <f>IF($A520=0,0,VLOOKUP($A520,Pointage!$A$6:$CE$446,'Récap Hsup'!F$4))</f>
        <v>0</v>
      </c>
      <c r="G520" s="26">
        <f>IF($A520=0,0,VLOOKUP($A520,Pointage!$A$6:$CE$446,'Récap Hsup'!G$4))</f>
        <v>0</v>
      </c>
      <c r="H520" s="26">
        <f>IF($A520=0,0,VLOOKUP($A520,Pointage!$A$6:$CE$446,'Récap Hsup'!H$4))</f>
        <v>0</v>
      </c>
      <c r="I520" s="26">
        <f>IF($A520=0,0,VLOOKUP($A520,Pointage!$A$6:$CE$446,'Récap Hsup'!I$4))</f>
        <v>0</v>
      </c>
      <c r="J520" s="26">
        <f>IF($A520=0,0,VLOOKUP($A520,Pointage!$A$6:$CE$446,'Récap Hsup'!J$4))</f>
        <v>0</v>
      </c>
      <c r="K520" s="26">
        <f>IF($A520=0,0,VLOOKUP($A520,Pointage!$A$6:$CE$446,'Récap Hsup'!K$4))</f>
        <v>0</v>
      </c>
      <c r="L520" s="26">
        <f>IF($A520=0,0,VLOOKUP($A520,Pointage!$A$6:$CE$446,'Récap Hsup'!L$4))</f>
        <v>0</v>
      </c>
      <c r="M520" s="26">
        <f>IF($A520=0,0,VLOOKUP($A520,Pointage!$A$6:$CE$446,'Récap Hsup'!M$4))</f>
        <v>0</v>
      </c>
      <c r="N520" s="26">
        <f>IF($A520=0,0,VLOOKUP($A520,Pointage!$A$6:$CE$446,'Récap Hsup'!N$4))</f>
        <v>0</v>
      </c>
      <c r="O520" s="26">
        <f>IF($A520=0,0,VLOOKUP($A520,Pointage!$A$6:$CE$446,'Récap Hsup'!O$4))</f>
        <v>0</v>
      </c>
      <c r="P520" s="26">
        <f>IF($A520=0,0,VLOOKUP($A520,Pointage!$A$6:$CE$446,'Récap Hsup'!P$4))</f>
        <v>0</v>
      </c>
      <c r="Q520" s="26">
        <f>IF($A520=0,0,VLOOKUP($A520,Pointage!$A$6:$CE$446,'Récap Hsup'!Q$4))</f>
        <v>0</v>
      </c>
      <c r="R520" s="26">
        <f>IF($A520=0,0,VLOOKUP($A520,Pointage!$A$6:$CE$446,'Récap Hsup'!R$4))</f>
        <v>0</v>
      </c>
      <c r="S520" s="26">
        <f>IF($A520=0,0,VLOOKUP($A520,Pointage!$A$6:$CE$446,'Récap Hsup'!S$4))</f>
        <v>0</v>
      </c>
    </row>
    <row r="521" spans="1:19" x14ac:dyDescent="0.2">
      <c r="A521" s="24">
        <f>Pointage!A522</f>
        <v>0</v>
      </c>
      <c r="B521" s="25">
        <f t="shared" si="16"/>
        <v>0</v>
      </c>
      <c r="C521" s="25">
        <f t="shared" si="17"/>
        <v>1</v>
      </c>
      <c r="D521" s="26">
        <f>IF($A521=0,0,VLOOKUP($A521,Pointage!$A$6:$CE$446,'Récap Hsup'!D$4))</f>
        <v>0</v>
      </c>
      <c r="E521" s="26">
        <f>IF($A521=0,0,VLOOKUP($A521,Pointage!$A$6:$CE$446,'Récap Hsup'!E$4))</f>
        <v>0</v>
      </c>
      <c r="F521" s="26">
        <f>IF($A521=0,0,VLOOKUP($A521,Pointage!$A$6:$CE$446,'Récap Hsup'!F$4))</f>
        <v>0</v>
      </c>
      <c r="G521" s="26">
        <f>IF($A521=0,0,VLOOKUP($A521,Pointage!$A$6:$CE$446,'Récap Hsup'!G$4))</f>
        <v>0</v>
      </c>
      <c r="H521" s="26">
        <f>IF($A521=0,0,VLOOKUP($A521,Pointage!$A$6:$CE$446,'Récap Hsup'!H$4))</f>
        <v>0</v>
      </c>
      <c r="I521" s="26">
        <f>IF($A521=0,0,VLOOKUP($A521,Pointage!$A$6:$CE$446,'Récap Hsup'!I$4))</f>
        <v>0</v>
      </c>
      <c r="J521" s="26">
        <f>IF($A521=0,0,VLOOKUP($A521,Pointage!$A$6:$CE$446,'Récap Hsup'!J$4))</f>
        <v>0</v>
      </c>
      <c r="K521" s="26">
        <f>IF($A521=0,0,VLOOKUP($A521,Pointage!$A$6:$CE$446,'Récap Hsup'!K$4))</f>
        <v>0</v>
      </c>
      <c r="L521" s="26">
        <f>IF($A521=0,0,VLOOKUP($A521,Pointage!$A$6:$CE$446,'Récap Hsup'!L$4))</f>
        <v>0</v>
      </c>
      <c r="M521" s="26">
        <f>IF($A521=0,0,VLOOKUP($A521,Pointage!$A$6:$CE$446,'Récap Hsup'!M$4))</f>
        <v>0</v>
      </c>
      <c r="N521" s="26">
        <f>IF($A521=0,0,VLOOKUP($A521,Pointage!$A$6:$CE$446,'Récap Hsup'!N$4))</f>
        <v>0</v>
      </c>
      <c r="O521" s="26">
        <f>IF($A521=0,0,VLOOKUP($A521,Pointage!$A$6:$CE$446,'Récap Hsup'!O$4))</f>
        <v>0</v>
      </c>
      <c r="P521" s="26">
        <f>IF($A521=0,0,VLOOKUP($A521,Pointage!$A$6:$CE$446,'Récap Hsup'!P$4))</f>
        <v>0</v>
      </c>
      <c r="Q521" s="26">
        <f>IF($A521=0,0,VLOOKUP($A521,Pointage!$A$6:$CE$446,'Récap Hsup'!Q$4))</f>
        <v>0</v>
      </c>
      <c r="R521" s="26">
        <f>IF($A521=0,0,VLOOKUP($A521,Pointage!$A$6:$CE$446,'Récap Hsup'!R$4))</f>
        <v>0</v>
      </c>
      <c r="S521" s="26">
        <f>IF($A521=0,0,VLOOKUP($A521,Pointage!$A$6:$CE$446,'Récap Hsup'!S$4))</f>
        <v>0</v>
      </c>
    </row>
    <row r="522" spans="1:19" x14ac:dyDescent="0.2">
      <c r="A522" s="24">
        <f>Pointage!A523</f>
        <v>0</v>
      </c>
      <c r="B522" s="25">
        <f t="shared" si="16"/>
        <v>0</v>
      </c>
      <c r="C522" s="25">
        <f t="shared" si="17"/>
        <v>1</v>
      </c>
      <c r="D522" s="26">
        <f>IF($A522=0,0,VLOOKUP($A522,Pointage!$A$6:$CE$446,'Récap Hsup'!D$4))</f>
        <v>0</v>
      </c>
      <c r="E522" s="26">
        <f>IF($A522=0,0,VLOOKUP($A522,Pointage!$A$6:$CE$446,'Récap Hsup'!E$4))</f>
        <v>0</v>
      </c>
      <c r="F522" s="26">
        <f>IF($A522=0,0,VLOOKUP($A522,Pointage!$A$6:$CE$446,'Récap Hsup'!F$4))</f>
        <v>0</v>
      </c>
      <c r="G522" s="26">
        <f>IF($A522=0,0,VLOOKUP($A522,Pointage!$A$6:$CE$446,'Récap Hsup'!G$4))</f>
        <v>0</v>
      </c>
      <c r="H522" s="26">
        <f>IF($A522=0,0,VLOOKUP($A522,Pointage!$A$6:$CE$446,'Récap Hsup'!H$4))</f>
        <v>0</v>
      </c>
      <c r="I522" s="26">
        <f>IF($A522=0,0,VLOOKUP($A522,Pointage!$A$6:$CE$446,'Récap Hsup'!I$4))</f>
        <v>0</v>
      </c>
      <c r="J522" s="26">
        <f>IF($A522=0,0,VLOOKUP($A522,Pointage!$A$6:$CE$446,'Récap Hsup'!J$4))</f>
        <v>0</v>
      </c>
      <c r="K522" s="26">
        <f>IF($A522=0,0,VLOOKUP($A522,Pointage!$A$6:$CE$446,'Récap Hsup'!K$4))</f>
        <v>0</v>
      </c>
      <c r="L522" s="26">
        <f>IF($A522=0,0,VLOOKUP($A522,Pointage!$A$6:$CE$446,'Récap Hsup'!L$4))</f>
        <v>0</v>
      </c>
      <c r="M522" s="26">
        <f>IF($A522=0,0,VLOOKUP($A522,Pointage!$A$6:$CE$446,'Récap Hsup'!M$4))</f>
        <v>0</v>
      </c>
      <c r="N522" s="26">
        <f>IF($A522=0,0,VLOOKUP($A522,Pointage!$A$6:$CE$446,'Récap Hsup'!N$4))</f>
        <v>0</v>
      </c>
      <c r="O522" s="26">
        <f>IF($A522=0,0,VLOOKUP($A522,Pointage!$A$6:$CE$446,'Récap Hsup'!O$4))</f>
        <v>0</v>
      </c>
      <c r="P522" s="26">
        <f>IF($A522=0,0,VLOOKUP($A522,Pointage!$A$6:$CE$446,'Récap Hsup'!P$4))</f>
        <v>0</v>
      </c>
      <c r="Q522" s="26">
        <f>IF($A522=0,0,VLOOKUP($A522,Pointage!$A$6:$CE$446,'Récap Hsup'!Q$4))</f>
        <v>0</v>
      </c>
      <c r="R522" s="26">
        <f>IF($A522=0,0,VLOOKUP($A522,Pointage!$A$6:$CE$446,'Récap Hsup'!R$4))</f>
        <v>0</v>
      </c>
      <c r="S522" s="26">
        <f>IF($A522=0,0,VLOOKUP($A522,Pointage!$A$6:$CE$446,'Récap Hsup'!S$4))</f>
        <v>0</v>
      </c>
    </row>
    <row r="523" spans="1:19" x14ac:dyDescent="0.2">
      <c r="A523" s="24">
        <f>Pointage!A524</f>
        <v>0</v>
      </c>
      <c r="B523" s="25">
        <f t="shared" si="16"/>
        <v>0</v>
      </c>
      <c r="C523" s="25">
        <f t="shared" si="17"/>
        <v>1</v>
      </c>
      <c r="D523" s="26">
        <f>IF($A523=0,0,VLOOKUP($A523,Pointage!$A$6:$CE$446,'Récap Hsup'!D$4))</f>
        <v>0</v>
      </c>
      <c r="E523" s="26">
        <f>IF($A523=0,0,VLOOKUP($A523,Pointage!$A$6:$CE$446,'Récap Hsup'!E$4))</f>
        <v>0</v>
      </c>
      <c r="F523" s="26">
        <f>IF($A523=0,0,VLOOKUP($A523,Pointage!$A$6:$CE$446,'Récap Hsup'!F$4))</f>
        <v>0</v>
      </c>
      <c r="G523" s="26">
        <f>IF($A523=0,0,VLOOKUP($A523,Pointage!$A$6:$CE$446,'Récap Hsup'!G$4))</f>
        <v>0</v>
      </c>
      <c r="H523" s="26">
        <f>IF($A523=0,0,VLOOKUP($A523,Pointage!$A$6:$CE$446,'Récap Hsup'!H$4))</f>
        <v>0</v>
      </c>
      <c r="I523" s="26">
        <f>IF($A523=0,0,VLOOKUP($A523,Pointage!$A$6:$CE$446,'Récap Hsup'!I$4))</f>
        <v>0</v>
      </c>
      <c r="J523" s="26">
        <f>IF($A523=0,0,VLOOKUP($A523,Pointage!$A$6:$CE$446,'Récap Hsup'!J$4))</f>
        <v>0</v>
      </c>
      <c r="K523" s="26">
        <f>IF($A523=0,0,VLOOKUP($A523,Pointage!$A$6:$CE$446,'Récap Hsup'!K$4))</f>
        <v>0</v>
      </c>
      <c r="L523" s="26">
        <f>IF($A523=0,0,VLOOKUP($A523,Pointage!$A$6:$CE$446,'Récap Hsup'!L$4))</f>
        <v>0</v>
      </c>
      <c r="M523" s="26">
        <f>IF($A523=0,0,VLOOKUP($A523,Pointage!$A$6:$CE$446,'Récap Hsup'!M$4))</f>
        <v>0</v>
      </c>
      <c r="N523" s="26">
        <f>IF($A523=0,0,VLOOKUP($A523,Pointage!$A$6:$CE$446,'Récap Hsup'!N$4))</f>
        <v>0</v>
      </c>
      <c r="O523" s="26">
        <f>IF($A523=0,0,VLOOKUP($A523,Pointage!$A$6:$CE$446,'Récap Hsup'!O$4))</f>
        <v>0</v>
      </c>
      <c r="P523" s="26">
        <f>IF($A523=0,0,VLOOKUP($A523,Pointage!$A$6:$CE$446,'Récap Hsup'!P$4))</f>
        <v>0</v>
      </c>
      <c r="Q523" s="26">
        <f>IF($A523=0,0,VLOOKUP($A523,Pointage!$A$6:$CE$446,'Récap Hsup'!Q$4))</f>
        <v>0</v>
      </c>
      <c r="R523" s="26">
        <f>IF($A523=0,0,VLOOKUP($A523,Pointage!$A$6:$CE$446,'Récap Hsup'!R$4))</f>
        <v>0</v>
      </c>
      <c r="S523" s="26">
        <f>IF($A523=0,0,VLOOKUP($A523,Pointage!$A$6:$CE$446,'Récap Hsup'!S$4))</f>
        <v>0</v>
      </c>
    </row>
    <row r="524" spans="1:19" x14ac:dyDescent="0.2">
      <c r="A524" s="24">
        <f>Pointage!A525</f>
        <v>0</v>
      </c>
      <c r="B524" s="25">
        <f t="shared" si="16"/>
        <v>0</v>
      </c>
      <c r="C524" s="25">
        <f t="shared" si="17"/>
        <v>1</v>
      </c>
      <c r="D524" s="26">
        <f>IF($A524=0,0,VLOOKUP($A524,Pointage!$A$6:$CE$446,'Récap Hsup'!D$4))</f>
        <v>0</v>
      </c>
      <c r="E524" s="26">
        <f>IF($A524=0,0,VLOOKUP($A524,Pointage!$A$6:$CE$446,'Récap Hsup'!E$4))</f>
        <v>0</v>
      </c>
      <c r="F524" s="26">
        <f>IF($A524=0,0,VLOOKUP($A524,Pointage!$A$6:$CE$446,'Récap Hsup'!F$4))</f>
        <v>0</v>
      </c>
      <c r="G524" s="26">
        <f>IF($A524=0,0,VLOOKUP($A524,Pointage!$A$6:$CE$446,'Récap Hsup'!G$4))</f>
        <v>0</v>
      </c>
      <c r="H524" s="26">
        <f>IF($A524=0,0,VLOOKUP($A524,Pointage!$A$6:$CE$446,'Récap Hsup'!H$4))</f>
        <v>0</v>
      </c>
      <c r="I524" s="26">
        <f>IF($A524=0,0,VLOOKUP($A524,Pointage!$A$6:$CE$446,'Récap Hsup'!I$4))</f>
        <v>0</v>
      </c>
      <c r="J524" s="26">
        <f>IF($A524=0,0,VLOOKUP($A524,Pointage!$A$6:$CE$446,'Récap Hsup'!J$4))</f>
        <v>0</v>
      </c>
      <c r="K524" s="26">
        <f>IF($A524=0,0,VLOOKUP($A524,Pointage!$A$6:$CE$446,'Récap Hsup'!K$4))</f>
        <v>0</v>
      </c>
      <c r="L524" s="26">
        <f>IF($A524=0,0,VLOOKUP($A524,Pointage!$A$6:$CE$446,'Récap Hsup'!L$4))</f>
        <v>0</v>
      </c>
      <c r="M524" s="26">
        <f>IF($A524=0,0,VLOOKUP($A524,Pointage!$A$6:$CE$446,'Récap Hsup'!M$4))</f>
        <v>0</v>
      </c>
      <c r="N524" s="26">
        <f>IF($A524=0,0,VLOOKUP($A524,Pointage!$A$6:$CE$446,'Récap Hsup'!N$4))</f>
        <v>0</v>
      </c>
      <c r="O524" s="26">
        <f>IF($A524=0,0,VLOOKUP($A524,Pointage!$A$6:$CE$446,'Récap Hsup'!O$4))</f>
        <v>0</v>
      </c>
      <c r="P524" s="26">
        <f>IF($A524=0,0,VLOOKUP($A524,Pointage!$A$6:$CE$446,'Récap Hsup'!P$4))</f>
        <v>0</v>
      </c>
      <c r="Q524" s="26">
        <f>IF($A524=0,0,VLOOKUP($A524,Pointage!$A$6:$CE$446,'Récap Hsup'!Q$4))</f>
        <v>0</v>
      </c>
      <c r="R524" s="26">
        <f>IF($A524=0,0,VLOOKUP($A524,Pointage!$A$6:$CE$446,'Récap Hsup'!R$4))</f>
        <v>0</v>
      </c>
      <c r="S524" s="26">
        <f>IF($A524=0,0,VLOOKUP($A524,Pointage!$A$6:$CE$446,'Récap Hsup'!S$4))</f>
        <v>0</v>
      </c>
    </row>
    <row r="525" spans="1:19" x14ac:dyDescent="0.2">
      <c r="A525" s="24">
        <f>Pointage!A526</f>
        <v>0</v>
      </c>
      <c r="B525" s="25">
        <f t="shared" si="16"/>
        <v>0</v>
      </c>
      <c r="C525" s="25">
        <f t="shared" si="17"/>
        <v>1</v>
      </c>
      <c r="D525" s="26">
        <f>IF($A525=0,0,VLOOKUP($A525,Pointage!$A$6:$CE$446,'Récap Hsup'!D$4))</f>
        <v>0</v>
      </c>
      <c r="E525" s="26">
        <f>IF($A525=0,0,VLOOKUP($A525,Pointage!$A$6:$CE$446,'Récap Hsup'!E$4))</f>
        <v>0</v>
      </c>
      <c r="F525" s="26">
        <f>IF($A525=0,0,VLOOKUP($A525,Pointage!$A$6:$CE$446,'Récap Hsup'!F$4))</f>
        <v>0</v>
      </c>
      <c r="G525" s="26">
        <f>IF($A525=0,0,VLOOKUP($A525,Pointage!$A$6:$CE$446,'Récap Hsup'!G$4))</f>
        <v>0</v>
      </c>
      <c r="H525" s="26">
        <f>IF($A525=0,0,VLOOKUP($A525,Pointage!$A$6:$CE$446,'Récap Hsup'!H$4))</f>
        <v>0</v>
      </c>
      <c r="I525" s="26">
        <f>IF($A525=0,0,VLOOKUP($A525,Pointage!$A$6:$CE$446,'Récap Hsup'!I$4))</f>
        <v>0</v>
      </c>
      <c r="J525" s="26">
        <f>IF($A525=0,0,VLOOKUP($A525,Pointage!$A$6:$CE$446,'Récap Hsup'!J$4))</f>
        <v>0</v>
      </c>
      <c r="K525" s="26">
        <f>IF($A525=0,0,VLOOKUP($A525,Pointage!$A$6:$CE$446,'Récap Hsup'!K$4))</f>
        <v>0</v>
      </c>
      <c r="L525" s="26">
        <f>IF($A525=0,0,VLOOKUP($A525,Pointage!$A$6:$CE$446,'Récap Hsup'!L$4))</f>
        <v>0</v>
      </c>
      <c r="M525" s="26">
        <f>IF($A525=0,0,VLOOKUP($A525,Pointage!$A$6:$CE$446,'Récap Hsup'!M$4))</f>
        <v>0</v>
      </c>
      <c r="N525" s="26">
        <f>IF($A525=0,0,VLOOKUP($A525,Pointage!$A$6:$CE$446,'Récap Hsup'!N$4))</f>
        <v>0</v>
      </c>
      <c r="O525" s="26">
        <f>IF($A525=0,0,VLOOKUP($A525,Pointage!$A$6:$CE$446,'Récap Hsup'!O$4))</f>
        <v>0</v>
      </c>
      <c r="P525" s="26">
        <f>IF($A525=0,0,VLOOKUP($A525,Pointage!$A$6:$CE$446,'Récap Hsup'!P$4))</f>
        <v>0</v>
      </c>
      <c r="Q525" s="26">
        <f>IF($A525=0,0,VLOOKUP($A525,Pointage!$A$6:$CE$446,'Récap Hsup'!Q$4))</f>
        <v>0</v>
      </c>
      <c r="R525" s="26">
        <f>IF($A525=0,0,VLOOKUP($A525,Pointage!$A$6:$CE$446,'Récap Hsup'!R$4))</f>
        <v>0</v>
      </c>
      <c r="S525" s="26">
        <f>IF($A525=0,0,VLOOKUP($A525,Pointage!$A$6:$CE$446,'Récap Hsup'!S$4))</f>
        <v>0</v>
      </c>
    </row>
    <row r="526" spans="1:19" x14ac:dyDescent="0.2">
      <c r="A526" s="24">
        <f>Pointage!A527</f>
        <v>0</v>
      </c>
      <c r="B526" s="25">
        <f t="shared" si="16"/>
        <v>0</v>
      </c>
      <c r="C526" s="25">
        <f t="shared" si="17"/>
        <v>1</v>
      </c>
      <c r="D526" s="26">
        <f>IF($A526=0,0,VLOOKUP($A526,Pointage!$A$6:$CE$446,'Récap Hsup'!D$4))</f>
        <v>0</v>
      </c>
      <c r="E526" s="26">
        <f>IF($A526=0,0,VLOOKUP($A526,Pointage!$A$6:$CE$446,'Récap Hsup'!E$4))</f>
        <v>0</v>
      </c>
      <c r="F526" s="26">
        <f>IF($A526=0,0,VLOOKUP($A526,Pointage!$A$6:$CE$446,'Récap Hsup'!F$4))</f>
        <v>0</v>
      </c>
      <c r="G526" s="26">
        <f>IF($A526=0,0,VLOOKUP($A526,Pointage!$A$6:$CE$446,'Récap Hsup'!G$4))</f>
        <v>0</v>
      </c>
      <c r="H526" s="26">
        <f>IF($A526=0,0,VLOOKUP($A526,Pointage!$A$6:$CE$446,'Récap Hsup'!H$4))</f>
        <v>0</v>
      </c>
      <c r="I526" s="26">
        <f>IF($A526=0,0,VLOOKUP($A526,Pointage!$A$6:$CE$446,'Récap Hsup'!I$4))</f>
        <v>0</v>
      </c>
      <c r="J526" s="26">
        <f>IF($A526=0,0,VLOOKUP($A526,Pointage!$A$6:$CE$446,'Récap Hsup'!J$4))</f>
        <v>0</v>
      </c>
      <c r="K526" s="26">
        <f>IF($A526=0,0,VLOOKUP($A526,Pointage!$A$6:$CE$446,'Récap Hsup'!K$4))</f>
        <v>0</v>
      </c>
      <c r="L526" s="26">
        <f>IF($A526=0,0,VLOOKUP($A526,Pointage!$A$6:$CE$446,'Récap Hsup'!L$4))</f>
        <v>0</v>
      </c>
      <c r="M526" s="26">
        <f>IF($A526=0,0,VLOOKUP($A526,Pointage!$A$6:$CE$446,'Récap Hsup'!M$4))</f>
        <v>0</v>
      </c>
      <c r="N526" s="26">
        <f>IF($A526=0,0,VLOOKUP($A526,Pointage!$A$6:$CE$446,'Récap Hsup'!N$4))</f>
        <v>0</v>
      </c>
      <c r="O526" s="26">
        <f>IF($A526=0,0,VLOOKUP($A526,Pointage!$A$6:$CE$446,'Récap Hsup'!O$4))</f>
        <v>0</v>
      </c>
      <c r="P526" s="26">
        <f>IF($A526=0,0,VLOOKUP($A526,Pointage!$A$6:$CE$446,'Récap Hsup'!P$4))</f>
        <v>0</v>
      </c>
      <c r="Q526" s="26">
        <f>IF($A526=0,0,VLOOKUP($A526,Pointage!$A$6:$CE$446,'Récap Hsup'!Q$4))</f>
        <v>0</v>
      </c>
      <c r="R526" s="26">
        <f>IF($A526=0,0,VLOOKUP($A526,Pointage!$A$6:$CE$446,'Récap Hsup'!R$4))</f>
        <v>0</v>
      </c>
      <c r="S526" s="26">
        <f>IF($A526=0,0,VLOOKUP($A526,Pointage!$A$6:$CE$446,'Récap Hsup'!S$4))</f>
        <v>0</v>
      </c>
    </row>
    <row r="527" spans="1:19" x14ac:dyDescent="0.2">
      <c r="A527" s="24">
        <f>Pointage!A528</f>
        <v>0</v>
      </c>
      <c r="B527" s="25">
        <f t="shared" si="16"/>
        <v>0</v>
      </c>
      <c r="C527" s="25">
        <f t="shared" si="17"/>
        <v>1</v>
      </c>
      <c r="D527" s="26">
        <f>IF($A527=0,0,VLOOKUP($A527,Pointage!$A$6:$CE$446,'Récap Hsup'!D$4))</f>
        <v>0</v>
      </c>
      <c r="E527" s="26">
        <f>IF($A527=0,0,VLOOKUP($A527,Pointage!$A$6:$CE$446,'Récap Hsup'!E$4))</f>
        <v>0</v>
      </c>
      <c r="F527" s="26">
        <f>IF($A527=0,0,VLOOKUP($A527,Pointage!$A$6:$CE$446,'Récap Hsup'!F$4))</f>
        <v>0</v>
      </c>
      <c r="G527" s="26">
        <f>IF($A527=0,0,VLOOKUP($A527,Pointage!$A$6:$CE$446,'Récap Hsup'!G$4))</f>
        <v>0</v>
      </c>
      <c r="H527" s="26">
        <f>IF($A527=0,0,VLOOKUP($A527,Pointage!$A$6:$CE$446,'Récap Hsup'!H$4))</f>
        <v>0</v>
      </c>
      <c r="I527" s="26">
        <f>IF($A527=0,0,VLOOKUP($A527,Pointage!$A$6:$CE$446,'Récap Hsup'!I$4))</f>
        <v>0</v>
      </c>
      <c r="J527" s="26">
        <f>IF($A527=0,0,VLOOKUP($A527,Pointage!$A$6:$CE$446,'Récap Hsup'!J$4))</f>
        <v>0</v>
      </c>
      <c r="K527" s="26">
        <f>IF($A527=0,0,VLOOKUP($A527,Pointage!$A$6:$CE$446,'Récap Hsup'!K$4))</f>
        <v>0</v>
      </c>
      <c r="L527" s="26">
        <f>IF($A527=0,0,VLOOKUP($A527,Pointage!$A$6:$CE$446,'Récap Hsup'!L$4))</f>
        <v>0</v>
      </c>
      <c r="M527" s="26">
        <f>IF($A527=0,0,VLOOKUP($A527,Pointage!$A$6:$CE$446,'Récap Hsup'!M$4))</f>
        <v>0</v>
      </c>
      <c r="N527" s="26">
        <f>IF($A527=0,0,VLOOKUP($A527,Pointage!$A$6:$CE$446,'Récap Hsup'!N$4))</f>
        <v>0</v>
      </c>
      <c r="O527" s="26">
        <f>IF($A527=0,0,VLOOKUP($A527,Pointage!$A$6:$CE$446,'Récap Hsup'!O$4))</f>
        <v>0</v>
      </c>
      <c r="P527" s="26">
        <f>IF($A527=0,0,VLOOKUP($A527,Pointage!$A$6:$CE$446,'Récap Hsup'!P$4))</f>
        <v>0</v>
      </c>
      <c r="Q527" s="26">
        <f>IF($A527=0,0,VLOOKUP($A527,Pointage!$A$6:$CE$446,'Récap Hsup'!Q$4))</f>
        <v>0</v>
      </c>
      <c r="R527" s="26">
        <f>IF($A527=0,0,VLOOKUP($A527,Pointage!$A$6:$CE$446,'Récap Hsup'!R$4))</f>
        <v>0</v>
      </c>
      <c r="S527" s="26">
        <f>IF($A527=0,0,VLOOKUP($A527,Pointage!$A$6:$CE$446,'Récap Hsup'!S$4))</f>
        <v>0</v>
      </c>
    </row>
    <row r="528" spans="1:19" x14ac:dyDescent="0.2">
      <c r="A528" s="24">
        <f>Pointage!A529</f>
        <v>0</v>
      </c>
      <c r="B528" s="25">
        <f t="shared" si="16"/>
        <v>0</v>
      </c>
      <c r="C528" s="25">
        <f t="shared" si="17"/>
        <v>1</v>
      </c>
      <c r="D528" s="26">
        <f>IF($A528=0,0,VLOOKUP($A528,Pointage!$A$6:$CE$446,'Récap Hsup'!D$4))</f>
        <v>0</v>
      </c>
      <c r="E528" s="26">
        <f>IF($A528=0,0,VLOOKUP($A528,Pointage!$A$6:$CE$446,'Récap Hsup'!E$4))</f>
        <v>0</v>
      </c>
      <c r="F528" s="26">
        <f>IF($A528=0,0,VLOOKUP($A528,Pointage!$A$6:$CE$446,'Récap Hsup'!F$4))</f>
        <v>0</v>
      </c>
      <c r="G528" s="26">
        <f>IF($A528=0,0,VLOOKUP($A528,Pointage!$A$6:$CE$446,'Récap Hsup'!G$4))</f>
        <v>0</v>
      </c>
      <c r="H528" s="26">
        <f>IF($A528=0,0,VLOOKUP($A528,Pointage!$A$6:$CE$446,'Récap Hsup'!H$4))</f>
        <v>0</v>
      </c>
      <c r="I528" s="26">
        <f>IF($A528=0,0,VLOOKUP($A528,Pointage!$A$6:$CE$446,'Récap Hsup'!I$4))</f>
        <v>0</v>
      </c>
      <c r="J528" s="26">
        <f>IF($A528=0,0,VLOOKUP($A528,Pointage!$A$6:$CE$446,'Récap Hsup'!J$4))</f>
        <v>0</v>
      </c>
      <c r="K528" s="26">
        <f>IF($A528=0,0,VLOOKUP($A528,Pointage!$A$6:$CE$446,'Récap Hsup'!K$4))</f>
        <v>0</v>
      </c>
      <c r="L528" s="26">
        <f>IF($A528=0,0,VLOOKUP($A528,Pointage!$A$6:$CE$446,'Récap Hsup'!L$4))</f>
        <v>0</v>
      </c>
      <c r="M528" s="26">
        <f>IF($A528=0,0,VLOOKUP($A528,Pointage!$A$6:$CE$446,'Récap Hsup'!M$4))</f>
        <v>0</v>
      </c>
      <c r="N528" s="26">
        <f>IF($A528=0,0,VLOOKUP($A528,Pointage!$A$6:$CE$446,'Récap Hsup'!N$4))</f>
        <v>0</v>
      </c>
      <c r="O528" s="26">
        <f>IF($A528=0,0,VLOOKUP($A528,Pointage!$A$6:$CE$446,'Récap Hsup'!O$4))</f>
        <v>0</v>
      </c>
      <c r="P528" s="26">
        <f>IF($A528=0,0,VLOOKUP($A528,Pointage!$A$6:$CE$446,'Récap Hsup'!P$4))</f>
        <v>0</v>
      </c>
      <c r="Q528" s="26">
        <f>IF($A528=0,0,VLOOKUP($A528,Pointage!$A$6:$CE$446,'Récap Hsup'!Q$4))</f>
        <v>0</v>
      </c>
      <c r="R528" s="26">
        <f>IF($A528=0,0,VLOOKUP($A528,Pointage!$A$6:$CE$446,'Récap Hsup'!R$4))</f>
        <v>0</v>
      </c>
      <c r="S528" s="26">
        <f>IF($A528=0,0,VLOOKUP($A528,Pointage!$A$6:$CE$446,'Récap Hsup'!S$4))</f>
        <v>0</v>
      </c>
    </row>
    <row r="529" spans="1:19" x14ac:dyDescent="0.2">
      <c r="A529" s="24">
        <f>Pointage!A530</f>
        <v>0</v>
      </c>
      <c r="B529" s="25">
        <f t="shared" si="16"/>
        <v>0</v>
      </c>
      <c r="C529" s="25">
        <f t="shared" si="17"/>
        <v>1</v>
      </c>
      <c r="D529" s="26">
        <f>IF($A529=0,0,VLOOKUP($A529,Pointage!$A$6:$CE$446,'Récap Hsup'!D$4))</f>
        <v>0</v>
      </c>
      <c r="E529" s="26">
        <f>IF($A529=0,0,VLOOKUP($A529,Pointage!$A$6:$CE$446,'Récap Hsup'!E$4))</f>
        <v>0</v>
      </c>
      <c r="F529" s="26">
        <f>IF($A529=0,0,VLOOKUP($A529,Pointage!$A$6:$CE$446,'Récap Hsup'!F$4))</f>
        <v>0</v>
      </c>
      <c r="G529" s="26">
        <f>IF($A529=0,0,VLOOKUP($A529,Pointage!$A$6:$CE$446,'Récap Hsup'!G$4))</f>
        <v>0</v>
      </c>
      <c r="H529" s="26">
        <f>IF($A529=0,0,VLOOKUP($A529,Pointage!$A$6:$CE$446,'Récap Hsup'!H$4))</f>
        <v>0</v>
      </c>
      <c r="I529" s="26">
        <f>IF($A529=0,0,VLOOKUP($A529,Pointage!$A$6:$CE$446,'Récap Hsup'!I$4))</f>
        <v>0</v>
      </c>
      <c r="J529" s="26">
        <f>IF($A529=0,0,VLOOKUP($A529,Pointage!$A$6:$CE$446,'Récap Hsup'!J$4))</f>
        <v>0</v>
      </c>
      <c r="K529" s="26">
        <f>IF($A529=0,0,VLOOKUP($A529,Pointage!$A$6:$CE$446,'Récap Hsup'!K$4))</f>
        <v>0</v>
      </c>
      <c r="L529" s="26">
        <f>IF($A529=0,0,VLOOKUP($A529,Pointage!$A$6:$CE$446,'Récap Hsup'!L$4))</f>
        <v>0</v>
      </c>
      <c r="M529" s="26">
        <f>IF($A529=0,0,VLOOKUP($A529,Pointage!$A$6:$CE$446,'Récap Hsup'!M$4))</f>
        <v>0</v>
      </c>
      <c r="N529" s="26">
        <f>IF($A529=0,0,VLOOKUP($A529,Pointage!$A$6:$CE$446,'Récap Hsup'!N$4))</f>
        <v>0</v>
      </c>
      <c r="O529" s="26">
        <f>IF($A529=0,0,VLOOKUP($A529,Pointage!$A$6:$CE$446,'Récap Hsup'!O$4))</f>
        <v>0</v>
      </c>
      <c r="P529" s="26">
        <f>IF($A529=0,0,VLOOKUP($A529,Pointage!$A$6:$CE$446,'Récap Hsup'!P$4))</f>
        <v>0</v>
      </c>
      <c r="Q529" s="26">
        <f>IF($A529=0,0,VLOOKUP($A529,Pointage!$A$6:$CE$446,'Récap Hsup'!Q$4))</f>
        <v>0</v>
      </c>
      <c r="R529" s="26">
        <f>IF($A529=0,0,VLOOKUP($A529,Pointage!$A$6:$CE$446,'Récap Hsup'!R$4))</f>
        <v>0</v>
      </c>
      <c r="S529" s="26">
        <f>IF($A529=0,0,VLOOKUP($A529,Pointage!$A$6:$CE$446,'Récap Hsup'!S$4))</f>
        <v>0</v>
      </c>
    </row>
    <row r="530" spans="1:19" x14ac:dyDescent="0.2">
      <c r="A530" s="24">
        <f>Pointage!A531</f>
        <v>0</v>
      </c>
      <c r="B530" s="25">
        <f t="shared" si="16"/>
        <v>0</v>
      </c>
      <c r="C530" s="25">
        <f t="shared" si="17"/>
        <v>1</v>
      </c>
      <c r="D530" s="26">
        <f>IF($A530=0,0,VLOOKUP($A530,Pointage!$A$6:$CE$446,'Récap Hsup'!D$4))</f>
        <v>0</v>
      </c>
      <c r="E530" s="26">
        <f>IF($A530=0,0,VLOOKUP($A530,Pointage!$A$6:$CE$446,'Récap Hsup'!E$4))</f>
        <v>0</v>
      </c>
      <c r="F530" s="26">
        <f>IF($A530=0,0,VLOOKUP($A530,Pointage!$A$6:$CE$446,'Récap Hsup'!F$4))</f>
        <v>0</v>
      </c>
      <c r="G530" s="26">
        <f>IF($A530=0,0,VLOOKUP($A530,Pointage!$A$6:$CE$446,'Récap Hsup'!G$4))</f>
        <v>0</v>
      </c>
      <c r="H530" s="26">
        <f>IF($A530=0,0,VLOOKUP($A530,Pointage!$A$6:$CE$446,'Récap Hsup'!H$4))</f>
        <v>0</v>
      </c>
      <c r="I530" s="26">
        <f>IF($A530=0,0,VLOOKUP($A530,Pointage!$A$6:$CE$446,'Récap Hsup'!I$4))</f>
        <v>0</v>
      </c>
      <c r="J530" s="26">
        <f>IF($A530=0,0,VLOOKUP($A530,Pointage!$A$6:$CE$446,'Récap Hsup'!J$4))</f>
        <v>0</v>
      </c>
      <c r="K530" s="26">
        <f>IF($A530=0,0,VLOOKUP($A530,Pointage!$A$6:$CE$446,'Récap Hsup'!K$4))</f>
        <v>0</v>
      </c>
      <c r="L530" s="26">
        <f>IF($A530=0,0,VLOOKUP($A530,Pointage!$A$6:$CE$446,'Récap Hsup'!L$4))</f>
        <v>0</v>
      </c>
      <c r="M530" s="26">
        <f>IF($A530=0,0,VLOOKUP($A530,Pointage!$A$6:$CE$446,'Récap Hsup'!M$4))</f>
        <v>0</v>
      </c>
      <c r="N530" s="26">
        <f>IF($A530=0,0,VLOOKUP($A530,Pointage!$A$6:$CE$446,'Récap Hsup'!N$4))</f>
        <v>0</v>
      </c>
      <c r="O530" s="26">
        <f>IF($A530=0,0,VLOOKUP($A530,Pointage!$A$6:$CE$446,'Récap Hsup'!O$4))</f>
        <v>0</v>
      </c>
      <c r="P530" s="26">
        <f>IF($A530=0,0,VLOOKUP($A530,Pointage!$A$6:$CE$446,'Récap Hsup'!P$4))</f>
        <v>0</v>
      </c>
      <c r="Q530" s="26">
        <f>IF($A530=0,0,VLOOKUP($A530,Pointage!$A$6:$CE$446,'Récap Hsup'!Q$4))</f>
        <v>0</v>
      </c>
      <c r="R530" s="26">
        <f>IF($A530=0,0,VLOOKUP($A530,Pointage!$A$6:$CE$446,'Récap Hsup'!R$4))</f>
        <v>0</v>
      </c>
      <c r="S530" s="26">
        <f>IF($A530=0,0,VLOOKUP($A530,Pointage!$A$6:$CE$446,'Récap Hsup'!S$4))</f>
        <v>0</v>
      </c>
    </row>
    <row r="531" spans="1:19" x14ac:dyDescent="0.2">
      <c r="A531" s="24">
        <f>Pointage!A532</f>
        <v>0</v>
      </c>
      <c r="B531" s="25">
        <f t="shared" si="16"/>
        <v>0</v>
      </c>
      <c r="C531" s="25">
        <f t="shared" si="17"/>
        <v>1</v>
      </c>
      <c r="D531" s="26">
        <f>IF($A531=0,0,VLOOKUP($A531,Pointage!$A$6:$CE$446,'Récap Hsup'!D$4))</f>
        <v>0</v>
      </c>
      <c r="E531" s="26">
        <f>IF($A531=0,0,VLOOKUP($A531,Pointage!$A$6:$CE$446,'Récap Hsup'!E$4))</f>
        <v>0</v>
      </c>
      <c r="F531" s="26">
        <f>IF($A531=0,0,VLOOKUP($A531,Pointage!$A$6:$CE$446,'Récap Hsup'!F$4))</f>
        <v>0</v>
      </c>
      <c r="G531" s="26">
        <f>IF($A531=0,0,VLOOKUP($A531,Pointage!$A$6:$CE$446,'Récap Hsup'!G$4))</f>
        <v>0</v>
      </c>
      <c r="H531" s="26">
        <f>IF($A531=0,0,VLOOKUP($A531,Pointage!$A$6:$CE$446,'Récap Hsup'!H$4))</f>
        <v>0</v>
      </c>
      <c r="I531" s="26">
        <f>IF($A531=0,0,VLOOKUP($A531,Pointage!$A$6:$CE$446,'Récap Hsup'!I$4))</f>
        <v>0</v>
      </c>
      <c r="J531" s="26">
        <f>IF($A531=0,0,VLOOKUP($A531,Pointage!$A$6:$CE$446,'Récap Hsup'!J$4))</f>
        <v>0</v>
      </c>
      <c r="K531" s="26">
        <f>IF($A531=0,0,VLOOKUP($A531,Pointage!$A$6:$CE$446,'Récap Hsup'!K$4))</f>
        <v>0</v>
      </c>
      <c r="L531" s="26">
        <f>IF($A531=0,0,VLOOKUP($A531,Pointage!$A$6:$CE$446,'Récap Hsup'!L$4))</f>
        <v>0</v>
      </c>
      <c r="M531" s="26">
        <f>IF($A531=0,0,VLOOKUP($A531,Pointage!$A$6:$CE$446,'Récap Hsup'!M$4))</f>
        <v>0</v>
      </c>
      <c r="N531" s="26">
        <f>IF($A531=0,0,VLOOKUP($A531,Pointage!$A$6:$CE$446,'Récap Hsup'!N$4))</f>
        <v>0</v>
      </c>
      <c r="O531" s="26">
        <f>IF($A531=0,0,VLOOKUP($A531,Pointage!$A$6:$CE$446,'Récap Hsup'!O$4))</f>
        <v>0</v>
      </c>
      <c r="P531" s="26">
        <f>IF($A531=0,0,VLOOKUP($A531,Pointage!$A$6:$CE$446,'Récap Hsup'!P$4))</f>
        <v>0</v>
      </c>
      <c r="Q531" s="26">
        <f>IF($A531=0,0,VLOOKUP($A531,Pointage!$A$6:$CE$446,'Récap Hsup'!Q$4))</f>
        <v>0</v>
      </c>
      <c r="R531" s="26">
        <f>IF($A531=0,0,VLOOKUP($A531,Pointage!$A$6:$CE$446,'Récap Hsup'!R$4))</f>
        <v>0</v>
      </c>
      <c r="S531" s="26">
        <f>IF($A531=0,0,VLOOKUP($A531,Pointage!$A$6:$CE$446,'Récap Hsup'!S$4))</f>
        <v>0</v>
      </c>
    </row>
    <row r="532" spans="1:19" x14ac:dyDescent="0.2">
      <c r="A532" s="24">
        <f>Pointage!A533</f>
        <v>0</v>
      </c>
      <c r="B532" s="25">
        <f t="shared" si="16"/>
        <v>0</v>
      </c>
      <c r="C532" s="25">
        <f t="shared" si="17"/>
        <v>1</v>
      </c>
      <c r="D532" s="26">
        <f>IF($A532=0,0,VLOOKUP($A532,Pointage!$A$6:$CE$446,'Récap Hsup'!D$4))</f>
        <v>0</v>
      </c>
      <c r="E532" s="26">
        <f>IF($A532=0,0,VLOOKUP($A532,Pointage!$A$6:$CE$446,'Récap Hsup'!E$4))</f>
        <v>0</v>
      </c>
      <c r="F532" s="26">
        <f>IF($A532=0,0,VLOOKUP($A532,Pointage!$A$6:$CE$446,'Récap Hsup'!F$4))</f>
        <v>0</v>
      </c>
      <c r="G532" s="26">
        <f>IF($A532=0,0,VLOOKUP($A532,Pointage!$A$6:$CE$446,'Récap Hsup'!G$4))</f>
        <v>0</v>
      </c>
      <c r="H532" s="26">
        <f>IF($A532=0,0,VLOOKUP($A532,Pointage!$A$6:$CE$446,'Récap Hsup'!H$4))</f>
        <v>0</v>
      </c>
      <c r="I532" s="26">
        <f>IF($A532=0,0,VLOOKUP($A532,Pointage!$A$6:$CE$446,'Récap Hsup'!I$4))</f>
        <v>0</v>
      </c>
      <c r="J532" s="26">
        <f>IF($A532=0,0,VLOOKUP($A532,Pointage!$A$6:$CE$446,'Récap Hsup'!J$4))</f>
        <v>0</v>
      </c>
      <c r="K532" s="26">
        <f>IF($A532=0,0,VLOOKUP($A532,Pointage!$A$6:$CE$446,'Récap Hsup'!K$4))</f>
        <v>0</v>
      </c>
      <c r="L532" s="26">
        <f>IF($A532=0,0,VLOOKUP($A532,Pointage!$A$6:$CE$446,'Récap Hsup'!L$4))</f>
        <v>0</v>
      </c>
      <c r="M532" s="26">
        <f>IF($A532=0,0,VLOOKUP($A532,Pointage!$A$6:$CE$446,'Récap Hsup'!M$4))</f>
        <v>0</v>
      </c>
      <c r="N532" s="26">
        <f>IF($A532=0,0,VLOOKUP($A532,Pointage!$A$6:$CE$446,'Récap Hsup'!N$4))</f>
        <v>0</v>
      </c>
      <c r="O532" s="26">
        <f>IF($A532=0,0,VLOOKUP($A532,Pointage!$A$6:$CE$446,'Récap Hsup'!O$4))</f>
        <v>0</v>
      </c>
      <c r="P532" s="26">
        <f>IF($A532=0,0,VLOOKUP($A532,Pointage!$A$6:$CE$446,'Récap Hsup'!P$4))</f>
        <v>0</v>
      </c>
      <c r="Q532" s="26">
        <f>IF($A532=0,0,VLOOKUP($A532,Pointage!$A$6:$CE$446,'Récap Hsup'!Q$4))</f>
        <v>0</v>
      </c>
      <c r="R532" s="26">
        <f>IF($A532=0,0,VLOOKUP($A532,Pointage!$A$6:$CE$446,'Récap Hsup'!R$4))</f>
        <v>0</v>
      </c>
      <c r="S532" s="26">
        <f>IF($A532=0,0,VLOOKUP($A532,Pointage!$A$6:$CE$446,'Récap Hsup'!S$4))</f>
        <v>0</v>
      </c>
    </row>
    <row r="533" spans="1:19" x14ac:dyDescent="0.2">
      <c r="A533" s="24">
        <f>Pointage!A534</f>
        <v>0</v>
      </c>
      <c r="B533" s="25">
        <f t="shared" si="16"/>
        <v>0</v>
      </c>
      <c r="C533" s="25">
        <f t="shared" si="17"/>
        <v>1</v>
      </c>
      <c r="D533" s="26">
        <f>IF($A533=0,0,VLOOKUP($A533,Pointage!$A$6:$CE$446,'Récap Hsup'!D$4))</f>
        <v>0</v>
      </c>
      <c r="E533" s="26">
        <f>IF($A533=0,0,VLOOKUP($A533,Pointage!$A$6:$CE$446,'Récap Hsup'!E$4))</f>
        <v>0</v>
      </c>
      <c r="F533" s="26">
        <f>IF($A533=0,0,VLOOKUP($A533,Pointage!$A$6:$CE$446,'Récap Hsup'!F$4))</f>
        <v>0</v>
      </c>
      <c r="G533" s="26">
        <f>IF($A533=0,0,VLOOKUP($A533,Pointage!$A$6:$CE$446,'Récap Hsup'!G$4))</f>
        <v>0</v>
      </c>
      <c r="H533" s="26">
        <f>IF($A533=0,0,VLOOKUP($A533,Pointage!$A$6:$CE$446,'Récap Hsup'!H$4))</f>
        <v>0</v>
      </c>
      <c r="I533" s="26">
        <f>IF($A533=0,0,VLOOKUP($A533,Pointage!$A$6:$CE$446,'Récap Hsup'!I$4))</f>
        <v>0</v>
      </c>
      <c r="J533" s="26">
        <f>IF($A533=0,0,VLOOKUP($A533,Pointage!$A$6:$CE$446,'Récap Hsup'!J$4))</f>
        <v>0</v>
      </c>
      <c r="K533" s="26">
        <f>IF($A533=0,0,VLOOKUP($A533,Pointage!$A$6:$CE$446,'Récap Hsup'!K$4))</f>
        <v>0</v>
      </c>
      <c r="L533" s="26">
        <f>IF($A533=0,0,VLOOKUP($A533,Pointage!$A$6:$CE$446,'Récap Hsup'!L$4))</f>
        <v>0</v>
      </c>
      <c r="M533" s="26">
        <f>IF($A533=0,0,VLOOKUP($A533,Pointage!$A$6:$CE$446,'Récap Hsup'!M$4))</f>
        <v>0</v>
      </c>
      <c r="N533" s="26">
        <f>IF($A533=0,0,VLOOKUP($A533,Pointage!$A$6:$CE$446,'Récap Hsup'!N$4))</f>
        <v>0</v>
      </c>
      <c r="O533" s="26">
        <f>IF($A533=0,0,VLOOKUP($A533,Pointage!$A$6:$CE$446,'Récap Hsup'!O$4))</f>
        <v>0</v>
      </c>
      <c r="P533" s="26">
        <f>IF($A533=0,0,VLOOKUP($A533,Pointage!$A$6:$CE$446,'Récap Hsup'!P$4))</f>
        <v>0</v>
      </c>
      <c r="Q533" s="26">
        <f>IF($A533=0,0,VLOOKUP($A533,Pointage!$A$6:$CE$446,'Récap Hsup'!Q$4))</f>
        <v>0</v>
      </c>
      <c r="R533" s="26">
        <f>IF($A533=0,0,VLOOKUP($A533,Pointage!$A$6:$CE$446,'Récap Hsup'!R$4))</f>
        <v>0</v>
      </c>
      <c r="S533" s="26">
        <f>IF($A533=0,0,VLOOKUP($A533,Pointage!$A$6:$CE$446,'Récap Hsup'!S$4))</f>
        <v>0</v>
      </c>
    </row>
    <row r="534" spans="1:19" x14ac:dyDescent="0.2">
      <c r="A534" s="24">
        <f>Pointage!A535</f>
        <v>0</v>
      </c>
      <c r="B534" s="25">
        <f t="shared" si="16"/>
        <v>0</v>
      </c>
      <c r="C534" s="25">
        <f t="shared" si="17"/>
        <v>1</v>
      </c>
      <c r="D534" s="26">
        <f>IF($A534=0,0,VLOOKUP($A534,Pointage!$A$6:$CE$446,'Récap Hsup'!D$4))</f>
        <v>0</v>
      </c>
      <c r="E534" s="26">
        <f>IF($A534=0,0,VLOOKUP($A534,Pointage!$A$6:$CE$446,'Récap Hsup'!E$4))</f>
        <v>0</v>
      </c>
      <c r="F534" s="26">
        <f>IF($A534=0,0,VLOOKUP($A534,Pointage!$A$6:$CE$446,'Récap Hsup'!F$4))</f>
        <v>0</v>
      </c>
      <c r="G534" s="26">
        <f>IF($A534=0,0,VLOOKUP($A534,Pointage!$A$6:$CE$446,'Récap Hsup'!G$4))</f>
        <v>0</v>
      </c>
      <c r="H534" s="26">
        <f>IF($A534=0,0,VLOOKUP($A534,Pointage!$A$6:$CE$446,'Récap Hsup'!H$4))</f>
        <v>0</v>
      </c>
      <c r="I534" s="26">
        <f>IF($A534=0,0,VLOOKUP($A534,Pointage!$A$6:$CE$446,'Récap Hsup'!I$4))</f>
        <v>0</v>
      </c>
      <c r="J534" s="26">
        <f>IF($A534=0,0,VLOOKUP($A534,Pointage!$A$6:$CE$446,'Récap Hsup'!J$4))</f>
        <v>0</v>
      </c>
      <c r="K534" s="26">
        <f>IF($A534=0,0,VLOOKUP($A534,Pointage!$A$6:$CE$446,'Récap Hsup'!K$4))</f>
        <v>0</v>
      </c>
      <c r="L534" s="26">
        <f>IF($A534=0,0,VLOOKUP($A534,Pointage!$A$6:$CE$446,'Récap Hsup'!L$4))</f>
        <v>0</v>
      </c>
      <c r="M534" s="26">
        <f>IF($A534=0,0,VLOOKUP($A534,Pointage!$A$6:$CE$446,'Récap Hsup'!M$4))</f>
        <v>0</v>
      </c>
      <c r="N534" s="26">
        <f>IF($A534=0,0,VLOOKUP($A534,Pointage!$A$6:$CE$446,'Récap Hsup'!N$4))</f>
        <v>0</v>
      </c>
      <c r="O534" s="26">
        <f>IF($A534=0,0,VLOOKUP($A534,Pointage!$A$6:$CE$446,'Récap Hsup'!O$4))</f>
        <v>0</v>
      </c>
      <c r="P534" s="26">
        <f>IF($A534=0,0,VLOOKUP($A534,Pointage!$A$6:$CE$446,'Récap Hsup'!P$4))</f>
        <v>0</v>
      </c>
      <c r="Q534" s="26">
        <f>IF($A534=0,0,VLOOKUP($A534,Pointage!$A$6:$CE$446,'Récap Hsup'!Q$4))</f>
        <v>0</v>
      </c>
      <c r="R534" s="26">
        <f>IF($A534=0,0,VLOOKUP($A534,Pointage!$A$6:$CE$446,'Récap Hsup'!R$4))</f>
        <v>0</v>
      </c>
      <c r="S534" s="26">
        <f>IF($A534=0,0,VLOOKUP($A534,Pointage!$A$6:$CE$446,'Récap Hsup'!S$4))</f>
        <v>0</v>
      </c>
    </row>
    <row r="535" spans="1:19" x14ac:dyDescent="0.2">
      <c r="A535" s="24">
        <f>Pointage!A536</f>
        <v>0</v>
      </c>
      <c r="B535" s="25">
        <f t="shared" si="16"/>
        <v>0</v>
      </c>
      <c r="C535" s="25">
        <f t="shared" si="17"/>
        <v>1</v>
      </c>
      <c r="D535" s="26">
        <f>IF($A535=0,0,VLOOKUP($A535,Pointage!$A$6:$CE$446,'Récap Hsup'!D$4))</f>
        <v>0</v>
      </c>
      <c r="E535" s="26">
        <f>IF($A535=0,0,VLOOKUP($A535,Pointage!$A$6:$CE$446,'Récap Hsup'!E$4))</f>
        <v>0</v>
      </c>
      <c r="F535" s="26">
        <f>IF($A535=0,0,VLOOKUP($A535,Pointage!$A$6:$CE$446,'Récap Hsup'!F$4))</f>
        <v>0</v>
      </c>
      <c r="G535" s="26">
        <f>IF($A535=0,0,VLOOKUP($A535,Pointage!$A$6:$CE$446,'Récap Hsup'!G$4))</f>
        <v>0</v>
      </c>
      <c r="H535" s="26">
        <f>IF($A535=0,0,VLOOKUP($A535,Pointage!$A$6:$CE$446,'Récap Hsup'!H$4))</f>
        <v>0</v>
      </c>
      <c r="I535" s="26">
        <f>IF($A535=0,0,VLOOKUP($A535,Pointage!$A$6:$CE$446,'Récap Hsup'!I$4))</f>
        <v>0</v>
      </c>
      <c r="J535" s="26">
        <f>IF($A535=0,0,VLOOKUP($A535,Pointage!$A$6:$CE$446,'Récap Hsup'!J$4))</f>
        <v>0</v>
      </c>
      <c r="K535" s="26">
        <f>IF($A535=0,0,VLOOKUP($A535,Pointage!$A$6:$CE$446,'Récap Hsup'!K$4))</f>
        <v>0</v>
      </c>
      <c r="L535" s="26">
        <f>IF($A535=0,0,VLOOKUP($A535,Pointage!$A$6:$CE$446,'Récap Hsup'!L$4))</f>
        <v>0</v>
      </c>
      <c r="M535" s="26">
        <f>IF($A535=0,0,VLOOKUP($A535,Pointage!$A$6:$CE$446,'Récap Hsup'!M$4))</f>
        <v>0</v>
      </c>
      <c r="N535" s="26">
        <f>IF($A535=0,0,VLOOKUP($A535,Pointage!$A$6:$CE$446,'Récap Hsup'!N$4))</f>
        <v>0</v>
      </c>
      <c r="O535" s="26">
        <f>IF($A535=0,0,VLOOKUP($A535,Pointage!$A$6:$CE$446,'Récap Hsup'!O$4))</f>
        <v>0</v>
      </c>
      <c r="P535" s="26">
        <f>IF($A535=0,0,VLOOKUP($A535,Pointage!$A$6:$CE$446,'Récap Hsup'!P$4))</f>
        <v>0</v>
      </c>
      <c r="Q535" s="26">
        <f>IF($A535=0,0,VLOOKUP($A535,Pointage!$A$6:$CE$446,'Récap Hsup'!Q$4))</f>
        <v>0</v>
      </c>
      <c r="R535" s="26">
        <f>IF($A535=0,0,VLOOKUP($A535,Pointage!$A$6:$CE$446,'Récap Hsup'!R$4))</f>
        <v>0</v>
      </c>
      <c r="S535" s="26">
        <f>IF($A535=0,0,VLOOKUP($A535,Pointage!$A$6:$CE$446,'Récap Hsup'!S$4))</f>
        <v>0</v>
      </c>
    </row>
    <row r="536" spans="1:19" x14ac:dyDescent="0.2">
      <c r="A536" s="24">
        <f>Pointage!A537</f>
        <v>0</v>
      </c>
      <c r="B536" s="25">
        <f t="shared" si="16"/>
        <v>0</v>
      </c>
      <c r="C536" s="25">
        <f t="shared" si="17"/>
        <v>1</v>
      </c>
      <c r="D536" s="26">
        <f>IF($A536=0,0,VLOOKUP($A536,Pointage!$A$6:$CE$446,'Récap Hsup'!D$4))</f>
        <v>0</v>
      </c>
      <c r="E536" s="26">
        <f>IF($A536=0,0,VLOOKUP($A536,Pointage!$A$6:$CE$446,'Récap Hsup'!E$4))</f>
        <v>0</v>
      </c>
      <c r="F536" s="26">
        <f>IF($A536=0,0,VLOOKUP($A536,Pointage!$A$6:$CE$446,'Récap Hsup'!F$4))</f>
        <v>0</v>
      </c>
      <c r="G536" s="26">
        <f>IF($A536=0,0,VLOOKUP($A536,Pointage!$A$6:$CE$446,'Récap Hsup'!G$4))</f>
        <v>0</v>
      </c>
      <c r="H536" s="26">
        <f>IF($A536=0,0,VLOOKUP($A536,Pointage!$A$6:$CE$446,'Récap Hsup'!H$4))</f>
        <v>0</v>
      </c>
      <c r="I536" s="26">
        <f>IF($A536=0,0,VLOOKUP($A536,Pointage!$A$6:$CE$446,'Récap Hsup'!I$4))</f>
        <v>0</v>
      </c>
      <c r="J536" s="26">
        <f>IF($A536=0,0,VLOOKUP($A536,Pointage!$A$6:$CE$446,'Récap Hsup'!J$4))</f>
        <v>0</v>
      </c>
      <c r="K536" s="26">
        <f>IF($A536=0,0,VLOOKUP($A536,Pointage!$A$6:$CE$446,'Récap Hsup'!K$4))</f>
        <v>0</v>
      </c>
      <c r="L536" s="26">
        <f>IF($A536=0,0,VLOOKUP($A536,Pointage!$A$6:$CE$446,'Récap Hsup'!L$4))</f>
        <v>0</v>
      </c>
      <c r="M536" s="26">
        <f>IF($A536=0,0,VLOOKUP($A536,Pointage!$A$6:$CE$446,'Récap Hsup'!M$4))</f>
        <v>0</v>
      </c>
      <c r="N536" s="26">
        <f>IF($A536=0,0,VLOOKUP($A536,Pointage!$A$6:$CE$446,'Récap Hsup'!N$4))</f>
        <v>0</v>
      </c>
      <c r="O536" s="26">
        <f>IF($A536=0,0,VLOOKUP($A536,Pointage!$A$6:$CE$446,'Récap Hsup'!O$4))</f>
        <v>0</v>
      </c>
      <c r="P536" s="26">
        <f>IF($A536=0,0,VLOOKUP($A536,Pointage!$A$6:$CE$446,'Récap Hsup'!P$4))</f>
        <v>0</v>
      </c>
      <c r="Q536" s="26">
        <f>IF($A536=0,0,VLOOKUP($A536,Pointage!$A$6:$CE$446,'Récap Hsup'!Q$4))</f>
        <v>0</v>
      </c>
      <c r="R536" s="26">
        <f>IF($A536=0,0,VLOOKUP($A536,Pointage!$A$6:$CE$446,'Récap Hsup'!R$4))</f>
        <v>0</v>
      </c>
      <c r="S536" s="26">
        <f>IF($A536=0,0,VLOOKUP($A536,Pointage!$A$6:$CE$446,'Récap Hsup'!S$4))</f>
        <v>0</v>
      </c>
    </row>
    <row r="537" spans="1:19" x14ac:dyDescent="0.2">
      <c r="A537" s="24">
        <f>Pointage!A538</f>
        <v>0</v>
      </c>
      <c r="B537" s="25">
        <f t="shared" si="16"/>
        <v>0</v>
      </c>
      <c r="C537" s="25">
        <f t="shared" si="17"/>
        <v>1</v>
      </c>
      <c r="D537" s="26">
        <f>IF($A537=0,0,VLOOKUP($A537,Pointage!$A$6:$CE$446,'Récap Hsup'!D$4))</f>
        <v>0</v>
      </c>
      <c r="E537" s="26">
        <f>IF($A537=0,0,VLOOKUP($A537,Pointage!$A$6:$CE$446,'Récap Hsup'!E$4))</f>
        <v>0</v>
      </c>
      <c r="F537" s="26">
        <f>IF($A537=0,0,VLOOKUP($A537,Pointage!$A$6:$CE$446,'Récap Hsup'!F$4))</f>
        <v>0</v>
      </c>
      <c r="G537" s="26">
        <f>IF($A537=0,0,VLOOKUP($A537,Pointage!$A$6:$CE$446,'Récap Hsup'!G$4))</f>
        <v>0</v>
      </c>
      <c r="H537" s="26">
        <f>IF($A537=0,0,VLOOKUP($A537,Pointage!$A$6:$CE$446,'Récap Hsup'!H$4))</f>
        <v>0</v>
      </c>
      <c r="I537" s="26">
        <f>IF($A537=0,0,VLOOKUP($A537,Pointage!$A$6:$CE$446,'Récap Hsup'!I$4))</f>
        <v>0</v>
      </c>
      <c r="J537" s="26">
        <f>IF($A537=0,0,VLOOKUP($A537,Pointage!$A$6:$CE$446,'Récap Hsup'!J$4))</f>
        <v>0</v>
      </c>
      <c r="K537" s="26">
        <f>IF($A537=0,0,VLOOKUP($A537,Pointage!$A$6:$CE$446,'Récap Hsup'!K$4))</f>
        <v>0</v>
      </c>
      <c r="L537" s="26">
        <f>IF($A537=0,0,VLOOKUP($A537,Pointage!$A$6:$CE$446,'Récap Hsup'!L$4))</f>
        <v>0</v>
      </c>
      <c r="M537" s="26">
        <f>IF($A537=0,0,VLOOKUP($A537,Pointage!$A$6:$CE$446,'Récap Hsup'!M$4))</f>
        <v>0</v>
      </c>
      <c r="N537" s="26">
        <f>IF($A537=0,0,VLOOKUP($A537,Pointage!$A$6:$CE$446,'Récap Hsup'!N$4))</f>
        <v>0</v>
      </c>
      <c r="O537" s="26">
        <f>IF($A537=0,0,VLOOKUP($A537,Pointage!$A$6:$CE$446,'Récap Hsup'!O$4))</f>
        <v>0</v>
      </c>
      <c r="P537" s="26">
        <f>IF($A537=0,0,VLOOKUP($A537,Pointage!$A$6:$CE$446,'Récap Hsup'!P$4))</f>
        <v>0</v>
      </c>
      <c r="Q537" s="26">
        <f>IF($A537=0,0,VLOOKUP($A537,Pointage!$A$6:$CE$446,'Récap Hsup'!Q$4))</f>
        <v>0</v>
      </c>
      <c r="R537" s="26">
        <f>IF($A537=0,0,VLOOKUP($A537,Pointage!$A$6:$CE$446,'Récap Hsup'!R$4))</f>
        <v>0</v>
      </c>
      <c r="S537" s="26">
        <f>IF($A537=0,0,VLOOKUP($A537,Pointage!$A$6:$CE$446,'Récap Hsup'!S$4))</f>
        <v>0</v>
      </c>
    </row>
    <row r="538" spans="1:19" x14ac:dyDescent="0.2">
      <c r="A538" s="24">
        <f>Pointage!A539</f>
        <v>0</v>
      </c>
      <c r="B538" s="25">
        <f t="shared" si="16"/>
        <v>0</v>
      </c>
      <c r="C538" s="25">
        <f t="shared" si="17"/>
        <v>1</v>
      </c>
      <c r="D538" s="26">
        <f>IF($A538=0,0,VLOOKUP($A538,Pointage!$A$6:$CE$446,'Récap Hsup'!D$4))</f>
        <v>0</v>
      </c>
      <c r="E538" s="26">
        <f>IF($A538=0,0,VLOOKUP($A538,Pointage!$A$6:$CE$446,'Récap Hsup'!E$4))</f>
        <v>0</v>
      </c>
      <c r="F538" s="26">
        <f>IF($A538=0,0,VLOOKUP($A538,Pointage!$A$6:$CE$446,'Récap Hsup'!F$4))</f>
        <v>0</v>
      </c>
      <c r="G538" s="26">
        <f>IF($A538=0,0,VLOOKUP($A538,Pointage!$A$6:$CE$446,'Récap Hsup'!G$4))</f>
        <v>0</v>
      </c>
      <c r="H538" s="26">
        <f>IF($A538=0,0,VLOOKUP($A538,Pointage!$A$6:$CE$446,'Récap Hsup'!H$4))</f>
        <v>0</v>
      </c>
      <c r="I538" s="26">
        <f>IF($A538=0,0,VLOOKUP($A538,Pointage!$A$6:$CE$446,'Récap Hsup'!I$4))</f>
        <v>0</v>
      </c>
      <c r="J538" s="26">
        <f>IF($A538=0,0,VLOOKUP($A538,Pointage!$A$6:$CE$446,'Récap Hsup'!J$4))</f>
        <v>0</v>
      </c>
      <c r="K538" s="26">
        <f>IF($A538=0,0,VLOOKUP($A538,Pointage!$A$6:$CE$446,'Récap Hsup'!K$4))</f>
        <v>0</v>
      </c>
      <c r="L538" s="26">
        <f>IF($A538=0,0,VLOOKUP($A538,Pointage!$A$6:$CE$446,'Récap Hsup'!L$4))</f>
        <v>0</v>
      </c>
      <c r="M538" s="26">
        <f>IF($A538=0,0,VLOOKUP($A538,Pointage!$A$6:$CE$446,'Récap Hsup'!M$4))</f>
        <v>0</v>
      </c>
      <c r="N538" s="26">
        <f>IF($A538=0,0,VLOOKUP($A538,Pointage!$A$6:$CE$446,'Récap Hsup'!N$4))</f>
        <v>0</v>
      </c>
      <c r="O538" s="26">
        <f>IF($A538=0,0,VLOOKUP($A538,Pointage!$A$6:$CE$446,'Récap Hsup'!O$4))</f>
        <v>0</v>
      </c>
      <c r="P538" s="26">
        <f>IF($A538=0,0,VLOOKUP($A538,Pointage!$A$6:$CE$446,'Récap Hsup'!P$4))</f>
        <v>0</v>
      </c>
      <c r="Q538" s="26">
        <f>IF($A538=0,0,VLOOKUP($A538,Pointage!$A$6:$CE$446,'Récap Hsup'!Q$4))</f>
        <v>0</v>
      </c>
      <c r="R538" s="26">
        <f>IF($A538=0,0,VLOOKUP($A538,Pointage!$A$6:$CE$446,'Récap Hsup'!R$4))</f>
        <v>0</v>
      </c>
      <c r="S538" s="26">
        <f>IF($A538=0,0,VLOOKUP($A538,Pointage!$A$6:$CE$446,'Récap Hsup'!S$4))</f>
        <v>0</v>
      </c>
    </row>
    <row r="539" spans="1:19" x14ac:dyDescent="0.2">
      <c r="A539" s="24">
        <f>Pointage!A540</f>
        <v>0</v>
      </c>
      <c r="B539" s="25">
        <f t="shared" si="16"/>
        <v>0</v>
      </c>
      <c r="C539" s="25">
        <f t="shared" si="17"/>
        <v>1</v>
      </c>
      <c r="D539" s="26">
        <f>IF($A539=0,0,VLOOKUP($A539,Pointage!$A$6:$CE$446,'Récap Hsup'!D$4))</f>
        <v>0</v>
      </c>
      <c r="E539" s="26">
        <f>IF($A539=0,0,VLOOKUP($A539,Pointage!$A$6:$CE$446,'Récap Hsup'!E$4))</f>
        <v>0</v>
      </c>
      <c r="F539" s="26">
        <f>IF($A539=0,0,VLOOKUP($A539,Pointage!$A$6:$CE$446,'Récap Hsup'!F$4))</f>
        <v>0</v>
      </c>
      <c r="G539" s="26">
        <f>IF($A539=0,0,VLOOKUP($A539,Pointage!$A$6:$CE$446,'Récap Hsup'!G$4))</f>
        <v>0</v>
      </c>
      <c r="H539" s="26">
        <f>IF($A539=0,0,VLOOKUP($A539,Pointage!$A$6:$CE$446,'Récap Hsup'!H$4))</f>
        <v>0</v>
      </c>
      <c r="I539" s="26">
        <f>IF($A539=0,0,VLOOKUP($A539,Pointage!$A$6:$CE$446,'Récap Hsup'!I$4))</f>
        <v>0</v>
      </c>
      <c r="J539" s="26">
        <f>IF($A539=0,0,VLOOKUP($A539,Pointage!$A$6:$CE$446,'Récap Hsup'!J$4))</f>
        <v>0</v>
      </c>
      <c r="K539" s="26">
        <f>IF($A539=0,0,VLOOKUP($A539,Pointage!$A$6:$CE$446,'Récap Hsup'!K$4))</f>
        <v>0</v>
      </c>
      <c r="L539" s="26">
        <f>IF($A539=0,0,VLOOKUP($A539,Pointage!$A$6:$CE$446,'Récap Hsup'!L$4))</f>
        <v>0</v>
      </c>
      <c r="M539" s="26">
        <f>IF($A539=0,0,VLOOKUP($A539,Pointage!$A$6:$CE$446,'Récap Hsup'!M$4))</f>
        <v>0</v>
      </c>
      <c r="N539" s="26">
        <f>IF($A539=0,0,VLOOKUP($A539,Pointage!$A$6:$CE$446,'Récap Hsup'!N$4))</f>
        <v>0</v>
      </c>
      <c r="O539" s="26">
        <f>IF($A539=0,0,VLOOKUP($A539,Pointage!$A$6:$CE$446,'Récap Hsup'!O$4))</f>
        <v>0</v>
      </c>
      <c r="P539" s="26">
        <f>IF($A539=0,0,VLOOKUP($A539,Pointage!$A$6:$CE$446,'Récap Hsup'!P$4))</f>
        <v>0</v>
      </c>
      <c r="Q539" s="26">
        <f>IF($A539=0,0,VLOOKUP($A539,Pointage!$A$6:$CE$446,'Récap Hsup'!Q$4))</f>
        <v>0</v>
      </c>
      <c r="R539" s="26">
        <f>IF($A539=0,0,VLOOKUP($A539,Pointage!$A$6:$CE$446,'Récap Hsup'!R$4))</f>
        <v>0</v>
      </c>
      <c r="S539" s="26">
        <f>IF($A539=0,0,VLOOKUP($A539,Pointage!$A$6:$CE$446,'Récap Hsup'!S$4))</f>
        <v>0</v>
      </c>
    </row>
    <row r="540" spans="1:19" x14ac:dyDescent="0.2">
      <c r="A540" s="24">
        <f>Pointage!A541</f>
        <v>0</v>
      </c>
      <c r="B540" s="25">
        <f t="shared" si="16"/>
        <v>0</v>
      </c>
      <c r="C540" s="25">
        <f t="shared" si="17"/>
        <v>1</v>
      </c>
      <c r="D540" s="26">
        <f>IF($A540=0,0,VLOOKUP($A540,Pointage!$A$6:$CE$446,'Récap Hsup'!D$4))</f>
        <v>0</v>
      </c>
      <c r="E540" s="26">
        <f>IF($A540=0,0,VLOOKUP($A540,Pointage!$A$6:$CE$446,'Récap Hsup'!E$4))</f>
        <v>0</v>
      </c>
      <c r="F540" s="26">
        <f>IF($A540=0,0,VLOOKUP($A540,Pointage!$A$6:$CE$446,'Récap Hsup'!F$4))</f>
        <v>0</v>
      </c>
      <c r="G540" s="26">
        <f>IF($A540=0,0,VLOOKUP($A540,Pointage!$A$6:$CE$446,'Récap Hsup'!G$4))</f>
        <v>0</v>
      </c>
      <c r="H540" s="26">
        <f>IF($A540=0,0,VLOOKUP($A540,Pointage!$A$6:$CE$446,'Récap Hsup'!H$4))</f>
        <v>0</v>
      </c>
      <c r="I540" s="26">
        <f>IF($A540=0,0,VLOOKUP($A540,Pointage!$A$6:$CE$446,'Récap Hsup'!I$4))</f>
        <v>0</v>
      </c>
      <c r="J540" s="26">
        <f>IF($A540=0,0,VLOOKUP($A540,Pointage!$A$6:$CE$446,'Récap Hsup'!J$4))</f>
        <v>0</v>
      </c>
      <c r="K540" s="26">
        <f>IF($A540=0,0,VLOOKUP($A540,Pointage!$A$6:$CE$446,'Récap Hsup'!K$4))</f>
        <v>0</v>
      </c>
      <c r="L540" s="26">
        <f>IF($A540=0,0,VLOOKUP($A540,Pointage!$A$6:$CE$446,'Récap Hsup'!L$4))</f>
        <v>0</v>
      </c>
      <c r="M540" s="26">
        <f>IF($A540=0,0,VLOOKUP($A540,Pointage!$A$6:$CE$446,'Récap Hsup'!M$4))</f>
        <v>0</v>
      </c>
      <c r="N540" s="26">
        <f>IF($A540=0,0,VLOOKUP($A540,Pointage!$A$6:$CE$446,'Récap Hsup'!N$4))</f>
        <v>0</v>
      </c>
      <c r="O540" s="26">
        <f>IF($A540=0,0,VLOOKUP($A540,Pointage!$A$6:$CE$446,'Récap Hsup'!O$4))</f>
        <v>0</v>
      </c>
      <c r="P540" s="26">
        <f>IF($A540=0,0,VLOOKUP($A540,Pointage!$A$6:$CE$446,'Récap Hsup'!P$4))</f>
        <v>0</v>
      </c>
      <c r="Q540" s="26">
        <f>IF($A540=0,0,VLOOKUP($A540,Pointage!$A$6:$CE$446,'Récap Hsup'!Q$4))</f>
        <v>0</v>
      </c>
      <c r="R540" s="26">
        <f>IF($A540=0,0,VLOOKUP($A540,Pointage!$A$6:$CE$446,'Récap Hsup'!R$4))</f>
        <v>0</v>
      </c>
      <c r="S540" s="26">
        <f>IF($A540=0,0,VLOOKUP($A540,Pointage!$A$6:$CE$446,'Récap Hsup'!S$4))</f>
        <v>0</v>
      </c>
    </row>
    <row r="541" spans="1:19" x14ac:dyDescent="0.2">
      <c r="A541" s="24">
        <f>Pointage!A542</f>
        <v>0</v>
      </c>
      <c r="B541" s="25">
        <f t="shared" si="16"/>
        <v>0</v>
      </c>
      <c r="C541" s="25">
        <f t="shared" si="17"/>
        <v>1</v>
      </c>
      <c r="D541" s="26">
        <f>IF($A541=0,0,VLOOKUP($A541,Pointage!$A$6:$CE$446,'Récap Hsup'!D$4))</f>
        <v>0</v>
      </c>
      <c r="E541" s="26">
        <f>IF($A541=0,0,VLOOKUP($A541,Pointage!$A$6:$CE$446,'Récap Hsup'!E$4))</f>
        <v>0</v>
      </c>
      <c r="F541" s="26">
        <f>IF($A541=0,0,VLOOKUP($A541,Pointage!$A$6:$CE$446,'Récap Hsup'!F$4))</f>
        <v>0</v>
      </c>
      <c r="G541" s="26">
        <f>IF($A541=0,0,VLOOKUP($A541,Pointage!$A$6:$CE$446,'Récap Hsup'!G$4))</f>
        <v>0</v>
      </c>
      <c r="H541" s="26">
        <f>IF($A541=0,0,VLOOKUP($A541,Pointage!$A$6:$CE$446,'Récap Hsup'!H$4))</f>
        <v>0</v>
      </c>
      <c r="I541" s="26">
        <f>IF($A541=0,0,VLOOKUP($A541,Pointage!$A$6:$CE$446,'Récap Hsup'!I$4))</f>
        <v>0</v>
      </c>
      <c r="J541" s="26">
        <f>IF($A541=0,0,VLOOKUP($A541,Pointage!$A$6:$CE$446,'Récap Hsup'!J$4))</f>
        <v>0</v>
      </c>
      <c r="K541" s="26">
        <f>IF($A541=0,0,VLOOKUP($A541,Pointage!$A$6:$CE$446,'Récap Hsup'!K$4))</f>
        <v>0</v>
      </c>
      <c r="L541" s="26">
        <f>IF($A541=0,0,VLOOKUP($A541,Pointage!$A$6:$CE$446,'Récap Hsup'!L$4))</f>
        <v>0</v>
      </c>
      <c r="M541" s="26">
        <f>IF($A541=0,0,VLOOKUP($A541,Pointage!$A$6:$CE$446,'Récap Hsup'!M$4))</f>
        <v>0</v>
      </c>
      <c r="N541" s="26">
        <f>IF($A541=0,0,VLOOKUP($A541,Pointage!$A$6:$CE$446,'Récap Hsup'!N$4))</f>
        <v>0</v>
      </c>
      <c r="O541" s="26">
        <f>IF($A541=0,0,VLOOKUP($A541,Pointage!$A$6:$CE$446,'Récap Hsup'!O$4))</f>
        <v>0</v>
      </c>
      <c r="P541" s="26">
        <f>IF($A541=0,0,VLOOKUP($A541,Pointage!$A$6:$CE$446,'Récap Hsup'!P$4))</f>
        <v>0</v>
      </c>
      <c r="Q541" s="26">
        <f>IF($A541=0,0,VLOOKUP($A541,Pointage!$A$6:$CE$446,'Récap Hsup'!Q$4))</f>
        <v>0</v>
      </c>
      <c r="R541" s="26">
        <f>IF($A541=0,0,VLOOKUP($A541,Pointage!$A$6:$CE$446,'Récap Hsup'!R$4))</f>
        <v>0</v>
      </c>
      <c r="S541" s="26">
        <f>IF($A541=0,0,VLOOKUP($A541,Pointage!$A$6:$CE$446,'Récap Hsup'!S$4))</f>
        <v>0</v>
      </c>
    </row>
    <row r="542" spans="1:19" x14ac:dyDescent="0.2">
      <c r="A542" s="24">
        <f>Pointage!A543</f>
        <v>0</v>
      </c>
      <c r="B542" s="25">
        <f t="shared" si="16"/>
        <v>0</v>
      </c>
      <c r="C542" s="25">
        <f t="shared" si="17"/>
        <v>1</v>
      </c>
      <c r="D542" s="26">
        <f>IF($A542=0,0,VLOOKUP($A542,Pointage!$A$6:$CE$446,'Récap Hsup'!D$4))</f>
        <v>0</v>
      </c>
      <c r="E542" s="26">
        <f>IF($A542=0,0,VLOOKUP($A542,Pointage!$A$6:$CE$446,'Récap Hsup'!E$4))</f>
        <v>0</v>
      </c>
      <c r="F542" s="26">
        <f>IF($A542=0,0,VLOOKUP($A542,Pointage!$A$6:$CE$446,'Récap Hsup'!F$4))</f>
        <v>0</v>
      </c>
      <c r="G542" s="26">
        <f>IF($A542=0,0,VLOOKUP($A542,Pointage!$A$6:$CE$446,'Récap Hsup'!G$4))</f>
        <v>0</v>
      </c>
      <c r="H542" s="26">
        <f>IF($A542=0,0,VLOOKUP($A542,Pointage!$A$6:$CE$446,'Récap Hsup'!H$4))</f>
        <v>0</v>
      </c>
      <c r="I542" s="26">
        <f>IF($A542=0,0,VLOOKUP($A542,Pointage!$A$6:$CE$446,'Récap Hsup'!I$4))</f>
        <v>0</v>
      </c>
      <c r="J542" s="26">
        <f>IF($A542=0,0,VLOOKUP($A542,Pointage!$A$6:$CE$446,'Récap Hsup'!J$4))</f>
        <v>0</v>
      </c>
      <c r="K542" s="26">
        <f>IF($A542=0,0,VLOOKUP($A542,Pointage!$A$6:$CE$446,'Récap Hsup'!K$4))</f>
        <v>0</v>
      </c>
      <c r="L542" s="26">
        <f>IF($A542=0,0,VLOOKUP($A542,Pointage!$A$6:$CE$446,'Récap Hsup'!L$4))</f>
        <v>0</v>
      </c>
      <c r="M542" s="26">
        <f>IF($A542=0,0,VLOOKUP($A542,Pointage!$A$6:$CE$446,'Récap Hsup'!M$4))</f>
        <v>0</v>
      </c>
      <c r="N542" s="26">
        <f>IF($A542=0,0,VLOOKUP($A542,Pointage!$A$6:$CE$446,'Récap Hsup'!N$4))</f>
        <v>0</v>
      </c>
      <c r="O542" s="26">
        <f>IF($A542=0,0,VLOOKUP($A542,Pointage!$A$6:$CE$446,'Récap Hsup'!O$4))</f>
        <v>0</v>
      </c>
      <c r="P542" s="26">
        <f>IF($A542=0,0,VLOOKUP($A542,Pointage!$A$6:$CE$446,'Récap Hsup'!P$4))</f>
        <v>0</v>
      </c>
      <c r="Q542" s="26">
        <f>IF($A542=0,0,VLOOKUP($A542,Pointage!$A$6:$CE$446,'Récap Hsup'!Q$4))</f>
        <v>0</v>
      </c>
      <c r="R542" s="26">
        <f>IF($A542=0,0,VLOOKUP($A542,Pointage!$A$6:$CE$446,'Récap Hsup'!R$4))</f>
        <v>0</v>
      </c>
      <c r="S542" s="26">
        <f>IF($A542=0,0,VLOOKUP($A542,Pointage!$A$6:$CE$446,'Récap Hsup'!S$4))</f>
        <v>0</v>
      </c>
    </row>
    <row r="543" spans="1:19" x14ac:dyDescent="0.2">
      <c r="A543" s="24">
        <f>Pointage!A544</f>
        <v>0</v>
      </c>
      <c r="B543" s="25">
        <f t="shared" si="16"/>
        <v>0</v>
      </c>
      <c r="C543" s="25">
        <f t="shared" si="17"/>
        <v>1</v>
      </c>
      <c r="D543" s="26">
        <f>IF($A543=0,0,VLOOKUP($A543,Pointage!$A$6:$CE$446,'Récap Hsup'!D$4))</f>
        <v>0</v>
      </c>
      <c r="E543" s="26">
        <f>IF($A543=0,0,VLOOKUP($A543,Pointage!$A$6:$CE$446,'Récap Hsup'!E$4))</f>
        <v>0</v>
      </c>
      <c r="F543" s="26">
        <f>IF($A543=0,0,VLOOKUP($A543,Pointage!$A$6:$CE$446,'Récap Hsup'!F$4))</f>
        <v>0</v>
      </c>
      <c r="G543" s="26">
        <f>IF($A543=0,0,VLOOKUP($A543,Pointage!$A$6:$CE$446,'Récap Hsup'!G$4))</f>
        <v>0</v>
      </c>
      <c r="H543" s="26">
        <f>IF($A543=0,0,VLOOKUP($A543,Pointage!$A$6:$CE$446,'Récap Hsup'!H$4))</f>
        <v>0</v>
      </c>
      <c r="I543" s="26">
        <f>IF($A543=0,0,VLOOKUP($A543,Pointage!$A$6:$CE$446,'Récap Hsup'!I$4))</f>
        <v>0</v>
      </c>
      <c r="J543" s="26">
        <f>IF($A543=0,0,VLOOKUP($A543,Pointage!$A$6:$CE$446,'Récap Hsup'!J$4))</f>
        <v>0</v>
      </c>
      <c r="K543" s="26">
        <f>IF($A543=0,0,VLOOKUP($A543,Pointage!$A$6:$CE$446,'Récap Hsup'!K$4))</f>
        <v>0</v>
      </c>
      <c r="L543" s="26">
        <f>IF($A543=0,0,VLOOKUP($A543,Pointage!$A$6:$CE$446,'Récap Hsup'!L$4))</f>
        <v>0</v>
      </c>
      <c r="M543" s="26">
        <f>IF($A543=0,0,VLOOKUP($A543,Pointage!$A$6:$CE$446,'Récap Hsup'!M$4))</f>
        <v>0</v>
      </c>
      <c r="N543" s="26">
        <f>IF($A543=0,0,VLOOKUP($A543,Pointage!$A$6:$CE$446,'Récap Hsup'!N$4))</f>
        <v>0</v>
      </c>
      <c r="O543" s="26">
        <f>IF($A543=0,0,VLOOKUP($A543,Pointage!$A$6:$CE$446,'Récap Hsup'!O$4))</f>
        <v>0</v>
      </c>
      <c r="P543" s="26">
        <f>IF($A543=0,0,VLOOKUP($A543,Pointage!$A$6:$CE$446,'Récap Hsup'!P$4))</f>
        <v>0</v>
      </c>
      <c r="Q543" s="26">
        <f>IF($A543=0,0,VLOOKUP($A543,Pointage!$A$6:$CE$446,'Récap Hsup'!Q$4))</f>
        <v>0</v>
      </c>
      <c r="R543" s="26">
        <f>IF($A543=0,0,VLOOKUP($A543,Pointage!$A$6:$CE$446,'Récap Hsup'!R$4))</f>
        <v>0</v>
      </c>
      <c r="S543" s="26">
        <f>IF($A543=0,0,VLOOKUP($A543,Pointage!$A$6:$CE$446,'Récap Hsup'!S$4))</f>
        <v>0</v>
      </c>
    </row>
    <row r="544" spans="1:19" x14ac:dyDescent="0.2">
      <c r="A544" s="24">
        <f>Pointage!A545</f>
        <v>0</v>
      </c>
      <c r="B544" s="25">
        <f t="shared" si="16"/>
        <v>0</v>
      </c>
      <c r="C544" s="25">
        <f t="shared" si="17"/>
        <v>1</v>
      </c>
      <c r="D544" s="26">
        <f>IF($A544=0,0,VLOOKUP($A544,Pointage!$A$6:$CE$446,'Récap Hsup'!D$4))</f>
        <v>0</v>
      </c>
      <c r="E544" s="26">
        <f>IF($A544=0,0,VLOOKUP($A544,Pointage!$A$6:$CE$446,'Récap Hsup'!E$4))</f>
        <v>0</v>
      </c>
      <c r="F544" s="26">
        <f>IF($A544=0,0,VLOOKUP($A544,Pointage!$A$6:$CE$446,'Récap Hsup'!F$4))</f>
        <v>0</v>
      </c>
      <c r="G544" s="26">
        <f>IF($A544=0,0,VLOOKUP($A544,Pointage!$A$6:$CE$446,'Récap Hsup'!G$4))</f>
        <v>0</v>
      </c>
      <c r="H544" s="26">
        <f>IF($A544=0,0,VLOOKUP($A544,Pointage!$A$6:$CE$446,'Récap Hsup'!H$4))</f>
        <v>0</v>
      </c>
      <c r="I544" s="26">
        <f>IF($A544=0,0,VLOOKUP($A544,Pointage!$A$6:$CE$446,'Récap Hsup'!I$4))</f>
        <v>0</v>
      </c>
      <c r="J544" s="26">
        <f>IF($A544=0,0,VLOOKUP($A544,Pointage!$A$6:$CE$446,'Récap Hsup'!J$4))</f>
        <v>0</v>
      </c>
      <c r="K544" s="26">
        <f>IF($A544=0,0,VLOOKUP($A544,Pointage!$A$6:$CE$446,'Récap Hsup'!K$4))</f>
        <v>0</v>
      </c>
      <c r="L544" s="26">
        <f>IF($A544=0,0,VLOOKUP($A544,Pointage!$A$6:$CE$446,'Récap Hsup'!L$4))</f>
        <v>0</v>
      </c>
      <c r="M544" s="26">
        <f>IF($A544=0,0,VLOOKUP($A544,Pointage!$A$6:$CE$446,'Récap Hsup'!M$4))</f>
        <v>0</v>
      </c>
      <c r="N544" s="26">
        <f>IF($A544=0,0,VLOOKUP($A544,Pointage!$A$6:$CE$446,'Récap Hsup'!N$4))</f>
        <v>0</v>
      </c>
      <c r="O544" s="26">
        <f>IF($A544=0,0,VLOOKUP($A544,Pointage!$A$6:$CE$446,'Récap Hsup'!O$4))</f>
        <v>0</v>
      </c>
      <c r="P544" s="26">
        <f>IF($A544=0,0,VLOOKUP($A544,Pointage!$A$6:$CE$446,'Récap Hsup'!P$4))</f>
        <v>0</v>
      </c>
      <c r="Q544" s="26">
        <f>IF($A544=0,0,VLOOKUP($A544,Pointage!$A$6:$CE$446,'Récap Hsup'!Q$4))</f>
        <v>0</v>
      </c>
      <c r="R544" s="26">
        <f>IF($A544=0,0,VLOOKUP($A544,Pointage!$A$6:$CE$446,'Récap Hsup'!R$4))</f>
        <v>0</v>
      </c>
      <c r="S544" s="26">
        <f>IF($A544=0,0,VLOOKUP($A544,Pointage!$A$6:$CE$446,'Récap Hsup'!S$4))</f>
        <v>0</v>
      </c>
    </row>
    <row r="545" spans="1:19" x14ac:dyDescent="0.2">
      <c r="A545" s="24">
        <f>Pointage!A546</f>
        <v>0</v>
      </c>
      <c r="B545" s="25">
        <f t="shared" si="16"/>
        <v>0</v>
      </c>
      <c r="C545" s="25">
        <f t="shared" si="17"/>
        <v>1</v>
      </c>
      <c r="D545" s="26">
        <f>IF($A545=0,0,VLOOKUP($A545,Pointage!$A$6:$CE$446,'Récap Hsup'!D$4))</f>
        <v>0</v>
      </c>
      <c r="E545" s="26">
        <f>IF($A545=0,0,VLOOKUP($A545,Pointage!$A$6:$CE$446,'Récap Hsup'!E$4))</f>
        <v>0</v>
      </c>
      <c r="F545" s="26">
        <f>IF($A545=0,0,VLOOKUP($A545,Pointage!$A$6:$CE$446,'Récap Hsup'!F$4))</f>
        <v>0</v>
      </c>
      <c r="G545" s="26">
        <f>IF($A545=0,0,VLOOKUP($A545,Pointage!$A$6:$CE$446,'Récap Hsup'!G$4))</f>
        <v>0</v>
      </c>
      <c r="H545" s="26">
        <f>IF($A545=0,0,VLOOKUP($A545,Pointage!$A$6:$CE$446,'Récap Hsup'!H$4))</f>
        <v>0</v>
      </c>
      <c r="I545" s="26">
        <f>IF($A545=0,0,VLOOKUP($A545,Pointage!$A$6:$CE$446,'Récap Hsup'!I$4))</f>
        <v>0</v>
      </c>
      <c r="J545" s="26">
        <f>IF($A545=0,0,VLOOKUP($A545,Pointage!$A$6:$CE$446,'Récap Hsup'!J$4))</f>
        <v>0</v>
      </c>
      <c r="K545" s="26">
        <f>IF($A545=0,0,VLOOKUP($A545,Pointage!$A$6:$CE$446,'Récap Hsup'!K$4))</f>
        <v>0</v>
      </c>
      <c r="L545" s="26">
        <f>IF($A545=0,0,VLOOKUP($A545,Pointage!$A$6:$CE$446,'Récap Hsup'!L$4))</f>
        <v>0</v>
      </c>
      <c r="M545" s="26">
        <f>IF($A545=0,0,VLOOKUP($A545,Pointage!$A$6:$CE$446,'Récap Hsup'!M$4))</f>
        <v>0</v>
      </c>
      <c r="N545" s="26">
        <f>IF($A545=0,0,VLOOKUP($A545,Pointage!$A$6:$CE$446,'Récap Hsup'!N$4))</f>
        <v>0</v>
      </c>
      <c r="O545" s="26">
        <f>IF($A545=0,0,VLOOKUP($A545,Pointage!$A$6:$CE$446,'Récap Hsup'!O$4))</f>
        <v>0</v>
      </c>
      <c r="P545" s="26">
        <f>IF($A545=0,0,VLOOKUP($A545,Pointage!$A$6:$CE$446,'Récap Hsup'!P$4))</f>
        <v>0</v>
      </c>
      <c r="Q545" s="26">
        <f>IF($A545=0,0,VLOOKUP($A545,Pointage!$A$6:$CE$446,'Récap Hsup'!Q$4))</f>
        <v>0</v>
      </c>
      <c r="R545" s="26">
        <f>IF($A545=0,0,VLOOKUP($A545,Pointage!$A$6:$CE$446,'Récap Hsup'!R$4))</f>
        <v>0</v>
      </c>
      <c r="S545" s="26">
        <f>IF($A545=0,0,VLOOKUP($A545,Pointage!$A$6:$CE$446,'Récap Hsup'!S$4))</f>
        <v>0</v>
      </c>
    </row>
    <row r="546" spans="1:19" x14ac:dyDescent="0.2">
      <c r="A546" s="24">
        <f>Pointage!A547</f>
        <v>0</v>
      </c>
      <c r="B546" s="25">
        <f t="shared" si="16"/>
        <v>0</v>
      </c>
      <c r="C546" s="25">
        <f t="shared" si="17"/>
        <v>1</v>
      </c>
      <c r="D546" s="26">
        <f>IF($A546=0,0,VLOOKUP($A546,Pointage!$A$6:$CE$446,'Récap Hsup'!D$4))</f>
        <v>0</v>
      </c>
      <c r="E546" s="26">
        <f>IF($A546=0,0,VLOOKUP($A546,Pointage!$A$6:$CE$446,'Récap Hsup'!E$4))</f>
        <v>0</v>
      </c>
      <c r="F546" s="26">
        <f>IF($A546=0,0,VLOOKUP($A546,Pointage!$A$6:$CE$446,'Récap Hsup'!F$4))</f>
        <v>0</v>
      </c>
      <c r="G546" s="26">
        <f>IF($A546=0,0,VLOOKUP($A546,Pointage!$A$6:$CE$446,'Récap Hsup'!G$4))</f>
        <v>0</v>
      </c>
      <c r="H546" s="26">
        <f>IF($A546=0,0,VLOOKUP($A546,Pointage!$A$6:$CE$446,'Récap Hsup'!H$4))</f>
        <v>0</v>
      </c>
      <c r="I546" s="26">
        <f>IF($A546=0,0,VLOOKUP($A546,Pointage!$A$6:$CE$446,'Récap Hsup'!I$4))</f>
        <v>0</v>
      </c>
      <c r="J546" s="26">
        <f>IF($A546=0,0,VLOOKUP($A546,Pointage!$A$6:$CE$446,'Récap Hsup'!J$4))</f>
        <v>0</v>
      </c>
      <c r="K546" s="26">
        <f>IF($A546=0,0,VLOOKUP($A546,Pointage!$A$6:$CE$446,'Récap Hsup'!K$4))</f>
        <v>0</v>
      </c>
      <c r="L546" s="26">
        <f>IF($A546=0,0,VLOOKUP($A546,Pointage!$A$6:$CE$446,'Récap Hsup'!L$4))</f>
        <v>0</v>
      </c>
      <c r="M546" s="26">
        <f>IF($A546=0,0,VLOOKUP($A546,Pointage!$A$6:$CE$446,'Récap Hsup'!M$4))</f>
        <v>0</v>
      </c>
      <c r="N546" s="26">
        <f>IF($A546=0,0,VLOOKUP($A546,Pointage!$A$6:$CE$446,'Récap Hsup'!N$4))</f>
        <v>0</v>
      </c>
      <c r="O546" s="26">
        <f>IF($A546=0,0,VLOOKUP($A546,Pointage!$A$6:$CE$446,'Récap Hsup'!O$4))</f>
        <v>0</v>
      </c>
      <c r="P546" s="26">
        <f>IF($A546=0,0,VLOOKUP($A546,Pointage!$A$6:$CE$446,'Récap Hsup'!P$4))</f>
        <v>0</v>
      </c>
      <c r="Q546" s="26">
        <f>IF($A546=0,0,VLOOKUP($A546,Pointage!$A$6:$CE$446,'Récap Hsup'!Q$4))</f>
        <v>0</v>
      </c>
      <c r="R546" s="26">
        <f>IF($A546=0,0,VLOOKUP($A546,Pointage!$A$6:$CE$446,'Récap Hsup'!R$4))</f>
        <v>0</v>
      </c>
      <c r="S546" s="26">
        <f>IF($A546=0,0,VLOOKUP($A546,Pointage!$A$6:$CE$446,'Récap Hsup'!S$4))</f>
        <v>0</v>
      </c>
    </row>
    <row r="547" spans="1:19" x14ac:dyDescent="0.2">
      <c r="A547" s="24">
        <f>Pointage!A548</f>
        <v>0</v>
      </c>
      <c r="B547" s="25">
        <f t="shared" si="16"/>
        <v>0</v>
      </c>
      <c r="C547" s="25">
        <f t="shared" si="17"/>
        <v>1</v>
      </c>
      <c r="D547" s="26">
        <f>IF($A547=0,0,VLOOKUP($A547,Pointage!$A$6:$CE$446,'Récap Hsup'!D$4))</f>
        <v>0</v>
      </c>
      <c r="E547" s="26">
        <f>IF($A547=0,0,VLOOKUP($A547,Pointage!$A$6:$CE$446,'Récap Hsup'!E$4))</f>
        <v>0</v>
      </c>
      <c r="F547" s="26">
        <f>IF($A547=0,0,VLOOKUP($A547,Pointage!$A$6:$CE$446,'Récap Hsup'!F$4))</f>
        <v>0</v>
      </c>
      <c r="G547" s="26">
        <f>IF($A547=0,0,VLOOKUP($A547,Pointage!$A$6:$CE$446,'Récap Hsup'!G$4))</f>
        <v>0</v>
      </c>
      <c r="H547" s="26">
        <f>IF($A547=0,0,VLOOKUP($A547,Pointage!$A$6:$CE$446,'Récap Hsup'!H$4))</f>
        <v>0</v>
      </c>
      <c r="I547" s="26">
        <f>IF($A547=0,0,VLOOKUP($A547,Pointage!$A$6:$CE$446,'Récap Hsup'!I$4))</f>
        <v>0</v>
      </c>
      <c r="J547" s="26">
        <f>IF($A547=0,0,VLOOKUP($A547,Pointage!$A$6:$CE$446,'Récap Hsup'!J$4))</f>
        <v>0</v>
      </c>
      <c r="K547" s="26">
        <f>IF($A547=0,0,VLOOKUP($A547,Pointage!$A$6:$CE$446,'Récap Hsup'!K$4))</f>
        <v>0</v>
      </c>
      <c r="L547" s="26">
        <f>IF($A547=0,0,VLOOKUP($A547,Pointage!$A$6:$CE$446,'Récap Hsup'!L$4))</f>
        <v>0</v>
      </c>
      <c r="M547" s="26">
        <f>IF($A547=0,0,VLOOKUP($A547,Pointage!$A$6:$CE$446,'Récap Hsup'!M$4))</f>
        <v>0</v>
      </c>
      <c r="N547" s="26">
        <f>IF($A547=0,0,VLOOKUP($A547,Pointage!$A$6:$CE$446,'Récap Hsup'!N$4))</f>
        <v>0</v>
      </c>
      <c r="O547" s="26">
        <f>IF($A547=0,0,VLOOKUP($A547,Pointage!$A$6:$CE$446,'Récap Hsup'!O$4))</f>
        <v>0</v>
      </c>
      <c r="P547" s="26">
        <f>IF($A547=0,0,VLOOKUP($A547,Pointage!$A$6:$CE$446,'Récap Hsup'!P$4))</f>
        <v>0</v>
      </c>
      <c r="Q547" s="26">
        <f>IF($A547=0,0,VLOOKUP($A547,Pointage!$A$6:$CE$446,'Récap Hsup'!Q$4))</f>
        <v>0</v>
      </c>
      <c r="R547" s="26">
        <f>IF($A547=0,0,VLOOKUP($A547,Pointage!$A$6:$CE$446,'Récap Hsup'!R$4))</f>
        <v>0</v>
      </c>
      <c r="S547" s="26">
        <f>IF($A547=0,0,VLOOKUP($A547,Pointage!$A$6:$CE$446,'Récap Hsup'!S$4))</f>
        <v>0</v>
      </c>
    </row>
    <row r="548" spans="1:19" x14ac:dyDescent="0.2">
      <c r="A548" s="24">
        <f>Pointage!A549</f>
        <v>0</v>
      </c>
      <c r="B548" s="25">
        <f t="shared" si="16"/>
        <v>0</v>
      </c>
      <c r="C548" s="25">
        <f t="shared" si="17"/>
        <v>1</v>
      </c>
      <c r="D548" s="26">
        <f>IF($A548=0,0,VLOOKUP($A548,Pointage!$A$6:$CE$446,'Récap Hsup'!D$4))</f>
        <v>0</v>
      </c>
      <c r="E548" s="26">
        <f>IF($A548=0,0,VLOOKUP($A548,Pointage!$A$6:$CE$446,'Récap Hsup'!E$4))</f>
        <v>0</v>
      </c>
      <c r="F548" s="26">
        <f>IF($A548=0,0,VLOOKUP($A548,Pointage!$A$6:$CE$446,'Récap Hsup'!F$4))</f>
        <v>0</v>
      </c>
      <c r="G548" s="26">
        <f>IF($A548=0,0,VLOOKUP($A548,Pointage!$A$6:$CE$446,'Récap Hsup'!G$4))</f>
        <v>0</v>
      </c>
      <c r="H548" s="26">
        <f>IF($A548=0,0,VLOOKUP($A548,Pointage!$A$6:$CE$446,'Récap Hsup'!H$4))</f>
        <v>0</v>
      </c>
      <c r="I548" s="26">
        <f>IF($A548=0,0,VLOOKUP($A548,Pointage!$A$6:$CE$446,'Récap Hsup'!I$4))</f>
        <v>0</v>
      </c>
      <c r="J548" s="26">
        <f>IF($A548=0,0,VLOOKUP($A548,Pointage!$A$6:$CE$446,'Récap Hsup'!J$4))</f>
        <v>0</v>
      </c>
      <c r="K548" s="26">
        <f>IF($A548=0,0,VLOOKUP($A548,Pointage!$A$6:$CE$446,'Récap Hsup'!K$4))</f>
        <v>0</v>
      </c>
      <c r="L548" s="26">
        <f>IF($A548=0,0,VLOOKUP($A548,Pointage!$A$6:$CE$446,'Récap Hsup'!L$4))</f>
        <v>0</v>
      </c>
      <c r="M548" s="26">
        <f>IF($A548=0,0,VLOOKUP($A548,Pointage!$A$6:$CE$446,'Récap Hsup'!M$4))</f>
        <v>0</v>
      </c>
      <c r="N548" s="26">
        <f>IF($A548=0,0,VLOOKUP($A548,Pointage!$A$6:$CE$446,'Récap Hsup'!N$4))</f>
        <v>0</v>
      </c>
      <c r="O548" s="26">
        <f>IF($A548=0,0,VLOOKUP($A548,Pointage!$A$6:$CE$446,'Récap Hsup'!O$4))</f>
        <v>0</v>
      </c>
      <c r="P548" s="26">
        <f>IF($A548=0,0,VLOOKUP($A548,Pointage!$A$6:$CE$446,'Récap Hsup'!P$4))</f>
        <v>0</v>
      </c>
      <c r="Q548" s="26">
        <f>IF($A548=0,0,VLOOKUP($A548,Pointage!$A$6:$CE$446,'Récap Hsup'!Q$4))</f>
        <v>0</v>
      </c>
      <c r="R548" s="26">
        <f>IF($A548=0,0,VLOOKUP($A548,Pointage!$A$6:$CE$446,'Récap Hsup'!R$4))</f>
        <v>0</v>
      </c>
      <c r="S548" s="26">
        <f>IF($A548=0,0,VLOOKUP($A548,Pointage!$A$6:$CE$446,'Récap Hsup'!S$4))</f>
        <v>0</v>
      </c>
    </row>
    <row r="549" spans="1:19" x14ac:dyDescent="0.2">
      <c r="A549" s="24">
        <f>Pointage!A550</f>
        <v>0</v>
      </c>
      <c r="B549" s="25">
        <f t="shared" si="16"/>
        <v>0</v>
      </c>
      <c r="C549" s="25">
        <f t="shared" si="17"/>
        <v>1</v>
      </c>
      <c r="D549" s="26">
        <f>IF($A549=0,0,VLOOKUP($A549,Pointage!$A$6:$CE$446,'Récap Hsup'!D$4))</f>
        <v>0</v>
      </c>
      <c r="E549" s="26">
        <f>IF($A549=0,0,VLOOKUP($A549,Pointage!$A$6:$CE$446,'Récap Hsup'!E$4))</f>
        <v>0</v>
      </c>
      <c r="F549" s="26">
        <f>IF($A549=0,0,VLOOKUP($A549,Pointage!$A$6:$CE$446,'Récap Hsup'!F$4))</f>
        <v>0</v>
      </c>
      <c r="G549" s="26">
        <f>IF($A549=0,0,VLOOKUP($A549,Pointage!$A$6:$CE$446,'Récap Hsup'!G$4))</f>
        <v>0</v>
      </c>
      <c r="H549" s="26">
        <f>IF($A549=0,0,VLOOKUP($A549,Pointage!$A$6:$CE$446,'Récap Hsup'!H$4))</f>
        <v>0</v>
      </c>
      <c r="I549" s="26">
        <f>IF($A549=0,0,VLOOKUP($A549,Pointage!$A$6:$CE$446,'Récap Hsup'!I$4))</f>
        <v>0</v>
      </c>
      <c r="J549" s="26">
        <f>IF($A549=0,0,VLOOKUP($A549,Pointage!$A$6:$CE$446,'Récap Hsup'!J$4))</f>
        <v>0</v>
      </c>
      <c r="K549" s="26">
        <f>IF($A549=0,0,VLOOKUP($A549,Pointage!$A$6:$CE$446,'Récap Hsup'!K$4))</f>
        <v>0</v>
      </c>
      <c r="L549" s="26">
        <f>IF($A549=0,0,VLOOKUP($A549,Pointage!$A$6:$CE$446,'Récap Hsup'!L$4))</f>
        <v>0</v>
      </c>
      <c r="M549" s="26">
        <f>IF($A549=0,0,VLOOKUP($A549,Pointage!$A$6:$CE$446,'Récap Hsup'!M$4))</f>
        <v>0</v>
      </c>
      <c r="N549" s="26">
        <f>IF($A549=0,0,VLOOKUP($A549,Pointage!$A$6:$CE$446,'Récap Hsup'!N$4))</f>
        <v>0</v>
      </c>
      <c r="O549" s="26">
        <f>IF($A549=0,0,VLOOKUP($A549,Pointage!$A$6:$CE$446,'Récap Hsup'!O$4))</f>
        <v>0</v>
      </c>
      <c r="P549" s="26">
        <f>IF($A549=0,0,VLOOKUP($A549,Pointage!$A$6:$CE$446,'Récap Hsup'!P$4))</f>
        <v>0</v>
      </c>
      <c r="Q549" s="26">
        <f>IF($A549=0,0,VLOOKUP($A549,Pointage!$A$6:$CE$446,'Récap Hsup'!Q$4))</f>
        <v>0</v>
      </c>
      <c r="R549" s="26">
        <f>IF($A549=0,0,VLOOKUP($A549,Pointage!$A$6:$CE$446,'Récap Hsup'!R$4))</f>
        <v>0</v>
      </c>
      <c r="S549" s="26">
        <f>IF($A549=0,0,VLOOKUP($A549,Pointage!$A$6:$CE$446,'Récap Hsup'!S$4))</f>
        <v>0</v>
      </c>
    </row>
    <row r="550" spans="1:19" x14ac:dyDescent="0.2">
      <c r="A550" s="24">
        <f>Pointage!A551</f>
        <v>0</v>
      </c>
      <c r="B550" s="25">
        <f t="shared" si="16"/>
        <v>0</v>
      </c>
      <c r="C550" s="25">
        <f t="shared" si="17"/>
        <v>1</v>
      </c>
      <c r="D550" s="26">
        <f>IF($A550=0,0,VLOOKUP($A550,Pointage!$A$6:$CE$446,'Récap Hsup'!D$4))</f>
        <v>0</v>
      </c>
      <c r="E550" s="26">
        <f>IF($A550=0,0,VLOOKUP($A550,Pointage!$A$6:$CE$446,'Récap Hsup'!E$4))</f>
        <v>0</v>
      </c>
      <c r="F550" s="26">
        <f>IF($A550=0,0,VLOOKUP($A550,Pointage!$A$6:$CE$446,'Récap Hsup'!F$4))</f>
        <v>0</v>
      </c>
      <c r="G550" s="26">
        <f>IF($A550=0,0,VLOOKUP($A550,Pointage!$A$6:$CE$446,'Récap Hsup'!G$4))</f>
        <v>0</v>
      </c>
      <c r="H550" s="26">
        <f>IF($A550=0,0,VLOOKUP($A550,Pointage!$A$6:$CE$446,'Récap Hsup'!H$4))</f>
        <v>0</v>
      </c>
      <c r="I550" s="26">
        <f>IF($A550=0,0,VLOOKUP($A550,Pointage!$A$6:$CE$446,'Récap Hsup'!I$4))</f>
        <v>0</v>
      </c>
      <c r="J550" s="26">
        <f>IF($A550=0,0,VLOOKUP($A550,Pointage!$A$6:$CE$446,'Récap Hsup'!J$4))</f>
        <v>0</v>
      </c>
      <c r="K550" s="26">
        <f>IF($A550=0,0,VLOOKUP($A550,Pointage!$A$6:$CE$446,'Récap Hsup'!K$4))</f>
        <v>0</v>
      </c>
      <c r="L550" s="26">
        <f>IF($A550=0,0,VLOOKUP($A550,Pointage!$A$6:$CE$446,'Récap Hsup'!L$4))</f>
        <v>0</v>
      </c>
      <c r="M550" s="26">
        <f>IF($A550=0,0,VLOOKUP($A550,Pointage!$A$6:$CE$446,'Récap Hsup'!M$4))</f>
        <v>0</v>
      </c>
      <c r="N550" s="26">
        <f>IF($A550=0,0,VLOOKUP($A550,Pointage!$A$6:$CE$446,'Récap Hsup'!N$4))</f>
        <v>0</v>
      </c>
      <c r="O550" s="26">
        <f>IF($A550=0,0,VLOOKUP($A550,Pointage!$A$6:$CE$446,'Récap Hsup'!O$4))</f>
        <v>0</v>
      </c>
      <c r="P550" s="26">
        <f>IF($A550=0,0,VLOOKUP($A550,Pointage!$A$6:$CE$446,'Récap Hsup'!P$4))</f>
        <v>0</v>
      </c>
      <c r="Q550" s="26">
        <f>IF($A550=0,0,VLOOKUP($A550,Pointage!$A$6:$CE$446,'Récap Hsup'!Q$4))</f>
        <v>0</v>
      </c>
      <c r="R550" s="26">
        <f>IF($A550=0,0,VLOOKUP($A550,Pointage!$A$6:$CE$446,'Récap Hsup'!R$4))</f>
        <v>0</v>
      </c>
      <c r="S550" s="26">
        <f>IF($A550=0,0,VLOOKUP($A550,Pointage!$A$6:$CE$446,'Récap Hsup'!S$4))</f>
        <v>0</v>
      </c>
    </row>
    <row r="551" spans="1:19" x14ac:dyDescent="0.2">
      <c r="A551" s="24">
        <f>Pointage!A552</f>
        <v>0</v>
      </c>
      <c r="B551" s="25">
        <f t="shared" si="16"/>
        <v>0</v>
      </c>
      <c r="C551" s="25">
        <f t="shared" si="17"/>
        <v>1</v>
      </c>
      <c r="D551" s="26">
        <f>IF($A551=0,0,VLOOKUP($A551,Pointage!$A$6:$CE$446,'Récap Hsup'!D$4))</f>
        <v>0</v>
      </c>
      <c r="E551" s="26">
        <f>IF($A551=0,0,VLOOKUP($A551,Pointage!$A$6:$CE$446,'Récap Hsup'!E$4))</f>
        <v>0</v>
      </c>
      <c r="F551" s="26">
        <f>IF($A551=0,0,VLOOKUP($A551,Pointage!$A$6:$CE$446,'Récap Hsup'!F$4))</f>
        <v>0</v>
      </c>
      <c r="G551" s="26">
        <f>IF($A551=0,0,VLOOKUP($A551,Pointage!$A$6:$CE$446,'Récap Hsup'!G$4))</f>
        <v>0</v>
      </c>
      <c r="H551" s="26">
        <f>IF($A551=0,0,VLOOKUP($A551,Pointage!$A$6:$CE$446,'Récap Hsup'!H$4))</f>
        <v>0</v>
      </c>
      <c r="I551" s="26">
        <f>IF($A551=0,0,VLOOKUP($A551,Pointage!$A$6:$CE$446,'Récap Hsup'!I$4))</f>
        <v>0</v>
      </c>
      <c r="J551" s="26">
        <f>IF($A551=0,0,VLOOKUP($A551,Pointage!$A$6:$CE$446,'Récap Hsup'!J$4))</f>
        <v>0</v>
      </c>
      <c r="K551" s="26">
        <f>IF($A551=0,0,VLOOKUP($A551,Pointage!$A$6:$CE$446,'Récap Hsup'!K$4))</f>
        <v>0</v>
      </c>
      <c r="L551" s="26">
        <f>IF($A551=0,0,VLOOKUP($A551,Pointage!$A$6:$CE$446,'Récap Hsup'!L$4))</f>
        <v>0</v>
      </c>
      <c r="M551" s="26">
        <f>IF($A551=0,0,VLOOKUP($A551,Pointage!$A$6:$CE$446,'Récap Hsup'!M$4))</f>
        <v>0</v>
      </c>
      <c r="N551" s="26">
        <f>IF($A551=0,0,VLOOKUP($A551,Pointage!$A$6:$CE$446,'Récap Hsup'!N$4))</f>
        <v>0</v>
      </c>
      <c r="O551" s="26">
        <f>IF($A551=0,0,VLOOKUP($A551,Pointage!$A$6:$CE$446,'Récap Hsup'!O$4))</f>
        <v>0</v>
      </c>
      <c r="P551" s="26">
        <f>IF($A551=0,0,VLOOKUP($A551,Pointage!$A$6:$CE$446,'Récap Hsup'!P$4))</f>
        <v>0</v>
      </c>
      <c r="Q551" s="26">
        <f>IF($A551=0,0,VLOOKUP($A551,Pointage!$A$6:$CE$446,'Récap Hsup'!Q$4))</f>
        <v>0</v>
      </c>
      <c r="R551" s="26">
        <f>IF($A551=0,0,VLOOKUP($A551,Pointage!$A$6:$CE$446,'Récap Hsup'!R$4))</f>
        <v>0</v>
      </c>
      <c r="S551" s="26">
        <f>IF($A551=0,0,VLOOKUP($A551,Pointage!$A$6:$CE$446,'Récap Hsup'!S$4))</f>
        <v>0</v>
      </c>
    </row>
    <row r="552" spans="1:19" x14ac:dyDescent="0.2">
      <c r="A552" s="24">
        <f>Pointage!A553</f>
        <v>0</v>
      </c>
      <c r="B552" s="25">
        <f t="shared" si="16"/>
        <v>0</v>
      </c>
      <c r="C552" s="25">
        <f t="shared" si="17"/>
        <v>1</v>
      </c>
      <c r="D552" s="26">
        <f>IF($A552=0,0,VLOOKUP($A552,Pointage!$A$6:$CE$446,'Récap Hsup'!D$4))</f>
        <v>0</v>
      </c>
      <c r="E552" s="26">
        <f>IF($A552=0,0,VLOOKUP($A552,Pointage!$A$6:$CE$446,'Récap Hsup'!E$4))</f>
        <v>0</v>
      </c>
      <c r="F552" s="26">
        <f>IF($A552=0,0,VLOOKUP($A552,Pointage!$A$6:$CE$446,'Récap Hsup'!F$4))</f>
        <v>0</v>
      </c>
      <c r="G552" s="26">
        <f>IF($A552=0,0,VLOOKUP($A552,Pointage!$A$6:$CE$446,'Récap Hsup'!G$4))</f>
        <v>0</v>
      </c>
      <c r="H552" s="26">
        <f>IF($A552=0,0,VLOOKUP($A552,Pointage!$A$6:$CE$446,'Récap Hsup'!H$4))</f>
        <v>0</v>
      </c>
      <c r="I552" s="26">
        <f>IF($A552=0,0,VLOOKUP($A552,Pointage!$A$6:$CE$446,'Récap Hsup'!I$4))</f>
        <v>0</v>
      </c>
      <c r="J552" s="26">
        <f>IF($A552=0,0,VLOOKUP($A552,Pointage!$A$6:$CE$446,'Récap Hsup'!J$4))</f>
        <v>0</v>
      </c>
      <c r="K552" s="26">
        <f>IF($A552=0,0,VLOOKUP($A552,Pointage!$A$6:$CE$446,'Récap Hsup'!K$4))</f>
        <v>0</v>
      </c>
      <c r="L552" s="26">
        <f>IF($A552=0,0,VLOOKUP($A552,Pointage!$A$6:$CE$446,'Récap Hsup'!L$4))</f>
        <v>0</v>
      </c>
      <c r="M552" s="26">
        <f>IF($A552=0,0,VLOOKUP($A552,Pointage!$A$6:$CE$446,'Récap Hsup'!M$4))</f>
        <v>0</v>
      </c>
      <c r="N552" s="26">
        <f>IF($A552=0,0,VLOOKUP($A552,Pointage!$A$6:$CE$446,'Récap Hsup'!N$4))</f>
        <v>0</v>
      </c>
      <c r="O552" s="26">
        <f>IF($A552=0,0,VLOOKUP($A552,Pointage!$A$6:$CE$446,'Récap Hsup'!O$4))</f>
        <v>0</v>
      </c>
      <c r="P552" s="26">
        <f>IF($A552=0,0,VLOOKUP($A552,Pointage!$A$6:$CE$446,'Récap Hsup'!P$4))</f>
        <v>0</v>
      </c>
      <c r="Q552" s="26">
        <f>IF($A552=0,0,VLOOKUP($A552,Pointage!$A$6:$CE$446,'Récap Hsup'!Q$4))</f>
        <v>0</v>
      </c>
      <c r="R552" s="26">
        <f>IF($A552=0,0,VLOOKUP($A552,Pointage!$A$6:$CE$446,'Récap Hsup'!R$4))</f>
        <v>0</v>
      </c>
      <c r="S552" s="26">
        <f>IF($A552=0,0,VLOOKUP($A552,Pointage!$A$6:$CE$446,'Récap Hsup'!S$4))</f>
        <v>0</v>
      </c>
    </row>
    <row r="553" spans="1:19" x14ac:dyDescent="0.2">
      <c r="A553" s="24">
        <f>Pointage!A554</f>
        <v>0</v>
      </c>
      <c r="B553" s="25">
        <f t="shared" si="16"/>
        <v>0</v>
      </c>
      <c r="C553" s="25">
        <f t="shared" si="17"/>
        <v>1</v>
      </c>
      <c r="D553" s="26">
        <f>IF($A553=0,0,VLOOKUP($A553,Pointage!$A$6:$CE$446,'Récap Hsup'!D$4))</f>
        <v>0</v>
      </c>
      <c r="E553" s="26">
        <f>IF($A553=0,0,VLOOKUP($A553,Pointage!$A$6:$CE$446,'Récap Hsup'!E$4))</f>
        <v>0</v>
      </c>
      <c r="F553" s="26">
        <f>IF($A553=0,0,VLOOKUP($A553,Pointage!$A$6:$CE$446,'Récap Hsup'!F$4))</f>
        <v>0</v>
      </c>
      <c r="G553" s="26">
        <f>IF($A553=0,0,VLOOKUP($A553,Pointage!$A$6:$CE$446,'Récap Hsup'!G$4))</f>
        <v>0</v>
      </c>
      <c r="H553" s="26">
        <f>IF($A553=0,0,VLOOKUP($A553,Pointage!$A$6:$CE$446,'Récap Hsup'!H$4))</f>
        <v>0</v>
      </c>
      <c r="I553" s="26">
        <f>IF($A553=0,0,VLOOKUP($A553,Pointage!$A$6:$CE$446,'Récap Hsup'!I$4))</f>
        <v>0</v>
      </c>
      <c r="J553" s="26">
        <f>IF($A553=0,0,VLOOKUP($A553,Pointage!$A$6:$CE$446,'Récap Hsup'!J$4))</f>
        <v>0</v>
      </c>
      <c r="K553" s="26">
        <f>IF($A553=0,0,VLOOKUP($A553,Pointage!$A$6:$CE$446,'Récap Hsup'!K$4))</f>
        <v>0</v>
      </c>
      <c r="L553" s="26">
        <f>IF($A553=0,0,VLOOKUP($A553,Pointage!$A$6:$CE$446,'Récap Hsup'!L$4))</f>
        <v>0</v>
      </c>
      <c r="M553" s="26">
        <f>IF($A553=0,0,VLOOKUP($A553,Pointage!$A$6:$CE$446,'Récap Hsup'!M$4))</f>
        <v>0</v>
      </c>
      <c r="N553" s="26">
        <f>IF($A553=0,0,VLOOKUP($A553,Pointage!$A$6:$CE$446,'Récap Hsup'!N$4))</f>
        <v>0</v>
      </c>
      <c r="O553" s="26">
        <f>IF($A553=0,0,VLOOKUP($A553,Pointage!$A$6:$CE$446,'Récap Hsup'!O$4))</f>
        <v>0</v>
      </c>
      <c r="P553" s="26">
        <f>IF($A553=0,0,VLOOKUP($A553,Pointage!$A$6:$CE$446,'Récap Hsup'!P$4))</f>
        <v>0</v>
      </c>
      <c r="Q553" s="26">
        <f>IF($A553=0,0,VLOOKUP($A553,Pointage!$A$6:$CE$446,'Récap Hsup'!Q$4))</f>
        <v>0</v>
      </c>
      <c r="R553" s="26">
        <f>IF($A553=0,0,VLOOKUP($A553,Pointage!$A$6:$CE$446,'Récap Hsup'!R$4))</f>
        <v>0</v>
      </c>
      <c r="S553" s="26">
        <f>IF($A553=0,0,VLOOKUP($A553,Pointage!$A$6:$CE$446,'Récap Hsup'!S$4))</f>
        <v>0</v>
      </c>
    </row>
    <row r="554" spans="1:19" x14ac:dyDescent="0.2">
      <c r="A554" s="24">
        <f>Pointage!A555</f>
        <v>0</v>
      </c>
      <c r="B554" s="25">
        <f t="shared" si="16"/>
        <v>0</v>
      </c>
      <c r="C554" s="25">
        <f t="shared" si="17"/>
        <v>1</v>
      </c>
      <c r="D554" s="26">
        <f>IF($A554=0,0,VLOOKUP($A554,Pointage!$A$6:$CE$446,'Récap Hsup'!D$4))</f>
        <v>0</v>
      </c>
      <c r="E554" s="26">
        <f>IF($A554=0,0,VLOOKUP($A554,Pointage!$A$6:$CE$446,'Récap Hsup'!E$4))</f>
        <v>0</v>
      </c>
      <c r="F554" s="26">
        <f>IF($A554=0,0,VLOOKUP($A554,Pointage!$A$6:$CE$446,'Récap Hsup'!F$4))</f>
        <v>0</v>
      </c>
      <c r="G554" s="26">
        <f>IF($A554=0,0,VLOOKUP($A554,Pointage!$A$6:$CE$446,'Récap Hsup'!G$4))</f>
        <v>0</v>
      </c>
      <c r="H554" s="26">
        <f>IF($A554=0,0,VLOOKUP($A554,Pointage!$A$6:$CE$446,'Récap Hsup'!H$4))</f>
        <v>0</v>
      </c>
      <c r="I554" s="26">
        <f>IF($A554=0,0,VLOOKUP($A554,Pointage!$A$6:$CE$446,'Récap Hsup'!I$4))</f>
        <v>0</v>
      </c>
      <c r="J554" s="26">
        <f>IF($A554=0,0,VLOOKUP($A554,Pointage!$A$6:$CE$446,'Récap Hsup'!J$4))</f>
        <v>0</v>
      </c>
      <c r="K554" s="26">
        <f>IF($A554=0,0,VLOOKUP($A554,Pointage!$A$6:$CE$446,'Récap Hsup'!K$4))</f>
        <v>0</v>
      </c>
      <c r="L554" s="26">
        <f>IF($A554=0,0,VLOOKUP($A554,Pointage!$A$6:$CE$446,'Récap Hsup'!L$4))</f>
        <v>0</v>
      </c>
      <c r="M554" s="26">
        <f>IF($A554=0,0,VLOOKUP($A554,Pointage!$A$6:$CE$446,'Récap Hsup'!M$4))</f>
        <v>0</v>
      </c>
      <c r="N554" s="26">
        <f>IF($A554=0,0,VLOOKUP($A554,Pointage!$A$6:$CE$446,'Récap Hsup'!N$4))</f>
        <v>0</v>
      </c>
      <c r="O554" s="26">
        <f>IF($A554=0,0,VLOOKUP($A554,Pointage!$A$6:$CE$446,'Récap Hsup'!O$4))</f>
        <v>0</v>
      </c>
      <c r="P554" s="26">
        <f>IF($A554=0,0,VLOOKUP($A554,Pointage!$A$6:$CE$446,'Récap Hsup'!P$4))</f>
        <v>0</v>
      </c>
      <c r="Q554" s="26">
        <f>IF($A554=0,0,VLOOKUP($A554,Pointage!$A$6:$CE$446,'Récap Hsup'!Q$4))</f>
        <v>0</v>
      </c>
      <c r="R554" s="26">
        <f>IF($A554=0,0,VLOOKUP($A554,Pointage!$A$6:$CE$446,'Récap Hsup'!R$4))</f>
        <v>0</v>
      </c>
      <c r="S554" s="26">
        <f>IF($A554=0,0,VLOOKUP($A554,Pointage!$A$6:$CE$446,'Récap Hsup'!S$4))</f>
        <v>0</v>
      </c>
    </row>
    <row r="555" spans="1:19" x14ac:dyDescent="0.2">
      <c r="A555" s="24">
        <f>Pointage!A556</f>
        <v>0</v>
      </c>
      <c r="B555" s="25">
        <f t="shared" si="16"/>
        <v>0</v>
      </c>
      <c r="C555" s="25">
        <f t="shared" si="17"/>
        <v>1</v>
      </c>
      <c r="D555" s="26">
        <f>IF($A555=0,0,VLOOKUP($A555,Pointage!$A$6:$CE$446,'Récap Hsup'!D$4))</f>
        <v>0</v>
      </c>
      <c r="E555" s="26">
        <f>IF($A555=0,0,VLOOKUP($A555,Pointage!$A$6:$CE$446,'Récap Hsup'!E$4))</f>
        <v>0</v>
      </c>
      <c r="F555" s="26">
        <f>IF($A555=0,0,VLOOKUP($A555,Pointage!$A$6:$CE$446,'Récap Hsup'!F$4))</f>
        <v>0</v>
      </c>
      <c r="G555" s="26">
        <f>IF($A555=0,0,VLOOKUP($A555,Pointage!$A$6:$CE$446,'Récap Hsup'!G$4))</f>
        <v>0</v>
      </c>
      <c r="H555" s="26">
        <f>IF($A555=0,0,VLOOKUP($A555,Pointage!$A$6:$CE$446,'Récap Hsup'!H$4))</f>
        <v>0</v>
      </c>
      <c r="I555" s="26">
        <f>IF($A555=0,0,VLOOKUP($A555,Pointage!$A$6:$CE$446,'Récap Hsup'!I$4))</f>
        <v>0</v>
      </c>
      <c r="J555" s="26">
        <f>IF($A555=0,0,VLOOKUP($A555,Pointage!$A$6:$CE$446,'Récap Hsup'!J$4))</f>
        <v>0</v>
      </c>
      <c r="K555" s="26">
        <f>IF($A555=0,0,VLOOKUP($A555,Pointage!$A$6:$CE$446,'Récap Hsup'!K$4))</f>
        <v>0</v>
      </c>
      <c r="L555" s="26">
        <f>IF($A555=0,0,VLOOKUP($A555,Pointage!$A$6:$CE$446,'Récap Hsup'!L$4))</f>
        <v>0</v>
      </c>
      <c r="M555" s="26">
        <f>IF($A555=0,0,VLOOKUP($A555,Pointage!$A$6:$CE$446,'Récap Hsup'!M$4))</f>
        <v>0</v>
      </c>
      <c r="N555" s="26">
        <f>IF($A555=0,0,VLOOKUP($A555,Pointage!$A$6:$CE$446,'Récap Hsup'!N$4))</f>
        <v>0</v>
      </c>
      <c r="O555" s="26">
        <f>IF($A555=0,0,VLOOKUP($A555,Pointage!$A$6:$CE$446,'Récap Hsup'!O$4))</f>
        <v>0</v>
      </c>
      <c r="P555" s="26">
        <f>IF($A555=0,0,VLOOKUP($A555,Pointage!$A$6:$CE$446,'Récap Hsup'!P$4))</f>
        <v>0</v>
      </c>
      <c r="Q555" s="26">
        <f>IF($A555=0,0,VLOOKUP($A555,Pointage!$A$6:$CE$446,'Récap Hsup'!Q$4))</f>
        <v>0</v>
      </c>
      <c r="R555" s="26">
        <f>IF($A555=0,0,VLOOKUP($A555,Pointage!$A$6:$CE$446,'Récap Hsup'!R$4))</f>
        <v>0</v>
      </c>
      <c r="S555" s="26">
        <f>IF($A555=0,0,VLOOKUP($A555,Pointage!$A$6:$CE$446,'Récap Hsup'!S$4))</f>
        <v>0</v>
      </c>
    </row>
    <row r="556" spans="1:19" x14ac:dyDescent="0.2">
      <c r="A556" s="24">
        <f>Pointage!A557</f>
        <v>0</v>
      </c>
      <c r="B556" s="25">
        <f t="shared" si="16"/>
        <v>0</v>
      </c>
      <c r="C556" s="25">
        <f t="shared" si="17"/>
        <v>1</v>
      </c>
      <c r="D556" s="26">
        <f>IF($A556=0,0,VLOOKUP($A556,Pointage!$A$6:$CE$446,'Récap Hsup'!D$4))</f>
        <v>0</v>
      </c>
      <c r="E556" s="26">
        <f>IF($A556=0,0,VLOOKUP($A556,Pointage!$A$6:$CE$446,'Récap Hsup'!E$4))</f>
        <v>0</v>
      </c>
      <c r="F556" s="26">
        <f>IF($A556=0,0,VLOOKUP($A556,Pointage!$A$6:$CE$446,'Récap Hsup'!F$4))</f>
        <v>0</v>
      </c>
      <c r="G556" s="26">
        <f>IF($A556=0,0,VLOOKUP($A556,Pointage!$A$6:$CE$446,'Récap Hsup'!G$4))</f>
        <v>0</v>
      </c>
      <c r="H556" s="26">
        <f>IF($A556=0,0,VLOOKUP($A556,Pointage!$A$6:$CE$446,'Récap Hsup'!H$4))</f>
        <v>0</v>
      </c>
      <c r="I556" s="26">
        <f>IF($A556=0,0,VLOOKUP($A556,Pointage!$A$6:$CE$446,'Récap Hsup'!I$4))</f>
        <v>0</v>
      </c>
      <c r="J556" s="26">
        <f>IF($A556=0,0,VLOOKUP($A556,Pointage!$A$6:$CE$446,'Récap Hsup'!J$4))</f>
        <v>0</v>
      </c>
      <c r="K556" s="26">
        <f>IF($A556=0,0,VLOOKUP($A556,Pointage!$A$6:$CE$446,'Récap Hsup'!K$4))</f>
        <v>0</v>
      </c>
      <c r="L556" s="26">
        <f>IF($A556=0,0,VLOOKUP($A556,Pointage!$A$6:$CE$446,'Récap Hsup'!L$4))</f>
        <v>0</v>
      </c>
      <c r="M556" s="26">
        <f>IF($A556=0,0,VLOOKUP($A556,Pointage!$A$6:$CE$446,'Récap Hsup'!M$4))</f>
        <v>0</v>
      </c>
      <c r="N556" s="26">
        <f>IF($A556=0,0,VLOOKUP($A556,Pointage!$A$6:$CE$446,'Récap Hsup'!N$4))</f>
        <v>0</v>
      </c>
      <c r="O556" s="26">
        <f>IF($A556=0,0,VLOOKUP($A556,Pointage!$A$6:$CE$446,'Récap Hsup'!O$4))</f>
        <v>0</v>
      </c>
      <c r="P556" s="26">
        <f>IF($A556=0,0,VLOOKUP($A556,Pointage!$A$6:$CE$446,'Récap Hsup'!P$4))</f>
        <v>0</v>
      </c>
      <c r="Q556" s="26">
        <f>IF($A556=0,0,VLOOKUP($A556,Pointage!$A$6:$CE$446,'Récap Hsup'!Q$4))</f>
        <v>0</v>
      </c>
      <c r="R556" s="26">
        <f>IF($A556=0,0,VLOOKUP($A556,Pointage!$A$6:$CE$446,'Récap Hsup'!R$4))</f>
        <v>0</v>
      </c>
      <c r="S556" s="26">
        <f>IF($A556=0,0,VLOOKUP($A556,Pointage!$A$6:$CE$446,'Récap Hsup'!S$4))</f>
        <v>0</v>
      </c>
    </row>
    <row r="557" spans="1:19" x14ac:dyDescent="0.2">
      <c r="A557" s="24">
        <f>Pointage!A558</f>
        <v>0</v>
      </c>
      <c r="B557" s="25">
        <f t="shared" si="16"/>
        <v>0</v>
      </c>
      <c r="C557" s="25">
        <f t="shared" si="17"/>
        <v>1</v>
      </c>
      <c r="D557" s="26">
        <f>IF($A557=0,0,VLOOKUP($A557,Pointage!$A$6:$CE$446,'Récap Hsup'!D$4))</f>
        <v>0</v>
      </c>
      <c r="E557" s="26">
        <f>IF($A557=0,0,VLOOKUP($A557,Pointage!$A$6:$CE$446,'Récap Hsup'!E$4))</f>
        <v>0</v>
      </c>
      <c r="F557" s="26">
        <f>IF($A557=0,0,VLOOKUP($A557,Pointage!$A$6:$CE$446,'Récap Hsup'!F$4))</f>
        <v>0</v>
      </c>
      <c r="G557" s="26">
        <f>IF($A557=0,0,VLOOKUP($A557,Pointage!$A$6:$CE$446,'Récap Hsup'!G$4))</f>
        <v>0</v>
      </c>
      <c r="H557" s="26">
        <f>IF($A557=0,0,VLOOKUP($A557,Pointage!$A$6:$CE$446,'Récap Hsup'!H$4))</f>
        <v>0</v>
      </c>
      <c r="I557" s="26">
        <f>IF($A557=0,0,VLOOKUP($A557,Pointage!$A$6:$CE$446,'Récap Hsup'!I$4))</f>
        <v>0</v>
      </c>
      <c r="J557" s="26">
        <f>IF($A557=0,0,VLOOKUP($A557,Pointage!$A$6:$CE$446,'Récap Hsup'!J$4))</f>
        <v>0</v>
      </c>
      <c r="K557" s="26">
        <f>IF($A557=0,0,VLOOKUP($A557,Pointage!$A$6:$CE$446,'Récap Hsup'!K$4))</f>
        <v>0</v>
      </c>
      <c r="L557" s="26">
        <f>IF($A557=0,0,VLOOKUP($A557,Pointage!$A$6:$CE$446,'Récap Hsup'!L$4))</f>
        <v>0</v>
      </c>
      <c r="M557" s="26">
        <f>IF($A557=0,0,VLOOKUP($A557,Pointage!$A$6:$CE$446,'Récap Hsup'!M$4))</f>
        <v>0</v>
      </c>
      <c r="N557" s="26">
        <f>IF($A557=0,0,VLOOKUP($A557,Pointage!$A$6:$CE$446,'Récap Hsup'!N$4))</f>
        <v>0</v>
      </c>
      <c r="O557" s="26">
        <f>IF($A557=0,0,VLOOKUP($A557,Pointage!$A$6:$CE$446,'Récap Hsup'!O$4))</f>
        <v>0</v>
      </c>
      <c r="P557" s="26">
        <f>IF($A557=0,0,VLOOKUP($A557,Pointage!$A$6:$CE$446,'Récap Hsup'!P$4))</f>
        <v>0</v>
      </c>
      <c r="Q557" s="26">
        <f>IF($A557=0,0,VLOOKUP($A557,Pointage!$A$6:$CE$446,'Récap Hsup'!Q$4))</f>
        <v>0</v>
      </c>
      <c r="R557" s="26">
        <f>IF($A557=0,0,VLOOKUP($A557,Pointage!$A$6:$CE$446,'Récap Hsup'!R$4))</f>
        <v>0</v>
      </c>
      <c r="S557" s="26">
        <f>IF($A557=0,0,VLOOKUP($A557,Pointage!$A$6:$CE$446,'Récap Hsup'!S$4))</f>
        <v>0</v>
      </c>
    </row>
    <row r="558" spans="1:19" x14ac:dyDescent="0.2">
      <c r="A558" s="24">
        <f>Pointage!A559</f>
        <v>0</v>
      </c>
      <c r="B558" s="25">
        <f t="shared" si="16"/>
        <v>0</v>
      </c>
      <c r="C558" s="25">
        <f t="shared" si="17"/>
        <v>1</v>
      </c>
      <c r="D558" s="26">
        <f>IF($A558=0,0,VLOOKUP($A558,Pointage!$A$6:$CE$446,'Récap Hsup'!D$4))</f>
        <v>0</v>
      </c>
      <c r="E558" s="26">
        <f>IF($A558=0,0,VLOOKUP($A558,Pointage!$A$6:$CE$446,'Récap Hsup'!E$4))</f>
        <v>0</v>
      </c>
      <c r="F558" s="26">
        <f>IF($A558=0,0,VLOOKUP($A558,Pointage!$A$6:$CE$446,'Récap Hsup'!F$4))</f>
        <v>0</v>
      </c>
      <c r="G558" s="26">
        <f>IF($A558=0,0,VLOOKUP($A558,Pointage!$A$6:$CE$446,'Récap Hsup'!G$4))</f>
        <v>0</v>
      </c>
      <c r="H558" s="26">
        <f>IF($A558=0,0,VLOOKUP($A558,Pointage!$A$6:$CE$446,'Récap Hsup'!H$4))</f>
        <v>0</v>
      </c>
      <c r="I558" s="26">
        <f>IF($A558=0,0,VLOOKUP($A558,Pointage!$A$6:$CE$446,'Récap Hsup'!I$4))</f>
        <v>0</v>
      </c>
      <c r="J558" s="26">
        <f>IF($A558=0,0,VLOOKUP($A558,Pointage!$A$6:$CE$446,'Récap Hsup'!J$4))</f>
        <v>0</v>
      </c>
      <c r="K558" s="26">
        <f>IF($A558=0,0,VLOOKUP($A558,Pointage!$A$6:$CE$446,'Récap Hsup'!K$4))</f>
        <v>0</v>
      </c>
      <c r="L558" s="26">
        <f>IF($A558=0,0,VLOOKUP($A558,Pointage!$A$6:$CE$446,'Récap Hsup'!L$4))</f>
        <v>0</v>
      </c>
      <c r="M558" s="26">
        <f>IF($A558=0,0,VLOOKUP($A558,Pointage!$A$6:$CE$446,'Récap Hsup'!M$4))</f>
        <v>0</v>
      </c>
      <c r="N558" s="26">
        <f>IF($A558=0,0,VLOOKUP($A558,Pointage!$A$6:$CE$446,'Récap Hsup'!N$4))</f>
        <v>0</v>
      </c>
      <c r="O558" s="26">
        <f>IF($A558=0,0,VLOOKUP($A558,Pointage!$A$6:$CE$446,'Récap Hsup'!O$4))</f>
        <v>0</v>
      </c>
      <c r="P558" s="26">
        <f>IF($A558=0,0,VLOOKUP($A558,Pointage!$A$6:$CE$446,'Récap Hsup'!P$4))</f>
        <v>0</v>
      </c>
      <c r="Q558" s="26">
        <f>IF($A558=0,0,VLOOKUP($A558,Pointage!$A$6:$CE$446,'Récap Hsup'!Q$4))</f>
        <v>0</v>
      </c>
      <c r="R558" s="26">
        <f>IF($A558=0,0,VLOOKUP($A558,Pointage!$A$6:$CE$446,'Récap Hsup'!R$4))</f>
        <v>0</v>
      </c>
      <c r="S558" s="26">
        <f>IF($A558=0,0,VLOOKUP($A558,Pointage!$A$6:$CE$446,'Récap Hsup'!S$4))</f>
        <v>0</v>
      </c>
    </row>
    <row r="559" spans="1:19" x14ac:dyDescent="0.2">
      <c r="A559" s="24">
        <f>Pointage!A560</f>
        <v>0</v>
      </c>
      <c r="B559" s="25">
        <f t="shared" si="16"/>
        <v>0</v>
      </c>
      <c r="C559" s="25">
        <f t="shared" si="17"/>
        <v>1</v>
      </c>
      <c r="D559" s="26">
        <f>IF($A559=0,0,VLOOKUP($A559,Pointage!$A$6:$CE$446,'Récap Hsup'!D$4))</f>
        <v>0</v>
      </c>
      <c r="E559" s="26">
        <f>IF($A559=0,0,VLOOKUP($A559,Pointage!$A$6:$CE$446,'Récap Hsup'!E$4))</f>
        <v>0</v>
      </c>
      <c r="F559" s="26">
        <f>IF($A559=0,0,VLOOKUP($A559,Pointage!$A$6:$CE$446,'Récap Hsup'!F$4))</f>
        <v>0</v>
      </c>
      <c r="G559" s="26">
        <f>IF($A559=0,0,VLOOKUP($A559,Pointage!$A$6:$CE$446,'Récap Hsup'!G$4))</f>
        <v>0</v>
      </c>
      <c r="H559" s="26">
        <f>IF($A559=0,0,VLOOKUP($A559,Pointage!$A$6:$CE$446,'Récap Hsup'!H$4))</f>
        <v>0</v>
      </c>
      <c r="I559" s="26">
        <f>IF($A559=0,0,VLOOKUP($A559,Pointage!$A$6:$CE$446,'Récap Hsup'!I$4))</f>
        <v>0</v>
      </c>
      <c r="J559" s="26">
        <f>IF($A559=0,0,VLOOKUP($A559,Pointage!$A$6:$CE$446,'Récap Hsup'!J$4))</f>
        <v>0</v>
      </c>
      <c r="K559" s="26">
        <f>IF($A559=0,0,VLOOKUP($A559,Pointage!$A$6:$CE$446,'Récap Hsup'!K$4))</f>
        <v>0</v>
      </c>
      <c r="L559" s="26">
        <f>IF($A559=0,0,VLOOKUP($A559,Pointage!$A$6:$CE$446,'Récap Hsup'!L$4))</f>
        <v>0</v>
      </c>
      <c r="M559" s="26">
        <f>IF($A559=0,0,VLOOKUP($A559,Pointage!$A$6:$CE$446,'Récap Hsup'!M$4))</f>
        <v>0</v>
      </c>
      <c r="N559" s="26">
        <f>IF($A559=0,0,VLOOKUP($A559,Pointage!$A$6:$CE$446,'Récap Hsup'!N$4))</f>
        <v>0</v>
      </c>
      <c r="O559" s="26">
        <f>IF($A559=0,0,VLOOKUP($A559,Pointage!$A$6:$CE$446,'Récap Hsup'!O$4))</f>
        <v>0</v>
      </c>
      <c r="P559" s="26">
        <f>IF($A559=0,0,VLOOKUP($A559,Pointage!$A$6:$CE$446,'Récap Hsup'!P$4))</f>
        <v>0</v>
      </c>
      <c r="Q559" s="26">
        <f>IF($A559=0,0,VLOOKUP($A559,Pointage!$A$6:$CE$446,'Récap Hsup'!Q$4))</f>
        <v>0</v>
      </c>
      <c r="R559" s="26">
        <f>IF($A559=0,0,VLOOKUP($A559,Pointage!$A$6:$CE$446,'Récap Hsup'!R$4))</f>
        <v>0</v>
      </c>
      <c r="S559" s="26">
        <f>IF($A559=0,0,VLOOKUP($A559,Pointage!$A$6:$CE$446,'Récap Hsup'!S$4))</f>
        <v>0</v>
      </c>
    </row>
    <row r="560" spans="1:19" x14ac:dyDescent="0.2">
      <c r="A560" s="24">
        <f>Pointage!A561</f>
        <v>0</v>
      </c>
      <c r="B560" s="25">
        <f t="shared" si="16"/>
        <v>0</v>
      </c>
      <c r="C560" s="25">
        <f t="shared" si="17"/>
        <v>1</v>
      </c>
      <c r="D560" s="26">
        <f>IF($A560=0,0,VLOOKUP($A560,Pointage!$A$6:$CE$446,'Récap Hsup'!D$4))</f>
        <v>0</v>
      </c>
      <c r="E560" s="26">
        <f>IF($A560=0,0,VLOOKUP($A560,Pointage!$A$6:$CE$446,'Récap Hsup'!E$4))</f>
        <v>0</v>
      </c>
      <c r="F560" s="26">
        <f>IF($A560=0,0,VLOOKUP($A560,Pointage!$A$6:$CE$446,'Récap Hsup'!F$4))</f>
        <v>0</v>
      </c>
      <c r="G560" s="26">
        <f>IF($A560=0,0,VLOOKUP($A560,Pointage!$A$6:$CE$446,'Récap Hsup'!G$4))</f>
        <v>0</v>
      </c>
      <c r="H560" s="26">
        <f>IF($A560=0,0,VLOOKUP($A560,Pointage!$A$6:$CE$446,'Récap Hsup'!H$4))</f>
        <v>0</v>
      </c>
      <c r="I560" s="26">
        <f>IF($A560=0,0,VLOOKUP($A560,Pointage!$A$6:$CE$446,'Récap Hsup'!I$4))</f>
        <v>0</v>
      </c>
      <c r="J560" s="26">
        <f>IF($A560=0,0,VLOOKUP($A560,Pointage!$A$6:$CE$446,'Récap Hsup'!J$4))</f>
        <v>0</v>
      </c>
      <c r="K560" s="26">
        <f>IF($A560=0,0,VLOOKUP($A560,Pointage!$A$6:$CE$446,'Récap Hsup'!K$4))</f>
        <v>0</v>
      </c>
      <c r="L560" s="26">
        <f>IF($A560=0,0,VLOOKUP($A560,Pointage!$A$6:$CE$446,'Récap Hsup'!L$4))</f>
        <v>0</v>
      </c>
      <c r="M560" s="26">
        <f>IF($A560=0,0,VLOOKUP($A560,Pointage!$A$6:$CE$446,'Récap Hsup'!M$4))</f>
        <v>0</v>
      </c>
      <c r="N560" s="26">
        <f>IF($A560=0,0,VLOOKUP($A560,Pointage!$A$6:$CE$446,'Récap Hsup'!N$4))</f>
        <v>0</v>
      </c>
      <c r="O560" s="26">
        <f>IF($A560=0,0,VLOOKUP($A560,Pointage!$A$6:$CE$446,'Récap Hsup'!O$4))</f>
        <v>0</v>
      </c>
      <c r="P560" s="26">
        <f>IF($A560=0,0,VLOOKUP($A560,Pointage!$A$6:$CE$446,'Récap Hsup'!P$4))</f>
        <v>0</v>
      </c>
      <c r="Q560" s="26">
        <f>IF($A560=0,0,VLOOKUP($A560,Pointage!$A$6:$CE$446,'Récap Hsup'!Q$4))</f>
        <v>0</v>
      </c>
      <c r="R560" s="26">
        <f>IF($A560=0,0,VLOOKUP($A560,Pointage!$A$6:$CE$446,'Récap Hsup'!R$4))</f>
        <v>0</v>
      </c>
      <c r="S560" s="26">
        <f>IF($A560=0,0,VLOOKUP($A560,Pointage!$A$6:$CE$446,'Récap Hsup'!S$4))</f>
        <v>0</v>
      </c>
    </row>
    <row r="561" spans="1:19" x14ac:dyDescent="0.2">
      <c r="A561" s="24">
        <f>Pointage!A562</f>
        <v>0</v>
      </c>
      <c r="B561" s="25">
        <f t="shared" si="16"/>
        <v>0</v>
      </c>
      <c r="C561" s="25">
        <f t="shared" si="17"/>
        <v>1</v>
      </c>
      <c r="D561" s="26">
        <f>IF($A561=0,0,VLOOKUP($A561,Pointage!$A$6:$CE$446,'Récap Hsup'!D$4))</f>
        <v>0</v>
      </c>
      <c r="E561" s="26">
        <f>IF($A561=0,0,VLOOKUP($A561,Pointage!$A$6:$CE$446,'Récap Hsup'!E$4))</f>
        <v>0</v>
      </c>
      <c r="F561" s="26">
        <f>IF($A561=0,0,VLOOKUP($A561,Pointage!$A$6:$CE$446,'Récap Hsup'!F$4))</f>
        <v>0</v>
      </c>
      <c r="G561" s="26">
        <f>IF($A561=0,0,VLOOKUP($A561,Pointage!$A$6:$CE$446,'Récap Hsup'!G$4))</f>
        <v>0</v>
      </c>
      <c r="H561" s="26">
        <f>IF($A561=0,0,VLOOKUP($A561,Pointage!$A$6:$CE$446,'Récap Hsup'!H$4))</f>
        <v>0</v>
      </c>
      <c r="I561" s="26">
        <f>IF($A561=0,0,VLOOKUP($A561,Pointage!$A$6:$CE$446,'Récap Hsup'!I$4))</f>
        <v>0</v>
      </c>
      <c r="J561" s="26">
        <f>IF($A561=0,0,VLOOKUP($A561,Pointage!$A$6:$CE$446,'Récap Hsup'!J$4))</f>
        <v>0</v>
      </c>
      <c r="K561" s="26">
        <f>IF($A561=0,0,VLOOKUP($A561,Pointage!$A$6:$CE$446,'Récap Hsup'!K$4))</f>
        <v>0</v>
      </c>
      <c r="L561" s="26">
        <f>IF($A561=0,0,VLOOKUP($A561,Pointage!$A$6:$CE$446,'Récap Hsup'!L$4))</f>
        <v>0</v>
      </c>
      <c r="M561" s="26">
        <f>IF($A561=0,0,VLOOKUP($A561,Pointage!$A$6:$CE$446,'Récap Hsup'!M$4))</f>
        <v>0</v>
      </c>
      <c r="N561" s="26">
        <f>IF($A561=0,0,VLOOKUP($A561,Pointage!$A$6:$CE$446,'Récap Hsup'!N$4))</f>
        <v>0</v>
      </c>
      <c r="O561" s="26">
        <f>IF($A561=0,0,VLOOKUP($A561,Pointage!$A$6:$CE$446,'Récap Hsup'!O$4))</f>
        <v>0</v>
      </c>
      <c r="P561" s="26">
        <f>IF($A561=0,0,VLOOKUP($A561,Pointage!$A$6:$CE$446,'Récap Hsup'!P$4))</f>
        <v>0</v>
      </c>
      <c r="Q561" s="26">
        <f>IF($A561=0,0,VLOOKUP($A561,Pointage!$A$6:$CE$446,'Récap Hsup'!Q$4))</f>
        <v>0</v>
      </c>
      <c r="R561" s="26">
        <f>IF($A561=0,0,VLOOKUP($A561,Pointage!$A$6:$CE$446,'Récap Hsup'!R$4))</f>
        <v>0</v>
      </c>
      <c r="S561" s="26">
        <f>IF($A561=0,0,VLOOKUP($A561,Pointage!$A$6:$CE$446,'Récap Hsup'!S$4))</f>
        <v>0</v>
      </c>
    </row>
    <row r="562" spans="1:19" x14ac:dyDescent="0.2">
      <c r="A562" s="24">
        <f>Pointage!A563</f>
        <v>0</v>
      </c>
      <c r="B562" s="25">
        <f t="shared" si="16"/>
        <v>0</v>
      </c>
      <c r="C562" s="25">
        <f t="shared" si="17"/>
        <v>1</v>
      </c>
      <c r="D562" s="26">
        <f>IF($A562=0,0,VLOOKUP($A562,Pointage!$A$6:$CE$446,'Récap Hsup'!D$4))</f>
        <v>0</v>
      </c>
      <c r="E562" s="26">
        <f>IF($A562=0,0,VLOOKUP($A562,Pointage!$A$6:$CE$446,'Récap Hsup'!E$4))</f>
        <v>0</v>
      </c>
      <c r="F562" s="26">
        <f>IF($A562=0,0,VLOOKUP($A562,Pointage!$A$6:$CE$446,'Récap Hsup'!F$4))</f>
        <v>0</v>
      </c>
      <c r="G562" s="26">
        <f>IF($A562=0,0,VLOOKUP($A562,Pointage!$A$6:$CE$446,'Récap Hsup'!G$4))</f>
        <v>0</v>
      </c>
      <c r="H562" s="26">
        <f>IF($A562=0,0,VLOOKUP($A562,Pointage!$A$6:$CE$446,'Récap Hsup'!H$4))</f>
        <v>0</v>
      </c>
      <c r="I562" s="26">
        <f>IF($A562=0,0,VLOOKUP($A562,Pointage!$A$6:$CE$446,'Récap Hsup'!I$4))</f>
        <v>0</v>
      </c>
      <c r="J562" s="26">
        <f>IF($A562=0,0,VLOOKUP($A562,Pointage!$A$6:$CE$446,'Récap Hsup'!J$4))</f>
        <v>0</v>
      </c>
      <c r="K562" s="26">
        <f>IF($A562=0,0,VLOOKUP($A562,Pointage!$A$6:$CE$446,'Récap Hsup'!K$4))</f>
        <v>0</v>
      </c>
      <c r="L562" s="26">
        <f>IF($A562=0,0,VLOOKUP($A562,Pointage!$A$6:$CE$446,'Récap Hsup'!L$4))</f>
        <v>0</v>
      </c>
      <c r="M562" s="26">
        <f>IF($A562=0,0,VLOOKUP($A562,Pointage!$A$6:$CE$446,'Récap Hsup'!M$4))</f>
        <v>0</v>
      </c>
      <c r="N562" s="26">
        <f>IF($A562=0,0,VLOOKUP($A562,Pointage!$A$6:$CE$446,'Récap Hsup'!N$4))</f>
        <v>0</v>
      </c>
      <c r="O562" s="26">
        <f>IF($A562=0,0,VLOOKUP($A562,Pointage!$A$6:$CE$446,'Récap Hsup'!O$4))</f>
        <v>0</v>
      </c>
      <c r="P562" s="26">
        <f>IF($A562=0,0,VLOOKUP($A562,Pointage!$A$6:$CE$446,'Récap Hsup'!P$4))</f>
        <v>0</v>
      </c>
      <c r="Q562" s="26">
        <f>IF($A562=0,0,VLOOKUP($A562,Pointage!$A$6:$CE$446,'Récap Hsup'!Q$4))</f>
        <v>0</v>
      </c>
      <c r="R562" s="26">
        <f>IF($A562=0,0,VLOOKUP($A562,Pointage!$A$6:$CE$446,'Récap Hsup'!R$4))</f>
        <v>0</v>
      </c>
      <c r="S562" s="26">
        <f>IF($A562=0,0,VLOOKUP($A562,Pointage!$A$6:$CE$446,'Récap Hsup'!S$4))</f>
        <v>0</v>
      </c>
    </row>
    <row r="563" spans="1:19" x14ac:dyDescent="0.2">
      <c r="A563" s="24">
        <f>Pointage!A564</f>
        <v>0</v>
      </c>
      <c r="B563" s="25">
        <f t="shared" si="16"/>
        <v>0</v>
      </c>
      <c r="C563" s="25">
        <f t="shared" si="17"/>
        <v>1</v>
      </c>
      <c r="D563" s="26">
        <f>IF($A563=0,0,VLOOKUP($A563,Pointage!$A$6:$CE$446,'Récap Hsup'!D$4))</f>
        <v>0</v>
      </c>
      <c r="E563" s="26">
        <f>IF($A563=0,0,VLOOKUP($A563,Pointage!$A$6:$CE$446,'Récap Hsup'!E$4))</f>
        <v>0</v>
      </c>
      <c r="F563" s="26">
        <f>IF($A563=0,0,VLOOKUP($A563,Pointage!$A$6:$CE$446,'Récap Hsup'!F$4))</f>
        <v>0</v>
      </c>
      <c r="G563" s="26">
        <f>IF($A563=0,0,VLOOKUP($A563,Pointage!$A$6:$CE$446,'Récap Hsup'!G$4))</f>
        <v>0</v>
      </c>
      <c r="H563" s="26">
        <f>IF($A563=0,0,VLOOKUP($A563,Pointage!$A$6:$CE$446,'Récap Hsup'!H$4))</f>
        <v>0</v>
      </c>
      <c r="I563" s="26">
        <f>IF($A563=0,0,VLOOKUP($A563,Pointage!$A$6:$CE$446,'Récap Hsup'!I$4))</f>
        <v>0</v>
      </c>
      <c r="J563" s="26">
        <f>IF($A563=0,0,VLOOKUP($A563,Pointage!$A$6:$CE$446,'Récap Hsup'!J$4))</f>
        <v>0</v>
      </c>
      <c r="K563" s="26">
        <f>IF($A563=0,0,VLOOKUP($A563,Pointage!$A$6:$CE$446,'Récap Hsup'!K$4))</f>
        <v>0</v>
      </c>
      <c r="L563" s="26">
        <f>IF($A563=0,0,VLOOKUP($A563,Pointage!$A$6:$CE$446,'Récap Hsup'!L$4))</f>
        <v>0</v>
      </c>
      <c r="M563" s="26">
        <f>IF($A563=0,0,VLOOKUP($A563,Pointage!$A$6:$CE$446,'Récap Hsup'!M$4))</f>
        <v>0</v>
      </c>
      <c r="N563" s="26">
        <f>IF($A563=0,0,VLOOKUP($A563,Pointage!$A$6:$CE$446,'Récap Hsup'!N$4))</f>
        <v>0</v>
      </c>
      <c r="O563" s="26">
        <f>IF($A563=0,0,VLOOKUP($A563,Pointage!$A$6:$CE$446,'Récap Hsup'!O$4))</f>
        <v>0</v>
      </c>
      <c r="P563" s="26">
        <f>IF($A563=0,0,VLOOKUP($A563,Pointage!$A$6:$CE$446,'Récap Hsup'!P$4))</f>
        <v>0</v>
      </c>
      <c r="Q563" s="26">
        <f>IF($A563=0,0,VLOOKUP($A563,Pointage!$A$6:$CE$446,'Récap Hsup'!Q$4))</f>
        <v>0</v>
      </c>
      <c r="R563" s="26">
        <f>IF($A563=0,0,VLOOKUP($A563,Pointage!$A$6:$CE$446,'Récap Hsup'!R$4))</f>
        <v>0</v>
      </c>
      <c r="S563" s="26">
        <f>IF($A563=0,0,VLOOKUP($A563,Pointage!$A$6:$CE$446,'Récap Hsup'!S$4))</f>
        <v>0</v>
      </c>
    </row>
    <row r="564" spans="1:19" x14ac:dyDescent="0.2">
      <c r="A564" s="24">
        <f>Pointage!A565</f>
        <v>0</v>
      </c>
      <c r="B564" s="25">
        <f t="shared" si="16"/>
        <v>0</v>
      </c>
      <c r="C564" s="25">
        <f t="shared" si="17"/>
        <v>1</v>
      </c>
      <c r="D564" s="26">
        <f>IF($A564=0,0,VLOOKUP($A564,Pointage!$A$6:$CE$446,'Récap Hsup'!D$4))</f>
        <v>0</v>
      </c>
      <c r="E564" s="26">
        <f>IF($A564=0,0,VLOOKUP($A564,Pointage!$A$6:$CE$446,'Récap Hsup'!E$4))</f>
        <v>0</v>
      </c>
      <c r="F564" s="26">
        <f>IF($A564=0,0,VLOOKUP($A564,Pointage!$A$6:$CE$446,'Récap Hsup'!F$4))</f>
        <v>0</v>
      </c>
      <c r="G564" s="26">
        <f>IF($A564=0,0,VLOOKUP($A564,Pointage!$A$6:$CE$446,'Récap Hsup'!G$4))</f>
        <v>0</v>
      </c>
      <c r="H564" s="26">
        <f>IF($A564=0,0,VLOOKUP($A564,Pointage!$A$6:$CE$446,'Récap Hsup'!H$4))</f>
        <v>0</v>
      </c>
      <c r="I564" s="26">
        <f>IF($A564=0,0,VLOOKUP($A564,Pointage!$A$6:$CE$446,'Récap Hsup'!I$4))</f>
        <v>0</v>
      </c>
      <c r="J564" s="26">
        <f>IF($A564=0,0,VLOOKUP($A564,Pointage!$A$6:$CE$446,'Récap Hsup'!J$4))</f>
        <v>0</v>
      </c>
      <c r="K564" s="26">
        <f>IF($A564=0,0,VLOOKUP($A564,Pointage!$A$6:$CE$446,'Récap Hsup'!K$4))</f>
        <v>0</v>
      </c>
      <c r="L564" s="26">
        <f>IF($A564=0,0,VLOOKUP($A564,Pointage!$A$6:$CE$446,'Récap Hsup'!L$4))</f>
        <v>0</v>
      </c>
      <c r="M564" s="26">
        <f>IF($A564=0,0,VLOOKUP($A564,Pointage!$A$6:$CE$446,'Récap Hsup'!M$4))</f>
        <v>0</v>
      </c>
      <c r="N564" s="26">
        <f>IF($A564=0,0,VLOOKUP($A564,Pointage!$A$6:$CE$446,'Récap Hsup'!N$4))</f>
        <v>0</v>
      </c>
      <c r="O564" s="26">
        <f>IF($A564=0,0,VLOOKUP($A564,Pointage!$A$6:$CE$446,'Récap Hsup'!O$4))</f>
        <v>0</v>
      </c>
      <c r="P564" s="26">
        <f>IF($A564=0,0,VLOOKUP($A564,Pointage!$A$6:$CE$446,'Récap Hsup'!P$4))</f>
        <v>0</v>
      </c>
      <c r="Q564" s="26">
        <f>IF($A564=0,0,VLOOKUP($A564,Pointage!$A$6:$CE$446,'Récap Hsup'!Q$4))</f>
        <v>0</v>
      </c>
      <c r="R564" s="26">
        <f>IF($A564=0,0,VLOOKUP($A564,Pointage!$A$6:$CE$446,'Récap Hsup'!R$4))</f>
        <v>0</v>
      </c>
      <c r="S564" s="26">
        <f>IF($A564=0,0,VLOOKUP($A564,Pointage!$A$6:$CE$446,'Récap Hsup'!S$4))</f>
        <v>0</v>
      </c>
    </row>
    <row r="565" spans="1:19" x14ac:dyDescent="0.2">
      <c r="A565" s="24">
        <f>Pointage!A566</f>
        <v>0</v>
      </c>
      <c r="B565" s="25">
        <f t="shared" si="16"/>
        <v>0</v>
      </c>
      <c r="C565" s="25">
        <f t="shared" si="17"/>
        <v>1</v>
      </c>
      <c r="D565" s="26">
        <f>IF($A565=0,0,VLOOKUP($A565,Pointage!$A$6:$CE$446,'Récap Hsup'!D$4))</f>
        <v>0</v>
      </c>
      <c r="E565" s="26">
        <f>IF($A565=0,0,VLOOKUP($A565,Pointage!$A$6:$CE$446,'Récap Hsup'!E$4))</f>
        <v>0</v>
      </c>
      <c r="F565" s="26">
        <f>IF($A565=0,0,VLOOKUP($A565,Pointage!$A$6:$CE$446,'Récap Hsup'!F$4))</f>
        <v>0</v>
      </c>
      <c r="G565" s="26">
        <f>IF($A565=0,0,VLOOKUP($A565,Pointage!$A$6:$CE$446,'Récap Hsup'!G$4))</f>
        <v>0</v>
      </c>
      <c r="H565" s="26">
        <f>IF($A565=0,0,VLOOKUP($A565,Pointage!$A$6:$CE$446,'Récap Hsup'!H$4))</f>
        <v>0</v>
      </c>
      <c r="I565" s="26">
        <f>IF($A565=0,0,VLOOKUP($A565,Pointage!$A$6:$CE$446,'Récap Hsup'!I$4))</f>
        <v>0</v>
      </c>
      <c r="J565" s="26">
        <f>IF($A565=0,0,VLOOKUP($A565,Pointage!$A$6:$CE$446,'Récap Hsup'!J$4))</f>
        <v>0</v>
      </c>
      <c r="K565" s="26">
        <f>IF($A565=0,0,VLOOKUP($A565,Pointage!$A$6:$CE$446,'Récap Hsup'!K$4))</f>
        <v>0</v>
      </c>
      <c r="L565" s="26">
        <f>IF($A565=0,0,VLOOKUP($A565,Pointage!$A$6:$CE$446,'Récap Hsup'!L$4))</f>
        <v>0</v>
      </c>
      <c r="M565" s="26">
        <f>IF($A565=0,0,VLOOKUP($A565,Pointage!$A$6:$CE$446,'Récap Hsup'!M$4))</f>
        <v>0</v>
      </c>
      <c r="N565" s="26">
        <f>IF($A565=0,0,VLOOKUP($A565,Pointage!$A$6:$CE$446,'Récap Hsup'!N$4))</f>
        <v>0</v>
      </c>
      <c r="O565" s="26">
        <f>IF($A565=0,0,VLOOKUP($A565,Pointage!$A$6:$CE$446,'Récap Hsup'!O$4))</f>
        <v>0</v>
      </c>
      <c r="P565" s="26">
        <f>IF($A565=0,0,VLOOKUP($A565,Pointage!$A$6:$CE$446,'Récap Hsup'!P$4))</f>
        <v>0</v>
      </c>
      <c r="Q565" s="26">
        <f>IF($A565=0,0,VLOOKUP($A565,Pointage!$A$6:$CE$446,'Récap Hsup'!Q$4))</f>
        <v>0</v>
      </c>
      <c r="R565" s="26">
        <f>IF($A565=0,0,VLOOKUP($A565,Pointage!$A$6:$CE$446,'Récap Hsup'!R$4))</f>
        <v>0</v>
      </c>
      <c r="S565" s="26">
        <f>IF($A565=0,0,VLOOKUP($A565,Pointage!$A$6:$CE$446,'Récap Hsup'!S$4))</f>
        <v>0</v>
      </c>
    </row>
    <row r="566" spans="1:19" x14ac:dyDescent="0.2">
      <c r="A566" s="24">
        <f>Pointage!A567</f>
        <v>0</v>
      </c>
      <c r="B566" s="25">
        <f t="shared" si="16"/>
        <v>0</v>
      </c>
      <c r="C566" s="25">
        <f t="shared" si="17"/>
        <v>1</v>
      </c>
      <c r="D566" s="26">
        <f>IF($A566=0,0,VLOOKUP($A566,Pointage!$A$6:$CE$446,'Récap Hsup'!D$4))</f>
        <v>0</v>
      </c>
      <c r="E566" s="26">
        <f>IF($A566=0,0,VLOOKUP($A566,Pointage!$A$6:$CE$446,'Récap Hsup'!E$4))</f>
        <v>0</v>
      </c>
      <c r="F566" s="26">
        <f>IF($A566=0,0,VLOOKUP($A566,Pointage!$A$6:$CE$446,'Récap Hsup'!F$4))</f>
        <v>0</v>
      </c>
      <c r="G566" s="26">
        <f>IF($A566=0,0,VLOOKUP($A566,Pointage!$A$6:$CE$446,'Récap Hsup'!G$4))</f>
        <v>0</v>
      </c>
      <c r="H566" s="26">
        <f>IF($A566=0,0,VLOOKUP($A566,Pointage!$A$6:$CE$446,'Récap Hsup'!H$4))</f>
        <v>0</v>
      </c>
      <c r="I566" s="26">
        <f>IF($A566=0,0,VLOOKUP($A566,Pointage!$A$6:$CE$446,'Récap Hsup'!I$4))</f>
        <v>0</v>
      </c>
      <c r="J566" s="26">
        <f>IF($A566=0,0,VLOOKUP($A566,Pointage!$A$6:$CE$446,'Récap Hsup'!J$4))</f>
        <v>0</v>
      </c>
      <c r="K566" s="26">
        <f>IF($A566=0,0,VLOOKUP($A566,Pointage!$A$6:$CE$446,'Récap Hsup'!K$4))</f>
        <v>0</v>
      </c>
      <c r="L566" s="26">
        <f>IF($A566=0,0,VLOOKUP($A566,Pointage!$A$6:$CE$446,'Récap Hsup'!L$4))</f>
        <v>0</v>
      </c>
      <c r="M566" s="26">
        <f>IF($A566=0,0,VLOOKUP($A566,Pointage!$A$6:$CE$446,'Récap Hsup'!M$4))</f>
        <v>0</v>
      </c>
      <c r="N566" s="26">
        <f>IF($A566=0,0,VLOOKUP($A566,Pointage!$A$6:$CE$446,'Récap Hsup'!N$4))</f>
        <v>0</v>
      </c>
      <c r="O566" s="26">
        <f>IF($A566=0,0,VLOOKUP($A566,Pointage!$A$6:$CE$446,'Récap Hsup'!O$4))</f>
        <v>0</v>
      </c>
      <c r="P566" s="26">
        <f>IF($A566=0,0,VLOOKUP($A566,Pointage!$A$6:$CE$446,'Récap Hsup'!P$4))</f>
        <v>0</v>
      </c>
      <c r="Q566" s="26">
        <f>IF($A566=0,0,VLOOKUP($A566,Pointage!$A$6:$CE$446,'Récap Hsup'!Q$4))</f>
        <v>0</v>
      </c>
      <c r="R566" s="26">
        <f>IF($A566=0,0,VLOOKUP($A566,Pointage!$A$6:$CE$446,'Récap Hsup'!R$4))</f>
        <v>0</v>
      </c>
      <c r="S566" s="26">
        <f>IF($A566=0,0,VLOOKUP($A566,Pointage!$A$6:$CE$446,'Récap Hsup'!S$4))</f>
        <v>0</v>
      </c>
    </row>
    <row r="567" spans="1:19" x14ac:dyDescent="0.2">
      <c r="A567" s="24">
        <f>Pointage!A568</f>
        <v>0</v>
      </c>
      <c r="B567" s="25">
        <f t="shared" si="16"/>
        <v>0</v>
      </c>
      <c r="C567" s="25">
        <f t="shared" si="17"/>
        <v>1</v>
      </c>
      <c r="D567" s="26">
        <f>IF($A567=0,0,VLOOKUP($A567,Pointage!$A$6:$CE$446,'Récap Hsup'!D$4))</f>
        <v>0</v>
      </c>
      <c r="E567" s="26">
        <f>IF($A567=0,0,VLOOKUP($A567,Pointage!$A$6:$CE$446,'Récap Hsup'!E$4))</f>
        <v>0</v>
      </c>
      <c r="F567" s="26">
        <f>IF($A567=0,0,VLOOKUP($A567,Pointage!$A$6:$CE$446,'Récap Hsup'!F$4))</f>
        <v>0</v>
      </c>
      <c r="G567" s="26">
        <f>IF($A567=0,0,VLOOKUP($A567,Pointage!$A$6:$CE$446,'Récap Hsup'!G$4))</f>
        <v>0</v>
      </c>
      <c r="H567" s="26">
        <f>IF($A567=0,0,VLOOKUP($A567,Pointage!$A$6:$CE$446,'Récap Hsup'!H$4))</f>
        <v>0</v>
      </c>
      <c r="I567" s="26">
        <f>IF($A567=0,0,VLOOKUP($A567,Pointage!$A$6:$CE$446,'Récap Hsup'!I$4))</f>
        <v>0</v>
      </c>
      <c r="J567" s="26">
        <f>IF($A567=0,0,VLOOKUP($A567,Pointage!$A$6:$CE$446,'Récap Hsup'!J$4))</f>
        <v>0</v>
      </c>
      <c r="K567" s="26">
        <f>IF($A567=0,0,VLOOKUP($A567,Pointage!$A$6:$CE$446,'Récap Hsup'!K$4))</f>
        <v>0</v>
      </c>
      <c r="L567" s="26">
        <f>IF($A567=0,0,VLOOKUP($A567,Pointage!$A$6:$CE$446,'Récap Hsup'!L$4))</f>
        <v>0</v>
      </c>
      <c r="M567" s="26">
        <f>IF($A567=0,0,VLOOKUP($A567,Pointage!$A$6:$CE$446,'Récap Hsup'!M$4))</f>
        <v>0</v>
      </c>
      <c r="N567" s="26">
        <f>IF($A567=0,0,VLOOKUP($A567,Pointage!$A$6:$CE$446,'Récap Hsup'!N$4))</f>
        <v>0</v>
      </c>
      <c r="O567" s="26">
        <f>IF($A567=0,0,VLOOKUP($A567,Pointage!$A$6:$CE$446,'Récap Hsup'!O$4))</f>
        <v>0</v>
      </c>
      <c r="P567" s="26">
        <f>IF($A567=0,0,VLOOKUP($A567,Pointage!$A$6:$CE$446,'Récap Hsup'!P$4))</f>
        <v>0</v>
      </c>
      <c r="Q567" s="26">
        <f>IF($A567=0,0,VLOOKUP($A567,Pointage!$A$6:$CE$446,'Récap Hsup'!Q$4))</f>
        <v>0</v>
      </c>
      <c r="R567" s="26">
        <f>IF($A567=0,0,VLOOKUP($A567,Pointage!$A$6:$CE$446,'Récap Hsup'!R$4))</f>
        <v>0</v>
      </c>
      <c r="S567" s="26">
        <f>IF($A567=0,0,VLOOKUP($A567,Pointage!$A$6:$CE$446,'Récap Hsup'!S$4))</f>
        <v>0</v>
      </c>
    </row>
    <row r="568" spans="1:19" x14ac:dyDescent="0.2">
      <c r="A568" s="24">
        <f>Pointage!A569</f>
        <v>0</v>
      </c>
      <c r="B568" s="25">
        <f t="shared" si="16"/>
        <v>0</v>
      </c>
      <c r="C568" s="25">
        <f t="shared" si="17"/>
        <v>1</v>
      </c>
      <c r="D568" s="26">
        <f>IF($A568=0,0,VLOOKUP($A568,Pointage!$A$6:$CE$446,'Récap Hsup'!D$4))</f>
        <v>0</v>
      </c>
      <c r="E568" s="26">
        <f>IF($A568=0,0,VLOOKUP($A568,Pointage!$A$6:$CE$446,'Récap Hsup'!E$4))</f>
        <v>0</v>
      </c>
      <c r="F568" s="26">
        <f>IF($A568=0,0,VLOOKUP($A568,Pointage!$A$6:$CE$446,'Récap Hsup'!F$4))</f>
        <v>0</v>
      </c>
      <c r="G568" s="26">
        <f>IF($A568=0,0,VLOOKUP($A568,Pointage!$A$6:$CE$446,'Récap Hsup'!G$4))</f>
        <v>0</v>
      </c>
      <c r="H568" s="26">
        <f>IF($A568=0,0,VLOOKUP($A568,Pointage!$A$6:$CE$446,'Récap Hsup'!H$4))</f>
        <v>0</v>
      </c>
      <c r="I568" s="26">
        <f>IF($A568=0,0,VLOOKUP($A568,Pointage!$A$6:$CE$446,'Récap Hsup'!I$4))</f>
        <v>0</v>
      </c>
      <c r="J568" s="26">
        <f>IF($A568=0,0,VLOOKUP($A568,Pointage!$A$6:$CE$446,'Récap Hsup'!J$4))</f>
        <v>0</v>
      </c>
      <c r="K568" s="26">
        <f>IF($A568=0,0,VLOOKUP($A568,Pointage!$A$6:$CE$446,'Récap Hsup'!K$4))</f>
        <v>0</v>
      </c>
      <c r="L568" s="26">
        <f>IF($A568=0,0,VLOOKUP($A568,Pointage!$A$6:$CE$446,'Récap Hsup'!L$4))</f>
        <v>0</v>
      </c>
      <c r="M568" s="26">
        <f>IF($A568=0,0,VLOOKUP($A568,Pointage!$A$6:$CE$446,'Récap Hsup'!M$4))</f>
        <v>0</v>
      </c>
      <c r="N568" s="26">
        <f>IF($A568=0,0,VLOOKUP($A568,Pointage!$A$6:$CE$446,'Récap Hsup'!N$4))</f>
        <v>0</v>
      </c>
      <c r="O568" s="26">
        <f>IF($A568=0,0,VLOOKUP($A568,Pointage!$A$6:$CE$446,'Récap Hsup'!O$4))</f>
        <v>0</v>
      </c>
      <c r="P568" s="26">
        <f>IF($A568=0,0,VLOOKUP($A568,Pointage!$A$6:$CE$446,'Récap Hsup'!P$4))</f>
        <v>0</v>
      </c>
      <c r="Q568" s="26">
        <f>IF($A568=0,0,VLOOKUP($A568,Pointage!$A$6:$CE$446,'Récap Hsup'!Q$4))</f>
        <v>0</v>
      </c>
      <c r="R568" s="26">
        <f>IF($A568=0,0,VLOOKUP($A568,Pointage!$A$6:$CE$446,'Récap Hsup'!R$4))</f>
        <v>0</v>
      </c>
      <c r="S568" s="26">
        <f>IF($A568=0,0,VLOOKUP($A568,Pointage!$A$6:$CE$446,'Récap Hsup'!S$4))</f>
        <v>0</v>
      </c>
    </row>
  </sheetData>
  <sheetProtection selectLockedCells="1" selectUnlockedCells="1"/>
  <mergeCells count="19">
    <mergeCell ref="R2:R3"/>
    <mergeCell ref="S2:S3"/>
    <mergeCell ref="B2:B3"/>
    <mergeCell ref="C2:C3"/>
    <mergeCell ref="L2:L3"/>
    <mergeCell ref="M2:M3"/>
    <mergeCell ref="N2:N3"/>
    <mergeCell ref="K2:K3"/>
    <mergeCell ref="P2:P3"/>
    <mergeCell ref="Q2:Q3"/>
    <mergeCell ref="I2:I3"/>
    <mergeCell ref="O2:O3"/>
    <mergeCell ref="J2:J3"/>
    <mergeCell ref="H2:H3"/>
    <mergeCell ref="A2:A3"/>
    <mergeCell ref="D2:D3"/>
    <mergeCell ref="E2:E3"/>
    <mergeCell ref="F2:F3"/>
    <mergeCell ref="G2:G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2:S567"/>
  <sheetViews>
    <sheetView showGridLines="0" showZeros="0" workbookViewId="0">
      <pane xSplit="3" ySplit="3" topLeftCell="D7" activePane="bottomRight" state="frozen"/>
      <selection pane="topRight" activeCell="D1" sqref="D1"/>
      <selection pane="bottomLeft" activeCell="A4" sqref="A4"/>
      <selection pane="bottomRight" activeCell="E9" sqref="E9"/>
    </sheetView>
  </sheetViews>
  <sheetFormatPr baseColWidth="10" defaultRowHeight="12.75" x14ac:dyDescent="0.2"/>
  <cols>
    <col min="1" max="1" width="25.7109375" bestFit="1" customWidth="1"/>
    <col min="2" max="2" width="3.7109375" customWidth="1"/>
    <col min="3" max="3" width="3.7109375" style="3" customWidth="1"/>
    <col min="4" max="19" width="9.5703125" customWidth="1"/>
  </cols>
  <sheetData>
    <row r="2" spans="1:19" s="2" customFormat="1" ht="18" customHeight="1" x14ac:dyDescent="0.2">
      <c r="A2" s="261" t="s">
        <v>7</v>
      </c>
      <c r="B2" s="261" t="s">
        <v>17</v>
      </c>
      <c r="C2" s="264" t="s">
        <v>11</v>
      </c>
      <c r="D2" s="266" t="s">
        <v>76</v>
      </c>
      <c r="E2" s="259" t="s">
        <v>77</v>
      </c>
      <c r="F2" s="259" t="s">
        <v>78</v>
      </c>
      <c r="G2" s="259" t="s">
        <v>79</v>
      </c>
      <c r="H2" s="259" t="s">
        <v>73</v>
      </c>
      <c r="I2" s="259" t="s">
        <v>74</v>
      </c>
      <c r="J2" s="259" t="s">
        <v>75</v>
      </c>
      <c r="K2" s="259" t="s">
        <v>80</v>
      </c>
      <c r="L2" s="259" t="s">
        <v>81</v>
      </c>
      <c r="M2" s="259" t="s">
        <v>82</v>
      </c>
      <c r="N2" s="259" t="s">
        <v>89</v>
      </c>
      <c r="O2" s="259" t="s">
        <v>12</v>
      </c>
      <c r="P2" s="259" t="s">
        <v>13</v>
      </c>
      <c r="Q2" s="259" t="s">
        <v>14</v>
      </c>
      <c r="R2" s="259" t="s">
        <v>15</v>
      </c>
      <c r="S2" s="259" t="s">
        <v>16</v>
      </c>
    </row>
    <row r="3" spans="1:19" s="2" customFormat="1" ht="18" customHeight="1" x14ac:dyDescent="0.2">
      <c r="A3" s="262"/>
      <c r="B3" s="263"/>
      <c r="C3" s="265"/>
      <c r="D3" s="267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</row>
    <row r="4" spans="1:19" x14ac:dyDescent="0.2">
      <c r="A4" s="7">
        <f>Pointage!A6</f>
        <v>43101</v>
      </c>
      <c r="B4" s="4">
        <f>DAY(A4)</f>
        <v>1</v>
      </c>
      <c r="C4" s="4">
        <f>MONTH(A4)</f>
        <v>1</v>
      </c>
      <c r="D4" s="8">
        <f>Pointage!E6</f>
        <v>0</v>
      </c>
      <c r="E4" s="8">
        <f>Pointage!J6</f>
        <v>0</v>
      </c>
      <c r="F4" s="8">
        <f>Pointage!O6</f>
        <v>0</v>
      </c>
      <c r="G4" s="8">
        <f>Pointage!T6</f>
        <v>0</v>
      </c>
      <c r="H4" s="8">
        <f>Pointage!Y6</f>
        <v>0</v>
      </c>
      <c r="I4" s="8">
        <f>Pointage!AD6</f>
        <v>0</v>
      </c>
      <c r="J4" s="8">
        <f>Pointage!AI6</f>
        <v>0</v>
      </c>
      <c r="K4" s="8">
        <f>Pointage!AS6</f>
        <v>0</v>
      </c>
      <c r="L4" s="8">
        <f>Pointage!AS6</f>
        <v>0</v>
      </c>
      <c r="M4" s="8">
        <f>Pointage!AX6</f>
        <v>0</v>
      </c>
      <c r="N4" s="8">
        <f>Pointage!BD6</f>
        <v>0</v>
      </c>
      <c r="O4" s="8">
        <f>Pointage!BH6</f>
        <v>0</v>
      </c>
      <c r="P4" s="8">
        <f>Pointage!BM6</f>
        <v>0</v>
      </c>
      <c r="Q4" s="8">
        <f>Pointage!BR6</f>
        <v>0</v>
      </c>
      <c r="R4" s="8">
        <f>Pointage!BW6</f>
        <v>0</v>
      </c>
      <c r="S4" s="8">
        <f>Pointage!CB6</f>
        <v>0</v>
      </c>
    </row>
    <row r="5" spans="1:19" x14ac:dyDescent="0.2">
      <c r="A5" s="7">
        <f>Pointage!A7</f>
        <v>43102</v>
      </c>
      <c r="B5" s="4">
        <f t="shared" ref="B5:B68" si="0">DAY(A5)</f>
        <v>2</v>
      </c>
      <c r="C5" s="4">
        <f t="shared" ref="C5:C68" si="1">MONTH(A5)</f>
        <v>1</v>
      </c>
      <c r="D5" s="8">
        <f>Pointage!E7</f>
        <v>0</v>
      </c>
      <c r="E5" s="8">
        <f>Pointage!J7</f>
        <v>0</v>
      </c>
      <c r="F5" s="8">
        <f>Pointage!O7</f>
        <v>0</v>
      </c>
      <c r="G5" s="8">
        <f>Pointage!T7</f>
        <v>0</v>
      </c>
      <c r="H5" s="8">
        <f>Pointage!Y7</f>
        <v>0</v>
      </c>
      <c r="I5" s="8">
        <f>Pointage!AD7</f>
        <v>0</v>
      </c>
      <c r="J5" s="8">
        <f>Pointage!AI7</f>
        <v>0</v>
      </c>
      <c r="K5" s="8">
        <f>Pointage!AS7</f>
        <v>0</v>
      </c>
      <c r="L5" s="8">
        <f>Pointage!AS7</f>
        <v>0</v>
      </c>
      <c r="M5" s="8">
        <f>Pointage!AX7</f>
        <v>0</v>
      </c>
      <c r="N5" s="8">
        <f>Pointage!BD7</f>
        <v>0</v>
      </c>
      <c r="O5" s="8">
        <f>Pointage!BH7</f>
        <v>0</v>
      </c>
      <c r="P5" s="8">
        <f>Pointage!BM7</f>
        <v>0</v>
      </c>
      <c r="Q5" s="8">
        <f>Pointage!BR7</f>
        <v>0</v>
      </c>
      <c r="R5" s="8">
        <f>Pointage!BW7</f>
        <v>0</v>
      </c>
      <c r="S5" s="8">
        <f>Pointage!CB7</f>
        <v>0</v>
      </c>
    </row>
    <row r="6" spans="1:19" x14ac:dyDescent="0.2">
      <c r="A6" s="7">
        <f>Pointage!A8</f>
        <v>43103</v>
      </c>
      <c r="B6" s="4">
        <f t="shared" si="0"/>
        <v>3</v>
      </c>
      <c r="C6" s="4">
        <f t="shared" si="1"/>
        <v>1</v>
      </c>
      <c r="D6" s="8">
        <f>Pointage!E8</f>
        <v>0</v>
      </c>
      <c r="E6" s="8">
        <f>Pointage!J8</f>
        <v>0</v>
      </c>
      <c r="F6" s="8">
        <f>Pointage!O8</f>
        <v>0</v>
      </c>
      <c r="G6" s="8">
        <f>Pointage!T8</f>
        <v>0</v>
      </c>
      <c r="H6" s="8">
        <f>Pointage!Y8</f>
        <v>0</v>
      </c>
      <c r="I6" s="8">
        <f>Pointage!AD8</f>
        <v>0</v>
      </c>
      <c r="J6" s="8">
        <f>Pointage!AI8</f>
        <v>0</v>
      </c>
      <c r="K6" s="8">
        <f>Pointage!AS8</f>
        <v>0</v>
      </c>
      <c r="L6" s="8">
        <f>Pointage!AS8</f>
        <v>0</v>
      </c>
      <c r="M6" s="8">
        <f>Pointage!AX8</f>
        <v>0</v>
      </c>
      <c r="N6" s="8">
        <f>Pointage!BD8</f>
        <v>0</v>
      </c>
      <c r="O6" s="8">
        <f>Pointage!BH8</f>
        <v>0</v>
      </c>
      <c r="P6" s="8">
        <f>Pointage!BM8</f>
        <v>0</v>
      </c>
      <c r="Q6" s="8">
        <f>Pointage!BR8</f>
        <v>0</v>
      </c>
      <c r="R6" s="8">
        <f>Pointage!BW8</f>
        <v>0</v>
      </c>
      <c r="S6" s="8">
        <f>Pointage!CB8</f>
        <v>0</v>
      </c>
    </row>
    <row r="7" spans="1:19" x14ac:dyDescent="0.2">
      <c r="A7" s="7">
        <f>Pointage!A9</f>
        <v>43104</v>
      </c>
      <c r="B7" s="4">
        <f t="shared" si="0"/>
        <v>4</v>
      </c>
      <c r="C7" s="4">
        <f t="shared" si="1"/>
        <v>1</v>
      </c>
      <c r="D7" s="8">
        <f>Pointage!E9</f>
        <v>0</v>
      </c>
      <c r="E7" s="8">
        <f>Pointage!J9</f>
        <v>0</v>
      </c>
      <c r="F7" s="8">
        <f>Pointage!O9</f>
        <v>0</v>
      </c>
      <c r="G7" s="8">
        <f>Pointage!T9</f>
        <v>0</v>
      </c>
      <c r="H7" s="8">
        <f>Pointage!Y9</f>
        <v>0</v>
      </c>
      <c r="I7" s="8">
        <f>Pointage!AD9</f>
        <v>0</v>
      </c>
      <c r="J7" s="8">
        <f>Pointage!AI9</f>
        <v>0</v>
      </c>
      <c r="K7" s="8">
        <f>Pointage!AS9</f>
        <v>0</v>
      </c>
      <c r="L7" s="8">
        <f>Pointage!AS9</f>
        <v>0</v>
      </c>
      <c r="M7" s="8">
        <f>Pointage!AX9</f>
        <v>0</v>
      </c>
      <c r="N7" s="8">
        <f>Pointage!BD9</f>
        <v>0</v>
      </c>
      <c r="O7" s="8">
        <f>Pointage!BH9</f>
        <v>0</v>
      </c>
      <c r="P7" s="8">
        <f>Pointage!BM9</f>
        <v>0</v>
      </c>
      <c r="Q7" s="8">
        <f>Pointage!BR9</f>
        <v>0</v>
      </c>
      <c r="R7" s="8">
        <f>Pointage!BW9</f>
        <v>0</v>
      </c>
      <c r="S7" s="8">
        <f>Pointage!CB9</f>
        <v>0</v>
      </c>
    </row>
    <row r="8" spans="1:19" x14ac:dyDescent="0.2">
      <c r="A8" s="7">
        <f>Pointage!A10</f>
        <v>43105</v>
      </c>
      <c r="B8" s="4">
        <f t="shared" si="0"/>
        <v>5</v>
      </c>
      <c r="C8" s="4">
        <f t="shared" si="1"/>
        <v>1</v>
      </c>
      <c r="D8" s="8">
        <f>Pointage!E10</f>
        <v>0</v>
      </c>
      <c r="E8" s="8">
        <f>Pointage!J10</f>
        <v>0</v>
      </c>
      <c r="F8" s="8">
        <f>Pointage!O10</f>
        <v>0</v>
      </c>
      <c r="G8" s="8">
        <f>Pointage!T10</f>
        <v>0</v>
      </c>
      <c r="H8" s="8">
        <f>Pointage!Y10</f>
        <v>0</v>
      </c>
      <c r="I8" s="8">
        <f>Pointage!AD10</f>
        <v>0</v>
      </c>
      <c r="J8" s="8">
        <f>Pointage!AI10</f>
        <v>0</v>
      </c>
      <c r="K8" s="8">
        <f>Pointage!AS10</f>
        <v>0</v>
      </c>
      <c r="L8" s="8">
        <f>Pointage!AS10</f>
        <v>0</v>
      </c>
      <c r="M8" s="8">
        <f>Pointage!AX10</f>
        <v>0</v>
      </c>
      <c r="N8" s="8">
        <f>Pointage!BD10</f>
        <v>0</v>
      </c>
      <c r="O8" s="8">
        <f>Pointage!BH10</f>
        <v>0</v>
      </c>
      <c r="P8" s="8">
        <f>Pointage!BM10</f>
        <v>0</v>
      </c>
      <c r="Q8" s="8">
        <f>Pointage!BR10</f>
        <v>0</v>
      </c>
      <c r="R8" s="8">
        <f>Pointage!BW10</f>
        <v>0</v>
      </c>
      <c r="S8" s="8">
        <f>Pointage!CB10</f>
        <v>0</v>
      </c>
    </row>
    <row r="9" spans="1:19" x14ac:dyDescent="0.2">
      <c r="A9" s="7">
        <f>Pointage!A11</f>
        <v>43106</v>
      </c>
      <c r="B9" s="4">
        <f t="shared" si="0"/>
        <v>6</v>
      </c>
      <c r="C9" s="4">
        <f t="shared" si="1"/>
        <v>1</v>
      </c>
      <c r="D9" s="8">
        <f>Pointage!E11</f>
        <v>0</v>
      </c>
      <c r="E9" s="8">
        <f>Pointage!J11</f>
        <v>0</v>
      </c>
      <c r="F9" s="8">
        <f>Pointage!O11</f>
        <v>0</v>
      </c>
      <c r="G9" s="8">
        <f>Pointage!T11</f>
        <v>0</v>
      </c>
      <c r="H9" s="8">
        <f>Pointage!Y11</f>
        <v>0</v>
      </c>
      <c r="I9" s="8">
        <f>Pointage!AD11</f>
        <v>0</v>
      </c>
      <c r="J9" s="8">
        <f>Pointage!AI11</f>
        <v>0</v>
      </c>
      <c r="K9" s="8">
        <f>Pointage!AS11</f>
        <v>0</v>
      </c>
      <c r="L9" s="8">
        <f>Pointage!AS11</f>
        <v>0</v>
      </c>
      <c r="M9" s="8">
        <f>Pointage!AX11</f>
        <v>0</v>
      </c>
      <c r="N9" s="8">
        <f>Pointage!BD11</f>
        <v>0</v>
      </c>
      <c r="O9" s="8">
        <f>Pointage!BH11</f>
        <v>0</v>
      </c>
      <c r="P9" s="8">
        <f>Pointage!BM11</f>
        <v>0</v>
      </c>
      <c r="Q9" s="8">
        <f>Pointage!BR11</f>
        <v>0</v>
      </c>
      <c r="R9" s="8">
        <f>Pointage!BW11</f>
        <v>0</v>
      </c>
      <c r="S9" s="8">
        <f>Pointage!CB11</f>
        <v>0</v>
      </c>
    </row>
    <row r="10" spans="1:19" x14ac:dyDescent="0.2">
      <c r="A10" s="7" t="str">
        <f>Pointage!A12</f>
        <v>Total</v>
      </c>
      <c r="B10" s="4" t="e">
        <f t="shared" si="0"/>
        <v>#VALUE!</v>
      </c>
      <c r="C10" s="4" t="e">
        <f t="shared" si="1"/>
        <v>#VALUE!</v>
      </c>
      <c r="D10" s="8">
        <f>Pointage!E12</f>
        <v>0</v>
      </c>
      <c r="E10" s="8">
        <f>Pointage!J12</f>
        <v>0</v>
      </c>
      <c r="F10" s="8">
        <f>Pointage!O12</f>
        <v>0</v>
      </c>
      <c r="G10" s="8">
        <f>Pointage!T12</f>
        <v>0</v>
      </c>
      <c r="H10" s="8">
        <f>Pointage!Y12</f>
        <v>0</v>
      </c>
      <c r="I10" s="8">
        <f>Pointage!AD12</f>
        <v>0</v>
      </c>
      <c r="J10" s="8">
        <f>Pointage!AI12</f>
        <v>0</v>
      </c>
      <c r="K10" s="8">
        <f>Pointage!AS12</f>
        <v>0</v>
      </c>
      <c r="L10" s="8">
        <f>Pointage!AS12</f>
        <v>0</v>
      </c>
      <c r="M10" s="8">
        <f>Pointage!AX12</f>
        <v>0</v>
      </c>
      <c r="N10" s="8">
        <f>Pointage!BD12</f>
        <v>0</v>
      </c>
      <c r="O10" s="8">
        <f>Pointage!BH12</f>
        <v>0</v>
      </c>
      <c r="P10" s="8">
        <f>Pointage!BM12</f>
        <v>0</v>
      </c>
      <c r="Q10" s="8">
        <f>Pointage!BR12</f>
        <v>0</v>
      </c>
      <c r="R10" s="8">
        <f>Pointage!BW12</f>
        <v>0</v>
      </c>
      <c r="S10" s="8">
        <f>Pointage!CB12</f>
        <v>0</v>
      </c>
    </row>
    <row r="11" spans="1:19" x14ac:dyDescent="0.2">
      <c r="A11" s="7">
        <f>Pointage!A13</f>
        <v>43108</v>
      </c>
      <c r="B11" s="4">
        <f t="shared" si="0"/>
        <v>8</v>
      </c>
      <c r="C11" s="4">
        <f t="shared" si="1"/>
        <v>1</v>
      </c>
      <c r="D11" s="8">
        <f>Pointage!E13</f>
        <v>0</v>
      </c>
      <c r="E11" s="8">
        <f>Pointage!J13</f>
        <v>0</v>
      </c>
      <c r="F11" s="8">
        <f>Pointage!O13</f>
        <v>0</v>
      </c>
      <c r="G11" s="8">
        <f>Pointage!T13</f>
        <v>0</v>
      </c>
      <c r="H11" s="8">
        <f>Pointage!Y13</f>
        <v>0</v>
      </c>
      <c r="I11" s="8">
        <f>Pointage!AD13</f>
        <v>0</v>
      </c>
      <c r="J11" s="8">
        <f>Pointage!AI13</f>
        <v>0</v>
      </c>
      <c r="K11" s="8">
        <f>Pointage!AS13</f>
        <v>0</v>
      </c>
      <c r="L11" s="8">
        <f>Pointage!AS13</f>
        <v>0</v>
      </c>
      <c r="M11" s="8">
        <f>Pointage!AX13</f>
        <v>0</v>
      </c>
      <c r="N11" s="8">
        <f>Pointage!BD13</f>
        <v>0</v>
      </c>
      <c r="O11" s="8">
        <f>Pointage!BH13</f>
        <v>0</v>
      </c>
      <c r="P11" s="8">
        <f>Pointage!BM13</f>
        <v>0</v>
      </c>
      <c r="Q11" s="8">
        <f>Pointage!BR13</f>
        <v>0</v>
      </c>
      <c r="R11" s="8">
        <f>Pointage!BW13</f>
        <v>0</v>
      </c>
      <c r="S11" s="8">
        <f>Pointage!CB13</f>
        <v>0</v>
      </c>
    </row>
    <row r="12" spans="1:19" x14ac:dyDescent="0.2">
      <c r="A12" s="7">
        <f>Pointage!A14</f>
        <v>43109</v>
      </c>
      <c r="B12" s="4">
        <f t="shared" si="0"/>
        <v>9</v>
      </c>
      <c r="C12" s="4">
        <f t="shared" si="1"/>
        <v>1</v>
      </c>
      <c r="D12" s="8">
        <f>Pointage!E14</f>
        <v>0</v>
      </c>
      <c r="E12" s="8">
        <f>Pointage!J14</f>
        <v>0</v>
      </c>
      <c r="F12" s="8">
        <f>Pointage!O14</f>
        <v>0</v>
      </c>
      <c r="G12" s="8">
        <f>Pointage!T14</f>
        <v>0</v>
      </c>
      <c r="H12" s="8">
        <f>Pointage!Y14</f>
        <v>0</v>
      </c>
      <c r="I12" s="8">
        <f>Pointage!AD14</f>
        <v>0</v>
      </c>
      <c r="J12" s="8">
        <f>Pointage!AI14</f>
        <v>0</v>
      </c>
      <c r="K12" s="8">
        <f>Pointage!AS14</f>
        <v>0</v>
      </c>
      <c r="L12" s="8">
        <f>Pointage!AS14</f>
        <v>0</v>
      </c>
      <c r="M12" s="8">
        <f>Pointage!AX14</f>
        <v>0</v>
      </c>
      <c r="N12" s="8">
        <f>Pointage!BD14</f>
        <v>0</v>
      </c>
      <c r="O12" s="8">
        <f>Pointage!BH14</f>
        <v>0</v>
      </c>
      <c r="P12" s="8">
        <f>Pointage!BM14</f>
        <v>0</v>
      </c>
      <c r="Q12" s="8">
        <f>Pointage!BR14</f>
        <v>0</v>
      </c>
      <c r="R12" s="8">
        <f>Pointage!BW14</f>
        <v>0</v>
      </c>
      <c r="S12" s="8">
        <f>Pointage!CB14</f>
        <v>0</v>
      </c>
    </row>
    <row r="13" spans="1:19" x14ac:dyDescent="0.2">
      <c r="A13" s="7">
        <f>Pointage!A15</f>
        <v>43110</v>
      </c>
      <c r="B13" s="4">
        <f t="shared" si="0"/>
        <v>10</v>
      </c>
      <c r="C13" s="4">
        <f t="shared" si="1"/>
        <v>1</v>
      </c>
      <c r="D13" s="8">
        <f>Pointage!E15</f>
        <v>0</v>
      </c>
      <c r="E13" s="8">
        <f>Pointage!J15</f>
        <v>0</v>
      </c>
      <c r="F13" s="8">
        <f>Pointage!O15</f>
        <v>0</v>
      </c>
      <c r="G13" s="8">
        <f>Pointage!T15</f>
        <v>0</v>
      </c>
      <c r="H13" s="8">
        <f>Pointage!Y15</f>
        <v>0</v>
      </c>
      <c r="I13" s="8">
        <f>Pointage!AD15</f>
        <v>0</v>
      </c>
      <c r="J13" s="8">
        <f>Pointage!AI15</f>
        <v>0</v>
      </c>
      <c r="K13" s="8">
        <f>Pointage!AS15</f>
        <v>0</v>
      </c>
      <c r="L13" s="8">
        <f>Pointage!AS15</f>
        <v>0</v>
      </c>
      <c r="M13" s="8">
        <f>Pointage!AX15</f>
        <v>0</v>
      </c>
      <c r="N13" s="8">
        <f>Pointage!BD15</f>
        <v>0</v>
      </c>
      <c r="O13" s="8">
        <f>Pointage!BH15</f>
        <v>0</v>
      </c>
      <c r="P13" s="8">
        <f>Pointage!BM15</f>
        <v>0</v>
      </c>
      <c r="Q13" s="8">
        <f>Pointage!BR15</f>
        <v>0</v>
      </c>
      <c r="R13" s="8">
        <f>Pointage!BW15</f>
        <v>0</v>
      </c>
      <c r="S13" s="8">
        <f>Pointage!CB15</f>
        <v>0</v>
      </c>
    </row>
    <row r="14" spans="1:19" x14ac:dyDescent="0.2">
      <c r="A14" s="7">
        <f>Pointage!A16</f>
        <v>43111</v>
      </c>
      <c r="B14" s="4">
        <f t="shared" si="0"/>
        <v>11</v>
      </c>
      <c r="C14" s="4">
        <f t="shared" si="1"/>
        <v>1</v>
      </c>
      <c r="D14" s="8">
        <f>Pointage!E16</f>
        <v>0</v>
      </c>
      <c r="E14" s="8">
        <f>Pointage!J16</f>
        <v>0</v>
      </c>
      <c r="F14" s="8">
        <f>Pointage!O16</f>
        <v>0</v>
      </c>
      <c r="G14" s="8">
        <f>Pointage!T16</f>
        <v>0</v>
      </c>
      <c r="H14" s="8">
        <f>Pointage!Y16</f>
        <v>0</v>
      </c>
      <c r="I14" s="8">
        <f>Pointage!AD16</f>
        <v>0</v>
      </c>
      <c r="J14" s="8">
        <f>Pointage!AI16</f>
        <v>0</v>
      </c>
      <c r="K14" s="8">
        <f>Pointage!AS16</f>
        <v>0</v>
      </c>
      <c r="L14" s="8">
        <f>Pointage!AS16</f>
        <v>0</v>
      </c>
      <c r="M14" s="8">
        <f>Pointage!AX16</f>
        <v>0</v>
      </c>
      <c r="N14" s="8">
        <f>Pointage!BD16</f>
        <v>0</v>
      </c>
      <c r="O14" s="8">
        <f>Pointage!BH16</f>
        <v>0</v>
      </c>
      <c r="P14" s="8">
        <f>Pointage!BM16</f>
        <v>0</v>
      </c>
      <c r="Q14" s="8">
        <f>Pointage!BR16</f>
        <v>0</v>
      </c>
      <c r="R14" s="8">
        <f>Pointage!BW16</f>
        <v>0</v>
      </c>
      <c r="S14" s="8">
        <f>Pointage!CB16</f>
        <v>0</v>
      </c>
    </row>
    <row r="15" spans="1:19" x14ac:dyDescent="0.2">
      <c r="A15" s="7">
        <f>Pointage!A17</f>
        <v>43112</v>
      </c>
      <c r="B15" s="4">
        <f t="shared" si="0"/>
        <v>12</v>
      </c>
      <c r="C15" s="4">
        <f t="shared" si="1"/>
        <v>1</v>
      </c>
      <c r="D15" s="8">
        <f>Pointage!E17</f>
        <v>0</v>
      </c>
      <c r="E15" s="8">
        <f>Pointage!J17</f>
        <v>0</v>
      </c>
      <c r="F15" s="8">
        <f>Pointage!O17</f>
        <v>0</v>
      </c>
      <c r="G15" s="8">
        <f>Pointage!T17</f>
        <v>0</v>
      </c>
      <c r="H15" s="8">
        <f>Pointage!Y17</f>
        <v>0</v>
      </c>
      <c r="I15" s="8">
        <f>Pointage!AD17</f>
        <v>0</v>
      </c>
      <c r="J15" s="8">
        <f>Pointage!AI17</f>
        <v>0</v>
      </c>
      <c r="K15" s="8">
        <f>Pointage!AS17</f>
        <v>0</v>
      </c>
      <c r="L15" s="8">
        <f>Pointage!AS17</f>
        <v>0</v>
      </c>
      <c r="M15" s="8">
        <f>Pointage!AX17</f>
        <v>0</v>
      </c>
      <c r="N15" s="8">
        <f>Pointage!BD17</f>
        <v>0</v>
      </c>
      <c r="O15" s="8">
        <f>Pointage!BH17</f>
        <v>0</v>
      </c>
      <c r="P15" s="8">
        <f>Pointage!BM17</f>
        <v>0</v>
      </c>
      <c r="Q15" s="8">
        <f>Pointage!BR17</f>
        <v>0</v>
      </c>
      <c r="R15" s="8">
        <f>Pointage!BW17</f>
        <v>0</v>
      </c>
      <c r="S15" s="8">
        <f>Pointage!CB17</f>
        <v>0</v>
      </c>
    </row>
    <row r="16" spans="1:19" x14ac:dyDescent="0.2">
      <c r="A16" s="7">
        <f>Pointage!A18</f>
        <v>43113</v>
      </c>
      <c r="B16" s="4">
        <f t="shared" si="0"/>
        <v>13</v>
      </c>
      <c r="C16" s="4">
        <f t="shared" si="1"/>
        <v>1</v>
      </c>
      <c r="D16" s="8">
        <f>Pointage!E18</f>
        <v>0</v>
      </c>
      <c r="E16" s="8">
        <f>Pointage!J18</f>
        <v>0</v>
      </c>
      <c r="F16" s="8">
        <f>Pointage!O18</f>
        <v>0</v>
      </c>
      <c r="G16" s="8">
        <f>Pointage!T18</f>
        <v>0</v>
      </c>
      <c r="H16" s="8">
        <f>Pointage!Y18</f>
        <v>0</v>
      </c>
      <c r="I16" s="8">
        <f>Pointage!AD18</f>
        <v>0</v>
      </c>
      <c r="J16" s="8">
        <f>Pointage!AI18</f>
        <v>0</v>
      </c>
      <c r="K16" s="8">
        <f>Pointage!AS18</f>
        <v>0</v>
      </c>
      <c r="L16" s="8">
        <f>Pointage!AS18</f>
        <v>0</v>
      </c>
      <c r="M16" s="8">
        <f>Pointage!AX18</f>
        <v>0</v>
      </c>
      <c r="N16" s="8">
        <f>Pointage!BD18</f>
        <v>0</v>
      </c>
      <c r="O16" s="8">
        <f>Pointage!BH18</f>
        <v>0</v>
      </c>
      <c r="P16" s="8">
        <f>Pointage!BM18</f>
        <v>0</v>
      </c>
      <c r="Q16" s="8">
        <f>Pointage!BR18</f>
        <v>0</v>
      </c>
      <c r="R16" s="8">
        <f>Pointage!BW18</f>
        <v>0</v>
      </c>
      <c r="S16" s="8">
        <f>Pointage!CB18</f>
        <v>0</v>
      </c>
    </row>
    <row r="17" spans="1:19" x14ac:dyDescent="0.2">
      <c r="A17" s="7" t="str">
        <f>Pointage!A19</f>
        <v>Total</v>
      </c>
      <c r="B17" s="4" t="e">
        <f t="shared" si="0"/>
        <v>#VALUE!</v>
      </c>
      <c r="C17" s="4" t="e">
        <f t="shared" si="1"/>
        <v>#VALUE!</v>
      </c>
      <c r="D17" s="8">
        <f>Pointage!E19</f>
        <v>0</v>
      </c>
      <c r="E17" s="8">
        <f>Pointage!J19</f>
        <v>0</v>
      </c>
      <c r="F17" s="8">
        <f>Pointage!O19</f>
        <v>0</v>
      </c>
      <c r="G17" s="8">
        <f>Pointage!T19</f>
        <v>0</v>
      </c>
      <c r="H17" s="8">
        <f>Pointage!Y19</f>
        <v>0</v>
      </c>
      <c r="I17" s="8">
        <f>Pointage!AD19</f>
        <v>0</v>
      </c>
      <c r="J17" s="8">
        <f>Pointage!AI19</f>
        <v>0</v>
      </c>
      <c r="K17" s="8">
        <f>Pointage!AS19</f>
        <v>0</v>
      </c>
      <c r="L17" s="8">
        <f>Pointage!AS19</f>
        <v>0</v>
      </c>
      <c r="M17" s="8">
        <f>Pointage!AX19</f>
        <v>0</v>
      </c>
      <c r="N17" s="8">
        <f>Pointage!BD19</f>
        <v>0</v>
      </c>
      <c r="O17" s="8">
        <f>Pointage!BH19</f>
        <v>0</v>
      </c>
      <c r="P17" s="8">
        <f>Pointage!BM19</f>
        <v>0</v>
      </c>
      <c r="Q17" s="8">
        <f>Pointage!BR19</f>
        <v>0</v>
      </c>
      <c r="R17" s="8">
        <f>Pointage!BW19</f>
        <v>0</v>
      </c>
      <c r="S17" s="8">
        <f>Pointage!CB19</f>
        <v>0</v>
      </c>
    </row>
    <row r="18" spans="1:19" x14ac:dyDescent="0.2">
      <c r="A18" s="7">
        <f>Pointage!A20</f>
        <v>43115</v>
      </c>
      <c r="B18" s="4">
        <f t="shared" si="0"/>
        <v>15</v>
      </c>
      <c r="C18" s="4">
        <f t="shared" si="1"/>
        <v>1</v>
      </c>
      <c r="D18" s="8">
        <f>Pointage!E20</f>
        <v>0</v>
      </c>
      <c r="E18" s="8">
        <f>Pointage!J20</f>
        <v>0</v>
      </c>
      <c r="F18" s="8">
        <f>Pointage!O20</f>
        <v>0</v>
      </c>
      <c r="G18" s="8">
        <f>Pointage!T20</f>
        <v>0</v>
      </c>
      <c r="H18" s="8">
        <f>Pointage!Y20</f>
        <v>0</v>
      </c>
      <c r="I18" s="8">
        <f>Pointage!AD20</f>
        <v>0</v>
      </c>
      <c r="J18" s="8">
        <f>Pointage!AI20</f>
        <v>0</v>
      </c>
      <c r="K18" s="8">
        <f>Pointage!AS20</f>
        <v>0</v>
      </c>
      <c r="L18" s="8">
        <f>Pointage!AS20</f>
        <v>0</v>
      </c>
      <c r="M18" s="8">
        <f>Pointage!AX20</f>
        <v>0</v>
      </c>
      <c r="N18" s="8">
        <f>Pointage!BD20</f>
        <v>0</v>
      </c>
      <c r="O18" s="8">
        <f>Pointage!BH20</f>
        <v>0</v>
      </c>
      <c r="P18" s="8">
        <f>Pointage!BM20</f>
        <v>0</v>
      </c>
      <c r="Q18" s="8">
        <f>Pointage!BR20</f>
        <v>0</v>
      </c>
      <c r="R18" s="8">
        <f>Pointage!BW20</f>
        <v>0</v>
      </c>
      <c r="S18" s="8">
        <f>Pointage!CB20</f>
        <v>0</v>
      </c>
    </row>
    <row r="19" spans="1:19" x14ac:dyDescent="0.2">
      <c r="A19" s="7">
        <f>Pointage!A21</f>
        <v>43116</v>
      </c>
      <c r="B19" s="4">
        <f t="shared" si="0"/>
        <v>16</v>
      </c>
      <c r="C19" s="4">
        <f t="shared" si="1"/>
        <v>1</v>
      </c>
      <c r="D19" s="8">
        <f>Pointage!E21</f>
        <v>0</v>
      </c>
      <c r="E19" s="8">
        <f>Pointage!J21</f>
        <v>0</v>
      </c>
      <c r="F19" s="8">
        <f>Pointage!O21</f>
        <v>0</v>
      </c>
      <c r="G19" s="8">
        <f>Pointage!T21</f>
        <v>0</v>
      </c>
      <c r="H19" s="8">
        <f>Pointage!Y21</f>
        <v>0</v>
      </c>
      <c r="I19" s="8">
        <f>Pointage!AD21</f>
        <v>0</v>
      </c>
      <c r="J19" s="8">
        <f>Pointage!AI21</f>
        <v>0</v>
      </c>
      <c r="K19" s="8">
        <f>Pointage!AS21</f>
        <v>0</v>
      </c>
      <c r="L19" s="8">
        <f>Pointage!AS21</f>
        <v>0</v>
      </c>
      <c r="M19" s="8">
        <f>Pointage!AX21</f>
        <v>0</v>
      </c>
      <c r="N19" s="8">
        <f>Pointage!BD21</f>
        <v>0</v>
      </c>
      <c r="O19" s="8">
        <f>Pointage!BH21</f>
        <v>0</v>
      </c>
      <c r="P19" s="8">
        <f>Pointage!BM21</f>
        <v>0</v>
      </c>
      <c r="Q19" s="8">
        <f>Pointage!BR21</f>
        <v>0</v>
      </c>
      <c r="R19" s="8">
        <f>Pointage!BW21</f>
        <v>0</v>
      </c>
      <c r="S19" s="8">
        <f>Pointage!CB21</f>
        <v>0</v>
      </c>
    </row>
    <row r="20" spans="1:19" x14ac:dyDescent="0.2">
      <c r="A20" s="7">
        <f>Pointage!A22</f>
        <v>43117</v>
      </c>
      <c r="B20" s="4">
        <f t="shared" si="0"/>
        <v>17</v>
      </c>
      <c r="C20" s="4">
        <f t="shared" si="1"/>
        <v>1</v>
      </c>
      <c r="D20" s="8">
        <f>Pointage!E22</f>
        <v>0</v>
      </c>
      <c r="E20" s="8">
        <f>Pointage!J22</f>
        <v>0</v>
      </c>
      <c r="F20" s="8">
        <f>Pointage!O22</f>
        <v>0</v>
      </c>
      <c r="G20" s="8">
        <f>Pointage!T22</f>
        <v>0</v>
      </c>
      <c r="H20" s="8">
        <f>Pointage!Y22</f>
        <v>0</v>
      </c>
      <c r="I20" s="8">
        <f>Pointage!AD22</f>
        <v>0</v>
      </c>
      <c r="J20" s="8">
        <f>Pointage!AI22</f>
        <v>0</v>
      </c>
      <c r="K20" s="8">
        <f>Pointage!AS22</f>
        <v>0</v>
      </c>
      <c r="L20" s="8">
        <f>Pointage!AS22</f>
        <v>0</v>
      </c>
      <c r="M20" s="8">
        <f>Pointage!AX22</f>
        <v>0</v>
      </c>
      <c r="N20" s="8">
        <f>Pointage!BD22</f>
        <v>0</v>
      </c>
      <c r="O20" s="8">
        <f>Pointage!BH22</f>
        <v>0</v>
      </c>
      <c r="P20" s="8">
        <f>Pointage!BM22</f>
        <v>0</v>
      </c>
      <c r="Q20" s="8">
        <f>Pointage!BR22</f>
        <v>0</v>
      </c>
      <c r="R20" s="8">
        <f>Pointage!BW22</f>
        <v>0</v>
      </c>
      <c r="S20" s="8">
        <f>Pointage!CB22</f>
        <v>0</v>
      </c>
    </row>
    <row r="21" spans="1:19" x14ac:dyDescent="0.2">
      <c r="A21" s="7">
        <f>Pointage!A23</f>
        <v>43118</v>
      </c>
      <c r="B21" s="4">
        <f t="shared" si="0"/>
        <v>18</v>
      </c>
      <c r="C21" s="4">
        <f t="shared" si="1"/>
        <v>1</v>
      </c>
      <c r="D21" s="8">
        <f>Pointage!E23</f>
        <v>0</v>
      </c>
      <c r="E21" s="8">
        <f>Pointage!J23</f>
        <v>0</v>
      </c>
      <c r="F21" s="8">
        <f>Pointage!O23</f>
        <v>0</v>
      </c>
      <c r="G21" s="8">
        <f>Pointage!T23</f>
        <v>0</v>
      </c>
      <c r="H21" s="8">
        <f>Pointage!Y23</f>
        <v>0</v>
      </c>
      <c r="I21" s="8">
        <f>Pointage!AD23</f>
        <v>0</v>
      </c>
      <c r="J21" s="8">
        <f>Pointage!AI23</f>
        <v>0</v>
      </c>
      <c r="K21" s="8">
        <f>Pointage!AS23</f>
        <v>0</v>
      </c>
      <c r="L21" s="8">
        <f>Pointage!AS23</f>
        <v>0</v>
      </c>
      <c r="M21" s="8">
        <f>Pointage!AX23</f>
        <v>0</v>
      </c>
      <c r="N21" s="8">
        <f>Pointage!BD23</f>
        <v>0</v>
      </c>
      <c r="O21" s="8">
        <f>Pointage!BH23</f>
        <v>0</v>
      </c>
      <c r="P21" s="8">
        <f>Pointage!BM23</f>
        <v>0</v>
      </c>
      <c r="Q21" s="8">
        <f>Pointage!BR23</f>
        <v>0</v>
      </c>
      <c r="R21" s="8">
        <f>Pointage!BW23</f>
        <v>0</v>
      </c>
      <c r="S21" s="8">
        <f>Pointage!CB23</f>
        <v>0</v>
      </c>
    </row>
    <row r="22" spans="1:19" x14ac:dyDescent="0.2">
      <c r="A22" s="7">
        <f>Pointage!A24</f>
        <v>43119</v>
      </c>
      <c r="B22" s="4">
        <f t="shared" si="0"/>
        <v>19</v>
      </c>
      <c r="C22" s="4">
        <f t="shared" si="1"/>
        <v>1</v>
      </c>
      <c r="D22" s="8">
        <f>Pointage!E24</f>
        <v>0</v>
      </c>
      <c r="E22" s="8">
        <f>Pointage!J24</f>
        <v>0</v>
      </c>
      <c r="F22" s="8">
        <f>Pointage!O24</f>
        <v>0</v>
      </c>
      <c r="G22" s="8">
        <f>Pointage!T24</f>
        <v>0</v>
      </c>
      <c r="H22" s="8">
        <f>Pointage!Y24</f>
        <v>0</v>
      </c>
      <c r="I22" s="8">
        <f>Pointage!AD24</f>
        <v>0</v>
      </c>
      <c r="J22" s="8">
        <f>Pointage!AI24</f>
        <v>0</v>
      </c>
      <c r="K22" s="8">
        <f>Pointage!AS24</f>
        <v>0</v>
      </c>
      <c r="L22" s="8">
        <f>Pointage!AS24</f>
        <v>0</v>
      </c>
      <c r="M22" s="8">
        <f>Pointage!AX24</f>
        <v>0</v>
      </c>
      <c r="N22" s="8">
        <f>Pointage!BD24</f>
        <v>0</v>
      </c>
      <c r="O22" s="8">
        <f>Pointage!BH24</f>
        <v>0</v>
      </c>
      <c r="P22" s="8">
        <f>Pointage!BM24</f>
        <v>0</v>
      </c>
      <c r="Q22" s="8">
        <f>Pointage!BR24</f>
        <v>0</v>
      </c>
      <c r="R22" s="8">
        <f>Pointage!BW24</f>
        <v>0</v>
      </c>
      <c r="S22" s="8">
        <f>Pointage!CB24</f>
        <v>0</v>
      </c>
    </row>
    <row r="23" spans="1:19" x14ac:dyDescent="0.2">
      <c r="A23" s="7">
        <f>Pointage!A25</f>
        <v>43120</v>
      </c>
      <c r="B23" s="4">
        <f t="shared" si="0"/>
        <v>20</v>
      </c>
      <c r="C23" s="4">
        <f t="shared" si="1"/>
        <v>1</v>
      </c>
      <c r="D23" s="8">
        <f>Pointage!E25</f>
        <v>0</v>
      </c>
      <c r="E23" s="8">
        <f>Pointage!J25</f>
        <v>0</v>
      </c>
      <c r="F23" s="8">
        <f>Pointage!O25</f>
        <v>0</v>
      </c>
      <c r="G23" s="8">
        <f>Pointage!T25</f>
        <v>0</v>
      </c>
      <c r="H23" s="8">
        <f>Pointage!Y25</f>
        <v>0</v>
      </c>
      <c r="I23" s="8">
        <f>Pointage!AD25</f>
        <v>0</v>
      </c>
      <c r="J23" s="8">
        <f>Pointage!AI25</f>
        <v>0</v>
      </c>
      <c r="K23" s="8">
        <f>Pointage!AS25</f>
        <v>0</v>
      </c>
      <c r="L23" s="8">
        <f>Pointage!AS25</f>
        <v>0</v>
      </c>
      <c r="M23" s="8">
        <f>Pointage!AX25</f>
        <v>0</v>
      </c>
      <c r="N23" s="8">
        <f>Pointage!BD25</f>
        <v>0</v>
      </c>
      <c r="O23" s="8">
        <f>Pointage!BH25</f>
        <v>0</v>
      </c>
      <c r="P23" s="8">
        <f>Pointage!BM25</f>
        <v>0</v>
      </c>
      <c r="Q23" s="8">
        <f>Pointage!BR25</f>
        <v>0</v>
      </c>
      <c r="R23" s="8">
        <f>Pointage!BW25</f>
        <v>0</v>
      </c>
      <c r="S23" s="8">
        <f>Pointage!CB25</f>
        <v>0</v>
      </c>
    </row>
    <row r="24" spans="1:19" x14ac:dyDescent="0.2">
      <c r="A24" s="7" t="str">
        <f>Pointage!A26</f>
        <v>Total</v>
      </c>
      <c r="B24" s="4" t="e">
        <f t="shared" si="0"/>
        <v>#VALUE!</v>
      </c>
      <c r="C24" s="4" t="e">
        <f t="shared" si="1"/>
        <v>#VALUE!</v>
      </c>
      <c r="D24" s="8">
        <f>Pointage!E26</f>
        <v>0</v>
      </c>
      <c r="E24" s="8">
        <f>Pointage!J26</f>
        <v>0</v>
      </c>
      <c r="F24" s="8">
        <f>Pointage!O26</f>
        <v>0</v>
      </c>
      <c r="G24" s="8">
        <f>Pointage!T26</f>
        <v>0</v>
      </c>
      <c r="H24" s="8">
        <f>Pointage!Y26</f>
        <v>0</v>
      </c>
      <c r="I24" s="8">
        <f>Pointage!AD26</f>
        <v>0</v>
      </c>
      <c r="J24" s="8">
        <f>Pointage!AI26</f>
        <v>0</v>
      </c>
      <c r="K24" s="8">
        <f>Pointage!AS26</f>
        <v>0</v>
      </c>
      <c r="L24" s="8">
        <f>Pointage!AS26</f>
        <v>0</v>
      </c>
      <c r="M24" s="8">
        <f>Pointage!AX26</f>
        <v>0</v>
      </c>
      <c r="N24" s="8">
        <f>Pointage!BD26</f>
        <v>0</v>
      </c>
      <c r="O24" s="8">
        <f>Pointage!BH26</f>
        <v>0</v>
      </c>
      <c r="P24" s="8">
        <f>Pointage!BM26</f>
        <v>0</v>
      </c>
      <c r="Q24" s="8">
        <f>Pointage!BR26</f>
        <v>0</v>
      </c>
      <c r="R24" s="8">
        <f>Pointage!BW26</f>
        <v>0</v>
      </c>
      <c r="S24" s="8">
        <f>Pointage!CB26</f>
        <v>0</v>
      </c>
    </row>
    <row r="25" spans="1:19" x14ac:dyDescent="0.2">
      <c r="A25" s="7">
        <f>Pointage!A27</f>
        <v>43122</v>
      </c>
      <c r="B25" s="4">
        <f t="shared" si="0"/>
        <v>22</v>
      </c>
      <c r="C25" s="4">
        <f t="shared" si="1"/>
        <v>1</v>
      </c>
      <c r="D25" s="8">
        <f>Pointage!E27</f>
        <v>0</v>
      </c>
      <c r="E25" s="8">
        <f>Pointage!J27</f>
        <v>0</v>
      </c>
      <c r="F25" s="8">
        <f>Pointage!O27</f>
        <v>0</v>
      </c>
      <c r="G25" s="8">
        <f>Pointage!T27</f>
        <v>0</v>
      </c>
      <c r="H25" s="8">
        <f>Pointage!Y27</f>
        <v>0</v>
      </c>
      <c r="I25" s="8">
        <f>Pointage!AD27</f>
        <v>0</v>
      </c>
      <c r="J25" s="8">
        <f>Pointage!AI27</f>
        <v>0</v>
      </c>
      <c r="K25" s="8">
        <f>Pointage!AS27</f>
        <v>0</v>
      </c>
      <c r="L25" s="8">
        <f>Pointage!AS27</f>
        <v>0</v>
      </c>
      <c r="M25" s="8">
        <f>Pointage!AX27</f>
        <v>0</v>
      </c>
      <c r="N25" s="8">
        <f>Pointage!BD27</f>
        <v>0</v>
      </c>
      <c r="O25" s="8">
        <f>Pointage!BH27</f>
        <v>0</v>
      </c>
      <c r="P25" s="8">
        <f>Pointage!BM27</f>
        <v>0</v>
      </c>
      <c r="Q25" s="8">
        <f>Pointage!BR27</f>
        <v>0</v>
      </c>
      <c r="R25" s="8">
        <f>Pointage!BW27</f>
        <v>0</v>
      </c>
      <c r="S25" s="8">
        <f>Pointage!CB27</f>
        <v>0</v>
      </c>
    </row>
    <row r="26" spans="1:19" x14ac:dyDescent="0.2">
      <c r="A26" s="7">
        <f>Pointage!A28</f>
        <v>43123</v>
      </c>
      <c r="B26" s="4">
        <f t="shared" si="0"/>
        <v>23</v>
      </c>
      <c r="C26" s="4">
        <f t="shared" si="1"/>
        <v>1</v>
      </c>
      <c r="D26" s="8">
        <f>Pointage!E28</f>
        <v>0</v>
      </c>
      <c r="E26" s="8">
        <f>Pointage!J28</f>
        <v>0</v>
      </c>
      <c r="F26" s="8">
        <f>Pointage!O28</f>
        <v>0</v>
      </c>
      <c r="G26" s="8">
        <f>Pointage!T28</f>
        <v>0</v>
      </c>
      <c r="H26" s="8">
        <f>Pointage!Y28</f>
        <v>0</v>
      </c>
      <c r="I26" s="8">
        <f>Pointage!AD28</f>
        <v>0</v>
      </c>
      <c r="J26" s="8">
        <f>Pointage!AI28</f>
        <v>0</v>
      </c>
      <c r="K26" s="8">
        <f>Pointage!AS28</f>
        <v>0</v>
      </c>
      <c r="L26" s="8">
        <f>Pointage!AS28</f>
        <v>0</v>
      </c>
      <c r="M26" s="8">
        <f>Pointage!AX28</f>
        <v>0</v>
      </c>
      <c r="N26" s="8">
        <f>Pointage!BD28</f>
        <v>0</v>
      </c>
      <c r="O26" s="8">
        <f>Pointage!BH28</f>
        <v>0</v>
      </c>
      <c r="P26" s="8">
        <f>Pointage!BM28</f>
        <v>0</v>
      </c>
      <c r="Q26" s="8">
        <f>Pointage!BR28</f>
        <v>0</v>
      </c>
      <c r="R26" s="8">
        <f>Pointage!BW28</f>
        <v>0</v>
      </c>
      <c r="S26" s="8">
        <f>Pointage!CB28</f>
        <v>0</v>
      </c>
    </row>
    <row r="27" spans="1:19" x14ac:dyDescent="0.2">
      <c r="A27" s="7">
        <f>Pointage!A29</f>
        <v>43124</v>
      </c>
      <c r="B27" s="4">
        <f t="shared" si="0"/>
        <v>24</v>
      </c>
      <c r="C27" s="4">
        <f t="shared" si="1"/>
        <v>1</v>
      </c>
      <c r="D27" s="8">
        <f>Pointage!E29</f>
        <v>0</v>
      </c>
      <c r="E27" s="8">
        <f>Pointage!J29</f>
        <v>0</v>
      </c>
      <c r="F27" s="8">
        <f>Pointage!O29</f>
        <v>0</v>
      </c>
      <c r="G27" s="8">
        <f>Pointage!T29</f>
        <v>0</v>
      </c>
      <c r="H27" s="8">
        <f>Pointage!Y29</f>
        <v>0</v>
      </c>
      <c r="I27" s="8">
        <f>Pointage!AD29</f>
        <v>0</v>
      </c>
      <c r="J27" s="8">
        <f>Pointage!AI29</f>
        <v>0</v>
      </c>
      <c r="K27" s="8">
        <f>Pointage!AS29</f>
        <v>0</v>
      </c>
      <c r="L27" s="8">
        <f>Pointage!AS29</f>
        <v>0</v>
      </c>
      <c r="M27" s="8">
        <f>Pointage!AX29</f>
        <v>0</v>
      </c>
      <c r="N27" s="8">
        <f>Pointage!BD29</f>
        <v>0</v>
      </c>
      <c r="O27" s="8">
        <f>Pointage!BH29</f>
        <v>0</v>
      </c>
      <c r="P27" s="8">
        <f>Pointage!BM29</f>
        <v>0</v>
      </c>
      <c r="Q27" s="8">
        <f>Pointage!BR29</f>
        <v>0</v>
      </c>
      <c r="R27" s="8">
        <f>Pointage!BW29</f>
        <v>0</v>
      </c>
      <c r="S27" s="8">
        <f>Pointage!CB29</f>
        <v>0</v>
      </c>
    </row>
    <row r="28" spans="1:19" x14ac:dyDescent="0.2">
      <c r="A28" s="7">
        <f>Pointage!A30</f>
        <v>43125</v>
      </c>
      <c r="B28" s="4">
        <f t="shared" si="0"/>
        <v>25</v>
      </c>
      <c r="C28" s="4">
        <f t="shared" si="1"/>
        <v>1</v>
      </c>
      <c r="D28" s="8">
        <f>Pointage!E30</f>
        <v>0</v>
      </c>
      <c r="E28" s="8">
        <f>Pointage!J30</f>
        <v>0</v>
      </c>
      <c r="F28" s="8">
        <f>Pointage!O30</f>
        <v>0</v>
      </c>
      <c r="G28" s="8">
        <f>Pointage!T30</f>
        <v>0</v>
      </c>
      <c r="H28" s="8">
        <f>Pointage!Y30</f>
        <v>0</v>
      </c>
      <c r="I28" s="8">
        <f>Pointage!AD30</f>
        <v>0</v>
      </c>
      <c r="J28" s="8">
        <f>Pointage!AI30</f>
        <v>0</v>
      </c>
      <c r="K28" s="8">
        <f>Pointage!AS30</f>
        <v>0</v>
      </c>
      <c r="L28" s="8">
        <f>Pointage!AS30</f>
        <v>0</v>
      </c>
      <c r="M28" s="8">
        <f>Pointage!AX30</f>
        <v>0</v>
      </c>
      <c r="N28" s="8">
        <f>Pointage!BD30</f>
        <v>0</v>
      </c>
      <c r="O28" s="8">
        <f>Pointage!BH30</f>
        <v>0</v>
      </c>
      <c r="P28" s="8">
        <f>Pointage!BM30</f>
        <v>0</v>
      </c>
      <c r="Q28" s="8">
        <f>Pointage!BR30</f>
        <v>0</v>
      </c>
      <c r="R28" s="8">
        <f>Pointage!BW30</f>
        <v>0</v>
      </c>
      <c r="S28" s="8">
        <f>Pointage!CB30</f>
        <v>0</v>
      </c>
    </row>
    <row r="29" spans="1:19" x14ac:dyDescent="0.2">
      <c r="A29" s="7">
        <f>Pointage!A31</f>
        <v>43126</v>
      </c>
      <c r="B29" s="4">
        <f t="shared" si="0"/>
        <v>26</v>
      </c>
      <c r="C29" s="4">
        <f t="shared" si="1"/>
        <v>1</v>
      </c>
      <c r="D29" s="8">
        <f>Pointage!E31</f>
        <v>0</v>
      </c>
      <c r="E29" s="8">
        <f>Pointage!J31</f>
        <v>0</v>
      </c>
      <c r="F29" s="8">
        <f>Pointage!O31</f>
        <v>0</v>
      </c>
      <c r="G29" s="8">
        <f>Pointage!T31</f>
        <v>0</v>
      </c>
      <c r="H29" s="8">
        <f>Pointage!Y31</f>
        <v>0</v>
      </c>
      <c r="I29" s="8">
        <f>Pointage!AD31</f>
        <v>0</v>
      </c>
      <c r="J29" s="8">
        <f>Pointage!AI31</f>
        <v>0</v>
      </c>
      <c r="K29" s="8">
        <f>Pointage!AS31</f>
        <v>0</v>
      </c>
      <c r="L29" s="8">
        <f>Pointage!AS31</f>
        <v>0</v>
      </c>
      <c r="M29" s="8">
        <f>Pointage!AX31</f>
        <v>0</v>
      </c>
      <c r="N29" s="8">
        <f>Pointage!BD31</f>
        <v>0</v>
      </c>
      <c r="O29" s="8">
        <f>Pointage!BH31</f>
        <v>0</v>
      </c>
      <c r="P29" s="8">
        <f>Pointage!BM31</f>
        <v>0</v>
      </c>
      <c r="Q29" s="8">
        <f>Pointage!BR31</f>
        <v>0</v>
      </c>
      <c r="R29" s="8">
        <f>Pointage!BW31</f>
        <v>0</v>
      </c>
      <c r="S29" s="8">
        <f>Pointage!CB31</f>
        <v>0</v>
      </c>
    </row>
    <row r="30" spans="1:19" x14ac:dyDescent="0.2">
      <c r="A30" s="7">
        <f>Pointage!A32</f>
        <v>43127</v>
      </c>
      <c r="B30" s="4">
        <f t="shared" si="0"/>
        <v>27</v>
      </c>
      <c r="C30" s="4">
        <f t="shared" si="1"/>
        <v>1</v>
      </c>
      <c r="D30" s="8">
        <f>Pointage!E32</f>
        <v>0</v>
      </c>
      <c r="E30" s="8">
        <f>Pointage!J32</f>
        <v>0</v>
      </c>
      <c r="F30" s="8">
        <f>Pointage!O32</f>
        <v>0</v>
      </c>
      <c r="G30" s="8">
        <f>Pointage!T32</f>
        <v>0</v>
      </c>
      <c r="H30" s="8">
        <f>Pointage!Y32</f>
        <v>0</v>
      </c>
      <c r="I30" s="8">
        <f>Pointage!AD32</f>
        <v>0</v>
      </c>
      <c r="J30" s="8">
        <f>Pointage!AI32</f>
        <v>0</v>
      </c>
      <c r="K30" s="8">
        <f>Pointage!AS32</f>
        <v>0</v>
      </c>
      <c r="L30" s="8">
        <f>Pointage!AS32</f>
        <v>0</v>
      </c>
      <c r="M30" s="8">
        <f>Pointage!AX32</f>
        <v>0</v>
      </c>
      <c r="N30" s="8">
        <f>Pointage!BD32</f>
        <v>0</v>
      </c>
      <c r="O30" s="8">
        <f>Pointage!BH32</f>
        <v>0</v>
      </c>
      <c r="P30" s="8">
        <f>Pointage!BM32</f>
        <v>0</v>
      </c>
      <c r="Q30" s="8">
        <f>Pointage!BR32</f>
        <v>0</v>
      </c>
      <c r="R30" s="8">
        <f>Pointage!BW32</f>
        <v>0</v>
      </c>
      <c r="S30" s="8">
        <f>Pointage!CB32</f>
        <v>0</v>
      </c>
    </row>
    <row r="31" spans="1:19" x14ac:dyDescent="0.2">
      <c r="A31" s="7" t="str">
        <f>Pointage!A33</f>
        <v>Total</v>
      </c>
      <c r="B31" s="4" t="e">
        <f t="shared" si="0"/>
        <v>#VALUE!</v>
      </c>
      <c r="C31" s="4" t="e">
        <f t="shared" si="1"/>
        <v>#VALUE!</v>
      </c>
      <c r="D31" s="8">
        <f>Pointage!E33</f>
        <v>0</v>
      </c>
      <c r="E31" s="8">
        <f>Pointage!J33</f>
        <v>0</v>
      </c>
      <c r="F31" s="8">
        <f>Pointage!O33</f>
        <v>0</v>
      </c>
      <c r="G31" s="8">
        <f>Pointage!T33</f>
        <v>0</v>
      </c>
      <c r="H31" s="8">
        <f>Pointage!Y33</f>
        <v>0</v>
      </c>
      <c r="I31" s="8">
        <f>Pointage!AD33</f>
        <v>0</v>
      </c>
      <c r="J31" s="8">
        <f>Pointage!AI33</f>
        <v>0</v>
      </c>
      <c r="K31" s="8">
        <f>Pointage!AS33</f>
        <v>0</v>
      </c>
      <c r="L31" s="8">
        <f>Pointage!AS33</f>
        <v>0</v>
      </c>
      <c r="M31" s="8">
        <f>Pointage!AX33</f>
        <v>0</v>
      </c>
      <c r="N31" s="8">
        <f>Pointage!BD33</f>
        <v>0</v>
      </c>
      <c r="O31" s="8">
        <f>Pointage!BH33</f>
        <v>0</v>
      </c>
      <c r="P31" s="8">
        <f>Pointage!BM33</f>
        <v>0</v>
      </c>
      <c r="Q31" s="8">
        <f>Pointage!BR33</f>
        <v>0</v>
      </c>
      <c r="R31" s="8">
        <f>Pointage!BW33</f>
        <v>0</v>
      </c>
      <c r="S31" s="8">
        <f>Pointage!CB33</f>
        <v>0</v>
      </c>
    </row>
    <row r="32" spans="1:19" x14ac:dyDescent="0.2">
      <c r="A32" s="7">
        <f>Pointage!A34</f>
        <v>43129</v>
      </c>
      <c r="B32" s="4">
        <f t="shared" si="0"/>
        <v>29</v>
      </c>
      <c r="C32" s="4">
        <f t="shared" si="1"/>
        <v>1</v>
      </c>
      <c r="D32" s="8">
        <f>Pointage!E34</f>
        <v>0</v>
      </c>
      <c r="E32" s="8">
        <f>Pointage!J34</f>
        <v>0</v>
      </c>
      <c r="F32" s="8">
        <f>Pointage!O34</f>
        <v>0</v>
      </c>
      <c r="G32" s="8">
        <f>Pointage!T34</f>
        <v>0</v>
      </c>
      <c r="H32" s="8">
        <f>Pointage!Y34</f>
        <v>0</v>
      </c>
      <c r="I32" s="8">
        <f>Pointage!AD34</f>
        <v>0</v>
      </c>
      <c r="J32" s="8">
        <f>Pointage!AI34</f>
        <v>0</v>
      </c>
      <c r="K32" s="8">
        <f>Pointage!AS34</f>
        <v>0</v>
      </c>
      <c r="L32" s="8">
        <f>Pointage!AS34</f>
        <v>0</v>
      </c>
      <c r="M32" s="8">
        <f>Pointage!AX34</f>
        <v>0</v>
      </c>
      <c r="N32" s="8">
        <f>Pointage!BD34</f>
        <v>0</v>
      </c>
      <c r="O32" s="8">
        <f>Pointage!BH34</f>
        <v>0</v>
      </c>
      <c r="P32" s="8">
        <f>Pointage!BM34</f>
        <v>0</v>
      </c>
      <c r="Q32" s="8">
        <f>Pointage!BR34</f>
        <v>0</v>
      </c>
      <c r="R32" s="8">
        <f>Pointage!BW34</f>
        <v>0</v>
      </c>
      <c r="S32" s="8">
        <f>Pointage!CB34</f>
        <v>0</v>
      </c>
    </row>
    <row r="33" spans="1:19" x14ac:dyDescent="0.2">
      <c r="A33" s="7">
        <f>Pointage!A35</f>
        <v>43130</v>
      </c>
      <c r="B33" s="4">
        <f t="shared" si="0"/>
        <v>30</v>
      </c>
      <c r="C33" s="4">
        <f t="shared" si="1"/>
        <v>1</v>
      </c>
      <c r="D33" s="8">
        <f>Pointage!E35</f>
        <v>0</v>
      </c>
      <c r="E33" s="8">
        <f>Pointage!J35</f>
        <v>0</v>
      </c>
      <c r="F33" s="8">
        <f>Pointage!O35</f>
        <v>0</v>
      </c>
      <c r="G33" s="8">
        <f>Pointage!T35</f>
        <v>0</v>
      </c>
      <c r="H33" s="8">
        <f>Pointage!Y35</f>
        <v>0</v>
      </c>
      <c r="I33" s="8">
        <f>Pointage!AD35</f>
        <v>0</v>
      </c>
      <c r="J33" s="8">
        <f>Pointage!AI35</f>
        <v>0</v>
      </c>
      <c r="K33" s="8">
        <f>Pointage!AS35</f>
        <v>0</v>
      </c>
      <c r="L33" s="8">
        <f>Pointage!AS35</f>
        <v>0</v>
      </c>
      <c r="M33" s="8">
        <f>Pointage!AX35</f>
        <v>0</v>
      </c>
      <c r="N33" s="8">
        <f>Pointage!BD35</f>
        <v>0</v>
      </c>
      <c r="O33" s="8">
        <f>Pointage!BH35</f>
        <v>0</v>
      </c>
      <c r="P33" s="8">
        <f>Pointage!BM35</f>
        <v>0</v>
      </c>
      <c r="Q33" s="8">
        <f>Pointage!BR35</f>
        <v>0</v>
      </c>
      <c r="R33" s="8">
        <f>Pointage!BW35</f>
        <v>0</v>
      </c>
      <c r="S33" s="8">
        <f>Pointage!CB35</f>
        <v>0</v>
      </c>
    </row>
    <row r="34" spans="1:19" x14ac:dyDescent="0.2">
      <c r="A34" s="7">
        <f>Pointage!A36</f>
        <v>43131</v>
      </c>
      <c r="B34" s="4">
        <f t="shared" si="0"/>
        <v>31</v>
      </c>
      <c r="C34" s="4">
        <f t="shared" si="1"/>
        <v>1</v>
      </c>
      <c r="D34" s="8">
        <f>Pointage!E36</f>
        <v>0</v>
      </c>
      <c r="E34" s="8">
        <f>Pointage!J36</f>
        <v>0</v>
      </c>
      <c r="F34" s="8">
        <f>Pointage!O36</f>
        <v>0</v>
      </c>
      <c r="G34" s="8">
        <f>Pointage!T36</f>
        <v>0</v>
      </c>
      <c r="H34" s="8">
        <f>Pointage!Y36</f>
        <v>0</v>
      </c>
      <c r="I34" s="8">
        <f>Pointage!AD36</f>
        <v>0</v>
      </c>
      <c r="J34" s="8">
        <f>Pointage!AI36</f>
        <v>0</v>
      </c>
      <c r="K34" s="8">
        <f>Pointage!AS36</f>
        <v>0</v>
      </c>
      <c r="L34" s="8">
        <f>Pointage!AS36</f>
        <v>0</v>
      </c>
      <c r="M34" s="8">
        <f>Pointage!AX36</f>
        <v>0</v>
      </c>
      <c r="N34" s="8">
        <f>Pointage!BD36</f>
        <v>0</v>
      </c>
      <c r="O34" s="8">
        <f>Pointage!BH36</f>
        <v>0</v>
      </c>
      <c r="P34" s="8">
        <f>Pointage!BM36</f>
        <v>0</v>
      </c>
      <c r="Q34" s="8">
        <f>Pointage!BR36</f>
        <v>0</v>
      </c>
      <c r="R34" s="8">
        <f>Pointage!BW36</f>
        <v>0</v>
      </c>
      <c r="S34" s="8">
        <f>Pointage!CB36</f>
        <v>0</v>
      </c>
    </row>
    <row r="35" spans="1:19" x14ac:dyDescent="0.2">
      <c r="A35" s="7">
        <f>Pointage!A37</f>
        <v>43132</v>
      </c>
      <c r="B35" s="4">
        <f t="shared" si="0"/>
        <v>1</v>
      </c>
      <c r="C35" s="4">
        <f t="shared" si="1"/>
        <v>2</v>
      </c>
      <c r="D35" s="8">
        <f>Pointage!E37</f>
        <v>0</v>
      </c>
      <c r="E35" s="8">
        <f>Pointage!J37</f>
        <v>0</v>
      </c>
      <c r="F35" s="8">
        <f>Pointage!O37</f>
        <v>0</v>
      </c>
      <c r="G35" s="8">
        <f>Pointage!T37</f>
        <v>0</v>
      </c>
      <c r="H35" s="8">
        <f>Pointage!Y37</f>
        <v>0</v>
      </c>
      <c r="I35" s="8">
        <f>Pointage!AD37</f>
        <v>0</v>
      </c>
      <c r="J35" s="8">
        <f>Pointage!AI37</f>
        <v>0</v>
      </c>
      <c r="K35" s="8">
        <f>Pointage!AS37</f>
        <v>0</v>
      </c>
      <c r="L35" s="8">
        <f>Pointage!AS37</f>
        <v>0</v>
      </c>
      <c r="M35" s="8">
        <f>Pointage!AX37</f>
        <v>0</v>
      </c>
      <c r="N35" s="8">
        <f>Pointage!BD37</f>
        <v>0</v>
      </c>
      <c r="O35" s="8">
        <f>Pointage!BH37</f>
        <v>0</v>
      </c>
      <c r="P35" s="8">
        <f>Pointage!BM37</f>
        <v>0</v>
      </c>
      <c r="Q35" s="8">
        <f>Pointage!BR37</f>
        <v>0</v>
      </c>
      <c r="R35" s="8">
        <f>Pointage!BW37</f>
        <v>0</v>
      </c>
      <c r="S35" s="8">
        <f>Pointage!CB37</f>
        <v>0</v>
      </c>
    </row>
    <row r="36" spans="1:19" x14ac:dyDescent="0.2">
      <c r="A36" s="7">
        <f>Pointage!A38</f>
        <v>43133</v>
      </c>
      <c r="B36" s="4">
        <f t="shared" si="0"/>
        <v>2</v>
      </c>
      <c r="C36" s="4">
        <f t="shared" si="1"/>
        <v>2</v>
      </c>
      <c r="D36" s="8">
        <f>Pointage!E38</f>
        <v>0</v>
      </c>
      <c r="E36" s="8">
        <f>Pointage!J38</f>
        <v>0</v>
      </c>
      <c r="F36" s="8">
        <f>Pointage!O38</f>
        <v>0</v>
      </c>
      <c r="G36" s="8">
        <f>Pointage!T38</f>
        <v>0</v>
      </c>
      <c r="H36" s="8">
        <f>Pointage!Y38</f>
        <v>0</v>
      </c>
      <c r="I36" s="8">
        <f>Pointage!AD38</f>
        <v>0</v>
      </c>
      <c r="J36" s="8">
        <f>Pointage!AI38</f>
        <v>0</v>
      </c>
      <c r="K36" s="8">
        <f>Pointage!AS38</f>
        <v>0</v>
      </c>
      <c r="L36" s="8">
        <f>Pointage!AS38</f>
        <v>0</v>
      </c>
      <c r="M36" s="8">
        <f>Pointage!AX38</f>
        <v>0</v>
      </c>
      <c r="N36" s="8">
        <f>Pointage!BD38</f>
        <v>0</v>
      </c>
      <c r="O36" s="8">
        <f>Pointage!BH38</f>
        <v>0</v>
      </c>
      <c r="P36" s="8">
        <f>Pointage!BM38</f>
        <v>0</v>
      </c>
      <c r="Q36" s="8">
        <f>Pointage!BR38</f>
        <v>0</v>
      </c>
      <c r="R36" s="8">
        <f>Pointage!BW38</f>
        <v>0</v>
      </c>
      <c r="S36" s="8">
        <f>Pointage!CB38</f>
        <v>0</v>
      </c>
    </row>
    <row r="37" spans="1:19" x14ac:dyDescent="0.2">
      <c r="A37" s="7">
        <f>Pointage!A39</f>
        <v>43134</v>
      </c>
      <c r="B37" s="4">
        <f t="shared" si="0"/>
        <v>3</v>
      </c>
      <c r="C37" s="4">
        <f t="shared" si="1"/>
        <v>2</v>
      </c>
      <c r="D37" s="8">
        <f>Pointage!E39</f>
        <v>0</v>
      </c>
      <c r="E37" s="8">
        <f>Pointage!J39</f>
        <v>0</v>
      </c>
      <c r="F37" s="8">
        <f>Pointage!O39</f>
        <v>0</v>
      </c>
      <c r="G37" s="8">
        <f>Pointage!T39</f>
        <v>0</v>
      </c>
      <c r="H37" s="8">
        <f>Pointage!Y39</f>
        <v>0</v>
      </c>
      <c r="I37" s="8">
        <f>Pointage!AD39</f>
        <v>0</v>
      </c>
      <c r="J37" s="8">
        <f>Pointage!AI39</f>
        <v>0</v>
      </c>
      <c r="K37" s="8">
        <f>Pointage!AS39</f>
        <v>0</v>
      </c>
      <c r="L37" s="8">
        <f>Pointage!AS39</f>
        <v>0</v>
      </c>
      <c r="M37" s="8">
        <f>Pointage!AX39</f>
        <v>0</v>
      </c>
      <c r="N37" s="8">
        <f>Pointage!BD39</f>
        <v>0</v>
      </c>
      <c r="O37" s="8">
        <f>Pointage!BH39</f>
        <v>0</v>
      </c>
      <c r="P37" s="8">
        <f>Pointage!BM39</f>
        <v>0</v>
      </c>
      <c r="Q37" s="8">
        <f>Pointage!BR39</f>
        <v>0</v>
      </c>
      <c r="R37" s="8">
        <f>Pointage!BW39</f>
        <v>0</v>
      </c>
      <c r="S37" s="8">
        <f>Pointage!CB39</f>
        <v>0</v>
      </c>
    </row>
    <row r="38" spans="1:19" x14ac:dyDescent="0.2">
      <c r="A38" s="7" t="str">
        <f>Pointage!A40</f>
        <v>Total</v>
      </c>
      <c r="B38" s="4" t="e">
        <f t="shared" si="0"/>
        <v>#VALUE!</v>
      </c>
      <c r="C38" s="4" t="e">
        <f t="shared" si="1"/>
        <v>#VALUE!</v>
      </c>
      <c r="D38" s="8">
        <f>Pointage!E40</f>
        <v>0</v>
      </c>
      <c r="E38" s="8">
        <f>Pointage!J40</f>
        <v>0</v>
      </c>
      <c r="F38" s="8">
        <f>Pointage!O40</f>
        <v>0</v>
      </c>
      <c r="G38" s="8">
        <f>Pointage!T40</f>
        <v>0</v>
      </c>
      <c r="H38" s="8">
        <f>Pointage!Y40</f>
        <v>0</v>
      </c>
      <c r="I38" s="8">
        <f>Pointage!AD40</f>
        <v>0</v>
      </c>
      <c r="J38" s="8">
        <f>Pointage!AI40</f>
        <v>0</v>
      </c>
      <c r="K38" s="8">
        <f>Pointage!AS40</f>
        <v>0</v>
      </c>
      <c r="L38" s="8">
        <f>Pointage!AS40</f>
        <v>0</v>
      </c>
      <c r="M38" s="8">
        <f>Pointage!AX40</f>
        <v>0</v>
      </c>
      <c r="N38" s="8">
        <f>Pointage!BD40</f>
        <v>0</v>
      </c>
      <c r="O38" s="8">
        <f>Pointage!BH40</f>
        <v>0</v>
      </c>
      <c r="P38" s="8">
        <f>Pointage!BM40</f>
        <v>0</v>
      </c>
      <c r="Q38" s="8">
        <f>Pointage!BR40</f>
        <v>0</v>
      </c>
      <c r="R38" s="8">
        <f>Pointage!BW40</f>
        <v>0</v>
      </c>
      <c r="S38" s="8">
        <f>Pointage!CB40</f>
        <v>0</v>
      </c>
    </row>
    <row r="39" spans="1:19" x14ac:dyDescent="0.2">
      <c r="A39" s="7">
        <f>Pointage!A41</f>
        <v>43136</v>
      </c>
      <c r="B39" s="4">
        <f t="shared" si="0"/>
        <v>5</v>
      </c>
      <c r="C39" s="4">
        <f t="shared" si="1"/>
        <v>2</v>
      </c>
      <c r="D39" s="8">
        <f>Pointage!E41</f>
        <v>0</v>
      </c>
      <c r="E39" s="8">
        <f>Pointage!J41</f>
        <v>0</v>
      </c>
      <c r="F39" s="8">
        <f>Pointage!O41</f>
        <v>0</v>
      </c>
      <c r="G39" s="8">
        <f>Pointage!T41</f>
        <v>0</v>
      </c>
      <c r="H39" s="8">
        <f>Pointage!Y41</f>
        <v>0</v>
      </c>
      <c r="I39" s="8">
        <f>Pointage!AD41</f>
        <v>0</v>
      </c>
      <c r="J39" s="8">
        <f>Pointage!AI41</f>
        <v>0</v>
      </c>
      <c r="K39" s="8">
        <f>Pointage!AS41</f>
        <v>0</v>
      </c>
      <c r="L39" s="8">
        <f>Pointage!AS41</f>
        <v>0</v>
      </c>
      <c r="M39" s="8">
        <f>Pointage!AX41</f>
        <v>0</v>
      </c>
      <c r="N39" s="8">
        <f>Pointage!BD41</f>
        <v>0</v>
      </c>
      <c r="O39" s="8">
        <f>Pointage!BH41</f>
        <v>0</v>
      </c>
      <c r="P39" s="8">
        <f>Pointage!BM41</f>
        <v>0</v>
      </c>
      <c r="Q39" s="8">
        <f>Pointage!BR41</f>
        <v>0</v>
      </c>
      <c r="R39" s="8">
        <f>Pointage!BW41</f>
        <v>0</v>
      </c>
      <c r="S39" s="8">
        <f>Pointage!CB41</f>
        <v>0</v>
      </c>
    </row>
    <row r="40" spans="1:19" x14ac:dyDescent="0.2">
      <c r="A40" s="7">
        <f>Pointage!A42</f>
        <v>43137</v>
      </c>
      <c r="B40" s="4">
        <f t="shared" si="0"/>
        <v>6</v>
      </c>
      <c r="C40" s="4">
        <f t="shared" si="1"/>
        <v>2</v>
      </c>
      <c r="D40" s="8">
        <f>Pointage!E42</f>
        <v>0</v>
      </c>
      <c r="E40" s="8">
        <f>Pointage!J42</f>
        <v>0</v>
      </c>
      <c r="F40" s="8">
        <f>Pointage!O42</f>
        <v>0</v>
      </c>
      <c r="G40" s="8">
        <f>Pointage!T42</f>
        <v>0</v>
      </c>
      <c r="H40" s="8">
        <f>Pointage!Y42</f>
        <v>0</v>
      </c>
      <c r="I40" s="8">
        <f>Pointage!AD42</f>
        <v>0</v>
      </c>
      <c r="J40" s="8">
        <f>Pointage!AI42</f>
        <v>0</v>
      </c>
      <c r="K40" s="8">
        <f>Pointage!AS42</f>
        <v>0</v>
      </c>
      <c r="L40" s="8">
        <f>Pointage!AS42</f>
        <v>0</v>
      </c>
      <c r="M40" s="8">
        <f>Pointage!AX42</f>
        <v>0</v>
      </c>
      <c r="N40" s="8">
        <f>Pointage!BD42</f>
        <v>0</v>
      </c>
      <c r="O40" s="8">
        <f>Pointage!BH42</f>
        <v>0</v>
      </c>
      <c r="P40" s="8">
        <f>Pointage!BM42</f>
        <v>0</v>
      </c>
      <c r="Q40" s="8">
        <f>Pointage!BR42</f>
        <v>0</v>
      </c>
      <c r="R40" s="8">
        <f>Pointage!BW42</f>
        <v>0</v>
      </c>
      <c r="S40" s="8">
        <f>Pointage!CB42</f>
        <v>0</v>
      </c>
    </row>
    <row r="41" spans="1:19" x14ac:dyDescent="0.2">
      <c r="A41" s="7">
        <f>Pointage!A43</f>
        <v>43138</v>
      </c>
      <c r="B41" s="4">
        <f t="shared" si="0"/>
        <v>7</v>
      </c>
      <c r="C41" s="4">
        <f t="shared" si="1"/>
        <v>2</v>
      </c>
      <c r="D41" s="8">
        <f>Pointage!E43</f>
        <v>0</v>
      </c>
      <c r="E41" s="8">
        <f>Pointage!J43</f>
        <v>0</v>
      </c>
      <c r="F41" s="8">
        <f>Pointage!O43</f>
        <v>0</v>
      </c>
      <c r="G41" s="8">
        <f>Pointage!T43</f>
        <v>0</v>
      </c>
      <c r="H41" s="8">
        <f>Pointage!Y43</f>
        <v>0</v>
      </c>
      <c r="I41" s="8">
        <f>Pointage!AD43</f>
        <v>0</v>
      </c>
      <c r="J41" s="8">
        <f>Pointage!AI43</f>
        <v>0</v>
      </c>
      <c r="K41" s="8">
        <f>Pointage!AS43</f>
        <v>0</v>
      </c>
      <c r="L41" s="8">
        <f>Pointage!AS43</f>
        <v>0</v>
      </c>
      <c r="M41" s="8">
        <f>Pointage!AX43</f>
        <v>0</v>
      </c>
      <c r="N41" s="8">
        <f>Pointage!BD43</f>
        <v>0</v>
      </c>
      <c r="O41" s="8">
        <f>Pointage!BH43</f>
        <v>0</v>
      </c>
      <c r="P41" s="8">
        <f>Pointage!BM43</f>
        <v>0</v>
      </c>
      <c r="Q41" s="8">
        <f>Pointage!BR43</f>
        <v>0</v>
      </c>
      <c r="R41" s="8">
        <f>Pointage!BW43</f>
        <v>0</v>
      </c>
      <c r="S41" s="8">
        <f>Pointage!CB43</f>
        <v>0</v>
      </c>
    </row>
    <row r="42" spans="1:19" x14ac:dyDescent="0.2">
      <c r="A42" s="7">
        <f>Pointage!A44</f>
        <v>43139</v>
      </c>
      <c r="B42" s="4">
        <f t="shared" si="0"/>
        <v>8</v>
      </c>
      <c r="C42" s="4">
        <f t="shared" si="1"/>
        <v>2</v>
      </c>
      <c r="D42" s="8">
        <f>Pointage!E44</f>
        <v>0</v>
      </c>
      <c r="E42" s="8">
        <f>Pointage!J44</f>
        <v>0</v>
      </c>
      <c r="F42" s="8">
        <f>Pointage!O44</f>
        <v>0</v>
      </c>
      <c r="G42" s="8">
        <f>Pointage!T44</f>
        <v>0</v>
      </c>
      <c r="H42" s="8">
        <f>Pointage!Y44</f>
        <v>0</v>
      </c>
      <c r="I42" s="8">
        <f>Pointage!AD44</f>
        <v>0</v>
      </c>
      <c r="J42" s="8">
        <f>Pointage!AI44</f>
        <v>0</v>
      </c>
      <c r="K42" s="8">
        <f>Pointage!AS44</f>
        <v>0</v>
      </c>
      <c r="L42" s="8">
        <f>Pointage!AS44</f>
        <v>0</v>
      </c>
      <c r="M42" s="8">
        <f>Pointage!AX44</f>
        <v>0</v>
      </c>
      <c r="N42" s="8">
        <f>Pointage!BD44</f>
        <v>0</v>
      </c>
      <c r="O42" s="8">
        <f>Pointage!BH44</f>
        <v>0</v>
      </c>
      <c r="P42" s="8">
        <f>Pointage!BM44</f>
        <v>0</v>
      </c>
      <c r="Q42" s="8">
        <f>Pointage!BR44</f>
        <v>0</v>
      </c>
      <c r="R42" s="8">
        <f>Pointage!BW44</f>
        <v>0</v>
      </c>
      <c r="S42" s="8">
        <f>Pointage!CB44</f>
        <v>0</v>
      </c>
    </row>
    <row r="43" spans="1:19" x14ac:dyDescent="0.2">
      <c r="A43" s="7">
        <f>Pointage!A45</f>
        <v>43140</v>
      </c>
      <c r="B43" s="4">
        <f t="shared" si="0"/>
        <v>9</v>
      </c>
      <c r="C43" s="4">
        <f t="shared" si="1"/>
        <v>2</v>
      </c>
      <c r="D43" s="8">
        <f>Pointage!E45</f>
        <v>0</v>
      </c>
      <c r="E43" s="8">
        <f>Pointage!J45</f>
        <v>0</v>
      </c>
      <c r="F43" s="8">
        <f>Pointage!O45</f>
        <v>0</v>
      </c>
      <c r="G43" s="8">
        <f>Pointage!T45</f>
        <v>0</v>
      </c>
      <c r="H43" s="8">
        <f>Pointage!Y45</f>
        <v>0</v>
      </c>
      <c r="I43" s="8">
        <f>Pointage!AD45</f>
        <v>0</v>
      </c>
      <c r="J43" s="8">
        <f>Pointage!AI45</f>
        <v>0</v>
      </c>
      <c r="K43" s="8">
        <f>Pointage!AS45</f>
        <v>0</v>
      </c>
      <c r="L43" s="8">
        <f>Pointage!AS45</f>
        <v>0</v>
      </c>
      <c r="M43" s="8">
        <f>Pointage!AX45</f>
        <v>0</v>
      </c>
      <c r="N43" s="8">
        <f>Pointage!BD45</f>
        <v>0</v>
      </c>
      <c r="O43" s="8">
        <f>Pointage!BH45</f>
        <v>0</v>
      </c>
      <c r="P43" s="8">
        <f>Pointage!BM45</f>
        <v>0</v>
      </c>
      <c r="Q43" s="8">
        <f>Pointage!BR45</f>
        <v>0</v>
      </c>
      <c r="R43" s="8">
        <f>Pointage!BW45</f>
        <v>0</v>
      </c>
      <c r="S43" s="8">
        <f>Pointage!CB45</f>
        <v>0</v>
      </c>
    </row>
    <row r="44" spans="1:19" x14ac:dyDescent="0.2">
      <c r="A44" s="7">
        <f>Pointage!A46</f>
        <v>43141</v>
      </c>
      <c r="B44" s="4">
        <f t="shared" si="0"/>
        <v>10</v>
      </c>
      <c r="C44" s="4">
        <f t="shared" si="1"/>
        <v>2</v>
      </c>
      <c r="D44" s="8">
        <f>Pointage!E46</f>
        <v>0</v>
      </c>
      <c r="E44" s="8">
        <f>Pointage!J46</f>
        <v>0</v>
      </c>
      <c r="F44" s="8">
        <f>Pointage!O46</f>
        <v>0</v>
      </c>
      <c r="G44" s="8">
        <f>Pointage!T46</f>
        <v>0</v>
      </c>
      <c r="H44" s="8">
        <f>Pointage!Y46</f>
        <v>0</v>
      </c>
      <c r="I44" s="8">
        <f>Pointage!AD46</f>
        <v>0</v>
      </c>
      <c r="J44" s="8">
        <f>Pointage!AI46</f>
        <v>0</v>
      </c>
      <c r="K44" s="8">
        <f>Pointage!AS46</f>
        <v>0</v>
      </c>
      <c r="L44" s="8">
        <f>Pointage!AS46</f>
        <v>0</v>
      </c>
      <c r="M44" s="8">
        <f>Pointage!AX46</f>
        <v>0</v>
      </c>
      <c r="N44" s="8">
        <f>Pointage!BD46</f>
        <v>0</v>
      </c>
      <c r="O44" s="8">
        <f>Pointage!BH46</f>
        <v>0</v>
      </c>
      <c r="P44" s="8">
        <f>Pointage!BM46</f>
        <v>0</v>
      </c>
      <c r="Q44" s="8">
        <f>Pointage!BR46</f>
        <v>0</v>
      </c>
      <c r="R44" s="8">
        <f>Pointage!BW46</f>
        <v>0</v>
      </c>
      <c r="S44" s="8">
        <f>Pointage!CB46</f>
        <v>0</v>
      </c>
    </row>
    <row r="45" spans="1:19" x14ac:dyDescent="0.2">
      <c r="A45" s="7" t="str">
        <f>Pointage!A47</f>
        <v>Total</v>
      </c>
      <c r="B45" s="4" t="e">
        <f t="shared" si="0"/>
        <v>#VALUE!</v>
      </c>
      <c r="C45" s="4" t="e">
        <f t="shared" si="1"/>
        <v>#VALUE!</v>
      </c>
      <c r="D45" s="8">
        <f>Pointage!E47</f>
        <v>0</v>
      </c>
      <c r="E45" s="8">
        <f>Pointage!J47</f>
        <v>0</v>
      </c>
      <c r="F45" s="8">
        <f>Pointage!O47</f>
        <v>0</v>
      </c>
      <c r="G45" s="8">
        <f>Pointage!T47</f>
        <v>0</v>
      </c>
      <c r="H45" s="8">
        <f>Pointage!Y47</f>
        <v>0</v>
      </c>
      <c r="I45" s="8">
        <f>Pointage!AD47</f>
        <v>0</v>
      </c>
      <c r="J45" s="8">
        <f>Pointage!AI47</f>
        <v>0</v>
      </c>
      <c r="K45" s="8">
        <f>Pointage!AS47</f>
        <v>0</v>
      </c>
      <c r="L45" s="8">
        <f>Pointage!AS47</f>
        <v>0</v>
      </c>
      <c r="M45" s="8">
        <f>Pointage!AX47</f>
        <v>0</v>
      </c>
      <c r="N45" s="8">
        <f>Pointage!BD47</f>
        <v>0</v>
      </c>
      <c r="O45" s="8">
        <f>Pointage!BH47</f>
        <v>0</v>
      </c>
      <c r="P45" s="8">
        <f>Pointage!BM47</f>
        <v>0</v>
      </c>
      <c r="Q45" s="8">
        <f>Pointage!BR47</f>
        <v>0</v>
      </c>
      <c r="R45" s="8">
        <f>Pointage!BW47</f>
        <v>0</v>
      </c>
      <c r="S45" s="8">
        <f>Pointage!CB47</f>
        <v>0</v>
      </c>
    </row>
    <row r="46" spans="1:19" x14ac:dyDescent="0.2">
      <c r="A46" s="7">
        <f>Pointage!A48</f>
        <v>43143</v>
      </c>
      <c r="B46" s="4">
        <f t="shared" si="0"/>
        <v>12</v>
      </c>
      <c r="C46" s="4">
        <f t="shared" si="1"/>
        <v>2</v>
      </c>
      <c r="D46" s="8">
        <f>Pointage!E48</f>
        <v>0</v>
      </c>
      <c r="E46" s="8">
        <f>Pointage!J48</f>
        <v>0</v>
      </c>
      <c r="F46" s="8">
        <f>Pointage!O48</f>
        <v>0</v>
      </c>
      <c r="G46" s="8">
        <f>Pointage!T48</f>
        <v>0</v>
      </c>
      <c r="H46" s="8">
        <f>Pointage!Y48</f>
        <v>0</v>
      </c>
      <c r="I46" s="8">
        <f>Pointage!AD48</f>
        <v>0</v>
      </c>
      <c r="J46" s="8">
        <f>Pointage!AI48</f>
        <v>0</v>
      </c>
      <c r="K46" s="8">
        <f>Pointage!AS48</f>
        <v>0</v>
      </c>
      <c r="L46" s="8">
        <f>Pointage!AS48</f>
        <v>0</v>
      </c>
      <c r="M46" s="8">
        <f>Pointage!AX48</f>
        <v>0</v>
      </c>
      <c r="N46" s="8">
        <f>Pointage!BD48</f>
        <v>0</v>
      </c>
      <c r="O46" s="8">
        <f>Pointage!BH48</f>
        <v>0</v>
      </c>
      <c r="P46" s="8">
        <f>Pointage!BM48</f>
        <v>0</v>
      </c>
      <c r="Q46" s="8">
        <f>Pointage!BR48</f>
        <v>0</v>
      </c>
      <c r="R46" s="8">
        <f>Pointage!BW48</f>
        <v>0</v>
      </c>
      <c r="S46" s="8">
        <f>Pointage!CB48</f>
        <v>0</v>
      </c>
    </row>
    <row r="47" spans="1:19" x14ac:dyDescent="0.2">
      <c r="A47" s="7">
        <f>Pointage!A49</f>
        <v>43144</v>
      </c>
      <c r="B47" s="4">
        <f t="shared" si="0"/>
        <v>13</v>
      </c>
      <c r="C47" s="4">
        <f t="shared" si="1"/>
        <v>2</v>
      </c>
      <c r="D47" s="8">
        <f>Pointage!E49</f>
        <v>0</v>
      </c>
      <c r="E47" s="8">
        <f>Pointage!J49</f>
        <v>0</v>
      </c>
      <c r="F47" s="8">
        <f>Pointage!O49</f>
        <v>0</v>
      </c>
      <c r="G47" s="8">
        <f>Pointage!T49</f>
        <v>0</v>
      </c>
      <c r="H47" s="8">
        <f>Pointage!Y49</f>
        <v>0</v>
      </c>
      <c r="I47" s="8">
        <f>Pointage!AD49</f>
        <v>0</v>
      </c>
      <c r="J47" s="8">
        <f>Pointage!AI49</f>
        <v>0</v>
      </c>
      <c r="K47" s="8">
        <f>Pointage!AS49</f>
        <v>0</v>
      </c>
      <c r="L47" s="8">
        <f>Pointage!AS49</f>
        <v>0</v>
      </c>
      <c r="M47" s="8">
        <f>Pointage!AX49</f>
        <v>0</v>
      </c>
      <c r="N47" s="8">
        <f>Pointage!BD49</f>
        <v>0</v>
      </c>
      <c r="O47" s="8">
        <f>Pointage!BH49</f>
        <v>0</v>
      </c>
      <c r="P47" s="8">
        <f>Pointage!BM49</f>
        <v>0</v>
      </c>
      <c r="Q47" s="8">
        <f>Pointage!BR49</f>
        <v>0</v>
      </c>
      <c r="R47" s="8">
        <f>Pointage!BW49</f>
        <v>0</v>
      </c>
      <c r="S47" s="8">
        <f>Pointage!CB49</f>
        <v>0</v>
      </c>
    </row>
    <row r="48" spans="1:19" x14ac:dyDescent="0.2">
      <c r="A48" s="7">
        <f>Pointage!A50</f>
        <v>43145</v>
      </c>
      <c r="B48" s="4">
        <f t="shared" si="0"/>
        <v>14</v>
      </c>
      <c r="C48" s="4">
        <f t="shared" si="1"/>
        <v>2</v>
      </c>
      <c r="D48" s="8">
        <f>Pointage!E50</f>
        <v>0</v>
      </c>
      <c r="E48" s="8">
        <f>Pointage!J50</f>
        <v>0</v>
      </c>
      <c r="F48" s="8">
        <f>Pointage!O50</f>
        <v>0</v>
      </c>
      <c r="G48" s="8">
        <f>Pointage!T50</f>
        <v>0</v>
      </c>
      <c r="H48" s="8">
        <f>Pointage!Y50</f>
        <v>0</v>
      </c>
      <c r="I48" s="8">
        <f>Pointage!AD50</f>
        <v>0</v>
      </c>
      <c r="J48" s="8">
        <f>Pointage!AI50</f>
        <v>0</v>
      </c>
      <c r="K48" s="8">
        <f>Pointage!AS50</f>
        <v>0</v>
      </c>
      <c r="L48" s="8">
        <f>Pointage!AS50</f>
        <v>0</v>
      </c>
      <c r="M48" s="8">
        <f>Pointage!AX50</f>
        <v>0</v>
      </c>
      <c r="N48" s="8">
        <f>Pointage!BD50</f>
        <v>0</v>
      </c>
      <c r="O48" s="8">
        <f>Pointage!BH50</f>
        <v>0</v>
      </c>
      <c r="P48" s="8">
        <f>Pointage!BM50</f>
        <v>0</v>
      </c>
      <c r="Q48" s="8">
        <f>Pointage!BR50</f>
        <v>0</v>
      </c>
      <c r="R48" s="8">
        <f>Pointage!BW50</f>
        <v>0</v>
      </c>
      <c r="S48" s="8">
        <f>Pointage!CB50</f>
        <v>0</v>
      </c>
    </row>
    <row r="49" spans="1:19" x14ac:dyDescent="0.2">
      <c r="A49" s="7">
        <f>Pointage!A51</f>
        <v>43146</v>
      </c>
      <c r="B49" s="4">
        <f t="shared" si="0"/>
        <v>15</v>
      </c>
      <c r="C49" s="4">
        <f t="shared" si="1"/>
        <v>2</v>
      </c>
      <c r="D49" s="8">
        <f>Pointage!E51</f>
        <v>0</v>
      </c>
      <c r="E49" s="8">
        <f>Pointage!J51</f>
        <v>0</v>
      </c>
      <c r="F49" s="8">
        <f>Pointage!O51</f>
        <v>0</v>
      </c>
      <c r="G49" s="8">
        <f>Pointage!T51</f>
        <v>0</v>
      </c>
      <c r="H49" s="8">
        <f>Pointage!Y51</f>
        <v>0</v>
      </c>
      <c r="I49" s="8">
        <f>Pointage!AD51</f>
        <v>0</v>
      </c>
      <c r="J49" s="8">
        <f>Pointage!AI51</f>
        <v>0</v>
      </c>
      <c r="K49" s="8">
        <f>Pointage!AS51</f>
        <v>0</v>
      </c>
      <c r="L49" s="8">
        <f>Pointage!AS51</f>
        <v>0</v>
      </c>
      <c r="M49" s="8">
        <f>Pointage!AX51</f>
        <v>0</v>
      </c>
      <c r="N49" s="8">
        <f>Pointage!BD51</f>
        <v>0</v>
      </c>
      <c r="O49" s="8">
        <f>Pointage!BH51</f>
        <v>0</v>
      </c>
      <c r="P49" s="8">
        <f>Pointage!BM51</f>
        <v>0</v>
      </c>
      <c r="Q49" s="8">
        <f>Pointage!BR51</f>
        <v>0</v>
      </c>
      <c r="R49" s="8">
        <f>Pointage!BW51</f>
        <v>0</v>
      </c>
      <c r="S49" s="8">
        <f>Pointage!CB51</f>
        <v>0</v>
      </c>
    </row>
    <row r="50" spans="1:19" x14ac:dyDescent="0.2">
      <c r="A50" s="7">
        <f>Pointage!A52</f>
        <v>43147</v>
      </c>
      <c r="B50" s="4">
        <f t="shared" si="0"/>
        <v>16</v>
      </c>
      <c r="C50" s="4">
        <f t="shared" si="1"/>
        <v>2</v>
      </c>
      <c r="D50" s="8">
        <f>Pointage!E52</f>
        <v>0</v>
      </c>
      <c r="E50" s="8">
        <f>Pointage!J52</f>
        <v>0</v>
      </c>
      <c r="F50" s="8">
        <f>Pointage!O52</f>
        <v>0</v>
      </c>
      <c r="G50" s="8">
        <f>Pointage!T52</f>
        <v>0</v>
      </c>
      <c r="H50" s="8">
        <f>Pointage!Y52</f>
        <v>0</v>
      </c>
      <c r="I50" s="8">
        <f>Pointage!AD52</f>
        <v>0</v>
      </c>
      <c r="J50" s="8">
        <f>Pointage!AI52</f>
        <v>0</v>
      </c>
      <c r="K50" s="8">
        <f>Pointage!AS52</f>
        <v>0</v>
      </c>
      <c r="L50" s="8">
        <f>Pointage!AS52</f>
        <v>0</v>
      </c>
      <c r="M50" s="8">
        <f>Pointage!AX52</f>
        <v>0</v>
      </c>
      <c r="N50" s="8">
        <f>Pointage!BD52</f>
        <v>0</v>
      </c>
      <c r="O50" s="8">
        <f>Pointage!BH52</f>
        <v>0</v>
      </c>
      <c r="P50" s="8">
        <f>Pointage!BM52</f>
        <v>0</v>
      </c>
      <c r="Q50" s="8">
        <f>Pointage!BR52</f>
        <v>0</v>
      </c>
      <c r="R50" s="8">
        <f>Pointage!BW52</f>
        <v>0</v>
      </c>
      <c r="S50" s="8">
        <f>Pointage!CB52</f>
        <v>0</v>
      </c>
    </row>
    <row r="51" spans="1:19" x14ac:dyDescent="0.2">
      <c r="A51" s="7">
        <f>Pointage!A53</f>
        <v>43148</v>
      </c>
      <c r="B51" s="4">
        <f t="shared" si="0"/>
        <v>17</v>
      </c>
      <c r="C51" s="4">
        <f t="shared" si="1"/>
        <v>2</v>
      </c>
      <c r="D51" s="8">
        <f>Pointage!E53</f>
        <v>0</v>
      </c>
      <c r="E51" s="8">
        <f>Pointage!J53</f>
        <v>0</v>
      </c>
      <c r="F51" s="8">
        <f>Pointage!O53</f>
        <v>0</v>
      </c>
      <c r="G51" s="8">
        <f>Pointage!T53</f>
        <v>0</v>
      </c>
      <c r="H51" s="8">
        <f>Pointage!Y53</f>
        <v>0</v>
      </c>
      <c r="I51" s="8">
        <f>Pointage!AD53</f>
        <v>0</v>
      </c>
      <c r="J51" s="8">
        <f>Pointage!AI53</f>
        <v>0</v>
      </c>
      <c r="K51" s="8">
        <f>Pointage!AS53</f>
        <v>0</v>
      </c>
      <c r="L51" s="8">
        <f>Pointage!AS53</f>
        <v>0</v>
      </c>
      <c r="M51" s="8">
        <f>Pointage!AX53</f>
        <v>0</v>
      </c>
      <c r="N51" s="8">
        <f>Pointage!BD53</f>
        <v>0</v>
      </c>
      <c r="O51" s="8">
        <f>Pointage!BH53</f>
        <v>0</v>
      </c>
      <c r="P51" s="8">
        <f>Pointage!BM53</f>
        <v>0</v>
      </c>
      <c r="Q51" s="8">
        <f>Pointage!BR53</f>
        <v>0</v>
      </c>
      <c r="R51" s="8">
        <f>Pointage!BW53</f>
        <v>0</v>
      </c>
      <c r="S51" s="8">
        <f>Pointage!CB53</f>
        <v>0</v>
      </c>
    </row>
    <row r="52" spans="1:19" x14ac:dyDescent="0.2">
      <c r="A52" s="7" t="str">
        <f>Pointage!A54</f>
        <v>Total</v>
      </c>
      <c r="B52" s="4" t="e">
        <f t="shared" si="0"/>
        <v>#VALUE!</v>
      </c>
      <c r="C52" s="4" t="e">
        <f t="shared" si="1"/>
        <v>#VALUE!</v>
      </c>
      <c r="D52" s="8">
        <f>Pointage!E54</f>
        <v>0</v>
      </c>
      <c r="E52" s="8">
        <f>Pointage!J54</f>
        <v>0</v>
      </c>
      <c r="F52" s="8">
        <f>Pointage!O54</f>
        <v>0</v>
      </c>
      <c r="G52" s="8">
        <f>Pointage!T54</f>
        <v>0</v>
      </c>
      <c r="H52" s="8">
        <f>Pointage!Y54</f>
        <v>0</v>
      </c>
      <c r="I52" s="8">
        <f>Pointage!AD54</f>
        <v>0</v>
      </c>
      <c r="J52" s="8">
        <f>Pointage!AI54</f>
        <v>0</v>
      </c>
      <c r="K52" s="8">
        <f>Pointage!AS54</f>
        <v>0</v>
      </c>
      <c r="L52" s="8">
        <f>Pointage!AS54</f>
        <v>0</v>
      </c>
      <c r="M52" s="8">
        <f>Pointage!AX54</f>
        <v>0</v>
      </c>
      <c r="N52" s="8">
        <f>Pointage!BD54</f>
        <v>0</v>
      </c>
      <c r="O52" s="8">
        <f>Pointage!BH54</f>
        <v>0</v>
      </c>
      <c r="P52" s="8">
        <f>Pointage!BM54</f>
        <v>0</v>
      </c>
      <c r="Q52" s="8">
        <f>Pointage!BR54</f>
        <v>0</v>
      </c>
      <c r="R52" s="8">
        <f>Pointage!BW54</f>
        <v>0</v>
      </c>
      <c r="S52" s="8">
        <f>Pointage!CB54</f>
        <v>0</v>
      </c>
    </row>
    <row r="53" spans="1:19" x14ac:dyDescent="0.2">
      <c r="A53" s="7">
        <f>Pointage!A55</f>
        <v>43150</v>
      </c>
      <c r="B53" s="4">
        <f t="shared" si="0"/>
        <v>19</v>
      </c>
      <c r="C53" s="4">
        <f t="shared" si="1"/>
        <v>2</v>
      </c>
      <c r="D53" s="8">
        <f>Pointage!E55</f>
        <v>0</v>
      </c>
      <c r="E53" s="8">
        <f>Pointage!J55</f>
        <v>0</v>
      </c>
      <c r="F53" s="8">
        <f>Pointage!O55</f>
        <v>0</v>
      </c>
      <c r="G53" s="8">
        <f>Pointage!T55</f>
        <v>0</v>
      </c>
      <c r="H53" s="8">
        <f>Pointage!Y55</f>
        <v>0</v>
      </c>
      <c r="I53" s="8">
        <f>Pointage!AD55</f>
        <v>0</v>
      </c>
      <c r="J53" s="8">
        <f>Pointage!AI55</f>
        <v>0</v>
      </c>
      <c r="K53" s="8">
        <f>Pointage!AS55</f>
        <v>0</v>
      </c>
      <c r="L53" s="8">
        <f>Pointage!AS55</f>
        <v>0</v>
      </c>
      <c r="M53" s="8">
        <f>Pointage!AX55</f>
        <v>0</v>
      </c>
      <c r="N53" s="8">
        <f>Pointage!BD55</f>
        <v>0</v>
      </c>
      <c r="O53" s="8">
        <f>Pointage!BH55</f>
        <v>0</v>
      </c>
      <c r="P53" s="8">
        <f>Pointage!BM55</f>
        <v>0</v>
      </c>
      <c r="Q53" s="8">
        <f>Pointage!BR55</f>
        <v>0</v>
      </c>
      <c r="R53" s="8">
        <f>Pointage!BW55</f>
        <v>0</v>
      </c>
      <c r="S53" s="8">
        <f>Pointage!CB55</f>
        <v>0</v>
      </c>
    </row>
    <row r="54" spans="1:19" x14ac:dyDescent="0.2">
      <c r="A54" s="7">
        <f>Pointage!A56</f>
        <v>43151</v>
      </c>
      <c r="B54" s="4">
        <f t="shared" si="0"/>
        <v>20</v>
      </c>
      <c r="C54" s="4">
        <f t="shared" si="1"/>
        <v>2</v>
      </c>
      <c r="D54" s="8">
        <f>Pointage!E56</f>
        <v>0</v>
      </c>
      <c r="E54" s="8">
        <f>Pointage!J56</f>
        <v>0</v>
      </c>
      <c r="F54" s="8">
        <f>Pointage!O56</f>
        <v>0</v>
      </c>
      <c r="G54" s="8">
        <f>Pointage!T56</f>
        <v>0</v>
      </c>
      <c r="H54" s="8">
        <f>Pointage!Y56</f>
        <v>0</v>
      </c>
      <c r="I54" s="8">
        <f>Pointage!AD56</f>
        <v>0</v>
      </c>
      <c r="J54" s="8">
        <f>Pointage!AI56</f>
        <v>0</v>
      </c>
      <c r="K54" s="8">
        <f>Pointage!AS56</f>
        <v>0</v>
      </c>
      <c r="L54" s="8">
        <f>Pointage!AS56</f>
        <v>0</v>
      </c>
      <c r="M54" s="8">
        <f>Pointage!AX56</f>
        <v>0</v>
      </c>
      <c r="N54" s="8">
        <f>Pointage!BD56</f>
        <v>0</v>
      </c>
      <c r="O54" s="8">
        <f>Pointage!BH56</f>
        <v>0</v>
      </c>
      <c r="P54" s="8">
        <f>Pointage!BM56</f>
        <v>0</v>
      </c>
      <c r="Q54" s="8">
        <f>Pointage!BR56</f>
        <v>0</v>
      </c>
      <c r="R54" s="8">
        <f>Pointage!BW56</f>
        <v>0</v>
      </c>
      <c r="S54" s="8">
        <f>Pointage!CB56</f>
        <v>0</v>
      </c>
    </row>
    <row r="55" spans="1:19" x14ac:dyDescent="0.2">
      <c r="A55" s="7">
        <f>Pointage!A57</f>
        <v>43152</v>
      </c>
      <c r="B55" s="4">
        <f t="shared" si="0"/>
        <v>21</v>
      </c>
      <c r="C55" s="4">
        <f t="shared" si="1"/>
        <v>2</v>
      </c>
      <c r="D55" s="8">
        <f>Pointage!E57</f>
        <v>0</v>
      </c>
      <c r="E55" s="8">
        <f>Pointage!J57</f>
        <v>0</v>
      </c>
      <c r="F55" s="8">
        <f>Pointage!O57</f>
        <v>0</v>
      </c>
      <c r="G55" s="8">
        <f>Pointage!T57</f>
        <v>0</v>
      </c>
      <c r="H55" s="8">
        <f>Pointage!Y57</f>
        <v>0</v>
      </c>
      <c r="I55" s="8">
        <f>Pointage!AD57</f>
        <v>0</v>
      </c>
      <c r="J55" s="8">
        <f>Pointage!AI57</f>
        <v>0</v>
      </c>
      <c r="K55" s="8">
        <f>Pointage!AS57</f>
        <v>0</v>
      </c>
      <c r="L55" s="8">
        <f>Pointage!AS57</f>
        <v>0</v>
      </c>
      <c r="M55" s="8">
        <f>Pointage!AX57</f>
        <v>0</v>
      </c>
      <c r="N55" s="8">
        <f>Pointage!BD57</f>
        <v>0</v>
      </c>
      <c r="O55" s="8">
        <f>Pointage!BH57</f>
        <v>0</v>
      </c>
      <c r="P55" s="8">
        <f>Pointage!BM57</f>
        <v>0</v>
      </c>
      <c r="Q55" s="8">
        <f>Pointage!BR57</f>
        <v>0</v>
      </c>
      <c r="R55" s="8">
        <f>Pointage!BW57</f>
        <v>0</v>
      </c>
      <c r="S55" s="8">
        <f>Pointage!CB57</f>
        <v>0</v>
      </c>
    </row>
    <row r="56" spans="1:19" x14ac:dyDescent="0.2">
      <c r="A56" s="7">
        <f>Pointage!A58</f>
        <v>43153</v>
      </c>
      <c r="B56" s="4">
        <f t="shared" si="0"/>
        <v>22</v>
      </c>
      <c r="C56" s="4">
        <f t="shared" si="1"/>
        <v>2</v>
      </c>
      <c r="D56" s="8">
        <f>Pointage!E58</f>
        <v>0</v>
      </c>
      <c r="E56" s="8">
        <f>Pointage!J58</f>
        <v>0</v>
      </c>
      <c r="F56" s="8">
        <f>Pointage!O58</f>
        <v>0</v>
      </c>
      <c r="G56" s="8">
        <f>Pointage!T58</f>
        <v>0</v>
      </c>
      <c r="H56" s="8">
        <f>Pointage!Y58</f>
        <v>0</v>
      </c>
      <c r="I56" s="8">
        <f>Pointage!AD58</f>
        <v>0</v>
      </c>
      <c r="J56" s="8">
        <f>Pointage!AI58</f>
        <v>0</v>
      </c>
      <c r="K56" s="8">
        <f>Pointage!AS58</f>
        <v>0</v>
      </c>
      <c r="L56" s="8">
        <f>Pointage!AS58</f>
        <v>0</v>
      </c>
      <c r="M56" s="8">
        <f>Pointage!AX58</f>
        <v>0</v>
      </c>
      <c r="N56" s="8">
        <f>Pointage!BD58</f>
        <v>0</v>
      </c>
      <c r="O56" s="8">
        <f>Pointage!BH58</f>
        <v>0</v>
      </c>
      <c r="P56" s="8">
        <f>Pointage!BM58</f>
        <v>0</v>
      </c>
      <c r="Q56" s="8">
        <f>Pointage!BR58</f>
        <v>0</v>
      </c>
      <c r="R56" s="8">
        <f>Pointage!BW58</f>
        <v>0</v>
      </c>
      <c r="S56" s="8">
        <f>Pointage!CB58</f>
        <v>0</v>
      </c>
    </row>
    <row r="57" spans="1:19" x14ac:dyDescent="0.2">
      <c r="A57" s="7">
        <f>Pointage!A59</f>
        <v>43154</v>
      </c>
      <c r="B57" s="4">
        <f t="shared" si="0"/>
        <v>23</v>
      </c>
      <c r="C57" s="4">
        <f t="shared" si="1"/>
        <v>2</v>
      </c>
      <c r="D57" s="8">
        <f>Pointage!E59</f>
        <v>0</v>
      </c>
      <c r="E57" s="8">
        <f>Pointage!J59</f>
        <v>0</v>
      </c>
      <c r="F57" s="8">
        <f>Pointage!O59</f>
        <v>0</v>
      </c>
      <c r="G57" s="8">
        <f>Pointage!T59</f>
        <v>0</v>
      </c>
      <c r="H57" s="8">
        <f>Pointage!Y59</f>
        <v>0</v>
      </c>
      <c r="I57" s="8">
        <f>Pointage!AD59</f>
        <v>0</v>
      </c>
      <c r="J57" s="8">
        <f>Pointage!AI59</f>
        <v>0</v>
      </c>
      <c r="K57" s="8">
        <f>Pointage!AS59</f>
        <v>0</v>
      </c>
      <c r="L57" s="8">
        <f>Pointage!AS59</f>
        <v>0</v>
      </c>
      <c r="M57" s="8">
        <f>Pointage!AX59</f>
        <v>0</v>
      </c>
      <c r="N57" s="8">
        <f>Pointage!BD59</f>
        <v>0</v>
      </c>
      <c r="O57" s="8">
        <f>Pointage!BH59</f>
        <v>0</v>
      </c>
      <c r="P57" s="8">
        <f>Pointage!BM59</f>
        <v>0</v>
      </c>
      <c r="Q57" s="8">
        <f>Pointage!BR59</f>
        <v>0</v>
      </c>
      <c r="R57" s="8">
        <f>Pointage!BW59</f>
        <v>0</v>
      </c>
      <c r="S57" s="8">
        <f>Pointage!CB59</f>
        <v>0</v>
      </c>
    </row>
    <row r="58" spans="1:19" x14ac:dyDescent="0.2">
      <c r="A58" s="7">
        <f>Pointage!A60</f>
        <v>43155</v>
      </c>
      <c r="B58" s="4">
        <f t="shared" si="0"/>
        <v>24</v>
      </c>
      <c r="C58" s="4">
        <f t="shared" si="1"/>
        <v>2</v>
      </c>
      <c r="D58" s="8">
        <f>Pointage!E60</f>
        <v>0</v>
      </c>
      <c r="E58" s="8">
        <f>Pointage!J60</f>
        <v>0</v>
      </c>
      <c r="F58" s="8">
        <f>Pointage!O60</f>
        <v>0</v>
      </c>
      <c r="G58" s="8">
        <f>Pointage!T60</f>
        <v>0</v>
      </c>
      <c r="H58" s="8">
        <f>Pointage!Y60</f>
        <v>0</v>
      </c>
      <c r="I58" s="8">
        <f>Pointage!AD60</f>
        <v>0</v>
      </c>
      <c r="J58" s="8">
        <f>Pointage!AI60</f>
        <v>0</v>
      </c>
      <c r="K58" s="8">
        <f>Pointage!AS60</f>
        <v>0</v>
      </c>
      <c r="L58" s="8">
        <f>Pointage!AS60</f>
        <v>0</v>
      </c>
      <c r="M58" s="8">
        <f>Pointage!AX60</f>
        <v>0</v>
      </c>
      <c r="N58" s="8">
        <f>Pointage!BD60</f>
        <v>0</v>
      </c>
      <c r="O58" s="8">
        <f>Pointage!BH60</f>
        <v>0</v>
      </c>
      <c r="P58" s="8">
        <f>Pointage!BM60</f>
        <v>0</v>
      </c>
      <c r="Q58" s="8">
        <f>Pointage!BR60</f>
        <v>0</v>
      </c>
      <c r="R58" s="8">
        <f>Pointage!BW60</f>
        <v>0</v>
      </c>
      <c r="S58" s="8">
        <f>Pointage!CB60</f>
        <v>0</v>
      </c>
    </row>
    <row r="59" spans="1:19" x14ac:dyDescent="0.2">
      <c r="A59" s="7" t="str">
        <f>Pointage!A61</f>
        <v>Total</v>
      </c>
      <c r="B59" s="4" t="e">
        <f t="shared" si="0"/>
        <v>#VALUE!</v>
      </c>
      <c r="C59" s="4" t="e">
        <f t="shared" si="1"/>
        <v>#VALUE!</v>
      </c>
      <c r="D59" s="8">
        <f>Pointage!E61</f>
        <v>0</v>
      </c>
      <c r="E59" s="8">
        <f>Pointage!J61</f>
        <v>0</v>
      </c>
      <c r="F59" s="8">
        <f>Pointage!O61</f>
        <v>0</v>
      </c>
      <c r="G59" s="8">
        <f>Pointage!T61</f>
        <v>0</v>
      </c>
      <c r="H59" s="8">
        <f>Pointage!Y61</f>
        <v>0</v>
      </c>
      <c r="I59" s="8">
        <f>Pointage!AD61</f>
        <v>0</v>
      </c>
      <c r="J59" s="8">
        <f>Pointage!AI61</f>
        <v>0</v>
      </c>
      <c r="K59" s="8">
        <f>Pointage!AS61</f>
        <v>0</v>
      </c>
      <c r="L59" s="8">
        <f>Pointage!AS61</f>
        <v>0</v>
      </c>
      <c r="M59" s="8">
        <f>Pointage!AX61</f>
        <v>0</v>
      </c>
      <c r="N59" s="8">
        <f>Pointage!BD61</f>
        <v>0</v>
      </c>
      <c r="O59" s="8">
        <f>Pointage!BH61</f>
        <v>0</v>
      </c>
      <c r="P59" s="8">
        <f>Pointage!BM61</f>
        <v>0</v>
      </c>
      <c r="Q59" s="8">
        <f>Pointage!BR61</f>
        <v>0</v>
      </c>
      <c r="R59" s="8">
        <f>Pointage!BW61</f>
        <v>0</v>
      </c>
      <c r="S59" s="8">
        <f>Pointage!CB61</f>
        <v>0</v>
      </c>
    </row>
    <row r="60" spans="1:19" x14ac:dyDescent="0.2">
      <c r="A60" s="7">
        <f>Pointage!A62</f>
        <v>43157</v>
      </c>
      <c r="B60" s="4">
        <f t="shared" si="0"/>
        <v>26</v>
      </c>
      <c r="C60" s="4">
        <f t="shared" si="1"/>
        <v>2</v>
      </c>
      <c r="D60" s="8">
        <f>Pointage!E62</f>
        <v>0</v>
      </c>
      <c r="E60" s="8">
        <f>Pointage!J62</f>
        <v>0</v>
      </c>
      <c r="F60" s="8">
        <f>Pointage!O62</f>
        <v>0</v>
      </c>
      <c r="G60" s="8">
        <f>Pointage!T62</f>
        <v>0</v>
      </c>
      <c r="H60" s="8">
        <f>Pointage!Y62</f>
        <v>0</v>
      </c>
      <c r="I60" s="8">
        <f>Pointage!AD62</f>
        <v>0</v>
      </c>
      <c r="J60" s="8">
        <f>Pointage!AI62</f>
        <v>0</v>
      </c>
      <c r="K60" s="8">
        <f>Pointage!AS62</f>
        <v>0</v>
      </c>
      <c r="L60" s="8">
        <f>Pointage!AS62</f>
        <v>0</v>
      </c>
      <c r="M60" s="8">
        <f>Pointage!AX62</f>
        <v>0</v>
      </c>
      <c r="N60" s="8">
        <f>Pointage!BD62</f>
        <v>0</v>
      </c>
      <c r="O60" s="8">
        <f>Pointage!BH62</f>
        <v>0</v>
      </c>
      <c r="P60" s="8">
        <f>Pointage!BM62</f>
        <v>0</v>
      </c>
      <c r="Q60" s="8">
        <f>Pointage!BR62</f>
        <v>0</v>
      </c>
      <c r="R60" s="8">
        <f>Pointage!BW62</f>
        <v>0</v>
      </c>
      <c r="S60" s="8">
        <f>Pointage!CB62</f>
        <v>0</v>
      </c>
    </row>
    <row r="61" spans="1:19" x14ac:dyDescent="0.2">
      <c r="A61" s="7">
        <f>Pointage!A63</f>
        <v>43158</v>
      </c>
      <c r="B61" s="4">
        <f t="shared" si="0"/>
        <v>27</v>
      </c>
      <c r="C61" s="4">
        <f t="shared" si="1"/>
        <v>2</v>
      </c>
      <c r="D61" s="8">
        <f>Pointage!E63</f>
        <v>0</v>
      </c>
      <c r="E61" s="8">
        <f>Pointage!J63</f>
        <v>0</v>
      </c>
      <c r="F61" s="8">
        <f>Pointage!O63</f>
        <v>0</v>
      </c>
      <c r="G61" s="8">
        <f>Pointage!T63</f>
        <v>0</v>
      </c>
      <c r="H61" s="8">
        <f>Pointage!Y63</f>
        <v>0</v>
      </c>
      <c r="I61" s="8">
        <f>Pointage!AD63</f>
        <v>0</v>
      </c>
      <c r="J61" s="8">
        <f>Pointage!AI63</f>
        <v>0</v>
      </c>
      <c r="K61" s="8">
        <f>Pointage!AS63</f>
        <v>0</v>
      </c>
      <c r="L61" s="8">
        <f>Pointage!AS63</f>
        <v>0</v>
      </c>
      <c r="M61" s="8">
        <f>Pointage!AX63</f>
        <v>0</v>
      </c>
      <c r="N61" s="8">
        <f>Pointage!BD63</f>
        <v>0</v>
      </c>
      <c r="O61" s="8">
        <f>Pointage!BH63</f>
        <v>0</v>
      </c>
      <c r="P61" s="8">
        <f>Pointage!BM63</f>
        <v>0</v>
      </c>
      <c r="Q61" s="8">
        <f>Pointage!BR63</f>
        <v>0</v>
      </c>
      <c r="R61" s="8">
        <f>Pointage!BW63</f>
        <v>0</v>
      </c>
      <c r="S61" s="8">
        <f>Pointage!CB63</f>
        <v>0</v>
      </c>
    </row>
    <row r="62" spans="1:19" x14ac:dyDescent="0.2">
      <c r="A62" s="7">
        <f>Pointage!A64</f>
        <v>43159</v>
      </c>
      <c r="B62" s="4">
        <f t="shared" si="0"/>
        <v>28</v>
      </c>
      <c r="C62" s="4">
        <f t="shared" si="1"/>
        <v>2</v>
      </c>
      <c r="D62" s="8">
        <f>Pointage!E64</f>
        <v>0</v>
      </c>
      <c r="E62" s="8">
        <f>Pointage!J64</f>
        <v>0</v>
      </c>
      <c r="F62" s="8">
        <f>Pointage!O64</f>
        <v>0</v>
      </c>
      <c r="G62" s="8">
        <f>Pointage!T64</f>
        <v>0</v>
      </c>
      <c r="H62" s="8">
        <f>Pointage!Y64</f>
        <v>0</v>
      </c>
      <c r="I62" s="8">
        <f>Pointage!AD64</f>
        <v>0</v>
      </c>
      <c r="J62" s="8">
        <f>Pointage!AI64</f>
        <v>0</v>
      </c>
      <c r="K62" s="8">
        <f>Pointage!AS64</f>
        <v>0</v>
      </c>
      <c r="L62" s="8">
        <f>Pointage!AS64</f>
        <v>0</v>
      </c>
      <c r="M62" s="8">
        <f>Pointage!AX64</f>
        <v>0</v>
      </c>
      <c r="N62" s="8">
        <f>Pointage!BD64</f>
        <v>0</v>
      </c>
      <c r="O62" s="8">
        <f>Pointage!BH64</f>
        <v>0</v>
      </c>
      <c r="P62" s="8">
        <f>Pointage!BM64</f>
        <v>0</v>
      </c>
      <c r="Q62" s="8">
        <f>Pointage!BR64</f>
        <v>0</v>
      </c>
      <c r="R62" s="8">
        <f>Pointage!BW64</f>
        <v>0</v>
      </c>
      <c r="S62" s="8">
        <f>Pointage!CB64</f>
        <v>0</v>
      </c>
    </row>
    <row r="63" spans="1:19" x14ac:dyDescent="0.2">
      <c r="A63" s="7">
        <f>Pointage!A65</f>
        <v>43160</v>
      </c>
      <c r="B63" s="4">
        <f t="shared" si="0"/>
        <v>1</v>
      </c>
      <c r="C63" s="4">
        <f t="shared" si="1"/>
        <v>3</v>
      </c>
      <c r="D63" s="8">
        <f>Pointage!E65</f>
        <v>0</v>
      </c>
      <c r="E63" s="8">
        <f>Pointage!J65</f>
        <v>0</v>
      </c>
      <c r="F63" s="8">
        <f>Pointage!O65</f>
        <v>0</v>
      </c>
      <c r="G63" s="8">
        <f>Pointage!T65</f>
        <v>0</v>
      </c>
      <c r="H63" s="8">
        <f>Pointage!Y65</f>
        <v>0</v>
      </c>
      <c r="I63" s="8">
        <f>Pointage!AD65</f>
        <v>0</v>
      </c>
      <c r="J63" s="8">
        <f>Pointage!AI65</f>
        <v>0</v>
      </c>
      <c r="K63" s="8">
        <f>Pointage!AS65</f>
        <v>0</v>
      </c>
      <c r="L63" s="8">
        <f>Pointage!AS65</f>
        <v>0</v>
      </c>
      <c r="M63" s="8">
        <f>Pointage!AX65</f>
        <v>0</v>
      </c>
      <c r="N63" s="8">
        <f>Pointage!BD65</f>
        <v>0</v>
      </c>
      <c r="O63" s="8">
        <f>Pointage!BH65</f>
        <v>0</v>
      </c>
      <c r="P63" s="8">
        <f>Pointage!BM65</f>
        <v>0</v>
      </c>
      <c r="Q63" s="8">
        <f>Pointage!BR65</f>
        <v>0</v>
      </c>
      <c r="R63" s="8">
        <f>Pointage!BW65</f>
        <v>0</v>
      </c>
      <c r="S63" s="8">
        <f>Pointage!CB65</f>
        <v>0</v>
      </c>
    </row>
    <row r="64" spans="1:19" x14ac:dyDescent="0.2">
      <c r="A64" s="7">
        <f>Pointage!A66</f>
        <v>43161</v>
      </c>
      <c r="B64" s="4">
        <f t="shared" si="0"/>
        <v>2</v>
      </c>
      <c r="C64" s="4">
        <f t="shared" si="1"/>
        <v>3</v>
      </c>
      <c r="D64" s="8">
        <f>Pointage!E66</f>
        <v>0</v>
      </c>
      <c r="E64" s="8">
        <f>Pointage!J66</f>
        <v>0</v>
      </c>
      <c r="F64" s="8">
        <f>Pointage!O66</f>
        <v>0</v>
      </c>
      <c r="G64" s="8">
        <f>Pointage!T66</f>
        <v>0</v>
      </c>
      <c r="H64" s="8">
        <f>Pointage!Y66</f>
        <v>0</v>
      </c>
      <c r="I64" s="8">
        <f>Pointage!AD66</f>
        <v>0</v>
      </c>
      <c r="J64" s="8">
        <f>Pointage!AI66</f>
        <v>0</v>
      </c>
      <c r="K64" s="8">
        <f>Pointage!AS66</f>
        <v>0</v>
      </c>
      <c r="L64" s="8">
        <f>Pointage!AS66</f>
        <v>0</v>
      </c>
      <c r="M64" s="8">
        <f>Pointage!AX66</f>
        <v>0</v>
      </c>
      <c r="N64" s="8">
        <f>Pointage!BD66</f>
        <v>0</v>
      </c>
      <c r="O64" s="8">
        <f>Pointage!BH66</f>
        <v>0</v>
      </c>
      <c r="P64" s="8">
        <f>Pointage!BM66</f>
        <v>0</v>
      </c>
      <c r="Q64" s="8">
        <f>Pointage!BR66</f>
        <v>0</v>
      </c>
      <c r="R64" s="8">
        <f>Pointage!BW66</f>
        <v>0</v>
      </c>
      <c r="S64" s="8">
        <f>Pointage!CB66</f>
        <v>0</v>
      </c>
    </row>
    <row r="65" spans="1:19" x14ac:dyDescent="0.2">
      <c r="A65" s="7">
        <f>Pointage!A67</f>
        <v>43162</v>
      </c>
      <c r="B65" s="4">
        <f t="shared" si="0"/>
        <v>3</v>
      </c>
      <c r="C65" s="4">
        <f t="shared" si="1"/>
        <v>3</v>
      </c>
      <c r="D65" s="8">
        <f>Pointage!E67</f>
        <v>0</v>
      </c>
      <c r="E65" s="8">
        <f>Pointage!J67</f>
        <v>0</v>
      </c>
      <c r="F65" s="8">
        <f>Pointage!O67</f>
        <v>0</v>
      </c>
      <c r="G65" s="8">
        <f>Pointage!T67</f>
        <v>0</v>
      </c>
      <c r="H65" s="8">
        <f>Pointage!Y67</f>
        <v>0</v>
      </c>
      <c r="I65" s="8">
        <f>Pointage!AD67</f>
        <v>0</v>
      </c>
      <c r="J65" s="8">
        <f>Pointage!AI67</f>
        <v>0</v>
      </c>
      <c r="K65" s="8">
        <f>Pointage!AS67</f>
        <v>0</v>
      </c>
      <c r="L65" s="8">
        <f>Pointage!AS67</f>
        <v>0</v>
      </c>
      <c r="M65" s="8">
        <f>Pointage!AX67</f>
        <v>0</v>
      </c>
      <c r="N65" s="8">
        <f>Pointage!BD67</f>
        <v>0</v>
      </c>
      <c r="O65" s="8">
        <f>Pointage!BH67</f>
        <v>0</v>
      </c>
      <c r="P65" s="8">
        <f>Pointage!BM67</f>
        <v>0</v>
      </c>
      <c r="Q65" s="8">
        <f>Pointage!BR67</f>
        <v>0</v>
      </c>
      <c r="R65" s="8">
        <f>Pointage!BW67</f>
        <v>0</v>
      </c>
      <c r="S65" s="8">
        <f>Pointage!CB67</f>
        <v>0</v>
      </c>
    </row>
    <row r="66" spans="1:19" x14ac:dyDescent="0.2">
      <c r="A66" s="7" t="str">
        <f>Pointage!A68</f>
        <v>Total</v>
      </c>
      <c r="B66" s="4" t="e">
        <f t="shared" si="0"/>
        <v>#VALUE!</v>
      </c>
      <c r="C66" s="4" t="e">
        <f t="shared" si="1"/>
        <v>#VALUE!</v>
      </c>
      <c r="D66" s="8">
        <f>Pointage!E68</f>
        <v>0</v>
      </c>
      <c r="E66" s="8">
        <f>Pointage!J68</f>
        <v>0</v>
      </c>
      <c r="F66" s="8">
        <f>Pointage!O68</f>
        <v>0</v>
      </c>
      <c r="G66" s="8">
        <f>Pointage!T68</f>
        <v>0</v>
      </c>
      <c r="H66" s="8">
        <f>Pointage!Y68</f>
        <v>0</v>
      </c>
      <c r="I66" s="8">
        <f>Pointage!AD68</f>
        <v>0</v>
      </c>
      <c r="J66" s="8">
        <f>Pointage!AI68</f>
        <v>0</v>
      </c>
      <c r="K66" s="8">
        <f>Pointage!AS68</f>
        <v>0</v>
      </c>
      <c r="L66" s="8">
        <f>Pointage!AS68</f>
        <v>0</v>
      </c>
      <c r="M66" s="8">
        <f>Pointage!AX68</f>
        <v>0</v>
      </c>
      <c r="N66" s="8">
        <f>Pointage!BD68</f>
        <v>0</v>
      </c>
      <c r="O66" s="8">
        <f>Pointage!BH68</f>
        <v>0</v>
      </c>
      <c r="P66" s="8">
        <f>Pointage!BM68</f>
        <v>0</v>
      </c>
      <c r="Q66" s="8">
        <f>Pointage!BR68</f>
        <v>0</v>
      </c>
      <c r="R66" s="8">
        <f>Pointage!BW68</f>
        <v>0</v>
      </c>
      <c r="S66" s="8">
        <f>Pointage!CB68</f>
        <v>0</v>
      </c>
    </row>
    <row r="67" spans="1:19" x14ac:dyDescent="0.2">
      <c r="A67" s="7">
        <f>Pointage!A69</f>
        <v>43164</v>
      </c>
      <c r="B67" s="4">
        <f t="shared" si="0"/>
        <v>5</v>
      </c>
      <c r="C67" s="4">
        <f t="shared" si="1"/>
        <v>3</v>
      </c>
      <c r="D67" s="8">
        <f>Pointage!E69</f>
        <v>0</v>
      </c>
      <c r="E67" s="8">
        <f>Pointage!J69</f>
        <v>0</v>
      </c>
      <c r="F67" s="8">
        <f>Pointage!O69</f>
        <v>0</v>
      </c>
      <c r="G67" s="8">
        <f>Pointage!T69</f>
        <v>0</v>
      </c>
      <c r="H67" s="8">
        <f>Pointage!Y69</f>
        <v>0</v>
      </c>
      <c r="I67" s="8">
        <f>Pointage!AD69</f>
        <v>0</v>
      </c>
      <c r="J67" s="8">
        <f>Pointage!AI69</f>
        <v>0</v>
      </c>
      <c r="K67" s="8">
        <f>Pointage!AS69</f>
        <v>0</v>
      </c>
      <c r="L67" s="8">
        <f>Pointage!AS69</f>
        <v>0</v>
      </c>
      <c r="M67" s="8">
        <f>Pointage!AX69</f>
        <v>0</v>
      </c>
      <c r="N67" s="8">
        <f>Pointage!BD69</f>
        <v>0</v>
      </c>
      <c r="O67" s="8">
        <f>Pointage!BH69</f>
        <v>0</v>
      </c>
      <c r="P67" s="8">
        <f>Pointage!BM69</f>
        <v>0</v>
      </c>
      <c r="Q67" s="8">
        <f>Pointage!BR69</f>
        <v>0</v>
      </c>
      <c r="R67" s="8">
        <f>Pointage!BW69</f>
        <v>0</v>
      </c>
      <c r="S67" s="8">
        <f>Pointage!CB69</f>
        <v>0</v>
      </c>
    </row>
    <row r="68" spans="1:19" x14ac:dyDescent="0.2">
      <c r="A68" s="7">
        <f>Pointage!A70</f>
        <v>43165</v>
      </c>
      <c r="B68" s="4">
        <f t="shared" si="0"/>
        <v>6</v>
      </c>
      <c r="C68" s="4">
        <f t="shared" si="1"/>
        <v>3</v>
      </c>
      <c r="D68" s="8">
        <f>Pointage!E70</f>
        <v>0</v>
      </c>
      <c r="E68" s="8">
        <f>Pointage!J70</f>
        <v>0</v>
      </c>
      <c r="F68" s="8">
        <f>Pointage!O70</f>
        <v>0</v>
      </c>
      <c r="G68" s="8">
        <f>Pointage!T70</f>
        <v>0</v>
      </c>
      <c r="H68" s="8">
        <f>Pointage!Y70</f>
        <v>0</v>
      </c>
      <c r="I68" s="8">
        <f>Pointage!AD70</f>
        <v>0</v>
      </c>
      <c r="J68" s="8">
        <f>Pointage!AI70</f>
        <v>0</v>
      </c>
      <c r="K68" s="8">
        <f>Pointage!AS70</f>
        <v>0</v>
      </c>
      <c r="L68" s="8">
        <f>Pointage!AS70</f>
        <v>0</v>
      </c>
      <c r="M68" s="8">
        <f>Pointage!AX70</f>
        <v>0</v>
      </c>
      <c r="N68" s="8">
        <f>Pointage!BD70</f>
        <v>0</v>
      </c>
      <c r="O68" s="8">
        <f>Pointage!BH70</f>
        <v>0</v>
      </c>
      <c r="P68" s="8">
        <f>Pointage!BM70</f>
        <v>0</v>
      </c>
      <c r="Q68" s="8">
        <f>Pointage!BR70</f>
        <v>0</v>
      </c>
      <c r="R68" s="8">
        <f>Pointage!BW70</f>
        <v>0</v>
      </c>
      <c r="S68" s="8">
        <f>Pointage!CB70</f>
        <v>0</v>
      </c>
    </row>
    <row r="69" spans="1:19" x14ac:dyDescent="0.2">
      <c r="A69" s="7">
        <f>Pointage!A71</f>
        <v>43166</v>
      </c>
      <c r="B69" s="4">
        <f t="shared" ref="B69:B132" si="2">DAY(A69)</f>
        <v>7</v>
      </c>
      <c r="C69" s="4">
        <f t="shared" ref="C69:C132" si="3">MONTH(A69)</f>
        <v>3</v>
      </c>
      <c r="D69" s="8">
        <f>Pointage!E71</f>
        <v>0</v>
      </c>
      <c r="E69" s="8">
        <f>Pointage!J71</f>
        <v>0</v>
      </c>
      <c r="F69" s="8">
        <f>Pointage!O71</f>
        <v>0</v>
      </c>
      <c r="G69" s="8">
        <f>Pointage!T71</f>
        <v>0</v>
      </c>
      <c r="H69" s="8">
        <f>Pointage!Y71</f>
        <v>0</v>
      </c>
      <c r="I69" s="8">
        <f>Pointage!AD71</f>
        <v>0</v>
      </c>
      <c r="J69" s="8">
        <f>Pointage!AI71</f>
        <v>0</v>
      </c>
      <c r="K69" s="8">
        <f>Pointage!AS71</f>
        <v>0</v>
      </c>
      <c r="L69" s="8">
        <f>Pointage!AS71</f>
        <v>0</v>
      </c>
      <c r="M69" s="8">
        <f>Pointage!AX71</f>
        <v>0</v>
      </c>
      <c r="N69" s="8">
        <f>Pointage!BD71</f>
        <v>0</v>
      </c>
      <c r="O69" s="8">
        <f>Pointage!BH71</f>
        <v>0</v>
      </c>
      <c r="P69" s="8">
        <f>Pointage!BM71</f>
        <v>0</v>
      </c>
      <c r="Q69" s="8">
        <f>Pointage!BR71</f>
        <v>0</v>
      </c>
      <c r="R69" s="8">
        <f>Pointage!BW71</f>
        <v>0</v>
      </c>
      <c r="S69" s="8">
        <f>Pointage!CB71</f>
        <v>0</v>
      </c>
    </row>
    <row r="70" spans="1:19" x14ac:dyDescent="0.2">
      <c r="A70" s="7">
        <f>Pointage!A72</f>
        <v>43167</v>
      </c>
      <c r="B70" s="4">
        <f t="shared" si="2"/>
        <v>8</v>
      </c>
      <c r="C70" s="4">
        <f t="shared" si="3"/>
        <v>3</v>
      </c>
      <c r="D70" s="8">
        <f>Pointage!E72</f>
        <v>0</v>
      </c>
      <c r="E70" s="8">
        <f>Pointage!J72</f>
        <v>0</v>
      </c>
      <c r="F70" s="8">
        <f>Pointage!O72</f>
        <v>0</v>
      </c>
      <c r="G70" s="8">
        <f>Pointage!T72</f>
        <v>0</v>
      </c>
      <c r="H70" s="8">
        <f>Pointage!Y72</f>
        <v>0</v>
      </c>
      <c r="I70" s="8">
        <f>Pointage!AD72</f>
        <v>0</v>
      </c>
      <c r="J70" s="8">
        <f>Pointage!AI72</f>
        <v>0</v>
      </c>
      <c r="K70" s="8">
        <f>Pointage!AS72</f>
        <v>0</v>
      </c>
      <c r="L70" s="8">
        <f>Pointage!AS72</f>
        <v>0</v>
      </c>
      <c r="M70" s="8">
        <f>Pointage!AX72</f>
        <v>0</v>
      </c>
      <c r="N70" s="8">
        <f>Pointage!BD72</f>
        <v>0</v>
      </c>
      <c r="O70" s="8">
        <f>Pointage!BH72</f>
        <v>0</v>
      </c>
      <c r="P70" s="8">
        <f>Pointage!BM72</f>
        <v>0</v>
      </c>
      <c r="Q70" s="8">
        <f>Pointage!BR72</f>
        <v>0</v>
      </c>
      <c r="R70" s="8">
        <f>Pointage!BW72</f>
        <v>0</v>
      </c>
      <c r="S70" s="8">
        <f>Pointage!CB72</f>
        <v>0</v>
      </c>
    </row>
    <row r="71" spans="1:19" x14ac:dyDescent="0.2">
      <c r="A71" s="7">
        <f>Pointage!A73</f>
        <v>43168</v>
      </c>
      <c r="B71" s="4">
        <f t="shared" si="2"/>
        <v>9</v>
      </c>
      <c r="C71" s="4">
        <f t="shared" si="3"/>
        <v>3</v>
      </c>
      <c r="D71" s="8">
        <f>Pointage!E73</f>
        <v>0</v>
      </c>
      <c r="E71" s="8">
        <f>Pointage!J73</f>
        <v>0</v>
      </c>
      <c r="F71" s="8">
        <f>Pointage!O73</f>
        <v>0</v>
      </c>
      <c r="G71" s="8">
        <f>Pointage!T73</f>
        <v>0</v>
      </c>
      <c r="H71" s="8">
        <f>Pointage!Y73</f>
        <v>0</v>
      </c>
      <c r="I71" s="8">
        <f>Pointage!AD73</f>
        <v>0</v>
      </c>
      <c r="J71" s="8">
        <f>Pointage!AI73</f>
        <v>0</v>
      </c>
      <c r="K71" s="8">
        <f>Pointage!AS73</f>
        <v>0</v>
      </c>
      <c r="L71" s="8">
        <f>Pointage!AS73</f>
        <v>0</v>
      </c>
      <c r="M71" s="8">
        <f>Pointage!AX73</f>
        <v>0</v>
      </c>
      <c r="N71" s="8">
        <f>Pointage!BD73</f>
        <v>0</v>
      </c>
      <c r="O71" s="8">
        <f>Pointage!BH73</f>
        <v>0</v>
      </c>
      <c r="P71" s="8">
        <f>Pointage!BM73</f>
        <v>0</v>
      </c>
      <c r="Q71" s="8">
        <f>Pointage!BR73</f>
        <v>0</v>
      </c>
      <c r="R71" s="8">
        <f>Pointage!BW73</f>
        <v>0</v>
      </c>
      <c r="S71" s="8">
        <f>Pointage!CB73</f>
        <v>0</v>
      </c>
    </row>
    <row r="72" spans="1:19" x14ac:dyDescent="0.2">
      <c r="A72" s="7">
        <f>Pointage!A74</f>
        <v>43169</v>
      </c>
      <c r="B72" s="4">
        <f t="shared" si="2"/>
        <v>10</v>
      </c>
      <c r="C72" s="4">
        <f t="shared" si="3"/>
        <v>3</v>
      </c>
      <c r="D72" s="8">
        <f>Pointage!E74</f>
        <v>0</v>
      </c>
      <c r="E72" s="8">
        <f>Pointage!J74</f>
        <v>0</v>
      </c>
      <c r="F72" s="8">
        <f>Pointage!O74</f>
        <v>0</v>
      </c>
      <c r="G72" s="8">
        <f>Pointage!T74</f>
        <v>0</v>
      </c>
      <c r="H72" s="8">
        <f>Pointage!Y74</f>
        <v>0</v>
      </c>
      <c r="I72" s="8">
        <f>Pointage!AD74</f>
        <v>0</v>
      </c>
      <c r="J72" s="8">
        <f>Pointage!AI74</f>
        <v>0</v>
      </c>
      <c r="K72" s="8">
        <f>Pointage!AS74</f>
        <v>0</v>
      </c>
      <c r="L72" s="8">
        <f>Pointage!AS74</f>
        <v>0</v>
      </c>
      <c r="M72" s="8">
        <f>Pointage!AX74</f>
        <v>0</v>
      </c>
      <c r="N72" s="8">
        <f>Pointage!BD74</f>
        <v>0</v>
      </c>
      <c r="O72" s="8">
        <f>Pointage!BH74</f>
        <v>0</v>
      </c>
      <c r="P72" s="8">
        <f>Pointage!BM74</f>
        <v>0</v>
      </c>
      <c r="Q72" s="8">
        <f>Pointage!BR74</f>
        <v>0</v>
      </c>
      <c r="R72" s="8">
        <f>Pointage!BW74</f>
        <v>0</v>
      </c>
      <c r="S72" s="8">
        <f>Pointage!CB74</f>
        <v>0</v>
      </c>
    </row>
    <row r="73" spans="1:19" x14ac:dyDescent="0.2">
      <c r="A73" s="7" t="str">
        <f>Pointage!A75</f>
        <v>Total</v>
      </c>
      <c r="B73" s="4" t="e">
        <f t="shared" si="2"/>
        <v>#VALUE!</v>
      </c>
      <c r="C73" s="4" t="e">
        <f t="shared" si="3"/>
        <v>#VALUE!</v>
      </c>
      <c r="D73" s="8">
        <f>Pointage!E75</f>
        <v>0</v>
      </c>
      <c r="E73" s="8">
        <f>Pointage!J75</f>
        <v>0</v>
      </c>
      <c r="F73" s="8">
        <f>Pointage!O75</f>
        <v>0</v>
      </c>
      <c r="G73" s="8">
        <f>Pointage!T75</f>
        <v>0</v>
      </c>
      <c r="H73" s="8">
        <f>Pointage!Y75</f>
        <v>0</v>
      </c>
      <c r="I73" s="8">
        <f>Pointage!AD75</f>
        <v>0</v>
      </c>
      <c r="J73" s="8">
        <f>Pointage!AI75</f>
        <v>0</v>
      </c>
      <c r="K73" s="8">
        <f>Pointage!AS75</f>
        <v>0</v>
      </c>
      <c r="L73" s="8">
        <f>Pointage!AS75</f>
        <v>0</v>
      </c>
      <c r="M73" s="8">
        <f>Pointage!AX75</f>
        <v>0</v>
      </c>
      <c r="N73" s="8">
        <f>Pointage!BD75</f>
        <v>0</v>
      </c>
      <c r="O73" s="8">
        <f>Pointage!BH75</f>
        <v>0</v>
      </c>
      <c r="P73" s="8">
        <f>Pointage!BM75</f>
        <v>0</v>
      </c>
      <c r="Q73" s="8">
        <f>Pointage!BR75</f>
        <v>0</v>
      </c>
      <c r="R73" s="8">
        <f>Pointage!BW75</f>
        <v>0</v>
      </c>
      <c r="S73" s="8">
        <f>Pointage!CB75</f>
        <v>0</v>
      </c>
    </row>
    <row r="74" spans="1:19" x14ac:dyDescent="0.2">
      <c r="A74" s="7">
        <f>Pointage!A76</f>
        <v>43171</v>
      </c>
      <c r="B74" s="4">
        <f t="shared" si="2"/>
        <v>12</v>
      </c>
      <c r="C74" s="4">
        <f t="shared" si="3"/>
        <v>3</v>
      </c>
      <c r="D74" s="8">
        <f>Pointage!E76</f>
        <v>0</v>
      </c>
      <c r="E74" s="8">
        <f>Pointage!J76</f>
        <v>0</v>
      </c>
      <c r="F74" s="8">
        <f>Pointage!O76</f>
        <v>0</v>
      </c>
      <c r="G74" s="8">
        <f>Pointage!T76</f>
        <v>0</v>
      </c>
      <c r="H74" s="8">
        <f>Pointage!Y76</f>
        <v>0</v>
      </c>
      <c r="I74" s="8">
        <f>Pointage!AD76</f>
        <v>0</v>
      </c>
      <c r="J74" s="8">
        <f>Pointage!AI76</f>
        <v>0</v>
      </c>
      <c r="K74" s="8">
        <f>Pointage!AS76</f>
        <v>0</v>
      </c>
      <c r="L74" s="8">
        <f>Pointage!AS76</f>
        <v>0</v>
      </c>
      <c r="M74" s="8">
        <f>Pointage!AX76</f>
        <v>0</v>
      </c>
      <c r="N74" s="8">
        <f>Pointage!BD76</f>
        <v>0</v>
      </c>
      <c r="O74" s="8">
        <f>Pointage!BH76</f>
        <v>0</v>
      </c>
      <c r="P74" s="8">
        <f>Pointage!BM76</f>
        <v>0</v>
      </c>
      <c r="Q74" s="8">
        <f>Pointage!BR76</f>
        <v>0</v>
      </c>
      <c r="R74" s="8">
        <f>Pointage!BW76</f>
        <v>0</v>
      </c>
      <c r="S74" s="8">
        <f>Pointage!CB76</f>
        <v>0</v>
      </c>
    </row>
    <row r="75" spans="1:19" x14ac:dyDescent="0.2">
      <c r="A75" s="7">
        <f>Pointage!A77</f>
        <v>43172</v>
      </c>
      <c r="B75" s="4">
        <f t="shared" si="2"/>
        <v>13</v>
      </c>
      <c r="C75" s="4">
        <f t="shared" si="3"/>
        <v>3</v>
      </c>
      <c r="D75" s="8">
        <f>Pointage!E77</f>
        <v>0</v>
      </c>
      <c r="E75" s="8">
        <f>Pointage!J77</f>
        <v>0</v>
      </c>
      <c r="F75" s="8">
        <f>Pointage!O77</f>
        <v>0</v>
      </c>
      <c r="G75" s="8">
        <f>Pointage!T77</f>
        <v>0</v>
      </c>
      <c r="H75" s="8">
        <f>Pointage!Y77</f>
        <v>0</v>
      </c>
      <c r="I75" s="8">
        <f>Pointage!AD77</f>
        <v>0</v>
      </c>
      <c r="J75" s="8">
        <f>Pointage!AI77</f>
        <v>0</v>
      </c>
      <c r="K75" s="8">
        <f>Pointage!AS77</f>
        <v>0</v>
      </c>
      <c r="L75" s="8">
        <f>Pointage!AS77</f>
        <v>0</v>
      </c>
      <c r="M75" s="8">
        <f>Pointage!AX77</f>
        <v>0</v>
      </c>
      <c r="N75" s="8">
        <f>Pointage!BD77</f>
        <v>0</v>
      </c>
      <c r="O75" s="8">
        <f>Pointage!BH77</f>
        <v>0</v>
      </c>
      <c r="P75" s="8">
        <f>Pointage!BM77</f>
        <v>0</v>
      </c>
      <c r="Q75" s="8">
        <f>Pointage!BR77</f>
        <v>0</v>
      </c>
      <c r="R75" s="8">
        <f>Pointage!BW77</f>
        <v>0</v>
      </c>
      <c r="S75" s="8">
        <f>Pointage!CB77</f>
        <v>0</v>
      </c>
    </row>
    <row r="76" spans="1:19" x14ac:dyDescent="0.2">
      <c r="A76" s="7">
        <f>Pointage!A78</f>
        <v>43173</v>
      </c>
      <c r="B76" s="4">
        <f t="shared" si="2"/>
        <v>14</v>
      </c>
      <c r="C76" s="4">
        <f t="shared" si="3"/>
        <v>3</v>
      </c>
      <c r="D76" s="8">
        <f>Pointage!E78</f>
        <v>0</v>
      </c>
      <c r="E76" s="8">
        <f>Pointage!J78</f>
        <v>0</v>
      </c>
      <c r="F76" s="8">
        <f>Pointage!O78</f>
        <v>0</v>
      </c>
      <c r="G76" s="8">
        <f>Pointage!T78</f>
        <v>0</v>
      </c>
      <c r="H76" s="8">
        <f>Pointage!Y78</f>
        <v>0</v>
      </c>
      <c r="I76" s="8">
        <f>Pointage!AD78</f>
        <v>0</v>
      </c>
      <c r="J76" s="8">
        <f>Pointage!AI78</f>
        <v>0</v>
      </c>
      <c r="K76" s="8">
        <f>Pointage!AS78</f>
        <v>0</v>
      </c>
      <c r="L76" s="8">
        <f>Pointage!AS78</f>
        <v>0</v>
      </c>
      <c r="M76" s="8">
        <f>Pointage!AX78</f>
        <v>0</v>
      </c>
      <c r="N76" s="8">
        <f>Pointage!BD78</f>
        <v>0</v>
      </c>
      <c r="O76" s="8">
        <f>Pointage!BH78</f>
        <v>0</v>
      </c>
      <c r="P76" s="8">
        <f>Pointage!BM78</f>
        <v>0</v>
      </c>
      <c r="Q76" s="8">
        <f>Pointage!BR78</f>
        <v>0</v>
      </c>
      <c r="R76" s="8">
        <f>Pointage!BW78</f>
        <v>0</v>
      </c>
      <c r="S76" s="8">
        <f>Pointage!CB78</f>
        <v>0</v>
      </c>
    </row>
    <row r="77" spans="1:19" x14ac:dyDescent="0.2">
      <c r="A77" s="7">
        <f>Pointage!A79</f>
        <v>43174</v>
      </c>
      <c r="B77" s="4">
        <f t="shared" si="2"/>
        <v>15</v>
      </c>
      <c r="C77" s="4">
        <f t="shared" si="3"/>
        <v>3</v>
      </c>
      <c r="D77" s="8">
        <f>Pointage!E79</f>
        <v>0</v>
      </c>
      <c r="E77" s="8">
        <f>Pointage!J79</f>
        <v>0</v>
      </c>
      <c r="F77" s="8">
        <f>Pointage!O79</f>
        <v>0</v>
      </c>
      <c r="G77" s="8">
        <f>Pointage!T79</f>
        <v>0</v>
      </c>
      <c r="H77" s="8">
        <f>Pointage!Y79</f>
        <v>0</v>
      </c>
      <c r="I77" s="8">
        <f>Pointage!AD79</f>
        <v>0</v>
      </c>
      <c r="J77" s="8">
        <f>Pointage!AI79</f>
        <v>0</v>
      </c>
      <c r="K77" s="8">
        <f>Pointage!AS79</f>
        <v>0</v>
      </c>
      <c r="L77" s="8">
        <f>Pointage!AS79</f>
        <v>0</v>
      </c>
      <c r="M77" s="8">
        <f>Pointage!AX79</f>
        <v>0</v>
      </c>
      <c r="N77" s="8">
        <f>Pointage!BD79</f>
        <v>0</v>
      </c>
      <c r="O77" s="8">
        <f>Pointage!BH79</f>
        <v>0</v>
      </c>
      <c r="P77" s="8">
        <f>Pointage!BM79</f>
        <v>0</v>
      </c>
      <c r="Q77" s="8">
        <f>Pointage!BR79</f>
        <v>0</v>
      </c>
      <c r="R77" s="8">
        <f>Pointage!BW79</f>
        <v>0</v>
      </c>
      <c r="S77" s="8">
        <f>Pointage!CB79</f>
        <v>0</v>
      </c>
    </row>
    <row r="78" spans="1:19" x14ac:dyDescent="0.2">
      <c r="A78" s="7">
        <f>Pointage!A80</f>
        <v>43175</v>
      </c>
      <c r="B78" s="4">
        <f t="shared" si="2"/>
        <v>16</v>
      </c>
      <c r="C78" s="4">
        <f t="shared" si="3"/>
        <v>3</v>
      </c>
      <c r="D78" s="8">
        <f>Pointage!E80</f>
        <v>0</v>
      </c>
      <c r="E78" s="8">
        <f>Pointage!J80</f>
        <v>0</v>
      </c>
      <c r="F78" s="8">
        <f>Pointage!O80</f>
        <v>0</v>
      </c>
      <c r="G78" s="8">
        <f>Pointage!T80</f>
        <v>0</v>
      </c>
      <c r="H78" s="8">
        <f>Pointage!Y80</f>
        <v>0</v>
      </c>
      <c r="I78" s="8">
        <f>Pointage!AD80</f>
        <v>0</v>
      </c>
      <c r="J78" s="8">
        <f>Pointage!AI80</f>
        <v>0</v>
      </c>
      <c r="K78" s="8">
        <f>Pointage!AS80</f>
        <v>0</v>
      </c>
      <c r="L78" s="8">
        <f>Pointage!AS80</f>
        <v>0</v>
      </c>
      <c r="M78" s="8">
        <f>Pointage!AX80</f>
        <v>0</v>
      </c>
      <c r="N78" s="8">
        <f>Pointage!BD80</f>
        <v>0</v>
      </c>
      <c r="O78" s="8">
        <f>Pointage!BH80</f>
        <v>0</v>
      </c>
      <c r="P78" s="8">
        <f>Pointage!BM80</f>
        <v>0</v>
      </c>
      <c r="Q78" s="8">
        <f>Pointage!BR80</f>
        <v>0</v>
      </c>
      <c r="R78" s="8">
        <f>Pointage!BW80</f>
        <v>0</v>
      </c>
      <c r="S78" s="8">
        <f>Pointage!CB80</f>
        <v>0</v>
      </c>
    </row>
    <row r="79" spans="1:19" x14ac:dyDescent="0.2">
      <c r="A79" s="7">
        <f>Pointage!A81</f>
        <v>43176</v>
      </c>
      <c r="B79" s="4">
        <f t="shared" si="2"/>
        <v>17</v>
      </c>
      <c r="C79" s="4">
        <f t="shared" si="3"/>
        <v>3</v>
      </c>
      <c r="D79" s="8">
        <f>Pointage!E81</f>
        <v>0</v>
      </c>
      <c r="E79" s="8">
        <f>Pointage!J81</f>
        <v>0</v>
      </c>
      <c r="F79" s="8">
        <f>Pointage!O81</f>
        <v>0</v>
      </c>
      <c r="G79" s="8">
        <f>Pointage!T81</f>
        <v>0</v>
      </c>
      <c r="H79" s="8">
        <f>Pointage!Y81</f>
        <v>0</v>
      </c>
      <c r="I79" s="8">
        <f>Pointage!AD81</f>
        <v>0</v>
      </c>
      <c r="J79" s="8">
        <f>Pointage!AI81</f>
        <v>0</v>
      </c>
      <c r="K79" s="8">
        <f>Pointage!AS81</f>
        <v>0</v>
      </c>
      <c r="L79" s="8">
        <f>Pointage!AS81</f>
        <v>0</v>
      </c>
      <c r="M79" s="8">
        <f>Pointage!AX81</f>
        <v>0</v>
      </c>
      <c r="N79" s="8">
        <f>Pointage!BD81</f>
        <v>0</v>
      </c>
      <c r="O79" s="8">
        <f>Pointage!BH81</f>
        <v>0</v>
      </c>
      <c r="P79" s="8">
        <f>Pointage!BM81</f>
        <v>0</v>
      </c>
      <c r="Q79" s="8">
        <f>Pointage!BR81</f>
        <v>0</v>
      </c>
      <c r="R79" s="8">
        <f>Pointage!BW81</f>
        <v>0</v>
      </c>
      <c r="S79" s="8">
        <f>Pointage!CB81</f>
        <v>0</v>
      </c>
    </row>
    <row r="80" spans="1:19" x14ac:dyDescent="0.2">
      <c r="A80" s="7" t="str">
        <f>Pointage!A82</f>
        <v>Total</v>
      </c>
      <c r="B80" s="4" t="e">
        <f t="shared" si="2"/>
        <v>#VALUE!</v>
      </c>
      <c r="C80" s="4" t="e">
        <f t="shared" si="3"/>
        <v>#VALUE!</v>
      </c>
      <c r="D80" s="8">
        <f>Pointage!E82</f>
        <v>0</v>
      </c>
      <c r="E80" s="8">
        <f>Pointage!J82</f>
        <v>0</v>
      </c>
      <c r="F80" s="8">
        <f>Pointage!O82</f>
        <v>0</v>
      </c>
      <c r="G80" s="8">
        <f>Pointage!T82</f>
        <v>0</v>
      </c>
      <c r="H80" s="8">
        <f>Pointage!Y82</f>
        <v>0</v>
      </c>
      <c r="I80" s="8">
        <f>Pointage!AD82</f>
        <v>0</v>
      </c>
      <c r="J80" s="8">
        <f>Pointage!AI82</f>
        <v>0</v>
      </c>
      <c r="K80" s="8">
        <f>Pointage!AS82</f>
        <v>0</v>
      </c>
      <c r="L80" s="8">
        <f>Pointage!AS82</f>
        <v>0</v>
      </c>
      <c r="M80" s="8">
        <f>Pointage!AX82</f>
        <v>0</v>
      </c>
      <c r="N80" s="8">
        <f>Pointage!BD82</f>
        <v>0</v>
      </c>
      <c r="O80" s="8">
        <f>Pointage!BH82</f>
        <v>0</v>
      </c>
      <c r="P80" s="8">
        <f>Pointage!BM82</f>
        <v>0</v>
      </c>
      <c r="Q80" s="8">
        <f>Pointage!BR82</f>
        <v>0</v>
      </c>
      <c r="R80" s="8">
        <f>Pointage!BW82</f>
        <v>0</v>
      </c>
      <c r="S80" s="8">
        <f>Pointage!CB82</f>
        <v>0</v>
      </c>
    </row>
    <row r="81" spans="1:19" x14ac:dyDescent="0.2">
      <c r="A81" s="7">
        <f>Pointage!A83</f>
        <v>43178</v>
      </c>
      <c r="B81" s="4">
        <f t="shared" si="2"/>
        <v>19</v>
      </c>
      <c r="C81" s="4">
        <f t="shared" si="3"/>
        <v>3</v>
      </c>
      <c r="D81" s="8">
        <f>Pointage!E83</f>
        <v>0</v>
      </c>
      <c r="E81" s="8">
        <f>Pointage!J83</f>
        <v>0</v>
      </c>
      <c r="F81" s="8">
        <f>Pointage!O83</f>
        <v>0</v>
      </c>
      <c r="G81" s="8">
        <f>Pointage!T83</f>
        <v>0</v>
      </c>
      <c r="H81" s="8">
        <f>Pointage!Y83</f>
        <v>0</v>
      </c>
      <c r="I81" s="8">
        <f>Pointage!AD83</f>
        <v>0</v>
      </c>
      <c r="J81" s="8">
        <f>Pointage!AI83</f>
        <v>0</v>
      </c>
      <c r="K81" s="8">
        <f>Pointage!AS83</f>
        <v>0</v>
      </c>
      <c r="L81" s="8">
        <f>Pointage!AS83</f>
        <v>0</v>
      </c>
      <c r="M81" s="8">
        <f>Pointage!AX83</f>
        <v>0</v>
      </c>
      <c r="N81" s="8">
        <f>Pointage!BD83</f>
        <v>0</v>
      </c>
      <c r="O81" s="8">
        <f>Pointage!BH83</f>
        <v>0</v>
      </c>
      <c r="P81" s="8">
        <f>Pointage!BM83</f>
        <v>0</v>
      </c>
      <c r="Q81" s="8">
        <f>Pointage!BR83</f>
        <v>0</v>
      </c>
      <c r="R81" s="8">
        <f>Pointage!BW83</f>
        <v>0</v>
      </c>
      <c r="S81" s="8">
        <f>Pointage!CB83</f>
        <v>0</v>
      </c>
    </row>
    <row r="82" spans="1:19" x14ac:dyDescent="0.2">
      <c r="A82" s="7">
        <f>Pointage!A84</f>
        <v>43179</v>
      </c>
      <c r="B82" s="4">
        <f t="shared" si="2"/>
        <v>20</v>
      </c>
      <c r="C82" s="4">
        <f t="shared" si="3"/>
        <v>3</v>
      </c>
      <c r="D82" s="8">
        <f>Pointage!E84</f>
        <v>0</v>
      </c>
      <c r="E82" s="8">
        <f>Pointage!J84</f>
        <v>0</v>
      </c>
      <c r="F82" s="8">
        <f>Pointage!O84</f>
        <v>0</v>
      </c>
      <c r="G82" s="8">
        <f>Pointage!T84</f>
        <v>0</v>
      </c>
      <c r="H82" s="8">
        <f>Pointage!Y84</f>
        <v>0</v>
      </c>
      <c r="I82" s="8">
        <f>Pointage!AD84</f>
        <v>0</v>
      </c>
      <c r="J82" s="8">
        <f>Pointage!AI84</f>
        <v>0</v>
      </c>
      <c r="K82" s="8">
        <f>Pointage!AS84</f>
        <v>0</v>
      </c>
      <c r="L82" s="8">
        <f>Pointage!AS84</f>
        <v>0</v>
      </c>
      <c r="M82" s="8">
        <f>Pointage!AX84</f>
        <v>0</v>
      </c>
      <c r="N82" s="8">
        <f>Pointage!BD84</f>
        <v>0</v>
      </c>
      <c r="O82" s="8">
        <f>Pointage!BH84</f>
        <v>0</v>
      </c>
      <c r="P82" s="8">
        <f>Pointage!BM84</f>
        <v>0</v>
      </c>
      <c r="Q82" s="8">
        <f>Pointage!BR84</f>
        <v>0</v>
      </c>
      <c r="R82" s="8">
        <f>Pointage!BW84</f>
        <v>0</v>
      </c>
      <c r="S82" s="8">
        <f>Pointage!CB84</f>
        <v>0</v>
      </c>
    </row>
    <row r="83" spans="1:19" x14ac:dyDescent="0.2">
      <c r="A83" s="7">
        <f>Pointage!A85</f>
        <v>43180</v>
      </c>
      <c r="B83" s="4">
        <f t="shared" si="2"/>
        <v>21</v>
      </c>
      <c r="C83" s="4">
        <f t="shared" si="3"/>
        <v>3</v>
      </c>
      <c r="D83" s="8">
        <f>Pointage!E85</f>
        <v>0</v>
      </c>
      <c r="E83" s="8">
        <f>Pointage!J85</f>
        <v>0</v>
      </c>
      <c r="F83" s="8">
        <f>Pointage!O85</f>
        <v>0</v>
      </c>
      <c r="G83" s="8">
        <f>Pointage!T85</f>
        <v>0</v>
      </c>
      <c r="H83" s="8">
        <f>Pointage!Y85</f>
        <v>0</v>
      </c>
      <c r="I83" s="8">
        <f>Pointage!AD85</f>
        <v>0</v>
      </c>
      <c r="J83" s="8">
        <f>Pointage!AI85</f>
        <v>0</v>
      </c>
      <c r="K83" s="8">
        <f>Pointage!AS85</f>
        <v>0</v>
      </c>
      <c r="L83" s="8">
        <f>Pointage!AS85</f>
        <v>0</v>
      </c>
      <c r="M83" s="8">
        <f>Pointage!AX85</f>
        <v>0</v>
      </c>
      <c r="N83" s="8">
        <f>Pointage!BD85</f>
        <v>0</v>
      </c>
      <c r="O83" s="8">
        <f>Pointage!BH85</f>
        <v>0</v>
      </c>
      <c r="P83" s="8">
        <f>Pointage!BM85</f>
        <v>0</v>
      </c>
      <c r="Q83" s="8">
        <f>Pointage!BR85</f>
        <v>0</v>
      </c>
      <c r="R83" s="8">
        <f>Pointage!BW85</f>
        <v>0</v>
      </c>
      <c r="S83" s="8">
        <f>Pointage!CB85</f>
        <v>0</v>
      </c>
    </row>
    <row r="84" spans="1:19" x14ac:dyDescent="0.2">
      <c r="A84" s="7">
        <f>Pointage!A86</f>
        <v>43181</v>
      </c>
      <c r="B84" s="4">
        <f t="shared" si="2"/>
        <v>22</v>
      </c>
      <c r="C84" s="4">
        <f t="shared" si="3"/>
        <v>3</v>
      </c>
      <c r="D84" s="8">
        <f>Pointage!E86</f>
        <v>0</v>
      </c>
      <c r="E84" s="8">
        <f>Pointage!J86</f>
        <v>0</v>
      </c>
      <c r="F84" s="8">
        <f>Pointage!O86</f>
        <v>0</v>
      </c>
      <c r="G84" s="8">
        <f>Pointage!T86</f>
        <v>0</v>
      </c>
      <c r="H84" s="8">
        <f>Pointage!Y86</f>
        <v>0</v>
      </c>
      <c r="I84" s="8">
        <f>Pointage!AD86</f>
        <v>0</v>
      </c>
      <c r="J84" s="8">
        <f>Pointage!AI86</f>
        <v>0</v>
      </c>
      <c r="K84" s="8">
        <f>Pointage!AS86</f>
        <v>0</v>
      </c>
      <c r="L84" s="8">
        <f>Pointage!AS86</f>
        <v>0</v>
      </c>
      <c r="M84" s="8">
        <f>Pointage!AX86</f>
        <v>0</v>
      </c>
      <c r="N84" s="8">
        <f>Pointage!BD86</f>
        <v>0</v>
      </c>
      <c r="O84" s="8">
        <f>Pointage!BH86</f>
        <v>0</v>
      </c>
      <c r="P84" s="8">
        <f>Pointage!BM86</f>
        <v>0</v>
      </c>
      <c r="Q84" s="8">
        <f>Pointage!BR86</f>
        <v>0</v>
      </c>
      <c r="R84" s="8">
        <f>Pointage!BW86</f>
        <v>0</v>
      </c>
      <c r="S84" s="8">
        <f>Pointage!CB86</f>
        <v>0</v>
      </c>
    </row>
    <row r="85" spans="1:19" x14ac:dyDescent="0.2">
      <c r="A85" s="7">
        <f>Pointage!A87</f>
        <v>43182</v>
      </c>
      <c r="B85" s="4">
        <f t="shared" si="2"/>
        <v>23</v>
      </c>
      <c r="C85" s="4">
        <f t="shared" si="3"/>
        <v>3</v>
      </c>
      <c r="D85" s="8">
        <f>Pointage!E87</f>
        <v>0</v>
      </c>
      <c r="E85" s="8">
        <f>Pointage!J87</f>
        <v>0</v>
      </c>
      <c r="F85" s="8">
        <f>Pointage!O87</f>
        <v>0</v>
      </c>
      <c r="G85" s="8">
        <f>Pointage!T87</f>
        <v>0</v>
      </c>
      <c r="H85" s="8">
        <f>Pointage!Y87</f>
        <v>0</v>
      </c>
      <c r="I85" s="8">
        <f>Pointage!AD87</f>
        <v>0</v>
      </c>
      <c r="J85" s="8">
        <f>Pointage!AI87</f>
        <v>0</v>
      </c>
      <c r="K85" s="8">
        <f>Pointage!AS87</f>
        <v>0</v>
      </c>
      <c r="L85" s="8">
        <f>Pointage!AS87</f>
        <v>0</v>
      </c>
      <c r="M85" s="8">
        <f>Pointage!AX87</f>
        <v>0</v>
      </c>
      <c r="N85" s="8">
        <f>Pointage!BD87</f>
        <v>0</v>
      </c>
      <c r="O85" s="8">
        <f>Pointage!BH87</f>
        <v>0</v>
      </c>
      <c r="P85" s="8">
        <f>Pointage!BM87</f>
        <v>0</v>
      </c>
      <c r="Q85" s="8">
        <f>Pointage!BR87</f>
        <v>0</v>
      </c>
      <c r="R85" s="8">
        <f>Pointage!BW87</f>
        <v>0</v>
      </c>
      <c r="S85" s="8">
        <f>Pointage!CB87</f>
        <v>0</v>
      </c>
    </row>
    <row r="86" spans="1:19" x14ac:dyDescent="0.2">
      <c r="A86" s="7">
        <f>Pointage!A88</f>
        <v>43183</v>
      </c>
      <c r="B86" s="4">
        <f t="shared" si="2"/>
        <v>24</v>
      </c>
      <c r="C86" s="4">
        <f t="shared" si="3"/>
        <v>3</v>
      </c>
      <c r="D86" s="8">
        <f>Pointage!E88</f>
        <v>0</v>
      </c>
      <c r="E86" s="8">
        <f>Pointage!J88</f>
        <v>0</v>
      </c>
      <c r="F86" s="8">
        <f>Pointage!O88</f>
        <v>0</v>
      </c>
      <c r="G86" s="8">
        <f>Pointage!T88</f>
        <v>0</v>
      </c>
      <c r="H86" s="8">
        <f>Pointage!Y88</f>
        <v>0</v>
      </c>
      <c r="I86" s="8">
        <f>Pointage!AD88</f>
        <v>0</v>
      </c>
      <c r="J86" s="8">
        <f>Pointage!AI88</f>
        <v>0</v>
      </c>
      <c r="K86" s="8">
        <f>Pointage!AS88</f>
        <v>0</v>
      </c>
      <c r="L86" s="8">
        <f>Pointage!AS88</f>
        <v>0</v>
      </c>
      <c r="M86" s="8">
        <f>Pointage!AX88</f>
        <v>0</v>
      </c>
      <c r="N86" s="8">
        <f>Pointage!BD88</f>
        <v>0</v>
      </c>
      <c r="O86" s="8">
        <f>Pointage!BH88</f>
        <v>0</v>
      </c>
      <c r="P86" s="8">
        <f>Pointage!BM88</f>
        <v>0</v>
      </c>
      <c r="Q86" s="8">
        <f>Pointage!BR88</f>
        <v>0</v>
      </c>
      <c r="R86" s="8">
        <f>Pointage!BW88</f>
        <v>0</v>
      </c>
      <c r="S86" s="8">
        <f>Pointage!CB88</f>
        <v>0</v>
      </c>
    </row>
    <row r="87" spans="1:19" x14ac:dyDescent="0.2">
      <c r="A87" s="7" t="str">
        <f>Pointage!A89</f>
        <v>Total</v>
      </c>
      <c r="B87" s="4" t="e">
        <f t="shared" si="2"/>
        <v>#VALUE!</v>
      </c>
      <c r="C87" s="4" t="e">
        <f t="shared" si="3"/>
        <v>#VALUE!</v>
      </c>
      <c r="D87" s="8">
        <f>Pointage!E89</f>
        <v>0</v>
      </c>
      <c r="E87" s="8">
        <f>Pointage!J89</f>
        <v>0</v>
      </c>
      <c r="F87" s="8">
        <f>Pointage!O89</f>
        <v>0</v>
      </c>
      <c r="G87" s="8">
        <f>Pointage!T89</f>
        <v>0</v>
      </c>
      <c r="H87" s="8">
        <f>Pointage!Y89</f>
        <v>0</v>
      </c>
      <c r="I87" s="8">
        <f>Pointage!AD89</f>
        <v>0</v>
      </c>
      <c r="J87" s="8">
        <f>Pointage!AI89</f>
        <v>0</v>
      </c>
      <c r="K87" s="8">
        <f>Pointage!AS89</f>
        <v>0</v>
      </c>
      <c r="L87" s="8">
        <f>Pointage!AS89</f>
        <v>0</v>
      </c>
      <c r="M87" s="8">
        <f>Pointage!AX89</f>
        <v>0</v>
      </c>
      <c r="N87" s="8">
        <f>Pointage!BD89</f>
        <v>0</v>
      </c>
      <c r="O87" s="8">
        <f>Pointage!BH89</f>
        <v>0</v>
      </c>
      <c r="P87" s="8">
        <f>Pointage!BM89</f>
        <v>0</v>
      </c>
      <c r="Q87" s="8">
        <f>Pointage!BR89</f>
        <v>0</v>
      </c>
      <c r="R87" s="8">
        <f>Pointage!BW89</f>
        <v>0</v>
      </c>
      <c r="S87" s="8">
        <f>Pointage!CB89</f>
        <v>0</v>
      </c>
    </row>
    <row r="88" spans="1:19" x14ac:dyDescent="0.2">
      <c r="A88" s="7">
        <f>Pointage!A90</f>
        <v>43185</v>
      </c>
      <c r="B88" s="4">
        <f t="shared" si="2"/>
        <v>26</v>
      </c>
      <c r="C88" s="4">
        <f t="shared" si="3"/>
        <v>3</v>
      </c>
      <c r="D88" s="8">
        <f>Pointage!E90</f>
        <v>0</v>
      </c>
      <c r="E88" s="8">
        <f>Pointage!J90</f>
        <v>0</v>
      </c>
      <c r="F88" s="8">
        <f>Pointage!O90</f>
        <v>0</v>
      </c>
      <c r="G88" s="8">
        <f>Pointage!T90</f>
        <v>0</v>
      </c>
      <c r="H88" s="8">
        <f>Pointage!Y90</f>
        <v>0</v>
      </c>
      <c r="I88" s="8">
        <f>Pointage!AD90</f>
        <v>0</v>
      </c>
      <c r="J88" s="8">
        <f>Pointage!AI90</f>
        <v>0</v>
      </c>
      <c r="K88" s="8">
        <f>Pointage!AS90</f>
        <v>0</v>
      </c>
      <c r="L88" s="8">
        <f>Pointage!AS90</f>
        <v>0</v>
      </c>
      <c r="M88" s="8">
        <f>Pointage!AX90</f>
        <v>0</v>
      </c>
      <c r="N88" s="8">
        <f>Pointage!BD90</f>
        <v>0</v>
      </c>
      <c r="O88" s="8">
        <f>Pointage!BH90</f>
        <v>0</v>
      </c>
      <c r="P88" s="8">
        <f>Pointage!BM90</f>
        <v>0</v>
      </c>
      <c r="Q88" s="8">
        <f>Pointage!BR90</f>
        <v>0</v>
      </c>
      <c r="R88" s="8">
        <f>Pointage!BW90</f>
        <v>0</v>
      </c>
      <c r="S88" s="8">
        <f>Pointage!CB90</f>
        <v>0</v>
      </c>
    </row>
    <row r="89" spans="1:19" x14ac:dyDescent="0.2">
      <c r="A89" s="7">
        <f>Pointage!A91</f>
        <v>43186</v>
      </c>
      <c r="B89" s="4">
        <f t="shared" si="2"/>
        <v>27</v>
      </c>
      <c r="C89" s="4">
        <f t="shared" si="3"/>
        <v>3</v>
      </c>
      <c r="D89" s="8">
        <f>Pointage!E91</f>
        <v>0</v>
      </c>
      <c r="E89" s="8">
        <f>Pointage!J91</f>
        <v>0</v>
      </c>
      <c r="F89" s="8">
        <f>Pointage!O91</f>
        <v>0</v>
      </c>
      <c r="G89" s="8">
        <f>Pointage!T91</f>
        <v>0</v>
      </c>
      <c r="H89" s="8">
        <f>Pointage!Y91</f>
        <v>0</v>
      </c>
      <c r="I89" s="8">
        <f>Pointage!AD91</f>
        <v>0</v>
      </c>
      <c r="J89" s="8">
        <f>Pointage!AI91</f>
        <v>0</v>
      </c>
      <c r="K89" s="8">
        <f>Pointage!AS91</f>
        <v>0</v>
      </c>
      <c r="L89" s="8">
        <f>Pointage!AS91</f>
        <v>0</v>
      </c>
      <c r="M89" s="8">
        <f>Pointage!AX91</f>
        <v>0</v>
      </c>
      <c r="N89" s="8">
        <f>Pointage!BD91</f>
        <v>0</v>
      </c>
      <c r="O89" s="8">
        <f>Pointage!BH91</f>
        <v>0</v>
      </c>
      <c r="P89" s="8">
        <f>Pointage!BM91</f>
        <v>0</v>
      </c>
      <c r="Q89" s="8">
        <f>Pointage!BR91</f>
        <v>0</v>
      </c>
      <c r="R89" s="8">
        <f>Pointage!BW91</f>
        <v>0</v>
      </c>
      <c r="S89" s="8">
        <f>Pointage!CB91</f>
        <v>0</v>
      </c>
    </row>
    <row r="90" spans="1:19" x14ac:dyDescent="0.2">
      <c r="A90" s="7">
        <f>Pointage!A92</f>
        <v>43187</v>
      </c>
      <c r="B90" s="4">
        <f t="shared" si="2"/>
        <v>28</v>
      </c>
      <c r="C90" s="4">
        <f t="shared" si="3"/>
        <v>3</v>
      </c>
      <c r="D90" s="8">
        <f>Pointage!E92</f>
        <v>0</v>
      </c>
      <c r="E90" s="8">
        <f>Pointage!J92</f>
        <v>0</v>
      </c>
      <c r="F90" s="8">
        <f>Pointage!O92</f>
        <v>0</v>
      </c>
      <c r="G90" s="8">
        <f>Pointage!T92</f>
        <v>0</v>
      </c>
      <c r="H90" s="8">
        <f>Pointage!Y92</f>
        <v>0</v>
      </c>
      <c r="I90" s="8">
        <f>Pointage!AD92</f>
        <v>0</v>
      </c>
      <c r="J90" s="8">
        <f>Pointage!AI92</f>
        <v>0</v>
      </c>
      <c r="K90" s="8">
        <f>Pointage!AS92</f>
        <v>0</v>
      </c>
      <c r="L90" s="8">
        <f>Pointage!AS92</f>
        <v>0</v>
      </c>
      <c r="M90" s="8">
        <f>Pointage!AX92</f>
        <v>0</v>
      </c>
      <c r="N90" s="8">
        <f>Pointage!BD92</f>
        <v>0</v>
      </c>
      <c r="O90" s="8">
        <f>Pointage!BH92</f>
        <v>0</v>
      </c>
      <c r="P90" s="8">
        <f>Pointage!BM92</f>
        <v>0</v>
      </c>
      <c r="Q90" s="8">
        <f>Pointage!BR92</f>
        <v>0</v>
      </c>
      <c r="R90" s="8">
        <f>Pointage!BW92</f>
        <v>0</v>
      </c>
      <c r="S90" s="8">
        <f>Pointage!CB92</f>
        <v>0</v>
      </c>
    </row>
    <row r="91" spans="1:19" x14ac:dyDescent="0.2">
      <c r="A91" s="7">
        <f>Pointage!A93</f>
        <v>43188</v>
      </c>
      <c r="B91" s="4">
        <f t="shared" si="2"/>
        <v>29</v>
      </c>
      <c r="C91" s="4">
        <f t="shared" si="3"/>
        <v>3</v>
      </c>
      <c r="D91" s="8">
        <f>Pointage!E93</f>
        <v>0</v>
      </c>
      <c r="E91" s="8">
        <f>Pointage!J93</f>
        <v>0</v>
      </c>
      <c r="F91" s="8">
        <f>Pointage!O93</f>
        <v>0</v>
      </c>
      <c r="G91" s="8">
        <f>Pointage!T93</f>
        <v>0</v>
      </c>
      <c r="H91" s="8">
        <f>Pointage!Y93</f>
        <v>0</v>
      </c>
      <c r="I91" s="8">
        <f>Pointage!AD93</f>
        <v>0</v>
      </c>
      <c r="J91" s="8">
        <f>Pointage!AI93</f>
        <v>0</v>
      </c>
      <c r="K91" s="8">
        <f>Pointage!AS93</f>
        <v>0</v>
      </c>
      <c r="L91" s="8">
        <f>Pointage!AS93</f>
        <v>0</v>
      </c>
      <c r="M91" s="8">
        <f>Pointage!AX93</f>
        <v>0</v>
      </c>
      <c r="N91" s="8">
        <f>Pointage!BD93</f>
        <v>0</v>
      </c>
      <c r="O91" s="8">
        <f>Pointage!BH93</f>
        <v>0</v>
      </c>
      <c r="P91" s="8">
        <f>Pointage!BM93</f>
        <v>0</v>
      </c>
      <c r="Q91" s="8">
        <f>Pointage!BR93</f>
        <v>0</v>
      </c>
      <c r="R91" s="8">
        <f>Pointage!BW93</f>
        <v>0</v>
      </c>
      <c r="S91" s="8">
        <f>Pointage!CB93</f>
        <v>0</v>
      </c>
    </row>
    <row r="92" spans="1:19" x14ac:dyDescent="0.2">
      <c r="A92" s="7">
        <f>Pointage!A94</f>
        <v>43189</v>
      </c>
      <c r="B92" s="4">
        <f t="shared" si="2"/>
        <v>30</v>
      </c>
      <c r="C92" s="4">
        <f t="shared" si="3"/>
        <v>3</v>
      </c>
      <c r="D92" s="8">
        <f>Pointage!E94</f>
        <v>0</v>
      </c>
      <c r="E92" s="8">
        <f>Pointage!J94</f>
        <v>0</v>
      </c>
      <c r="F92" s="8">
        <f>Pointage!O94</f>
        <v>0</v>
      </c>
      <c r="G92" s="8">
        <f>Pointage!T94</f>
        <v>0</v>
      </c>
      <c r="H92" s="8">
        <f>Pointage!Y94</f>
        <v>0</v>
      </c>
      <c r="I92" s="8">
        <f>Pointage!AD94</f>
        <v>0</v>
      </c>
      <c r="J92" s="8">
        <f>Pointage!AI94</f>
        <v>0</v>
      </c>
      <c r="K92" s="8">
        <f>Pointage!AS94</f>
        <v>0</v>
      </c>
      <c r="L92" s="8">
        <f>Pointage!AS94</f>
        <v>0</v>
      </c>
      <c r="M92" s="8">
        <f>Pointage!AX94</f>
        <v>0</v>
      </c>
      <c r="N92" s="8">
        <f>Pointage!BD94</f>
        <v>0</v>
      </c>
      <c r="O92" s="8">
        <f>Pointage!BH94</f>
        <v>0</v>
      </c>
      <c r="P92" s="8">
        <f>Pointage!BM94</f>
        <v>0</v>
      </c>
      <c r="Q92" s="8">
        <f>Pointage!BR94</f>
        <v>0</v>
      </c>
      <c r="R92" s="8">
        <f>Pointage!BW94</f>
        <v>0</v>
      </c>
      <c r="S92" s="8">
        <f>Pointage!CB94</f>
        <v>0</v>
      </c>
    </row>
    <row r="93" spans="1:19" x14ac:dyDescent="0.2">
      <c r="A93" s="7">
        <f>Pointage!A95</f>
        <v>43190</v>
      </c>
      <c r="B93" s="4">
        <f t="shared" si="2"/>
        <v>31</v>
      </c>
      <c r="C93" s="4">
        <f t="shared" si="3"/>
        <v>3</v>
      </c>
      <c r="D93" s="8">
        <f>Pointage!E95</f>
        <v>0</v>
      </c>
      <c r="E93" s="8">
        <f>Pointage!J95</f>
        <v>0</v>
      </c>
      <c r="F93" s="8">
        <f>Pointage!O95</f>
        <v>0</v>
      </c>
      <c r="G93" s="8">
        <f>Pointage!T95</f>
        <v>0</v>
      </c>
      <c r="H93" s="8">
        <f>Pointage!Y95</f>
        <v>0</v>
      </c>
      <c r="I93" s="8">
        <f>Pointage!AD95</f>
        <v>0</v>
      </c>
      <c r="J93" s="8">
        <f>Pointage!AI95</f>
        <v>0</v>
      </c>
      <c r="K93" s="8">
        <f>Pointage!AS95</f>
        <v>0</v>
      </c>
      <c r="L93" s="8">
        <f>Pointage!AS95</f>
        <v>0</v>
      </c>
      <c r="M93" s="8">
        <f>Pointage!AX95</f>
        <v>0</v>
      </c>
      <c r="N93" s="8">
        <f>Pointage!BD95</f>
        <v>0</v>
      </c>
      <c r="O93" s="8">
        <f>Pointage!BH95</f>
        <v>0</v>
      </c>
      <c r="P93" s="8">
        <f>Pointage!BM95</f>
        <v>0</v>
      </c>
      <c r="Q93" s="8">
        <f>Pointage!BR95</f>
        <v>0</v>
      </c>
      <c r="R93" s="8">
        <f>Pointage!BW95</f>
        <v>0</v>
      </c>
      <c r="S93" s="8">
        <f>Pointage!CB95</f>
        <v>0</v>
      </c>
    </row>
    <row r="94" spans="1:19" x14ac:dyDescent="0.2">
      <c r="A94" s="7" t="str">
        <f>Pointage!A96</f>
        <v>Total</v>
      </c>
      <c r="B94" s="4" t="e">
        <f t="shared" si="2"/>
        <v>#VALUE!</v>
      </c>
      <c r="C94" s="4" t="e">
        <f t="shared" si="3"/>
        <v>#VALUE!</v>
      </c>
      <c r="D94" s="8">
        <f>Pointage!E96</f>
        <v>0</v>
      </c>
      <c r="E94" s="8">
        <f>Pointage!J96</f>
        <v>0</v>
      </c>
      <c r="F94" s="8">
        <f>Pointage!O96</f>
        <v>0</v>
      </c>
      <c r="G94" s="8">
        <f>Pointage!T96</f>
        <v>0</v>
      </c>
      <c r="H94" s="8">
        <f>Pointage!Y96</f>
        <v>0</v>
      </c>
      <c r="I94" s="8">
        <f>Pointage!AD96</f>
        <v>0</v>
      </c>
      <c r="J94" s="8">
        <f>Pointage!AI96</f>
        <v>0</v>
      </c>
      <c r="K94" s="8">
        <f>Pointage!AS96</f>
        <v>0</v>
      </c>
      <c r="L94" s="8">
        <f>Pointage!AS96</f>
        <v>0</v>
      </c>
      <c r="M94" s="8">
        <f>Pointage!AX96</f>
        <v>0</v>
      </c>
      <c r="N94" s="8">
        <f>Pointage!BD96</f>
        <v>0</v>
      </c>
      <c r="O94" s="8">
        <f>Pointage!BH96</f>
        <v>0</v>
      </c>
      <c r="P94" s="8">
        <f>Pointage!BM96</f>
        <v>0</v>
      </c>
      <c r="Q94" s="8">
        <f>Pointage!BR96</f>
        <v>0</v>
      </c>
      <c r="R94" s="8">
        <f>Pointage!BW96</f>
        <v>0</v>
      </c>
      <c r="S94" s="8">
        <f>Pointage!CB96</f>
        <v>0</v>
      </c>
    </row>
    <row r="95" spans="1:19" x14ac:dyDescent="0.2">
      <c r="A95" s="7">
        <f>Pointage!A97</f>
        <v>43192</v>
      </c>
      <c r="B95" s="4">
        <f t="shared" si="2"/>
        <v>2</v>
      </c>
      <c r="C95" s="4">
        <f t="shared" si="3"/>
        <v>4</v>
      </c>
      <c r="D95" s="8">
        <f>Pointage!E97</f>
        <v>7</v>
      </c>
      <c r="E95" s="8">
        <f>Pointage!J97</f>
        <v>7</v>
      </c>
      <c r="F95" s="8">
        <f>Pointage!O97</f>
        <v>0</v>
      </c>
      <c r="G95" s="8">
        <f>Pointage!T97</f>
        <v>7</v>
      </c>
      <c r="H95" s="8">
        <f>Pointage!Y97</f>
        <v>7</v>
      </c>
      <c r="I95" s="8">
        <f>Pointage!AD97</f>
        <v>0</v>
      </c>
      <c r="J95" s="8">
        <f>Pointage!AI97</f>
        <v>7</v>
      </c>
      <c r="K95" s="8">
        <f>Pointage!AS97</f>
        <v>7</v>
      </c>
      <c r="L95" s="8">
        <f>Pointage!AS97</f>
        <v>7</v>
      </c>
      <c r="M95" s="8">
        <f>Pointage!AX97</f>
        <v>7</v>
      </c>
      <c r="N95" s="8">
        <f>Pointage!BD97</f>
        <v>0</v>
      </c>
      <c r="O95" s="8">
        <f>Pointage!BH97</f>
        <v>0</v>
      </c>
      <c r="P95" s="8">
        <f>Pointage!BM97</f>
        <v>0</v>
      </c>
      <c r="Q95" s="8">
        <f>Pointage!BR97</f>
        <v>0</v>
      </c>
      <c r="R95" s="8">
        <f>Pointage!BW97</f>
        <v>0</v>
      </c>
      <c r="S95" s="8">
        <f>Pointage!CB97</f>
        <v>0</v>
      </c>
    </row>
    <row r="96" spans="1:19" x14ac:dyDescent="0.2">
      <c r="A96" s="7">
        <f>Pointage!A98</f>
        <v>43193</v>
      </c>
      <c r="B96" s="4">
        <f t="shared" si="2"/>
        <v>3</v>
      </c>
      <c r="C96" s="4">
        <f t="shared" si="3"/>
        <v>4</v>
      </c>
      <c r="D96" s="8">
        <f>Pointage!E98</f>
        <v>7</v>
      </c>
      <c r="E96" s="8">
        <f>Pointage!J98</f>
        <v>7</v>
      </c>
      <c r="F96" s="8">
        <f>Pointage!O98</f>
        <v>0</v>
      </c>
      <c r="G96" s="8">
        <f>Pointage!T98</f>
        <v>9</v>
      </c>
      <c r="H96" s="8">
        <f>Pointage!Y98</f>
        <v>8</v>
      </c>
      <c r="I96" s="8">
        <f>Pointage!AD98</f>
        <v>0</v>
      </c>
      <c r="J96" s="8">
        <f>Pointage!AI98</f>
        <v>7</v>
      </c>
      <c r="K96" s="8">
        <f>Pointage!AS98</f>
        <v>7.5</v>
      </c>
      <c r="L96" s="8">
        <f>Pointage!AS98</f>
        <v>7.5</v>
      </c>
      <c r="M96" s="8">
        <f>Pointage!AX98</f>
        <v>7.5</v>
      </c>
      <c r="N96" s="8">
        <f>Pointage!BD98</f>
        <v>0</v>
      </c>
      <c r="O96" s="8">
        <f>Pointage!BH98</f>
        <v>0</v>
      </c>
      <c r="P96" s="8">
        <f>Pointage!BM98</f>
        <v>0</v>
      </c>
      <c r="Q96" s="8">
        <f>Pointage!BR98</f>
        <v>0</v>
      </c>
      <c r="R96" s="8">
        <f>Pointage!BW98</f>
        <v>0</v>
      </c>
      <c r="S96" s="8">
        <f>Pointage!CB98</f>
        <v>0</v>
      </c>
    </row>
    <row r="97" spans="1:19" x14ac:dyDescent="0.2">
      <c r="A97" s="7">
        <f>Pointage!A99</f>
        <v>43194</v>
      </c>
      <c r="B97" s="4">
        <f t="shared" si="2"/>
        <v>4</v>
      </c>
      <c r="C97" s="4">
        <f t="shared" si="3"/>
        <v>4</v>
      </c>
      <c r="D97" s="8">
        <f>Pointage!E99</f>
        <v>7</v>
      </c>
      <c r="E97" s="8">
        <f>Pointage!J99</f>
        <v>8.25</v>
      </c>
      <c r="F97" s="8">
        <f>Pointage!O99</f>
        <v>0</v>
      </c>
      <c r="G97" s="8">
        <f>Pointage!T99</f>
        <v>9</v>
      </c>
      <c r="H97" s="8">
        <f>Pointage!Y99</f>
        <v>8</v>
      </c>
      <c r="I97" s="8">
        <f>Pointage!AD99</f>
        <v>0</v>
      </c>
      <c r="J97" s="8">
        <f>Pointage!AI99</f>
        <v>7</v>
      </c>
      <c r="K97" s="8">
        <f>Pointage!AS99</f>
        <v>7</v>
      </c>
      <c r="L97" s="8">
        <f>Pointage!AS99</f>
        <v>7</v>
      </c>
      <c r="M97" s="8">
        <f>Pointage!AX99</f>
        <v>7</v>
      </c>
      <c r="N97" s="8">
        <f>Pointage!BD99</f>
        <v>0</v>
      </c>
      <c r="O97" s="8">
        <f>Pointage!BH99</f>
        <v>0</v>
      </c>
      <c r="P97" s="8">
        <f>Pointage!BM99</f>
        <v>0</v>
      </c>
      <c r="Q97" s="8">
        <f>Pointage!BR99</f>
        <v>0</v>
      </c>
      <c r="R97" s="8">
        <f>Pointage!BW99</f>
        <v>0</v>
      </c>
      <c r="S97" s="8">
        <f>Pointage!CB99</f>
        <v>0</v>
      </c>
    </row>
    <row r="98" spans="1:19" x14ac:dyDescent="0.2">
      <c r="A98" s="7">
        <f>Pointage!A100</f>
        <v>43195</v>
      </c>
      <c r="B98" s="4">
        <f t="shared" si="2"/>
        <v>5</v>
      </c>
      <c r="C98" s="4">
        <f t="shared" si="3"/>
        <v>4</v>
      </c>
      <c r="D98" s="8">
        <f>Pointage!E100</f>
        <v>7</v>
      </c>
      <c r="E98" s="8">
        <f>Pointage!J100</f>
        <v>7.75</v>
      </c>
      <c r="F98" s="8">
        <f>Pointage!O100</f>
        <v>0</v>
      </c>
      <c r="G98" s="8">
        <f>Pointage!T100</f>
        <v>6</v>
      </c>
      <c r="H98" s="8">
        <f>Pointage!Y100</f>
        <v>4.5</v>
      </c>
      <c r="I98" s="8">
        <f>Pointage!AD100</f>
        <v>0</v>
      </c>
      <c r="J98" s="8">
        <f>Pointage!AI100</f>
        <v>7</v>
      </c>
      <c r="K98" s="8">
        <f>Pointage!AS100</f>
        <v>9</v>
      </c>
      <c r="L98" s="8">
        <f>Pointage!AS100</f>
        <v>9</v>
      </c>
      <c r="M98" s="8">
        <f>Pointage!AX100</f>
        <v>9</v>
      </c>
      <c r="N98" s="8">
        <f>Pointage!BD100</f>
        <v>0</v>
      </c>
      <c r="O98" s="8">
        <f>Pointage!BH100</f>
        <v>0</v>
      </c>
      <c r="P98" s="8">
        <f>Pointage!BM100</f>
        <v>0</v>
      </c>
      <c r="Q98" s="8">
        <f>Pointage!BR100</f>
        <v>0</v>
      </c>
      <c r="R98" s="8">
        <f>Pointage!BW100</f>
        <v>0</v>
      </c>
      <c r="S98" s="8">
        <f>Pointage!CB100</f>
        <v>0</v>
      </c>
    </row>
    <row r="99" spans="1:19" x14ac:dyDescent="0.2">
      <c r="A99" s="7">
        <f>Pointage!A101</f>
        <v>43196</v>
      </c>
      <c r="B99" s="4">
        <f t="shared" si="2"/>
        <v>6</v>
      </c>
      <c r="C99" s="4">
        <f t="shared" si="3"/>
        <v>4</v>
      </c>
      <c r="D99" s="8">
        <f>Pointage!E101</f>
        <v>7</v>
      </c>
      <c r="E99" s="8">
        <f>Pointage!J101</f>
        <v>0</v>
      </c>
      <c r="F99" s="8">
        <f>Pointage!O101</f>
        <v>0</v>
      </c>
      <c r="G99" s="8">
        <f>Pointage!T101</f>
        <v>0</v>
      </c>
      <c r="H99" s="8">
        <f>Pointage!Y101</f>
        <v>0</v>
      </c>
      <c r="I99" s="8">
        <f>Pointage!AD101</f>
        <v>0</v>
      </c>
      <c r="J99" s="8">
        <f>Pointage!AI101</f>
        <v>7</v>
      </c>
      <c r="K99" s="8">
        <f>Pointage!AS101</f>
        <v>0</v>
      </c>
      <c r="L99" s="8">
        <f>Pointage!AS101</f>
        <v>0</v>
      </c>
      <c r="M99" s="8">
        <f>Pointage!AX101</f>
        <v>0</v>
      </c>
      <c r="N99" s="8">
        <f>Pointage!BD101</f>
        <v>0</v>
      </c>
      <c r="O99" s="8">
        <f>Pointage!BH101</f>
        <v>0</v>
      </c>
      <c r="P99" s="8">
        <f>Pointage!BM101</f>
        <v>0</v>
      </c>
      <c r="Q99" s="8">
        <f>Pointage!BR101</f>
        <v>0</v>
      </c>
      <c r="R99" s="8">
        <f>Pointage!BW101</f>
        <v>0</v>
      </c>
      <c r="S99" s="8">
        <f>Pointage!CB101</f>
        <v>0</v>
      </c>
    </row>
    <row r="100" spans="1:19" x14ac:dyDescent="0.2">
      <c r="A100" s="7">
        <f>Pointage!A102</f>
        <v>43197</v>
      </c>
      <c r="B100" s="4">
        <f t="shared" si="2"/>
        <v>7</v>
      </c>
      <c r="C100" s="4">
        <f t="shared" si="3"/>
        <v>4</v>
      </c>
      <c r="D100" s="8">
        <f>Pointage!E102</f>
        <v>0</v>
      </c>
      <c r="E100" s="8">
        <f>Pointage!J102</f>
        <v>0</v>
      </c>
      <c r="F100" s="8">
        <f>Pointage!O102</f>
        <v>0</v>
      </c>
      <c r="G100" s="8">
        <f>Pointage!T102</f>
        <v>0</v>
      </c>
      <c r="H100" s="8">
        <f>Pointage!Y102</f>
        <v>0</v>
      </c>
      <c r="I100" s="8">
        <f>Pointage!AD102</f>
        <v>0</v>
      </c>
      <c r="J100" s="8">
        <f>Pointage!AI102</f>
        <v>0</v>
      </c>
      <c r="K100" s="8">
        <f>Pointage!AS102</f>
        <v>0</v>
      </c>
      <c r="L100" s="8">
        <f>Pointage!AS102</f>
        <v>0</v>
      </c>
      <c r="M100" s="8">
        <f>Pointage!AX102</f>
        <v>0</v>
      </c>
      <c r="N100" s="8">
        <f>Pointage!BD102</f>
        <v>0</v>
      </c>
      <c r="O100" s="8">
        <f>Pointage!BH102</f>
        <v>0</v>
      </c>
      <c r="P100" s="8">
        <f>Pointage!BM102</f>
        <v>0</v>
      </c>
      <c r="Q100" s="8">
        <f>Pointage!BR102</f>
        <v>0</v>
      </c>
      <c r="R100" s="8">
        <f>Pointage!BW102</f>
        <v>0</v>
      </c>
      <c r="S100" s="8">
        <f>Pointage!CB102</f>
        <v>0</v>
      </c>
    </row>
    <row r="101" spans="1:19" x14ac:dyDescent="0.2">
      <c r="A101" s="7" t="str">
        <f>Pointage!A103</f>
        <v>Total</v>
      </c>
      <c r="B101" s="4" t="e">
        <f t="shared" si="2"/>
        <v>#VALUE!</v>
      </c>
      <c r="C101" s="4" t="e">
        <f t="shared" si="3"/>
        <v>#VALUE!</v>
      </c>
      <c r="D101" s="8">
        <f>Pointage!E103</f>
        <v>35</v>
      </c>
      <c r="E101" s="8">
        <f>Pointage!J103</f>
        <v>30</v>
      </c>
      <c r="F101" s="8">
        <f>Pointage!O103</f>
        <v>0</v>
      </c>
      <c r="G101" s="8">
        <f>Pointage!T103</f>
        <v>31</v>
      </c>
      <c r="H101" s="8">
        <f>Pointage!Y103</f>
        <v>27.5</v>
      </c>
      <c r="I101" s="8">
        <f>Pointage!AD103</f>
        <v>0</v>
      </c>
      <c r="J101" s="8">
        <f>Pointage!AI103</f>
        <v>35</v>
      </c>
      <c r="K101" s="8">
        <f>Pointage!AS103</f>
        <v>30.5</v>
      </c>
      <c r="L101" s="8">
        <f>Pointage!AS103</f>
        <v>30.5</v>
      </c>
      <c r="M101" s="8">
        <f>Pointage!AX103</f>
        <v>30.5</v>
      </c>
      <c r="N101" s="8">
        <f>Pointage!BD103</f>
        <v>0</v>
      </c>
      <c r="O101" s="8">
        <f>Pointage!BH103</f>
        <v>0</v>
      </c>
      <c r="P101" s="8">
        <f>Pointage!BM103</f>
        <v>0</v>
      </c>
      <c r="Q101" s="8">
        <f>Pointage!BR103</f>
        <v>0</v>
      </c>
      <c r="R101" s="8">
        <f>Pointage!BW103</f>
        <v>0</v>
      </c>
      <c r="S101" s="8">
        <f>Pointage!CB103</f>
        <v>0</v>
      </c>
    </row>
    <row r="102" spans="1:19" x14ac:dyDescent="0.2">
      <c r="A102" s="7">
        <f>Pointage!A104</f>
        <v>43199</v>
      </c>
      <c r="B102" s="4">
        <f t="shared" si="2"/>
        <v>9</v>
      </c>
      <c r="C102" s="4">
        <f t="shared" si="3"/>
        <v>4</v>
      </c>
      <c r="D102" s="8">
        <f>Pointage!E104</f>
        <v>7</v>
      </c>
      <c r="E102" s="8">
        <f>Pointage!J104</f>
        <v>7</v>
      </c>
      <c r="F102" s="8">
        <f>Pointage!O104</f>
        <v>0</v>
      </c>
      <c r="G102" s="8">
        <f>Pointage!T104</f>
        <v>7</v>
      </c>
      <c r="H102" s="8">
        <f>Pointage!Y104</f>
        <v>7</v>
      </c>
      <c r="I102" s="8">
        <f>Pointage!AD104</f>
        <v>0</v>
      </c>
      <c r="J102" s="8">
        <f>Pointage!AI104</f>
        <v>7</v>
      </c>
      <c r="K102" s="8">
        <f>Pointage!AS104</f>
        <v>7</v>
      </c>
      <c r="L102" s="8">
        <f>Pointage!AS104</f>
        <v>7</v>
      </c>
      <c r="M102" s="8">
        <f>Pointage!AX104</f>
        <v>7</v>
      </c>
      <c r="N102" s="8">
        <f>Pointage!BD104</f>
        <v>0</v>
      </c>
      <c r="O102" s="8">
        <f>Pointage!BH104</f>
        <v>0</v>
      </c>
      <c r="P102" s="8">
        <f>Pointage!BM104</f>
        <v>0</v>
      </c>
      <c r="Q102" s="8">
        <f>Pointage!BR104</f>
        <v>0</v>
      </c>
      <c r="R102" s="8">
        <f>Pointage!BW104</f>
        <v>0</v>
      </c>
      <c r="S102" s="8">
        <f>Pointage!CB104</f>
        <v>0</v>
      </c>
    </row>
    <row r="103" spans="1:19" x14ac:dyDescent="0.2">
      <c r="A103" s="7">
        <f>Pointage!A105</f>
        <v>43200</v>
      </c>
      <c r="B103" s="4">
        <f t="shared" si="2"/>
        <v>10</v>
      </c>
      <c r="C103" s="4">
        <f t="shared" si="3"/>
        <v>4</v>
      </c>
      <c r="D103" s="8">
        <f>Pointage!E105</f>
        <v>7</v>
      </c>
      <c r="E103" s="8">
        <f>Pointage!J105</f>
        <v>7</v>
      </c>
      <c r="F103" s="8">
        <f>Pointage!O105</f>
        <v>0</v>
      </c>
      <c r="G103" s="8">
        <f>Pointage!T105</f>
        <v>7</v>
      </c>
      <c r="H103" s="8">
        <f>Pointage!Y105</f>
        <v>7</v>
      </c>
      <c r="I103" s="8">
        <f>Pointage!AD105</f>
        <v>0</v>
      </c>
      <c r="J103" s="8">
        <f>Pointage!AI105</f>
        <v>7</v>
      </c>
      <c r="K103" s="8">
        <f>Pointage!AS105</f>
        <v>7</v>
      </c>
      <c r="L103" s="8">
        <f>Pointage!AS105</f>
        <v>7</v>
      </c>
      <c r="M103" s="8">
        <f>Pointage!AX105</f>
        <v>7</v>
      </c>
      <c r="N103" s="8">
        <f>Pointage!BD105</f>
        <v>0</v>
      </c>
      <c r="O103" s="8">
        <f>Pointage!BH105</f>
        <v>0</v>
      </c>
      <c r="P103" s="8">
        <f>Pointage!BM105</f>
        <v>0</v>
      </c>
      <c r="Q103" s="8">
        <f>Pointage!BR105</f>
        <v>0</v>
      </c>
      <c r="R103" s="8">
        <f>Pointage!BW105</f>
        <v>0</v>
      </c>
      <c r="S103" s="8">
        <f>Pointage!CB105</f>
        <v>0</v>
      </c>
    </row>
    <row r="104" spans="1:19" x14ac:dyDescent="0.2">
      <c r="A104" s="7">
        <f>Pointage!A106</f>
        <v>43201</v>
      </c>
      <c r="B104" s="4">
        <f t="shared" si="2"/>
        <v>11</v>
      </c>
      <c r="C104" s="4">
        <f t="shared" si="3"/>
        <v>4</v>
      </c>
      <c r="D104" s="8">
        <f>Pointage!E106</f>
        <v>7</v>
      </c>
      <c r="E104" s="8">
        <f>Pointage!J106</f>
        <v>7</v>
      </c>
      <c r="F104" s="8">
        <f>Pointage!O106</f>
        <v>0</v>
      </c>
      <c r="G104" s="8">
        <f>Pointage!T106</f>
        <v>7</v>
      </c>
      <c r="H104" s="8">
        <f>Pointage!Y106</f>
        <v>7</v>
      </c>
      <c r="I104" s="8">
        <f>Pointage!AD106</f>
        <v>0</v>
      </c>
      <c r="J104" s="8">
        <f>Pointage!AI106</f>
        <v>7</v>
      </c>
      <c r="K104" s="8">
        <f>Pointage!AS106</f>
        <v>7</v>
      </c>
      <c r="L104" s="8">
        <f>Pointage!AS106</f>
        <v>7</v>
      </c>
      <c r="M104" s="8">
        <f>Pointage!AX106</f>
        <v>7</v>
      </c>
      <c r="N104" s="8">
        <f>Pointage!BD106</f>
        <v>0</v>
      </c>
      <c r="O104" s="8">
        <f>Pointage!BH106</f>
        <v>0</v>
      </c>
      <c r="P104" s="8">
        <f>Pointage!BM106</f>
        <v>0</v>
      </c>
      <c r="Q104" s="8">
        <f>Pointage!BR106</f>
        <v>0</v>
      </c>
      <c r="R104" s="8">
        <f>Pointage!BW106</f>
        <v>0</v>
      </c>
      <c r="S104" s="8">
        <f>Pointage!CB106</f>
        <v>0</v>
      </c>
    </row>
    <row r="105" spans="1:19" x14ac:dyDescent="0.2">
      <c r="A105" s="7">
        <f>Pointage!A107</f>
        <v>43202</v>
      </c>
      <c r="B105" s="4">
        <f t="shared" si="2"/>
        <v>12</v>
      </c>
      <c r="C105" s="4">
        <f t="shared" si="3"/>
        <v>4</v>
      </c>
      <c r="D105" s="8">
        <f>Pointage!E107</f>
        <v>7</v>
      </c>
      <c r="E105" s="8">
        <f>Pointage!J107</f>
        <v>7</v>
      </c>
      <c r="F105" s="8">
        <f>Pointage!O107</f>
        <v>0</v>
      </c>
      <c r="G105" s="8">
        <f>Pointage!T107</f>
        <v>7</v>
      </c>
      <c r="H105" s="8">
        <f>Pointage!Y107</f>
        <v>7</v>
      </c>
      <c r="I105" s="8">
        <f>Pointage!AD107</f>
        <v>0</v>
      </c>
      <c r="J105" s="8">
        <f>Pointage!AI107</f>
        <v>7</v>
      </c>
      <c r="K105" s="8">
        <f>Pointage!AS107</f>
        <v>7</v>
      </c>
      <c r="L105" s="8">
        <f>Pointage!AS107</f>
        <v>7</v>
      </c>
      <c r="M105" s="8">
        <f>Pointage!AX107</f>
        <v>7</v>
      </c>
      <c r="N105" s="8">
        <f>Pointage!BD107</f>
        <v>0</v>
      </c>
      <c r="O105" s="8">
        <f>Pointage!BH107</f>
        <v>0</v>
      </c>
      <c r="P105" s="8">
        <f>Pointage!BM107</f>
        <v>0</v>
      </c>
      <c r="Q105" s="8">
        <f>Pointage!BR107</f>
        <v>0</v>
      </c>
      <c r="R105" s="8">
        <f>Pointage!BW107</f>
        <v>0</v>
      </c>
      <c r="S105" s="8">
        <f>Pointage!CB107</f>
        <v>0</v>
      </c>
    </row>
    <row r="106" spans="1:19" x14ac:dyDescent="0.2">
      <c r="A106" s="7">
        <f>Pointage!A108</f>
        <v>43203</v>
      </c>
      <c r="B106" s="4">
        <f t="shared" si="2"/>
        <v>13</v>
      </c>
      <c r="C106" s="4">
        <f t="shared" si="3"/>
        <v>4</v>
      </c>
      <c r="D106" s="8">
        <f>Pointage!E108</f>
        <v>7</v>
      </c>
      <c r="E106" s="8">
        <f>Pointage!J108</f>
        <v>7</v>
      </c>
      <c r="F106" s="8">
        <f>Pointage!O108</f>
        <v>8.25</v>
      </c>
      <c r="G106" s="8">
        <f>Pointage!T108</f>
        <v>7</v>
      </c>
      <c r="H106" s="8">
        <f>Pointage!Y108</f>
        <v>7</v>
      </c>
      <c r="I106" s="8">
        <f>Pointage!AD108</f>
        <v>0</v>
      </c>
      <c r="J106" s="8">
        <f>Pointage!AI108</f>
        <v>7</v>
      </c>
      <c r="K106" s="8">
        <f>Pointage!AS108</f>
        <v>7</v>
      </c>
      <c r="L106" s="8">
        <f>Pointage!AS108</f>
        <v>7</v>
      </c>
      <c r="M106" s="8">
        <f>Pointage!AX108</f>
        <v>7</v>
      </c>
      <c r="N106" s="8">
        <f>Pointage!BD108</f>
        <v>0</v>
      </c>
      <c r="O106" s="8">
        <f>Pointage!BH108</f>
        <v>0</v>
      </c>
      <c r="P106" s="8">
        <f>Pointage!BM108</f>
        <v>0</v>
      </c>
      <c r="Q106" s="8">
        <f>Pointage!BR108</f>
        <v>0</v>
      </c>
      <c r="R106" s="8">
        <f>Pointage!BW108</f>
        <v>0</v>
      </c>
      <c r="S106" s="8">
        <f>Pointage!CB108</f>
        <v>0</v>
      </c>
    </row>
    <row r="107" spans="1:19" x14ac:dyDescent="0.2">
      <c r="A107" s="7">
        <f>Pointage!A109</f>
        <v>43204</v>
      </c>
      <c r="B107" s="4">
        <f t="shared" si="2"/>
        <v>14</v>
      </c>
      <c r="C107" s="4">
        <f t="shared" si="3"/>
        <v>4</v>
      </c>
      <c r="D107" s="8">
        <f>Pointage!E109</f>
        <v>0</v>
      </c>
      <c r="E107" s="8">
        <f>Pointage!J109</f>
        <v>0</v>
      </c>
      <c r="F107" s="8">
        <f>Pointage!O109</f>
        <v>0</v>
      </c>
      <c r="G107" s="8">
        <f>Pointage!T109</f>
        <v>0</v>
      </c>
      <c r="H107" s="8">
        <f>Pointage!Y109</f>
        <v>0</v>
      </c>
      <c r="I107" s="8">
        <f>Pointage!AD109</f>
        <v>0</v>
      </c>
      <c r="J107" s="8">
        <f>Pointage!AI109</f>
        <v>0</v>
      </c>
      <c r="K107" s="8">
        <f>Pointage!AS109</f>
        <v>0</v>
      </c>
      <c r="L107" s="8">
        <f>Pointage!AS109</f>
        <v>0</v>
      </c>
      <c r="M107" s="8">
        <f>Pointage!AX109</f>
        <v>0</v>
      </c>
      <c r="N107" s="8">
        <f>Pointage!BD109</f>
        <v>0</v>
      </c>
      <c r="O107" s="8">
        <f>Pointage!BH109</f>
        <v>0</v>
      </c>
      <c r="P107" s="8">
        <f>Pointage!BM109</f>
        <v>0</v>
      </c>
      <c r="Q107" s="8">
        <f>Pointage!BR109</f>
        <v>0</v>
      </c>
      <c r="R107" s="8">
        <f>Pointage!BW109</f>
        <v>0</v>
      </c>
      <c r="S107" s="8">
        <f>Pointage!CB109</f>
        <v>0</v>
      </c>
    </row>
    <row r="108" spans="1:19" x14ac:dyDescent="0.2">
      <c r="A108" s="7" t="str">
        <f>Pointage!A110</f>
        <v>Total</v>
      </c>
      <c r="B108" s="4" t="e">
        <f t="shared" si="2"/>
        <v>#VALUE!</v>
      </c>
      <c r="C108" s="4" t="e">
        <f t="shared" si="3"/>
        <v>#VALUE!</v>
      </c>
      <c r="D108" s="8">
        <f>Pointage!E110</f>
        <v>35</v>
      </c>
      <c r="E108" s="8">
        <f>Pointage!J110</f>
        <v>35</v>
      </c>
      <c r="F108" s="8">
        <f>Pointage!O110</f>
        <v>8.25</v>
      </c>
      <c r="G108" s="8">
        <f>Pointage!T110</f>
        <v>35</v>
      </c>
      <c r="H108" s="8">
        <f>Pointage!Y110</f>
        <v>35</v>
      </c>
      <c r="I108" s="8">
        <f>Pointage!AD110</f>
        <v>0</v>
      </c>
      <c r="J108" s="8">
        <f>Pointage!AI110</f>
        <v>35</v>
      </c>
      <c r="K108" s="8">
        <f>Pointage!AS110</f>
        <v>35</v>
      </c>
      <c r="L108" s="8">
        <f>Pointage!AS110</f>
        <v>35</v>
      </c>
      <c r="M108" s="8">
        <f>Pointage!AX110</f>
        <v>35</v>
      </c>
      <c r="N108" s="8">
        <f>Pointage!BD110</f>
        <v>0</v>
      </c>
      <c r="O108" s="8">
        <f>Pointage!BH110</f>
        <v>0</v>
      </c>
      <c r="P108" s="8">
        <f>Pointage!BM110</f>
        <v>0</v>
      </c>
      <c r="Q108" s="8">
        <f>Pointage!BR110</f>
        <v>0</v>
      </c>
      <c r="R108" s="8">
        <f>Pointage!BW110</f>
        <v>0</v>
      </c>
      <c r="S108" s="8">
        <f>Pointage!CB110</f>
        <v>0</v>
      </c>
    </row>
    <row r="109" spans="1:19" x14ac:dyDescent="0.2">
      <c r="A109" s="7">
        <f>Pointage!A111</f>
        <v>43206</v>
      </c>
      <c r="B109" s="4">
        <f t="shared" si="2"/>
        <v>16</v>
      </c>
      <c r="C109" s="4">
        <f t="shared" si="3"/>
        <v>4</v>
      </c>
      <c r="D109" s="8">
        <f>Pointage!E111</f>
        <v>7</v>
      </c>
      <c r="E109" s="8">
        <f>Pointage!J111</f>
        <v>7</v>
      </c>
      <c r="F109" s="8">
        <f>Pointage!O111</f>
        <v>7</v>
      </c>
      <c r="G109" s="8">
        <f>Pointage!T111</f>
        <v>0</v>
      </c>
      <c r="H109" s="8">
        <f>Pointage!Y111</f>
        <v>7</v>
      </c>
      <c r="I109" s="8">
        <f>Pointage!AD111</f>
        <v>0</v>
      </c>
      <c r="J109" s="8">
        <f>Pointage!AI111</f>
        <v>8</v>
      </c>
      <c r="K109" s="8">
        <f>Pointage!AS111</f>
        <v>7</v>
      </c>
      <c r="L109" s="8">
        <f>Pointage!AS111</f>
        <v>7</v>
      </c>
      <c r="M109" s="8">
        <f>Pointage!AX111</f>
        <v>7</v>
      </c>
      <c r="N109" s="8">
        <f>Pointage!BD111</f>
        <v>0</v>
      </c>
      <c r="O109" s="8">
        <f>Pointage!BH111</f>
        <v>0</v>
      </c>
      <c r="P109" s="8">
        <f>Pointage!BM111</f>
        <v>0</v>
      </c>
      <c r="Q109" s="8">
        <f>Pointage!BR111</f>
        <v>0</v>
      </c>
      <c r="R109" s="8">
        <f>Pointage!BW111</f>
        <v>0</v>
      </c>
      <c r="S109" s="8">
        <f>Pointage!CB111</f>
        <v>0</v>
      </c>
    </row>
    <row r="110" spans="1:19" x14ac:dyDescent="0.2">
      <c r="A110" s="7">
        <f>Pointage!A112</f>
        <v>43207</v>
      </c>
      <c r="B110" s="4">
        <f t="shared" si="2"/>
        <v>17</v>
      </c>
      <c r="C110" s="4">
        <f t="shared" si="3"/>
        <v>4</v>
      </c>
      <c r="D110" s="8">
        <f>Pointage!E112</f>
        <v>7</v>
      </c>
      <c r="E110" s="8">
        <f>Pointage!J112</f>
        <v>7</v>
      </c>
      <c r="F110" s="8">
        <f>Pointage!O112</f>
        <v>7</v>
      </c>
      <c r="G110" s="8">
        <f>Pointage!T112</f>
        <v>0</v>
      </c>
      <c r="H110" s="8">
        <f>Pointage!Y112</f>
        <v>7</v>
      </c>
      <c r="I110" s="8">
        <f>Pointage!AD112</f>
        <v>0</v>
      </c>
      <c r="J110" s="8">
        <f>Pointage!AI112</f>
        <v>8.75</v>
      </c>
      <c r="K110" s="8">
        <f>Pointage!AS112</f>
        <v>7</v>
      </c>
      <c r="L110" s="8">
        <f>Pointage!AS112</f>
        <v>7</v>
      </c>
      <c r="M110" s="8">
        <f>Pointage!AX112</f>
        <v>7</v>
      </c>
      <c r="N110" s="8">
        <f>Pointage!BD112</f>
        <v>0</v>
      </c>
      <c r="O110" s="8">
        <f>Pointage!BH112</f>
        <v>0</v>
      </c>
      <c r="P110" s="8">
        <f>Pointage!BM112</f>
        <v>0</v>
      </c>
      <c r="Q110" s="8">
        <f>Pointage!BR112</f>
        <v>0</v>
      </c>
      <c r="R110" s="8">
        <f>Pointage!BW112</f>
        <v>0</v>
      </c>
      <c r="S110" s="8">
        <f>Pointage!CB112</f>
        <v>0</v>
      </c>
    </row>
    <row r="111" spans="1:19" x14ac:dyDescent="0.2">
      <c r="A111" s="7">
        <f>Pointage!A113</f>
        <v>43208</v>
      </c>
      <c r="B111" s="4">
        <f t="shared" si="2"/>
        <v>18</v>
      </c>
      <c r="C111" s="4">
        <f t="shared" si="3"/>
        <v>4</v>
      </c>
      <c r="D111" s="8">
        <f>Pointage!E113</f>
        <v>7</v>
      </c>
      <c r="E111" s="8">
        <f>Pointage!J113</f>
        <v>7</v>
      </c>
      <c r="F111" s="8">
        <f>Pointage!O113</f>
        <v>7</v>
      </c>
      <c r="G111" s="8">
        <f>Pointage!T113</f>
        <v>0</v>
      </c>
      <c r="H111" s="8">
        <f>Pointage!Y113</f>
        <v>7</v>
      </c>
      <c r="I111" s="8">
        <f>Pointage!AD113</f>
        <v>0</v>
      </c>
      <c r="J111" s="8">
        <f>Pointage!AI113</f>
        <v>8.75</v>
      </c>
      <c r="K111" s="8">
        <f>Pointage!AS113</f>
        <v>7</v>
      </c>
      <c r="L111" s="8">
        <f>Pointage!AS113</f>
        <v>7</v>
      </c>
      <c r="M111" s="8">
        <f>Pointage!AX113</f>
        <v>7</v>
      </c>
      <c r="N111" s="8">
        <f>Pointage!BD113</f>
        <v>0</v>
      </c>
      <c r="O111" s="8">
        <f>Pointage!BH113</f>
        <v>0</v>
      </c>
      <c r="P111" s="8">
        <f>Pointage!BM113</f>
        <v>0</v>
      </c>
      <c r="Q111" s="8">
        <f>Pointage!BR113</f>
        <v>0</v>
      </c>
      <c r="R111" s="8">
        <f>Pointage!BW113</f>
        <v>0</v>
      </c>
      <c r="S111" s="8">
        <f>Pointage!CB113</f>
        <v>0</v>
      </c>
    </row>
    <row r="112" spans="1:19" x14ac:dyDescent="0.2">
      <c r="A112" s="7">
        <f>Pointage!A114</f>
        <v>43209</v>
      </c>
      <c r="B112" s="4">
        <f t="shared" si="2"/>
        <v>19</v>
      </c>
      <c r="C112" s="4">
        <f t="shared" si="3"/>
        <v>4</v>
      </c>
      <c r="D112" s="8">
        <f>Pointage!E114</f>
        <v>7</v>
      </c>
      <c r="E112" s="8">
        <f>Pointage!J114</f>
        <v>7</v>
      </c>
      <c r="F112" s="8">
        <f>Pointage!O114</f>
        <v>7</v>
      </c>
      <c r="G112" s="8">
        <f>Pointage!T114</f>
        <v>0</v>
      </c>
      <c r="H112" s="8">
        <f>Pointage!Y114</f>
        <v>7</v>
      </c>
      <c r="I112" s="8">
        <f>Pointage!AD114</f>
        <v>0</v>
      </c>
      <c r="J112" s="8">
        <f>Pointage!AI114</f>
        <v>7.75</v>
      </c>
      <c r="K112" s="8">
        <f>Pointage!AS114</f>
        <v>7</v>
      </c>
      <c r="L112" s="8">
        <f>Pointage!AS114</f>
        <v>7</v>
      </c>
      <c r="M112" s="8">
        <f>Pointage!AX114</f>
        <v>7</v>
      </c>
      <c r="N112" s="8">
        <f>Pointage!BD114</f>
        <v>0</v>
      </c>
      <c r="O112" s="8">
        <f>Pointage!BH114</f>
        <v>0</v>
      </c>
      <c r="P112" s="8">
        <f>Pointage!BM114</f>
        <v>0</v>
      </c>
      <c r="Q112" s="8">
        <f>Pointage!BR114</f>
        <v>0</v>
      </c>
      <c r="R112" s="8">
        <f>Pointage!BW114</f>
        <v>0</v>
      </c>
      <c r="S112" s="8">
        <f>Pointage!CB114</f>
        <v>0</v>
      </c>
    </row>
    <row r="113" spans="1:19" x14ac:dyDescent="0.2">
      <c r="A113" s="7">
        <f>Pointage!A115</f>
        <v>43210</v>
      </c>
      <c r="B113" s="4">
        <f t="shared" si="2"/>
        <v>20</v>
      </c>
      <c r="C113" s="4">
        <f t="shared" si="3"/>
        <v>4</v>
      </c>
      <c r="D113" s="8">
        <f>Pointage!E115</f>
        <v>7</v>
      </c>
      <c r="E113" s="8">
        <f>Pointage!J115</f>
        <v>7</v>
      </c>
      <c r="F113" s="8">
        <f>Pointage!O115</f>
        <v>7</v>
      </c>
      <c r="G113" s="8">
        <f>Pointage!T115</f>
        <v>0</v>
      </c>
      <c r="H113" s="8">
        <f>Pointage!Y115</f>
        <v>7</v>
      </c>
      <c r="I113" s="8">
        <f>Pointage!AD115</f>
        <v>0</v>
      </c>
      <c r="J113" s="8">
        <f>Pointage!AI115</f>
        <v>0</v>
      </c>
      <c r="K113" s="8">
        <f>Pointage!AS115</f>
        <v>7</v>
      </c>
      <c r="L113" s="8">
        <f>Pointage!AS115</f>
        <v>7</v>
      </c>
      <c r="M113" s="8">
        <f>Pointage!AX115</f>
        <v>7</v>
      </c>
      <c r="N113" s="8">
        <f>Pointage!BD115</f>
        <v>0</v>
      </c>
      <c r="O113" s="8">
        <f>Pointage!BH115</f>
        <v>0</v>
      </c>
      <c r="P113" s="8">
        <f>Pointage!BM115</f>
        <v>0</v>
      </c>
      <c r="Q113" s="8">
        <f>Pointage!BR115</f>
        <v>0</v>
      </c>
      <c r="R113" s="8">
        <f>Pointage!BW115</f>
        <v>0</v>
      </c>
      <c r="S113" s="8">
        <f>Pointage!CB115</f>
        <v>0</v>
      </c>
    </row>
    <row r="114" spans="1:19" x14ac:dyDescent="0.2">
      <c r="A114" s="7">
        <f>Pointage!A116</f>
        <v>43211</v>
      </c>
      <c r="B114" s="4">
        <f t="shared" si="2"/>
        <v>21</v>
      </c>
      <c r="C114" s="4">
        <f t="shared" si="3"/>
        <v>4</v>
      </c>
      <c r="D114" s="8">
        <f>Pointage!E116</f>
        <v>0</v>
      </c>
      <c r="E114" s="8">
        <f>Pointage!J116</f>
        <v>0</v>
      </c>
      <c r="F114" s="8">
        <f>Pointage!O116</f>
        <v>0</v>
      </c>
      <c r="G114" s="8">
        <f>Pointage!T116</f>
        <v>0</v>
      </c>
      <c r="H114" s="8">
        <f>Pointage!Y116</f>
        <v>0</v>
      </c>
      <c r="I114" s="8">
        <f>Pointage!AD116</f>
        <v>0</v>
      </c>
      <c r="J114" s="8">
        <f>Pointage!AI116</f>
        <v>0</v>
      </c>
      <c r="K114" s="8">
        <f>Pointage!AS116</f>
        <v>0</v>
      </c>
      <c r="L114" s="8">
        <f>Pointage!AS116</f>
        <v>0</v>
      </c>
      <c r="M114" s="8">
        <f>Pointage!AX116</f>
        <v>0</v>
      </c>
      <c r="N114" s="8">
        <f>Pointage!BD116</f>
        <v>0</v>
      </c>
      <c r="O114" s="8">
        <f>Pointage!BH116</f>
        <v>0</v>
      </c>
      <c r="P114" s="8">
        <f>Pointage!BM116</f>
        <v>0</v>
      </c>
      <c r="Q114" s="8">
        <f>Pointage!BR116</f>
        <v>0</v>
      </c>
      <c r="R114" s="8">
        <f>Pointage!BW116</f>
        <v>0</v>
      </c>
      <c r="S114" s="8">
        <f>Pointage!CB116</f>
        <v>0</v>
      </c>
    </row>
    <row r="115" spans="1:19" x14ac:dyDescent="0.2">
      <c r="A115" s="7" t="str">
        <f>Pointage!A117</f>
        <v>Total</v>
      </c>
      <c r="B115" s="4" t="e">
        <f t="shared" si="2"/>
        <v>#VALUE!</v>
      </c>
      <c r="C115" s="4" t="e">
        <f t="shared" si="3"/>
        <v>#VALUE!</v>
      </c>
      <c r="D115" s="8">
        <f>Pointage!E117</f>
        <v>35</v>
      </c>
      <c r="E115" s="8">
        <f>Pointage!J117</f>
        <v>35</v>
      </c>
      <c r="F115" s="8">
        <f>Pointage!O117</f>
        <v>35</v>
      </c>
      <c r="G115" s="8">
        <f>Pointage!T117</f>
        <v>0</v>
      </c>
      <c r="H115" s="8">
        <f>Pointage!Y117</f>
        <v>35</v>
      </c>
      <c r="I115" s="8">
        <f>Pointage!AD117</f>
        <v>0</v>
      </c>
      <c r="J115" s="8">
        <f>Pointage!AI117</f>
        <v>33.25</v>
      </c>
      <c r="K115" s="8">
        <f>Pointage!AS117</f>
        <v>35</v>
      </c>
      <c r="L115" s="8">
        <f>Pointage!AS117</f>
        <v>35</v>
      </c>
      <c r="M115" s="8">
        <f>Pointage!AX117</f>
        <v>35</v>
      </c>
      <c r="N115" s="8">
        <f>Pointage!BD117</f>
        <v>0</v>
      </c>
      <c r="O115" s="8">
        <f>Pointage!BH117</f>
        <v>0</v>
      </c>
      <c r="P115" s="8">
        <f>Pointage!BM117</f>
        <v>0</v>
      </c>
      <c r="Q115" s="8">
        <f>Pointage!BR117</f>
        <v>0</v>
      </c>
      <c r="R115" s="8">
        <f>Pointage!BW117</f>
        <v>0</v>
      </c>
      <c r="S115" s="8">
        <f>Pointage!CB117</f>
        <v>0</v>
      </c>
    </row>
    <row r="116" spans="1:19" x14ac:dyDescent="0.2">
      <c r="A116" s="7">
        <f>Pointage!A118</f>
        <v>43213</v>
      </c>
      <c r="B116" s="4">
        <f t="shared" si="2"/>
        <v>23</v>
      </c>
      <c r="C116" s="4">
        <f t="shared" si="3"/>
        <v>4</v>
      </c>
      <c r="D116" s="8">
        <f>Pointage!E118</f>
        <v>0</v>
      </c>
      <c r="E116" s="8">
        <f>Pointage!J118</f>
        <v>7</v>
      </c>
      <c r="F116" s="8">
        <f>Pointage!O118</f>
        <v>7</v>
      </c>
      <c r="G116" s="8">
        <f>Pointage!T118</f>
        <v>7</v>
      </c>
      <c r="H116" s="8">
        <f>Pointage!Y118</f>
        <v>0</v>
      </c>
      <c r="I116" s="8">
        <f>Pointage!AD118</f>
        <v>0</v>
      </c>
      <c r="J116" s="8">
        <f>Pointage!AI118</f>
        <v>7</v>
      </c>
      <c r="K116" s="8">
        <f>Pointage!AS118</f>
        <v>7</v>
      </c>
      <c r="L116" s="8">
        <f>Pointage!AS118</f>
        <v>7</v>
      </c>
      <c r="M116" s="8">
        <f>Pointage!AX118</f>
        <v>7</v>
      </c>
      <c r="N116" s="8">
        <f>Pointage!BD118</f>
        <v>0</v>
      </c>
      <c r="O116" s="8">
        <f>Pointage!BH118</f>
        <v>0</v>
      </c>
      <c r="P116" s="8">
        <f>Pointage!BM118</f>
        <v>0</v>
      </c>
      <c r="Q116" s="8">
        <f>Pointage!BR118</f>
        <v>0</v>
      </c>
      <c r="R116" s="8">
        <f>Pointage!BW118</f>
        <v>0</v>
      </c>
      <c r="S116" s="8">
        <f>Pointage!CB118</f>
        <v>0</v>
      </c>
    </row>
    <row r="117" spans="1:19" x14ac:dyDescent="0.2">
      <c r="A117" s="7">
        <f>Pointage!A119</f>
        <v>43214</v>
      </c>
      <c r="B117" s="4">
        <f t="shared" si="2"/>
        <v>24</v>
      </c>
      <c r="C117" s="4">
        <f t="shared" si="3"/>
        <v>4</v>
      </c>
      <c r="D117" s="8">
        <f>Pointage!E119</f>
        <v>9</v>
      </c>
      <c r="E117" s="8">
        <f>Pointage!J119</f>
        <v>7</v>
      </c>
      <c r="F117" s="8">
        <f>Pointage!O119</f>
        <v>7</v>
      </c>
      <c r="G117" s="8">
        <f>Pointage!T119</f>
        <v>7</v>
      </c>
      <c r="H117" s="8">
        <f>Pointage!Y119</f>
        <v>0</v>
      </c>
      <c r="I117" s="8">
        <f>Pointage!AD119</f>
        <v>0</v>
      </c>
      <c r="J117" s="8">
        <f>Pointage!AI119</f>
        <v>7</v>
      </c>
      <c r="K117" s="8">
        <f>Pointage!AS119</f>
        <v>7</v>
      </c>
      <c r="L117" s="8">
        <f>Pointage!AS119</f>
        <v>7</v>
      </c>
      <c r="M117" s="8">
        <f>Pointage!AX119</f>
        <v>7</v>
      </c>
      <c r="N117" s="8">
        <f>Pointage!BD119</f>
        <v>0</v>
      </c>
      <c r="O117" s="8">
        <f>Pointage!BH119</f>
        <v>0</v>
      </c>
      <c r="P117" s="8">
        <f>Pointage!BM119</f>
        <v>0</v>
      </c>
      <c r="Q117" s="8">
        <f>Pointage!BR119</f>
        <v>0</v>
      </c>
      <c r="R117" s="8">
        <f>Pointage!BW119</f>
        <v>0</v>
      </c>
      <c r="S117" s="8">
        <f>Pointage!CB119</f>
        <v>0</v>
      </c>
    </row>
    <row r="118" spans="1:19" x14ac:dyDescent="0.2">
      <c r="A118" s="7">
        <f>Pointage!A120</f>
        <v>43215</v>
      </c>
      <c r="B118" s="4">
        <f t="shared" si="2"/>
        <v>25</v>
      </c>
      <c r="C118" s="4">
        <f t="shared" si="3"/>
        <v>4</v>
      </c>
      <c r="D118" s="8">
        <f>Pointage!E120</f>
        <v>7.75</v>
      </c>
      <c r="E118" s="8">
        <f>Pointage!J120</f>
        <v>7</v>
      </c>
      <c r="F118" s="8">
        <f>Pointage!O120</f>
        <v>7</v>
      </c>
      <c r="G118" s="8">
        <f>Pointage!T120</f>
        <v>7</v>
      </c>
      <c r="H118" s="8">
        <f>Pointage!Y120</f>
        <v>0</v>
      </c>
      <c r="I118" s="8">
        <f>Pointage!AD120</f>
        <v>0</v>
      </c>
      <c r="J118" s="8">
        <f>Pointage!AI120</f>
        <v>7</v>
      </c>
      <c r="K118" s="8">
        <f>Pointage!AS120</f>
        <v>7</v>
      </c>
      <c r="L118" s="8">
        <f>Pointage!AS120</f>
        <v>7</v>
      </c>
      <c r="M118" s="8">
        <f>Pointage!AX120</f>
        <v>7</v>
      </c>
      <c r="N118" s="8">
        <f>Pointage!BD120</f>
        <v>0</v>
      </c>
      <c r="O118" s="8">
        <f>Pointage!BH120</f>
        <v>0</v>
      </c>
      <c r="P118" s="8">
        <f>Pointage!BM120</f>
        <v>0</v>
      </c>
      <c r="Q118" s="8">
        <f>Pointage!BR120</f>
        <v>0</v>
      </c>
      <c r="R118" s="8">
        <f>Pointage!BW120</f>
        <v>0</v>
      </c>
      <c r="S118" s="8">
        <f>Pointage!CB120</f>
        <v>0</v>
      </c>
    </row>
    <row r="119" spans="1:19" x14ac:dyDescent="0.2">
      <c r="A119" s="7">
        <f>Pointage!A121</f>
        <v>43216</v>
      </c>
      <c r="B119" s="4">
        <f t="shared" si="2"/>
        <v>26</v>
      </c>
      <c r="C119" s="4">
        <f t="shared" si="3"/>
        <v>4</v>
      </c>
      <c r="D119" s="8">
        <f>Pointage!E121</f>
        <v>9.25</v>
      </c>
      <c r="E119" s="8">
        <f>Pointage!J121</f>
        <v>7</v>
      </c>
      <c r="F119" s="8">
        <f>Pointage!O121</f>
        <v>7</v>
      </c>
      <c r="G119" s="8">
        <f>Pointage!T121</f>
        <v>7</v>
      </c>
      <c r="H119" s="8">
        <f>Pointage!Y121</f>
        <v>0</v>
      </c>
      <c r="I119" s="8">
        <f>Pointage!AD121</f>
        <v>0</v>
      </c>
      <c r="J119" s="8">
        <f>Pointage!AI121</f>
        <v>7</v>
      </c>
      <c r="K119" s="8">
        <f>Pointage!AS121</f>
        <v>7</v>
      </c>
      <c r="L119" s="8">
        <f>Pointage!AS121</f>
        <v>7</v>
      </c>
      <c r="M119" s="8">
        <f>Pointage!AX121</f>
        <v>7</v>
      </c>
      <c r="N119" s="8">
        <f>Pointage!BD121</f>
        <v>0</v>
      </c>
      <c r="O119" s="8">
        <f>Pointage!BH121</f>
        <v>0</v>
      </c>
      <c r="P119" s="8">
        <f>Pointage!BM121</f>
        <v>0</v>
      </c>
      <c r="Q119" s="8">
        <f>Pointage!BR121</f>
        <v>0</v>
      </c>
      <c r="R119" s="8">
        <f>Pointage!BW121</f>
        <v>0</v>
      </c>
      <c r="S119" s="8">
        <f>Pointage!CB121</f>
        <v>0</v>
      </c>
    </row>
    <row r="120" spans="1:19" x14ac:dyDescent="0.2">
      <c r="A120" s="7">
        <f>Pointage!A122</f>
        <v>43217</v>
      </c>
      <c r="B120" s="4">
        <f t="shared" si="2"/>
        <v>27</v>
      </c>
      <c r="C120" s="4">
        <f t="shared" si="3"/>
        <v>4</v>
      </c>
      <c r="D120" s="8">
        <f>Pointage!E122</f>
        <v>8.25</v>
      </c>
      <c r="E120" s="8">
        <f>Pointage!J122</f>
        <v>7</v>
      </c>
      <c r="F120" s="8">
        <f>Pointage!O122</f>
        <v>7</v>
      </c>
      <c r="G120" s="8">
        <f>Pointage!T122</f>
        <v>7</v>
      </c>
      <c r="H120" s="8">
        <f>Pointage!Y122</f>
        <v>0</v>
      </c>
      <c r="I120" s="8">
        <f>Pointage!AD122</f>
        <v>0</v>
      </c>
      <c r="J120" s="8">
        <f>Pointage!AI122</f>
        <v>7</v>
      </c>
      <c r="K120" s="8">
        <f>Pointage!AS122</f>
        <v>7</v>
      </c>
      <c r="L120" s="8">
        <f>Pointage!AS122</f>
        <v>7</v>
      </c>
      <c r="M120" s="8">
        <f>Pointage!AX122</f>
        <v>7</v>
      </c>
      <c r="N120" s="8">
        <f>Pointage!BD122</f>
        <v>0</v>
      </c>
      <c r="O120" s="8">
        <f>Pointage!BH122</f>
        <v>0</v>
      </c>
      <c r="P120" s="8">
        <f>Pointage!BM122</f>
        <v>0</v>
      </c>
      <c r="Q120" s="8">
        <f>Pointage!BR122</f>
        <v>0</v>
      </c>
      <c r="R120" s="8">
        <f>Pointage!BW122</f>
        <v>0</v>
      </c>
      <c r="S120" s="8">
        <f>Pointage!CB122</f>
        <v>0</v>
      </c>
    </row>
    <row r="121" spans="1:19" x14ac:dyDescent="0.2">
      <c r="A121" s="7">
        <f>Pointage!A123</f>
        <v>43218</v>
      </c>
      <c r="B121" s="4">
        <f t="shared" si="2"/>
        <v>28</v>
      </c>
      <c r="C121" s="4">
        <f t="shared" si="3"/>
        <v>4</v>
      </c>
      <c r="D121" s="8">
        <f>Pointage!E123</f>
        <v>0</v>
      </c>
      <c r="E121" s="8">
        <f>Pointage!J123</f>
        <v>0</v>
      </c>
      <c r="F121" s="8">
        <f>Pointage!O123</f>
        <v>0</v>
      </c>
      <c r="G121" s="8">
        <f>Pointage!T123</f>
        <v>0</v>
      </c>
      <c r="H121" s="8">
        <f>Pointage!Y123</f>
        <v>0</v>
      </c>
      <c r="I121" s="8">
        <f>Pointage!AD123</f>
        <v>0</v>
      </c>
      <c r="J121" s="8">
        <f>Pointage!AI123</f>
        <v>0</v>
      </c>
      <c r="K121" s="8">
        <f>Pointage!AS123</f>
        <v>0</v>
      </c>
      <c r="L121" s="8">
        <f>Pointage!AS123</f>
        <v>0</v>
      </c>
      <c r="M121" s="8">
        <f>Pointage!AX123</f>
        <v>0</v>
      </c>
      <c r="N121" s="8">
        <f>Pointage!BD123</f>
        <v>0</v>
      </c>
      <c r="O121" s="8">
        <f>Pointage!BH123</f>
        <v>0</v>
      </c>
      <c r="P121" s="8">
        <f>Pointage!BM123</f>
        <v>0</v>
      </c>
      <c r="Q121" s="8">
        <f>Pointage!BR123</f>
        <v>0</v>
      </c>
      <c r="R121" s="8">
        <f>Pointage!BW123</f>
        <v>0</v>
      </c>
      <c r="S121" s="8">
        <f>Pointage!CB123</f>
        <v>0</v>
      </c>
    </row>
    <row r="122" spans="1:19" x14ac:dyDescent="0.2">
      <c r="A122" s="7" t="str">
        <f>Pointage!A124</f>
        <v>Total</v>
      </c>
      <c r="B122" s="4" t="e">
        <f t="shared" si="2"/>
        <v>#VALUE!</v>
      </c>
      <c r="C122" s="4" t="e">
        <f t="shared" si="3"/>
        <v>#VALUE!</v>
      </c>
      <c r="D122" s="8">
        <f>Pointage!E124</f>
        <v>34.25</v>
      </c>
      <c r="E122" s="8">
        <f>Pointage!J124</f>
        <v>35</v>
      </c>
      <c r="F122" s="8">
        <f>Pointage!O124</f>
        <v>35</v>
      </c>
      <c r="G122" s="8">
        <f>Pointage!T124</f>
        <v>35</v>
      </c>
      <c r="H122" s="8">
        <f>Pointage!Y124</f>
        <v>0</v>
      </c>
      <c r="I122" s="8">
        <f>Pointage!AD124</f>
        <v>0</v>
      </c>
      <c r="J122" s="8">
        <f>Pointage!AI124</f>
        <v>35</v>
      </c>
      <c r="K122" s="8">
        <f>Pointage!AS124</f>
        <v>35</v>
      </c>
      <c r="L122" s="8">
        <f>Pointage!AS124</f>
        <v>35</v>
      </c>
      <c r="M122" s="8">
        <f>Pointage!AX124</f>
        <v>35</v>
      </c>
      <c r="N122" s="8">
        <f>Pointage!BD124</f>
        <v>0</v>
      </c>
      <c r="O122" s="8">
        <f>Pointage!BH124</f>
        <v>0</v>
      </c>
      <c r="P122" s="8">
        <f>Pointage!BM124</f>
        <v>0</v>
      </c>
      <c r="Q122" s="8">
        <f>Pointage!BR124</f>
        <v>0</v>
      </c>
      <c r="R122" s="8">
        <f>Pointage!BW124</f>
        <v>0</v>
      </c>
      <c r="S122" s="8">
        <f>Pointage!CB124</f>
        <v>0</v>
      </c>
    </row>
    <row r="123" spans="1:19" x14ac:dyDescent="0.2">
      <c r="A123" s="7">
        <f>Pointage!A125</f>
        <v>43220</v>
      </c>
      <c r="B123" s="4">
        <f t="shared" si="2"/>
        <v>30</v>
      </c>
      <c r="C123" s="4">
        <f t="shared" si="3"/>
        <v>4</v>
      </c>
      <c r="D123" s="8">
        <f>Pointage!E125</f>
        <v>0</v>
      </c>
      <c r="E123" s="8">
        <f>Pointage!J125</f>
        <v>0</v>
      </c>
      <c r="F123" s="8">
        <f>Pointage!O125</f>
        <v>0</v>
      </c>
      <c r="G123" s="8">
        <f>Pointage!T125</f>
        <v>0</v>
      </c>
      <c r="H123" s="8">
        <f>Pointage!Y125</f>
        <v>0</v>
      </c>
      <c r="I123" s="8">
        <f>Pointage!AD125</f>
        <v>0</v>
      </c>
      <c r="J123" s="8">
        <f>Pointage!AI125</f>
        <v>0</v>
      </c>
      <c r="K123" s="8">
        <f>Pointage!AS125</f>
        <v>0</v>
      </c>
      <c r="L123" s="8">
        <f>Pointage!AS125</f>
        <v>0</v>
      </c>
      <c r="M123" s="8">
        <f>Pointage!AX125</f>
        <v>0</v>
      </c>
      <c r="N123" s="8">
        <f>Pointage!BD125</f>
        <v>0</v>
      </c>
      <c r="O123" s="8">
        <f>Pointage!BH125</f>
        <v>0</v>
      </c>
      <c r="P123" s="8">
        <f>Pointage!BM125</f>
        <v>0</v>
      </c>
      <c r="Q123" s="8">
        <f>Pointage!BR125</f>
        <v>0</v>
      </c>
      <c r="R123" s="8">
        <f>Pointage!BW125</f>
        <v>0</v>
      </c>
      <c r="S123" s="8">
        <f>Pointage!CB125</f>
        <v>0</v>
      </c>
    </row>
    <row r="124" spans="1:19" x14ac:dyDescent="0.2">
      <c r="A124" s="7">
        <f>Pointage!A126</f>
        <v>43221</v>
      </c>
      <c r="B124" s="4">
        <f t="shared" si="2"/>
        <v>1</v>
      </c>
      <c r="C124" s="4">
        <f t="shared" si="3"/>
        <v>5</v>
      </c>
      <c r="D124" s="8">
        <f>Pointage!E126</f>
        <v>0</v>
      </c>
      <c r="E124" s="8">
        <f>Pointage!J126</f>
        <v>0</v>
      </c>
      <c r="F124" s="8">
        <f>Pointage!O126</f>
        <v>0</v>
      </c>
      <c r="G124" s="8">
        <f>Pointage!T126</f>
        <v>0</v>
      </c>
      <c r="H124" s="8">
        <f>Pointage!Y126</f>
        <v>0</v>
      </c>
      <c r="I124" s="8">
        <f>Pointage!AD126</f>
        <v>0</v>
      </c>
      <c r="J124" s="8">
        <f>Pointage!AI126</f>
        <v>0</v>
      </c>
      <c r="K124" s="8">
        <f>Pointage!AS126</f>
        <v>0</v>
      </c>
      <c r="L124" s="8">
        <f>Pointage!AS126</f>
        <v>0</v>
      </c>
      <c r="M124" s="8">
        <f>Pointage!AX126</f>
        <v>0</v>
      </c>
      <c r="N124" s="8">
        <f>Pointage!BD126</f>
        <v>0</v>
      </c>
      <c r="O124" s="8">
        <f>Pointage!BH126</f>
        <v>0</v>
      </c>
      <c r="P124" s="8">
        <f>Pointage!BM126</f>
        <v>0</v>
      </c>
      <c r="Q124" s="8">
        <f>Pointage!BR126</f>
        <v>0</v>
      </c>
      <c r="R124" s="8">
        <f>Pointage!BW126</f>
        <v>0</v>
      </c>
      <c r="S124" s="8">
        <f>Pointage!CB126</f>
        <v>0</v>
      </c>
    </row>
    <row r="125" spans="1:19" x14ac:dyDescent="0.2">
      <c r="A125" s="7">
        <f>Pointage!A127</f>
        <v>43222</v>
      </c>
      <c r="B125" s="4">
        <f t="shared" si="2"/>
        <v>2</v>
      </c>
      <c r="C125" s="4">
        <f t="shared" si="3"/>
        <v>5</v>
      </c>
      <c r="D125" s="8">
        <f>Pointage!E127</f>
        <v>0</v>
      </c>
      <c r="E125" s="8">
        <f>Pointage!J127</f>
        <v>0</v>
      </c>
      <c r="F125" s="8">
        <f>Pointage!O127</f>
        <v>0</v>
      </c>
      <c r="G125" s="8">
        <f>Pointage!T127</f>
        <v>0</v>
      </c>
      <c r="H125" s="8">
        <f>Pointage!Y127</f>
        <v>0</v>
      </c>
      <c r="I125" s="8">
        <f>Pointage!AD127</f>
        <v>0</v>
      </c>
      <c r="J125" s="8">
        <f>Pointage!AI127</f>
        <v>0</v>
      </c>
      <c r="K125" s="8">
        <f>Pointage!AS127</f>
        <v>0</v>
      </c>
      <c r="L125" s="8">
        <f>Pointage!AS127</f>
        <v>0</v>
      </c>
      <c r="M125" s="8">
        <f>Pointage!AX127</f>
        <v>0</v>
      </c>
      <c r="N125" s="8">
        <f>Pointage!BD127</f>
        <v>0</v>
      </c>
      <c r="O125" s="8">
        <f>Pointage!BH127</f>
        <v>0</v>
      </c>
      <c r="P125" s="8">
        <f>Pointage!BM127</f>
        <v>0</v>
      </c>
      <c r="Q125" s="8">
        <f>Pointage!BR127</f>
        <v>0</v>
      </c>
      <c r="R125" s="8">
        <f>Pointage!BW127</f>
        <v>0</v>
      </c>
      <c r="S125" s="8">
        <f>Pointage!CB127</f>
        <v>0</v>
      </c>
    </row>
    <row r="126" spans="1:19" x14ac:dyDescent="0.2">
      <c r="A126" s="7">
        <f>Pointage!A128</f>
        <v>43223</v>
      </c>
      <c r="B126" s="4">
        <f t="shared" si="2"/>
        <v>3</v>
      </c>
      <c r="C126" s="4">
        <f t="shared" si="3"/>
        <v>5</v>
      </c>
      <c r="D126" s="8">
        <f>Pointage!E128</f>
        <v>0</v>
      </c>
      <c r="E126" s="8">
        <f>Pointage!J128</f>
        <v>0</v>
      </c>
      <c r="F126" s="8">
        <f>Pointage!O128</f>
        <v>0</v>
      </c>
      <c r="G126" s="8">
        <f>Pointage!T128</f>
        <v>0</v>
      </c>
      <c r="H126" s="8">
        <f>Pointage!Y128</f>
        <v>0</v>
      </c>
      <c r="I126" s="8">
        <f>Pointage!AD128</f>
        <v>0</v>
      </c>
      <c r="J126" s="8">
        <f>Pointage!AI128</f>
        <v>0</v>
      </c>
      <c r="K126" s="8">
        <f>Pointage!AS128</f>
        <v>0</v>
      </c>
      <c r="L126" s="8">
        <f>Pointage!AS128</f>
        <v>0</v>
      </c>
      <c r="M126" s="8">
        <f>Pointage!AX128</f>
        <v>0</v>
      </c>
      <c r="N126" s="8">
        <f>Pointage!BD128</f>
        <v>0</v>
      </c>
      <c r="O126" s="8">
        <f>Pointage!BH128</f>
        <v>0</v>
      </c>
      <c r="P126" s="8">
        <f>Pointage!BM128</f>
        <v>0</v>
      </c>
      <c r="Q126" s="8">
        <f>Pointage!BR128</f>
        <v>0</v>
      </c>
      <c r="R126" s="8">
        <f>Pointage!BW128</f>
        <v>0</v>
      </c>
      <c r="S126" s="8">
        <f>Pointage!CB128</f>
        <v>0</v>
      </c>
    </row>
    <row r="127" spans="1:19" x14ac:dyDescent="0.2">
      <c r="A127" s="7">
        <f>Pointage!A129</f>
        <v>43224</v>
      </c>
      <c r="B127" s="4">
        <f t="shared" si="2"/>
        <v>4</v>
      </c>
      <c r="C127" s="4">
        <f t="shared" si="3"/>
        <v>5</v>
      </c>
      <c r="D127" s="8">
        <f>Pointage!E129</f>
        <v>0</v>
      </c>
      <c r="E127" s="8">
        <f>Pointage!J129</f>
        <v>0</v>
      </c>
      <c r="F127" s="8">
        <f>Pointage!O129</f>
        <v>0</v>
      </c>
      <c r="G127" s="8">
        <f>Pointage!T129</f>
        <v>0</v>
      </c>
      <c r="H127" s="8">
        <f>Pointage!Y129</f>
        <v>0</v>
      </c>
      <c r="I127" s="8">
        <f>Pointage!AD129</f>
        <v>0</v>
      </c>
      <c r="J127" s="8">
        <f>Pointage!AI129</f>
        <v>0</v>
      </c>
      <c r="K127" s="8">
        <f>Pointage!AS129</f>
        <v>0</v>
      </c>
      <c r="L127" s="8">
        <f>Pointage!AS129</f>
        <v>0</v>
      </c>
      <c r="M127" s="8">
        <f>Pointage!AX129</f>
        <v>0</v>
      </c>
      <c r="N127" s="8">
        <f>Pointage!BD129</f>
        <v>0</v>
      </c>
      <c r="O127" s="8">
        <f>Pointage!BH129</f>
        <v>0</v>
      </c>
      <c r="P127" s="8">
        <f>Pointage!BM129</f>
        <v>0</v>
      </c>
      <c r="Q127" s="8">
        <f>Pointage!BR129</f>
        <v>0</v>
      </c>
      <c r="R127" s="8">
        <f>Pointage!BW129</f>
        <v>0</v>
      </c>
      <c r="S127" s="8">
        <f>Pointage!CB129</f>
        <v>0</v>
      </c>
    </row>
    <row r="128" spans="1:19" x14ac:dyDescent="0.2">
      <c r="A128" s="7">
        <f>Pointage!A130</f>
        <v>43225</v>
      </c>
      <c r="B128" s="4">
        <f t="shared" si="2"/>
        <v>5</v>
      </c>
      <c r="C128" s="4">
        <f t="shared" si="3"/>
        <v>5</v>
      </c>
      <c r="D128" s="8">
        <f>Pointage!E130</f>
        <v>0</v>
      </c>
      <c r="E128" s="8">
        <f>Pointage!J130</f>
        <v>0</v>
      </c>
      <c r="F128" s="8">
        <f>Pointage!O130</f>
        <v>0</v>
      </c>
      <c r="G128" s="8">
        <f>Pointage!T130</f>
        <v>0</v>
      </c>
      <c r="H128" s="8">
        <f>Pointage!Y130</f>
        <v>0</v>
      </c>
      <c r="I128" s="8">
        <f>Pointage!AD130</f>
        <v>0</v>
      </c>
      <c r="J128" s="8">
        <f>Pointage!AI130</f>
        <v>0</v>
      </c>
      <c r="K128" s="8">
        <f>Pointage!AS130</f>
        <v>0</v>
      </c>
      <c r="L128" s="8">
        <f>Pointage!AS130</f>
        <v>0</v>
      </c>
      <c r="M128" s="8">
        <f>Pointage!AX130</f>
        <v>0</v>
      </c>
      <c r="N128" s="8">
        <f>Pointage!BD130</f>
        <v>0</v>
      </c>
      <c r="O128" s="8">
        <f>Pointage!BH130</f>
        <v>0</v>
      </c>
      <c r="P128" s="8">
        <f>Pointage!BM130</f>
        <v>0</v>
      </c>
      <c r="Q128" s="8">
        <f>Pointage!BR130</f>
        <v>0</v>
      </c>
      <c r="R128" s="8">
        <f>Pointage!BW130</f>
        <v>0</v>
      </c>
      <c r="S128" s="8">
        <f>Pointage!CB130</f>
        <v>0</v>
      </c>
    </row>
    <row r="129" spans="1:19" x14ac:dyDescent="0.2">
      <c r="A129" s="7" t="str">
        <f>Pointage!A131</f>
        <v>Total</v>
      </c>
      <c r="B129" s="4" t="e">
        <f t="shared" si="2"/>
        <v>#VALUE!</v>
      </c>
      <c r="C129" s="4" t="e">
        <f t="shared" si="3"/>
        <v>#VALUE!</v>
      </c>
      <c r="D129" s="8">
        <f>Pointage!E131</f>
        <v>0</v>
      </c>
      <c r="E129" s="8">
        <f>Pointage!J131</f>
        <v>0</v>
      </c>
      <c r="F129" s="8">
        <f>Pointage!O131</f>
        <v>0</v>
      </c>
      <c r="G129" s="8">
        <f>Pointage!T131</f>
        <v>0</v>
      </c>
      <c r="H129" s="8">
        <f>Pointage!Y131</f>
        <v>0</v>
      </c>
      <c r="I129" s="8">
        <f>Pointage!AD131</f>
        <v>0</v>
      </c>
      <c r="J129" s="8">
        <f>Pointage!AI131</f>
        <v>0</v>
      </c>
      <c r="K129" s="8">
        <f>Pointage!AS131</f>
        <v>0</v>
      </c>
      <c r="L129" s="8">
        <f>Pointage!AS131</f>
        <v>0</v>
      </c>
      <c r="M129" s="8">
        <f>Pointage!AX131</f>
        <v>0</v>
      </c>
      <c r="N129" s="8">
        <f>Pointage!BD131</f>
        <v>0</v>
      </c>
      <c r="O129" s="8">
        <f>Pointage!BH131</f>
        <v>0</v>
      </c>
      <c r="P129" s="8">
        <f>Pointage!BM131</f>
        <v>0</v>
      </c>
      <c r="Q129" s="8">
        <f>Pointage!BR131</f>
        <v>0</v>
      </c>
      <c r="R129" s="8">
        <f>Pointage!BW131</f>
        <v>0</v>
      </c>
      <c r="S129" s="8">
        <f>Pointage!CB131</f>
        <v>0</v>
      </c>
    </row>
    <row r="130" spans="1:19" x14ac:dyDescent="0.2">
      <c r="A130" s="7">
        <f>Pointage!A132</f>
        <v>43227</v>
      </c>
      <c r="B130" s="4">
        <f t="shared" si="2"/>
        <v>7</v>
      </c>
      <c r="C130" s="4">
        <f t="shared" si="3"/>
        <v>5</v>
      </c>
      <c r="D130" s="8">
        <f>Pointage!E132</f>
        <v>0</v>
      </c>
      <c r="E130" s="8">
        <f>Pointage!J132</f>
        <v>0</v>
      </c>
      <c r="F130" s="8">
        <f>Pointage!O132</f>
        <v>0</v>
      </c>
      <c r="G130" s="8">
        <f>Pointage!T132</f>
        <v>0</v>
      </c>
      <c r="H130" s="8">
        <f>Pointage!Y132</f>
        <v>0</v>
      </c>
      <c r="I130" s="8">
        <f>Pointage!AD132</f>
        <v>0</v>
      </c>
      <c r="J130" s="8">
        <f>Pointage!AI132</f>
        <v>0</v>
      </c>
      <c r="K130" s="8">
        <f>Pointage!AS132</f>
        <v>0</v>
      </c>
      <c r="L130" s="8">
        <f>Pointage!AS132</f>
        <v>0</v>
      </c>
      <c r="M130" s="8">
        <f>Pointage!AX132</f>
        <v>0</v>
      </c>
      <c r="N130" s="8">
        <f>Pointage!BD132</f>
        <v>0</v>
      </c>
      <c r="O130" s="8">
        <f>Pointage!BH132</f>
        <v>0</v>
      </c>
      <c r="P130" s="8">
        <f>Pointage!BM132</f>
        <v>0</v>
      </c>
      <c r="Q130" s="8">
        <f>Pointage!BR132</f>
        <v>0</v>
      </c>
      <c r="R130" s="8">
        <f>Pointage!BW132</f>
        <v>0</v>
      </c>
      <c r="S130" s="8">
        <f>Pointage!CB132</f>
        <v>0</v>
      </c>
    </row>
    <row r="131" spans="1:19" x14ac:dyDescent="0.2">
      <c r="A131" s="7">
        <f>Pointage!A133</f>
        <v>43228</v>
      </c>
      <c r="B131" s="4">
        <f t="shared" si="2"/>
        <v>8</v>
      </c>
      <c r="C131" s="4">
        <f t="shared" si="3"/>
        <v>5</v>
      </c>
      <c r="D131" s="8">
        <f>Pointage!E133</f>
        <v>0</v>
      </c>
      <c r="E131" s="8">
        <f>Pointage!J133</f>
        <v>0</v>
      </c>
      <c r="F131" s="8">
        <f>Pointage!O133</f>
        <v>0</v>
      </c>
      <c r="G131" s="8">
        <f>Pointage!T133</f>
        <v>0</v>
      </c>
      <c r="H131" s="8">
        <f>Pointage!Y133</f>
        <v>0</v>
      </c>
      <c r="I131" s="8">
        <f>Pointage!AD133</f>
        <v>0</v>
      </c>
      <c r="J131" s="8">
        <f>Pointage!AI133</f>
        <v>0</v>
      </c>
      <c r="K131" s="8">
        <f>Pointage!AS133</f>
        <v>0</v>
      </c>
      <c r="L131" s="8">
        <f>Pointage!AS133</f>
        <v>0</v>
      </c>
      <c r="M131" s="8">
        <f>Pointage!AX133</f>
        <v>0</v>
      </c>
      <c r="N131" s="8">
        <f>Pointage!BD133</f>
        <v>0</v>
      </c>
      <c r="O131" s="8">
        <f>Pointage!BH133</f>
        <v>0</v>
      </c>
      <c r="P131" s="8">
        <f>Pointage!BM133</f>
        <v>0</v>
      </c>
      <c r="Q131" s="8">
        <f>Pointage!BR133</f>
        <v>0</v>
      </c>
      <c r="R131" s="8">
        <f>Pointage!BW133</f>
        <v>0</v>
      </c>
      <c r="S131" s="8">
        <f>Pointage!CB133</f>
        <v>0</v>
      </c>
    </row>
    <row r="132" spans="1:19" x14ac:dyDescent="0.2">
      <c r="A132" s="7">
        <f>Pointage!A134</f>
        <v>43229</v>
      </c>
      <c r="B132" s="4">
        <f t="shared" si="2"/>
        <v>9</v>
      </c>
      <c r="C132" s="4">
        <f t="shared" si="3"/>
        <v>5</v>
      </c>
      <c r="D132" s="8">
        <f>Pointage!E134</f>
        <v>0</v>
      </c>
      <c r="E132" s="8">
        <f>Pointage!J134</f>
        <v>0</v>
      </c>
      <c r="F132" s="8">
        <f>Pointage!O134</f>
        <v>0</v>
      </c>
      <c r="G132" s="8">
        <f>Pointage!T134</f>
        <v>0</v>
      </c>
      <c r="H132" s="8">
        <f>Pointage!Y134</f>
        <v>0</v>
      </c>
      <c r="I132" s="8">
        <f>Pointage!AD134</f>
        <v>0</v>
      </c>
      <c r="J132" s="8">
        <f>Pointage!AI134</f>
        <v>0</v>
      </c>
      <c r="K132" s="8">
        <f>Pointage!AS134</f>
        <v>0</v>
      </c>
      <c r="L132" s="8">
        <f>Pointage!AS134</f>
        <v>0</v>
      </c>
      <c r="M132" s="8">
        <f>Pointage!AX134</f>
        <v>0</v>
      </c>
      <c r="N132" s="8">
        <f>Pointage!BD134</f>
        <v>0</v>
      </c>
      <c r="O132" s="8">
        <f>Pointage!BH134</f>
        <v>0</v>
      </c>
      <c r="P132" s="8">
        <f>Pointage!BM134</f>
        <v>0</v>
      </c>
      <c r="Q132" s="8">
        <f>Pointage!BR134</f>
        <v>0</v>
      </c>
      <c r="R132" s="8">
        <f>Pointage!BW134</f>
        <v>0</v>
      </c>
      <c r="S132" s="8">
        <f>Pointage!CB134</f>
        <v>0</v>
      </c>
    </row>
    <row r="133" spans="1:19" x14ac:dyDescent="0.2">
      <c r="A133" s="7">
        <f>Pointage!A135</f>
        <v>43230</v>
      </c>
      <c r="B133" s="4">
        <f t="shared" ref="B133:B196" si="4">DAY(A133)</f>
        <v>10</v>
      </c>
      <c r="C133" s="4">
        <f t="shared" ref="C133:C196" si="5">MONTH(A133)</f>
        <v>5</v>
      </c>
      <c r="D133" s="8">
        <f>Pointage!E135</f>
        <v>0</v>
      </c>
      <c r="E133" s="8">
        <f>Pointage!J135</f>
        <v>0</v>
      </c>
      <c r="F133" s="8">
        <f>Pointage!O135</f>
        <v>0</v>
      </c>
      <c r="G133" s="8">
        <f>Pointage!T135</f>
        <v>0</v>
      </c>
      <c r="H133" s="8">
        <f>Pointage!Y135</f>
        <v>0</v>
      </c>
      <c r="I133" s="8">
        <f>Pointage!AD135</f>
        <v>0</v>
      </c>
      <c r="J133" s="8">
        <f>Pointage!AI135</f>
        <v>0</v>
      </c>
      <c r="K133" s="8">
        <f>Pointage!AS135</f>
        <v>0</v>
      </c>
      <c r="L133" s="8">
        <f>Pointage!AS135</f>
        <v>0</v>
      </c>
      <c r="M133" s="8">
        <f>Pointage!AX135</f>
        <v>0</v>
      </c>
      <c r="N133" s="8">
        <f>Pointage!BD135</f>
        <v>0</v>
      </c>
      <c r="O133" s="8">
        <f>Pointage!BH135</f>
        <v>0</v>
      </c>
      <c r="P133" s="8">
        <f>Pointage!BM135</f>
        <v>0</v>
      </c>
      <c r="Q133" s="8">
        <f>Pointage!BR135</f>
        <v>0</v>
      </c>
      <c r="R133" s="8">
        <f>Pointage!BW135</f>
        <v>0</v>
      </c>
      <c r="S133" s="8">
        <f>Pointage!CB135</f>
        <v>0</v>
      </c>
    </row>
    <row r="134" spans="1:19" x14ac:dyDescent="0.2">
      <c r="A134" s="7">
        <f>Pointage!A136</f>
        <v>43231</v>
      </c>
      <c r="B134" s="4">
        <f t="shared" si="4"/>
        <v>11</v>
      </c>
      <c r="C134" s="4">
        <f t="shared" si="5"/>
        <v>5</v>
      </c>
      <c r="D134" s="8">
        <f>Pointage!E136</f>
        <v>0</v>
      </c>
      <c r="E134" s="8">
        <f>Pointage!J136</f>
        <v>0</v>
      </c>
      <c r="F134" s="8">
        <f>Pointage!O136</f>
        <v>0</v>
      </c>
      <c r="G134" s="8">
        <f>Pointage!T136</f>
        <v>0</v>
      </c>
      <c r="H134" s="8">
        <f>Pointage!Y136</f>
        <v>0</v>
      </c>
      <c r="I134" s="8">
        <f>Pointage!AD136</f>
        <v>0</v>
      </c>
      <c r="J134" s="8">
        <f>Pointage!AI136</f>
        <v>0</v>
      </c>
      <c r="K134" s="8">
        <f>Pointage!AS136</f>
        <v>0</v>
      </c>
      <c r="L134" s="8">
        <f>Pointage!AS136</f>
        <v>0</v>
      </c>
      <c r="M134" s="8">
        <f>Pointage!AX136</f>
        <v>0</v>
      </c>
      <c r="N134" s="8">
        <f>Pointage!BD136</f>
        <v>0</v>
      </c>
      <c r="O134" s="8">
        <f>Pointage!BH136</f>
        <v>0</v>
      </c>
      <c r="P134" s="8">
        <f>Pointage!BM136</f>
        <v>0</v>
      </c>
      <c r="Q134" s="8">
        <f>Pointage!BR136</f>
        <v>0</v>
      </c>
      <c r="R134" s="8">
        <f>Pointage!BW136</f>
        <v>0</v>
      </c>
      <c r="S134" s="8">
        <f>Pointage!CB136</f>
        <v>0</v>
      </c>
    </row>
    <row r="135" spans="1:19" x14ac:dyDescent="0.2">
      <c r="A135" s="7">
        <f>Pointage!A137</f>
        <v>43232</v>
      </c>
      <c r="B135" s="4">
        <f t="shared" si="4"/>
        <v>12</v>
      </c>
      <c r="C135" s="4">
        <f t="shared" si="5"/>
        <v>5</v>
      </c>
      <c r="D135" s="8">
        <f>Pointage!E137</f>
        <v>0</v>
      </c>
      <c r="E135" s="8">
        <f>Pointage!J137</f>
        <v>0</v>
      </c>
      <c r="F135" s="8">
        <f>Pointage!O137</f>
        <v>0</v>
      </c>
      <c r="G135" s="8">
        <f>Pointage!T137</f>
        <v>0</v>
      </c>
      <c r="H135" s="8">
        <f>Pointage!Y137</f>
        <v>0</v>
      </c>
      <c r="I135" s="8">
        <f>Pointage!AD137</f>
        <v>0</v>
      </c>
      <c r="J135" s="8">
        <f>Pointage!AI137</f>
        <v>0</v>
      </c>
      <c r="K135" s="8">
        <f>Pointage!AS137</f>
        <v>0</v>
      </c>
      <c r="L135" s="8">
        <f>Pointage!AS137</f>
        <v>0</v>
      </c>
      <c r="M135" s="8">
        <f>Pointage!AX137</f>
        <v>0</v>
      </c>
      <c r="N135" s="8">
        <f>Pointage!BD137</f>
        <v>0</v>
      </c>
      <c r="O135" s="8">
        <f>Pointage!BH137</f>
        <v>0</v>
      </c>
      <c r="P135" s="8">
        <f>Pointage!BM137</f>
        <v>0</v>
      </c>
      <c r="Q135" s="8">
        <f>Pointage!BR137</f>
        <v>0</v>
      </c>
      <c r="R135" s="8">
        <f>Pointage!BW137</f>
        <v>0</v>
      </c>
      <c r="S135" s="8">
        <f>Pointage!CB137</f>
        <v>0</v>
      </c>
    </row>
    <row r="136" spans="1:19" x14ac:dyDescent="0.2">
      <c r="A136" s="7" t="str">
        <f>Pointage!A138</f>
        <v>Total</v>
      </c>
      <c r="B136" s="4" t="e">
        <f t="shared" si="4"/>
        <v>#VALUE!</v>
      </c>
      <c r="C136" s="4" t="e">
        <f t="shared" si="5"/>
        <v>#VALUE!</v>
      </c>
      <c r="D136" s="8">
        <f>Pointage!E138</f>
        <v>0</v>
      </c>
      <c r="E136" s="8">
        <f>Pointage!J138</f>
        <v>0</v>
      </c>
      <c r="F136" s="8">
        <f>Pointage!O138</f>
        <v>0</v>
      </c>
      <c r="G136" s="8">
        <f>Pointage!T138</f>
        <v>0</v>
      </c>
      <c r="H136" s="8">
        <f>Pointage!Y138</f>
        <v>0</v>
      </c>
      <c r="I136" s="8">
        <f>Pointage!AD138</f>
        <v>0</v>
      </c>
      <c r="J136" s="8">
        <f>Pointage!AI138</f>
        <v>0</v>
      </c>
      <c r="K136" s="8">
        <f>Pointage!AS138</f>
        <v>0</v>
      </c>
      <c r="L136" s="8">
        <f>Pointage!AS138</f>
        <v>0</v>
      </c>
      <c r="M136" s="8">
        <f>Pointage!AX138</f>
        <v>0</v>
      </c>
      <c r="N136" s="8">
        <f>Pointage!BD138</f>
        <v>0</v>
      </c>
      <c r="O136" s="8">
        <f>Pointage!BH138</f>
        <v>0</v>
      </c>
      <c r="P136" s="8">
        <f>Pointage!BM138</f>
        <v>0</v>
      </c>
      <c r="Q136" s="8">
        <f>Pointage!BR138</f>
        <v>0</v>
      </c>
      <c r="R136" s="8">
        <f>Pointage!BW138</f>
        <v>0</v>
      </c>
      <c r="S136" s="8">
        <f>Pointage!CB138</f>
        <v>0</v>
      </c>
    </row>
    <row r="137" spans="1:19" x14ac:dyDescent="0.2">
      <c r="A137" s="7">
        <f>Pointage!A139</f>
        <v>43234</v>
      </c>
      <c r="B137" s="4">
        <f t="shared" si="4"/>
        <v>14</v>
      </c>
      <c r="C137" s="4">
        <f t="shared" si="5"/>
        <v>5</v>
      </c>
      <c r="D137" s="8">
        <f>Pointage!E139</f>
        <v>0</v>
      </c>
      <c r="E137" s="8">
        <f>Pointage!J139</f>
        <v>0</v>
      </c>
      <c r="F137" s="8">
        <f>Pointage!O139</f>
        <v>0</v>
      </c>
      <c r="G137" s="8">
        <f>Pointage!T139</f>
        <v>0</v>
      </c>
      <c r="H137" s="8">
        <f>Pointage!Y139</f>
        <v>0</v>
      </c>
      <c r="I137" s="8">
        <f>Pointage!AD139</f>
        <v>0</v>
      </c>
      <c r="J137" s="8">
        <f>Pointage!AI139</f>
        <v>0</v>
      </c>
      <c r="K137" s="8">
        <f>Pointage!AS139</f>
        <v>0</v>
      </c>
      <c r="L137" s="8">
        <f>Pointage!AS139</f>
        <v>0</v>
      </c>
      <c r="M137" s="8">
        <f>Pointage!AX139</f>
        <v>0</v>
      </c>
      <c r="N137" s="8">
        <f>Pointage!BD139</f>
        <v>0</v>
      </c>
      <c r="O137" s="8">
        <f>Pointage!BH139</f>
        <v>0</v>
      </c>
      <c r="P137" s="8">
        <f>Pointage!BM139</f>
        <v>0</v>
      </c>
      <c r="Q137" s="8">
        <f>Pointage!BR139</f>
        <v>0</v>
      </c>
      <c r="R137" s="8">
        <f>Pointage!BW139</f>
        <v>0</v>
      </c>
      <c r="S137" s="8">
        <f>Pointage!CB139</f>
        <v>0</v>
      </c>
    </row>
    <row r="138" spans="1:19" x14ac:dyDescent="0.2">
      <c r="A138" s="7">
        <f>Pointage!A140</f>
        <v>43235</v>
      </c>
      <c r="B138" s="4">
        <f t="shared" si="4"/>
        <v>15</v>
      </c>
      <c r="C138" s="4">
        <f t="shared" si="5"/>
        <v>5</v>
      </c>
      <c r="D138" s="8">
        <f>Pointage!E140</f>
        <v>0</v>
      </c>
      <c r="E138" s="8">
        <f>Pointage!J140</f>
        <v>0</v>
      </c>
      <c r="F138" s="8">
        <f>Pointage!O140</f>
        <v>0</v>
      </c>
      <c r="G138" s="8">
        <f>Pointage!T140</f>
        <v>0</v>
      </c>
      <c r="H138" s="8">
        <f>Pointage!Y140</f>
        <v>0</v>
      </c>
      <c r="I138" s="8">
        <f>Pointage!AD140</f>
        <v>0</v>
      </c>
      <c r="J138" s="8">
        <f>Pointage!AI140</f>
        <v>0</v>
      </c>
      <c r="K138" s="8">
        <f>Pointage!AS140</f>
        <v>0</v>
      </c>
      <c r="L138" s="8">
        <f>Pointage!AS140</f>
        <v>0</v>
      </c>
      <c r="M138" s="8">
        <f>Pointage!AX140</f>
        <v>0</v>
      </c>
      <c r="N138" s="8">
        <f>Pointage!BD140</f>
        <v>0</v>
      </c>
      <c r="O138" s="8">
        <f>Pointage!BH140</f>
        <v>0</v>
      </c>
      <c r="P138" s="8">
        <f>Pointage!BM140</f>
        <v>0</v>
      </c>
      <c r="Q138" s="8">
        <f>Pointage!BR140</f>
        <v>0</v>
      </c>
      <c r="R138" s="8">
        <f>Pointage!BW140</f>
        <v>0</v>
      </c>
      <c r="S138" s="8">
        <f>Pointage!CB140</f>
        <v>0</v>
      </c>
    </row>
    <row r="139" spans="1:19" x14ac:dyDescent="0.2">
      <c r="A139" s="7">
        <f>Pointage!A141</f>
        <v>43236</v>
      </c>
      <c r="B139" s="4">
        <f t="shared" si="4"/>
        <v>16</v>
      </c>
      <c r="C139" s="4">
        <f t="shared" si="5"/>
        <v>5</v>
      </c>
      <c r="D139" s="8">
        <f>Pointage!E141</f>
        <v>0</v>
      </c>
      <c r="E139" s="8">
        <f>Pointage!J141</f>
        <v>0</v>
      </c>
      <c r="F139" s="8">
        <f>Pointage!O141</f>
        <v>0</v>
      </c>
      <c r="G139" s="8">
        <f>Pointage!T141</f>
        <v>0</v>
      </c>
      <c r="H139" s="8">
        <f>Pointage!Y141</f>
        <v>0</v>
      </c>
      <c r="I139" s="8">
        <f>Pointage!AD141</f>
        <v>0</v>
      </c>
      <c r="J139" s="8">
        <f>Pointage!AI141</f>
        <v>0</v>
      </c>
      <c r="K139" s="8">
        <f>Pointage!AS141</f>
        <v>0</v>
      </c>
      <c r="L139" s="8">
        <f>Pointage!AS141</f>
        <v>0</v>
      </c>
      <c r="M139" s="8">
        <f>Pointage!AX141</f>
        <v>0</v>
      </c>
      <c r="N139" s="8">
        <f>Pointage!BD141</f>
        <v>0</v>
      </c>
      <c r="O139" s="8">
        <f>Pointage!BH141</f>
        <v>0</v>
      </c>
      <c r="P139" s="8">
        <f>Pointage!BM141</f>
        <v>0</v>
      </c>
      <c r="Q139" s="8">
        <f>Pointage!BR141</f>
        <v>0</v>
      </c>
      <c r="R139" s="8">
        <f>Pointage!BW141</f>
        <v>0</v>
      </c>
      <c r="S139" s="8">
        <f>Pointage!CB141</f>
        <v>0</v>
      </c>
    </row>
    <row r="140" spans="1:19" x14ac:dyDescent="0.2">
      <c r="A140" s="7">
        <f>Pointage!A142</f>
        <v>43237</v>
      </c>
      <c r="B140" s="4">
        <f t="shared" si="4"/>
        <v>17</v>
      </c>
      <c r="C140" s="4">
        <f t="shared" si="5"/>
        <v>5</v>
      </c>
      <c r="D140" s="8">
        <f>Pointage!E142</f>
        <v>0</v>
      </c>
      <c r="E140" s="8">
        <f>Pointage!J142</f>
        <v>0</v>
      </c>
      <c r="F140" s="8">
        <f>Pointage!O142</f>
        <v>0</v>
      </c>
      <c r="G140" s="8">
        <f>Pointage!T142</f>
        <v>0</v>
      </c>
      <c r="H140" s="8">
        <f>Pointage!Y142</f>
        <v>0</v>
      </c>
      <c r="I140" s="8">
        <f>Pointage!AD142</f>
        <v>0</v>
      </c>
      <c r="J140" s="8">
        <f>Pointage!AI142</f>
        <v>0</v>
      </c>
      <c r="K140" s="8">
        <f>Pointage!AS142</f>
        <v>0</v>
      </c>
      <c r="L140" s="8">
        <f>Pointage!AS142</f>
        <v>0</v>
      </c>
      <c r="M140" s="8">
        <f>Pointage!AX142</f>
        <v>0</v>
      </c>
      <c r="N140" s="8">
        <f>Pointage!BD142</f>
        <v>0</v>
      </c>
      <c r="O140" s="8">
        <f>Pointage!BH142</f>
        <v>0</v>
      </c>
      <c r="P140" s="8">
        <f>Pointage!BM142</f>
        <v>0</v>
      </c>
      <c r="Q140" s="8">
        <f>Pointage!BR142</f>
        <v>0</v>
      </c>
      <c r="R140" s="8">
        <f>Pointage!BW142</f>
        <v>0</v>
      </c>
      <c r="S140" s="8">
        <f>Pointage!CB142</f>
        <v>0</v>
      </c>
    </row>
    <row r="141" spans="1:19" x14ac:dyDescent="0.2">
      <c r="A141" s="7">
        <f>Pointage!A143</f>
        <v>43238</v>
      </c>
      <c r="B141" s="4">
        <f t="shared" si="4"/>
        <v>18</v>
      </c>
      <c r="C141" s="4">
        <f t="shared" si="5"/>
        <v>5</v>
      </c>
      <c r="D141" s="8">
        <f>Pointage!E143</f>
        <v>0</v>
      </c>
      <c r="E141" s="8">
        <f>Pointage!J143</f>
        <v>0</v>
      </c>
      <c r="F141" s="8">
        <f>Pointage!O143</f>
        <v>0</v>
      </c>
      <c r="G141" s="8">
        <f>Pointage!T143</f>
        <v>0</v>
      </c>
      <c r="H141" s="8">
        <f>Pointage!Y143</f>
        <v>0</v>
      </c>
      <c r="I141" s="8">
        <f>Pointage!AD143</f>
        <v>0</v>
      </c>
      <c r="J141" s="8">
        <f>Pointage!AI143</f>
        <v>0</v>
      </c>
      <c r="K141" s="8">
        <f>Pointage!AS143</f>
        <v>0</v>
      </c>
      <c r="L141" s="8">
        <f>Pointage!AS143</f>
        <v>0</v>
      </c>
      <c r="M141" s="8">
        <f>Pointage!AX143</f>
        <v>0</v>
      </c>
      <c r="N141" s="8">
        <f>Pointage!BD143</f>
        <v>0</v>
      </c>
      <c r="O141" s="8">
        <f>Pointage!BH143</f>
        <v>0</v>
      </c>
      <c r="P141" s="8">
        <f>Pointage!BM143</f>
        <v>0</v>
      </c>
      <c r="Q141" s="8">
        <f>Pointage!BR143</f>
        <v>0</v>
      </c>
      <c r="R141" s="8">
        <f>Pointage!BW143</f>
        <v>0</v>
      </c>
      <c r="S141" s="8">
        <f>Pointage!CB143</f>
        <v>0</v>
      </c>
    </row>
    <row r="142" spans="1:19" x14ac:dyDescent="0.2">
      <c r="A142" s="7">
        <f>Pointage!A144</f>
        <v>43239</v>
      </c>
      <c r="B142" s="4">
        <f t="shared" si="4"/>
        <v>19</v>
      </c>
      <c r="C142" s="4">
        <f t="shared" si="5"/>
        <v>5</v>
      </c>
      <c r="D142" s="8">
        <f>Pointage!E144</f>
        <v>0</v>
      </c>
      <c r="E142" s="8">
        <f>Pointage!J144</f>
        <v>0</v>
      </c>
      <c r="F142" s="8">
        <f>Pointage!O144</f>
        <v>0</v>
      </c>
      <c r="G142" s="8">
        <f>Pointage!T144</f>
        <v>0</v>
      </c>
      <c r="H142" s="8">
        <f>Pointage!Y144</f>
        <v>0</v>
      </c>
      <c r="I142" s="8">
        <f>Pointage!AD144</f>
        <v>0</v>
      </c>
      <c r="J142" s="8">
        <f>Pointage!AI144</f>
        <v>0</v>
      </c>
      <c r="K142" s="8">
        <f>Pointage!AS144</f>
        <v>0</v>
      </c>
      <c r="L142" s="8">
        <f>Pointage!AS144</f>
        <v>0</v>
      </c>
      <c r="M142" s="8">
        <f>Pointage!AX144</f>
        <v>0</v>
      </c>
      <c r="N142" s="8">
        <f>Pointage!BD144</f>
        <v>0</v>
      </c>
      <c r="O142" s="8">
        <f>Pointage!BH144</f>
        <v>0</v>
      </c>
      <c r="P142" s="8">
        <f>Pointage!BM144</f>
        <v>0</v>
      </c>
      <c r="Q142" s="8">
        <f>Pointage!BR144</f>
        <v>0</v>
      </c>
      <c r="R142" s="8">
        <f>Pointage!BW144</f>
        <v>0</v>
      </c>
      <c r="S142" s="8">
        <f>Pointage!CB144</f>
        <v>0</v>
      </c>
    </row>
    <row r="143" spans="1:19" x14ac:dyDescent="0.2">
      <c r="A143" s="7" t="str">
        <f>Pointage!A145</f>
        <v>Total</v>
      </c>
      <c r="B143" s="4" t="e">
        <f t="shared" si="4"/>
        <v>#VALUE!</v>
      </c>
      <c r="C143" s="4" t="e">
        <f t="shared" si="5"/>
        <v>#VALUE!</v>
      </c>
      <c r="D143" s="8">
        <f>Pointage!E145</f>
        <v>0</v>
      </c>
      <c r="E143" s="8">
        <f>Pointage!J145</f>
        <v>0</v>
      </c>
      <c r="F143" s="8">
        <f>Pointage!O145</f>
        <v>0</v>
      </c>
      <c r="G143" s="8">
        <f>Pointage!T145</f>
        <v>0</v>
      </c>
      <c r="H143" s="8">
        <f>Pointage!Y145</f>
        <v>0</v>
      </c>
      <c r="I143" s="8">
        <f>Pointage!AD145</f>
        <v>0</v>
      </c>
      <c r="J143" s="8">
        <f>Pointage!AI145</f>
        <v>0</v>
      </c>
      <c r="K143" s="8">
        <f>Pointage!AS145</f>
        <v>0</v>
      </c>
      <c r="L143" s="8">
        <f>Pointage!AS145</f>
        <v>0</v>
      </c>
      <c r="M143" s="8">
        <f>Pointage!AX145</f>
        <v>0</v>
      </c>
      <c r="N143" s="8">
        <f>Pointage!BD145</f>
        <v>0</v>
      </c>
      <c r="O143" s="8">
        <f>Pointage!BH145</f>
        <v>0</v>
      </c>
      <c r="P143" s="8">
        <f>Pointage!BM145</f>
        <v>0</v>
      </c>
      <c r="Q143" s="8">
        <f>Pointage!BR145</f>
        <v>0</v>
      </c>
      <c r="R143" s="8">
        <f>Pointage!BW145</f>
        <v>0</v>
      </c>
      <c r="S143" s="8">
        <f>Pointage!CB145</f>
        <v>0</v>
      </c>
    </row>
    <row r="144" spans="1:19" x14ac:dyDescent="0.2">
      <c r="A144" s="7">
        <f>Pointage!A146</f>
        <v>43241</v>
      </c>
      <c r="B144" s="4">
        <f t="shared" si="4"/>
        <v>21</v>
      </c>
      <c r="C144" s="4">
        <f t="shared" si="5"/>
        <v>5</v>
      </c>
      <c r="D144" s="8">
        <f>Pointage!E146</f>
        <v>0</v>
      </c>
      <c r="E144" s="8">
        <f>Pointage!J146</f>
        <v>0</v>
      </c>
      <c r="F144" s="8">
        <f>Pointage!O146</f>
        <v>0</v>
      </c>
      <c r="G144" s="8">
        <f>Pointage!T146</f>
        <v>0</v>
      </c>
      <c r="H144" s="8">
        <f>Pointage!Y146</f>
        <v>0</v>
      </c>
      <c r="I144" s="8">
        <f>Pointage!AD146</f>
        <v>0</v>
      </c>
      <c r="J144" s="8">
        <f>Pointage!AI146</f>
        <v>0</v>
      </c>
      <c r="K144" s="8">
        <f>Pointage!AS146</f>
        <v>0</v>
      </c>
      <c r="L144" s="8">
        <f>Pointage!AS146</f>
        <v>0</v>
      </c>
      <c r="M144" s="8">
        <f>Pointage!AX146</f>
        <v>0</v>
      </c>
      <c r="N144" s="8">
        <f>Pointage!BD146</f>
        <v>0</v>
      </c>
      <c r="O144" s="8">
        <f>Pointage!BH146</f>
        <v>0</v>
      </c>
      <c r="P144" s="8">
        <f>Pointage!BM146</f>
        <v>0</v>
      </c>
      <c r="Q144" s="8">
        <f>Pointage!BR146</f>
        <v>0</v>
      </c>
      <c r="R144" s="8">
        <f>Pointage!BW146</f>
        <v>0</v>
      </c>
      <c r="S144" s="8">
        <f>Pointage!CB146</f>
        <v>0</v>
      </c>
    </row>
    <row r="145" spans="1:19" x14ac:dyDescent="0.2">
      <c r="A145" s="7">
        <f>Pointage!A147</f>
        <v>43242</v>
      </c>
      <c r="B145" s="4">
        <f t="shared" si="4"/>
        <v>22</v>
      </c>
      <c r="C145" s="4">
        <f t="shared" si="5"/>
        <v>5</v>
      </c>
      <c r="D145" s="8">
        <f>Pointage!E147</f>
        <v>0</v>
      </c>
      <c r="E145" s="8">
        <f>Pointage!J147</f>
        <v>0</v>
      </c>
      <c r="F145" s="8">
        <f>Pointage!O147</f>
        <v>0</v>
      </c>
      <c r="G145" s="8">
        <f>Pointage!T147</f>
        <v>0</v>
      </c>
      <c r="H145" s="8">
        <f>Pointage!Y147</f>
        <v>0</v>
      </c>
      <c r="I145" s="8">
        <f>Pointage!AD147</f>
        <v>0</v>
      </c>
      <c r="J145" s="8">
        <f>Pointage!AI147</f>
        <v>0</v>
      </c>
      <c r="K145" s="8">
        <f>Pointage!AS147</f>
        <v>0</v>
      </c>
      <c r="L145" s="8">
        <f>Pointage!AS147</f>
        <v>0</v>
      </c>
      <c r="M145" s="8">
        <f>Pointage!AX147</f>
        <v>0</v>
      </c>
      <c r="N145" s="8">
        <f>Pointage!BD147</f>
        <v>0</v>
      </c>
      <c r="O145" s="8">
        <f>Pointage!BH147</f>
        <v>0</v>
      </c>
      <c r="P145" s="8">
        <f>Pointage!BM147</f>
        <v>0</v>
      </c>
      <c r="Q145" s="8">
        <f>Pointage!BR147</f>
        <v>0</v>
      </c>
      <c r="R145" s="8">
        <f>Pointage!BW147</f>
        <v>0</v>
      </c>
      <c r="S145" s="8">
        <f>Pointage!CB147</f>
        <v>0</v>
      </c>
    </row>
    <row r="146" spans="1:19" x14ac:dyDescent="0.2">
      <c r="A146" s="7">
        <f>Pointage!A148</f>
        <v>43243</v>
      </c>
      <c r="B146" s="4">
        <f t="shared" si="4"/>
        <v>23</v>
      </c>
      <c r="C146" s="4">
        <f t="shared" si="5"/>
        <v>5</v>
      </c>
      <c r="D146" s="8">
        <f>Pointage!E148</f>
        <v>0</v>
      </c>
      <c r="E146" s="8">
        <f>Pointage!J148</f>
        <v>0</v>
      </c>
      <c r="F146" s="8">
        <f>Pointage!O148</f>
        <v>0</v>
      </c>
      <c r="G146" s="8">
        <f>Pointage!T148</f>
        <v>0</v>
      </c>
      <c r="H146" s="8">
        <f>Pointage!Y148</f>
        <v>0</v>
      </c>
      <c r="I146" s="8">
        <f>Pointage!AD148</f>
        <v>0</v>
      </c>
      <c r="J146" s="8">
        <f>Pointage!AI148</f>
        <v>0</v>
      </c>
      <c r="K146" s="8">
        <f>Pointage!AS148</f>
        <v>0</v>
      </c>
      <c r="L146" s="8">
        <f>Pointage!AS148</f>
        <v>0</v>
      </c>
      <c r="M146" s="8">
        <f>Pointage!AX148</f>
        <v>0</v>
      </c>
      <c r="N146" s="8">
        <f>Pointage!BD148</f>
        <v>0</v>
      </c>
      <c r="O146" s="8">
        <f>Pointage!BH148</f>
        <v>0</v>
      </c>
      <c r="P146" s="8">
        <f>Pointage!BM148</f>
        <v>0</v>
      </c>
      <c r="Q146" s="8">
        <f>Pointage!BR148</f>
        <v>0</v>
      </c>
      <c r="R146" s="8">
        <f>Pointage!BW148</f>
        <v>0</v>
      </c>
      <c r="S146" s="8">
        <f>Pointage!CB148</f>
        <v>0</v>
      </c>
    </row>
    <row r="147" spans="1:19" x14ac:dyDescent="0.2">
      <c r="A147" s="7">
        <f>Pointage!A149</f>
        <v>43244</v>
      </c>
      <c r="B147" s="4">
        <f t="shared" si="4"/>
        <v>24</v>
      </c>
      <c r="C147" s="4">
        <f t="shared" si="5"/>
        <v>5</v>
      </c>
      <c r="D147" s="8">
        <f>Pointage!E149</f>
        <v>0</v>
      </c>
      <c r="E147" s="8">
        <f>Pointage!J149</f>
        <v>0</v>
      </c>
      <c r="F147" s="8">
        <f>Pointage!O149</f>
        <v>0</v>
      </c>
      <c r="G147" s="8">
        <f>Pointage!T149</f>
        <v>0</v>
      </c>
      <c r="H147" s="8">
        <f>Pointage!Y149</f>
        <v>0</v>
      </c>
      <c r="I147" s="8">
        <f>Pointage!AD149</f>
        <v>0</v>
      </c>
      <c r="J147" s="8">
        <f>Pointage!AI149</f>
        <v>0</v>
      </c>
      <c r="K147" s="8">
        <f>Pointage!AS149</f>
        <v>0</v>
      </c>
      <c r="L147" s="8">
        <f>Pointage!AS149</f>
        <v>0</v>
      </c>
      <c r="M147" s="8">
        <f>Pointage!AX149</f>
        <v>0</v>
      </c>
      <c r="N147" s="8">
        <f>Pointage!BD149</f>
        <v>0</v>
      </c>
      <c r="O147" s="8">
        <f>Pointage!BH149</f>
        <v>0</v>
      </c>
      <c r="P147" s="8">
        <f>Pointage!BM149</f>
        <v>0</v>
      </c>
      <c r="Q147" s="8">
        <f>Pointage!BR149</f>
        <v>0</v>
      </c>
      <c r="R147" s="8">
        <f>Pointage!BW149</f>
        <v>0</v>
      </c>
      <c r="S147" s="8">
        <f>Pointage!CB149</f>
        <v>0</v>
      </c>
    </row>
    <row r="148" spans="1:19" x14ac:dyDescent="0.2">
      <c r="A148" s="7">
        <f>Pointage!A150</f>
        <v>43245</v>
      </c>
      <c r="B148" s="4">
        <f t="shared" si="4"/>
        <v>25</v>
      </c>
      <c r="C148" s="4">
        <f t="shared" si="5"/>
        <v>5</v>
      </c>
      <c r="D148" s="8">
        <f>Pointage!E150</f>
        <v>0</v>
      </c>
      <c r="E148" s="8">
        <f>Pointage!J150</f>
        <v>0</v>
      </c>
      <c r="F148" s="8">
        <f>Pointage!O150</f>
        <v>0</v>
      </c>
      <c r="G148" s="8">
        <f>Pointage!T150</f>
        <v>0</v>
      </c>
      <c r="H148" s="8">
        <f>Pointage!Y150</f>
        <v>0</v>
      </c>
      <c r="I148" s="8">
        <f>Pointage!AD150</f>
        <v>0</v>
      </c>
      <c r="J148" s="8">
        <f>Pointage!AI150</f>
        <v>0</v>
      </c>
      <c r="K148" s="8">
        <f>Pointage!AS150</f>
        <v>0</v>
      </c>
      <c r="L148" s="8">
        <f>Pointage!AS150</f>
        <v>0</v>
      </c>
      <c r="M148" s="8">
        <f>Pointage!AX150</f>
        <v>0</v>
      </c>
      <c r="N148" s="8">
        <f>Pointage!BD150</f>
        <v>0</v>
      </c>
      <c r="O148" s="8">
        <f>Pointage!BH150</f>
        <v>0</v>
      </c>
      <c r="P148" s="8">
        <f>Pointage!BM150</f>
        <v>0</v>
      </c>
      <c r="Q148" s="8">
        <f>Pointage!BR150</f>
        <v>0</v>
      </c>
      <c r="R148" s="8">
        <f>Pointage!BW150</f>
        <v>0</v>
      </c>
      <c r="S148" s="8">
        <f>Pointage!CB150</f>
        <v>0</v>
      </c>
    </row>
    <row r="149" spans="1:19" x14ac:dyDescent="0.2">
      <c r="A149" s="7">
        <f>Pointage!A151</f>
        <v>43246</v>
      </c>
      <c r="B149" s="4">
        <f t="shared" si="4"/>
        <v>26</v>
      </c>
      <c r="C149" s="4">
        <f t="shared" si="5"/>
        <v>5</v>
      </c>
      <c r="D149" s="8">
        <f>Pointage!E151</f>
        <v>0</v>
      </c>
      <c r="E149" s="8">
        <f>Pointage!J151</f>
        <v>0</v>
      </c>
      <c r="F149" s="8">
        <f>Pointage!O151</f>
        <v>0</v>
      </c>
      <c r="G149" s="8">
        <f>Pointage!T151</f>
        <v>0</v>
      </c>
      <c r="H149" s="8">
        <f>Pointage!Y151</f>
        <v>0</v>
      </c>
      <c r="I149" s="8">
        <f>Pointage!AD151</f>
        <v>0</v>
      </c>
      <c r="J149" s="8">
        <f>Pointage!AI151</f>
        <v>0</v>
      </c>
      <c r="K149" s="8">
        <f>Pointage!AS151</f>
        <v>0</v>
      </c>
      <c r="L149" s="8">
        <f>Pointage!AS151</f>
        <v>0</v>
      </c>
      <c r="M149" s="8">
        <f>Pointage!AX151</f>
        <v>0</v>
      </c>
      <c r="N149" s="8">
        <f>Pointage!BD151</f>
        <v>0</v>
      </c>
      <c r="O149" s="8">
        <f>Pointage!BH151</f>
        <v>0</v>
      </c>
      <c r="P149" s="8">
        <f>Pointage!BM151</f>
        <v>0</v>
      </c>
      <c r="Q149" s="8">
        <f>Pointage!BR151</f>
        <v>0</v>
      </c>
      <c r="R149" s="8">
        <f>Pointage!BW151</f>
        <v>0</v>
      </c>
      <c r="S149" s="8">
        <f>Pointage!CB151</f>
        <v>0</v>
      </c>
    </row>
    <row r="150" spans="1:19" x14ac:dyDescent="0.2">
      <c r="A150" s="7" t="str">
        <f>Pointage!A152</f>
        <v>Total</v>
      </c>
      <c r="B150" s="4" t="e">
        <f t="shared" si="4"/>
        <v>#VALUE!</v>
      </c>
      <c r="C150" s="4" t="e">
        <f t="shared" si="5"/>
        <v>#VALUE!</v>
      </c>
      <c r="D150" s="8">
        <f>Pointage!E152</f>
        <v>0</v>
      </c>
      <c r="E150" s="8">
        <f>Pointage!J152</f>
        <v>0</v>
      </c>
      <c r="F150" s="8">
        <f>Pointage!O152</f>
        <v>0</v>
      </c>
      <c r="G150" s="8">
        <f>Pointage!T152</f>
        <v>0</v>
      </c>
      <c r="H150" s="8">
        <f>Pointage!Y152</f>
        <v>0</v>
      </c>
      <c r="I150" s="8">
        <f>Pointage!AD152</f>
        <v>0</v>
      </c>
      <c r="J150" s="8">
        <f>Pointage!AI152</f>
        <v>0</v>
      </c>
      <c r="K150" s="8">
        <f>Pointage!AS152</f>
        <v>0</v>
      </c>
      <c r="L150" s="8">
        <f>Pointage!AS152</f>
        <v>0</v>
      </c>
      <c r="M150" s="8">
        <f>Pointage!AX152</f>
        <v>0</v>
      </c>
      <c r="N150" s="8">
        <f>Pointage!BD152</f>
        <v>0</v>
      </c>
      <c r="O150" s="8">
        <f>Pointage!BH152</f>
        <v>0</v>
      </c>
      <c r="P150" s="8">
        <f>Pointage!BM152</f>
        <v>0</v>
      </c>
      <c r="Q150" s="8">
        <f>Pointage!BR152</f>
        <v>0</v>
      </c>
      <c r="R150" s="8">
        <f>Pointage!BW152</f>
        <v>0</v>
      </c>
      <c r="S150" s="8">
        <f>Pointage!CB152</f>
        <v>0</v>
      </c>
    </row>
    <row r="151" spans="1:19" x14ac:dyDescent="0.2">
      <c r="A151" s="7">
        <f>Pointage!A153</f>
        <v>43248</v>
      </c>
      <c r="B151" s="4">
        <f t="shared" si="4"/>
        <v>28</v>
      </c>
      <c r="C151" s="4">
        <f t="shared" si="5"/>
        <v>5</v>
      </c>
      <c r="D151" s="8">
        <f>Pointage!E153</f>
        <v>0</v>
      </c>
      <c r="E151" s="8">
        <f>Pointage!J153</f>
        <v>0</v>
      </c>
      <c r="F151" s="8">
        <f>Pointage!O153</f>
        <v>0</v>
      </c>
      <c r="G151" s="8">
        <f>Pointage!T153</f>
        <v>0</v>
      </c>
      <c r="H151" s="8">
        <f>Pointage!Y153</f>
        <v>0</v>
      </c>
      <c r="I151" s="8">
        <f>Pointage!AD153</f>
        <v>0</v>
      </c>
      <c r="J151" s="8">
        <f>Pointage!AI153</f>
        <v>0</v>
      </c>
      <c r="K151" s="8">
        <f>Pointage!AS153</f>
        <v>0</v>
      </c>
      <c r="L151" s="8">
        <f>Pointage!AS153</f>
        <v>0</v>
      </c>
      <c r="M151" s="8">
        <f>Pointage!AX153</f>
        <v>0</v>
      </c>
      <c r="N151" s="8">
        <f>Pointage!BD153</f>
        <v>0</v>
      </c>
      <c r="O151" s="8">
        <f>Pointage!BH153</f>
        <v>0</v>
      </c>
      <c r="P151" s="8">
        <f>Pointage!BM153</f>
        <v>0</v>
      </c>
      <c r="Q151" s="8">
        <f>Pointage!BR153</f>
        <v>0</v>
      </c>
      <c r="R151" s="8">
        <f>Pointage!BW153</f>
        <v>0</v>
      </c>
      <c r="S151" s="8">
        <f>Pointage!CB153</f>
        <v>0</v>
      </c>
    </row>
    <row r="152" spans="1:19" x14ac:dyDescent="0.2">
      <c r="A152" s="7">
        <f>Pointage!A154</f>
        <v>43249</v>
      </c>
      <c r="B152" s="4">
        <f t="shared" si="4"/>
        <v>29</v>
      </c>
      <c r="C152" s="4">
        <f t="shared" si="5"/>
        <v>5</v>
      </c>
      <c r="D152" s="8">
        <f>Pointage!E154</f>
        <v>0</v>
      </c>
      <c r="E152" s="8">
        <f>Pointage!J154</f>
        <v>0</v>
      </c>
      <c r="F152" s="8">
        <f>Pointage!O154</f>
        <v>0</v>
      </c>
      <c r="G152" s="8">
        <f>Pointage!T154</f>
        <v>0</v>
      </c>
      <c r="H152" s="8">
        <f>Pointage!Y154</f>
        <v>0</v>
      </c>
      <c r="I152" s="8">
        <f>Pointage!AD154</f>
        <v>0</v>
      </c>
      <c r="J152" s="8">
        <f>Pointage!AI154</f>
        <v>0</v>
      </c>
      <c r="K152" s="8">
        <f>Pointage!AS154</f>
        <v>0</v>
      </c>
      <c r="L152" s="8">
        <f>Pointage!AS154</f>
        <v>0</v>
      </c>
      <c r="M152" s="8">
        <f>Pointage!AX154</f>
        <v>0</v>
      </c>
      <c r="N152" s="8">
        <f>Pointage!BD154</f>
        <v>0</v>
      </c>
      <c r="O152" s="8">
        <f>Pointage!BH154</f>
        <v>0</v>
      </c>
      <c r="P152" s="8">
        <f>Pointage!BM154</f>
        <v>0</v>
      </c>
      <c r="Q152" s="8">
        <f>Pointage!BR154</f>
        <v>0</v>
      </c>
      <c r="R152" s="8">
        <f>Pointage!BW154</f>
        <v>0</v>
      </c>
      <c r="S152" s="8">
        <f>Pointage!CB154</f>
        <v>0</v>
      </c>
    </row>
    <row r="153" spans="1:19" x14ac:dyDescent="0.2">
      <c r="A153" s="7">
        <f>Pointage!A155</f>
        <v>43250</v>
      </c>
      <c r="B153" s="4">
        <f t="shared" si="4"/>
        <v>30</v>
      </c>
      <c r="C153" s="4">
        <f t="shared" si="5"/>
        <v>5</v>
      </c>
      <c r="D153" s="8">
        <f>Pointage!E155</f>
        <v>0</v>
      </c>
      <c r="E153" s="8">
        <f>Pointage!J155</f>
        <v>0</v>
      </c>
      <c r="F153" s="8">
        <f>Pointage!O155</f>
        <v>0</v>
      </c>
      <c r="G153" s="8">
        <f>Pointage!T155</f>
        <v>0</v>
      </c>
      <c r="H153" s="8">
        <f>Pointage!Y155</f>
        <v>0</v>
      </c>
      <c r="I153" s="8">
        <f>Pointage!AD155</f>
        <v>0</v>
      </c>
      <c r="J153" s="8">
        <f>Pointage!AI155</f>
        <v>0</v>
      </c>
      <c r="K153" s="8">
        <f>Pointage!AS155</f>
        <v>0</v>
      </c>
      <c r="L153" s="8">
        <f>Pointage!AS155</f>
        <v>0</v>
      </c>
      <c r="M153" s="8">
        <f>Pointage!AX155</f>
        <v>0</v>
      </c>
      <c r="N153" s="8">
        <f>Pointage!BD155</f>
        <v>0</v>
      </c>
      <c r="O153" s="8">
        <f>Pointage!BH155</f>
        <v>0</v>
      </c>
      <c r="P153" s="8">
        <f>Pointage!BM155</f>
        <v>0</v>
      </c>
      <c r="Q153" s="8">
        <f>Pointage!BR155</f>
        <v>0</v>
      </c>
      <c r="R153" s="8">
        <f>Pointage!BW155</f>
        <v>0</v>
      </c>
      <c r="S153" s="8">
        <f>Pointage!CB155</f>
        <v>0</v>
      </c>
    </row>
    <row r="154" spans="1:19" x14ac:dyDescent="0.2">
      <c r="A154" s="7">
        <f>Pointage!A156</f>
        <v>43251</v>
      </c>
      <c r="B154" s="4">
        <f t="shared" si="4"/>
        <v>31</v>
      </c>
      <c r="C154" s="4">
        <f t="shared" si="5"/>
        <v>5</v>
      </c>
      <c r="D154" s="8">
        <f>Pointage!E156</f>
        <v>0</v>
      </c>
      <c r="E154" s="8">
        <f>Pointage!J156</f>
        <v>0</v>
      </c>
      <c r="F154" s="8">
        <f>Pointage!O156</f>
        <v>0</v>
      </c>
      <c r="G154" s="8">
        <f>Pointage!T156</f>
        <v>0</v>
      </c>
      <c r="H154" s="8">
        <f>Pointage!Y156</f>
        <v>0</v>
      </c>
      <c r="I154" s="8">
        <f>Pointage!AD156</f>
        <v>0</v>
      </c>
      <c r="J154" s="8">
        <f>Pointage!AI156</f>
        <v>0</v>
      </c>
      <c r="K154" s="8">
        <f>Pointage!AS156</f>
        <v>0</v>
      </c>
      <c r="L154" s="8">
        <f>Pointage!AS156</f>
        <v>0</v>
      </c>
      <c r="M154" s="8">
        <f>Pointage!AX156</f>
        <v>0</v>
      </c>
      <c r="N154" s="8">
        <f>Pointage!BD156</f>
        <v>0</v>
      </c>
      <c r="O154" s="8">
        <f>Pointage!BH156</f>
        <v>0</v>
      </c>
      <c r="P154" s="8">
        <f>Pointage!BM156</f>
        <v>0</v>
      </c>
      <c r="Q154" s="8">
        <f>Pointage!BR156</f>
        <v>0</v>
      </c>
      <c r="R154" s="8">
        <f>Pointage!BW156</f>
        <v>0</v>
      </c>
      <c r="S154" s="8">
        <f>Pointage!CB156</f>
        <v>0</v>
      </c>
    </row>
    <row r="155" spans="1:19" x14ac:dyDescent="0.2">
      <c r="A155" s="7">
        <f>Pointage!A157</f>
        <v>43252</v>
      </c>
      <c r="B155" s="4">
        <f t="shared" si="4"/>
        <v>1</v>
      </c>
      <c r="C155" s="4">
        <f t="shared" si="5"/>
        <v>6</v>
      </c>
      <c r="D155" s="8">
        <f>Pointage!E157</f>
        <v>0</v>
      </c>
      <c r="E155" s="8">
        <f>Pointage!J157</f>
        <v>0</v>
      </c>
      <c r="F155" s="8">
        <f>Pointage!O157</f>
        <v>0</v>
      </c>
      <c r="G155" s="8">
        <f>Pointage!T157</f>
        <v>0</v>
      </c>
      <c r="H155" s="8">
        <f>Pointage!Y157</f>
        <v>0</v>
      </c>
      <c r="I155" s="8">
        <f>Pointage!AD157</f>
        <v>0</v>
      </c>
      <c r="J155" s="8">
        <f>Pointage!AI157</f>
        <v>0</v>
      </c>
      <c r="K155" s="8">
        <f>Pointage!AS157</f>
        <v>0</v>
      </c>
      <c r="L155" s="8">
        <f>Pointage!AS157</f>
        <v>0</v>
      </c>
      <c r="M155" s="8">
        <f>Pointage!AX157</f>
        <v>0</v>
      </c>
      <c r="N155" s="8">
        <f>Pointage!BD157</f>
        <v>0</v>
      </c>
      <c r="O155" s="8">
        <f>Pointage!BH157</f>
        <v>0</v>
      </c>
      <c r="P155" s="8">
        <f>Pointage!BM157</f>
        <v>0</v>
      </c>
      <c r="Q155" s="8">
        <f>Pointage!BR157</f>
        <v>0</v>
      </c>
      <c r="R155" s="8">
        <f>Pointage!BW157</f>
        <v>0</v>
      </c>
      <c r="S155" s="8">
        <f>Pointage!CB157</f>
        <v>0</v>
      </c>
    </row>
    <row r="156" spans="1:19" x14ac:dyDescent="0.2">
      <c r="A156" s="7">
        <f>Pointage!A158</f>
        <v>43253</v>
      </c>
      <c r="B156" s="4">
        <f t="shared" si="4"/>
        <v>2</v>
      </c>
      <c r="C156" s="4">
        <f t="shared" si="5"/>
        <v>6</v>
      </c>
      <c r="D156" s="8">
        <f>Pointage!E158</f>
        <v>0</v>
      </c>
      <c r="E156" s="8">
        <f>Pointage!J158</f>
        <v>0</v>
      </c>
      <c r="F156" s="8">
        <f>Pointage!O158</f>
        <v>0</v>
      </c>
      <c r="G156" s="8">
        <f>Pointage!T158</f>
        <v>0</v>
      </c>
      <c r="H156" s="8">
        <f>Pointage!Y158</f>
        <v>0</v>
      </c>
      <c r="I156" s="8">
        <f>Pointage!AD158</f>
        <v>0</v>
      </c>
      <c r="J156" s="8">
        <f>Pointage!AI158</f>
        <v>0</v>
      </c>
      <c r="K156" s="8">
        <f>Pointage!AS158</f>
        <v>0</v>
      </c>
      <c r="L156" s="8">
        <f>Pointage!AS158</f>
        <v>0</v>
      </c>
      <c r="M156" s="8">
        <f>Pointage!AX158</f>
        <v>0</v>
      </c>
      <c r="N156" s="8">
        <f>Pointage!BD158</f>
        <v>0</v>
      </c>
      <c r="O156" s="8">
        <f>Pointage!BH158</f>
        <v>0</v>
      </c>
      <c r="P156" s="8">
        <f>Pointage!BM158</f>
        <v>0</v>
      </c>
      <c r="Q156" s="8">
        <f>Pointage!BR158</f>
        <v>0</v>
      </c>
      <c r="R156" s="8">
        <f>Pointage!BW158</f>
        <v>0</v>
      </c>
      <c r="S156" s="8">
        <f>Pointage!CB158</f>
        <v>0</v>
      </c>
    </row>
    <row r="157" spans="1:19" x14ac:dyDescent="0.2">
      <c r="A157" s="7" t="str">
        <f>Pointage!A159</f>
        <v>Total</v>
      </c>
      <c r="B157" s="4" t="e">
        <f t="shared" si="4"/>
        <v>#VALUE!</v>
      </c>
      <c r="C157" s="4" t="e">
        <f t="shared" si="5"/>
        <v>#VALUE!</v>
      </c>
      <c r="D157" s="8">
        <f>Pointage!E159</f>
        <v>0</v>
      </c>
      <c r="E157" s="8">
        <f>Pointage!J159</f>
        <v>0</v>
      </c>
      <c r="F157" s="8">
        <f>Pointage!O159</f>
        <v>0</v>
      </c>
      <c r="G157" s="8">
        <f>Pointage!T159</f>
        <v>0</v>
      </c>
      <c r="H157" s="8">
        <f>Pointage!Y159</f>
        <v>0</v>
      </c>
      <c r="I157" s="8">
        <f>Pointage!AD159</f>
        <v>0</v>
      </c>
      <c r="J157" s="8">
        <f>Pointage!AI159</f>
        <v>0</v>
      </c>
      <c r="K157" s="8">
        <f>Pointage!AS159</f>
        <v>0</v>
      </c>
      <c r="L157" s="8">
        <f>Pointage!AS159</f>
        <v>0</v>
      </c>
      <c r="M157" s="8">
        <f>Pointage!AX159</f>
        <v>0</v>
      </c>
      <c r="N157" s="8">
        <f>Pointage!BD159</f>
        <v>0</v>
      </c>
      <c r="O157" s="8">
        <f>Pointage!BH159</f>
        <v>0</v>
      </c>
      <c r="P157" s="8">
        <f>Pointage!BM159</f>
        <v>0</v>
      </c>
      <c r="Q157" s="8">
        <f>Pointage!BR159</f>
        <v>0</v>
      </c>
      <c r="R157" s="8">
        <f>Pointage!BW159</f>
        <v>0</v>
      </c>
      <c r="S157" s="8">
        <f>Pointage!CB159</f>
        <v>0</v>
      </c>
    </row>
    <row r="158" spans="1:19" x14ac:dyDescent="0.2">
      <c r="A158" s="7">
        <f>Pointage!A160</f>
        <v>43255</v>
      </c>
      <c r="B158" s="4">
        <f t="shared" si="4"/>
        <v>4</v>
      </c>
      <c r="C158" s="4">
        <f t="shared" si="5"/>
        <v>6</v>
      </c>
      <c r="D158" s="8">
        <f>Pointage!E160</f>
        <v>0</v>
      </c>
      <c r="E158" s="8">
        <f>Pointage!J160</f>
        <v>0</v>
      </c>
      <c r="F158" s="8">
        <f>Pointage!O160</f>
        <v>0</v>
      </c>
      <c r="G158" s="8">
        <f>Pointage!T160</f>
        <v>0</v>
      </c>
      <c r="H158" s="8">
        <f>Pointage!Y160</f>
        <v>0</v>
      </c>
      <c r="I158" s="8">
        <f>Pointage!AD160</f>
        <v>0</v>
      </c>
      <c r="J158" s="8">
        <f>Pointage!AI160</f>
        <v>0</v>
      </c>
      <c r="K158" s="8">
        <f>Pointage!AS160</f>
        <v>0</v>
      </c>
      <c r="L158" s="8">
        <f>Pointage!AS160</f>
        <v>0</v>
      </c>
      <c r="M158" s="8">
        <f>Pointage!AX160</f>
        <v>0</v>
      </c>
      <c r="N158" s="8">
        <f>Pointage!BD160</f>
        <v>0</v>
      </c>
      <c r="O158" s="8">
        <f>Pointage!BH160</f>
        <v>0</v>
      </c>
      <c r="P158" s="8">
        <f>Pointage!BM160</f>
        <v>0</v>
      </c>
      <c r="Q158" s="8">
        <f>Pointage!BR160</f>
        <v>0</v>
      </c>
      <c r="R158" s="8">
        <f>Pointage!BW160</f>
        <v>0</v>
      </c>
      <c r="S158" s="8">
        <f>Pointage!CB160</f>
        <v>0</v>
      </c>
    </row>
    <row r="159" spans="1:19" x14ac:dyDescent="0.2">
      <c r="A159" s="7">
        <f>Pointage!A161</f>
        <v>43256</v>
      </c>
      <c r="B159" s="4">
        <f t="shared" si="4"/>
        <v>5</v>
      </c>
      <c r="C159" s="4">
        <f t="shared" si="5"/>
        <v>6</v>
      </c>
      <c r="D159" s="8">
        <f>Pointage!E161</f>
        <v>0</v>
      </c>
      <c r="E159" s="8">
        <f>Pointage!J161</f>
        <v>0</v>
      </c>
      <c r="F159" s="8">
        <f>Pointage!O161</f>
        <v>0</v>
      </c>
      <c r="G159" s="8">
        <f>Pointage!T161</f>
        <v>0</v>
      </c>
      <c r="H159" s="8">
        <f>Pointage!Y161</f>
        <v>0</v>
      </c>
      <c r="I159" s="8">
        <f>Pointage!AD161</f>
        <v>0</v>
      </c>
      <c r="J159" s="8">
        <f>Pointage!AI161</f>
        <v>0</v>
      </c>
      <c r="K159" s="8">
        <f>Pointage!AS161</f>
        <v>0</v>
      </c>
      <c r="L159" s="8">
        <f>Pointage!AS161</f>
        <v>0</v>
      </c>
      <c r="M159" s="8">
        <f>Pointage!AX161</f>
        <v>0</v>
      </c>
      <c r="N159" s="8">
        <f>Pointage!BD161</f>
        <v>0</v>
      </c>
      <c r="O159" s="8">
        <f>Pointage!BH161</f>
        <v>0</v>
      </c>
      <c r="P159" s="8">
        <f>Pointage!BM161</f>
        <v>0</v>
      </c>
      <c r="Q159" s="8">
        <f>Pointage!BR161</f>
        <v>0</v>
      </c>
      <c r="R159" s="8">
        <f>Pointage!BW161</f>
        <v>0</v>
      </c>
      <c r="S159" s="8">
        <f>Pointage!CB161</f>
        <v>0</v>
      </c>
    </row>
    <row r="160" spans="1:19" x14ac:dyDescent="0.2">
      <c r="A160" s="7">
        <f>Pointage!A162</f>
        <v>43257</v>
      </c>
      <c r="B160" s="4">
        <f t="shared" si="4"/>
        <v>6</v>
      </c>
      <c r="C160" s="4">
        <f t="shared" si="5"/>
        <v>6</v>
      </c>
      <c r="D160" s="8">
        <f>Pointage!E162</f>
        <v>0</v>
      </c>
      <c r="E160" s="8">
        <f>Pointage!J162</f>
        <v>0</v>
      </c>
      <c r="F160" s="8">
        <f>Pointage!O162</f>
        <v>0</v>
      </c>
      <c r="G160" s="8">
        <f>Pointage!T162</f>
        <v>0</v>
      </c>
      <c r="H160" s="8">
        <f>Pointage!Y162</f>
        <v>0</v>
      </c>
      <c r="I160" s="8">
        <f>Pointage!AD162</f>
        <v>0</v>
      </c>
      <c r="J160" s="8">
        <f>Pointage!AI162</f>
        <v>0</v>
      </c>
      <c r="K160" s="8">
        <f>Pointage!AS162</f>
        <v>0</v>
      </c>
      <c r="L160" s="8">
        <f>Pointage!AS162</f>
        <v>0</v>
      </c>
      <c r="M160" s="8">
        <f>Pointage!AX162</f>
        <v>0</v>
      </c>
      <c r="N160" s="8">
        <f>Pointage!BD162</f>
        <v>0</v>
      </c>
      <c r="O160" s="8">
        <f>Pointage!BH162</f>
        <v>0</v>
      </c>
      <c r="P160" s="8">
        <f>Pointage!BM162</f>
        <v>0</v>
      </c>
      <c r="Q160" s="8">
        <f>Pointage!BR162</f>
        <v>0</v>
      </c>
      <c r="R160" s="8">
        <f>Pointage!BW162</f>
        <v>0</v>
      </c>
      <c r="S160" s="8">
        <f>Pointage!CB162</f>
        <v>0</v>
      </c>
    </row>
    <row r="161" spans="1:19" x14ac:dyDescent="0.2">
      <c r="A161" s="7">
        <f>Pointage!A163</f>
        <v>43258</v>
      </c>
      <c r="B161" s="4">
        <f t="shared" si="4"/>
        <v>7</v>
      </c>
      <c r="C161" s="4">
        <f t="shared" si="5"/>
        <v>6</v>
      </c>
      <c r="D161" s="8">
        <f>Pointage!E163</f>
        <v>0</v>
      </c>
      <c r="E161" s="8">
        <f>Pointage!J163</f>
        <v>0</v>
      </c>
      <c r="F161" s="8">
        <f>Pointage!O163</f>
        <v>0</v>
      </c>
      <c r="G161" s="8">
        <f>Pointage!T163</f>
        <v>0</v>
      </c>
      <c r="H161" s="8">
        <f>Pointage!Y163</f>
        <v>0</v>
      </c>
      <c r="I161" s="8">
        <f>Pointage!AD163</f>
        <v>0</v>
      </c>
      <c r="J161" s="8">
        <f>Pointage!AI163</f>
        <v>0</v>
      </c>
      <c r="K161" s="8">
        <f>Pointage!AS163</f>
        <v>0</v>
      </c>
      <c r="L161" s="8">
        <f>Pointage!AS163</f>
        <v>0</v>
      </c>
      <c r="M161" s="8">
        <f>Pointage!AX163</f>
        <v>0</v>
      </c>
      <c r="N161" s="8">
        <f>Pointage!BD163</f>
        <v>0</v>
      </c>
      <c r="O161" s="8">
        <f>Pointage!BH163</f>
        <v>0</v>
      </c>
      <c r="P161" s="8">
        <f>Pointage!BM163</f>
        <v>0</v>
      </c>
      <c r="Q161" s="8">
        <f>Pointage!BR163</f>
        <v>0</v>
      </c>
      <c r="R161" s="8">
        <f>Pointage!BW163</f>
        <v>0</v>
      </c>
      <c r="S161" s="8">
        <f>Pointage!CB163</f>
        <v>0</v>
      </c>
    </row>
    <row r="162" spans="1:19" x14ac:dyDescent="0.2">
      <c r="A162" s="7">
        <f>Pointage!A164</f>
        <v>43259</v>
      </c>
      <c r="B162" s="4">
        <f t="shared" si="4"/>
        <v>8</v>
      </c>
      <c r="C162" s="4">
        <f t="shared" si="5"/>
        <v>6</v>
      </c>
      <c r="D162" s="8">
        <f>Pointage!E164</f>
        <v>0</v>
      </c>
      <c r="E162" s="8">
        <f>Pointage!J164</f>
        <v>0</v>
      </c>
      <c r="F162" s="8">
        <f>Pointage!O164</f>
        <v>0</v>
      </c>
      <c r="G162" s="8">
        <f>Pointage!T164</f>
        <v>0</v>
      </c>
      <c r="H162" s="8">
        <f>Pointage!Y164</f>
        <v>0</v>
      </c>
      <c r="I162" s="8">
        <f>Pointage!AD164</f>
        <v>0</v>
      </c>
      <c r="J162" s="8">
        <f>Pointage!AI164</f>
        <v>0</v>
      </c>
      <c r="K162" s="8">
        <f>Pointage!AS164</f>
        <v>0</v>
      </c>
      <c r="L162" s="8">
        <f>Pointage!AS164</f>
        <v>0</v>
      </c>
      <c r="M162" s="8">
        <f>Pointage!AX164</f>
        <v>0</v>
      </c>
      <c r="N162" s="8">
        <f>Pointage!BD164</f>
        <v>0</v>
      </c>
      <c r="O162" s="8">
        <f>Pointage!BH164</f>
        <v>0</v>
      </c>
      <c r="P162" s="8">
        <f>Pointage!BM164</f>
        <v>0</v>
      </c>
      <c r="Q162" s="8">
        <f>Pointage!BR164</f>
        <v>0</v>
      </c>
      <c r="R162" s="8">
        <f>Pointage!BW164</f>
        <v>0</v>
      </c>
      <c r="S162" s="8">
        <f>Pointage!CB164</f>
        <v>0</v>
      </c>
    </row>
    <row r="163" spans="1:19" x14ac:dyDescent="0.2">
      <c r="A163" s="7">
        <f>Pointage!A165</f>
        <v>43260</v>
      </c>
      <c r="B163" s="4">
        <f t="shared" si="4"/>
        <v>9</v>
      </c>
      <c r="C163" s="4">
        <f t="shared" si="5"/>
        <v>6</v>
      </c>
      <c r="D163" s="8">
        <f>Pointage!E165</f>
        <v>0</v>
      </c>
      <c r="E163" s="8">
        <f>Pointage!J165</f>
        <v>0</v>
      </c>
      <c r="F163" s="8">
        <f>Pointage!O165</f>
        <v>0</v>
      </c>
      <c r="G163" s="8">
        <f>Pointage!T165</f>
        <v>0</v>
      </c>
      <c r="H163" s="8">
        <f>Pointage!Y165</f>
        <v>0</v>
      </c>
      <c r="I163" s="8">
        <f>Pointage!AD165</f>
        <v>0</v>
      </c>
      <c r="J163" s="8">
        <f>Pointage!AI165</f>
        <v>0</v>
      </c>
      <c r="K163" s="8">
        <f>Pointage!AS165</f>
        <v>0</v>
      </c>
      <c r="L163" s="8">
        <f>Pointage!AS165</f>
        <v>0</v>
      </c>
      <c r="M163" s="8">
        <f>Pointage!AX165</f>
        <v>0</v>
      </c>
      <c r="N163" s="8">
        <f>Pointage!BD165</f>
        <v>0</v>
      </c>
      <c r="O163" s="8">
        <f>Pointage!BH165</f>
        <v>0</v>
      </c>
      <c r="P163" s="8">
        <f>Pointage!BM165</f>
        <v>0</v>
      </c>
      <c r="Q163" s="8">
        <f>Pointage!BR165</f>
        <v>0</v>
      </c>
      <c r="R163" s="8">
        <f>Pointage!BW165</f>
        <v>0</v>
      </c>
      <c r="S163" s="8">
        <f>Pointage!CB165</f>
        <v>0</v>
      </c>
    </row>
    <row r="164" spans="1:19" x14ac:dyDescent="0.2">
      <c r="A164" s="7" t="str">
        <f>Pointage!A166</f>
        <v>Total</v>
      </c>
      <c r="B164" s="4" t="e">
        <f t="shared" si="4"/>
        <v>#VALUE!</v>
      </c>
      <c r="C164" s="4" t="e">
        <f t="shared" si="5"/>
        <v>#VALUE!</v>
      </c>
      <c r="D164" s="8">
        <f>Pointage!E166</f>
        <v>0</v>
      </c>
      <c r="E164" s="8">
        <f>Pointage!J166</f>
        <v>0</v>
      </c>
      <c r="F164" s="8">
        <f>Pointage!O166</f>
        <v>0</v>
      </c>
      <c r="G164" s="8">
        <f>Pointage!T166</f>
        <v>0</v>
      </c>
      <c r="H164" s="8">
        <f>Pointage!Y166</f>
        <v>0</v>
      </c>
      <c r="I164" s="8">
        <f>Pointage!AD166</f>
        <v>0</v>
      </c>
      <c r="J164" s="8">
        <f>Pointage!AI166</f>
        <v>0</v>
      </c>
      <c r="K164" s="8">
        <f>Pointage!AS166</f>
        <v>0</v>
      </c>
      <c r="L164" s="8">
        <f>Pointage!AS166</f>
        <v>0</v>
      </c>
      <c r="M164" s="8">
        <f>Pointage!AX166</f>
        <v>0</v>
      </c>
      <c r="N164" s="8">
        <f>Pointage!BD166</f>
        <v>0</v>
      </c>
      <c r="O164" s="8">
        <f>Pointage!BH166</f>
        <v>0</v>
      </c>
      <c r="P164" s="8">
        <f>Pointage!BM166</f>
        <v>0</v>
      </c>
      <c r="Q164" s="8">
        <f>Pointage!BR166</f>
        <v>0</v>
      </c>
      <c r="R164" s="8">
        <f>Pointage!BW166</f>
        <v>0</v>
      </c>
      <c r="S164" s="8">
        <f>Pointage!CB166</f>
        <v>0</v>
      </c>
    </row>
    <row r="165" spans="1:19" x14ac:dyDescent="0.2">
      <c r="A165" s="7">
        <f>Pointage!A167</f>
        <v>43262</v>
      </c>
      <c r="B165" s="4">
        <f t="shared" si="4"/>
        <v>11</v>
      </c>
      <c r="C165" s="4">
        <f t="shared" si="5"/>
        <v>6</v>
      </c>
      <c r="D165" s="8">
        <f>Pointage!E167</f>
        <v>0</v>
      </c>
      <c r="E165" s="8">
        <f>Pointage!J167</f>
        <v>0</v>
      </c>
      <c r="F165" s="8">
        <f>Pointage!O167</f>
        <v>0</v>
      </c>
      <c r="G165" s="8">
        <f>Pointage!T167</f>
        <v>0</v>
      </c>
      <c r="H165" s="8">
        <f>Pointage!Y167</f>
        <v>0</v>
      </c>
      <c r="I165" s="8">
        <f>Pointage!AD167</f>
        <v>0</v>
      </c>
      <c r="J165" s="8">
        <f>Pointage!AI167</f>
        <v>0</v>
      </c>
      <c r="K165" s="8">
        <f>Pointage!AS167</f>
        <v>0</v>
      </c>
      <c r="L165" s="8">
        <f>Pointage!AS167</f>
        <v>0</v>
      </c>
      <c r="M165" s="8">
        <f>Pointage!AX167</f>
        <v>0</v>
      </c>
      <c r="N165" s="8">
        <f>Pointage!BD167</f>
        <v>0</v>
      </c>
      <c r="O165" s="8">
        <f>Pointage!BH167</f>
        <v>0</v>
      </c>
      <c r="P165" s="8">
        <f>Pointage!BM167</f>
        <v>0</v>
      </c>
      <c r="Q165" s="8">
        <f>Pointage!BR167</f>
        <v>0</v>
      </c>
      <c r="R165" s="8">
        <f>Pointage!BW167</f>
        <v>0</v>
      </c>
      <c r="S165" s="8">
        <f>Pointage!CB167</f>
        <v>0</v>
      </c>
    </row>
    <row r="166" spans="1:19" x14ac:dyDescent="0.2">
      <c r="A166" s="7">
        <f>Pointage!A168</f>
        <v>43263</v>
      </c>
      <c r="B166" s="4">
        <f t="shared" si="4"/>
        <v>12</v>
      </c>
      <c r="C166" s="4">
        <f t="shared" si="5"/>
        <v>6</v>
      </c>
      <c r="D166" s="8">
        <f>Pointage!E168</f>
        <v>0</v>
      </c>
      <c r="E166" s="8">
        <f>Pointage!J168</f>
        <v>0</v>
      </c>
      <c r="F166" s="8">
        <f>Pointage!O168</f>
        <v>0</v>
      </c>
      <c r="G166" s="8">
        <f>Pointage!T168</f>
        <v>0</v>
      </c>
      <c r="H166" s="8">
        <f>Pointage!Y168</f>
        <v>0</v>
      </c>
      <c r="I166" s="8">
        <f>Pointage!AD168</f>
        <v>0</v>
      </c>
      <c r="J166" s="8">
        <f>Pointage!AI168</f>
        <v>0</v>
      </c>
      <c r="K166" s="8">
        <f>Pointage!AS168</f>
        <v>0</v>
      </c>
      <c r="L166" s="8">
        <f>Pointage!AS168</f>
        <v>0</v>
      </c>
      <c r="M166" s="8">
        <f>Pointage!AX168</f>
        <v>0</v>
      </c>
      <c r="N166" s="8">
        <f>Pointage!BD168</f>
        <v>0</v>
      </c>
      <c r="O166" s="8">
        <f>Pointage!BH168</f>
        <v>0</v>
      </c>
      <c r="P166" s="8">
        <f>Pointage!BM168</f>
        <v>0</v>
      </c>
      <c r="Q166" s="8">
        <f>Pointage!BR168</f>
        <v>0</v>
      </c>
      <c r="R166" s="8">
        <f>Pointage!BW168</f>
        <v>0</v>
      </c>
      <c r="S166" s="8">
        <f>Pointage!CB168</f>
        <v>0</v>
      </c>
    </row>
    <row r="167" spans="1:19" x14ac:dyDescent="0.2">
      <c r="A167" s="7">
        <f>Pointage!A169</f>
        <v>43264</v>
      </c>
      <c r="B167" s="4">
        <f t="shared" si="4"/>
        <v>13</v>
      </c>
      <c r="C167" s="4">
        <f t="shared" si="5"/>
        <v>6</v>
      </c>
      <c r="D167" s="8">
        <f>Pointage!E169</f>
        <v>0</v>
      </c>
      <c r="E167" s="8">
        <f>Pointage!J169</f>
        <v>0</v>
      </c>
      <c r="F167" s="8">
        <f>Pointage!O169</f>
        <v>0</v>
      </c>
      <c r="G167" s="8">
        <f>Pointage!T169</f>
        <v>0</v>
      </c>
      <c r="H167" s="8">
        <f>Pointage!Y169</f>
        <v>0</v>
      </c>
      <c r="I167" s="8">
        <f>Pointage!AD169</f>
        <v>0</v>
      </c>
      <c r="J167" s="8">
        <f>Pointage!AI169</f>
        <v>0</v>
      </c>
      <c r="K167" s="8">
        <f>Pointage!AS169</f>
        <v>0</v>
      </c>
      <c r="L167" s="8">
        <f>Pointage!AS169</f>
        <v>0</v>
      </c>
      <c r="M167" s="8">
        <f>Pointage!AX169</f>
        <v>0</v>
      </c>
      <c r="N167" s="8">
        <f>Pointage!BD169</f>
        <v>0</v>
      </c>
      <c r="O167" s="8">
        <f>Pointage!BH169</f>
        <v>0</v>
      </c>
      <c r="P167" s="8">
        <f>Pointage!BM169</f>
        <v>0</v>
      </c>
      <c r="Q167" s="8">
        <f>Pointage!BR169</f>
        <v>0</v>
      </c>
      <c r="R167" s="8">
        <f>Pointage!BW169</f>
        <v>0</v>
      </c>
      <c r="S167" s="8">
        <f>Pointage!CB169</f>
        <v>0</v>
      </c>
    </row>
    <row r="168" spans="1:19" x14ac:dyDescent="0.2">
      <c r="A168" s="7">
        <f>Pointage!A170</f>
        <v>43265</v>
      </c>
      <c r="B168" s="4">
        <f t="shared" si="4"/>
        <v>14</v>
      </c>
      <c r="C168" s="4">
        <f t="shared" si="5"/>
        <v>6</v>
      </c>
      <c r="D168" s="8">
        <f>Pointage!E170</f>
        <v>0</v>
      </c>
      <c r="E168" s="8">
        <f>Pointage!J170</f>
        <v>0</v>
      </c>
      <c r="F168" s="8">
        <f>Pointage!O170</f>
        <v>0</v>
      </c>
      <c r="G168" s="8">
        <f>Pointage!T170</f>
        <v>0</v>
      </c>
      <c r="H168" s="8">
        <f>Pointage!Y170</f>
        <v>0</v>
      </c>
      <c r="I168" s="8">
        <f>Pointage!AD170</f>
        <v>0</v>
      </c>
      <c r="J168" s="8">
        <f>Pointage!AI170</f>
        <v>0</v>
      </c>
      <c r="K168" s="8">
        <f>Pointage!AS170</f>
        <v>0</v>
      </c>
      <c r="L168" s="8">
        <f>Pointage!AS170</f>
        <v>0</v>
      </c>
      <c r="M168" s="8">
        <f>Pointage!AX170</f>
        <v>0</v>
      </c>
      <c r="N168" s="8">
        <f>Pointage!BD170</f>
        <v>0</v>
      </c>
      <c r="O168" s="8">
        <f>Pointage!BH170</f>
        <v>0</v>
      </c>
      <c r="P168" s="8">
        <f>Pointage!BM170</f>
        <v>0</v>
      </c>
      <c r="Q168" s="8">
        <f>Pointage!BR170</f>
        <v>0</v>
      </c>
      <c r="R168" s="8">
        <f>Pointage!BW170</f>
        <v>0</v>
      </c>
      <c r="S168" s="8">
        <f>Pointage!CB170</f>
        <v>0</v>
      </c>
    </row>
    <row r="169" spans="1:19" x14ac:dyDescent="0.2">
      <c r="A169" s="7">
        <f>Pointage!A171</f>
        <v>43266</v>
      </c>
      <c r="B169" s="4">
        <f t="shared" si="4"/>
        <v>15</v>
      </c>
      <c r="C169" s="4">
        <f t="shared" si="5"/>
        <v>6</v>
      </c>
      <c r="D169" s="8">
        <f>Pointage!E171</f>
        <v>0</v>
      </c>
      <c r="E169" s="8">
        <f>Pointage!J171</f>
        <v>0</v>
      </c>
      <c r="F169" s="8">
        <f>Pointage!O171</f>
        <v>0</v>
      </c>
      <c r="G169" s="8">
        <f>Pointage!T171</f>
        <v>0</v>
      </c>
      <c r="H169" s="8">
        <f>Pointage!Y171</f>
        <v>0</v>
      </c>
      <c r="I169" s="8">
        <f>Pointage!AD171</f>
        <v>0</v>
      </c>
      <c r="J169" s="8">
        <f>Pointage!AI171</f>
        <v>0</v>
      </c>
      <c r="K169" s="8">
        <f>Pointage!AS171</f>
        <v>0</v>
      </c>
      <c r="L169" s="8">
        <f>Pointage!AS171</f>
        <v>0</v>
      </c>
      <c r="M169" s="8">
        <f>Pointage!AX171</f>
        <v>0</v>
      </c>
      <c r="N169" s="8">
        <f>Pointage!BD171</f>
        <v>0</v>
      </c>
      <c r="O169" s="8">
        <f>Pointage!BH171</f>
        <v>0</v>
      </c>
      <c r="P169" s="8">
        <f>Pointage!BM171</f>
        <v>0</v>
      </c>
      <c r="Q169" s="8">
        <f>Pointage!BR171</f>
        <v>0</v>
      </c>
      <c r="R169" s="8">
        <f>Pointage!BW171</f>
        <v>0</v>
      </c>
      <c r="S169" s="8">
        <f>Pointage!CB171</f>
        <v>0</v>
      </c>
    </row>
    <row r="170" spans="1:19" x14ac:dyDescent="0.2">
      <c r="A170" s="7">
        <f>Pointage!A172</f>
        <v>43267</v>
      </c>
      <c r="B170" s="4">
        <f t="shared" si="4"/>
        <v>16</v>
      </c>
      <c r="C170" s="4">
        <f t="shared" si="5"/>
        <v>6</v>
      </c>
      <c r="D170" s="8">
        <f>Pointage!E172</f>
        <v>0</v>
      </c>
      <c r="E170" s="8">
        <f>Pointage!J172</f>
        <v>0</v>
      </c>
      <c r="F170" s="8">
        <f>Pointage!O172</f>
        <v>0</v>
      </c>
      <c r="G170" s="8">
        <f>Pointage!T172</f>
        <v>0</v>
      </c>
      <c r="H170" s="8">
        <f>Pointage!Y172</f>
        <v>0</v>
      </c>
      <c r="I170" s="8">
        <f>Pointage!AD172</f>
        <v>0</v>
      </c>
      <c r="J170" s="8">
        <f>Pointage!AI172</f>
        <v>0</v>
      </c>
      <c r="K170" s="8">
        <f>Pointage!AS172</f>
        <v>0</v>
      </c>
      <c r="L170" s="8">
        <f>Pointage!AS172</f>
        <v>0</v>
      </c>
      <c r="M170" s="8">
        <f>Pointage!AX172</f>
        <v>0</v>
      </c>
      <c r="N170" s="8">
        <f>Pointage!BD172</f>
        <v>0</v>
      </c>
      <c r="O170" s="8">
        <f>Pointage!BH172</f>
        <v>0</v>
      </c>
      <c r="P170" s="8">
        <f>Pointage!BM172</f>
        <v>0</v>
      </c>
      <c r="Q170" s="8">
        <f>Pointage!BR172</f>
        <v>0</v>
      </c>
      <c r="R170" s="8">
        <f>Pointage!BW172</f>
        <v>0</v>
      </c>
      <c r="S170" s="8">
        <f>Pointage!CB172</f>
        <v>0</v>
      </c>
    </row>
    <row r="171" spans="1:19" x14ac:dyDescent="0.2">
      <c r="A171" s="7" t="str">
        <f>Pointage!A173</f>
        <v>Total</v>
      </c>
      <c r="B171" s="4" t="e">
        <f t="shared" si="4"/>
        <v>#VALUE!</v>
      </c>
      <c r="C171" s="4" t="e">
        <f t="shared" si="5"/>
        <v>#VALUE!</v>
      </c>
      <c r="D171" s="8">
        <f>Pointage!E173</f>
        <v>0</v>
      </c>
      <c r="E171" s="8">
        <f>Pointage!J173</f>
        <v>0</v>
      </c>
      <c r="F171" s="8">
        <f>Pointage!O173</f>
        <v>0</v>
      </c>
      <c r="G171" s="8">
        <f>Pointage!T173</f>
        <v>0</v>
      </c>
      <c r="H171" s="8">
        <f>Pointage!Y173</f>
        <v>0</v>
      </c>
      <c r="I171" s="8">
        <f>Pointage!AD173</f>
        <v>0</v>
      </c>
      <c r="J171" s="8">
        <f>Pointage!AI173</f>
        <v>0</v>
      </c>
      <c r="K171" s="8">
        <f>Pointage!AS173</f>
        <v>0</v>
      </c>
      <c r="L171" s="8">
        <f>Pointage!AS173</f>
        <v>0</v>
      </c>
      <c r="M171" s="8">
        <f>Pointage!AX173</f>
        <v>0</v>
      </c>
      <c r="N171" s="8">
        <f>Pointage!BD173</f>
        <v>0</v>
      </c>
      <c r="O171" s="8">
        <f>Pointage!BH173</f>
        <v>0</v>
      </c>
      <c r="P171" s="8">
        <f>Pointage!BM173</f>
        <v>0</v>
      </c>
      <c r="Q171" s="8">
        <f>Pointage!BR173</f>
        <v>0</v>
      </c>
      <c r="R171" s="8">
        <f>Pointage!BW173</f>
        <v>0</v>
      </c>
      <c r="S171" s="8">
        <f>Pointage!CB173</f>
        <v>0</v>
      </c>
    </row>
    <row r="172" spans="1:19" x14ac:dyDescent="0.2">
      <c r="A172" s="7">
        <f>Pointage!A174</f>
        <v>43269</v>
      </c>
      <c r="B172" s="4">
        <f t="shared" si="4"/>
        <v>18</v>
      </c>
      <c r="C172" s="4">
        <f t="shared" si="5"/>
        <v>6</v>
      </c>
      <c r="D172" s="8">
        <f>Pointage!E174</f>
        <v>0</v>
      </c>
      <c r="E172" s="8">
        <f>Pointage!J174</f>
        <v>0</v>
      </c>
      <c r="F172" s="8">
        <f>Pointage!O174</f>
        <v>0</v>
      </c>
      <c r="G172" s="8">
        <f>Pointage!T174</f>
        <v>0</v>
      </c>
      <c r="H172" s="8">
        <f>Pointage!Y174</f>
        <v>0</v>
      </c>
      <c r="I172" s="8">
        <f>Pointage!AD174</f>
        <v>0</v>
      </c>
      <c r="J172" s="8">
        <f>Pointage!AI174</f>
        <v>0</v>
      </c>
      <c r="K172" s="8">
        <f>Pointage!AS174</f>
        <v>0</v>
      </c>
      <c r="L172" s="8">
        <f>Pointage!AS174</f>
        <v>0</v>
      </c>
      <c r="M172" s="8">
        <f>Pointage!AX174</f>
        <v>0</v>
      </c>
      <c r="N172" s="8">
        <f>Pointage!BD174</f>
        <v>0</v>
      </c>
      <c r="O172" s="8">
        <f>Pointage!BH174</f>
        <v>0</v>
      </c>
      <c r="P172" s="8">
        <f>Pointage!BM174</f>
        <v>0</v>
      </c>
      <c r="Q172" s="8">
        <f>Pointage!BR174</f>
        <v>0</v>
      </c>
      <c r="R172" s="8">
        <f>Pointage!BW174</f>
        <v>0</v>
      </c>
      <c r="S172" s="8">
        <f>Pointage!CB174</f>
        <v>0</v>
      </c>
    </row>
    <row r="173" spans="1:19" x14ac:dyDescent="0.2">
      <c r="A173" s="7">
        <f>Pointage!A175</f>
        <v>43270</v>
      </c>
      <c r="B173" s="4">
        <f t="shared" si="4"/>
        <v>19</v>
      </c>
      <c r="C173" s="4">
        <f t="shared" si="5"/>
        <v>6</v>
      </c>
      <c r="D173" s="8">
        <f>Pointage!E175</f>
        <v>0</v>
      </c>
      <c r="E173" s="8">
        <f>Pointage!J175</f>
        <v>0</v>
      </c>
      <c r="F173" s="8">
        <f>Pointage!O175</f>
        <v>0</v>
      </c>
      <c r="G173" s="8">
        <f>Pointage!T175</f>
        <v>0</v>
      </c>
      <c r="H173" s="8">
        <f>Pointage!Y175</f>
        <v>0</v>
      </c>
      <c r="I173" s="8">
        <f>Pointage!AD175</f>
        <v>0</v>
      </c>
      <c r="J173" s="8">
        <f>Pointage!AI175</f>
        <v>0</v>
      </c>
      <c r="K173" s="8">
        <f>Pointage!AS175</f>
        <v>0</v>
      </c>
      <c r="L173" s="8">
        <f>Pointage!AS175</f>
        <v>0</v>
      </c>
      <c r="M173" s="8">
        <f>Pointage!AX175</f>
        <v>0</v>
      </c>
      <c r="N173" s="8">
        <f>Pointage!BD175</f>
        <v>0</v>
      </c>
      <c r="O173" s="8">
        <f>Pointage!BH175</f>
        <v>0</v>
      </c>
      <c r="P173" s="8">
        <f>Pointage!BM175</f>
        <v>0</v>
      </c>
      <c r="Q173" s="8">
        <f>Pointage!BR175</f>
        <v>0</v>
      </c>
      <c r="R173" s="8">
        <f>Pointage!BW175</f>
        <v>0</v>
      </c>
      <c r="S173" s="8">
        <f>Pointage!CB175</f>
        <v>0</v>
      </c>
    </row>
    <row r="174" spans="1:19" x14ac:dyDescent="0.2">
      <c r="A174" s="7">
        <f>Pointage!A176</f>
        <v>43271</v>
      </c>
      <c r="B174" s="4">
        <f t="shared" si="4"/>
        <v>20</v>
      </c>
      <c r="C174" s="4">
        <f t="shared" si="5"/>
        <v>6</v>
      </c>
      <c r="D174" s="8">
        <f>Pointage!E176</f>
        <v>0</v>
      </c>
      <c r="E174" s="8">
        <f>Pointage!J176</f>
        <v>0</v>
      </c>
      <c r="F174" s="8">
        <f>Pointage!O176</f>
        <v>0</v>
      </c>
      <c r="G174" s="8">
        <f>Pointage!T176</f>
        <v>0</v>
      </c>
      <c r="H174" s="8">
        <f>Pointage!Y176</f>
        <v>0</v>
      </c>
      <c r="I174" s="8">
        <f>Pointage!AD176</f>
        <v>0</v>
      </c>
      <c r="J174" s="8">
        <f>Pointage!AI176</f>
        <v>0</v>
      </c>
      <c r="K174" s="8">
        <f>Pointage!AS176</f>
        <v>0</v>
      </c>
      <c r="L174" s="8">
        <f>Pointage!AS176</f>
        <v>0</v>
      </c>
      <c r="M174" s="8">
        <f>Pointage!AX176</f>
        <v>0</v>
      </c>
      <c r="N174" s="8">
        <f>Pointage!BD176</f>
        <v>0</v>
      </c>
      <c r="O174" s="8">
        <f>Pointage!BH176</f>
        <v>0</v>
      </c>
      <c r="P174" s="8">
        <f>Pointage!BM176</f>
        <v>0</v>
      </c>
      <c r="Q174" s="8">
        <f>Pointage!BR176</f>
        <v>0</v>
      </c>
      <c r="R174" s="8">
        <f>Pointage!BW176</f>
        <v>0</v>
      </c>
      <c r="S174" s="8">
        <f>Pointage!CB176</f>
        <v>0</v>
      </c>
    </row>
    <row r="175" spans="1:19" x14ac:dyDescent="0.2">
      <c r="A175" s="7">
        <f>Pointage!A177</f>
        <v>43272</v>
      </c>
      <c r="B175" s="4">
        <f t="shared" si="4"/>
        <v>21</v>
      </c>
      <c r="C175" s="4">
        <f t="shared" si="5"/>
        <v>6</v>
      </c>
      <c r="D175" s="8">
        <f>Pointage!E177</f>
        <v>0</v>
      </c>
      <c r="E175" s="8">
        <f>Pointage!J177</f>
        <v>0</v>
      </c>
      <c r="F175" s="8">
        <f>Pointage!O177</f>
        <v>0</v>
      </c>
      <c r="G175" s="8">
        <f>Pointage!T177</f>
        <v>0</v>
      </c>
      <c r="H175" s="8">
        <f>Pointage!Y177</f>
        <v>0</v>
      </c>
      <c r="I175" s="8">
        <f>Pointage!AD177</f>
        <v>0</v>
      </c>
      <c r="J175" s="8">
        <f>Pointage!AI177</f>
        <v>0</v>
      </c>
      <c r="K175" s="8">
        <f>Pointage!AS177</f>
        <v>0</v>
      </c>
      <c r="L175" s="8">
        <f>Pointage!AS177</f>
        <v>0</v>
      </c>
      <c r="M175" s="8">
        <f>Pointage!AX177</f>
        <v>0</v>
      </c>
      <c r="N175" s="8">
        <f>Pointage!BD177</f>
        <v>0</v>
      </c>
      <c r="O175" s="8">
        <f>Pointage!BH177</f>
        <v>0</v>
      </c>
      <c r="P175" s="8">
        <f>Pointage!BM177</f>
        <v>0</v>
      </c>
      <c r="Q175" s="8">
        <f>Pointage!BR177</f>
        <v>0</v>
      </c>
      <c r="R175" s="8">
        <f>Pointage!BW177</f>
        <v>0</v>
      </c>
      <c r="S175" s="8">
        <f>Pointage!CB177</f>
        <v>0</v>
      </c>
    </row>
    <row r="176" spans="1:19" x14ac:dyDescent="0.2">
      <c r="A176" s="7">
        <f>Pointage!A178</f>
        <v>43273</v>
      </c>
      <c r="B176" s="4">
        <f t="shared" si="4"/>
        <v>22</v>
      </c>
      <c r="C176" s="4">
        <f t="shared" si="5"/>
        <v>6</v>
      </c>
      <c r="D176" s="8">
        <f>Pointage!E178</f>
        <v>0</v>
      </c>
      <c r="E176" s="8">
        <f>Pointage!J178</f>
        <v>0</v>
      </c>
      <c r="F176" s="8">
        <f>Pointage!O178</f>
        <v>0</v>
      </c>
      <c r="G176" s="8">
        <f>Pointage!T178</f>
        <v>0</v>
      </c>
      <c r="H176" s="8">
        <f>Pointage!Y178</f>
        <v>0</v>
      </c>
      <c r="I176" s="8">
        <f>Pointage!AD178</f>
        <v>0</v>
      </c>
      <c r="J176" s="8">
        <f>Pointage!AI178</f>
        <v>0</v>
      </c>
      <c r="K176" s="8">
        <f>Pointage!AS178</f>
        <v>0</v>
      </c>
      <c r="L176" s="8">
        <f>Pointage!AS178</f>
        <v>0</v>
      </c>
      <c r="M176" s="8">
        <f>Pointage!AX178</f>
        <v>0</v>
      </c>
      <c r="N176" s="8">
        <f>Pointage!BD178</f>
        <v>0</v>
      </c>
      <c r="O176" s="8">
        <f>Pointage!BH178</f>
        <v>0</v>
      </c>
      <c r="P176" s="8">
        <f>Pointage!BM178</f>
        <v>0</v>
      </c>
      <c r="Q176" s="8">
        <f>Pointage!BR178</f>
        <v>0</v>
      </c>
      <c r="R176" s="8">
        <f>Pointage!BW178</f>
        <v>0</v>
      </c>
      <c r="S176" s="8">
        <f>Pointage!CB178</f>
        <v>0</v>
      </c>
    </row>
    <row r="177" spans="1:19" x14ac:dyDescent="0.2">
      <c r="A177" s="7">
        <f>Pointage!A179</f>
        <v>43274</v>
      </c>
      <c r="B177" s="4">
        <f t="shared" si="4"/>
        <v>23</v>
      </c>
      <c r="C177" s="4">
        <f t="shared" si="5"/>
        <v>6</v>
      </c>
      <c r="D177" s="8">
        <f>Pointage!E179</f>
        <v>0</v>
      </c>
      <c r="E177" s="8">
        <f>Pointage!J179</f>
        <v>0</v>
      </c>
      <c r="F177" s="8">
        <f>Pointage!O179</f>
        <v>0</v>
      </c>
      <c r="G177" s="8">
        <f>Pointage!T179</f>
        <v>0</v>
      </c>
      <c r="H177" s="8">
        <f>Pointage!Y179</f>
        <v>0</v>
      </c>
      <c r="I177" s="8">
        <f>Pointage!AD179</f>
        <v>0</v>
      </c>
      <c r="J177" s="8">
        <f>Pointage!AI179</f>
        <v>0</v>
      </c>
      <c r="K177" s="8">
        <f>Pointage!AS179</f>
        <v>0</v>
      </c>
      <c r="L177" s="8">
        <f>Pointage!AS179</f>
        <v>0</v>
      </c>
      <c r="M177" s="8">
        <f>Pointage!AX179</f>
        <v>0</v>
      </c>
      <c r="N177" s="8">
        <f>Pointage!BD179</f>
        <v>0</v>
      </c>
      <c r="O177" s="8">
        <f>Pointage!BH179</f>
        <v>0</v>
      </c>
      <c r="P177" s="8">
        <f>Pointage!BM179</f>
        <v>0</v>
      </c>
      <c r="Q177" s="8">
        <f>Pointage!BR179</f>
        <v>0</v>
      </c>
      <c r="R177" s="8">
        <f>Pointage!BW179</f>
        <v>0</v>
      </c>
      <c r="S177" s="8">
        <f>Pointage!CB179</f>
        <v>0</v>
      </c>
    </row>
    <row r="178" spans="1:19" x14ac:dyDescent="0.2">
      <c r="A178" s="7" t="str">
        <f>Pointage!A180</f>
        <v>Total</v>
      </c>
      <c r="B178" s="4" t="e">
        <f t="shared" si="4"/>
        <v>#VALUE!</v>
      </c>
      <c r="C178" s="4" t="e">
        <f t="shared" si="5"/>
        <v>#VALUE!</v>
      </c>
      <c r="D178" s="8">
        <f>Pointage!E180</f>
        <v>0</v>
      </c>
      <c r="E178" s="8">
        <f>Pointage!J180</f>
        <v>0</v>
      </c>
      <c r="F178" s="8">
        <f>Pointage!O180</f>
        <v>0</v>
      </c>
      <c r="G178" s="8">
        <f>Pointage!T180</f>
        <v>0</v>
      </c>
      <c r="H178" s="8">
        <f>Pointage!Y180</f>
        <v>0</v>
      </c>
      <c r="I178" s="8">
        <f>Pointage!AD180</f>
        <v>0</v>
      </c>
      <c r="J178" s="8">
        <f>Pointage!AI180</f>
        <v>0</v>
      </c>
      <c r="K178" s="8">
        <f>Pointage!AS180</f>
        <v>0</v>
      </c>
      <c r="L178" s="8">
        <f>Pointage!AS180</f>
        <v>0</v>
      </c>
      <c r="M178" s="8">
        <f>Pointage!AX180</f>
        <v>0</v>
      </c>
      <c r="N178" s="8">
        <f>Pointage!BD180</f>
        <v>0</v>
      </c>
      <c r="O178" s="8">
        <f>Pointage!BH180</f>
        <v>0</v>
      </c>
      <c r="P178" s="8">
        <f>Pointage!BM180</f>
        <v>0</v>
      </c>
      <c r="Q178" s="8">
        <f>Pointage!BR180</f>
        <v>0</v>
      </c>
      <c r="R178" s="8">
        <f>Pointage!BW180</f>
        <v>0</v>
      </c>
      <c r="S178" s="8">
        <f>Pointage!CB180</f>
        <v>0</v>
      </c>
    </row>
    <row r="179" spans="1:19" x14ac:dyDescent="0.2">
      <c r="A179" s="7">
        <f>Pointage!A181</f>
        <v>43276</v>
      </c>
      <c r="B179" s="4">
        <f t="shared" si="4"/>
        <v>25</v>
      </c>
      <c r="C179" s="4">
        <f t="shared" si="5"/>
        <v>6</v>
      </c>
      <c r="D179" s="8">
        <f>Pointage!E181</f>
        <v>0</v>
      </c>
      <c r="E179" s="8">
        <f>Pointage!J181</f>
        <v>0</v>
      </c>
      <c r="F179" s="8">
        <f>Pointage!O181</f>
        <v>0</v>
      </c>
      <c r="G179" s="8">
        <f>Pointage!T181</f>
        <v>0</v>
      </c>
      <c r="H179" s="8">
        <f>Pointage!Y181</f>
        <v>0</v>
      </c>
      <c r="I179" s="8">
        <f>Pointage!AD181</f>
        <v>0</v>
      </c>
      <c r="J179" s="8">
        <f>Pointage!AI181</f>
        <v>0</v>
      </c>
      <c r="K179" s="8">
        <f>Pointage!AS181</f>
        <v>0</v>
      </c>
      <c r="L179" s="8">
        <f>Pointage!AS181</f>
        <v>0</v>
      </c>
      <c r="M179" s="8">
        <f>Pointage!AX181</f>
        <v>0</v>
      </c>
      <c r="N179" s="8">
        <f>Pointage!BD181</f>
        <v>0</v>
      </c>
      <c r="O179" s="8">
        <f>Pointage!BH181</f>
        <v>0</v>
      </c>
      <c r="P179" s="8">
        <f>Pointage!BM181</f>
        <v>0</v>
      </c>
      <c r="Q179" s="8">
        <f>Pointage!BR181</f>
        <v>0</v>
      </c>
      <c r="R179" s="8">
        <f>Pointage!BW181</f>
        <v>0</v>
      </c>
      <c r="S179" s="8">
        <f>Pointage!CB181</f>
        <v>0</v>
      </c>
    </row>
    <row r="180" spans="1:19" x14ac:dyDescent="0.2">
      <c r="A180" s="7">
        <f>Pointage!A182</f>
        <v>43277</v>
      </c>
      <c r="B180" s="4">
        <f t="shared" si="4"/>
        <v>26</v>
      </c>
      <c r="C180" s="4">
        <f t="shared" si="5"/>
        <v>6</v>
      </c>
      <c r="D180" s="8">
        <f>Pointage!E182</f>
        <v>0</v>
      </c>
      <c r="E180" s="8">
        <f>Pointage!J182</f>
        <v>0</v>
      </c>
      <c r="F180" s="8">
        <f>Pointage!O182</f>
        <v>0</v>
      </c>
      <c r="G180" s="8">
        <f>Pointage!T182</f>
        <v>0</v>
      </c>
      <c r="H180" s="8">
        <f>Pointage!Y182</f>
        <v>0</v>
      </c>
      <c r="I180" s="8">
        <f>Pointage!AD182</f>
        <v>0</v>
      </c>
      <c r="J180" s="8">
        <f>Pointage!AI182</f>
        <v>0</v>
      </c>
      <c r="K180" s="8">
        <f>Pointage!AS182</f>
        <v>0</v>
      </c>
      <c r="L180" s="8">
        <f>Pointage!AS182</f>
        <v>0</v>
      </c>
      <c r="M180" s="8">
        <f>Pointage!AX182</f>
        <v>0</v>
      </c>
      <c r="N180" s="8">
        <f>Pointage!BD182</f>
        <v>0</v>
      </c>
      <c r="O180" s="8">
        <f>Pointage!BH182</f>
        <v>0</v>
      </c>
      <c r="P180" s="8">
        <f>Pointage!BM182</f>
        <v>0</v>
      </c>
      <c r="Q180" s="8">
        <f>Pointage!BR182</f>
        <v>0</v>
      </c>
      <c r="R180" s="8">
        <f>Pointage!BW182</f>
        <v>0</v>
      </c>
      <c r="S180" s="8">
        <f>Pointage!CB182</f>
        <v>0</v>
      </c>
    </row>
    <row r="181" spans="1:19" x14ac:dyDescent="0.2">
      <c r="A181" s="7">
        <f>Pointage!A183</f>
        <v>43278</v>
      </c>
      <c r="B181" s="4">
        <f t="shared" si="4"/>
        <v>27</v>
      </c>
      <c r="C181" s="4">
        <f t="shared" si="5"/>
        <v>6</v>
      </c>
      <c r="D181" s="8">
        <f>Pointage!E183</f>
        <v>0</v>
      </c>
      <c r="E181" s="8">
        <f>Pointage!J183</f>
        <v>0</v>
      </c>
      <c r="F181" s="8">
        <f>Pointage!O183</f>
        <v>0</v>
      </c>
      <c r="G181" s="8">
        <f>Pointage!T183</f>
        <v>0</v>
      </c>
      <c r="H181" s="8">
        <f>Pointage!Y183</f>
        <v>0</v>
      </c>
      <c r="I181" s="8">
        <f>Pointage!AD183</f>
        <v>0</v>
      </c>
      <c r="J181" s="8">
        <f>Pointage!AI183</f>
        <v>0</v>
      </c>
      <c r="K181" s="8">
        <f>Pointage!AS183</f>
        <v>0</v>
      </c>
      <c r="L181" s="8">
        <f>Pointage!AS183</f>
        <v>0</v>
      </c>
      <c r="M181" s="8">
        <f>Pointage!AX183</f>
        <v>0</v>
      </c>
      <c r="N181" s="8">
        <f>Pointage!BD183</f>
        <v>0</v>
      </c>
      <c r="O181" s="8">
        <f>Pointage!BH183</f>
        <v>0</v>
      </c>
      <c r="P181" s="8">
        <f>Pointage!BM183</f>
        <v>0</v>
      </c>
      <c r="Q181" s="8">
        <f>Pointage!BR183</f>
        <v>0</v>
      </c>
      <c r="R181" s="8">
        <f>Pointage!BW183</f>
        <v>0</v>
      </c>
      <c r="S181" s="8">
        <f>Pointage!CB183</f>
        <v>0</v>
      </c>
    </row>
    <row r="182" spans="1:19" x14ac:dyDescent="0.2">
      <c r="A182" s="7">
        <f>Pointage!A184</f>
        <v>43279</v>
      </c>
      <c r="B182" s="4">
        <f t="shared" si="4"/>
        <v>28</v>
      </c>
      <c r="C182" s="4">
        <f t="shared" si="5"/>
        <v>6</v>
      </c>
      <c r="D182" s="8">
        <f>Pointage!E184</f>
        <v>0</v>
      </c>
      <c r="E182" s="8">
        <f>Pointage!J184</f>
        <v>0</v>
      </c>
      <c r="F182" s="8">
        <f>Pointage!O184</f>
        <v>0</v>
      </c>
      <c r="G182" s="8">
        <f>Pointage!T184</f>
        <v>0</v>
      </c>
      <c r="H182" s="8">
        <f>Pointage!Y184</f>
        <v>0</v>
      </c>
      <c r="I182" s="8">
        <f>Pointage!AD184</f>
        <v>0</v>
      </c>
      <c r="J182" s="8">
        <f>Pointage!AI184</f>
        <v>0</v>
      </c>
      <c r="K182" s="8">
        <f>Pointage!AS184</f>
        <v>0</v>
      </c>
      <c r="L182" s="8">
        <f>Pointage!AS184</f>
        <v>0</v>
      </c>
      <c r="M182" s="8">
        <f>Pointage!AX184</f>
        <v>0</v>
      </c>
      <c r="N182" s="8">
        <f>Pointage!BD184</f>
        <v>0</v>
      </c>
      <c r="O182" s="8">
        <f>Pointage!BH184</f>
        <v>0</v>
      </c>
      <c r="P182" s="8">
        <f>Pointage!BM184</f>
        <v>0</v>
      </c>
      <c r="Q182" s="8">
        <f>Pointage!BR184</f>
        <v>0</v>
      </c>
      <c r="R182" s="8">
        <f>Pointage!BW184</f>
        <v>0</v>
      </c>
      <c r="S182" s="8">
        <f>Pointage!CB184</f>
        <v>0</v>
      </c>
    </row>
    <row r="183" spans="1:19" x14ac:dyDescent="0.2">
      <c r="A183" s="7">
        <f>Pointage!A185</f>
        <v>43280</v>
      </c>
      <c r="B183" s="4">
        <f t="shared" si="4"/>
        <v>29</v>
      </c>
      <c r="C183" s="4">
        <f t="shared" si="5"/>
        <v>6</v>
      </c>
      <c r="D183" s="8">
        <f>Pointage!E185</f>
        <v>0</v>
      </c>
      <c r="E183" s="8">
        <f>Pointage!J185</f>
        <v>0</v>
      </c>
      <c r="F183" s="8">
        <f>Pointage!O185</f>
        <v>0</v>
      </c>
      <c r="G183" s="8">
        <f>Pointage!T185</f>
        <v>0</v>
      </c>
      <c r="H183" s="8">
        <f>Pointage!Y185</f>
        <v>0</v>
      </c>
      <c r="I183" s="8">
        <f>Pointage!AD185</f>
        <v>0</v>
      </c>
      <c r="J183" s="8">
        <f>Pointage!AI185</f>
        <v>0</v>
      </c>
      <c r="K183" s="8">
        <f>Pointage!AS185</f>
        <v>0</v>
      </c>
      <c r="L183" s="8">
        <f>Pointage!AS185</f>
        <v>0</v>
      </c>
      <c r="M183" s="8">
        <f>Pointage!AX185</f>
        <v>0</v>
      </c>
      <c r="N183" s="8">
        <f>Pointage!BD185</f>
        <v>0</v>
      </c>
      <c r="O183" s="8">
        <f>Pointage!BH185</f>
        <v>0</v>
      </c>
      <c r="P183" s="8">
        <f>Pointage!BM185</f>
        <v>0</v>
      </c>
      <c r="Q183" s="8">
        <f>Pointage!BR185</f>
        <v>0</v>
      </c>
      <c r="R183" s="8">
        <f>Pointage!BW185</f>
        <v>0</v>
      </c>
      <c r="S183" s="8">
        <f>Pointage!CB185</f>
        <v>0</v>
      </c>
    </row>
    <row r="184" spans="1:19" x14ac:dyDescent="0.2">
      <c r="A184" s="7">
        <f>Pointage!A186</f>
        <v>43281</v>
      </c>
      <c r="B184" s="4">
        <f t="shared" si="4"/>
        <v>30</v>
      </c>
      <c r="C184" s="4">
        <f t="shared" si="5"/>
        <v>6</v>
      </c>
      <c r="D184" s="8">
        <f>Pointage!E186</f>
        <v>0</v>
      </c>
      <c r="E184" s="8">
        <f>Pointage!J186</f>
        <v>0</v>
      </c>
      <c r="F184" s="8">
        <f>Pointage!O186</f>
        <v>0</v>
      </c>
      <c r="G184" s="8">
        <f>Pointage!T186</f>
        <v>0</v>
      </c>
      <c r="H184" s="8">
        <f>Pointage!Y186</f>
        <v>0</v>
      </c>
      <c r="I184" s="8">
        <f>Pointage!AD186</f>
        <v>0</v>
      </c>
      <c r="J184" s="8">
        <f>Pointage!AI186</f>
        <v>0</v>
      </c>
      <c r="K184" s="8">
        <f>Pointage!AS186</f>
        <v>0</v>
      </c>
      <c r="L184" s="8">
        <f>Pointage!AS186</f>
        <v>0</v>
      </c>
      <c r="M184" s="8">
        <f>Pointage!AX186</f>
        <v>0</v>
      </c>
      <c r="N184" s="8">
        <f>Pointage!BD186</f>
        <v>0</v>
      </c>
      <c r="O184" s="8">
        <f>Pointage!BH186</f>
        <v>0</v>
      </c>
      <c r="P184" s="8">
        <f>Pointage!BM186</f>
        <v>0</v>
      </c>
      <c r="Q184" s="8">
        <f>Pointage!BR186</f>
        <v>0</v>
      </c>
      <c r="R184" s="8">
        <f>Pointage!BW186</f>
        <v>0</v>
      </c>
      <c r="S184" s="8">
        <f>Pointage!CB186</f>
        <v>0</v>
      </c>
    </row>
    <row r="185" spans="1:19" x14ac:dyDescent="0.2">
      <c r="A185" s="7" t="str">
        <f>Pointage!A187</f>
        <v>Total</v>
      </c>
      <c r="B185" s="4" t="e">
        <f t="shared" si="4"/>
        <v>#VALUE!</v>
      </c>
      <c r="C185" s="4" t="e">
        <f t="shared" si="5"/>
        <v>#VALUE!</v>
      </c>
      <c r="D185" s="8">
        <f>Pointage!E187</f>
        <v>0</v>
      </c>
      <c r="E185" s="8">
        <f>Pointage!J187</f>
        <v>0</v>
      </c>
      <c r="F185" s="8">
        <f>Pointage!O187</f>
        <v>0</v>
      </c>
      <c r="G185" s="8">
        <f>Pointage!T187</f>
        <v>0</v>
      </c>
      <c r="H185" s="8">
        <f>Pointage!Y187</f>
        <v>0</v>
      </c>
      <c r="I185" s="8">
        <f>Pointage!AD187</f>
        <v>0</v>
      </c>
      <c r="J185" s="8">
        <f>Pointage!AI187</f>
        <v>0</v>
      </c>
      <c r="K185" s="8">
        <f>Pointage!AS187</f>
        <v>0</v>
      </c>
      <c r="L185" s="8">
        <f>Pointage!AS187</f>
        <v>0</v>
      </c>
      <c r="M185" s="8">
        <f>Pointage!AX187</f>
        <v>0</v>
      </c>
      <c r="N185" s="8">
        <f>Pointage!BD187</f>
        <v>0</v>
      </c>
      <c r="O185" s="8">
        <f>Pointage!BH187</f>
        <v>0</v>
      </c>
      <c r="P185" s="8">
        <f>Pointage!BM187</f>
        <v>0</v>
      </c>
      <c r="Q185" s="8">
        <f>Pointage!BR187</f>
        <v>0</v>
      </c>
      <c r="R185" s="8">
        <f>Pointage!BW187</f>
        <v>0</v>
      </c>
      <c r="S185" s="8">
        <f>Pointage!CB187</f>
        <v>0</v>
      </c>
    </row>
    <row r="186" spans="1:19" x14ac:dyDescent="0.2">
      <c r="A186" s="7">
        <f>Pointage!A188</f>
        <v>43283</v>
      </c>
      <c r="B186" s="4">
        <f t="shared" si="4"/>
        <v>2</v>
      </c>
      <c r="C186" s="4">
        <f t="shared" si="5"/>
        <v>7</v>
      </c>
      <c r="D186" s="8">
        <f>Pointage!E188</f>
        <v>0</v>
      </c>
      <c r="E186" s="8">
        <f>Pointage!J188</f>
        <v>0</v>
      </c>
      <c r="F186" s="8">
        <f>Pointage!O188</f>
        <v>0</v>
      </c>
      <c r="G186" s="8">
        <f>Pointage!T188</f>
        <v>0</v>
      </c>
      <c r="H186" s="8">
        <f>Pointage!Y188</f>
        <v>0</v>
      </c>
      <c r="I186" s="8">
        <f>Pointage!AD188</f>
        <v>0</v>
      </c>
      <c r="J186" s="8">
        <f>Pointage!AI188</f>
        <v>0</v>
      </c>
      <c r="K186" s="8">
        <f>Pointage!AS188</f>
        <v>0</v>
      </c>
      <c r="L186" s="8">
        <f>Pointage!AS188</f>
        <v>0</v>
      </c>
      <c r="M186" s="8">
        <f>Pointage!AX188</f>
        <v>0</v>
      </c>
      <c r="N186" s="8">
        <f>Pointage!BD188</f>
        <v>0</v>
      </c>
      <c r="O186" s="8">
        <f>Pointage!BH188</f>
        <v>0</v>
      </c>
      <c r="P186" s="8">
        <f>Pointage!BM188</f>
        <v>0</v>
      </c>
      <c r="Q186" s="8">
        <f>Pointage!BR188</f>
        <v>0</v>
      </c>
      <c r="R186" s="8">
        <f>Pointage!BW188</f>
        <v>0</v>
      </c>
      <c r="S186" s="8">
        <f>Pointage!CB188</f>
        <v>0</v>
      </c>
    </row>
    <row r="187" spans="1:19" x14ac:dyDescent="0.2">
      <c r="A187" s="7">
        <f>Pointage!A189</f>
        <v>43284</v>
      </c>
      <c r="B187" s="4">
        <f t="shared" si="4"/>
        <v>3</v>
      </c>
      <c r="C187" s="4">
        <f t="shared" si="5"/>
        <v>7</v>
      </c>
      <c r="D187" s="8">
        <f>Pointage!E189</f>
        <v>0</v>
      </c>
      <c r="E187" s="8">
        <f>Pointage!J189</f>
        <v>0</v>
      </c>
      <c r="F187" s="8">
        <f>Pointage!O189</f>
        <v>0</v>
      </c>
      <c r="G187" s="8">
        <f>Pointage!T189</f>
        <v>0</v>
      </c>
      <c r="H187" s="8">
        <f>Pointage!Y189</f>
        <v>0</v>
      </c>
      <c r="I187" s="8">
        <f>Pointage!AD189</f>
        <v>0</v>
      </c>
      <c r="J187" s="8">
        <f>Pointage!AI189</f>
        <v>0</v>
      </c>
      <c r="K187" s="8">
        <f>Pointage!AS189</f>
        <v>0</v>
      </c>
      <c r="L187" s="8">
        <f>Pointage!AS189</f>
        <v>0</v>
      </c>
      <c r="M187" s="8">
        <f>Pointage!AX189</f>
        <v>0</v>
      </c>
      <c r="N187" s="8">
        <f>Pointage!BD189</f>
        <v>0</v>
      </c>
      <c r="O187" s="8">
        <f>Pointage!BH189</f>
        <v>0</v>
      </c>
      <c r="P187" s="8">
        <f>Pointage!BM189</f>
        <v>0</v>
      </c>
      <c r="Q187" s="8">
        <f>Pointage!BR189</f>
        <v>0</v>
      </c>
      <c r="R187" s="8">
        <f>Pointage!BW189</f>
        <v>0</v>
      </c>
      <c r="S187" s="8">
        <f>Pointage!CB189</f>
        <v>0</v>
      </c>
    </row>
    <row r="188" spans="1:19" x14ac:dyDescent="0.2">
      <c r="A188" s="7">
        <f>Pointage!A190</f>
        <v>43285</v>
      </c>
      <c r="B188" s="4">
        <f t="shared" si="4"/>
        <v>4</v>
      </c>
      <c r="C188" s="4">
        <f t="shared" si="5"/>
        <v>7</v>
      </c>
      <c r="D188" s="8">
        <f>Pointage!E190</f>
        <v>0</v>
      </c>
      <c r="E188" s="8">
        <f>Pointage!J190</f>
        <v>0</v>
      </c>
      <c r="F188" s="8">
        <f>Pointage!O190</f>
        <v>0</v>
      </c>
      <c r="G188" s="8">
        <f>Pointage!T190</f>
        <v>0</v>
      </c>
      <c r="H188" s="8">
        <f>Pointage!Y190</f>
        <v>0</v>
      </c>
      <c r="I188" s="8">
        <f>Pointage!AD190</f>
        <v>0</v>
      </c>
      <c r="J188" s="8">
        <f>Pointage!AI190</f>
        <v>0</v>
      </c>
      <c r="K188" s="8">
        <f>Pointage!AS190</f>
        <v>0</v>
      </c>
      <c r="L188" s="8">
        <f>Pointage!AS190</f>
        <v>0</v>
      </c>
      <c r="M188" s="8">
        <f>Pointage!AX190</f>
        <v>0</v>
      </c>
      <c r="N188" s="8">
        <f>Pointage!BD190</f>
        <v>0</v>
      </c>
      <c r="O188" s="8">
        <f>Pointage!BH190</f>
        <v>0</v>
      </c>
      <c r="P188" s="8">
        <f>Pointage!BM190</f>
        <v>0</v>
      </c>
      <c r="Q188" s="8">
        <f>Pointage!BR190</f>
        <v>0</v>
      </c>
      <c r="R188" s="8">
        <f>Pointage!BW190</f>
        <v>0</v>
      </c>
      <c r="S188" s="8">
        <f>Pointage!CB190</f>
        <v>0</v>
      </c>
    </row>
    <row r="189" spans="1:19" x14ac:dyDescent="0.2">
      <c r="A189" s="7">
        <f>Pointage!A191</f>
        <v>43286</v>
      </c>
      <c r="B189" s="4">
        <f t="shared" si="4"/>
        <v>5</v>
      </c>
      <c r="C189" s="4">
        <f t="shared" si="5"/>
        <v>7</v>
      </c>
      <c r="D189" s="8">
        <f>Pointage!E191</f>
        <v>0</v>
      </c>
      <c r="E189" s="8">
        <f>Pointage!J191</f>
        <v>0</v>
      </c>
      <c r="F189" s="8">
        <f>Pointage!O191</f>
        <v>0</v>
      </c>
      <c r="G189" s="8">
        <f>Pointage!T191</f>
        <v>0</v>
      </c>
      <c r="H189" s="8">
        <f>Pointage!Y191</f>
        <v>0</v>
      </c>
      <c r="I189" s="8">
        <f>Pointage!AD191</f>
        <v>0</v>
      </c>
      <c r="J189" s="8">
        <f>Pointage!AI191</f>
        <v>0</v>
      </c>
      <c r="K189" s="8">
        <f>Pointage!AS191</f>
        <v>0</v>
      </c>
      <c r="L189" s="8">
        <f>Pointage!AS191</f>
        <v>0</v>
      </c>
      <c r="M189" s="8">
        <f>Pointage!AX191</f>
        <v>0</v>
      </c>
      <c r="N189" s="8">
        <f>Pointage!BD191</f>
        <v>0</v>
      </c>
      <c r="O189" s="8">
        <f>Pointage!BH191</f>
        <v>0</v>
      </c>
      <c r="P189" s="8">
        <f>Pointage!BM191</f>
        <v>0</v>
      </c>
      <c r="Q189" s="8">
        <f>Pointage!BR191</f>
        <v>0</v>
      </c>
      <c r="R189" s="8">
        <f>Pointage!BW191</f>
        <v>0</v>
      </c>
      <c r="S189" s="8">
        <f>Pointage!CB191</f>
        <v>0</v>
      </c>
    </row>
    <row r="190" spans="1:19" x14ac:dyDescent="0.2">
      <c r="A190" s="7">
        <f>Pointage!A192</f>
        <v>43287</v>
      </c>
      <c r="B190" s="4">
        <f t="shared" si="4"/>
        <v>6</v>
      </c>
      <c r="C190" s="4">
        <f t="shared" si="5"/>
        <v>7</v>
      </c>
      <c r="D190" s="8">
        <f>Pointage!E192</f>
        <v>0</v>
      </c>
      <c r="E190" s="8">
        <f>Pointage!J192</f>
        <v>0</v>
      </c>
      <c r="F190" s="8">
        <f>Pointage!O192</f>
        <v>0</v>
      </c>
      <c r="G190" s="8">
        <f>Pointage!T192</f>
        <v>0</v>
      </c>
      <c r="H190" s="8">
        <f>Pointage!Y192</f>
        <v>0</v>
      </c>
      <c r="I190" s="8">
        <f>Pointage!AD192</f>
        <v>0</v>
      </c>
      <c r="J190" s="8">
        <f>Pointage!AI192</f>
        <v>0</v>
      </c>
      <c r="K190" s="8">
        <f>Pointage!AS192</f>
        <v>0</v>
      </c>
      <c r="L190" s="8">
        <f>Pointage!AS192</f>
        <v>0</v>
      </c>
      <c r="M190" s="8">
        <f>Pointage!AX192</f>
        <v>0</v>
      </c>
      <c r="N190" s="8">
        <f>Pointage!BD192</f>
        <v>0</v>
      </c>
      <c r="O190" s="8">
        <f>Pointage!BH192</f>
        <v>0</v>
      </c>
      <c r="P190" s="8">
        <f>Pointage!BM192</f>
        <v>0</v>
      </c>
      <c r="Q190" s="8">
        <f>Pointage!BR192</f>
        <v>0</v>
      </c>
      <c r="R190" s="8">
        <f>Pointage!BW192</f>
        <v>0</v>
      </c>
      <c r="S190" s="8">
        <f>Pointage!CB192</f>
        <v>0</v>
      </c>
    </row>
    <row r="191" spans="1:19" x14ac:dyDescent="0.2">
      <c r="A191" s="7">
        <f>Pointage!A193</f>
        <v>43288</v>
      </c>
      <c r="B191" s="4">
        <f t="shared" si="4"/>
        <v>7</v>
      </c>
      <c r="C191" s="4">
        <f t="shared" si="5"/>
        <v>7</v>
      </c>
      <c r="D191" s="8">
        <f>Pointage!E193</f>
        <v>0</v>
      </c>
      <c r="E191" s="8">
        <f>Pointage!J193</f>
        <v>0</v>
      </c>
      <c r="F191" s="8">
        <f>Pointage!O193</f>
        <v>0</v>
      </c>
      <c r="G191" s="8">
        <f>Pointage!T193</f>
        <v>0</v>
      </c>
      <c r="H191" s="8">
        <f>Pointage!Y193</f>
        <v>0</v>
      </c>
      <c r="I191" s="8">
        <f>Pointage!AD193</f>
        <v>0</v>
      </c>
      <c r="J191" s="8">
        <f>Pointage!AI193</f>
        <v>0</v>
      </c>
      <c r="K191" s="8">
        <f>Pointage!AS193</f>
        <v>0</v>
      </c>
      <c r="L191" s="8">
        <f>Pointage!AS193</f>
        <v>0</v>
      </c>
      <c r="M191" s="8">
        <f>Pointage!AX193</f>
        <v>0</v>
      </c>
      <c r="N191" s="8">
        <f>Pointage!BD193</f>
        <v>0</v>
      </c>
      <c r="O191" s="8">
        <f>Pointage!BH193</f>
        <v>0</v>
      </c>
      <c r="P191" s="8">
        <f>Pointage!BM193</f>
        <v>0</v>
      </c>
      <c r="Q191" s="8">
        <f>Pointage!BR193</f>
        <v>0</v>
      </c>
      <c r="R191" s="8">
        <f>Pointage!BW193</f>
        <v>0</v>
      </c>
      <c r="S191" s="8">
        <f>Pointage!CB193</f>
        <v>0</v>
      </c>
    </row>
    <row r="192" spans="1:19" x14ac:dyDescent="0.2">
      <c r="A192" s="7" t="str">
        <f>Pointage!A194</f>
        <v>Total</v>
      </c>
      <c r="B192" s="4" t="e">
        <f t="shared" si="4"/>
        <v>#VALUE!</v>
      </c>
      <c r="C192" s="4" t="e">
        <f t="shared" si="5"/>
        <v>#VALUE!</v>
      </c>
      <c r="D192" s="8">
        <f>Pointage!E194</f>
        <v>0</v>
      </c>
      <c r="E192" s="8">
        <f>Pointage!J194</f>
        <v>0</v>
      </c>
      <c r="F192" s="8">
        <f>Pointage!O194</f>
        <v>0</v>
      </c>
      <c r="G192" s="8">
        <f>Pointage!T194</f>
        <v>0</v>
      </c>
      <c r="H192" s="8">
        <f>Pointage!Y194</f>
        <v>0</v>
      </c>
      <c r="I192" s="8">
        <f>Pointage!AD194</f>
        <v>0</v>
      </c>
      <c r="J192" s="8">
        <f>Pointage!AI194</f>
        <v>0</v>
      </c>
      <c r="K192" s="8">
        <f>Pointage!AS194</f>
        <v>0</v>
      </c>
      <c r="L192" s="8">
        <f>Pointage!AS194</f>
        <v>0</v>
      </c>
      <c r="M192" s="8">
        <f>Pointage!AX194</f>
        <v>0</v>
      </c>
      <c r="N192" s="8">
        <f>Pointage!BD194</f>
        <v>0</v>
      </c>
      <c r="O192" s="8">
        <f>Pointage!BH194</f>
        <v>0</v>
      </c>
      <c r="P192" s="8">
        <f>Pointage!BM194</f>
        <v>0</v>
      </c>
      <c r="Q192" s="8">
        <f>Pointage!BR194</f>
        <v>0</v>
      </c>
      <c r="R192" s="8">
        <f>Pointage!BW194</f>
        <v>0</v>
      </c>
      <c r="S192" s="8">
        <f>Pointage!CB194</f>
        <v>0</v>
      </c>
    </row>
    <row r="193" spans="1:19" x14ac:dyDescent="0.2">
      <c r="A193" s="7">
        <f>Pointage!A195</f>
        <v>43290</v>
      </c>
      <c r="B193" s="4">
        <f t="shared" si="4"/>
        <v>9</v>
      </c>
      <c r="C193" s="4">
        <f t="shared" si="5"/>
        <v>7</v>
      </c>
      <c r="D193" s="8">
        <f>Pointage!E195</f>
        <v>0</v>
      </c>
      <c r="E193" s="8">
        <f>Pointage!J195</f>
        <v>0</v>
      </c>
      <c r="F193" s="8">
        <f>Pointage!O195</f>
        <v>0</v>
      </c>
      <c r="G193" s="8">
        <f>Pointage!T195</f>
        <v>0</v>
      </c>
      <c r="H193" s="8">
        <f>Pointage!Y195</f>
        <v>0</v>
      </c>
      <c r="I193" s="8">
        <f>Pointage!AD195</f>
        <v>0</v>
      </c>
      <c r="J193" s="8">
        <f>Pointage!AI195</f>
        <v>0</v>
      </c>
      <c r="K193" s="8">
        <f>Pointage!AS195</f>
        <v>0</v>
      </c>
      <c r="L193" s="8">
        <f>Pointage!AS195</f>
        <v>0</v>
      </c>
      <c r="M193" s="8">
        <f>Pointage!AX195</f>
        <v>0</v>
      </c>
      <c r="N193" s="8">
        <f>Pointage!BD195</f>
        <v>0</v>
      </c>
      <c r="O193" s="8">
        <f>Pointage!BH195</f>
        <v>0</v>
      </c>
      <c r="P193" s="8">
        <f>Pointage!BM195</f>
        <v>0</v>
      </c>
      <c r="Q193" s="8">
        <f>Pointage!BR195</f>
        <v>0</v>
      </c>
      <c r="R193" s="8">
        <f>Pointage!BW195</f>
        <v>0</v>
      </c>
      <c r="S193" s="8">
        <f>Pointage!CB195</f>
        <v>0</v>
      </c>
    </row>
    <row r="194" spans="1:19" x14ac:dyDescent="0.2">
      <c r="A194" s="7">
        <f>Pointage!A196</f>
        <v>43291</v>
      </c>
      <c r="B194" s="4">
        <f t="shared" si="4"/>
        <v>10</v>
      </c>
      <c r="C194" s="4">
        <f t="shared" si="5"/>
        <v>7</v>
      </c>
      <c r="D194" s="8">
        <f>Pointage!E196</f>
        <v>0</v>
      </c>
      <c r="E194" s="8">
        <f>Pointage!J196</f>
        <v>0</v>
      </c>
      <c r="F194" s="8">
        <f>Pointage!O196</f>
        <v>0</v>
      </c>
      <c r="G194" s="8">
        <f>Pointage!T196</f>
        <v>0</v>
      </c>
      <c r="H194" s="8">
        <f>Pointage!Y196</f>
        <v>0</v>
      </c>
      <c r="I194" s="8">
        <f>Pointage!AD196</f>
        <v>0</v>
      </c>
      <c r="J194" s="8">
        <f>Pointage!AI196</f>
        <v>0</v>
      </c>
      <c r="K194" s="8">
        <f>Pointage!AS196</f>
        <v>0</v>
      </c>
      <c r="L194" s="8">
        <f>Pointage!AS196</f>
        <v>0</v>
      </c>
      <c r="M194" s="8">
        <f>Pointage!AX196</f>
        <v>0</v>
      </c>
      <c r="N194" s="8">
        <f>Pointage!BD196</f>
        <v>0</v>
      </c>
      <c r="O194" s="8">
        <f>Pointage!BH196</f>
        <v>0</v>
      </c>
      <c r="P194" s="8">
        <f>Pointage!BM196</f>
        <v>0</v>
      </c>
      <c r="Q194" s="8">
        <f>Pointage!BR196</f>
        <v>0</v>
      </c>
      <c r="R194" s="8">
        <f>Pointage!BW196</f>
        <v>0</v>
      </c>
      <c r="S194" s="8">
        <f>Pointage!CB196</f>
        <v>0</v>
      </c>
    </row>
    <row r="195" spans="1:19" x14ac:dyDescent="0.2">
      <c r="A195" s="7">
        <f>Pointage!A197</f>
        <v>43292</v>
      </c>
      <c r="B195" s="4">
        <f t="shared" si="4"/>
        <v>11</v>
      </c>
      <c r="C195" s="4">
        <f t="shared" si="5"/>
        <v>7</v>
      </c>
      <c r="D195" s="8">
        <f>Pointage!E197</f>
        <v>0</v>
      </c>
      <c r="E195" s="8">
        <f>Pointage!J197</f>
        <v>0</v>
      </c>
      <c r="F195" s="8">
        <f>Pointage!O197</f>
        <v>0</v>
      </c>
      <c r="G195" s="8">
        <f>Pointage!T197</f>
        <v>0</v>
      </c>
      <c r="H195" s="8">
        <f>Pointage!Y197</f>
        <v>0</v>
      </c>
      <c r="I195" s="8">
        <f>Pointage!AD197</f>
        <v>0</v>
      </c>
      <c r="J195" s="8">
        <f>Pointage!AI197</f>
        <v>0</v>
      </c>
      <c r="K195" s="8">
        <f>Pointage!AS197</f>
        <v>0</v>
      </c>
      <c r="L195" s="8">
        <f>Pointage!AS197</f>
        <v>0</v>
      </c>
      <c r="M195" s="8">
        <f>Pointage!AX197</f>
        <v>0</v>
      </c>
      <c r="N195" s="8">
        <f>Pointage!BD197</f>
        <v>0</v>
      </c>
      <c r="O195" s="8">
        <f>Pointage!BH197</f>
        <v>0</v>
      </c>
      <c r="P195" s="8">
        <f>Pointage!BM197</f>
        <v>0</v>
      </c>
      <c r="Q195" s="8">
        <f>Pointage!BR197</f>
        <v>0</v>
      </c>
      <c r="R195" s="8">
        <f>Pointage!BW197</f>
        <v>0</v>
      </c>
      <c r="S195" s="8">
        <f>Pointage!CB197</f>
        <v>0</v>
      </c>
    </row>
    <row r="196" spans="1:19" x14ac:dyDescent="0.2">
      <c r="A196" s="7">
        <f>Pointage!A198</f>
        <v>43293</v>
      </c>
      <c r="B196" s="4">
        <f t="shared" si="4"/>
        <v>12</v>
      </c>
      <c r="C196" s="4">
        <f t="shared" si="5"/>
        <v>7</v>
      </c>
      <c r="D196" s="8">
        <f>Pointage!E198</f>
        <v>0</v>
      </c>
      <c r="E196" s="8">
        <f>Pointage!J198</f>
        <v>0</v>
      </c>
      <c r="F196" s="8">
        <f>Pointage!O198</f>
        <v>0</v>
      </c>
      <c r="G196" s="8">
        <f>Pointage!T198</f>
        <v>0</v>
      </c>
      <c r="H196" s="8">
        <f>Pointage!Y198</f>
        <v>0</v>
      </c>
      <c r="I196" s="8">
        <f>Pointage!AD198</f>
        <v>0</v>
      </c>
      <c r="J196" s="8">
        <f>Pointage!AI198</f>
        <v>0</v>
      </c>
      <c r="K196" s="8">
        <f>Pointage!AS198</f>
        <v>0</v>
      </c>
      <c r="L196" s="8">
        <f>Pointage!AS198</f>
        <v>0</v>
      </c>
      <c r="M196" s="8">
        <f>Pointage!AX198</f>
        <v>0</v>
      </c>
      <c r="N196" s="8">
        <f>Pointage!BD198</f>
        <v>0</v>
      </c>
      <c r="O196" s="8">
        <f>Pointage!BH198</f>
        <v>0</v>
      </c>
      <c r="P196" s="8">
        <f>Pointage!BM198</f>
        <v>0</v>
      </c>
      <c r="Q196" s="8">
        <f>Pointage!BR198</f>
        <v>0</v>
      </c>
      <c r="R196" s="8">
        <f>Pointage!BW198</f>
        <v>0</v>
      </c>
      <c r="S196" s="8">
        <f>Pointage!CB198</f>
        <v>0</v>
      </c>
    </row>
    <row r="197" spans="1:19" x14ac:dyDescent="0.2">
      <c r="A197" s="7">
        <f>Pointage!A199</f>
        <v>43294</v>
      </c>
      <c r="B197" s="4">
        <f t="shared" ref="B197:B260" si="6">DAY(A197)</f>
        <v>13</v>
      </c>
      <c r="C197" s="4">
        <f t="shared" ref="C197:C260" si="7">MONTH(A197)</f>
        <v>7</v>
      </c>
      <c r="D197" s="8">
        <f>Pointage!E199</f>
        <v>0</v>
      </c>
      <c r="E197" s="8">
        <f>Pointage!J199</f>
        <v>0</v>
      </c>
      <c r="F197" s="8">
        <f>Pointage!O199</f>
        <v>0</v>
      </c>
      <c r="G197" s="8">
        <f>Pointage!T199</f>
        <v>0</v>
      </c>
      <c r="H197" s="8">
        <f>Pointage!Y199</f>
        <v>0</v>
      </c>
      <c r="I197" s="8">
        <f>Pointage!AD199</f>
        <v>0</v>
      </c>
      <c r="J197" s="8">
        <f>Pointage!AI199</f>
        <v>0</v>
      </c>
      <c r="K197" s="8">
        <f>Pointage!AS199</f>
        <v>0</v>
      </c>
      <c r="L197" s="8">
        <f>Pointage!AS199</f>
        <v>0</v>
      </c>
      <c r="M197" s="8">
        <f>Pointage!AX199</f>
        <v>0</v>
      </c>
      <c r="N197" s="8">
        <f>Pointage!BD199</f>
        <v>0</v>
      </c>
      <c r="O197" s="8">
        <f>Pointage!BH199</f>
        <v>0</v>
      </c>
      <c r="P197" s="8">
        <f>Pointage!BM199</f>
        <v>0</v>
      </c>
      <c r="Q197" s="8">
        <f>Pointage!BR199</f>
        <v>0</v>
      </c>
      <c r="R197" s="8">
        <f>Pointage!BW199</f>
        <v>0</v>
      </c>
      <c r="S197" s="8">
        <f>Pointage!CB199</f>
        <v>0</v>
      </c>
    </row>
    <row r="198" spans="1:19" x14ac:dyDescent="0.2">
      <c r="A198" s="7">
        <f>Pointage!A200</f>
        <v>43295</v>
      </c>
      <c r="B198" s="4">
        <f t="shared" si="6"/>
        <v>14</v>
      </c>
      <c r="C198" s="4">
        <f t="shared" si="7"/>
        <v>7</v>
      </c>
      <c r="D198" s="8">
        <f>Pointage!E200</f>
        <v>0</v>
      </c>
      <c r="E198" s="8">
        <f>Pointage!J200</f>
        <v>0</v>
      </c>
      <c r="F198" s="8">
        <f>Pointage!O200</f>
        <v>0</v>
      </c>
      <c r="G198" s="8">
        <f>Pointage!T200</f>
        <v>0</v>
      </c>
      <c r="H198" s="8">
        <f>Pointage!Y200</f>
        <v>0</v>
      </c>
      <c r="I198" s="8">
        <f>Pointage!AD200</f>
        <v>0</v>
      </c>
      <c r="J198" s="8">
        <f>Pointage!AI200</f>
        <v>0</v>
      </c>
      <c r="K198" s="8">
        <f>Pointage!AS200</f>
        <v>0</v>
      </c>
      <c r="L198" s="8">
        <f>Pointage!AS200</f>
        <v>0</v>
      </c>
      <c r="M198" s="8">
        <f>Pointage!AX200</f>
        <v>0</v>
      </c>
      <c r="N198" s="8">
        <f>Pointage!BD200</f>
        <v>0</v>
      </c>
      <c r="O198" s="8">
        <f>Pointage!BH200</f>
        <v>0</v>
      </c>
      <c r="P198" s="8">
        <f>Pointage!BM200</f>
        <v>0</v>
      </c>
      <c r="Q198" s="8">
        <f>Pointage!BR200</f>
        <v>0</v>
      </c>
      <c r="R198" s="8">
        <f>Pointage!BW200</f>
        <v>0</v>
      </c>
      <c r="S198" s="8">
        <f>Pointage!CB200</f>
        <v>0</v>
      </c>
    </row>
    <row r="199" spans="1:19" x14ac:dyDescent="0.2">
      <c r="A199" s="7" t="str">
        <f>Pointage!A201</f>
        <v>Total</v>
      </c>
      <c r="B199" s="4" t="e">
        <f t="shared" si="6"/>
        <v>#VALUE!</v>
      </c>
      <c r="C199" s="4" t="e">
        <f t="shared" si="7"/>
        <v>#VALUE!</v>
      </c>
      <c r="D199" s="8">
        <f>Pointage!E201</f>
        <v>0</v>
      </c>
      <c r="E199" s="8">
        <f>Pointage!J201</f>
        <v>0</v>
      </c>
      <c r="F199" s="8">
        <f>Pointage!O201</f>
        <v>0</v>
      </c>
      <c r="G199" s="8">
        <f>Pointage!T201</f>
        <v>0</v>
      </c>
      <c r="H199" s="8">
        <f>Pointage!Y201</f>
        <v>0</v>
      </c>
      <c r="I199" s="8">
        <f>Pointage!AD201</f>
        <v>0</v>
      </c>
      <c r="J199" s="8">
        <f>Pointage!AI201</f>
        <v>0</v>
      </c>
      <c r="K199" s="8">
        <f>Pointage!AS201</f>
        <v>0</v>
      </c>
      <c r="L199" s="8">
        <f>Pointage!AS201</f>
        <v>0</v>
      </c>
      <c r="M199" s="8">
        <f>Pointage!AX201</f>
        <v>0</v>
      </c>
      <c r="N199" s="8">
        <f>Pointage!BD201</f>
        <v>0</v>
      </c>
      <c r="O199" s="8">
        <f>Pointage!BH201</f>
        <v>0</v>
      </c>
      <c r="P199" s="8">
        <f>Pointage!BM201</f>
        <v>0</v>
      </c>
      <c r="Q199" s="8">
        <f>Pointage!BR201</f>
        <v>0</v>
      </c>
      <c r="R199" s="8">
        <f>Pointage!BW201</f>
        <v>0</v>
      </c>
      <c r="S199" s="8">
        <f>Pointage!CB201</f>
        <v>0</v>
      </c>
    </row>
    <row r="200" spans="1:19" x14ac:dyDescent="0.2">
      <c r="A200" s="7">
        <f>Pointage!A202</f>
        <v>43297</v>
      </c>
      <c r="B200" s="4">
        <f t="shared" si="6"/>
        <v>16</v>
      </c>
      <c r="C200" s="4">
        <f t="shared" si="7"/>
        <v>7</v>
      </c>
      <c r="D200" s="8">
        <f>Pointage!E202</f>
        <v>0</v>
      </c>
      <c r="E200" s="8">
        <f>Pointage!J202</f>
        <v>0</v>
      </c>
      <c r="F200" s="8">
        <f>Pointage!O202</f>
        <v>0</v>
      </c>
      <c r="G200" s="8">
        <f>Pointage!T202</f>
        <v>0</v>
      </c>
      <c r="H200" s="8">
        <f>Pointage!Y202</f>
        <v>0</v>
      </c>
      <c r="I200" s="8">
        <f>Pointage!AD202</f>
        <v>0</v>
      </c>
      <c r="J200" s="8">
        <f>Pointage!AI202</f>
        <v>0</v>
      </c>
      <c r="K200" s="8">
        <f>Pointage!AS202</f>
        <v>0</v>
      </c>
      <c r="L200" s="8">
        <f>Pointage!AS202</f>
        <v>0</v>
      </c>
      <c r="M200" s="8">
        <f>Pointage!AX202</f>
        <v>0</v>
      </c>
      <c r="N200" s="8">
        <f>Pointage!BD202</f>
        <v>0</v>
      </c>
      <c r="O200" s="8">
        <f>Pointage!BH202</f>
        <v>0</v>
      </c>
      <c r="P200" s="8">
        <f>Pointage!BM202</f>
        <v>0</v>
      </c>
      <c r="Q200" s="8">
        <f>Pointage!BR202</f>
        <v>0</v>
      </c>
      <c r="R200" s="8">
        <f>Pointage!BW202</f>
        <v>0</v>
      </c>
      <c r="S200" s="8">
        <f>Pointage!CB202</f>
        <v>0</v>
      </c>
    </row>
    <row r="201" spans="1:19" x14ac:dyDescent="0.2">
      <c r="A201" s="7">
        <f>Pointage!A203</f>
        <v>43298</v>
      </c>
      <c r="B201" s="4">
        <f t="shared" si="6"/>
        <v>17</v>
      </c>
      <c r="C201" s="4">
        <f t="shared" si="7"/>
        <v>7</v>
      </c>
      <c r="D201" s="8">
        <f>Pointage!E203</f>
        <v>0</v>
      </c>
      <c r="E201" s="8">
        <f>Pointage!J203</f>
        <v>0</v>
      </c>
      <c r="F201" s="8">
        <f>Pointage!O203</f>
        <v>0</v>
      </c>
      <c r="G201" s="8">
        <f>Pointage!T203</f>
        <v>0</v>
      </c>
      <c r="H201" s="8">
        <f>Pointage!Y203</f>
        <v>0</v>
      </c>
      <c r="I201" s="8">
        <f>Pointage!AD203</f>
        <v>0</v>
      </c>
      <c r="J201" s="8">
        <f>Pointage!AI203</f>
        <v>0</v>
      </c>
      <c r="K201" s="8">
        <f>Pointage!AS203</f>
        <v>0</v>
      </c>
      <c r="L201" s="8">
        <f>Pointage!AS203</f>
        <v>0</v>
      </c>
      <c r="M201" s="8">
        <f>Pointage!AX203</f>
        <v>0</v>
      </c>
      <c r="N201" s="8">
        <f>Pointage!BD203</f>
        <v>0</v>
      </c>
      <c r="O201" s="8">
        <f>Pointage!BH203</f>
        <v>0</v>
      </c>
      <c r="P201" s="8">
        <f>Pointage!BM203</f>
        <v>0</v>
      </c>
      <c r="Q201" s="8">
        <f>Pointage!BR203</f>
        <v>0</v>
      </c>
      <c r="R201" s="8">
        <f>Pointage!BW203</f>
        <v>0</v>
      </c>
      <c r="S201" s="8">
        <f>Pointage!CB203</f>
        <v>0</v>
      </c>
    </row>
    <row r="202" spans="1:19" x14ac:dyDescent="0.2">
      <c r="A202" s="7">
        <f>Pointage!A204</f>
        <v>43299</v>
      </c>
      <c r="B202" s="4">
        <f t="shared" si="6"/>
        <v>18</v>
      </c>
      <c r="C202" s="4">
        <f t="shared" si="7"/>
        <v>7</v>
      </c>
      <c r="D202" s="8">
        <f>Pointage!E204</f>
        <v>0</v>
      </c>
      <c r="E202" s="8">
        <f>Pointage!J204</f>
        <v>0</v>
      </c>
      <c r="F202" s="8">
        <f>Pointage!O204</f>
        <v>0</v>
      </c>
      <c r="G202" s="8">
        <f>Pointage!T204</f>
        <v>0</v>
      </c>
      <c r="H202" s="8">
        <f>Pointage!Y204</f>
        <v>0</v>
      </c>
      <c r="I202" s="8">
        <f>Pointage!AD204</f>
        <v>0</v>
      </c>
      <c r="J202" s="8">
        <f>Pointage!AI204</f>
        <v>0</v>
      </c>
      <c r="K202" s="8">
        <f>Pointage!AS204</f>
        <v>0</v>
      </c>
      <c r="L202" s="8">
        <f>Pointage!AS204</f>
        <v>0</v>
      </c>
      <c r="M202" s="8">
        <f>Pointage!AX204</f>
        <v>0</v>
      </c>
      <c r="N202" s="8">
        <f>Pointage!BD204</f>
        <v>0</v>
      </c>
      <c r="O202" s="8">
        <f>Pointage!BH204</f>
        <v>0</v>
      </c>
      <c r="P202" s="8">
        <f>Pointage!BM204</f>
        <v>0</v>
      </c>
      <c r="Q202" s="8">
        <f>Pointage!BR204</f>
        <v>0</v>
      </c>
      <c r="R202" s="8">
        <f>Pointage!BW204</f>
        <v>0</v>
      </c>
      <c r="S202" s="8">
        <f>Pointage!CB204</f>
        <v>0</v>
      </c>
    </row>
    <row r="203" spans="1:19" x14ac:dyDescent="0.2">
      <c r="A203" s="7">
        <f>Pointage!A205</f>
        <v>43300</v>
      </c>
      <c r="B203" s="4">
        <f t="shared" si="6"/>
        <v>19</v>
      </c>
      <c r="C203" s="4">
        <f t="shared" si="7"/>
        <v>7</v>
      </c>
      <c r="D203" s="8">
        <f>Pointage!E205</f>
        <v>0</v>
      </c>
      <c r="E203" s="8">
        <f>Pointage!J205</f>
        <v>0</v>
      </c>
      <c r="F203" s="8">
        <f>Pointage!O205</f>
        <v>0</v>
      </c>
      <c r="G203" s="8">
        <f>Pointage!T205</f>
        <v>0</v>
      </c>
      <c r="H203" s="8">
        <f>Pointage!Y205</f>
        <v>0</v>
      </c>
      <c r="I203" s="8">
        <f>Pointage!AD205</f>
        <v>0</v>
      </c>
      <c r="J203" s="8">
        <f>Pointage!AI205</f>
        <v>0</v>
      </c>
      <c r="K203" s="8">
        <f>Pointage!AS205</f>
        <v>0</v>
      </c>
      <c r="L203" s="8">
        <f>Pointage!AS205</f>
        <v>0</v>
      </c>
      <c r="M203" s="8">
        <f>Pointage!AX205</f>
        <v>0</v>
      </c>
      <c r="N203" s="8">
        <f>Pointage!BD205</f>
        <v>0</v>
      </c>
      <c r="O203" s="8">
        <f>Pointage!BH205</f>
        <v>0</v>
      </c>
      <c r="P203" s="8">
        <f>Pointage!BM205</f>
        <v>0</v>
      </c>
      <c r="Q203" s="8">
        <f>Pointage!BR205</f>
        <v>0</v>
      </c>
      <c r="R203" s="8">
        <f>Pointage!BW205</f>
        <v>0</v>
      </c>
      <c r="S203" s="8">
        <f>Pointage!CB205</f>
        <v>0</v>
      </c>
    </row>
    <row r="204" spans="1:19" x14ac:dyDescent="0.2">
      <c r="A204" s="7">
        <f>Pointage!A206</f>
        <v>43301</v>
      </c>
      <c r="B204" s="4">
        <f t="shared" si="6"/>
        <v>20</v>
      </c>
      <c r="C204" s="4">
        <f t="shared" si="7"/>
        <v>7</v>
      </c>
      <c r="D204" s="8">
        <f>Pointage!E206</f>
        <v>0</v>
      </c>
      <c r="E204" s="8">
        <f>Pointage!J206</f>
        <v>0</v>
      </c>
      <c r="F204" s="8">
        <f>Pointage!O206</f>
        <v>0</v>
      </c>
      <c r="G204" s="8">
        <f>Pointage!T206</f>
        <v>0</v>
      </c>
      <c r="H204" s="8">
        <f>Pointage!Y206</f>
        <v>0</v>
      </c>
      <c r="I204" s="8">
        <f>Pointage!AD206</f>
        <v>0</v>
      </c>
      <c r="J204" s="8">
        <f>Pointage!AI206</f>
        <v>0</v>
      </c>
      <c r="K204" s="8">
        <f>Pointage!AS206</f>
        <v>0</v>
      </c>
      <c r="L204" s="8">
        <f>Pointage!AS206</f>
        <v>0</v>
      </c>
      <c r="M204" s="8">
        <f>Pointage!AX206</f>
        <v>0</v>
      </c>
      <c r="N204" s="8">
        <f>Pointage!BD206</f>
        <v>0</v>
      </c>
      <c r="O204" s="8">
        <f>Pointage!BH206</f>
        <v>0</v>
      </c>
      <c r="P204" s="8">
        <f>Pointage!BM206</f>
        <v>0</v>
      </c>
      <c r="Q204" s="8">
        <f>Pointage!BR206</f>
        <v>0</v>
      </c>
      <c r="R204" s="8">
        <f>Pointage!BW206</f>
        <v>0</v>
      </c>
      <c r="S204" s="8">
        <f>Pointage!CB206</f>
        <v>0</v>
      </c>
    </row>
    <row r="205" spans="1:19" x14ac:dyDescent="0.2">
      <c r="A205" s="7">
        <f>Pointage!A207</f>
        <v>43302</v>
      </c>
      <c r="B205" s="4">
        <f t="shared" si="6"/>
        <v>21</v>
      </c>
      <c r="C205" s="4">
        <f t="shared" si="7"/>
        <v>7</v>
      </c>
      <c r="D205" s="8">
        <f>Pointage!E207</f>
        <v>0</v>
      </c>
      <c r="E205" s="8">
        <f>Pointage!J207</f>
        <v>0</v>
      </c>
      <c r="F205" s="8">
        <f>Pointage!O207</f>
        <v>0</v>
      </c>
      <c r="G205" s="8">
        <f>Pointage!T207</f>
        <v>0</v>
      </c>
      <c r="H205" s="8">
        <f>Pointage!Y207</f>
        <v>0</v>
      </c>
      <c r="I205" s="8">
        <f>Pointage!AD207</f>
        <v>0</v>
      </c>
      <c r="J205" s="8">
        <f>Pointage!AI207</f>
        <v>0</v>
      </c>
      <c r="K205" s="8">
        <f>Pointage!AS207</f>
        <v>0</v>
      </c>
      <c r="L205" s="8">
        <f>Pointage!AS207</f>
        <v>0</v>
      </c>
      <c r="M205" s="8">
        <f>Pointage!AX207</f>
        <v>0</v>
      </c>
      <c r="N205" s="8">
        <f>Pointage!BD207</f>
        <v>0</v>
      </c>
      <c r="O205" s="8">
        <f>Pointage!BH207</f>
        <v>0</v>
      </c>
      <c r="P205" s="8">
        <f>Pointage!BM207</f>
        <v>0</v>
      </c>
      <c r="Q205" s="8">
        <f>Pointage!BR207</f>
        <v>0</v>
      </c>
      <c r="R205" s="8">
        <f>Pointage!BW207</f>
        <v>0</v>
      </c>
      <c r="S205" s="8">
        <f>Pointage!CB207</f>
        <v>0</v>
      </c>
    </row>
    <row r="206" spans="1:19" x14ac:dyDescent="0.2">
      <c r="A206" s="7" t="str">
        <f>Pointage!A208</f>
        <v>Total</v>
      </c>
      <c r="B206" s="4" t="e">
        <f t="shared" si="6"/>
        <v>#VALUE!</v>
      </c>
      <c r="C206" s="4" t="e">
        <f t="shared" si="7"/>
        <v>#VALUE!</v>
      </c>
      <c r="D206" s="8">
        <f>Pointage!E208</f>
        <v>0</v>
      </c>
      <c r="E206" s="8">
        <f>Pointage!J208</f>
        <v>0</v>
      </c>
      <c r="F206" s="8">
        <f>Pointage!O208</f>
        <v>0</v>
      </c>
      <c r="G206" s="8">
        <f>Pointage!T208</f>
        <v>0</v>
      </c>
      <c r="H206" s="8">
        <f>Pointage!Y208</f>
        <v>0</v>
      </c>
      <c r="I206" s="8">
        <f>Pointage!AD208</f>
        <v>0</v>
      </c>
      <c r="J206" s="8">
        <f>Pointage!AI208</f>
        <v>0</v>
      </c>
      <c r="K206" s="8">
        <f>Pointage!AS208</f>
        <v>0</v>
      </c>
      <c r="L206" s="8">
        <f>Pointage!AS208</f>
        <v>0</v>
      </c>
      <c r="M206" s="8">
        <f>Pointage!AX208</f>
        <v>0</v>
      </c>
      <c r="N206" s="8">
        <f>Pointage!BD208</f>
        <v>0</v>
      </c>
      <c r="O206" s="8">
        <f>Pointage!BH208</f>
        <v>0</v>
      </c>
      <c r="P206" s="8">
        <f>Pointage!BM208</f>
        <v>0</v>
      </c>
      <c r="Q206" s="8">
        <f>Pointage!BR208</f>
        <v>0</v>
      </c>
      <c r="R206" s="8">
        <f>Pointage!BW208</f>
        <v>0</v>
      </c>
      <c r="S206" s="8">
        <f>Pointage!CB208</f>
        <v>0</v>
      </c>
    </row>
    <row r="207" spans="1:19" x14ac:dyDescent="0.2">
      <c r="A207" s="7">
        <f>Pointage!A209</f>
        <v>43304</v>
      </c>
      <c r="B207" s="4">
        <f t="shared" si="6"/>
        <v>23</v>
      </c>
      <c r="C207" s="4">
        <f t="shared" si="7"/>
        <v>7</v>
      </c>
      <c r="D207" s="8">
        <f>Pointage!E209</f>
        <v>0</v>
      </c>
      <c r="E207" s="8">
        <f>Pointage!J209</f>
        <v>0</v>
      </c>
      <c r="F207" s="8">
        <f>Pointage!O209</f>
        <v>0</v>
      </c>
      <c r="G207" s="8">
        <f>Pointage!T209</f>
        <v>0</v>
      </c>
      <c r="H207" s="8">
        <f>Pointage!Y209</f>
        <v>0</v>
      </c>
      <c r="I207" s="8">
        <f>Pointage!AD209</f>
        <v>0</v>
      </c>
      <c r="J207" s="8">
        <f>Pointage!AI209</f>
        <v>0</v>
      </c>
      <c r="K207" s="8">
        <f>Pointage!AS209</f>
        <v>0</v>
      </c>
      <c r="L207" s="8">
        <f>Pointage!AS209</f>
        <v>0</v>
      </c>
      <c r="M207" s="8">
        <f>Pointage!AX209</f>
        <v>0</v>
      </c>
      <c r="N207" s="8">
        <f>Pointage!BD209</f>
        <v>0</v>
      </c>
      <c r="O207" s="8">
        <f>Pointage!BH209</f>
        <v>0</v>
      </c>
      <c r="P207" s="8">
        <f>Pointage!BM209</f>
        <v>0</v>
      </c>
      <c r="Q207" s="8">
        <f>Pointage!BR209</f>
        <v>0</v>
      </c>
      <c r="R207" s="8">
        <f>Pointage!BW209</f>
        <v>0</v>
      </c>
      <c r="S207" s="8">
        <f>Pointage!CB209</f>
        <v>0</v>
      </c>
    </row>
    <row r="208" spans="1:19" x14ac:dyDescent="0.2">
      <c r="A208" s="7">
        <f>Pointage!A210</f>
        <v>43305</v>
      </c>
      <c r="B208" s="4">
        <f t="shared" si="6"/>
        <v>24</v>
      </c>
      <c r="C208" s="4">
        <f t="shared" si="7"/>
        <v>7</v>
      </c>
      <c r="D208" s="8">
        <f>Pointage!E210</f>
        <v>0</v>
      </c>
      <c r="E208" s="8">
        <f>Pointage!J210</f>
        <v>0</v>
      </c>
      <c r="F208" s="8">
        <f>Pointage!O210</f>
        <v>0</v>
      </c>
      <c r="G208" s="8">
        <f>Pointage!T210</f>
        <v>0</v>
      </c>
      <c r="H208" s="8">
        <f>Pointage!Y210</f>
        <v>0</v>
      </c>
      <c r="I208" s="8">
        <f>Pointage!AD210</f>
        <v>0</v>
      </c>
      <c r="J208" s="8">
        <f>Pointage!AI210</f>
        <v>0</v>
      </c>
      <c r="K208" s="8">
        <f>Pointage!AS210</f>
        <v>0</v>
      </c>
      <c r="L208" s="8">
        <f>Pointage!AS210</f>
        <v>0</v>
      </c>
      <c r="M208" s="8">
        <f>Pointage!AX210</f>
        <v>0</v>
      </c>
      <c r="N208" s="8">
        <f>Pointage!BD210</f>
        <v>0</v>
      </c>
      <c r="O208" s="8">
        <f>Pointage!BH210</f>
        <v>0</v>
      </c>
      <c r="P208" s="8">
        <f>Pointage!BM210</f>
        <v>0</v>
      </c>
      <c r="Q208" s="8">
        <f>Pointage!BR210</f>
        <v>0</v>
      </c>
      <c r="R208" s="8">
        <f>Pointage!BW210</f>
        <v>0</v>
      </c>
      <c r="S208" s="8">
        <f>Pointage!CB210</f>
        <v>0</v>
      </c>
    </row>
    <row r="209" spans="1:19" x14ac:dyDescent="0.2">
      <c r="A209" s="7">
        <f>Pointage!A211</f>
        <v>43306</v>
      </c>
      <c r="B209" s="4">
        <f t="shared" si="6"/>
        <v>25</v>
      </c>
      <c r="C209" s="4">
        <f t="shared" si="7"/>
        <v>7</v>
      </c>
      <c r="D209" s="8">
        <f>Pointage!E211</f>
        <v>0</v>
      </c>
      <c r="E209" s="8">
        <f>Pointage!J211</f>
        <v>0</v>
      </c>
      <c r="F209" s="8">
        <f>Pointage!O211</f>
        <v>0</v>
      </c>
      <c r="G209" s="8">
        <f>Pointage!T211</f>
        <v>0</v>
      </c>
      <c r="H209" s="8">
        <f>Pointage!Y211</f>
        <v>0</v>
      </c>
      <c r="I209" s="8">
        <f>Pointage!AD211</f>
        <v>0</v>
      </c>
      <c r="J209" s="8">
        <f>Pointage!AI211</f>
        <v>0</v>
      </c>
      <c r="K209" s="8">
        <f>Pointage!AS211</f>
        <v>0</v>
      </c>
      <c r="L209" s="8">
        <f>Pointage!AS211</f>
        <v>0</v>
      </c>
      <c r="M209" s="8">
        <f>Pointage!AX211</f>
        <v>0</v>
      </c>
      <c r="N209" s="8">
        <f>Pointage!BD211</f>
        <v>0</v>
      </c>
      <c r="O209" s="8">
        <f>Pointage!BH211</f>
        <v>0</v>
      </c>
      <c r="P209" s="8">
        <f>Pointage!BM211</f>
        <v>0</v>
      </c>
      <c r="Q209" s="8">
        <f>Pointage!BR211</f>
        <v>0</v>
      </c>
      <c r="R209" s="8">
        <f>Pointage!BW211</f>
        <v>0</v>
      </c>
      <c r="S209" s="8">
        <f>Pointage!CB211</f>
        <v>0</v>
      </c>
    </row>
    <row r="210" spans="1:19" x14ac:dyDescent="0.2">
      <c r="A210" s="7">
        <f>Pointage!A212</f>
        <v>43307</v>
      </c>
      <c r="B210" s="4">
        <f t="shared" si="6"/>
        <v>26</v>
      </c>
      <c r="C210" s="4">
        <f t="shared" si="7"/>
        <v>7</v>
      </c>
      <c r="D210" s="8">
        <f>Pointage!E212</f>
        <v>0</v>
      </c>
      <c r="E210" s="8">
        <f>Pointage!J212</f>
        <v>0</v>
      </c>
      <c r="F210" s="8">
        <f>Pointage!O212</f>
        <v>0</v>
      </c>
      <c r="G210" s="8">
        <f>Pointage!T212</f>
        <v>0</v>
      </c>
      <c r="H210" s="8">
        <f>Pointage!Y212</f>
        <v>0</v>
      </c>
      <c r="I210" s="8">
        <f>Pointage!AD212</f>
        <v>0</v>
      </c>
      <c r="J210" s="8">
        <f>Pointage!AI212</f>
        <v>0</v>
      </c>
      <c r="K210" s="8">
        <f>Pointage!AS212</f>
        <v>0</v>
      </c>
      <c r="L210" s="8">
        <f>Pointage!AS212</f>
        <v>0</v>
      </c>
      <c r="M210" s="8">
        <f>Pointage!AX212</f>
        <v>0</v>
      </c>
      <c r="N210" s="8">
        <f>Pointage!BD212</f>
        <v>0</v>
      </c>
      <c r="O210" s="8">
        <f>Pointage!BH212</f>
        <v>0</v>
      </c>
      <c r="P210" s="8">
        <f>Pointage!BM212</f>
        <v>0</v>
      </c>
      <c r="Q210" s="8">
        <f>Pointage!BR212</f>
        <v>0</v>
      </c>
      <c r="R210" s="8">
        <f>Pointage!BW212</f>
        <v>0</v>
      </c>
      <c r="S210" s="8">
        <f>Pointage!CB212</f>
        <v>0</v>
      </c>
    </row>
    <row r="211" spans="1:19" x14ac:dyDescent="0.2">
      <c r="A211" s="7">
        <f>Pointage!A213</f>
        <v>43308</v>
      </c>
      <c r="B211" s="4">
        <f t="shared" si="6"/>
        <v>27</v>
      </c>
      <c r="C211" s="4">
        <f t="shared" si="7"/>
        <v>7</v>
      </c>
      <c r="D211" s="8">
        <f>Pointage!E213</f>
        <v>0</v>
      </c>
      <c r="E211" s="8">
        <f>Pointage!J213</f>
        <v>0</v>
      </c>
      <c r="F211" s="8">
        <f>Pointage!O213</f>
        <v>0</v>
      </c>
      <c r="G211" s="8">
        <f>Pointage!T213</f>
        <v>0</v>
      </c>
      <c r="H211" s="8">
        <f>Pointage!Y213</f>
        <v>0</v>
      </c>
      <c r="I211" s="8">
        <f>Pointage!AD213</f>
        <v>0</v>
      </c>
      <c r="J211" s="8">
        <f>Pointage!AI213</f>
        <v>0</v>
      </c>
      <c r="K211" s="8">
        <f>Pointage!AS213</f>
        <v>0</v>
      </c>
      <c r="L211" s="8">
        <f>Pointage!AS213</f>
        <v>0</v>
      </c>
      <c r="M211" s="8">
        <f>Pointage!AX213</f>
        <v>0</v>
      </c>
      <c r="N211" s="8">
        <f>Pointage!BD213</f>
        <v>0</v>
      </c>
      <c r="O211" s="8">
        <f>Pointage!BH213</f>
        <v>0</v>
      </c>
      <c r="P211" s="8">
        <f>Pointage!BM213</f>
        <v>0</v>
      </c>
      <c r="Q211" s="8">
        <f>Pointage!BR213</f>
        <v>0</v>
      </c>
      <c r="R211" s="8">
        <f>Pointage!BW213</f>
        <v>0</v>
      </c>
      <c r="S211" s="8">
        <f>Pointage!CB213</f>
        <v>0</v>
      </c>
    </row>
    <row r="212" spans="1:19" x14ac:dyDescent="0.2">
      <c r="A212" s="7">
        <f>Pointage!A214</f>
        <v>43309</v>
      </c>
      <c r="B212" s="4">
        <f t="shared" si="6"/>
        <v>28</v>
      </c>
      <c r="C212" s="4">
        <f t="shared" si="7"/>
        <v>7</v>
      </c>
      <c r="D212" s="8">
        <f>Pointage!E214</f>
        <v>0</v>
      </c>
      <c r="E212" s="8">
        <f>Pointage!J214</f>
        <v>0</v>
      </c>
      <c r="F212" s="8">
        <f>Pointage!O214</f>
        <v>0</v>
      </c>
      <c r="G212" s="8">
        <f>Pointage!T214</f>
        <v>0</v>
      </c>
      <c r="H212" s="8">
        <f>Pointage!Y214</f>
        <v>0</v>
      </c>
      <c r="I212" s="8">
        <f>Pointage!AD214</f>
        <v>0</v>
      </c>
      <c r="J212" s="8">
        <f>Pointage!AI214</f>
        <v>0</v>
      </c>
      <c r="K212" s="8">
        <f>Pointage!AS214</f>
        <v>0</v>
      </c>
      <c r="L212" s="8">
        <f>Pointage!AS214</f>
        <v>0</v>
      </c>
      <c r="M212" s="8">
        <f>Pointage!AX214</f>
        <v>0</v>
      </c>
      <c r="N212" s="8">
        <f>Pointage!BD214</f>
        <v>0</v>
      </c>
      <c r="O212" s="8">
        <f>Pointage!BH214</f>
        <v>0</v>
      </c>
      <c r="P212" s="8">
        <f>Pointage!BM214</f>
        <v>0</v>
      </c>
      <c r="Q212" s="8">
        <f>Pointage!BR214</f>
        <v>0</v>
      </c>
      <c r="R212" s="8">
        <f>Pointage!BW214</f>
        <v>0</v>
      </c>
      <c r="S212" s="8">
        <f>Pointage!CB214</f>
        <v>0</v>
      </c>
    </row>
    <row r="213" spans="1:19" x14ac:dyDescent="0.2">
      <c r="A213" s="7" t="str">
        <f>Pointage!A215</f>
        <v>Total</v>
      </c>
      <c r="B213" s="4" t="e">
        <f t="shared" si="6"/>
        <v>#VALUE!</v>
      </c>
      <c r="C213" s="4" t="e">
        <f t="shared" si="7"/>
        <v>#VALUE!</v>
      </c>
      <c r="D213" s="8">
        <f>Pointage!E215</f>
        <v>0</v>
      </c>
      <c r="E213" s="8">
        <f>Pointage!J215</f>
        <v>0</v>
      </c>
      <c r="F213" s="8">
        <f>Pointage!O215</f>
        <v>0</v>
      </c>
      <c r="G213" s="8">
        <f>Pointage!T215</f>
        <v>0</v>
      </c>
      <c r="H213" s="8">
        <f>Pointage!Y215</f>
        <v>0</v>
      </c>
      <c r="I213" s="8">
        <f>Pointage!AD215</f>
        <v>0</v>
      </c>
      <c r="J213" s="8">
        <f>Pointage!AI215</f>
        <v>0</v>
      </c>
      <c r="K213" s="8">
        <f>Pointage!AS215</f>
        <v>0</v>
      </c>
      <c r="L213" s="8">
        <f>Pointage!AS215</f>
        <v>0</v>
      </c>
      <c r="M213" s="8">
        <f>Pointage!AX215</f>
        <v>0</v>
      </c>
      <c r="N213" s="8">
        <f>Pointage!BD215</f>
        <v>0</v>
      </c>
      <c r="O213" s="8">
        <f>Pointage!BH215</f>
        <v>0</v>
      </c>
      <c r="P213" s="8">
        <f>Pointage!BM215</f>
        <v>0</v>
      </c>
      <c r="Q213" s="8">
        <f>Pointage!BR215</f>
        <v>0</v>
      </c>
      <c r="R213" s="8">
        <f>Pointage!BW215</f>
        <v>0</v>
      </c>
      <c r="S213" s="8">
        <f>Pointage!CB215</f>
        <v>0</v>
      </c>
    </row>
    <row r="214" spans="1:19" x14ac:dyDescent="0.2">
      <c r="A214" s="7">
        <f>Pointage!A216</f>
        <v>43311</v>
      </c>
      <c r="B214" s="4">
        <f t="shared" si="6"/>
        <v>30</v>
      </c>
      <c r="C214" s="4">
        <f t="shared" si="7"/>
        <v>7</v>
      </c>
      <c r="D214" s="8">
        <f>Pointage!E216</f>
        <v>0</v>
      </c>
      <c r="E214" s="8">
        <f>Pointage!J216</f>
        <v>0</v>
      </c>
      <c r="F214" s="8">
        <f>Pointage!O216</f>
        <v>0</v>
      </c>
      <c r="G214" s="8">
        <f>Pointage!T216</f>
        <v>0</v>
      </c>
      <c r="H214" s="8">
        <f>Pointage!Y216</f>
        <v>0</v>
      </c>
      <c r="I214" s="8">
        <f>Pointage!AD216</f>
        <v>0</v>
      </c>
      <c r="J214" s="8">
        <f>Pointage!AI216</f>
        <v>0</v>
      </c>
      <c r="K214" s="8">
        <f>Pointage!AS216</f>
        <v>0</v>
      </c>
      <c r="L214" s="8">
        <f>Pointage!AS216</f>
        <v>0</v>
      </c>
      <c r="M214" s="8">
        <f>Pointage!AX216</f>
        <v>0</v>
      </c>
      <c r="N214" s="8">
        <f>Pointage!BD216</f>
        <v>0</v>
      </c>
      <c r="O214" s="8">
        <f>Pointage!BH216</f>
        <v>0</v>
      </c>
      <c r="P214" s="8">
        <f>Pointage!BM216</f>
        <v>0</v>
      </c>
      <c r="Q214" s="8">
        <f>Pointage!BR216</f>
        <v>0</v>
      </c>
      <c r="R214" s="8">
        <f>Pointage!BW216</f>
        <v>0</v>
      </c>
      <c r="S214" s="8">
        <f>Pointage!CB216</f>
        <v>0</v>
      </c>
    </row>
    <row r="215" spans="1:19" x14ac:dyDescent="0.2">
      <c r="A215" s="7">
        <f>Pointage!A217</f>
        <v>43312</v>
      </c>
      <c r="B215" s="4">
        <f t="shared" si="6"/>
        <v>31</v>
      </c>
      <c r="C215" s="4">
        <f t="shared" si="7"/>
        <v>7</v>
      </c>
      <c r="D215" s="8">
        <f>Pointage!E217</f>
        <v>0</v>
      </c>
      <c r="E215" s="8">
        <f>Pointage!J217</f>
        <v>0</v>
      </c>
      <c r="F215" s="8">
        <f>Pointage!O217</f>
        <v>0</v>
      </c>
      <c r="G215" s="8">
        <f>Pointage!T217</f>
        <v>0</v>
      </c>
      <c r="H215" s="8">
        <f>Pointage!Y217</f>
        <v>0</v>
      </c>
      <c r="I215" s="8">
        <f>Pointage!AD217</f>
        <v>0</v>
      </c>
      <c r="J215" s="8">
        <f>Pointage!AI217</f>
        <v>0</v>
      </c>
      <c r="K215" s="8">
        <f>Pointage!AS217</f>
        <v>0</v>
      </c>
      <c r="L215" s="8">
        <f>Pointage!AS217</f>
        <v>0</v>
      </c>
      <c r="M215" s="8">
        <f>Pointage!AX217</f>
        <v>0</v>
      </c>
      <c r="N215" s="8">
        <f>Pointage!BD217</f>
        <v>0</v>
      </c>
      <c r="O215" s="8">
        <f>Pointage!BH217</f>
        <v>0</v>
      </c>
      <c r="P215" s="8">
        <f>Pointage!BM217</f>
        <v>0</v>
      </c>
      <c r="Q215" s="8">
        <f>Pointage!BR217</f>
        <v>0</v>
      </c>
      <c r="R215" s="8">
        <f>Pointage!BW217</f>
        <v>0</v>
      </c>
      <c r="S215" s="8">
        <f>Pointage!CB217</f>
        <v>0</v>
      </c>
    </row>
    <row r="216" spans="1:19" x14ac:dyDescent="0.2">
      <c r="A216" s="7">
        <f>Pointage!A218</f>
        <v>43313</v>
      </c>
      <c r="B216" s="4">
        <f t="shared" si="6"/>
        <v>1</v>
      </c>
      <c r="C216" s="4">
        <f t="shared" si="7"/>
        <v>8</v>
      </c>
      <c r="D216" s="8">
        <f>Pointage!E218</f>
        <v>0</v>
      </c>
      <c r="E216" s="8">
        <f>Pointage!J218</f>
        <v>0</v>
      </c>
      <c r="F216" s="8">
        <f>Pointage!O218</f>
        <v>0</v>
      </c>
      <c r="G216" s="8">
        <f>Pointage!T218</f>
        <v>0</v>
      </c>
      <c r="H216" s="8">
        <f>Pointage!Y218</f>
        <v>0</v>
      </c>
      <c r="I216" s="8">
        <f>Pointage!AD218</f>
        <v>0</v>
      </c>
      <c r="J216" s="8">
        <f>Pointage!AI218</f>
        <v>0</v>
      </c>
      <c r="K216" s="8">
        <f>Pointage!AS218</f>
        <v>0</v>
      </c>
      <c r="L216" s="8">
        <f>Pointage!AS218</f>
        <v>0</v>
      </c>
      <c r="M216" s="8">
        <f>Pointage!AX218</f>
        <v>0</v>
      </c>
      <c r="N216" s="8">
        <f>Pointage!BD218</f>
        <v>0</v>
      </c>
      <c r="O216" s="8">
        <f>Pointage!BH218</f>
        <v>0</v>
      </c>
      <c r="P216" s="8">
        <f>Pointage!BM218</f>
        <v>0</v>
      </c>
      <c r="Q216" s="8">
        <f>Pointage!BR218</f>
        <v>0</v>
      </c>
      <c r="R216" s="8">
        <f>Pointage!BW218</f>
        <v>0</v>
      </c>
      <c r="S216" s="8">
        <f>Pointage!CB218</f>
        <v>0</v>
      </c>
    </row>
    <row r="217" spans="1:19" x14ac:dyDescent="0.2">
      <c r="A217" s="7">
        <f>Pointage!A219</f>
        <v>43314</v>
      </c>
      <c r="B217" s="4">
        <f t="shared" si="6"/>
        <v>2</v>
      </c>
      <c r="C217" s="4">
        <f t="shared" si="7"/>
        <v>8</v>
      </c>
      <c r="D217" s="8">
        <f>Pointage!E219</f>
        <v>0</v>
      </c>
      <c r="E217" s="8">
        <f>Pointage!J219</f>
        <v>0</v>
      </c>
      <c r="F217" s="8">
        <f>Pointage!O219</f>
        <v>0</v>
      </c>
      <c r="G217" s="8">
        <f>Pointage!T219</f>
        <v>0</v>
      </c>
      <c r="H217" s="8">
        <f>Pointage!Y219</f>
        <v>0</v>
      </c>
      <c r="I217" s="8">
        <f>Pointage!AD219</f>
        <v>0</v>
      </c>
      <c r="J217" s="8">
        <f>Pointage!AI219</f>
        <v>0</v>
      </c>
      <c r="K217" s="8">
        <f>Pointage!AS219</f>
        <v>0</v>
      </c>
      <c r="L217" s="8">
        <f>Pointage!AS219</f>
        <v>0</v>
      </c>
      <c r="M217" s="8">
        <f>Pointage!AX219</f>
        <v>0</v>
      </c>
      <c r="N217" s="8">
        <f>Pointage!BD219</f>
        <v>0</v>
      </c>
      <c r="O217" s="8">
        <f>Pointage!BH219</f>
        <v>0</v>
      </c>
      <c r="P217" s="8">
        <f>Pointage!BM219</f>
        <v>0</v>
      </c>
      <c r="Q217" s="8">
        <f>Pointage!BR219</f>
        <v>0</v>
      </c>
      <c r="R217" s="8">
        <f>Pointage!BW219</f>
        <v>0</v>
      </c>
      <c r="S217" s="8">
        <f>Pointage!CB219</f>
        <v>0</v>
      </c>
    </row>
    <row r="218" spans="1:19" x14ac:dyDescent="0.2">
      <c r="A218" s="7">
        <f>Pointage!A220</f>
        <v>43315</v>
      </c>
      <c r="B218" s="4">
        <f t="shared" si="6"/>
        <v>3</v>
      </c>
      <c r="C218" s="4">
        <f t="shared" si="7"/>
        <v>8</v>
      </c>
      <c r="D218" s="8">
        <f>Pointage!E220</f>
        <v>0</v>
      </c>
      <c r="E218" s="8">
        <f>Pointage!J220</f>
        <v>0</v>
      </c>
      <c r="F218" s="8">
        <f>Pointage!O220</f>
        <v>0</v>
      </c>
      <c r="G218" s="8">
        <f>Pointage!T220</f>
        <v>0</v>
      </c>
      <c r="H218" s="8">
        <f>Pointage!Y220</f>
        <v>0</v>
      </c>
      <c r="I218" s="8">
        <f>Pointage!AD220</f>
        <v>0</v>
      </c>
      <c r="J218" s="8">
        <f>Pointage!AI220</f>
        <v>0</v>
      </c>
      <c r="K218" s="8">
        <f>Pointage!AS220</f>
        <v>0</v>
      </c>
      <c r="L218" s="8">
        <f>Pointage!AS220</f>
        <v>0</v>
      </c>
      <c r="M218" s="8">
        <f>Pointage!AX220</f>
        <v>0</v>
      </c>
      <c r="N218" s="8">
        <f>Pointage!BD220</f>
        <v>0</v>
      </c>
      <c r="O218" s="8">
        <f>Pointage!BH220</f>
        <v>0</v>
      </c>
      <c r="P218" s="8">
        <f>Pointage!BM220</f>
        <v>0</v>
      </c>
      <c r="Q218" s="8">
        <f>Pointage!BR220</f>
        <v>0</v>
      </c>
      <c r="R218" s="8">
        <f>Pointage!BW220</f>
        <v>0</v>
      </c>
      <c r="S218" s="8">
        <f>Pointage!CB220</f>
        <v>0</v>
      </c>
    </row>
    <row r="219" spans="1:19" x14ac:dyDescent="0.2">
      <c r="A219" s="7">
        <f>Pointage!A221</f>
        <v>43316</v>
      </c>
      <c r="B219" s="4">
        <f t="shared" si="6"/>
        <v>4</v>
      </c>
      <c r="C219" s="4">
        <f t="shared" si="7"/>
        <v>8</v>
      </c>
      <c r="D219" s="8">
        <f>Pointage!E221</f>
        <v>0</v>
      </c>
      <c r="E219" s="8">
        <f>Pointage!J221</f>
        <v>0</v>
      </c>
      <c r="F219" s="8">
        <f>Pointage!O221</f>
        <v>0</v>
      </c>
      <c r="G219" s="8">
        <f>Pointage!T221</f>
        <v>0</v>
      </c>
      <c r="H219" s="8">
        <f>Pointage!Y221</f>
        <v>0</v>
      </c>
      <c r="I219" s="8">
        <f>Pointage!AD221</f>
        <v>0</v>
      </c>
      <c r="J219" s="8">
        <f>Pointage!AI221</f>
        <v>0</v>
      </c>
      <c r="K219" s="8">
        <f>Pointage!AS221</f>
        <v>0</v>
      </c>
      <c r="L219" s="8">
        <f>Pointage!AS221</f>
        <v>0</v>
      </c>
      <c r="M219" s="8">
        <f>Pointage!AX221</f>
        <v>0</v>
      </c>
      <c r="N219" s="8">
        <f>Pointage!BD221</f>
        <v>0</v>
      </c>
      <c r="O219" s="8">
        <f>Pointage!BH221</f>
        <v>0</v>
      </c>
      <c r="P219" s="8">
        <f>Pointage!BM221</f>
        <v>0</v>
      </c>
      <c r="Q219" s="8">
        <f>Pointage!BR221</f>
        <v>0</v>
      </c>
      <c r="R219" s="8">
        <f>Pointage!BW221</f>
        <v>0</v>
      </c>
      <c r="S219" s="8">
        <f>Pointage!CB221</f>
        <v>0</v>
      </c>
    </row>
    <row r="220" spans="1:19" x14ac:dyDescent="0.2">
      <c r="A220" s="7" t="str">
        <f>Pointage!A222</f>
        <v>Total</v>
      </c>
      <c r="B220" s="4" t="e">
        <f t="shared" si="6"/>
        <v>#VALUE!</v>
      </c>
      <c r="C220" s="4" t="e">
        <f t="shared" si="7"/>
        <v>#VALUE!</v>
      </c>
      <c r="D220" s="8">
        <f>Pointage!E222</f>
        <v>0</v>
      </c>
      <c r="E220" s="8">
        <f>Pointage!J222</f>
        <v>0</v>
      </c>
      <c r="F220" s="8">
        <f>Pointage!O222</f>
        <v>0</v>
      </c>
      <c r="G220" s="8">
        <f>Pointage!T222</f>
        <v>0</v>
      </c>
      <c r="H220" s="8">
        <f>Pointage!Y222</f>
        <v>0</v>
      </c>
      <c r="I220" s="8">
        <f>Pointage!AD222</f>
        <v>0</v>
      </c>
      <c r="J220" s="8">
        <f>Pointage!AI222</f>
        <v>0</v>
      </c>
      <c r="K220" s="8">
        <f>Pointage!AS222</f>
        <v>0</v>
      </c>
      <c r="L220" s="8">
        <f>Pointage!AS222</f>
        <v>0</v>
      </c>
      <c r="M220" s="8">
        <f>Pointage!AX222</f>
        <v>0</v>
      </c>
      <c r="N220" s="8">
        <f>Pointage!BD222</f>
        <v>0</v>
      </c>
      <c r="O220" s="8">
        <f>Pointage!BH222</f>
        <v>0</v>
      </c>
      <c r="P220" s="8">
        <f>Pointage!BM222</f>
        <v>0</v>
      </c>
      <c r="Q220" s="8">
        <f>Pointage!BR222</f>
        <v>0</v>
      </c>
      <c r="R220" s="8">
        <f>Pointage!BW222</f>
        <v>0</v>
      </c>
      <c r="S220" s="8">
        <f>Pointage!CB222</f>
        <v>0</v>
      </c>
    </row>
    <row r="221" spans="1:19" x14ac:dyDescent="0.2">
      <c r="A221" s="7">
        <f>Pointage!A223</f>
        <v>43318</v>
      </c>
      <c r="B221" s="4">
        <f t="shared" si="6"/>
        <v>6</v>
      </c>
      <c r="C221" s="4">
        <f t="shared" si="7"/>
        <v>8</v>
      </c>
      <c r="D221" s="8">
        <f>Pointage!E223</f>
        <v>0</v>
      </c>
      <c r="E221" s="8">
        <f>Pointage!J223</f>
        <v>0</v>
      </c>
      <c r="F221" s="8">
        <f>Pointage!O223</f>
        <v>0</v>
      </c>
      <c r="G221" s="8">
        <f>Pointage!T223</f>
        <v>0</v>
      </c>
      <c r="H221" s="8">
        <f>Pointage!Y223</f>
        <v>0</v>
      </c>
      <c r="I221" s="8">
        <f>Pointage!AD223</f>
        <v>0</v>
      </c>
      <c r="J221" s="8">
        <f>Pointage!AI223</f>
        <v>0</v>
      </c>
      <c r="K221" s="8">
        <f>Pointage!AS223</f>
        <v>0</v>
      </c>
      <c r="L221" s="8">
        <f>Pointage!AS223</f>
        <v>0</v>
      </c>
      <c r="M221" s="8">
        <f>Pointage!AX223</f>
        <v>0</v>
      </c>
      <c r="N221" s="8">
        <f>Pointage!BD223</f>
        <v>0</v>
      </c>
      <c r="O221" s="8">
        <f>Pointage!BH223</f>
        <v>0</v>
      </c>
      <c r="P221" s="8">
        <f>Pointage!BM223</f>
        <v>0</v>
      </c>
      <c r="Q221" s="8">
        <f>Pointage!BR223</f>
        <v>0</v>
      </c>
      <c r="R221" s="8">
        <f>Pointage!BW223</f>
        <v>0</v>
      </c>
      <c r="S221" s="8">
        <f>Pointage!CB223</f>
        <v>0</v>
      </c>
    </row>
    <row r="222" spans="1:19" x14ac:dyDescent="0.2">
      <c r="A222" s="7">
        <f>Pointage!A224</f>
        <v>43319</v>
      </c>
      <c r="B222" s="4">
        <f t="shared" si="6"/>
        <v>7</v>
      </c>
      <c r="C222" s="4">
        <f t="shared" si="7"/>
        <v>8</v>
      </c>
      <c r="D222" s="8">
        <f>Pointage!E224</f>
        <v>0</v>
      </c>
      <c r="E222" s="8">
        <f>Pointage!J224</f>
        <v>0</v>
      </c>
      <c r="F222" s="8">
        <f>Pointage!O224</f>
        <v>0</v>
      </c>
      <c r="G222" s="8">
        <f>Pointage!T224</f>
        <v>0</v>
      </c>
      <c r="H222" s="8">
        <f>Pointage!Y224</f>
        <v>0</v>
      </c>
      <c r="I222" s="8">
        <f>Pointage!AD224</f>
        <v>0</v>
      </c>
      <c r="J222" s="8">
        <f>Pointage!AI224</f>
        <v>0</v>
      </c>
      <c r="K222" s="8">
        <f>Pointage!AS224</f>
        <v>0</v>
      </c>
      <c r="L222" s="8">
        <f>Pointage!AS224</f>
        <v>0</v>
      </c>
      <c r="M222" s="8">
        <f>Pointage!AX224</f>
        <v>0</v>
      </c>
      <c r="N222" s="8">
        <f>Pointage!BD224</f>
        <v>0</v>
      </c>
      <c r="O222" s="8">
        <f>Pointage!BH224</f>
        <v>0</v>
      </c>
      <c r="P222" s="8">
        <f>Pointage!BM224</f>
        <v>0</v>
      </c>
      <c r="Q222" s="8">
        <f>Pointage!BR224</f>
        <v>0</v>
      </c>
      <c r="R222" s="8">
        <f>Pointage!BW224</f>
        <v>0</v>
      </c>
      <c r="S222" s="8">
        <f>Pointage!CB224</f>
        <v>0</v>
      </c>
    </row>
    <row r="223" spans="1:19" x14ac:dyDescent="0.2">
      <c r="A223" s="7">
        <f>Pointage!A225</f>
        <v>43320</v>
      </c>
      <c r="B223" s="4">
        <f t="shared" si="6"/>
        <v>8</v>
      </c>
      <c r="C223" s="4">
        <f t="shared" si="7"/>
        <v>8</v>
      </c>
      <c r="D223" s="8">
        <f>Pointage!E225</f>
        <v>0</v>
      </c>
      <c r="E223" s="8">
        <f>Pointage!J225</f>
        <v>0</v>
      </c>
      <c r="F223" s="8">
        <f>Pointage!O225</f>
        <v>0</v>
      </c>
      <c r="G223" s="8">
        <f>Pointage!T225</f>
        <v>0</v>
      </c>
      <c r="H223" s="8">
        <f>Pointage!Y225</f>
        <v>0</v>
      </c>
      <c r="I223" s="8">
        <f>Pointage!AD225</f>
        <v>0</v>
      </c>
      <c r="J223" s="8">
        <f>Pointage!AI225</f>
        <v>0</v>
      </c>
      <c r="K223" s="8">
        <f>Pointage!AS225</f>
        <v>0</v>
      </c>
      <c r="L223" s="8">
        <f>Pointage!AS225</f>
        <v>0</v>
      </c>
      <c r="M223" s="8">
        <f>Pointage!AX225</f>
        <v>0</v>
      </c>
      <c r="N223" s="8">
        <f>Pointage!BD225</f>
        <v>0</v>
      </c>
      <c r="O223" s="8">
        <f>Pointage!BH225</f>
        <v>0</v>
      </c>
      <c r="P223" s="8">
        <f>Pointage!BM225</f>
        <v>0</v>
      </c>
      <c r="Q223" s="8">
        <f>Pointage!BR225</f>
        <v>0</v>
      </c>
      <c r="R223" s="8">
        <f>Pointage!BW225</f>
        <v>0</v>
      </c>
      <c r="S223" s="8">
        <f>Pointage!CB225</f>
        <v>0</v>
      </c>
    </row>
    <row r="224" spans="1:19" x14ac:dyDescent="0.2">
      <c r="A224" s="7">
        <f>Pointage!A226</f>
        <v>43321</v>
      </c>
      <c r="B224" s="4">
        <f t="shared" si="6"/>
        <v>9</v>
      </c>
      <c r="C224" s="4">
        <f t="shared" si="7"/>
        <v>8</v>
      </c>
      <c r="D224" s="8">
        <f>Pointage!E226</f>
        <v>0</v>
      </c>
      <c r="E224" s="8">
        <f>Pointage!J226</f>
        <v>0</v>
      </c>
      <c r="F224" s="8">
        <f>Pointage!O226</f>
        <v>0</v>
      </c>
      <c r="G224" s="8">
        <f>Pointage!T226</f>
        <v>0</v>
      </c>
      <c r="H224" s="8">
        <f>Pointage!Y226</f>
        <v>0</v>
      </c>
      <c r="I224" s="8">
        <f>Pointage!AD226</f>
        <v>0</v>
      </c>
      <c r="J224" s="8">
        <f>Pointage!AI226</f>
        <v>0</v>
      </c>
      <c r="K224" s="8">
        <f>Pointage!AS226</f>
        <v>0</v>
      </c>
      <c r="L224" s="8">
        <f>Pointage!AS226</f>
        <v>0</v>
      </c>
      <c r="M224" s="8">
        <f>Pointage!AX226</f>
        <v>0</v>
      </c>
      <c r="N224" s="8">
        <f>Pointage!BD226</f>
        <v>0</v>
      </c>
      <c r="O224" s="8">
        <f>Pointage!BH226</f>
        <v>0</v>
      </c>
      <c r="P224" s="8">
        <f>Pointage!BM226</f>
        <v>0</v>
      </c>
      <c r="Q224" s="8">
        <f>Pointage!BR226</f>
        <v>0</v>
      </c>
      <c r="R224" s="8">
        <f>Pointage!BW226</f>
        <v>0</v>
      </c>
      <c r="S224" s="8">
        <f>Pointage!CB226</f>
        <v>0</v>
      </c>
    </row>
    <row r="225" spans="1:19" x14ac:dyDescent="0.2">
      <c r="A225" s="7">
        <f>Pointage!A227</f>
        <v>43322</v>
      </c>
      <c r="B225" s="4">
        <f t="shared" si="6"/>
        <v>10</v>
      </c>
      <c r="C225" s="4">
        <f t="shared" si="7"/>
        <v>8</v>
      </c>
      <c r="D225" s="8">
        <f>Pointage!E227</f>
        <v>0</v>
      </c>
      <c r="E225" s="8">
        <f>Pointage!J227</f>
        <v>0</v>
      </c>
      <c r="F225" s="8">
        <f>Pointage!O227</f>
        <v>0</v>
      </c>
      <c r="G225" s="8">
        <f>Pointage!T227</f>
        <v>0</v>
      </c>
      <c r="H225" s="8">
        <f>Pointage!Y227</f>
        <v>0</v>
      </c>
      <c r="I225" s="8">
        <f>Pointage!AD227</f>
        <v>0</v>
      </c>
      <c r="J225" s="8">
        <f>Pointage!AI227</f>
        <v>0</v>
      </c>
      <c r="K225" s="8">
        <f>Pointage!AS227</f>
        <v>0</v>
      </c>
      <c r="L225" s="8">
        <f>Pointage!AS227</f>
        <v>0</v>
      </c>
      <c r="M225" s="8">
        <f>Pointage!AX227</f>
        <v>0</v>
      </c>
      <c r="N225" s="8">
        <f>Pointage!BD227</f>
        <v>0</v>
      </c>
      <c r="O225" s="8">
        <f>Pointage!BH227</f>
        <v>0</v>
      </c>
      <c r="P225" s="8">
        <f>Pointage!BM227</f>
        <v>0</v>
      </c>
      <c r="Q225" s="8">
        <f>Pointage!BR227</f>
        <v>0</v>
      </c>
      <c r="R225" s="8">
        <f>Pointage!BW227</f>
        <v>0</v>
      </c>
      <c r="S225" s="8">
        <f>Pointage!CB227</f>
        <v>0</v>
      </c>
    </row>
    <row r="226" spans="1:19" x14ac:dyDescent="0.2">
      <c r="A226" s="7">
        <f>Pointage!A228</f>
        <v>43323</v>
      </c>
      <c r="B226" s="4">
        <f t="shared" si="6"/>
        <v>11</v>
      </c>
      <c r="C226" s="4">
        <f t="shared" si="7"/>
        <v>8</v>
      </c>
      <c r="D226" s="8">
        <f>Pointage!E228</f>
        <v>0</v>
      </c>
      <c r="E226" s="8">
        <f>Pointage!J228</f>
        <v>0</v>
      </c>
      <c r="F226" s="8">
        <f>Pointage!O228</f>
        <v>0</v>
      </c>
      <c r="G226" s="8">
        <f>Pointage!T228</f>
        <v>0</v>
      </c>
      <c r="H226" s="8">
        <f>Pointage!Y228</f>
        <v>0</v>
      </c>
      <c r="I226" s="8">
        <f>Pointage!AD228</f>
        <v>0</v>
      </c>
      <c r="J226" s="8">
        <f>Pointage!AI228</f>
        <v>0</v>
      </c>
      <c r="K226" s="8">
        <f>Pointage!AS228</f>
        <v>0</v>
      </c>
      <c r="L226" s="8">
        <f>Pointage!AS228</f>
        <v>0</v>
      </c>
      <c r="M226" s="8">
        <f>Pointage!AX228</f>
        <v>0</v>
      </c>
      <c r="N226" s="8">
        <f>Pointage!BD228</f>
        <v>0</v>
      </c>
      <c r="O226" s="8">
        <f>Pointage!BH228</f>
        <v>0</v>
      </c>
      <c r="P226" s="8">
        <f>Pointage!BM228</f>
        <v>0</v>
      </c>
      <c r="Q226" s="8">
        <f>Pointage!BR228</f>
        <v>0</v>
      </c>
      <c r="R226" s="8">
        <f>Pointage!BW228</f>
        <v>0</v>
      </c>
      <c r="S226" s="8">
        <f>Pointage!CB228</f>
        <v>0</v>
      </c>
    </row>
    <row r="227" spans="1:19" x14ac:dyDescent="0.2">
      <c r="A227" s="7" t="str">
        <f>Pointage!A229</f>
        <v>Total</v>
      </c>
      <c r="B227" s="4" t="e">
        <f t="shared" si="6"/>
        <v>#VALUE!</v>
      </c>
      <c r="C227" s="4" t="e">
        <f t="shared" si="7"/>
        <v>#VALUE!</v>
      </c>
      <c r="D227" s="8">
        <f>Pointage!E229</f>
        <v>0</v>
      </c>
      <c r="E227" s="8">
        <f>Pointage!J229</f>
        <v>0</v>
      </c>
      <c r="F227" s="8">
        <f>Pointage!O229</f>
        <v>0</v>
      </c>
      <c r="G227" s="8">
        <f>Pointage!T229</f>
        <v>0</v>
      </c>
      <c r="H227" s="8">
        <f>Pointage!Y229</f>
        <v>0</v>
      </c>
      <c r="I227" s="8">
        <f>Pointage!AD229</f>
        <v>0</v>
      </c>
      <c r="J227" s="8">
        <f>Pointage!AI229</f>
        <v>0</v>
      </c>
      <c r="K227" s="8">
        <f>Pointage!AS229</f>
        <v>0</v>
      </c>
      <c r="L227" s="8">
        <f>Pointage!AS229</f>
        <v>0</v>
      </c>
      <c r="M227" s="8">
        <f>Pointage!AX229</f>
        <v>0</v>
      </c>
      <c r="N227" s="8">
        <f>Pointage!BD229</f>
        <v>0</v>
      </c>
      <c r="O227" s="8">
        <f>Pointage!BH229</f>
        <v>0</v>
      </c>
      <c r="P227" s="8">
        <f>Pointage!BM229</f>
        <v>0</v>
      </c>
      <c r="Q227" s="8">
        <f>Pointage!BR229</f>
        <v>0</v>
      </c>
      <c r="R227" s="8">
        <f>Pointage!BW229</f>
        <v>0</v>
      </c>
      <c r="S227" s="8">
        <f>Pointage!CB229</f>
        <v>0</v>
      </c>
    </row>
    <row r="228" spans="1:19" x14ac:dyDescent="0.2">
      <c r="A228" s="7">
        <f>Pointage!A230</f>
        <v>43325</v>
      </c>
      <c r="B228" s="4">
        <f t="shared" si="6"/>
        <v>13</v>
      </c>
      <c r="C228" s="4">
        <f t="shared" si="7"/>
        <v>8</v>
      </c>
      <c r="D228" s="8">
        <f>Pointage!E230</f>
        <v>0</v>
      </c>
      <c r="E228" s="8">
        <f>Pointage!J230</f>
        <v>0</v>
      </c>
      <c r="F228" s="8">
        <f>Pointage!O230</f>
        <v>0</v>
      </c>
      <c r="G228" s="8">
        <f>Pointage!T230</f>
        <v>0</v>
      </c>
      <c r="H228" s="8">
        <f>Pointage!Y230</f>
        <v>0</v>
      </c>
      <c r="I228" s="8">
        <f>Pointage!AD230</f>
        <v>0</v>
      </c>
      <c r="J228" s="8">
        <f>Pointage!AI230</f>
        <v>0</v>
      </c>
      <c r="K228" s="8">
        <f>Pointage!AS230</f>
        <v>0</v>
      </c>
      <c r="L228" s="8">
        <f>Pointage!AS230</f>
        <v>0</v>
      </c>
      <c r="M228" s="8">
        <f>Pointage!AX230</f>
        <v>0</v>
      </c>
      <c r="N228" s="8">
        <f>Pointage!BD230</f>
        <v>0</v>
      </c>
      <c r="O228" s="8">
        <f>Pointage!BH230</f>
        <v>0</v>
      </c>
      <c r="P228" s="8">
        <f>Pointage!BM230</f>
        <v>0</v>
      </c>
      <c r="Q228" s="8">
        <f>Pointage!BR230</f>
        <v>0</v>
      </c>
      <c r="R228" s="8">
        <f>Pointage!BW230</f>
        <v>0</v>
      </c>
      <c r="S228" s="8">
        <f>Pointage!CB230</f>
        <v>0</v>
      </c>
    </row>
    <row r="229" spans="1:19" x14ac:dyDescent="0.2">
      <c r="A229" s="7">
        <f>Pointage!A231</f>
        <v>43326</v>
      </c>
      <c r="B229" s="4">
        <f t="shared" si="6"/>
        <v>14</v>
      </c>
      <c r="C229" s="4">
        <f t="shared" si="7"/>
        <v>8</v>
      </c>
      <c r="D229" s="8">
        <f>Pointage!E231</f>
        <v>0</v>
      </c>
      <c r="E229" s="8">
        <f>Pointage!J231</f>
        <v>0</v>
      </c>
      <c r="F229" s="8">
        <f>Pointage!O231</f>
        <v>0</v>
      </c>
      <c r="G229" s="8">
        <f>Pointage!T231</f>
        <v>0</v>
      </c>
      <c r="H229" s="8">
        <f>Pointage!Y231</f>
        <v>0</v>
      </c>
      <c r="I229" s="8">
        <f>Pointage!AD231</f>
        <v>0</v>
      </c>
      <c r="J229" s="8">
        <f>Pointage!AI231</f>
        <v>0</v>
      </c>
      <c r="K229" s="8">
        <f>Pointage!AS231</f>
        <v>0</v>
      </c>
      <c r="L229" s="8">
        <f>Pointage!AS231</f>
        <v>0</v>
      </c>
      <c r="M229" s="8">
        <f>Pointage!AX231</f>
        <v>0</v>
      </c>
      <c r="N229" s="8">
        <f>Pointage!BD231</f>
        <v>0</v>
      </c>
      <c r="O229" s="8">
        <f>Pointage!BH231</f>
        <v>0</v>
      </c>
      <c r="P229" s="8">
        <f>Pointage!BM231</f>
        <v>0</v>
      </c>
      <c r="Q229" s="8">
        <f>Pointage!BR231</f>
        <v>0</v>
      </c>
      <c r="R229" s="8">
        <f>Pointage!BW231</f>
        <v>0</v>
      </c>
      <c r="S229" s="8">
        <f>Pointage!CB231</f>
        <v>0</v>
      </c>
    </row>
    <row r="230" spans="1:19" x14ac:dyDescent="0.2">
      <c r="A230" s="7">
        <f>Pointage!A232</f>
        <v>43327</v>
      </c>
      <c r="B230" s="4">
        <f t="shared" si="6"/>
        <v>15</v>
      </c>
      <c r="C230" s="4">
        <f t="shared" si="7"/>
        <v>8</v>
      </c>
      <c r="D230" s="8">
        <f>Pointage!E232</f>
        <v>0</v>
      </c>
      <c r="E230" s="8">
        <f>Pointage!J232</f>
        <v>0</v>
      </c>
      <c r="F230" s="8">
        <f>Pointage!O232</f>
        <v>0</v>
      </c>
      <c r="G230" s="8">
        <f>Pointage!T232</f>
        <v>0</v>
      </c>
      <c r="H230" s="8">
        <f>Pointage!Y232</f>
        <v>0</v>
      </c>
      <c r="I230" s="8">
        <f>Pointage!AD232</f>
        <v>0</v>
      </c>
      <c r="J230" s="8">
        <f>Pointage!AI232</f>
        <v>0</v>
      </c>
      <c r="K230" s="8">
        <f>Pointage!AS232</f>
        <v>0</v>
      </c>
      <c r="L230" s="8">
        <f>Pointage!AS232</f>
        <v>0</v>
      </c>
      <c r="M230" s="8">
        <f>Pointage!AX232</f>
        <v>0</v>
      </c>
      <c r="N230" s="8">
        <f>Pointage!BD232</f>
        <v>0</v>
      </c>
      <c r="O230" s="8">
        <f>Pointage!BH232</f>
        <v>0</v>
      </c>
      <c r="P230" s="8">
        <f>Pointage!BM232</f>
        <v>0</v>
      </c>
      <c r="Q230" s="8">
        <f>Pointage!BR232</f>
        <v>0</v>
      </c>
      <c r="R230" s="8">
        <f>Pointage!BW232</f>
        <v>0</v>
      </c>
      <c r="S230" s="8">
        <f>Pointage!CB232</f>
        <v>0</v>
      </c>
    </row>
    <row r="231" spans="1:19" x14ac:dyDescent="0.2">
      <c r="A231" s="7">
        <f>Pointage!A233</f>
        <v>43328</v>
      </c>
      <c r="B231" s="4">
        <f t="shared" si="6"/>
        <v>16</v>
      </c>
      <c r="C231" s="4">
        <f t="shared" si="7"/>
        <v>8</v>
      </c>
      <c r="D231" s="8">
        <f>Pointage!E233</f>
        <v>0</v>
      </c>
      <c r="E231" s="8">
        <f>Pointage!J233</f>
        <v>0</v>
      </c>
      <c r="F231" s="8">
        <f>Pointage!O233</f>
        <v>0</v>
      </c>
      <c r="G231" s="8">
        <f>Pointage!T233</f>
        <v>0</v>
      </c>
      <c r="H231" s="8">
        <f>Pointage!Y233</f>
        <v>0</v>
      </c>
      <c r="I231" s="8">
        <f>Pointage!AD233</f>
        <v>0</v>
      </c>
      <c r="J231" s="8">
        <f>Pointage!AI233</f>
        <v>0</v>
      </c>
      <c r="K231" s="8">
        <f>Pointage!AS233</f>
        <v>0</v>
      </c>
      <c r="L231" s="8">
        <f>Pointage!AS233</f>
        <v>0</v>
      </c>
      <c r="M231" s="8">
        <f>Pointage!AX233</f>
        <v>0</v>
      </c>
      <c r="N231" s="8">
        <f>Pointage!BD233</f>
        <v>0</v>
      </c>
      <c r="O231" s="8">
        <f>Pointage!BH233</f>
        <v>0</v>
      </c>
      <c r="P231" s="8">
        <f>Pointage!BM233</f>
        <v>0</v>
      </c>
      <c r="Q231" s="8">
        <f>Pointage!BR233</f>
        <v>0</v>
      </c>
      <c r="R231" s="8">
        <f>Pointage!BW233</f>
        <v>0</v>
      </c>
      <c r="S231" s="8">
        <f>Pointage!CB233</f>
        <v>0</v>
      </c>
    </row>
    <row r="232" spans="1:19" x14ac:dyDescent="0.2">
      <c r="A232" s="7">
        <f>Pointage!A234</f>
        <v>43329</v>
      </c>
      <c r="B232" s="4">
        <f t="shared" si="6"/>
        <v>17</v>
      </c>
      <c r="C232" s="4">
        <f t="shared" si="7"/>
        <v>8</v>
      </c>
      <c r="D232" s="8">
        <f>Pointage!E234</f>
        <v>0</v>
      </c>
      <c r="E232" s="8">
        <f>Pointage!J234</f>
        <v>0</v>
      </c>
      <c r="F232" s="8">
        <f>Pointage!O234</f>
        <v>0</v>
      </c>
      <c r="G232" s="8">
        <f>Pointage!T234</f>
        <v>0</v>
      </c>
      <c r="H232" s="8">
        <f>Pointage!Y234</f>
        <v>0</v>
      </c>
      <c r="I232" s="8">
        <f>Pointage!AD234</f>
        <v>0</v>
      </c>
      <c r="J232" s="8">
        <f>Pointage!AI234</f>
        <v>0</v>
      </c>
      <c r="K232" s="8">
        <f>Pointage!AS234</f>
        <v>0</v>
      </c>
      <c r="L232" s="8">
        <f>Pointage!AS234</f>
        <v>0</v>
      </c>
      <c r="M232" s="8">
        <f>Pointage!AX234</f>
        <v>0</v>
      </c>
      <c r="N232" s="8">
        <f>Pointage!BD234</f>
        <v>0</v>
      </c>
      <c r="O232" s="8">
        <f>Pointage!BH234</f>
        <v>0</v>
      </c>
      <c r="P232" s="8">
        <f>Pointage!BM234</f>
        <v>0</v>
      </c>
      <c r="Q232" s="8">
        <f>Pointage!BR234</f>
        <v>0</v>
      </c>
      <c r="R232" s="8">
        <f>Pointage!BW234</f>
        <v>0</v>
      </c>
      <c r="S232" s="8">
        <f>Pointage!CB234</f>
        <v>0</v>
      </c>
    </row>
    <row r="233" spans="1:19" x14ac:dyDescent="0.2">
      <c r="A233" s="7">
        <f>Pointage!A235</f>
        <v>43330</v>
      </c>
      <c r="B233" s="4">
        <f t="shared" si="6"/>
        <v>18</v>
      </c>
      <c r="C233" s="4">
        <f t="shared" si="7"/>
        <v>8</v>
      </c>
      <c r="D233" s="8">
        <f>Pointage!E235</f>
        <v>0</v>
      </c>
      <c r="E233" s="8">
        <f>Pointage!J235</f>
        <v>0</v>
      </c>
      <c r="F233" s="8">
        <f>Pointage!O235</f>
        <v>0</v>
      </c>
      <c r="G233" s="8">
        <f>Pointage!T235</f>
        <v>0</v>
      </c>
      <c r="H233" s="8">
        <f>Pointage!Y235</f>
        <v>0</v>
      </c>
      <c r="I233" s="8">
        <f>Pointage!AD235</f>
        <v>0</v>
      </c>
      <c r="J233" s="8">
        <f>Pointage!AI235</f>
        <v>0</v>
      </c>
      <c r="K233" s="8">
        <f>Pointage!AS235</f>
        <v>0</v>
      </c>
      <c r="L233" s="8">
        <f>Pointage!AS235</f>
        <v>0</v>
      </c>
      <c r="M233" s="8">
        <f>Pointage!AX235</f>
        <v>0</v>
      </c>
      <c r="N233" s="8">
        <f>Pointage!BD235</f>
        <v>0</v>
      </c>
      <c r="O233" s="8">
        <f>Pointage!BH235</f>
        <v>0</v>
      </c>
      <c r="P233" s="8">
        <f>Pointage!BM235</f>
        <v>0</v>
      </c>
      <c r="Q233" s="8">
        <f>Pointage!BR235</f>
        <v>0</v>
      </c>
      <c r="R233" s="8">
        <f>Pointage!BW235</f>
        <v>0</v>
      </c>
      <c r="S233" s="8">
        <f>Pointage!CB235</f>
        <v>0</v>
      </c>
    </row>
    <row r="234" spans="1:19" x14ac:dyDescent="0.2">
      <c r="A234" s="7" t="str">
        <f>Pointage!A236</f>
        <v>Total</v>
      </c>
      <c r="B234" s="4" t="e">
        <f t="shared" si="6"/>
        <v>#VALUE!</v>
      </c>
      <c r="C234" s="4" t="e">
        <f t="shared" si="7"/>
        <v>#VALUE!</v>
      </c>
      <c r="D234" s="8">
        <f>Pointage!E236</f>
        <v>0</v>
      </c>
      <c r="E234" s="8">
        <f>Pointage!J236</f>
        <v>0</v>
      </c>
      <c r="F234" s="8">
        <f>Pointage!O236</f>
        <v>0</v>
      </c>
      <c r="G234" s="8">
        <f>Pointage!T236</f>
        <v>0</v>
      </c>
      <c r="H234" s="8">
        <f>Pointage!Y236</f>
        <v>0</v>
      </c>
      <c r="I234" s="8">
        <f>Pointage!AD236</f>
        <v>0</v>
      </c>
      <c r="J234" s="8">
        <f>Pointage!AI236</f>
        <v>0</v>
      </c>
      <c r="K234" s="8">
        <f>Pointage!AS236</f>
        <v>0</v>
      </c>
      <c r="L234" s="8">
        <f>Pointage!AS236</f>
        <v>0</v>
      </c>
      <c r="M234" s="8">
        <f>Pointage!AX236</f>
        <v>0</v>
      </c>
      <c r="N234" s="8">
        <f>Pointage!BD236</f>
        <v>0</v>
      </c>
      <c r="O234" s="8">
        <f>Pointage!BH236</f>
        <v>0</v>
      </c>
      <c r="P234" s="8">
        <f>Pointage!BM236</f>
        <v>0</v>
      </c>
      <c r="Q234" s="8">
        <f>Pointage!BR236</f>
        <v>0</v>
      </c>
      <c r="R234" s="8">
        <f>Pointage!BW236</f>
        <v>0</v>
      </c>
      <c r="S234" s="8">
        <f>Pointage!CB236</f>
        <v>0</v>
      </c>
    </row>
    <row r="235" spans="1:19" x14ac:dyDescent="0.2">
      <c r="A235" s="7">
        <f>Pointage!A237</f>
        <v>43332</v>
      </c>
      <c r="B235" s="4">
        <f t="shared" si="6"/>
        <v>20</v>
      </c>
      <c r="C235" s="4">
        <f t="shared" si="7"/>
        <v>8</v>
      </c>
      <c r="D235" s="8">
        <f>Pointage!E237</f>
        <v>0</v>
      </c>
      <c r="E235" s="8">
        <f>Pointage!J237</f>
        <v>0</v>
      </c>
      <c r="F235" s="8">
        <f>Pointage!O237</f>
        <v>0</v>
      </c>
      <c r="G235" s="8">
        <f>Pointage!T237</f>
        <v>0</v>
      </c>
      <c r="H235" s="8">
        <f>Pointage!Y237</f>
        <v>0</v>
      </c>
      <c r="I235" s="8">
        <f>Pointage!AD237</f>
        <v>0</v>
      </c>
      <c r="J235" s="8">
        <f>Pointage!AI237</f>
        <v>0</v>
      </c>
      <c r="K235" s="8">
        <f>Pointage!AS237</f>
        <v>0</v>
      </c>
      <c r="L235" s="8">
        <f>Pointage!AS237</f>
        <v>0</v>
      </c>
      <c r="M235" s="8">
        <f>Pointage!AX237</f>
        <v>0</v>
      </c>
      <c r="N235" s="8">
        <f>Pointage!BD237</f>
        <v>0</v>
      </c>
      <c r="O235" s="8">
        <f>Pointage!BH237</f>
        <v>0</v>
      </c>
      <c r="P235" s="8">
        <f>Pointage!BM237</f>
        <v>0</v>
      </c>
      <c r="Q235" s="8">
        <f>Pointage!BR237</f>
        <v>0</v>
      </c>
      <c r="R235" s="8">
        <f>Pointage!BW237</f>
        <v>0</v>
      </c>
      <c r="S235" s="8">
        <f>Pointage!CB237</f>
        <v>0</v>
      </c>
    </row>
    <row r="236" spans="1:19" x14ac:dyDescent="0.2">
      <c r="A236" s="7">
        <f>Pointage!A238</f>
        <v>43333</v>
      </c>
      <c r="B236" s="4">
        <f t="shared" si="6"/>
        <v>21</v>
      </c>
      <c r="C236" s="4">
        <f t="shared" si="7"/>
        <v>8</v>
      </c>
      <c r="D236" s="8">
        <f>Pointage!E238</f>
        <v>0</v>
      </c>
      <c r="E236" s="8">
        <f>Pointage!J238</f>
        <v>0</v>
      </c>
      <c r="F236" s="8">
        <f>Pointage!O238</f>
        <v>0</v>
      </c>
      <c r="G236" s="8">
        <f>Pointage!T238</f>
        <v>0</v>
      </c>
      <c r="H236" s="8">
        <f>Pointage!Y238</f>
        <v>0</v>
      </c>
      <c r="I236" s="8">
        <f>Pointage!AD238</f>
        <v>0</v>
      </c>
      <c r="J236" s="8">
        <f>Pointage!AI238</f>
        <v>0</v>
      </c>
      <c r="K236" s="8">
        <f>Pointage!AS238</f>
        <v>0</v>
      </c>
      <c r="L236" s="8">
        <f>Pointage!AS238</f>
        <v>0</v>
      </c>
      <c r="M236" s="8">
        <f>Pointage!AX238</f>
        <v>0</v>
      </c>
      <c r="N236" s="8">
        <f>Pointage!BD238</f>
        <v>0</v>
      </c>
      <c r="O236" s="8">
        <f>Pointage!BH238</f>
        <v>0</v>
      </c>
      <c r="P236" s="8">
        <f>Pointage!BM238</f>
        <v>0</v>
      </c>
      <c r="Q236" s="8">
        <f>Pointage!BR238</f>
        <v>0</v>
      </c>
      <c r="R236" s="8">
        <f>Pointage!BW238</f>
        <v>0</v>
      </c>
      <c r="S236" s="8">
        <f>Pointage!CB238</f>
        <v>0</v>
      </c>
    </row>
    <row r="237" spans="1:19" x14ac:dyDescent="0.2">
      <c r="A237" s="7">
        <f>Pointage!A239</f>
        <v>43334</v>
      </c>
      <c r="B237" s="4">
        <f t="shared" si="6"/>
        <v>22</v>
      </c>
      <c r="C237" s="4">
        <f t="shared" si="7"/>
        <v>8</v>
      </c>
      <c r="D237" s="8">
        <f>Pointage!E239</f>
        <v>0</v>
      </c>
      <c r="E237" s="8">
        <f>Pointage!J239</f>
        <v>0</v>
      </c>
      <c r="F237" s="8">
        <f>Pointage!O239</f>
        <v>0</v>
      </c>
      <c r="G237" s="8">
        <f>Pointage!T239</f>
        <v>0</v>
      </c>
      <c r="H237" s="8">
        <f>Pointage!Y239</f>
        <v>0</v>
      </c>
      <c r="I237" s="8">
        <f>Pointage!AD239</f>
        <v>0</v>
      </c>
      <c r="J237" s="8">
        <f>Pointage!AI239</f>
        <v>0</v>
      </c>
      <c r="K237" s="8">
        <f>Pointage!AS239</f>
        <v>0</v>
      </c>
      <c r="L237" s="8">
        <f>Pointage!AS239</f>
        <v>0</v>
      </c>
      <c r="M237" s="8">
        <f>Pointage!AX239</f>
        <v>0</v>
      </c>
      <c r="N237" s="8">
        <f>Pointage!BD239</f>
        <v>0</v>
      </c>
      <c r="O237" s="8">
        <f>Pointage!BH239</f>
        <v>0</v>
      </c>
      <c r="P237" s="8">
        <f>Pointage!BM239</f>
        <v>0</v>
      </c>
      <c r="Q237" s="8">
        <f>Pointage!BR239</f>
        <v>0</v>
      </c>
      <c r="R237" s="8">
        <f>Pointage!BW239</f>
        <v>0</v>
      </c>
      <c r="S237" s="8">
        <f>Pointage!CB239</f>
        <v>0</v>
      </c>
    </row>
    <row r="238" spans="1:19" x14ac:dyDescent="0.2">
      <c r="A238" s="7">
        <f>Pointage!A240</f>
        <v>43335</v>
      </c>
      <c r="B238" s="4">
        <f t="shared" si="6"/>
        <v>23</v>
      </c>
      <c r="C238" s="4">
        <f t="shared" si="7"/>
        <v>8</v>
      </c>
      <c r="D238" s="8">
        <f>Pointage!E240</f>
        <v>0</v>
      </c>
      <c r="E238" s="8">
        <f>Pointage!J240</f>
        <v>0</v>
      </c>
      <c r="F238" s="8">
        <f>Pointage!O240</f>
        <v>0</v>
      </c>
      <c r="G238" s="8">
        <f>Pointage!T240</f>
        <v>0</v>
      </c>
      <c r="H238" s="8">
        <f>Pointage!Y240</f>
        <v>0</v>
      </c>
      <c r="I238" s="8">
        <f>Pointage!AD240</f>
        <v>0</v>
      </c>
      <c r="J238" s="8">
        <f>Pointage!AI240</f>
        <v>0</v>
      </c>
      <c r="K238" s="8">
        <f>Pointage!AS240</f>
        <v>0</v>
      </c>
      <c r="L238" s="8">
        <f>Pointage!AS240</f>
        <v>0</v>
      </c>
      <c r="M238" s="8">
        <f>Pointage!AX240</f>
        <v>0</v>
      </c>
      <c r="N238" s="8">
        <f>Pointage!BD240</f>
        <v>0</v>
      </c>
      <c r="O238" s="8">
        <f>Pointage!BH240</f>
        <v>0</v>
      </c>
      <c r="P238" s="8">
        <f>Pointage!BM240</f>
        <v>0</v>
      </c>
      <c r="Q238" s="8">
        <f>Pointage!BR240</f>
        <v>0</v>
      </c>
      <c r="R238" s="8">
        <f>Pointage!BW240</f>
        <v>0</v>
      </c>
      <c r="S238" s="8">
        <f>Pointage!CB240</f>
        <v>0</v>
      </c>
    </row>
    <row r="239" spans="1:19" x14ac:dyDescent="0.2">
      <c r="A239" s="7">
        <f>Pointage!A241</f>
        <v>43336</v>
      </c>
      <c r="B239" s="4">
        <f t="shared" si="6"/>
        <v>24</v>
      </c>
      <c r="C239" s="4">
        <f t="shared" si="7"/>
        <v>8</v>
      </c>
      <c r="D239" s="8">
        <f>Pointage!E241</f>
        <v>0</v>
      </c>
      <c r="E239" s="8">
        <f>Pointage!J241</f>
        <v>0</v>
      </c>
      <c r="F239" s="8">
        <f>Pointage!O241</f>
        <v>0</v>
      </c>
      <c r="G239" s="8">
        <f>Pointage!T241</f>
        <v>0</v>
      </c>
      <c r="H239" s="8">
        <f>Pointage!Y241</f>
        <v>0</v>
      </c>
      <c r="I239" s="8">
        <f>Pointage!AD241</f>
        <v>0</v>
      </c>
      <c r="J239" s="8">
        <f>Pointage!AI241</f>
        <v>0</v>
      </c>
      <c r="K239" s="8">
        <f>Pointage!AS241</f>
        <v>0</v>
      </c>
      <c r="L239" s="8">
        <f>Pointage!AS241</f>
        <v>0</v>
      </c>
      <c r="M239" s="8">
        <f>Pointage!AX241</f>
        <v>0</v>
      </c>
      <c r="N239" s="8">
        <f>Pointage!BD241</f>
        <v>0</v>
      </c>
      <c r="O239" s="8">
        <f>Pointage!BH241</f>
        <v>0</v>
      </c>
      <c r="P239" s="8">
        <f>Pointage!BM241</f>
        <v>0</v>
      </c>
      <c r="Q239" s="8">
        <f>Pointage!BR241</f>
        <v>0</v>
      </c>
      <c r="R239" s="8">
        <f>Pointage!BW241</f>
        <v>0</v>
      </c>
      <c r="S239" s="8">
        <f>Pointage!CB241</f>
        <v>0</v>
      </c>
    </row>
    <row r="240" spans="1:19" x14ac:dyDescent="0.2">
      <c r="A240" s="7">
        <f>Pointage!A242</f>
        <v>43337</v>
      </c>
      <c r="B240" s="4">
        <f t="shared" si="6"/>
        <v>25</v>
      </c>
      <c r="C240" s="4">
        <f t="shared" si="7"/>
        <v>8</v>
      </c>
      <c r="D240" s="8">
        <f>Pointage!E242</f>
        <v>0</v>
      </c>
      <c r="E240" s="8">
        <f>Pointage!J242</f>
        <v>0</v>
      </c>
      <c r="F240" s="8">
        <f>Pointage!O242</f>
        <v>0</v>
      </c>
      <c r="G240" s="8">
        <f>Pointage!T242</f>
        <v>0</v>
      </c>
      <c r="H240" s="8">
        <f>Pointage!Y242</f>
        <v>0</v>
      </c>
      <c r="I240" s="8">
        <f>Pointage!AD242</f>
        <v>0</v>
      </c>
      <c r="J240" s="8">
        <f>Pointage!AI242</f>
        <v>0</v>
      </c>
      <c r="K240" s="8">
        <f>Pointage!AS242</f>
        <v>0</v>
      </c>
      <c r="L240" s="8">
        <f>Pointage!AS242</f>
        <v>0</v>
      </c>
      <c r="M240" s="8">
        <f>Pointage!AX242</f>
        <v>0</v>
      </c>
      <c r="N240" s="8">
        <f>Pointage!BD242</f>
        <v>0</v>
      </c>
      <c r="O240" s="8">
        <f>Pointage!BH242</f>
        <v>0</v>
      </c>
      <c r="P240" s="8">
        <f>Pointage!BM242</f>
        <v>0</v>
      </c>
      <c r="Q240" s="8">
        <f>Pointage!BR242</f>
        <v>0</v>
      </c>
      <c r="R240" s="8">
        <f>Pointage!BW242</f>
        <v>0</v>
      </c>
      <c r="S240" s="8">
        <f>Pointage!CB242</f>
        <v>0</v>
      </c>
    </row>
    <row r="241" spans="1:19" x14ac:dyDescent="0.2">
      <c r="A241" s="7" t="str">
        <f>Pointage!A243</f>
        <v>Total</v>
      </c>
      <c r="B241" s="4" t="e">
        <f t="shared" si="6"/>
        <v>#VALUE!</v>
      </c>
      <c r="C241" s="4" t="e">
        <f t="shared" si="7"/>
        <v>#VALUE!</v>
      </c>
      <c r="D241" s="8">
        <f>Pointage!E243</f>
        <v>0</v>
      </c>
      <c r="E241" s="8">
        <f>Pointage!J243</f>
        <v>0</v>
      </c>
      <c r="F241" s="8">
        <f>Pointage!O243</f>
        <v>0</v>
      </c>
      <c r="G241" s="8">
        <f>Pointage!T243</f>
        <v>0</v>
      </c>
      <c r="H241" s="8">
        <f>Pointage!Y243</f>
        <v>0</v>
      </c>
      <c r="I241" s="8">
        <f>Pointage!AD243</f>
        <v>0</v>
      </c>
      <c r="J241" s="8">
        <f>Pointage!AI243</f>
        <v>0</v>
      </c>
      <c r="K241" s="8">
        <f>Pointage!AS243</f>
        <v>0</v>
      </c>
      <c r="L241" s="8">
        <f>Pointage!AS243</f>
        <v>0</v>
      </c>
      <c r="M241" s="8">
        <f>Pointage!AX243</f>
        <v>0</v>
      </c>
      <c r="N241" s="8">
        <f>Pointage!BD243</f>
        <v>0</v>
      </c>
      <c r="O241" s="8">
        <f>Pointage!BH243</f>
        <v>0</v>
      </c>
      <c r="P241" s="8">
        <f>Pointage!BM243</f>
        <v>0</v>
      </c>
      <c r="Q241" s="8">
        <f>Pointage!BR243</f>
        <v>0</v>
      </c>
      <c r="R241" s="8">
        <f>Pointage!BW243</f>
        <v>0</v>
      </c>
      <c r="S241" s="8">
        <f>Pointage!CB243</f>
        <v>0</v>
      </c>
    </row>
    <row r="242" spans="1:19" x14ac:dyDescent="0.2">
      <c r="A242" s="7">
        <f>Pointage!A244</f>
        <v>43339</v>
      </c>
      <c r="B242" s="4">
        <f t="shared" si="6"/>
        <v>27</v>
      </c>
      <c r="C242" s="4">
        <f t="shared" si="7"/>
        <v>8</v>
      </c>
      <c r="D242" s="8">
        <f>Pointage!E244</f>
        <v>0</v>
      </c>
      <c r="E242" s="8">
        <f>Pointage!J244</f>
        <v>0</v>
      </c>
      <c r="F242" s="8">
        <f>Pointage!O244</f>
        <v>0</v>
      </c>
      <c r="G242" s="8">
        <f>Pointage!T244</f>
        <v>0</v>
      </c>
      <c r="H242" s="8">
        <f>Pointage!Y244</f>
        <v>0</v>
      </c>
      <c r="I242" s="8">
        <f>Pointage!AD244</f>
        <v>0</v>
      </c>
      <c r="J242" s="8">
        <f>Pointage!AI244</f>
        <v>0</v>
      </c>
      <c r="K242" s="8">
        <f>Pointage!AS244</f>
        <v>0</v>
      </c>
      <c r="L242" s="8">
        <f>Pointage!AS244</f>
        <v>0</v>
      </c>
      <c r="M242" s="8">
        <f>Pointage!AX244</f>
        <v>0</v>
      </c>
      <c r="N242" s="8">
        <f>Pointage!BD244</f>
        <v>0</v>
      </c>
      <c r="O242" s="8">
        <f>Pointage!BH244</f>
        <v>0</v>
      </c>
      <c r="P242" s="8">
        <f>Pointage!BM244</f>
        <v>0</v>
      </c>
      <c r="Q242" s="8">
        <f>Pointage!BR244</f>
        <v>0</v>
      </c>
      <c r="R242" s="8">
        <f>Pointage!BW244</f>
        <v>0</v>
      </c>
      <c r="S242" s="8">
        <f>Pointage!CB244</f>
        <v>0</v>
      </c>
    </row>
    <row r="243" spans="1:19" x14ac:dyDescent="0.2">
      <c r="A243" s="7">
        <f>Pointage!A245</f>
        <v>43340</v>
      </c>
      <c r="B243" s="4">
        <f t="shared" si="6"/>
        <v>28</v>
      </c>
      <c r="C243" s="4">
        <f t="shared" si="7"/>
        <v>8</v>
      </c>
      <c r="D243" s="8">
        <f>Pointage!E245</f>
        <v>0</v>
      </c>
      <c r="E243" s="8">
        <f>Pointage!J245</f>
        <v>0</v>
      </c>
      <c r="F243" s="8">
        <f>Pointage!O245</f>
        <v>0</v>
      </c>
      <c r="G243" s="8">
        <f>Pointage!T245</f>
        <v>0</v>
      </c>
      <c r="H243" s="8">
        <f>Pointage!Y245</f>
        <v>0</v>
      </c>
      <c r="I243" s="8">
        <f>Pointage!AD245</f>
        <v>0</v>
      </c>
      <c r="J243" s="8">
        <f>Pointage!AI245</f>
        <v>0</v>
      </c>
      <c r="K243" s="8">
        <f>Pointage!AS245</f>
        <v>0</v>
      </c>
      <c r="L243" s="8">
        <f>Pointage!AS245</f>
        <v>0</v>
      </c>
      <c r="M243" s="8">
        <f>Pointage!AX245</f>
        <v>0</v>
      </c>
      <c r="N243" s="8">
        <f>Pointage!BD245</f>
        <v>0</v>
      </c>
      <c r="O243" s="8">
        <f>Pointage!BH245</f>
        <v>0</v>
      </c>
      <c r="P243" s="8">
        <f>Pointage!BM245</f>
        <v>0</v>
      </c>
      <c r="Q243" s="8">
        <f>Pointage!BR245</f>
        <v>0</v>
      </c>
      <c r="R243" s="8">
        <f>Pointage!BW245</f>
        <v>0</v>
      </c>
      <c r="S243" s="8">
        <f>Pointage!CB245</f>
        <v>0</v>
      </c>
    </row>
    <row r="244" spans="1:19" x14ac:dyDescent="0.2">
      <c r="A244" s="7">
        <f>Pointage!A246</f>
        <v>43341</v>
      </c>
      <c r="B244" s="4">
        <f t="shared" si="6"/>
        <v>29</v>
      </c>
      <c r="C244" s="4">
        <f t="shared" si="7"/>
        <v>8</v>
      </c>
      <c r="D244" s="8">
        <f>Pointage!E246</f>
        <v>0</v>
      </c>
      <c r="E244" s="8">
        <f>Pointage!J246</f>
        <v>0</v>
      </c>
      <c r="F244" s="8">
        <f>Pointage!O246</f>
        <v>0</v>
      </c>
      <c r="G244" s="8">
        <f>Pointage!T246</f>
        <v>0</v>
      </c>
      <c r="H244" s="8">
        <f>Pointage!Y246</f>
        <v>0</v>
      </c>
      <c r="I244" s="8">
        <f>Pointage!AD246</f>
        <v>0</v>
      </c>
      <c r="J244" s="8">
        <f>Pointage!AI246</f>
        <v>0</v>
      </c>
      <c r="K244" s="8">
        <f>Pointage!AS246</f>
        <v>0</v>
      </c>
      <c r="L244" s="8">
        <f>Pointage!AS246</f>
        <v>0</v>
      </c>
      <c r="M244" s="8">
        <f>Pointage!AX246</f>
        <v>0</v>
      </c>
      <c r="N244" s="8">
        <f>Pointage!BD246</f>
        <v>0</v>
      </c>
      <c r="O244" s="8">
        <f>Pointage!BH246</f>
        <v>0</v>
      </c>
      <c r="P244" s="8">
        <f>Pointage!BM246</f>
        <v>0</v>
      </c>
      <c r="Q244" s="8">
        <f>Pointage!BR246</f>
        <v>0</v>
      </c>
      <c r="R244" s="8">
        <f>Pointage!BW246</f>
        <v>0</v>
      </c>
      <c r="S244" s="8">
        <f>Pointage!CB246</f>
        <v>0</v>
      </c>
    </row>
    <row r="245" spans="1:19" x14ac:dyDescent="0.2">
      <c r="A245" s="7">
        <f>Pointage!A247</f>
        <v>43342</v>
      </c>
      <c r="B245" s="4">
        <f t="shared" si="6"/>
        <v>30</v>
      </c>
      <c r="C245" s="4">
        <f t="shared" si="7"/>
        <v>8</v>
      </c>
      <c r="D245" s="8">
        <f>Pointage!E247</f>
        <v>0</v>
      </c>
      <c r="E245" s="8">
        <f>Pointage!J247</f>
        <v>0</v>
      </c>
      <c r="F245" s="8">
        <f>Pointage!O247</f>
        <v>0</v>
      </c>
      <c r="G245" s="8">
        <f>Pointage!T247</f>
        <v>0</v>
      </c>
      <c r="H245" s="8">
        <f>Pointage!Y247</f>
        <v>0</v>
      </c>
      <c r="I245" s="8">
        <f>Pointage!AD247</f>
        <v>0</v>
      </c>
      <c r="J245" s="8">
        <f>Pointage!AI247</f>
        <v>0</v>
      </c>
      <c r="K245" s="8">
        <f>Pointage!AS247</f>
        <v>0</v>
      </c>
      <c r="L245" s="8">
        <f>Pointage!AS247</f>
        <v>0</v>
      </c>
      <c r="M245" s="8">
        <f>Pointage!AX247</f>
        <v>0</v>
      </c>
      <c r="N245" s="8">
        <f>Pointage!BD247</f>
        <v>0</v>
      </c>
      <c r="O245" s="8">
        <f>Pointage!BH247</f>
        <v>0</v>
      </c>
      <c r="P245" s="8">
        <f>Pointage!BM247</f>
        <v>0</v>
      </c>
      <c r="Q245" s="8">
        <f>Pointage!BR247</f>
        <v>0</v>
      </c>
      <c r="R245" s="8">
        <f>Pointage!BW247</f>
        <v>0</v>
      </c>
      <c r="S245" s="8">
        <f>Pointage!CB247</f>
        <v>0</v>
      </c>
    </row>
    <row r="246" spans="1:19" x14ac:dyDescent="0.2">
      <c r="A246" s="7">
        <f>Pointage!A248</f>
        <v>43343</v>
      </c>
      <c r="B246" s="4">
        <f t="shared" si="6"/>
        <v>31</v>
      </c>
      <c r="C246" s="4">
        <f t="shared" si="7"/>
        <v>8</v>
      </c>
      <c r="D246" s="8">
        <f>Pointage!E248</f>
        <v>0</v>
      </c>
      <c r="E246" s="8">
        <f>Pointage!J248</f>
        <v>0</v>
      </c>
      <c r="F246" s="8">
        <f>Pointage!O248</f>
        <v>0</v>
      </c>
      <c r="G246" s="8">
        <f>Pointage!T248</f>
        <v>0</v>
      </c>
      <c r="H246" s="8">
        <f>Pointage!Y248</f>
        <v>0</v>
      </c>
      <c r="I246" s="8">
        <f>Pointage!AD248</f>
        <v>0</v>
      </c>
      <c r="J246" s="8">
        <f>Pointage!AI248</f>
        <v>0</v>
      </c>
      <c r="K246" s="8">
        <f>Pointage!AS248</f>
        <v>0</v>
      </c>
      <c r="L246" s="8">
        <f>Pointage!AS248</f>
        <v>0</v>
      </c>
      <c r="M246" s="8">
        <f>Pointage!AX248</f>
        <v>0</v>
      </c>
      <c r="N246" s="8">
        <f>Pointage!BD248</f>
        <v>0</v>
      </c>
      <c r="O246" s="8">
        <f>Pointage!BH248</f>
        <v>0</v>
      </c>
      <c r="P246" s="8">
        <f>Pointage!BM248</f>
        <v>0</v>
      </c>
      <c r="Q246" s="8">
        <f>Pointage!BR248</f>
        <v>0</v>
      </c>
      <c r="R246" s="8">
        <f>Pointage!BW248</f>
        <v>0</v>
      </c>
      <c r="S246" s="8">
        <f>Pointage!CB248</f>
        <v>0</v>
      </c>
    </row>
    <row r="247" spans="1:19" x14ac:dyDescent="0.2">
      <c r="A247" s="7">
        <f>Pointage!A249</f>
        <v>43344</v>
      </c>
      <c r="B247" s="4">
        <f t="shared" si="6"/>
        <v>1</v>
      </c>
      <c r="C247" s="4">
        <f t="shared" si="7"/>
        <v>9</v>
      </c>
      <c r="D247" s="8">
        <f>Pointage!E249</f>
        <v>0</v>
      </c>
      <c r="E247" s="8">
        <f>Pointage!J249</f>
        <v>0</v>
      </c>
      <c r="F247" s="8">
        <f>Pointage!O249</f>
        <v>0</v>
      </c>
      <c r="G247" s="8">
        <f>Pointage!T249</f>
        <v>0</v>
      </c>
      <c r="H247" s="8">
        <f>Pointage!Y249</f>
        <v>0</v>
      </c>
      <c r="I247" s="8">
        <f>Pointage!AD249</f>
        <v>0</v>
      </c>
      <c r="J247" s="8">
        <f>Pointage!AI249</f>
        <v>0</v>
      </c>
      <c r="K247" s="8">
        <f>Pointage!AS249</f>
        <v>0</v>
      </c>
      <c r="L247" s="8">
        <f>Pointage!AS249</f>
        <v>0</v>
      </c>
      <c r="M247" s="8">
        <f>Pointage!AX249</f>
        <v>0</v>
      </c>
      <c r="N247" s="8">
        <f>Pointage!BD249</f>
        <v>0</v>
      </c>
      <c r="O247" s="8">
        <f>Pointage!BH249</f>
        <v>0</v>
      </c>
      <c r="P247" s="8">
        <f>Pointage!BM249</f>
        <v>0</v>
      </c>
      <c r="Q247" s="8">
        <f>Pointage!BR249</f>
        <v>0</v>
      </c>
      <c r="R247" s="8">
        <f>Pointage!BW249</f>
        <v>0</v>
      </c>
      <c r="S247" s="8">
        <f>Pointage!CB249</f>
        <v>0</v>
      </c>
    </row>
    <row r="248" spans="1:19" x14ac:dyDescent="0.2">
      <c r="A248" s="7" t="str">
        <f>Pointage!A250</f>
        <v>Total</v>
      </c>
      <c r="B248" s="4" t="e">
        <f t="shared" si="6"/>
        <v>#VALUE!</v>
      </c>
      <c r="C248" s="4" t="e">
        <f t="shared" si="7"/>
        <v>#VALUE!</v>
      </c>
      <c r="D248" s="8">
        <f>Pointage!E250</f>
        <v>0</v>
      </c>
      <c r="E248" s="8">
        <f>Pointage!J250</f>
        <v>0</v>
      </c>
      <c r="F248" s="8">
        <f>Pointage!O250</f>
        <v>0</v>
      </c>
      <c r="G248" s="8">
        <f>Pointage!T250</f>
        <v>0</v>
      </c>
      <c r="H248" s="8">
        <f>Pointage!Y250</f>
        <v>0</v>
      </c>
      <c r="I248" s="8">
        <f>Pointage!AD250</f>
        <v>0</v>
      </c>
      <c r="J248" s="8">
        <f>Pointage!AI250</f>
        <v>0</v>
      </c>
      <c r="K248" s="8">
        <f>Pointage!AS250</f>
        <v>0</v>
      </c>
      <c r="L248" s="8">
        <f>Pointage!AS250</f>
        <v>0</v>
      </c>
      <c r="M248" s="8">
        <f>Pointage!AX250</f>
        <v>0</v>
      </c>
      <c r="N248" s="8">
        <f>Pointage!BD250</f>
        <v>0</v>
      </c>
      <c r="O248" s="8">
        <f>Pointage!BH250</f>
        <v>0</v>
      </c>
      <c r="P248" s="8">
        <f>Pointage!BM250</f>
        <v>0</v>
      </c>
      <c r="Q248" s="8">
        <f>Pointage!BR250</f>
        <v>0</v>
      </c>
      <c r="R248" s="8">
        <f>Pointage!BW250</f>
        <v>0</v>
      </c>
      <c r="S248" s="8">
        <f>Pointage!CB250</f>
        <v>0</v>
      </c>
    </row>
    <row r="249" spans="1:19" x14ac:dyDescent="0.2">
      <c r="A249" s="7">
        <f>Pointage!A251</f>
        <v>43346</v>
      </c>
      <c r="B249" s="4">
        <f t="shared" si="6"/>
        <v>3</v>
      </c>
      <c r="C249" s="4">
        <f t="shared" si="7"/>
        <v>9</v>
      </c>
      <c r="D249" s="8">
        <f>Pointage!E251</f>
        <v>0</v>
      </c>
      <c r="E249" s="8">
        <f>Pointage!J251</f>
        <v>0</v>
      </c>
      <c r="F249" s="8">
        <f>Pointage!O251</f>
        <v>0</v>
      </c>
      <c r="G249" s="8">
        <f>Pointage!T251</f>
        <v>0</v>
      </c>
      <c r="H249" s="8">
        <f>Pointage!Y251</f>
        <v>0</v>
      </c>
      <c r="I249" s="8">
        <f>Pointage!AD251</f>
        <v>0</v>
      </c>
      <c r="J249" s="8">
        <f>Pointage!AI251</f>
        <v>0</v>
      </c>
      <c r="K249" s="8">
        <f>Pointage!AS251</f>
        <v>0</v>
      </c>
      <c r="L249" s="8">
        <f>Pointage!AS251</f>
        <v>0</v>
      </c>
      <c r="M249" s="8">
        <f>Pointage!AX251</f>
        <v>0</v>
      </c>
      <c r="N249" s="8">
        <f>Pointage!BD251</f>
        <v>0</v>
      </c>
      <c r="O249" s="8">
        <f>Pointage!BH251</f>
        <v>0</v>
      </c>
      <c r="P249" s="8">
        <f>Pointage!BM251</f>
        <v>0</v>
      </c>
      <c r="Q249" s="8">
        <f>Pointage!BR251</f>
        <v>0</v>
      </c>
      <c r="R249" s="8">
        <f>Pointage!BW251</f>
        <v>0</v>
      </c>
      <c r="S249" s="8">
        <f>Pointage!CB251</f>
        <v>0</v>
      </c>
    </row>
    <row r="250" spans="1:19" x14ac:dyDescent="0.2">
      <c r="A250" s="7">
        <f>Pointage!A252</f>
        <v>43347</v>
      </c>
      <c r="B250" s="4">
        <f t="shared" si="6"/>
        <v>4</v>
      </c>
      <c r="C250" s="4">
        <f t="shared" si="7"/>
        <v>9</v>
      </c>
      <c r="D250" s="8">
        <f>Pointage!E252</f>
        <v>0</v>
      </c>
      <c r="E250" s="8">
        <f>Pointage!J252</f>
        <v>0</v>
      </c>
      <c r="F250" s="8">
        <f>Pointage!O252</f>
        <v>0</v>
      </c>
      <c r="G250" s="8">
        <f>Pointage!T252</f>
        <v>0</v>
      </c>
      <c r="H250" s="8">
        <f>Pointage!Y252</f>
        <v>0</v>
      </c>
      <c r="I250" s="8">
        <f>Pointage!AD252</f>
        <v>0</v>
      </c>
      <c r="J250" s="8">
        <f>Pointage!AI252</f>
        <v>0</v>
      </c>
      <c r="K250" s="8">
        <f>Pointage!AS252</f>
        <v>0</v>
      </c>
      <c r="L250" s="8">
        <f>Pointage!AS252</f>
        <v>0</v>
      </c>
      <c r="M250" s="8">
        <f>Pointage!AX252</f>
        <v>0</v>
      </c>
      <c r="N250" s="8">
        <f>Pointage!BD252</f>
        <v>0</v>
      </c>
      <c r="O250" s="8">
        <f>Pointage!BH252</f>
        <v>0</v>
      </c>
      <c r="P250" s="8">
        <f>Pointage!BM252</f>
        <v>0</v>
      </c>
      <c r="Q250" s="8">
        <f>Pointage!BR252</f>
        <v>0</v>
      </c>
      <c r="R250" s="8">
        <f>Pointage!BW252</f>
        <v>0</v>
      </c>
      <c r="S250" s="8">
        <f>Pointage!CB252</f>
        <v>0</v>
      </c>
    </row>
    <row r="251" spans="1:19" x14ac:dyDescent="0.2">
      <c r="A251" s="7">
        <f>Pointage!A253</f>
        <v>43348</v>
      </c>
      <c r="B251" s="4">
        <f t="shared" si="6"/>
        <v>5</v>
      </c>
      <c r="C251" s="4">
        <f t="shared" si="7"/>
        <v>9</v>
      </c>
      <c r="D251" s="8">
        <f>Pointage!E253</f>
        <v>0</v>
      </c>
      <c r="E251" s="8">
        <f>Pointage!J253</f>
        <v>0</v>
      </c>
      <c r="F251" s="8">
        <f>Pointage!O253</f>
        <v>0</v>
      </c>
      <c r="G251" s="8">
        <f>Pointage!T253</f>
        <v>0</v>
      </c>
      <c r="H251" s="8">
        <f>Pointage!Y253</f>
        <v>0</v>
      </c>
      <c r="I251" s="8">
        <f>Pointage!AD253</f>
        <v>0</v>
      </c>
      <c r="J251" s="8">
        <f>Pointage!AI253</f>
        <v>0</v>
      </c>
      <c r="K251" s="8">
        <f>Pointage!AS253</f>
        <v>0</v>
      </c>
      <c r="L251" s="8">
        <f>Pointage!AS253</f>
        <v>0</v>
      </c>
      <c r="M251" s="8">
        <f>Pointage!AX253</f>
        <v>0</v>
      </c>
      <c r="N251" s="8">
        <f>Pointage!BD253</f>
        <v>0</v>
      </c>
      <c r="O251" s="8">
        <f>Pointage!BH253</f>
        <v>0</v>
      </c>
      <c r="P251" s="8">
        <f>Pointage!BM253</f>
        <v>0</v>
      </c>
      <c r="Q251" s="8">
        <f>Pointage!BR253</f>
        <v>0</v>
      </c>
      <c r="R251" s="8">
        <f>Pointage!BW253</f>
        <v>0</v>
      </c>
      <c r="S251" s="8">
        <f>Pointage!CB253</f>
        <v>0</v>
      </c>
    </row>
    <row r="252" spans="1:19" x14ac:dyDescent="0.2">
      <c r="A252" s="7">
        <f>Pointage!A254</f>
        <v>43349</v>
      </c>
      <c r="B252" s="4">
        <f t="shared" si="6"/>
        <v>6</v>
      </c>
      <c r="C252" s="4">
        <f t="shared" si="7"/>
        <v>9</v>
      </c>
      <c r="D252" s="8">
        <f>Pointage!E254</f>
        <v>0</v>
      </c>
      <c r="E252" s="8">
        <f>Pointage!J254</f>
        <v>0</v>
      </c>
      <c r="F252" s="8">
        <f>Pointage!O254</f>
        <v>0</v>
      </c>
      <c r="G252" s="8">
        <f>Pointage!T254</f>
        <v>0</v>
      </c>
      <c r="H252" s="8">
        <f>Pointage!Y254</f>
        <v>0</v>
      </c>
      <c r="I252" s="8">
        <f>Pointage!AD254</f>
        <v>0</v>
      </c>
      <c r="J252" s="8">
        <f>Pointage!AI254</f>
        <v>0</v>
      </c>
      <c r="K252" s="8">
        <f>Pointage!AS254</f>
        <v>0</v>
      </c>
      <c r="L252" s="8">
        <f>Pointage!AS254</f>
        <v>0</v>
      </c>
      <c r="M252" s="8">
        <f>Pointage!AX254</f>
        <v>0</v>
      </c>
      <c r="N252" s="8">
        <f>Pointage!BD254</f>
        <v>0</v>
      </c>
      <c r="O252" s="8">
        <f>Pointage!BH254</f>
        <v>0</v>
      </c>
      <c r="P252" s="8">
        <f>Pointage!BM254</f>
        <v>0</v>
      </c>
      <c r="Q252" s="8">
        <f>Pointage!BR254</f>
        <v>0</v>
      </c>
      <c r="R252" s="8">
        <f>Pointage!BW254</f>
        <v>0</v>
      </c>
      <c r="S252" s="8">
        <f>Pointage!CB254</f>
        <v>0</v>
      </c>
    </row>
    <row r="253" spans="1:19" x14ac:dyDescent="0.2">
      <c r="A253" s="7">
        <f>Pointage!A255</f>
        <v>43350</v>
      </c>
      <c r="B253" s="4">
        <f t="shared" si="6"/>
        <v>7</v>
      </c>
      <c r="C253" s="4">
        <f t="shared" si="7"/>
        <v>9</v>
      </c>
      <c r="D253" s="8">
        <f>Pointage!E255</f>
        <v>0</v>
      </c>
      <c r="E253" s="8">
        <f>Pointage!J255</f>
        <v>0</v>
      </c>
      <c r="F253" s="8">
        <f>Pointage!O255</f>
        <v>0</v>
      </c>
      <c r="G253" s="8">
        <f>Pointage!T255</f>
        <v>0</v>
      </c>
      <c r="H253" s="8">
        <f>Pointage!Y255</f>
        <v>0</v>
      </c>
      <c r="I253" s="8">
        <f>Pointage!AD255</f>
        <v>0</v>
      </c>
      <c r="J253" s="8">
        <f>Pointage!AI255</f>
        <v>0</v>
      </c>
      <c r="K253" s="8">
        <f>Pointage!AS255</f>
        <v>0</v>
      </c>
      <c r="L253" s="8">
        <f>Pointage!AS255</f>
        <v>0</v>
      </c>
      <c r="M253" s="8">
        <f>Pointage!AX255</f>
        <v>0</v>
      </c>
      <c r="N253" s="8">
        <f>Pointage!BD255</f>
        <v>0</v>
      </c>
      <c r="O253" s="8">
        <f>Pointage!BH255</f>
        <v>0</v>
      </c>
      <c r="P253" s="8">
        <f>Pointage!BM255</f>
        <v>0</v>
      </c>
      <c r="Q253" s="8">
        <f>Pointage!BR255</f>
        <v>0</v>
      </c>
      <c r="R253" s="8">
        <f>Pointage!BW255</f>
        <v>0</v>
      </c>
      <c r="S253" s="8">
        <f>Pointage!CB255</f>
        <v>0</v>
      </c>
    </row>
    <row r="254" spans="1:19" x14ac:dyDescent="0.2">
      <c r="A254" s="7">
        <f>Pointage!A256</f>
        <v>43351</v>
      </c>
      <c r="B254" s="4">
        <f t="shared" si="6"/>
        <v>8</v>
      </c>
      <c r="C254" s="4">
        <f t="shared" si="7"/>
        <v>9</v>
      </c>
      <c r="D254" s="8">
        <f>Pointage!E256</f>
        <v>0</v>
      </c>
      <c r="E254" s="8">
        <f>Pointage!J256</f>
        <v>0</v>
      </c>
      <c r="F254" s="8">
        <f>Pointage!O256</f>
        <v>0</v>
      </c>
      <c r="G254" s="8">
        <f>Pointage!T256</f>
        <v>0</v>
      </c>
      <c r="H254" s="8">
        <f>Pointage!Y256</f>
        <v>0</v>
      </c>
      <c r="I254" s="8">
        <f>Pointage!AD256</f>
        <v>0</v>
      </c>
      <c r="J254" s="8">
        <f>Pointage!AI256</f>
        <v>0</v>
      </c>
      <c r="K254" s="8">
        <f>Pointage!AS256</f>
        <v>0</v>
      </c>
      <c r="L254" s="8">
        <f>Pointage!AS256</f>
        <v>0</v>
      </c>
      <c r="M254" s="8">
        <f>Pointage!AX256</f>
        <v>0</v>
      </c>
      <c r="N254" s="8">
        <f>Pointage!BD256</f>
        <v>0</v>
      </c>
      <c r="O254" s="8">
        <f>Pointage!BH256</f>
        <v>0</v>
      </c>
      <c r="P254" s="8">
        <f>Pointage!BM256</f>
        <v>0</v>
      </c>
      <c r="Q254" s="8">
        <f>Pointage!BR256</f>
        <v>0</v>
      </c>
      <c r="R254" s="8">
        <f>Pointage!BW256</f>
        <v>0</v>
      </c>
      <c r="S254" s="8">
        <f>Pointage!CB256</f>
        <v>0</v>
      </c>
    </row>
    <row r="255" spans="1:19" x14ac:dyDescent="0.2">
      <c r="A255" s="7" t="str">
        <f>Pointage!A257</f>
        <v>Total</v>
      </c>
      <c r="B255" s="4" t="e">
        <f t="shared" si="6"/>
        <v>#VALUE!</v>
      </c>
      <c r="C255" s="4" t="e">
        <f t="shared" si="7"/>
        <v>#VALUE!</v>
      </c>
      <c r="D255" s="8">
        <f>Pointage!E257</f>
        <v>0</v>
      </c>
      <c r="E255" s="8">
        <f>Pointage!J257</f>
        <v>0</v>
      </c>
      <c r="F255" s="8">
        <f>Pointage!O257</f>
        <v>0</v>
      </c>
      <c r="G255" s="8">
        <f>Pointage!T257</f>
        <v>0</v>
      </c>
      <c r="H255" s="8">
        <f>Pointage!Y257</f>
        <v>0</v>
      </c>
      <c r="I255" s="8">
        <f>Pointage!AD257</f>
        <v>0</v>
      </c>
      <c r="J255" s="8">
        <f>Pointage!AI257</f>
        <v>0</v>
      </c>
      <c r="K255" s="8">
        <f>Pointage!AS257</f>
        <v>0</v>
      </c>
      <c r="L255" s="8">
        <f>Pointage!AS257</f>
        <v>0</v>
      </c>
      <c r="M255" s="8">
        <f>Pointage!AX257</f>
        <v>0</v>
      </c>
      <c r="N255" s="8">
        <f>Pointage!BD257</f>
        <v>0</v>
      </c>
      <c r="O255" s="8">
        <f>Pointage!BH257</f>
        <v>0</v>
      </c>
      <c r="P255" s="8">
        <f>Pointage!BM257</f>
        <v>0</v>
      </c>
      <c r="Q255" s="8">
        <f>Pointage!BR257</f>
        <v>0</v>
      </c>
      <c r="R255" s="8">
        <f>Pointage!BW257</f>
        <v>0</v>
      </c>
      <c r="S255" s="8">
        <f>Pointage!CB257</f>
        <v>0</v>
      </c>
    </row>
    <row r="256" spans="1:19" x14ac:dyDescent="0.2">
      <c r="A256" s="7">
        <f>Pointage!A258</f>
        <v>43353</v>
      </c>
      <c r="B256" s="4">
        <f t="shared" si="6"/>
        <v>10</v>
      </c>
      <c r="C256" s="4">
        <f t="shared" si="7"/>
        <v>9</v>
      </c>
      <c r="D256" s="8">
        <f>Pointage!E258</f>
        <v>0</v>
      </c>
      <c r="E256" s="8">
        <f>Pointage!J258</f>
        <v>0</v>
      </c>
      <c r="F256" s="8">
        <f>Pointage!O258</f>
        <v>0</v>
      </c>
      <c r="G256" s="8">
        <f>Pointage!T258</f>
        <v>0</v>
      </c>
      <c r="H256" s="8">
        <f>Pointage!Y258</f>
        <v>0</v>
      </c>
      <c r="I256" s="8">
        <f>Pointage!AD258</f>
        <v>0</v>
      </c>
      <c r="J256" s="8">
        <f>Pointage!AI258</f>
        <v>0</v>
      </c>
      <c r="K256" s="8">
        <f>Pointage!AS258</f>
        <v>0</v>
      </c>
      <c r="L256" s="8">
        <f>Pointage!AS258</f>
        <v>0</v>
      </c>
      <c r="M256" s="8">
        <f>Pointage!AX258</f>
        <v>0</v>
      </c>
      <c r="N256" s="8">
        <f>Pointage!BD258</f>
        <v>0</v>
      </c>
      <c r="O256" s="8">
        <f>Pointage!BH258</f>
        <v>0</v>
      </c>
      <c r="P256" s="8">
        <f>Pointage!BM258</f>
        <v>0</v>
      </c>
      <c r="Q256" s="8">
        <f>Pointage!BR258</f>
        <v>0</v>
      </c>
      <c r="R256" s="8">
        <f>Pointage!BW258</f>
        <v>0</v>
      </c>
      <c r="S256" s="8">
        <f>Pointage!CB258</f>
        <v>0</v>
      </c>
    </row>
    <row r="257" spans="1:19" x14ac:dyDescent="0.2">
      <c r="A257" s="7">
        <f>Pointage!A259</f>
        <v>43354</v>
      </c>
      <c r="B257" s="4">
        <f t="shared" si="6"/>
        <v>11</v>
      </c>
      <c r="C257" s="4">
        <f t="shared" si="7"/>
        <v>9</v>
      </c>
      <c r="D257" s="8">
        <f>Pointage!E259</f>
        <v>0</v>
      </c>
      <c r="E257" s="8">
        <f>Pointage!J259</f>
        <v>0</v>
      </c>
      <c r="F257" s="8">
        <f>Pointage!O259</f>
        <v>0</v>
      </c>
      <c r="G257" s="8">
        <f>Pointage!T259</f>
        <v>0</v>
      </c>
      <c r="H257" s="8">
        <f>Pointage!Y259</f>
        <v>0</v>
      </c>
      <c r="I257" s="8">
        <f>Pointage!AD259</f>
        <v>0</v>
      </c>
      <c r="J257" s="8">
        <f>Pointage!AI259</f>
        <v>0</v>
      </c>
      <c r="K257" s="8">
        <f>Pointage!AS259</f>
        <v>0</v>
      </c>
      <c r="L257" s="8">
        <f>Pointage!AS259</f>
        <v>0</v>
      </c>
      <c r="M257" s="8">
        <f>Pointage!AX259</f>
        <v>0</v>
      </c>
      <c r="N257" s="8">
        <f>Pointage!BD259</f>
        <v>0</v>
      </c>
      <c r="O257" s="8">
        <f>Pointage!BH259</f>
        <v>0</v>
      </c>
      <c r="P257" s="8">
        <f>Pointage!BM259</f>
        <v>0</v>
      </c>
      <c r="Q257" s="8">
        <f>Pointage!BR259</f>
        <v>0</v>
      </c>
      <c r="R257" s="8">
        <f>Pointage!BW259</f>
        <v>0</v>
      </c>
      <c r="S257" s="8">
        <f>Pointage!CB259</f>
        <v>0</v>
      </c>
    </row>
    <row r="258" spans="1:19" x14ac:dyDescent="0.2">
      <c r="A258" s="7">
        <f>Pointage!A260</f>
        <v>43355</v>
      </c>
      <c r="B258" s="4">
        <f t="shared" si="6"/>
        <v>12</v>
      </c>
      <c r="C258" s="4">
        <f t="shared" si="7"/>
        <v>9</v>
      </c>
      <c r="D258" s="8">
        <f>Pointage!E260</f>
        <v>0</v>
      </c>
      <c r="E258" s="8">
        <f>Pointage!J260</f>
        <v>0</v>
      </c>
      <c r="F258" s="8">
        <f>Pointage!O260</f>
        <v>0</v>
      </c>
      <c r="G258" s="8">
        <f>Pointage!T260</f>
        <v>0</v>
      </c>
      <c r="H258" s="8">
        <f>Pointage!Y260</f>
        <v>0</v>
      </c>
      <c r="I258" s="8">
        <f>Pointage!AD260</f>
        <v>0</v>
      </c>
      <c r="J258" s="8">
        <f>Pointage!AI260</f>
        <v>0</v>
      </c>
      <c r="K258" s="8">
        <f>Pointage!AS260</f>
        <v>0</v>
      </c>
      <c r="L258" s="8">
        <f>Pointage!AS260</f>
        <v>0</v>
      </c>
      <c r="M258" s="8">
        <f>Pointage!AX260</f>
        <v>0</v>
      </c>
      <c r="N258" s="8">
        <f>Pointage!BD260</f>
        <v>0</v>
      </c>
      <c r="O258" s="8">
        <f>Pointage!BH260</f>
        <v>0</v>
      </c>
      <c r="P258" s="8">
        <f>Pointage!BM260</f>
        <v>0</v>
      </c>
      <c r="Q258" s="8">
        <f>Pointage!BR260</f>
        <v>0</v>
      </c>
      <c r="R258" s="8">
        <f>Pointage!BW260</f>
        <v>0</v>
      </c>
      <c r="S258" s="8">
        <f>Pointage!CB260</f>
        <v>0</v>
      </c>
    </row>
    <row r="259" spans="1:19" x14ac:dyDescent="0.2">
      <c r="A259" s="7">
        <f>Pointage!A261</f>
        <v>43356</v>
      </c>
      <c r="B259" s="4">
        <f t="shared" si="6"/>
        <v>13</v>
      </c>
      <c r="C259" s="4">
        <f t="shared" si="7"/>
        <v>9</v>
      </c>
      <c r="D259" s="8">
        <f>Pointage!E261</f>
        <v>0</v>
      </c>
      <c r="E259" s="8">
        <f>Pointage!J261</f>
        <v>0</v>
      </c>
      <c r="F259" s="8">
        <f>Pointage!O261</f>
        <v>0</v>
      </c>
      <c r="G259" s="8">
        <f>Pointage!T261</f>
        <v>0</v>
      </c>
      <c r="H259" s="8">
        <f>Pointage!Y261</f>
        <v>0</v>
      </c>
      <c r="I259" s="8">
        <f>Pointage!AD261</f>
        <v>0</v>
      </c>
      <c r="J259" s="8">
        <f>Pointage!AI261</f>
        <v>0</v>
      </c>
      <c r="K259" s="8">
        <f>Pointage!AS261</f>
        <v>0</v>
      </c>
      <c r="L259" s="8">
        <f>Pointage!AS261</f>
        <v>0</v>
      </c>
      <c r="M259" s="8">
        <f>Pointage!AX261</f>
        <v>0</v>
      </c>
      <c r="N259" s="8">
        <f>Pointage!BD261</f>
        <v>0</v>
      </c>
      <c r="O259" s="8">
        <f>Pointage!BH261</f>
        <v>0</v>
      </c>
      <c r="P259" s="8">
        <f>Pointage!BM261</f>
        <v>0</v>
      </c>
      <c r="Q259" s="8">
        <f>Pointage!BR261</f>
        <v>0</v>
      </c>
      <c r="R259" s="8">
        <f>Pointage!BW261</f>
        <v>0</v>
      </c>
      <c r="S259" s="8">
        <f>Pointage!CB261</f>
        <v>0</v>
      </c>
    </row>
    <row r="260" spans="1:19" x14ac:dyDescent="0.2">
      <c r="A260" s="7">
        <f>Pointage!A262</f>
        <v>43357</v>
      </c>
      <c r="B260" s="4">
        <f t="shared" si="6"/>
        <v>14</v>
      </c>
      <c r="C260" s="4">
        <f t="shared" si="7"/>
        <v>9</v>
      </c>
      <c r="D260" s="8">
        <f>Pointage!E262</f>
        <v>0</v>
      </c>
      <c r="E260" s="8">
        <f>Pointage!J262</f>
        <v>0</v>
      </c>
      <c r="F260" s="8">
        <f>Pointage!O262</f>
        <v>0</v>
      </c>
      <c r="G260" s="8">
        <f>Pointage!T262</f>
        <v>0</v>
      </c>
      <c r="H260" s="8">
        <f>Pointage!Y262</f>
        <v>0</v>
      </c>
      <c r="I260" s="8">
        <f>Pointage!AD262</f>
        <v>0</v>
      </c>
      <c r="J260" s="8">
        <f>Pointage!AI262</f>
        <v>0</v>
      </c>
      <c r="K260" s="8">
        <f>Pointage!AS262</f>
        <v>0</v>
      </c>
      <c r="L260" s="8">
        <f>Pointage!AS262</f>
        <v>0</v>
      </c>
      <c r="M260" s="8">
        <f>Pointage!AX262</f>
        <v>0</v>
      </c>
      <c r="N260" s="8">
        <f>Pointage!BD262</f>
        <v>0</v>
      </c>
      <c r="O260" s="8">
        <f>Pointage!BH262</f>
        <v>0</v>
      </c>
      <c r="P260" s="8">
        <f>Pointage!BM262</f>
        <v>0</v>
      </c>
      <c r="Q260" s="8">
        <f>Pointage!BR262</f>
        <v>0</v>
      </c>
      <c r="R260" s="8">
        <f>Pointage!BW262</f>
        <v>0</v>
      </c>
      <c r="S260" s="8">
        <f>Pointage!CB262</f>
        <v>0</v>
      </c>
    </row>
    <row r="261" spans="1:19" x14ac:dyDescent="0.2">
      <c r="A261" s="7">
        <f>Pointage!A263</f>
        <v>43358</v>
      </c>
      <c r="B261" s="4">
        <f t="shared" ref="B261:B324" si="8">DAY(A261)</f>
        <v>15</v>
      </c>
      <c r="C261" s="4">
        <f t="shared" ref="C261:C324" si="9">MONTH(A261)</f>
        <v>9</v>
      </c>
      <c r="D261" s="8">
        <f>Pointage!E263</f>
        <v>0</v>
      </c>
      <c r="E261" s="8">
        <f>Pointage!J263</f>
        <v>0</v>
      </c>
      <c r="F261" s="8">
        <f>Pointage!O263</f>
        <v>0</v>
      </c>
      <c r="G261" s="8">
        <f>Pointage!T263</f>
        <v>0</v>
      </c>
      <c r="H261" s="8">
        <f>Pointage!Y263</f>
        <v>0</v>
      </c>
      <c r="I261" s="8">
        <f>Pointage!AD263</f>
        <v>0</v>
      </c>
      <c r="J261" s="8">
        <f>Pointage!AI263</f>
        <v>0</v>
      </c>
      <c r="K261" s="8">
        <f>Pointage!AS263</f>
        <v>0</v>
      </c>
      <c r="L261" s="8">
        <f>Pointage!AS263</f>
        <v>0</v>
      </c>
      <c r="M261" s="8">
        <f>Pointage!AX263</f>
        <v>0</v>
      </c>
      <c r="N261" s="8">
        <f>Pointage!BD263</f>
        <v>0</v>
      </c>
      <c r="O261" s="8">
        <f>Pointage!BH263</f>
        <v>0</v>
      </c>
      <c r="P261" s="8">
        <f>Pointage!BM263</f>
        <v>0</v>
      </c>
      <c r="Q261" s="8">
        <f>Pointage!BR263</f>
        <v>0</v>
      </c>
      <c r="R261" s="8">
        <f>Pointage!BW263</f>
        <v>0</v>
      </c>
      <c r="S261" s="8">
        <f>Pointage!CB263</f>
        <v>0</v>
      </c>
    </row>
    <row r="262" spans="1:19" x14ac:dyDescent="0.2">
      <c r="A262" s="7" t="str">
        <f>Pointage!A264</f>
        <v>Total</v>
      </c>
      <c r="B262" s="4" t="e">
        <f t="shared" si="8"/>
        <v>#VALUE!</v>
      </c>
      <c r="C262" s="4" t="e">
        <f t="shared" si="9"/>
        <v>#VALUE!</v>
      </c>
      <c r="D262" s="8">
        <f>Pointage!E264</f>
        <v>0</v>
      </c>
      <c r="E262" s="8">
        <f>Pointage!J264</f>
        <v>0</v>
      </c>
      <c r="F262" s="8">
        <f>Pointage!O264</f>
        <v>0</v>
      </c>
      <c r="G262" s="8">
        <f>Pointage!T264</f>
        <v>0</v>
      </c>
      <c r="H262" s="8">
        <f>Pointage!Y264</f>
        <v>0</v>
      </c>
      <c r="I262" s="8">
        <f>Pointage!AD264</f>
        <v>0</v>
      </c>
      <c r="J262" s="8">
        <f>Pointage!AI264</f>
        <v>0</v>
      </c>
      <c r="K262" s="8">
        <f>Pointage!AS264</f>
        <v>0</v>
      </c>
      <c r="L262" s="8">
        <f>Pointage!AS264</f>
        <v>0</v>
      </c>
      <c r="M262" s="8">
        <f>Pointage!AX264</f>
        <v>0</v>
      </c>
      <c r="N262" s="8">
        <f>Pointage!BD264</f>
        <v>0</v>
      </c>
      <c r="O262" s="8">
        <f>Pointage!BH264</f>
        <v>0</v>
      </c>
      <c r="P262" s="8">
        <f>Pointage!BM264</f>
        <v>0</v>
      </c>
      <c r="Q262" s="8">
        <f>Pointage!BR264</f>
        <v>0</v>
      </c>
      <c r="R262" s="8">
        <f>Pointage!BW264</f>
        <v>0</v>
      </c>
      <c r="S262" s="8">
        <f>Pointage!CB264</f>
        <v>0</v>
      </c>
    </row>
    <row r="263" spans="1:19" x14ac:dyDescent="0.2">
      <c r="A263" s="7">
        <f>Pointage!A265</f>
        <v>43360</v>
      </c>
      <c r="B263" s="4">
        <f t="shared" si="8"/>
        <v>17</v>
      </c>
      <c r="C263" s="4">
        <f t="shared" si="9"/>
        <v>9</v>
      </c>
      <c r="D263" s="8">
        <f>Pointage!E265</f>
        <v>0</v>
      </c>
      <c r="E263" s="8">
        <f>Pointage!J265</f>
        <v>0</v>
      </c>
      <c r="F263" s="8">
        <f>Pointage!O265</f>
        <v>0</v>
      </c>
      <c r="G263" s="8">
        <f>Pointage!T265</f>
        <v>0</v>
      </c>
      <c r="H263" s="8">
        <f>Pointage!Y265</f>
        <v>0</v>
      </c>
      <c r="I263" s="8">
        <f>Pointage!AD265</f>
        <v>0</v>
      </c>
      <c r="J263" s="8">
        <f>Pointage!AI265</f>
        <v>0</v>
      </c>
      <c r="K263" s="8">
        <f>Pointage!AS265</f>
        <v>0</v>
      </c>
      <c r="L263" s="8">
        <f>Pointage!AS265</f>
        <v>0</v>
      </c>
      <c r="M263" s="8">
        <f>Pointage!AX265</f>
        <v>0</v>
      </c>
      <c r="N263" s="8">
        <f>Pointage!BD265</f>
        <v>0</v>
      </c>
      <c r="O263" s="8">
        <f>Pointage!BH265</f>
        <v>0</v>
      </c>
      <c r="P263" s="8">
        <f>Pointage!BM265</f>
        <v>0</v>
      </c>
      <c r="Q263" s="8">
        <f>Pointage!BR265</f>
        <v>0</v>
      </c>
      <c r="R263" s="8">
        <f>Pointage!BW265</f>
        <v>0</v>
      </c>
      <c r="S263" s="8">
        <f>Pointage!CB265</f>
        <v>0</v>
      </c>
    </row>
    <row r="264" spans="1:19" x14ac:dyDescent="0.2">
      <c r="A264" s="7">
        <f>Pointage!A266</f>
        <v>43361</v>
      </c>
      <c r="B264" s="4">
        <f t="shared" si="8"/>
        <v>18</v>
      </c>
      <c r="C264" s="4">
        <f t="shared" si="9"/>
        <v>9</v>
      </c>
      <c r="D264" s="8">
        <f>Pointage!E266</f>
        <v>0</v>
      </c>
      <c r="E264" s="8">
        <f>Pointage!J266</f>
        <v>0</v>
      </c>
      <c r="F264" s="8">
        <f>Pointage!O266</f>
        <v>0</v>
      </c>
      <c r="G264" s="8">
        <f>Pointage!T266</f>
        <v>0</v>
      </c>
      <c r="H264" s="8">
        <f>Pointage!Y266</f>
        <v>0</v>
      </c>
      <c r="I264" s="8">
        <f>Pointage!AD266</f>
        <v>0</v>
      </c>
      <c r="J264" s="8">
        <f>Pointage!AI266</f>
        <v>0</v>
      </c>
      <c r="K264" s="8">
        <f>Pointage!AS266</f>
        <v>0</v>
      </c>
      <c r="L264" s="8">
        <f>Pointage!AS266</f>
        <v>0</v>
      </c>
      <c r="M264" s="8">
        <f>Pointage!AX266</f>
        <v>0</v>
      </c>
      <c r="N264" s="8">
        <f>Pointage!BD266</f>
        <v>0</v>
      </c>
      <c r="O264" s="8">
        <f>Pointage!BH266</f>
        <v>0</v>
      </c>
      <c r="P264" s="8">
        <f>Pointage!BM266</f>
        <v>0</v>
      </c>
      <c r="Q264" s="8">
        <f>Pointage!BR266</f>
        <v>0</v>
      </c>
      <c r="R264" s="8">
        <f>Pointage!BW266</f>
        <v>0</v>
      </c>
      <c r="S264" s="8">
        <f>Pointage!CB266</f>
        <v>0</v>
      </c>
    </row>
    <row r="265" spans="1:19" x14ac:dyDescent="0.2">
      <c r="A265" s="7">
        <f>Pointage!A267</f>
        <v>43362</v>
      </c>
      <c r="B265" s="4">
        <f t="shared" si="8"/>
        <v>19</v>
      </c>
      <c r="C265" s="4">
        <f t="shared" si="9"/>
        <v>9</v>
      </c>
      <c r="D265" s="8">
        <f>Pointage!E267</f>
        <v>0</v>
      </c>
      <c r="E265" s="8">
        <f>Pointage!J267</f>
        <v>0</v>
      </c>
      <c r="F265" s="8">
        <f>Pointage!O267</f>
        <v>0</v>
      </c>
      <c r="G265" s="8">
        <f>Pointage!T267</f>
        <v>0</v>
      </c>
      <c r="H265" s="8">
        <f>Pointage!Y267</f>
        <v>0</v>
      </c>
      <c r="I265" s="8">
        <f>Pointage!AD267</f>
        <v>0</v>
      </c>
      <c r="J265" s="8">
        <f>Pointage!AI267</f>
        <v>0</v>
      </c>
      <c r="K265" s="8">
        <f>Pointage!AS267</f>
        <v>0</v>
      </c>
      <c r="L265" s="8">
        <f>Pointage!AS267</f>
        <v>0</v>
      </c>
      <c r="M265" s="8">
        <f>Pointage!AX267</f>
        <v>0</v>
      </c>
      <c r="N265" s="8">
        <f>Pointage!BD267</f>
        <v>0</v>
      </c>
      <c r="O265" s="8">
        <f>Pointage!BH267</f>
        <v>0</v>
      </c>
      <c r="P265" s="8">
        <f>Pointage!BM267</f>
        <v>0</v>
      </c>
      <c r="Q265" s="8">
        <f>Pointage!BR267</f>
        <v>0</v>
      </c>
      <c r="R265" s="8">
        <f>Pointage!BW267</f>
        <v>0</v>
      </c>
      <c r="S265" s="8">
        <f>Pointage!CB267</f>
        <v>0</v>
      </c>
    </row>
    <row r="266" spans="1:19" x14ac:dyDescent="0.2">
      <c r="A266" s="7">
        <f>Pointage!A268</f>
        <v>43363</v>
      </c>
      <c r="B266" s="4">
        <f t="shared" si="8"/>
        <v>20</v>
      </c>
      <c r="C266" s="4">
        <f t="shared" si="9"/>
        <v>9</v>
      </c>
      <c r="D266" s="8">
        <f>Pointage!E268</f>
        <v>0</v>
      </c>
      <c r="E266" s="8">
        <f>Pointage!J268</f>
        <v>0</v>
      </c>
      <c r="F266" s="8">
        <f>Pointage!O268</f>
        <v>0</v>
      </c>
      <c r="G266" s="8">
        <f>Pointage!T268</f>
        <v>0</v>
      </c>
      <c r="H266" s="8">
        <f>Pointage!Y268</f>
        <v>0</v>
      </c>
      <c r="I266" s="8">
        <f>Pointage!AD268</f>
        <v>0</v>
      </c>
      <c r="J266" s="8">
        <f>Pointage!AI268</f>
        <v>0</v>
      </c>
      <c r="K266" s="8">
        <f>Pointage!AS268</f>
        <v>0</v>
      </c>
      <c r="L266" s="8">
        <f>Pointage!AS268</f>
        <v>0</v>
      </c>
      <c r="M266" s="8">
        <f>Pointage!AX268</f>
        <v>0</v>
      </c>
      <c r="N266" s="8">
        <f>Pointage!BD268</f>
        <v>0</v>
      </c>
      <c r="O266" s="8">
        <f>Pointage!BH268</f>
        <v>0</v>
      </c>
      <c r="P266" s="8">
        <f>Pointage!BM268</f>
        <v>0</v>
      </c>
      <c r="Q266" s="8">
        <f>Pointage!BR268</f>
        <v>0</v>
      </c>
      <c r="R266" s="8">
        <f>Pointage!BW268</f>
        <v>0</v>
      </c>
      <c r="S266" s="8">
        <f>Pointage!CB268</f>
        <v>0</v>
      </c>
    </row>
    <row r="267" spans="1:19" x14ac:dyDescent="0.2">
      <c r="A267" s="7">
        <f>Pointage!A269</f>
        <v>43364</v>
      </c>
      <c r="B267" s="4">
        <f t="shared" si="8"/>
        <v>21</v>
      </c>
      <c r="C267" s="4">
        <f t="shared" si="9"/>
        <v>9</v>
      </c>
      <c r="D267" s="8">
        <f>Pointage!E269</f>
        <v>0</v>
      </c>
      <c r="E267" s="8">
        <f>Pointage!J269</f>
        <v>0</v>
      </c>
      <c r="F267" s="8">
        <f>Pointage!O269</f>
        <v>0</v>
      </c>
      <c r="G267" s="8">
        <f>Pointage!T269</f>
        <v>0</v>
      </c>
      <c r="H267" s="8">
        <f>Pointage!Y269</f>
        <v>0</v>
      </c>
      <c r="I267" s="8">
        <f>Pointage!AD269</f>
        <v>0</v>
      </c>
      <c r="J267" s="8">
        <f>Pointage!AI269</f>
        <v>0</v>
      </c>
      <c r="K267" s="8">
        <f>Pointage!AS269</f>
        <v>0</v>
      </c>
      <c r="L267" s="8">
        <f>Pointage!AS269</f>
        <v>0</v>
      </c>
      <c r="M267" s="8">
        <f>Pointage!AX269</f>
        <v>0</v>
      </c>
      <c r="N267" s="8">
        <f>Pointage!BD269</f>
        <v>0</v>
      </c>
      <c r="O267" s="8">
        <f>Pointage!BH269</f>
        <v>0</v>
      </c>
      <c r="P267" s="8">
        <f>Pointage!BM269</f>
        <v>0</v>
      </c>
      <c r="Q267" s="8">
        <f>Pointage!BR269</f>
        <v>0</v>
      </c>
      <c r="R267" s="8">
        <f>Pointage!BW269</f>
        <v>0</v>
      </c>
      <c r="S267" s="8">
        <f>Pointage!CB269</f>
        <v>0</v>
      </c>
    </row>
    <row r="268" spans="1:19" x14ac:dyDescent="0.2">
      <c r="A268" s="7">
        <f>Pointage!A270</f>
        <v>43365</v>
      </c>
      <c r="B268" s="4">
        <f t="shared" si="8"/>
        <v>22</v>
      </c>
      <c r="C268" s="4">
        <f t="shared" si="9"/>
        <v>9</v>
      </c>
      <c r="D268" s="8">
        <f>Pointage!E270</f>
        <v>0</v>
      </c>
      <c r="E268" s="8">
        <f>Pointage!J270</f>
        <v>0</v>
      </c>
      <c r="F268" s="8">
        <f>Pointage!O270</f>
        <v>0</v>
      </c>
      <c r="G268" s="8">
        <f>Pointage!T270</f>
        <v>0</v>
      </c>
      <c r="H268" s="8">
        <f>Pointage!Y270</f>
        <v>0</v>
      </c>
      <c r="I268" s="8">
        <f>Pointage!AD270</f>
        <v>0</v>
      </c>
      <c r="J268" s="8">
        <f>Pointage!AI270</f>
        <v>0</v>
      </c>
      <c r="K268" s="8">
        <f>Pointage!AS270</f>
        <v>0</v>
      </c>
      <c r="L268" s="8">
        <f>Pointage!AS270</f>
        <v>0</v>
      </c>
      <c r="M268" s="8">
        <f>Pointage!AX270</f>
        <v>0</v>
      </c>
      <c r="N268" s="8">
        <f>Pointage!BD270</f>
        <v>0</v>
      </c>
      <c r="O268" s="8">
        <f>Pointage!BH270</f>
        <v>0</v>
      </c>
      <c r="P268" s="8">
        <f>Pointage!BM270</f>
        <v>0</v>
      </c>
      <c r="Q268" s="8">
        <f>Pointage!BR270</f>
        <v>0</v>
      </c>
      <c r="R268" s="8">
        <f>Pointage!BW270</f>
        <v>0</v>
      </c>
      <c r="S268" s="8">
        <f>Pointage!CB270</f>
        <v>0</v>
      </c>
    </row>
    <row r="269" spans="1:19" x14ac:dyDescent="0.2">
      <c r="A269" s="7" t="str">
        <f>Pointage!A271</f>
        <v>Total</v>
      </c>
      <c r="B269" s="4" t="e">
        <f t="shared" si="8"/>
        <v>#VALUE!</v>
      </c>
      <c r="C269" s="4" t="e">
        <f t="shared" si="9"/>
        <v>#VALUE!</v>
      </c>
      <c r="D269" s="8">
        <f>Pointage!E271</f>
        <v>0</v>
      </c>
      <c r="E269" s="8">
        <f>Pointage!J271</f>
        <v>0</v>
      </c>
      <c r="F269" s="8">
        <f>Pointage!O271</f>
        <v>0</v>
      </c>
      <c r="G269" s="8">
        <f>Pointage!T271</f>
        <v>0</v>
      </c>
      <c r="H269" s="8">
        <f>Pointage!Y271</f>
        <v>0</v>
      </c>
      <c r="I269" s="8">
        <f>Pointage!AD271</f>
        <v>0</v>
      </c>
      <c r="J269" s="8">
        <f>Pointage!AI271</f>
        <v>0</v>
      </c>
      <c r="K269" s="8">
        <f>Pointage!AS271</f>
        <v>0</v>
      </c>
      <c r="L269" s="8">
        <f>Pointage!AS271</f>
        <v>0</v>
      </c>
      <c r="M269" s="8">
        <f>Pointage!AX271</f>
        <v>0</v>
      </c>
      <c r="N269" s="8">
        <f>Pointage!BD271</f>
        <v>0</v>
      </c>
      <c r="O269" s="8">
        <f>Pointage!BH271</f>
        <v>0</v>
      </c>
      <c r="P269" s="8">
        <f>Pointage!BM271</f>
        <v>0</v>
      </c>
      <c r="Q269" s="8">
        <f>Pointage!BR271</f>
        <v>0</v>
      </c>
      <c r="R269" s="8">
        <f>Pointage!BW271</f>
        <v>0</v>
      </c>
      <c r="S269" s="8">
        <f>Pointage!CB271</f>
        <v>0</v>
      </c>
    </row>
    <row r="270" spans="1:19" x14ac:dyDescent="0.2">
      <c r="A270" s="7">
        <f>Pointage!A272</f>
        <v>43367</v>
      </c>
      <c r="B270" s="4">
        <f t="shared" si="8"/>
        <v>24</v>
      </c>
      <c r="C270" s="4">
        <f t="shared" si="9"/>
        <v>9</v>
      </c>
      <c r="D270" s="8">
        <f>Pointage!E272</f>
        <v>0</v>
      </c>
      <c r="E270" s="8">
        <f>Pointage!J272</f>
        <v>0</v>
      </c>
      <c r="F270" s="8">
        <f>Pointage!O272</f>
        <v>0</v>
      </c>
      <c r="G270" s="8">
        <f>Pointage!T272</f>
        <v>0</v>
      </c>
      <c r="H270" s="8">
        <f>Pointage!Y272</f>
        <v>0</v>
      </c>
      <c r="I270" s="8">
        <f>Pointage!AD272</f>
        <v>0</v>
      </c>
      <c r="J270" s="8">
        <f>Pointage!AI272</f>
        <v>0</v>
      </c>
      <c r="K270" s="8">
        <f>Pointage!AS272</f>
        <v>0</v>
      </c>
      <c r="L270" s="8">
        <f>Pointage!AS272</f>
        <v>0</v>
      </c>
      <c r="M270" s="8">
        <f>Pointage!AX272</f>
        <v>0</v>
      </c>
      <c r="N270" s="8">
        <f>Pointage!BD272</f>
        <v>0</v>
      </c>
      <c r="O270" s="8">
        <f>Pointage!BH272</f>
        <v>0</v>
      </c>
      <c r="P270" s="8">
        <f>Pointage!BM272</f>
        <v>0</v>
      </c>
      <c r="Q270" s="8">
        <f>Pointage!BR272</f>
        <v>0</v>
      </c>
      <c r="R270" s="8">
        <f>Pointage!BW272</f>
        <v>0</v>
      </c>
      <c r="S270" s="8">
        <f>Pointage!CB272</f>
        <v>0</v>
      </c>
    </row>
    <row r="271" spans="1:19" x14ac:dyDescent="0.2">
      <c r="A271" s="7">
        <f>Pointage!A273</f>
        <v>43368</v>
      </c>
      <c r="B271" s="4">
        <f t="shared" si="8"/>
        <v>25</v>
      </c>
      <c r="C271" s="4">
        <f t="shared" si="9"/>
        <v>9</v>
      </c>
      <c r="D271" s="8">
        <f>Pointage!E273</f>
        <v>0</v>
      </c>
      <c r="E271" s="8">
        <f>Pointage!J273</f>
        <v>0</v>
      </c>
      <c r="F271" s="8">
        <f>Pointage!O273</f>
        <v>0</v>
      </c>
      <c r="G271" s="8">
        <f>Pointage!T273</f>
        <v>0</v>
      </c>
      <c r="H271" s="8">
        <f>Pointage!Y273</f>
        <v>0</v>
      </c>
      <c r="I271" s="8">
        <f>Pointage!AD273</f>
        <v>0</v>
      </c>
      <c r="J271" s="8">
        <f>Pointage!AI273</f>
        <v>0</v>
      </c>
      <c r="K271" s="8">
        <f>Pointage!AS273</f>
        <v>0</v>
      </c>
      <c r="L271" s="8">
        <f>Pointage!AS273</f>
        <v>0</v>
      </c>
      <c r="M271" s="8">
        <f>Pointage!AX273</f>
        <v>0</v>
      </c>
      <c r="N271" s="8">
        <f>Pointage!BD273</f>
        <v>0</v>
      </c>
      <c r="O271" s="8">
        <f>Pointage!BH273</f>
        <v>0</v>
      </c>
      <c r="P271" s="8">
        <f>Pointage!BM273</f>
        <v>0</v>
      </c>
      <c r="Q271" s="8">
        <f>Pointage!BR273</f>
        <v>0</v>
      </c>
      <c r="R271" s="8">
        <f>Pointage!BW273</f>
        <v>0</v>
      </c>
      <c r="S271" s="8">
        <f>Pointage!CB273</f>
        <v>0</v>
      </c>
    </row>
    <row r="272" spans="1:19" x14ac:dyDescent="0.2">
      <c r="A272" s="7">
        <f>Pointage!A274</f>
        <v>43369</v>
      </c>
      <c r="B272" s="4">
        <f t="shared" si="8"/>
        <v>26</v>
      </c>
      <c r="C272" s="4">
        <f t="shared" si="9"/>
        <v>9</v>
      </c>
      <c r="D272" s="8">
        <f>Pointage!E274</f>
        <v>0</v>
      </c>
      <c r="E272" s="8">
        <f>Pointage!J274</f>
        <v>0</v>
      </c>
      <c r="F272" s="8">
        <f>Pointage!O274</f>
        <v>0</v>
      </c>
      <c r="G272" s="8">
        <f>Pointage!T274</f>
        <v>0</v>
      </c>
      <c r="H272" s="8">
        <f>Pointage!Y274</f>
        <v>0</v>
      </c>
      <c r="I272" s="8">
        <f>Pointage!AD274</f>
        <v>0</v>
      </c>
      <c r="J272" s="8">
        <f>Pointage!AI274</f>
        <v>0</v>
      </c>
      <c r="K272" s="8">
        <f>Pointage!AS274</f>
        <v>0</v>
      </c>
      <c r="L272" s="8">
        <f>Pointage!AS274</f>
        <v>0</v>
      </c>
      <c r="M272" s="8">
        <f>Pointage!AX274</f>
        <v>0</v>
      </c>
      <c r="N272" s="8">
        <f>Pointage!BD274</f>
        <v>0</v>
      </c>
      <c r="O272" s="8">
        <f>Pointage!BH274</f>
        <v>0</v>
      </c>
      <c r="P272" s="8">
        <f>Pointage!BM274</f>
        <v>0</v>
      </c>
      <c r="Q272" s="8">
        <f>Pointage!BR274</f>
        <v>0</v>
      </c>
      <c r="R272" s="8">
        <f>Pointage!BW274</f>
        <v>0</v>
      </c>
      <c r="S272" s="8">
        <f>Pointage!CB274</f>
        <v>0</v>
      </c>
    </row>
    <row r="273" spans="1:19" x14ac:dyDescent="0.2">
      <c r="A273" s="7">
        <f>Pointage!A275</f>
        <v>43370</v>
      </c>
      <c r="B273" s="4">
        <f t="shared" si="8"/>
        <v>27</v>
      </c>
      <c r="C273" s="4">
        <f t="shared" si="9"/>
        <v>9</v>
      </c>
      <c r="D273" s="8">
        <f>Pointage!E275</f>
        <v>0</v>
      </c>
      <c r="E273" s="8">
        <f>Pointage!J275</f>
        <v>0</v>
      </c>
      <c r="F273" s="8">
        <f>Pointage!O275</f>
        <v>0</v>
      </c>
      <c r="G273" s="8">
        <f>Pointage!T275</f>
        <v>0</v>
      </c>
      <c r="H273" s="8">
        <f>Pointage!Y275</f>
        <v>0</v>
      </c>
      <c r="I273" s="8">
        <f>Pointage!AD275</f>
        <v>0</v>
      </c>
      <c r="J273" s="8">
        <f>Pointage!AI275</f>
        <v>0</v>
      </c>
      <c r="K273" s="8">
        <f>Pointage!AS275</f>
        <v>0</v>
      </c>
      <c r="L273" s="8">
        <f>Pointage!AS275</f>
        <v>0</v>
      </c>
      <c r="M273" s="8">
        <f>Pointage!AX275</f>
        <v>0</v>
      </c>
      <c r="N273" s="8">
        <f>Pointage!BD275</f>
        <v>0</v>
      </c>
      <c r="O273" s="8">
        <f>Pointage!BH275</f>
        <v>0</v>
      </c>
      <c r="P273" s="8">
        <f>Pointage!BM275</f>
        <v>0</v>
      </c>
      <c r="Q273" s="8">
        <f>Pointage!BR275</f>
        <v>0</v>
      </c>
      <c r="R273" s="8">
        <f>Pointage!BW275</f>
        <v>0</v>
      </c>
      <c r="S273" s="8">
        <f>Pointage!CB275</f>
        <v>0</v>
      </c>
    </row>
    <row r="274" spans="1:19" x14ac:dyDescent="0.2">
      <c r="A274" s="7">
        <f>Pointage!A276</f>
        <v>43371</v>
      </c>
      <c r="B274" s="4">
        <f t="shared" si="8"/>
        <v>28</v>
      </c>
      <c r="C274" s="4">
        <f t="shared" si="9"/>
        <v>9</v>
      </c>
      <c r="D274" s="8">
        <f>Pointage!E276</f>
        <v>0</v>
      </c>
      <c r="E274" s="8">
        <f>Pointage!J276</f>
        <v>0</v>
      </c>
      <c r="F274" s="8">
        <f>Pointage!O276</f>
        <v>0</v>
      </c>
      <c r="G274" s="8">
        <f>Pointage!T276</f>
        <v>0</v>
      </c>
      <c r="H274" s="8">
        <f>Pointage!Y276</f>
        <v>0</v>
      </c>
      <c r="I274" s="8">
        <f>Pointage!AD276</f>
        <v>0</v>
      </c>
      <c r="J274" s="8">
        <f>Pointage!AI276</f>
        <v>0</v>
      </c>
      <c r="K274" s="8">
        <f>Pointage!AS276</f>
        <v>0</v>
      </c>
      <c r="L274" s="8">
        <f>Pointage!AS276</f>
        <v>0</v>
      </c>
      <c r="M274" s="8">
        <f>Pointage!AX276</f>
        <v>0</v>
      </c>
      <c r="N274" s="8">
        <f>Pointage!BD276</f>
        <v>0</v>
      </c>
      <c r="O274" s="8">
        <f>Pointage!BH276</f>
        <v>0</v>
      </c>
      <c r="P274" s="8">
        <f>Pointage!BM276</f>
        <v>0</v>
      </c>
      <c r="Q274" s="8">
        <f>Pointage!BR276</f>
        <v>0</v>
      </c>
      <c r="R274" s="8">
        <f>Pointage!BW276</f>
        <v>0</v>
      </c>
      <c r="S274" s="8">
        <f>Pointage!CB276</f>
        <v>0</v>
      </c>
    </row>
    <row r="275" spans="1:19" x14ac:dyDescent="0.2">
      <c r="A275" s="7">
        <f>Pointage!A277</f>
        <v>43372</v>
      </c>
      <c r="B275" s="4">
        <f t="shared" si="8"/>
        <v>29</v>
      </c>
      <c r="C275" s="4">
        <f t="shared" si="9"/>
        <v>9</v>
      </c>
      <c r="D275" s="8">
        <f>Pointage!E277</f>
        <v>0</v>
      </c>
      <c r="E275" s="8">
        <f>Pointage!J277</f>
        <v>0</v>
      </c>
      <c r="F275" s="8">
        <f>Pointage!O277</f>
        <v>0</v>
      </c>
      <c r="G275" s="8">
        <f>Pointage!T277</f>
        <v>0</v>
      </c>
      <c r="H275" s="8">
        <f>Pointage!Y277</f>
        <v>0</v>
      </c>
      <c r="I275" s="8">
        <f>Pointage!AD277</f>
        <v>0</v>
      </c>
      <c r="J275" s="8">
        <f>Pointage!AI277</f>
        <v>0</v>
      </c>
      <c r="K275" s="8">
        <f>Pointage!AS277</f>
        <v>0</v>
      </c>
      <c r="L275" s="8">
        <f>Pointage!AS277</f>
        <v>0</v>
      </c>
      <c r="M275" s="8">
        <f>Pointage!AX277</f>
        <v>0</v>
      </c>
      <c r="N275" s="8">
        <f>Pointage!BD277</f>
        <v>0</v>
      </c>
      <c r="O275" s="8">
        <f>Pointage!BH277</f>
        <v>0</v>
      </c>
      <c r="P275" s="8">
        <f>Pointage!BM277</f>
        <v>0</v>
      </c>
      <c r="Q275" s="8">
        <f>Pointage!BR277</f>
        <v>0</v>
      </c>
      <c r="R275" s="8">
        <f>Pointage!BW277</f>
        <v>0</v>
      </c>
      <c r="S275" s="8">
        <f>Pointage!CB277</f>
        <v>0</v>
      </c>
    </row>
    <row r="276" spans="1:19" x14ac:dyDescent="0.2">
      <c r="A276" s="7" t="str">
        <f>Pointage!A278</f>
        <v>Total</v>
      </c>
      <c r="B276" s="4" t="e">
        <f t="shared" si="8"/>
        <v>#VALUE!</v>
      </c>
      <c r="C276" s="4" t="e">
        <f t="shared" si="9"/>
        <v>#VALUE!</v>
      </c>
      <c r="D276" s="8">
        <f>Pointage!E278</f>
        <v>0</v>
      </c>
      <c r="E276" s="8">
        <f>Pointage!J278</f>
        <v>0</v>
      </c>
      <c r="F276" s="8">
        <f>Pointage!O278</f>
        <v>0</v>
      </c>
      <c r="G276" s="8">
        <f>Pointage!T278</f>
        <v>0</v>
      </c>
      <c r="H276" s="8">
        <f>Pointage!Y278</f>
        <v>0</v>
      </c>
      <c r="I276" s="8">
        <f>Pointage!AD278</f>
        <v>0</v>
      </c>
      <c r="J276" s="8">
        <f>Pointage!AI278</f>
        <v>0</v>
      </c>
      <c r="K276" s="8">
        <f>Pointage!AS278</f>
        <v>0</v>
      </c>
      <c r="L276" s="8">
        <f>Pointage!AS278</f>
        <v>0</v>
      </c>
      <c r="M276" s="8">
        <f>Pointage!AX278</f>
        <v>0</v>
      </c>
      <c r="N276" s="8">
        <f>Pointage!BD278</f>
        <v>0</v>
      </c>
      <c r="O276" s="8">
        <f>Pointage!BH278</f>
        <v>0</v>
      </c>
      <c r="P276" s="8">
        <f>Pointage!BM278</f>
        <v>0</v>
      </c>
      <c r="Q276" s="8">
        <f>Pointage!BR278</f>
        <v>0</v>
      </c>
      <c r="R276" s="8">
        <f>Pointage!BW278</f>
        <v>0</v>
      </c>
      <c r="S276" s="8">
        <f>Pointage!CB278</f>
        <v>0</v>
      </c>
    </row>
    <row r="277" spans="1:19" x14ac:dyDescent="0.2">
      <c r="A277" s="7">
        <f>Pointage!A279</f>
        <v>43374</v>
      </c>
      <c r="B277" s="4">
        <f t="shared" si="8"/>
        <v>1</v>
      </c>
      <c r="C277" s="4">
        <f t="shared" si="9"/>
        <v>10</v>
      </c>
      <c r="D277" s="8">
        <f>Pointage!E279</f>
        <v>0</v>
      </c>
      <c r="E277" s="8">
        <f>Pointage!J279</f>
        <v>0</v>
      </c>
      <c r="F277" s="8">
        <f>Pointage!O279</f>
        <v>0</v>
      </c>
      <c r="G277" s="8">
        <f>Pointage!T279</f>
        <v>0</v>
      </c>
      <c r="H277" s="8">
        <f>Pointage!Y279</f>
        <v>0</v>
      </c>
      <c r="I277" s="8">
        <f>Pointage!AD279</f>
        <v>0</v>
      </c>
      <c r="J277" s="8">
        <f>Pointage!AI279</f>
        <v>0</v>
      </c>
      <c r="K277" s="8">
        <f>Pointage!AS279</f>
        <v>0</v>
      </c>
      <c r="L277" s="8">
        <f>Pointage!AS279</f>
        <v>0</v>
      </c>
      <c r="M277" s="8">
        <f>Pointage!AX279</f>
        <v>0</v>
      </c>
      <c r="N277" s="8">
        <f>Pointage!BD279</f>
        <v>0</v>
      </c>
      <c r="O277" s="8">
        <f>Pointage!BH279</f>
        <v>0</v>
      </c>
      <c r="P277" s="8">
        <f>Pointage!BM279</f>
        <v>0</v>
      </c>
      <c r="Q277" s="8">
        <f>Pointage!BR279</f>
        <v>0</v>
      </c>
      <c r="R277" s="8">
        <f>Pointage!BW279</f>
        <v>0</v>
      </c>
      <c r="S277" s="8">
        <f>Pointage!CB279</f>
        <v>0</v>
      </c>
    </row>
    <row r="278" spans="1:19" x14ac:dyDescent="0.2">
      <c r="A278" s="7">
        <f>Pointage!A280</f>
        <v>43375</v>
      </c>
      <c r="B278" s="4">
        <f t="shared" si="8"/>
        <v>2</v>
      </c>
      <c r="C278" s="4">
        <f t="shared" si="9"/>
        <v>10</v>
      </c>
      <c r="D278" s="8">
        <f>Pointage!E280</f>
        <v>0</v>
      </c>
      <c r="E278" s="8">
        <f>Pointage!J280</f>
        <v>0</v>
      </c>
      <c r="F278" s="8">
        <f>Pointage!O280</f>
        <v>0</v>
      </c>
      <c r="G278" s="8">
        <f>Pointage!T280</f>
        <v>0</v>
      </c>
      <c r="H278" s="8">
        <f>Pointage!Y280</f>
        <v>0</v>
      </c>
      <c r="I278" s="8">
        <f>Pointage!AD280</f>
        <v>0</v>
      </c>
      <c r="J278" s="8">
        <f>Pointage!AI280</f>
        <v>0</v>
      </c>
      <c r="K278" s="8">
        <f>Pointage!AS280</f>
        <v>0</v>
      </c>
      <c r="L278" s="8">
        <f>Pointage!AS280</f>
        <v>0</v>
      </c>
      <c r="M278" s="8">
        <f>Pointage!AX280</f>
        <v>0</v>
      </c>
      <c r="N278" s="8">
        <f>Pointage!BD280</f>
        <v>0</v>
      </c>
      <c r="O278" s="8">
        <f>Pointage!BH280</f>
        <v>0</v>
      </c>
      <c r="P278" s="8">
        <f>Pointage!BM280</f>
        <v>0</v>
      </c>
      <c r="Q278" s="8">
        <f>Pointage!BR280</f>
        <v>0</v>
      </c>
      <c r="R278" s="8">
        <f>Pointage!BW280</f>
        <v>0</v>
      </c>
      <c r="S278" s="8">
        <f>Pointage!CB280</f>
        <v>0</v>
      </c>
    </row>
    <row r="279" spans="1:19" x14ac:dyDescent="0.2">
      <c r="A279" s="7">
        <f>Pointage!A281</f>
        <v>43376</v>
      </c>
      <c r="B279" s="4">
        <f t="shared" si="8"/>
        <v>3</v>
      </c>
      <c r="C279" s="4">
        <f t="shared" si="9"/>
        <v>10</v>
      </c>
      <c r="D279" s="8">
        <f>Pointage!E281</f>
        <v>0</v>
      </c>
      <c r="E279" s="8">
        <f>Pointage!J281</f>
        <v>0</v>
      </c>
      <c r="F279" s="8">
        <f>Pointage!O281</f>
        <v>0</v>
      </c>
      <c r="G279" s="8">
        <f>Pointage!T281</f>
        <v>0</v>
      </c>
      <c r="H279" s="8">
        <f>Pointage!Y281</f>
        <v>0</v>
      </c>
      <c r="I279" s="8">
        <f>Pointage!AD281</f>
        <v>0</v>
      </c>
      <c r="J279" s="8">
        <f>Pointage!AI281</f>
        <v>0</v>
      </c>
      <c r="K279" s="8">
        <f>Pointage!AS281</f>
        <v>0</v>
      </c>
      <c r="L279" s="8">
        <f>Pointage!AS281</f>
        <v>0</v>
      </c>
      <c r="M279" s="8">
        <f>Pointage!AX281</f>
        <v>0</v>
      </c>
      <c r="N279" s="8">
        <f>Pointage!BD281</f>
        <v>0</v>
      </c>
      <c r="O279" s="8">
        <f>Pointage!BH281</f>
        <v>0</v>
      </c>
      <c r="P279" s="8">
        <f>Pointage!BM281</f>
        <v>0</v>
      </c>
      <c r="Q279" s="8">
        <f>Pointage!BR281</f>
        <v>0</v>
      </c>
      <c r="R279" s="8">
        <f>Pointage!BW281</f>
        <v>0</v>
      </c>
      <c r="S279" s="8">
        <f>Pointage!CB281</f>
        <v>0</v>
      </c>
    </row>
    <row r="280" spans="1:19" x14ac:dyDescent="0.2">
      <c r="A280" s="7">
        <f>Pointage!A282</f>
        <v>43377</v>
      </c>
      <c r="B280" s="4">
        <f t="shared" si="8"/>
        <v>4</v>
      </c>
      <c r="C280" s="4">
        <f t="shared" si="9"/>
        <v>10</v>
      </c>
      <c r="D280" s="8">
        <f>Pointage!E282</f>
        <v>0</v>
      </c>
      <c r="E280" s="8">
        <f>Pointage!J282</f>
        <v>0</v>
      </c>
      <c r="F280" s="8">
        <f>Pointage!O282</f>
        <v>0</v>
      </c>
      <c r="G280" s="8">
        <f>Pointage!T282</f>
        <v>0</v>
      </c>
      <c r="H280" s="8">
        <f>Pointage!Y282</f>
        <v>0</v>
      </c>
      <c r="I280" s="8">
        <f>Pointage!AD282</f>
        <v>0</v>
      </c>
      <c r="J280" s="8">
        <f>Pointage!AI282</f>
        <v>0</v>
      </c>
      <c r="K280" s="8">
        <f>Pointage!AS282</f>
        <v>0</v>
      </c>
      <c r="L280" s="8">
        <f>Pointage!AS282</f>
        <v>0</v>
      </c>
      <c r="M280" s="8">
        <f>Pointage!AX282</f>
        <v>0</v>
      </c>
      <c r="N280" s="8">
        <f>Pointage!BD282</f>
        <v>0</v>
      </c>
      <c r="O280" s="8">
        <f>Pointage!BH282</f>
        <v>0</v>
      </c>
      <c r="P280" s="8">
        <f>Pointage!BM282</f>
        <v>0</v>
      </c>
      <c r="Q280" s="8">
        <f>Pointage!BR282</f>
        <v>0</v>
      </c>
      <c r="R280" s="8">
        <f>Pointage!BW282</f>
        <v>0</v>
      </c>
      <c r="S280" s="8">
        <f>Pointage!CB282</f>
        <v>0</v>
      </c>
    </row>
    <row r="281" spans="1:19" x14ac:dyDescent="0.2">
      <c r="A281" s="7">
        <f>Pointage!A283</f>
        <v>43378</v>
      </c>
      <c r="B281" s="4">
        <f t="shared" si="8"/>
        <v>5</v>
      </c>
      <c r="C281" s="4">
        <f t="shared" si="9"/>
        <v>10</v>
      </c>
      <c r="D281" s="8">
        <f>Pointage!E283</f>
        <v>0</v>
      </c>
      <c r="E281" s="8">
        <f>Pointage!J283</f>
        <v>0</v>
      </c>
      <c r="F281" s="8">
        <f>Pointage!O283</f>
        <v>0</v>
      </c>
      <c r="G281" s="8">
        <f>Pointage!T283</f>
        <v>0</v>
      </c>
      <c r="H281" s="8">
        <f>Pointage!Y283</f>
        <v>0</v>
      </c>
      <c r="I281" s="8">
        <f>Pointage!AD283</f>
        <v>0</v>
      </c>
      <c r="J281" s="8">
        <f>Pointage!AI283</f>
        <v>0</v>
      </c>
      <c r="K281" s="8">
        <f>Pointage!AS283</f>
        <v>0</v>
      </c>
      <c r="L281" s="8">
        <f>Pointage!AS283</f>
        <v>0</v>
      </c>
      <c r="M281" s="8">
        <f>Pointage!AX283</f>
        <v>0</v>
      </c>
      <c r="N281" s="8">
        <f>Pointage!BD283</f>
        <v>0</v>
      </c>
      <c r="O281" s="8">
        <f>Pointage!BH283</f>
        <v>0</v>
      </c>
      <c r="P281" s="8">
        <f>Pointage!BM283</f>
        <v>0</v>
      </c>
      <c r="Q281" s="8">
        <f>Pointage!BR283</f>
        <v>0</v>
      </c>
      <c r="R281" s="8">
        <f>Pointage!BW283</f>
        <v>0</v>
      </c>
      <c r="S281" s="8">
        <f>Pointage!CB283</f>
        <v>0</v>
      </c>
    </row>
    <row r="282" spans="1:19" x14ac:dyDescent="0.2">
      <c r="A282" s="7">
        <f>Pointage!A284</f>
        <v>43379</v>
      </c>
      <c r="B282" s="4">
        <f t="shared" si="8"/>
        <v>6</v>
      </c>
      <c r="C282" s="4">
        <f t="shared" si="9"/>
        <v>10</v>
      </c>
      <c r="D282" s="8">
        <f>Pointage!E284</f>
        <v>0</v>
      </c>
      <c r="E282" s="8">
        <f>Pointage!J284</f>
        <v>0</v>
      </c>
      <c r="F282" s="8">
        <f>Pointage!O284</f>
        <v>0</v>
      </c>
      <c r="G282" s="8">
        <f>Pointage!T284</f>
        <v>0</v>
      </c>
      <c r="H282" s="8">
        <f>Pointage!Y284</f>
        <v>0</v>
      </c>
      <c r="I282" s="8">
        <f>Pointage!AD284</f>
        <v>0</v>
      </c>
      <c r="J282" s="8">
        <f>Pointage!AI284</f>
        <v>0</v>
      </c>
      <c r="K282" s="8">
        <f>Pointage!AS284</f>
        <v>0</v>
      </c>
      <c r="L282" s="8">
        <f>Pointage!AS284</f>
        <v>0</v>
      </c>
      <c r="M282" s="8">
        <f>Pointage!AX284</f>
        <v>0</v>
      </c>
      <c r="N282" s="8">
        <f>Pointage!BD284</f>
        <v>0</v>
      </c>
      <c r="O282" s="8">
        <f>Pointage!BH284</f>
        <v>0</v>
      </c>
      <c r="P282" s="8">
        <f>Pointage!BM284</f>
        <v>0</v>
      </c>
      <c r="Q282" s="8">
        <f>Pointage!BR284</f>
        <v>0</v>
      </c>
      <c r="R282" s="8">
        <f>Pointage!BW284</f>
        <v>0</v>
      </c>
      <c r="S282" s="8">
        <f>Pointage!CB284</f>
        <v>0</v>
      </c>
    </row>
    <row r="283" spans="1:19" x14ac:dyDescent="0.2">
      <c r="A283" s="7" t="str">
        <f>Pointage!A285</f>
        <v>Total</v>
      </c>
      <c r="B283" s="4" t="e">
        <f t="shared" si="8"/>
        <v>#VALUE!</v>
      </c>
      <c r="C283" s="4" t="e">
        <f t="shared" si="9"/>
        <v>#VALUE!</v>
      </c>
      <c r="D283" s="8">
        <f>Pointage!E285</f>
        <v>0</v>
      </c>
      <c r="E283" s="8">
        <f>Pointage!J285</f>
        <v>0</v>
      </c>
      <c r="F283" s="8">
        <f>Pointage!O285</f>
        <v>0</v>
      </c>
      <c r="G283" s="8">
        <f>Pointage!T285</f>
        <v>0</v>
      </c>
      <c r="H283" s="8">
        <f>Pointage!Y285</f>
        <v>0</v>
      </c>
      <c r="I283" s="8">
        <f>Pointage!AD285</f>
        <v>0</v>
      </c>
      <c r="J283" s="8">
        <f>Pointage!AI285</f>
        <v>0</v>
      </c>
      <c r="K283" s="8">
        <f>Pointage!AS285</f>
        <v>0</v>
      </c>
      <c r="L283" s="8">
        <f>Pointage!AS285</f>
        <v>0</v>
      </c>
      <c r="M283" s="8">
        <f>Pointage!AX285</f>
        <v>0</v>
      </c>
      <c r="N283" s="8">
        <f>Pointage!BD285</f>
        <v>0</v>
      </c>
      <c r="O283" s="8">
        <f>Pointage!BH285</f>
        <v>0</v>
      </c>
      <c r="P283" s="8">
        <f>Pointage!BM285</f>
        <v>0</v>
      </c>
      <c r="Q283" s="8">
        <f>Pointage!BR285</f>
        <v>0</v>
      </c>
      <c r="R283" s="8">
        <f>Pointage!BW285</f>
        <v>0</v>
      </c>
      <c r="S283" s="8">
        <f>Pointage!CB285</f>
        <v>0</v>
      </c>
    </row>
    <row r="284" spans="1:19" x14ac:dyDescent="0.2">
      <c r="A284" s="7">
        <f>Pointage!A286</f>
        <v>43381</v>
      </c>
      <c r="B284" s="4">
        <f t="shared" si="8"/>
        <v>8</v>
      </c>
      <c r="C284" s="4">
        <f t="shared" si="9"/>
        <v>10</v>
      </c>
      <c r="D284" s="8">
        <f>Pointage!E286</f>
        <v>0</v>
      </c>
      <c r="E284" s="8">
        <f>Pointage!J286</f>
        <v>0</v>
      </c>
      <c r="F284" s="8">
        <f>Pointage!O286</f>
        <v>0</v>
      </c>
      <c r="G284" s="8">
        <f>Pointage!T286</f>
        <v>0</v>
      </c>
      <c r="H284" s="8">
        <f>Pointage!Y286</f>
        <v>0</v>
      </c>
      <c r="I284" s="8">
        <f>Pointage!AD286</f>
        <v>0</v>
      </c>
      <c r="J284" s="8">
        <f>Pointage!AI286</f>
        <v>0</v>
      </c>
      <c r="K284" s="8">
        <f>Pointage!AS286</f>
        <v>0</v>
      </c>
      <c r="L284" s="8">
        <f>Pointage!AS286</f>
        <v>0</v>
      </c>
      <c r="M284" s="8">
        <f>Pointage!AX286</f>
        <v>0</v>
      </c>
      <c r="N284" s="8">
        <f>Pointage!BD286</f>
        <v>0</v>
      </c>
      <c r="O284" s="8">
        <f>Pointage!BH286</f>
        <v>0</v>
      </c>
      <c r="P284" s="8">
        <f>Pointage!BM286</f>
        <v>0</v>
      </c>
      <c r="Q284" s="8">
        <f>Pointage!BR286</f>
        <v>0</v>
      </c>
      <c r="R284" s="8">
        <f>Pointage!BW286</f>
        <v>0</v>
      </c>
      <c r="S284" s="8">
        <f>Pointage!CB286</f>
        <v>0</v>
      </c>
    </row>
    <row r="285" spans="1:19" x14ac:dyDescent="0.2">
      <c r="A285" s="7">
        <f>Pointage!A287</f>
        <v>43382</v>
      </c>
      <c r="B285" s="4">
        <f t="shared" si="8"/>
        <v>9</v>
      </c>
      <c r="C285" s="4">
        <f t="shared" si="9"/>
        <v>10</v>
      </c>
      <c r="D285" s="8">
        <f>Pointage!E287</f>
        <v>0</v>
      </c>
      <c r="E285" s="8">
        <f>Pointage!J287</f>
        <v>0</v>
      </c>
      <c r="F285" s="8">
        <f>Pointage!O287</f>
        <v>0</v>
      </c>
      <c r="G285" s="8">
        <f>Pointage!T287</f>
        <v>0</v>
      </c>
      <c r="H285" s="8">
        <f>Pointage!Y287</f>
        <v>0</v>
      </c>
      <c r="I285" s="8">
        <f>Pointage!AD287</f>
        <v>0</v>
      </c>
      <c r="J285" s="8">
        <f>Pointage!AI287</f>
        <v>0</v>
      </c>
      <c r="K285" s="8">
        <f>Pointage!AS287</f>
        <v>0</v>
      </c>
      <c r="L285" s="8">
        <f>Pointage!AS287</f>
        <v>0</v>
      </c>
      <c r="M285" s="8">
        <f>Pointage!AX287</f>
        <v>0</v>
      </c>
      <c r="N285" s="8">
        <f>Pointage!BD287</f>
        <v>0</v>
      </c>
      <c r="O285" s="8">
        <f>Pointage!BH287</f>
        <v>0</v>
      </c>
      <c r="P285" s="8">
        <f>Pointage!BM287</f>
        <v>0</v>
      </c>
      <c r="Q285" s="8">
        <f>Pointage!BR287</f>
        <v>0</v>
      </c>
      <c r="R285" s="8">
        <f>Pointage!BW287</f>
        <v>0</v>
      </c>
      <c r="S285" s="8">
        <f>Pointage!CB287</f>
        <v>0</v>
      </c>
    </row>
    <row r="286" spans="1:19" x14ac:dyDescent="0.2">
      <c r="A286" s="7">
        <f>Pointage!A288</f>
        <v>43383</v>
      </c>
      <c r="B286" s="4">
        <f t="shared" si="8"/>
        <v>10</v>
      </c>
      <c r="C286" s="4">
        <f t="shared" si="9"/>
        <v>10</v>
      </c>
      <c r="D286" s="8">
        <f>Pointage!E288</f>
        <v>0</v>
      </c>
      <c r="E286" s="8">
        <f>Pointage!J288</f>
        <v>0</v>
      </c>
      <c r="F286" s="8">
        <f>Pointage!O288</f>
        <v>0</v>
      </c>
      <c r="G286" s="8">
        <f>Pointage!T288</f>
        <v>0</v>
      </c>
      <c r="H286" s="8">
        <f>Pointage!Y288</f>
        <v>0</v>
      </c>
      <c r="I286" s="8">
        <f>Pointage!AD288</f>
        <v>0</v>
      </c>
      <c r="J286" s="8">
        <f>Pointage!AI288</f>
        <v>0</v>
      </c>
      <c r="K286" s="8">
        <f>Pointage!AS288</f>
        <v>0</v>
      </c>
      <c r="L286" s="8">
        <f>Pointage!AS288</f>
        <v>0</v>
      </c>
      <c r="M286" s="8">
        <f>Pointage!AX288</f>
        <v>0</v>
      </c>
      <c r="N286" s="8">
        <f>Pointage!BD288</f>
        <v>0</v>
      </c>
      <c r="O286" s="8">
        <f>Pointage!BH288</f>
        <v>0</v>
      </c>
      <c r="P286" s="8">
        <f>Pointage!BM288</f>
        <v>0</v>
      </c>
      <c r="Q286" s="8">
        <f>Pointage!BR288</f>
        <v>0</v>
      </c>
      <c r="R286" s="8">
        <f>Pointage!BW288</f>
        <v>0</v>
      </c>
      <c r="S286" s="8">
        <f>Pointage!CB288</f>
        <v>0</v>
      </c>
    </row>
    <row r="287" spans="1:19" x14ac:dyDescent="0.2">
      <c r="A287" s="7">
        <f>Pointage!A289</f>
        <v>43384</v>
      </c>
      <c r="B287" s="4">
        <f t="shared" si="8"/>
        <v>11</v>
      </c>
      <c r="C287" s="4">
        <f t="shared" si="9"/>
        <v>10</v>
      </c>
      <c r="D287" s="8">
        <f>Pointage!E289</f>
        <v>0</v>
      </c>
      <c r="E287" s="8">
        <f>Pointage!J289</f>
        <v>0</v>
      </c>
      <c r="F287" s="8">
        <f>Pointage!O289</f>
        <v>0</v>
      </c>
      <c r="G287" s="8">
        <f>Pointage!T289</f>
        <v>0</v>
      </c>
      <c r="H287" s="8">
        <f>Pointage!Y289</f>
        <v>0</v>
      </c>
      <c r="I287" s="8">
        <f>Pointage!AD289</f>
        <v>0</v>
      </c>
      <c r="J287" s="8">
        <f>Pointage!AI289</f>
        <v>0</v>
      </c>
      <c r="K287" s="8">
        <f>Pointage!AS289</f>
        <v>0</v>
      </c>
      <c r="L287" s="8">
        <f>Pointage!AS289</f>
        <v>0</v>
      </c>
      <c r="M287" s="8">
        <f>Pointage!AX289</f>
        <v>0</v>
      </c>
      <c r="N287" s="8">
        <f>Pointage!BD289</f>
        <v>0</v>
      </c>
      <c r="O287" s="8">
        <f>Pointage!BH289</f>
        <v>0</v>
      </c>
      <c r="P287" s="8">
        <f>Pointage!BM289</f>
        <v>0</v>
      </c>
      <c r="Q287" s="8">
        <f>Pointage!BR289</f>
        <v>0</v>
      </c>
      <c r="R287" s="8">
        <f>Pointage!BW289</f>
        <v>0</v>
      </c>
      <c r="S287" s="8">
        <f>Pointage!CB289</f>
        <v>0</v>
      </c>
    </row>
    <row r="288" spans="1:19" x14ac:dyDescent="0.2">
      <c r="A288" s="7">
        <f>Pointage!A290</f>
        <v>43385</v>
      </c>
      <c r="B288" s="4">
        <f t="shared" si="8"/>
        <v>12</v>
      </c>
      <c r="C288" s="4">
        <f t="shared" si="9"/>
        <v>10</v>
      </c>
      <c r="D288" s="8">
        <f>Pointage!E290</f>
        <v>0</v>
      </c>
      <c r="E288" s="8">
        <f>Pointage!J290</f>
        <v>0</v>
      </c>
      <c r="F288" s="8">
        <f>Pointage!O290</f>
        <v>0</v>
      </c>
      <c r="G288" s="8">
        <f>Pointage!T290</f>
        <v>0</v>
      </c>
      <c r="H288" s="8">
        <f>Pointage!Y290</f>
        <v>0</v>
      </c>
      <c r="I288" s="8">
        <f>Pointage!AD290</f>
        <v>0</v>
      </c>
      <c r="J288" s="8">
        <f>Pointage!AI290</f>
        <v>0</v>
      </c>
      <c r="K288" s="8">
        <f>Pointage!AS290</f>
        <v>0</v>
      </c>
      <c r="L288" s="8">
        <f>Pointage!AS290</f>
        <v>0</v>
      </c>
      <c r="M288" s="8">
        <f>Pointage!AX290</f>
        <v>0</v>
      </c>
      <c r="N288" s="8">
        <f>Pointage!BD290</f>
        <v>0</v>
      </c>
      <c r="O288" s="8">
        <f>Pointage!BH290</f>
        <v>0</v>
      </c>
      <c r="P288" s="8">
        <f>Pointage!BM290</f>
        <v>0</v>
      </c>
      <c r="Q288" s="8">
        <f>Pointage!BR290</f>
        <v>0</v>
      </c>
      <c r="R288" s="8">
        <f>Pointage!BW290</f>
        <v>0</v>
      </c>
      <c r="S288" s="8">
        <f>Pointage!CB290</f>
        <v>0</v>
      </c>
    </row>
    <row r="289" spans="1:19" x14ac:dyDescent="0.2">
      <c r="A289" s="7">
        <f>Pointage!A291</f>
        <v>43386</v>
      </c>
      <c r="B289" s="4">
        <f t="shared" si="8"/>
        <v>13</v>
      </c>
      <c r="C289" s="4">
        <f t="shared" si="9"/>
        <v>10</v>
      </c>
      <c r="D289" s="8">
        <f>Pointage!E291</f>
        <v>0</v>
      </c>
      <c r="E289" s="8">
        <f>Pointage!J291</f>
        <v>0</v>
      </c>
      <c r="F289" s="8">
        <f>Pointage!O291</f>
        <v>0</v>
      </c>
      <c r="G289" s="8">
        <f>Pointage!T291</f>
        <v>0</v>
      </c>
      <c r="H289" s="8">
        <f>Pointage!Y291</f>
        <v>0</v>
      </c>
      <c r="I289" s="8">
        <f>Pointage!AD291</f>
        <v>0</v>
      </c>
      <c r="J289" s="8">
        <f>Pointage!AI291</f>
        <v>0</v>
      </c>
      <c r="K289" s="8">
        <f>Pointage!AS291</f>
        <v>0</v>
      </c>
      <c r="L289" s="8">
        <f>Pointage!AS291</f>
        <v>0</v>
      </c>
      <c r="M289" s="8">
        <f>Pointage!AX291</f>
        <v>0</v>
      </c>
      <c r="N289" s="8">
        <f>Pointage!BD291</f>
        <v>0</v>
      </c>
      <c r="O289" s="8">
        <f>Pointage!BH291</f>
        <v>0</v>
      </c>
      <c r="P289" s="8">
        <f>Pointage!BM291</f>
        <v>0</v>
      </c>
      <c r="Q289" s="8">
        <f>Pointage!BR291</f>
        <v>0</v>
      </c>
      <c r="R289" s="8">
        <f>Pointage!BW291</f>
        <v>0</v>
      </c>
      <c r="S289" s="8">
        <f>Pointage!CB291</f>
        <v>0</v>
      </c>
    </row>
    <row r="290" spans="1:19" x14ac:dyDescent="0.2">
      <c r="A290" s="7" t="str">
        <f>Pointage!A292</f>
        <v>Total</v>
      </c>
      <c r="B290" s="4" t="e">
        <f t="shared" si="8"/>
        <v>#VALUE!</v>
      </c>
      <c r="C290" s="4" t="e">
        <f t="shared" si="9"/>
        <v>#VALUE!</v>
      </c>
      <c r="D290" s="8">
        <f>Pointage!E292</f>
        <v>0</v>
      </c>
      <c r="E290" s="8">
        <f>Pointage!J292</f>
        <v>0</v>
      </c>
      <c r="F290" s="8">
        <f>Pointage!O292</f>
        <v>0</v>
      </c>
      <c r="G290" s="8">
        <f>Pointage!T292</f>
        <v>0</v>
      </c>
      <c r="H290" s="8">
        <f>Pointage!Y292</f>
        <v>0</v>
      </c>
      <c r="I290" s="8">
        <f>Pointage!AD292</f>
        <v>0</v>
      </c>
      <c r="J290" s="8">
        <f>Pointage!AI292</f>
        <v>0</v>
      </c>
      <c r="K290" s="8">
        <f>Pointage!AS292</f>
        <v>0</v>
      </c>
      <c r="L290" s="8">
        <f>Pointage!AS292</f>
        <v>0</v>
      </c>
      <c r="M290" s="8">
        <f>Pointage!AX292</f>
        <v>0</v>
      </c>
      <c r="N290" s="8">
        <f>Pointage!BD292</f>
        <v>0</v>
      </c>
      <c r="O290" s="8">
        <f>Pointage!BH292</f>
        <v>0</v>
      </c>
      <c r="P290" s="8">
        <f>Pointage!BM292</f>
        <v>0</v>
      </c>
      <c r="Q290" s="8">
        <f>Pointage!BR292</f>
        <v>0</v>
      </c>
      <c r="R290" s="8">
        <f>Pointage!BW292</f>
        <v>0</v>
      </c>
      <c r="S290" s="8">
        <f>Pointage!CB292</f>
        <v>0</v>
      </c>
    </row>
    <row r="291" spans="1:19" x14ac:dyDescent="0.2">
      <c r="A291" s="7">
        <f>Pointage!A293</f>
        <v>43388</v>
      </c>
      <c r="B291" s="4">
        <f t="shared" si="8"/>
        <v>15</v>
      </c>
      <c r="C291" s="4">
        <f t="shared" si="9"/>
        <v>10</v>
      </c>
      <c r="D291" s="8">
        <f>Pointage!E293</f>
        <v>0</v>
      </c>
      <c r="E291" s="8">
        <f>Pointage!J293</f>
        <v>0</v>
      </c>
      <c r="F291" s="8">
        <f>Pointage!O293</f>
        <v>0</v>
      </c>
      <c r="G291" s="8">
        <f>Pointage!T293</f>
        <v>0</v>
      </c>
      <c r="H291" s="8">
        <f>Pointage!Y293</f>
        <v>0</v>
      </c>
      <c r="I291" s="8">
        <f>Pointage!AD293</f>
        <v>0</v>
      </c>
      <c r="J291" s="8">
        <f>Pointage!AI293</f>
        <v>0</v>
      </c>
      <c r="K291" s="8">
        <f>Pointage!AS293</f>
        <v>0</v>
      </c>
      <c r="L291" s="8">
        <f>Pointage!AS293</f>
        <v>0</v>
      </c>
      <c r="M291" s="8">
        <f>Pointage!AX293</f>
        <v>0</v>
      </c>
      <c r="N291" s="8">
        <f>Pointage!BD293</f>
        <v>0</v>
      </c>
      <c r="O291" s="8">
        <f>Pointage!BH293</f>
        <v>0</v>
      </c>
      <c r="P291" s="8">
        <f>Pointage!BM293</f>
        <v>0</v>
      </c>
      <c r="Q291" s="8">
        <f>Pointage!BR293</f>
        <v>0</v>
      </c>
      <c r="R291" s="8">
        <f>Pointage!BW293</f>
        <v>0</v>
      </c>
      <c r="S291" s="8">
        <f>Pointage!CB293</f>
        <v>0</v>
      </c>
    </row>
    <row r="292" spans="1:19" x14ac:dyDescent="0.2">
      <c r="A292" s="7">
        <f>Pointage!A294</f>
        <v>43389</v>
      </c>
      <c r="B292" s="4">
        <f t="shared" si="8"/>
        <v>16</v>
      </c>
      <c r="C292" s="4">
        <f t="shared" si="9"/>
        <v>10</v>
      </c>
      <c r="D292" s="8">
        <f>Pointage!E294</f>
        <v>0</v>
      </c>
      <c r="E292" s="8">
        <f>Pointage!J294</f>
        <v>0</v>
      </c>
      <c r="F292" s="8">
        <f>Pointage!O294</f>
        <v>0</v>
      </c>
      <c r="G292" s="8">
        <f>Pointage!T294</f>
        <v>0</v>
      </c>
      <c r="H292" s="8">
        <f>Pointage!Y294</f>
        <v>0</v>
      </c>
      <c r="I292" s="8">
        <f>Pointage!AD294</f>
        <v>0</v>
      </c>
      <c r="J292" s="8">
        <f>Pointage!AI294</f>
        <v>0</v>
      </c>
      <c r="K292" s="8">
        <f>Pointage!AS294</f>
        <v>0</v>
      </c>
      <c r="L292" s="8">
        <f>Pointage!AS294</f>
        <v>0</v>
      </c>
      <c r="M292" s="8">
        <f>Pointage!AX294</f>
        <v>0</v>
      </c>
      <c r="N292" s="8">
        <f>Pointage!BD294</f>
        <v>0</v>
      </c>
      <c r="O292" s="8">
        <f>Pointage!BH294</f>
        <v>0</v>
      </c>
      <c r="P292" s="8">
        <f>Pointage!BM294</f>
        <v>0</v>
      </c>
      <c r="Q292" s="8">
        <f>Pointage!BR294</f>
        <v>0</v>
      </c>
      <c r="R292" s="8">
        <f>Pointage!BW294</f>
        <v>0</v>
      </c>
      <c r="S292" s="8">
        <f>Pointage!CB294</f>
        <v>0</v>
      </c>
    </row>
    <row r="293" spans="1:19" x14ac:dyDescent="0.2">
      <c r="A293" s="7">
        <f>Pointage!A295</f>
        <v>43390</v>
      </c>
      <c r="B293" s="4">
        <f t="shared" si="8"/>
        <v>17</v>
      </c>
      <c r="C293" s="4">
        <f t="shared" si="9"/>
        <v>10</v>
      </c>
      <c r="D293" s="8">
        <f>Pointage!E295</f>
        <v>0</v>
      </c>
      <c r="E293" s="8">
        <f>Pointage!J295</f>
        <v>0</v>
      </c>
      <c r="F293" s="8">
        <f>Pointage!O295</f>
        <v>0</v>
      </c>
      <c r="G293" s="8">
        <f>Pointage!T295</f>
        <v>0</v>
      </c>
      <c r="H293" s="8">
        <f>Pointage!Y295</f>
        <v>0</v>
      </c>
      <c r="I293" s="8">
        <f>Pointage!AD295</f>
        <v>0</v>
      </c>
      <c r="J293" s="8">
        <f>Pointage!AI295</f>
        <v>0</v>
      </c>
      <c r="K293" s="8">
        <f>Pointage!AS295</f>
        <v>0</v>
      </c>
      <c r="L293" s="8">
        <f>Pointage!AS295</f>
        <v>0</v>
      </c>
      <c r="M293" s="8">
        <f>Pointage!AX295</f>
        <v>0</v>
      </c>
      <c r="N293" s="8">
        <f>Pointage!BD295</f>
        <v>0</v>
      </c>
      <c r="O293" s="8">
        <f>Pointage!BH295</f>
        <v>0</v>
      </c>
      <c r="P293" s="8">
        <f>Pointage!BM295</f>
        <v>0</v>
      </c>
      <c r="Q293" s="8">
        <f>Pointage!BR295</f>
        <v>0</v>
      </c>
      <c r="R293" s="8">
        <f>Pointage!BW295</f>
        <v>0</v>
      </c>
      <c r="S293" s="8">
        <f>Pointage!CB295</f>
        <v>0</v>
      </c>
    </row>
    <row r="294" spans="1:19" x14ac:dyDescent="0.2">
      <c r="A294" s="7">
        <f>Pointage!A296</f>
        <v>43391</v>
      </c>
      <c r="B294" s="4">
        <f t="shared" si="8"/>
        <v>18</v>
      </c>
      <c r="C294" s="4">
        <f t="shared" si="9"/>
        <v>10</v>
      </c>
      <c r="D294" s="8">
        <f>Pointage!E296</f>
        <v>0</v>
      </c>
      <c r="E294" s="8">
        <f>Pointage!J296</f>
        <v>0</v>
      </c>
      <c r="F294" s="8">
        <f>Pointage!O296</f>
        <v>0</v>
      </c>
      <c r="G294" s="8">
        <f>Pointage!T296</f>
        <v>0</v>
      </c>
      <c r="H294" s="8">
        <f>Pointage!Y296</f>
        <v>0</v>
      </c>
      <c r="I294" s="8">
        <f>Pointage!AD296</f>
        <v>0</v>
      </c>
      <c r="J294" s="8">
        <f>Pointage!AI296</f>
        <v>0</v>
      </c>
      <c r="K294" s="8">
        <f>Pointage!AS296</f>
        <v>0</v>
      </c>
      <c r="L294" s="8">
        <f>Pointage!AS296</f>
        <v>0</v>
      </c>
      <c r="M294" s="8">
        <f>Pointage!AX296</f>
        <v>0</v>
      </c>
      <c r="N294" s="8">
        <f>Pointage!BD296</f>
        <v>0</v>
      </c>
      <c r="O294" s="8">
        <f>Pointage!BH296</f>
        <v>0</v>
      </c>
      <c r="P294" s="8">
        <f>Pointage!BM296</f>
        <v>0</v>
      </c>
      <c r="Q294" s="8">
        <f>Pointage!BR296</f>
        <v>0</v>
      </c>
      <c r="R294" s="8">
        <f>Pointage!BW296</f>
        <v>0</v>
      </c>
      <c r="S294" s="8">
        <f>Pointage!CB296</f>
        <v>0</v>
      </c>
    </row>
    <row r="295" spans="1:19" x14ac:dyDescent="0.2">
      <c r="A295" s="7">
        <f>Pointage!A297</f>
        <v>43392</v>
      </c>
      <c r="B295" s="4">
        <f t="shared" si="8"/>
        <v>19</v>
      </c>
      <c r="C295" s="4">
        <f t="shared" si="9"/>
        <v>10</v>
      </c>
      <c r="D295" s="8">
        <f>Pointage!E297</f>
        <v>0</v>
      </c>
      <c r="E295" s="8">
        <f>Pointage!J297</f>
        <v>0</v>
      </c>
      <c r="F295" s="8">
        <f>Pointage!O297</f>
        <v>0</v>
      </c>
      <c r="G295" s="8">
        <f>Pointage!T297</f>
        <v>0</v>
      </c>
      <c r="H295" s="8">
        <f>Pointage!Y297</f>
        <v>0</v>
      </c>
      <c r="I295" s="8">
        <f>Pointage!AD297</f>
        <v>0</v>
      </c>
      <c r="J295" s="8">
        <f>Pointage!AI297</f>
        <v>0</v>
      </c>
      <c r="K295" s="8">
        <f>Pointage!AS297</f>
        <v>0</v>
      </c>
      <c r="L295" s="8">
        <f>Pointage!AS297</f>
        <v>0</v>
      </c>
      <c r="M295" s="8">
        <f>Pointage!AX297</f>
        <v>0</v>
      </c>
      <c r="N295" s="8">
        <f>Pointage!BD297</f>
        <v>0</v>
      </c>
      <c r="O295" s="8">
        <f>Pointage!BH297</f>
        <v>0</v>
      </c>
      <c r="P295" s="8">
        <f>Pointage!BM297</f>
        <v>0</v>
      </c>
      <c r="Q295" s="8">
        <f>Pointage!BR297</f>
        <v>0</v>
      </c>
      <c r="R295" s="8">
        <f>Pointage!BW297</f>
        <v>0</v>
      </c>
      <c r="S295" s="8">
        <f>Pointage!CB297</f>
        <v>0</v>
      </c>
    </row>
    <row r="296" spans="1:19" x14ac:dyDescent="0.2">
      <c r="A296" s="7">
        <f>Pointage!A298</f>
        <v>43393</v>
      </c>
      <c r="B296" s="4">
        <f t="shared" si="8"/>
        <v>20</v>
      </c>
      <c r="C296" s="4">
        <f t="shared" si="9"/>
        <v>10</v>
      </c>
      <c r="D296" s="8">
        <f>Pointage!E298</f>
        <v>0</v>
      </c>
      <c r="E296" s="8">
        <f>Pointage!J298</f>
        <v>0</v>
      </c>
      <c r="F296" s="8">
        <f>Pointage!O298</f>
        <v>0</v>
      </c>
      <c r="G296" s="8">
        <f>Pointage!T298</f>
        <v>0</v>
      </c>
      <c r="H296" s="8">
        <f>Pointage!Y298</f>
        <v>0</v>
      </c>
      <c r="I296" s="8">
        <f>Pointage!AD298</f>
        <v>0</v>
      </c>
      <c r="J296" s="8">
        <f>Pointage!AI298</f>
        <v>0</v>
      </c>
      <c r="K296" s="8">
        <f>Pointage!AS298</f>
        <v>0</v>
      </c>
      <c r="L296" s="8">
        <f>Pointage!AS298</f>
        <v>0</v>
      </c>
      <c r="M296" s="8">
        <f>Pointage!AX298</f>
        <v>0</v>
      </c>
      <c r="N296" s="8">
        <f>Pointage!BD298</f>
        <v>0</v>
      </c>
      <c r="O296" s="8">
        <f>Pointage!BH298</f>
        <v>0</v>
      </c>
      <c r="P296" s="8">
        <f>Pointage!BM298</f>
        <v>0</v>
      </c>
      <c r="Q296" s="8">
        <f>Pointage!BR298</f>
        <v>0</v>
      </c>
      <c r="R296" s="8">
        <f>Pointage!BW298</f>
        <v>0</v>
      </c>
      <c r="S296" s="8">
        <f>Pointage!CB298</f>
        <v>0</v>
      </c>
    </row>
    <row r="297" spans="1:19" x14ac:dyDescent="0.2">
      <c r="A297" s="7" t="str">
        <f>Pointage!A299</f>
        <v>Total</v>
      </c>
      <c r="B297" s="4" t="e">
        <f t="shared" si="8"/>
        <v>#VALUE!</v>
      </c>
      <c r="C297" s="4" t="e">
        <f t="shared" si="9"/>
        <v>#VALUE!</v>
      </c>
      <c r="D297" s="8">
        <f>Pointage!E299</f>
        <v>0</v>
      </c>
      <c r="E297" s="8">
        <f>Pointage!J299</f>
        <v>0</v>
      </c>
      <c r="F297" s="8">
        <f>Pointage!O299</f>
        <v>0</v>
      </c>
      <c r="G297" s="8">
        <f>Pointage!T299</f>
        <v>0</v>
      </c>
      <c r="H297" s="8">
        <f>Pointage!Y299</f>
        <v>0</v>
      </c>
      <c r="I297" s="8">
        <f>Pointage!AD299</f>
        <v>0</v>
      </c>
      <c r="J297" s="8">
        <f>Pointage!AI299</f>
        <v>0</v>
      </c>
      <c r="K297" s="8">
        <f>Pointage!AS299</f>
        <v>0</v>
      </c>
      <c r="L297" s="8">
        <f>Pointage!AS299</f>
        <v>0</v>
      </c>
      <c r="M297" s="8">
        <f>Pointage!AX299</f>
        <v>0</v>
      </c>
      <c r="N297" s="8">
        <f>Pointage!BD299</f>
        <v>0</v>
      </c>
      <c r="O297" s="8">
        <f>Pointage!BH299</f>
        <v>0</v>
      </c>
      <c r="P297" s="8">
        <f>Pointage!BM299</f>
        <v>0</v>
      </c>
      <c r="Q297" s="8">
        <f>Pointage!BR299</f>
        <v>0</v>
      </c>
      <c r="R297" s="8">
        <f>Pointage!BW299</f>
        <v>0</v>
      </c>
      <c r="S297" s="8">
        <f>Pointage!CB299</f>
        <v>0</v>
      </c>
    </row>
    <row r="298" spans="1:19" x14ac:dyDescent="0.2">
      <c r="A298" s="7">
        <f>Pointage!A300</f>
        <v>43395</v>
      </c>
      <c r="B298" s="4">
        <f t="shared" si="8"/>
        <v>22</v>
      </c>
      <c r="C298" s="4">
        <f t="shared" si="9"/>
        <v>10</v>
      </c>
      <c r="D298" s="8">
        <f>Pointage!E300</f>
        <v>0</v>
      </c>
      <c r="E298" s="8">
        <f>Pointage!J300</f>
        <v>0</v>
      </c>
      <c r="F298" s="8">
        <f>Pointage!O300</f>
        <v>0</v>
      </c>
      <c r="G298" s="8">
        <f>Pointage!T300</f>
        <v>0</v>
      </c>
      <c r="H298" s="8">
        <f>Pointage!Y300</f>
        <v>0</v>
      </c>
      <c r="I298" s="8">
        <f>Pointage!AD300</f>
        <v>0</v>
      </c>
      <c r="J298" s="8">
        <f>Pointage!AI300</f>
        <v>0</v>
      </c>
      <c r="K298" s="8">
        <f>Pointage!AS300</f>
        <v>0</v>
      </c>
      <c r="L298" s="8">
        <f>Pointage!AS300</f>
        <v>0</v>
      </c>
      <c r="M298" s="8">
        <f>Pointage!AX300</f>
        <v>0</v>
      </c>
      <c r="N298" s="8">
        <f>Pointage!BD300</f>
        <v>0</v>
      </c>
      <c r="O298" s="8">
        <f>Pointage!BH300</f>
        <v>0</v>
      </c>
      <c r="P298" s="8">
        <f>Pointage!BM300</f>
        <v>0</v>
      </c>
      <c r="Q298" s="8">
        <f>Pointage!BR300</f>
        <v>0</v>
      </c>
      <c r="R298" s="8">
        <f>Pointage!BW300</f>
        <v>0</v>
      </c>
      <c r="S298" s="8">
        <f>Pointage!CB300</f>
        <v>0</v>
      </c>
    </row>
    <row r="299" spans="1:19" x14ac:dyDescent="0.2">
      <c r="A299" s="7">
        <f>Pointage!A301</f>
        <v>43396</v>
      </c>
      <c r="B299" s="4">
        <f t="shared" si="8"/>
        <v>23</v>
      </c>
      <c r="C299" s="4">
        <f t="shared" si="9"/>
        <v>10</v>
      </c>
      <c r="D299" s="8">
        <f>Pointage!E301</f>
        <v>0</v>
      </c>
      <c r="E299" s="8">
        <f>Pointage!J301</f>
        <v>0</v>
      </c>
      <c r="F299" s="8">
        <f>Pointage!O301</f>
        <v>0</v>
      </c>
      <c r="G299" s="8">
        <f>Pointage!T301</f>
        <v>0</v>
      </c>
      <c r="H299" s="8">
        <f>Pointage!Y301</f>
        <v>0</v>
      </c>
      <c r="I299" s="8">
        <f>Pointage!AD301</f>
        <v>0</v>
      </c>
      <c r="J299" s="8">
        <f>Pointage!AI301</f>
        <v>0</v>
      </c>
      <c r="K299" s="8">
        <f>Pointage!AS301</f>
        <v>0</v>
      </c>
      <c r="L299" s="8">
        <f>Pointage!AS301</f>
        <v>0</v>
      </c>
      <c r="M299" s="8">
        <f>Pointage!AX301</f>
        <v>0</v>
      </c>
      <c r="N299" s="8">
        <f>Pointage!BD301</f>
        <v>0</v>
      </c>
      <c r="O299" s="8">
        <f>Pointage!BH301</f>
        <v>0</v>
      </c>
      <c r="P299" s="8">
        <f>Pointage!BM301</f>
        <v>0</v>
      </c>
      <c r="Q299" s="8">
        <f>Pointage!BR301</f>
        <v>0</v>
      </c>
      <c r="R299" s="8">
        <f>Pointage!BW301</f>
        <v>0</v>
      </c>
      <c r="S299" s="8">
        <f>Pointage!CB301</f>
        <v>0</v>
      </c>
    </row>
    <row r="300" spans="1:19" x14ac:dyDescent="0.2">
      <c r="A300" s="7">
        <f>Pointage!A302</f>
        <v>43397</v>
      </c>
      <c r="B300" s="4">
        <f t="shared" si="8"/>
        <v>24</v>
      </c>
      <c r="C300" s="4">
        <f t="shared" si="9"/>
        <v>10</v>
      </c>
      <c r="D300" s="8">
        <f>Pointage!E302</f>
        <v>0</v>
      </c>
      <c r="E300" s="8">
        <f>Pointage!J302</f>
        <v>0</v>
      </c>
      <c r="F300" s="8">
        <f>Pointage!O302</f>
        <v>0</v>
      </c>
      <c r="G300" s="8">
        <f>Pointage!T302</f>
        <v>0</v>
      </c>
      <c r="H300" s="8">
        <f>Pointage!Y302</f>
        <v>0</v>
      </c>
      <c r="I300" s="8">
        <f>Pointage!AD302</f>
        <v>0</v>
      </c>
      <c r="J300" s="8">
        <f>Pointage!AI302</f>
        <v>0</v>
      </c>
      <c r="K300" s="8">
        <f>Pointage!AS302</f>
        <v>0</v>
      </c>
      <c r="L300" s="8">
        <f>Pointage!AS302</f>
        <v>0</v>
      </c>
      <c r="M300" s="8">
        <f>Pointage!AX302</f>
        <v>0</v>
      </c>
      <c r="N300" s="8">
        <f>Pointage!BD302</f>
        <v>0</v>
      </c>
      <c r="O300" s="8">
        <f>Pointage!BH302</f>
        <v>0</v>
      </c>
      <c r="P300" s="8">
        <f>Pointage!BM302</f>
        <v>0</v>
      </c>
      <c r="Q300" s="8">
        <f>Pointage!BR302</f>
        <v>0</v>
      </c>
      <c r="R300" s="8">
        <f>Pointage!BW302</f>
        <v>0</v>
      </c>
      <c r="S300" s="8">
        <f>Pointage!CB302</f>
        <v>0</v>
      </c>
    </row>
    <row r="301" spans="1:19" x14ac:dyDescent="0.2">
      <c r="A301" s="7">
        <f>Pointage!A303</f>
        <v>43398</v>
      </c>
      <c r="B301" s="4">
        <f t="shared" si="8"/>
        <v>25</v>
      </c>
      <c r="C301" s="4">
        <f t="shared" si="9"/>
        <v>10</v>
      </c>
      <c r="D301" s="8">
        <f>Pointage!E303</f>
        <v>0</v>
      </c>
      <c r="E301" s="8">
        <f>Pointage!J303</f>
        <v>0</v>
      </c>
      <c r="F301" s="8">
        <f>Pointage!O303</f>
        <v>0</v>
      </c>
      <c r="G301" s="8">
        <f>Pointage!T303</f>
        <v>0</v>
      </c>
      <c r="H301" s="8">
        <f>Pointage!Y303</f>
        <v>0</v>
      </c>
      <c r="I301" s="8">
        <f>Pointage!AD303</f>
        <v>0</v>
      </c>
      <c r="J301" s="8">
        <f>Pointage!AI303</f>
        <v>0</v>
      </c>
      <c r="K301" s="8">
        <f>Pointage!AS303</f>
        <v>0</v>
      </c>
      <c r="L301" s="8">
        <f>Pointage!AS303</f>
        <v>0</v>
      </c>
      <c r="M301" s="8">
        <f>Pointage!AX303</f>
        <v>0</v>
      </c>
      <c r="N301" s="8">
        <f>Pointage!BD303</f>
        <v>0</v>
      </c>
      <c r="O301" s="8">
        <f>Pointage!BH303</f>
        <v>0</v>
      </c>
      <c r="P301" s="8">
        <f>Pointage!BM303</f>
        <v>0</v>
      </c>
      <c r="Q301" s="8">
        <f>Pointage!BR303</f>
        <v>0</v>
      </c>
      <c r="R301" s="8">
        <f>Pointage!BW303</f>
        <v>0</v>
      </c>
      <c r="S301" s="8">
        <f>Pointage!CB303</f>
        <v>0</v>
      </c>
    </row>
    <row r="302" spans="1:19" x14ac:dyDescent="0.2">
      <c r="A302" s="7">
        <f>Pointage!A304</f>
        <v>43399</v>
      </c>
      <c r="B302" s="4">
        <f t="shared" si="8"/>
        <v>26</v>
      </c>
      <c r="C302" s="4">
        <f t="shared" si="9"/>
        <v>10</v>
      </c>
      <c r="D302" s="8">
        <f>Pointage!E304</f>
        <v>0</v>
      </c>
      <c r="E302" s="8">
        <f>Pointage!J304</f>
        <v>0</v>
      </c>
      <c r="F302" s="8">
        <f>Pointage!O304</f>
        <v>0</v>
      </c>
      <c r="G302" s="8">
        <f>Pointage!T304</f>
        <v>0</v>
      </c>
      <c r="H302" s="8">
        <f>Pointage!Y304</f>
        <v>0</v>
      </c>
      <c r="I302" s="8">
        <f>Pointage!AD304</f>
        <v>0</v>
      </c>
      <c r="J302" s="8">
        <f>Pointage!AI304</f>
        <v>0</v>
      </c>
      <c r="K302" s="8">
        <f>Pointage!AS304</f>
        <v>0</v>
      </c>
      <c r="L302" s="8">
        <f>Pointage!AS304</f>
        <v>0</v>
      </c>
      <c r="M302" s="8">
        <f>Pointage!AX304</f>
        <v>0</v>
      </c>
      <c r="N302" s="8">
        <f>Pointage!BD304</f>
        <v>0</v>
      </c>
      <c r="O302" s="8">
        <f>Pointage!BH304</f>
        <v>0</v>
      </c>
      <c r="P302" s="8">
        <f>Pointage!BM304</f>
        <v>0</v>
      </c>
      <c r="Q302" s="8">
        <f>Pointage!BR304</f>
        <v>0</v>
      </c>
      <c r="R302" s="8">
        <f>Pointage!BW304</f>
        <v>0</v>
      </c>
      <c r="S302" s="8">
        <f>Pointage!CB304</f>
        <v>0</v>
      </c>
    </row>
    <row r="303" spans="1:19" x14ac:dyDescent="0.2">
      <c r="A303" s="7">
        <f>Pointage!A305</f>
        <v>43400</v>
      </c>
      <c r="B303" s="4">
        <f t="shared" si="8"/>
        <v>27</v>
      </c>
      <c r="C303" s="4">
        <f t="shared" si="9"/>
        <v>10</v>
      </c>
      <c r="D303" s="8">
        <f>Pointage!E305</f>
        <v>0</v>
      </c>
      <c r="E303" s="8">
        <f>Pointage!J305</f>
        <v>0</v>
      </c>
      <c r="F303" s="8">
        <f>Pointage!O305</f>
        <v>0</v>
      </c>
      <c r="G303" s="8">
        <f>Pointage!T305</f>
        <v>0</v>
      </c>
      <c r="H303" s="8">
        <f>Pointage!Y305</f>
        <v>0</v>
      </c>
      <c r="I303" s="8">
        <f>Pointage!AD305</f>
        <v>0</v>
      </c>
      <c r="J303" s="8">
        <f>Pointage!AI305</f>
        <v>0</v>
      </c>
      <c r="K303" s="8">
        <f>Pointage!AS305</f>
        <v>0</v>
      </c>
      <c r="L303" s="8">
        <f>Pointage!AS305</f>
        <v>0</v>
      </c>
      <c r="M303" s="8">
        <f>Pointage!AX305</f>
        <v>0</v>
      </c>
      <c r="N303" s="8">
        <f>Pointage!BD305</f>
        <v>0</v>
      </c>
      <c r="O303" s="8">
        <f>Pointage!BH305</f>
        <v>0</v>
      </c>
      <c r="P303" s="8">
        <f>Pointage!BM305</f>
        <v>0</v>
      </c>
      <c r="Q303" s="8">
        <f>Pointage!BR305</f>
        <v>0</v>
      </c>
      <c r="R303" s="8">
        <f>Pointage!BW305</f>
        <v>0</v>
      </c>
      <c r="S303" s="8">
        <f>Pointage!CB305</f>
        <v>0</v>
      </c>
    </row>
    <row r="304" spans="1:19" x14ac:dyDescent="0.2">
      <c r="A304" s="7" t="str">
        <f>Pointage!A306</f>
        <v>Total</v>
      </c>
      <c r="B304" s="4" t="e">
        <f t="shared" si="8"/>
        <v>#VALUE!</v>
      </c>
      <c r="C304" s="4" t="e">
        <f t="shared" si="9"/>
        <v>#VALUE!</v>
      </c>
      <c r="D304" s="8">
        <f>Pointage!E306</f>
        <v>0</v>
      </c>
      <c r="E304" s="8">
        <f>Pointage!J306</f>
        <v>0</v>
      </c>
      <c r="F304" s="8">
        <f>Pointage!O306</f>
        <v>0</v>
      </c>
      <c r="G304" s="8">
        <f>Pointage!T306</f>
        <v>0</v>
      </c>
      <c r="H304" s="8">
        <f>Pointage!Y306</f>
        <v>0</v>
      </c>
      <c r="I304" s="8">
        <f>Pointage!AD306</f>
        <v>0</v>
      </c>
      <c r="J304" s="8">
        <f>Pointage!AI306</f>
        <v>0</v>
      </c>
      <c r="K304" s="8">
        <f>Pointage!AS306</f>
        <v>0</v>
      </c>
      <c r="L304" s="8">
        <f>Pointage!AS306</f>
        <v>0</v>
      </c>
      <c r="M304" s="8">
        <f>Pointage!AX306</f>
        <v>0</v>
      </c>
      <c r="N304" s="8">
        <f>Pointage!BD306</f>
        <v>0</v>
      </c>
      <c r="O304" s="8">
        <f>Pointage!BH306</f>
        <v>0</v>
      </c>
      <c r="P304" s="8">
        <f>Pointage!BM306</f>
        <v>0</v>
      </c>
      <c r="Q304" s="8">
        <f>Pointage!BR306</f>
        <v>0</v>
      </c>
      <c r="R304" s="8">
        <f>Pointage!BW306</f>
        <v>0</v>
      </c>
      <c r="S304" s="8">
        <f>Pointage!CB306</f>
        <v>0</v>
      </c>
    </row>
    <row r="305" spans="1:19" x14ac:dyDescent="0.2">
      <c r="A305" s="7">
        <f>Pointage!A307</f>
        <v>43402</v>
      </c>
      <c r="B305" s="4">
        <f t="shared" si="8"/>
        <v>29</v>
      </c>
      <c r="C305" s="4">
        <f t="shared" si="9"/>
        <v>10</v>
      </c>
      <c r="D305" s="8">
        <f>Pointage!E307</f>
        <v>0</v>
      </c>
      <c r="E305" s="8">
        <f>Pointage!J307</f>
        <v>0</v>
      </c>
      <c r="F305" s="8">
        <f>Pointage!O307</f>
        <v>0</v>
      </c>
      <c r="G305" s="8">
        <f>Pointage!T307</f>
        <v>0</v>
      </c>
      <c r="H305" s="8">
        <f>Pointage!Y307</f>
        <v>0</v>
      </c>
      <c r="I305" s="8">
        <f>Pointage!AD307</f>
        <v>0</v>
      </c>
      <c r="J305" s="8">
        <f>Pointage!AI307</f>
        <v>0</v>
      </c>
      <c r="K305" s="8">
        <f>Pointage!AS307</f>
        <v>0</v>
      </c>
      <c r="L305" s="8">
        <f>Pointage!AS307</f>
        <v>0</v>
      </c>
      <c r="M305" s="8">
        <f>Pointage!AX307</f>
        <v>0</v>
      </c>
      <c r="N305" s="8">
        <f>Pointage!BD307</f>
        <v>0</v>
      </c>
      <c r="O305" s="8">
        <f>Pointage!BH307</f>
        <v>0</v>
      </c>
      <c r="P305" s="8">
        <f>Pointage!BM307</f>
        <v>0</v>
      </c>
      <c r="Q305" s="8">
        <f>Pointage!BR307</f>
        <v>0</v>
      </c>
      <c r="R305" s="8">
        <f>Pointage!BW307</f>
        <v>0</v>
      </c>
      <c r="S305" s="8">
        <f>Pointage!CB307</f>
        <v>0</v>
      </c>
    </row>
    <row r="306" spans="1:19" x14ac:dyDescent="0.2">
      <c r="A306" s="7">
        <f>Pointage!A308</f>
        <v>43403</v>
      </c>
      <c r="B306" s="4">
        <f t="shared" si="8"/>
        <v>30</v>
      </c>
      <c r="C306" s="4">
        <f t="shared" si="9"/>
        <v>10</v>
      </c>
      <c r="D306" s="8">
        <f>Pointage!E308</f>
        <v>0</v>
      </c>
      <c r="E306" s="8">
        <f>Pointage!J308</f>
        <v>0</v>
      </c>
      <c r="F306" s="8">
        <f>Pointage!O308</f>
        <v>0</v>
      </c>
      <c r="G306" s="8">
        <f>Pointage!T308</f>
        <v>0</v>
      </c>
      <c r="H306" s="8">
        <f>Pointage!Y308</f>
        <v>0</v>
      </c>
      <c r="I306" s="8">
        <f>Pointage!AD308</f>
        <v>0</v>
      </c>
      <c r="J306" s="8">
        <f>Pointage!AI308</f>
        <v>0</v>
      </c>
      <c r="K306" s="8">
        <f>Pointage!AS308</f>
        <v>0</v>
      </c>
      <c r="L306" s="8">
        <f>Pointage!AS308</f>
        <v>0</v>
      </c>
      <c r="M306" s="8">
        <f>Pointage!AX308</f>
        <v>0</v>
      </c>
      <c r="N306" s="8">
        <f>Pointage!BD308</f>
        <v>0</v>
      </c>
      <c r="O306" s="8">
        <f>Pointage!BH308</f>
        <v>0</v>
      </c>
      <c r="P306" s="8">
        <f>Pointage!BM308</f>
        <v>0</v>
      </c>
      <c r="Q306" s="8">
        <f>Pointage!BR308</f>
        <v>0</v>
      </c>
      <c r="R306" s="8">
        <f>Pointage!BW308</f>
        <v>0</v>
      </c>
      <c r="S306" s="8">
        <f>Pointage!CB308</f>
        <v>0</v>
      </c>
    </row>
    <row r="307" spans="1:19" x14ac:dyDescent="0.2">
      <c r="A307" s="7">
        <f>Pointage!A309</f>
        <v>43404</v>
      </c>
      <c r="B307" s="4">
        <f t="shared" si="8"/>
        <v>31</v>
      </c>
      <c r="C307" s="4">
        <f t="shared" si="9"/>
        <v>10</v>
      </c>
      <c r="D307" s="8">
        <f>Pointage!E309</f>
        <v>0</v>
      </c>
      <c r="E307" s="8">
        <f>Pointage!J309</f>
        <v>0</v>
      </c>
      <c r="F307" s="8">
        <f>Pointage!O309</f>
        <v>0</v>
      </c>
      <c r="G307" s="8">
        <f>Pointage!T309</f>
        <v>0</v>
      </c>
      <c r="H307" s="8">
        <f>Pointage!Y309</f>
        <v>0</v>
      </c>
      <c r="I307" s="8">
        <f>Pointage!AD309</f>
        <v>0</v>
      </c>
      <c r="J307" s="8">
        <f>Pointage!AI309</f>
        <v>0</v>
      </c>
      <c r="K307" s="8">
        <f>Pointage!AS309</f>
        <v>0</v>
      </c>
      <c r="L307" s="8">
        <f>Pointage!AS309</f>
        <v>0</v>
      </c>
      <c r="M307" s="8">
        <f>Pointage!AX309</f>
        <v>0</v>
      </c>
      <c r="N307" s="8">
        <f>Pointage!BD309</f>
        <v>0</v>
      </c>
      <c r="O307" s="8">
        <f>Pointage!BH309</f>
        <v>0</v>
      </c>
      <c r="P307" s="8">
        <f>Pointage!BM309</f>
        <v>0</v>
      </c>
      <c r="Q307" s="8">
        <f>Pointage!BR309</f>
        <v>0</v>
      </c>
      <c r="R307" s="8">
        <f>Pointage!BW309</f>
        <v>0</v>
      </c>
      <c r="S307" s="8">
        <f>Pointage!CB309</f>
        <v>0</v>
      </c>
    </row>
    <row r="308" spans="1:19" x14ac:dyDescent="0.2">
      <c r="A308" s="7">
        <f>Pointage!A310</f>
        <v>43405</v>
      </c>
      <c r="B308" s="4">
        <f t="shared" si="8"/>
        <v>1</v>
      </c>
      <c r="C308" s="4">
        <f t="shared" si="9"/>
        <v>11</v>
      </c>
      <c r="D308" s="8">
        <f>Pointage!E310</f>
        <v>0</v>
      </c>
      <c r="E308" s="8">
        <f>Pointage!J310</f>
        <v>0</v>
      </c>
      <c r="F308" s="8">
        <f>Pointage!O310</f>
        <v>0</v>
      </c>
      <c r="G308" s="8">
        <f>Pointage!T310</f>
        <v>0</v>
      </c>
      <c r="H308" s="8">
        <f>Pointage!Y310</f>
        <v>0</v>
      </c>
      <c r="I308" s="8">
        <f>Pointage!AD310</f>
        <v>0</v>
      </c>
      <c r="J308" s="8">
        <f>Pointage!AI310</f>
        <v>0</v>
      </c>
      <c r="K308" s="8">
        <f>Pointage!AS310</f>
        <v>0</v>
      </c>
      <c r="L308" s="8">
        <f>Pointage!AS310</f>
        <v>0</v>
      </c>
      <c r="M308" s="8">
        <f>Pointage!AX310</f>
        <v>0</v>
      </c>
      <c r="N308" s="8">
        <f>Pointage!BD310</f>
        <v>0</v>
      </c>
      <c r="O308" s="8">
        <f>Pointage!BH310</f>
        <v>0</v>
      </c>
      <c r="P308" s="8">
        <f>Pointage!BM310</f>
        <v>0</v>
      </c>
      <c r="Q308" s="8">
        <f>Pointage!BR310</f>
        <v>0</v>
      </c>
      <c r="R308" s="8">
        <f>Pointage!BW310</f>
        <v>0</v>
      </c>
      <c r="S308" s="8">
        <f>Pointage!CB310</f>
        <v>0</v>
      </c>
    </row>
    <row r="309" spans="1:19" x14ac:dyDescent="0.2">
      <c r="A309" s="7">
        <f>Pointage!A311</f>
        <v>43406</v>
      </c>
      <c r="B309" s="4">
        <f t="shared" si="8"/>
        <v>2</v>
      </c>
      <c r="C309" s="4">
        <f t="shared" si="9"/>
        <v>11</v>
      </c>
      <c r="D309" s="8">
        <f>Pointage!E311</f>
        <v>0</v>
      </c>
      <c r="E309" s="8">
        <f>Pointage!J311</f>
        <v>0</v>
      </c>
      <c r="F309" s="8">
        <f>Pointage!O311</f>
        <v>0</v>
      </c>
      <c r="G309" s="8">
        <f>Pointage!T311</f>
        <v>0</v>
      </c>
      <c r="H309" s="8">
        <f>Pointage!Y311</f>
        <v>0</v>
      </c>
      <c r="I309" s="8">
        <f>Pointage!AD311</f>
        <v>0</v>
      </c>
      <c r="J309" s="8">
        <f>Pointage!AI311</f>
        <v>0</v>
      </c>
      <c r="K309" s="8">
        <f>Pointage!AS311</f>
        <v>0</v>
      </c>
      <c r="L309" s="8">
        <f>Pointage!AS311</f>
        <v>0</v>
      </c>
      <c r="M309" s="8">
        <f>Pointage!AX311</f>
        <v>0</v>
      </c>
      <c r="N309" s="8">
        <f>Pointage!BD311</f>
        <v>0</v>
      </c>
      <c r="O309" s="8">
        <f>Pointage!BH311</f>
        <v>0</v>
      </c>
      <c r="P309" s="8">
        <f>Pointage!BM311</f>
        <v>0</v>
      </c>
      <c r="Q309" s="8">
        <f>Pointage!BR311</f>
        <v>0</v>
      </c>
      <c r="R309" s="8">
        <f>Pointage!BW311</f>
        <v>0</v>
      </c>
      <c r="S309" s="8">
        <f>Pointage!CB311</f>
        <v>0</v>
      </c>
    </row>
    <row r="310" spans="1:19" x14ac:dyDescent="0.2">
      <c r="A310" s="7">
        <f>Pointage!A312</f>
        <v>43407</v>
      </c>
      <c r="B310" s="4">
        <f t="shared" si="8"/>
        <v>3</v>
      </c>
      <c r="C310" s="4">
        <f t="shared" si="9"/>
        <v>11</v>
      </c>
      <c r="D310" s="8">
        <f>Pointage!E312</f>
        <v>0</v>
      </c>
      <c r="E310" s="8">
        <f>Pointage!J312</f>
        <v>0</v>
      </c>
      <c r="F310" s="8">
        <f>Pointage!O312</f>
        <v>0</v>
      </c>
      <c r="G310" s="8">
        <f>Pointage!T312</f>
        <v>0</v>
      </c>
      <c r="H310" s="8">
        <f>Pointage!Y312</f>
        <v>0</v>
      </c>
      <c r="I310" s="8">
        <f>Pointage!AD312</f>
        <v>0</v>
      </c>
      <c r="J310" s="8">
        <f>Pointage!AI312</f>
        <v>0</v>
      </c>
      <c r="K310" s="8">
        <f>Pointage!AS312</f>
        <v>0</v>
      </c>
      <c r="L310" s="8">
        <f>Pointage!AS312</f>
        <v>0</v>
      </c>
      <c r="M310" s="8">
        <f>Pointage!AX312</f>
        <v>0</v>
      </c>
      <c r="N310" s="8">
        <f>Pointage!BD312</f>
        <v>0</v>
      </c>
      <c r="O310" s="8">
        <f>Pointage!BH312</f>
        <v>0</v>
      </c>
      <c r="P310" s="8">
        <f>Pointage!BM312</f>
        <v>0</v>
      </c>
      <c r="Q310" s="8">
        <f>Pointage!BR312</f>
        <v>0</v>
      </c>
      <c r="R310" s="8">
        <f>Pointage!BW312</f>
        <v>0</v>
      </c>
      <c r="S310" s="8">
        <f>Pointage!CB312</f>
        <v>0</v>
      </c>
    </row>
    <row r="311" spans="1:19" x14ac:dyDescent="0.2">
      <c r="A311" s="7" t="str">
        <f>Pointage!A313</f>
        <v>Total</v>
      </c>
      <c r="B311" s="4" t="e">
        <f t="shared" si="8"/>
        <v>#VALUE!</v>
      </c>
      <c r="C311" s="4" t="e">
        <f t="shared" si="9"/>
        <v>#VALUE!</v>
      </c>
      <c r="D311" s="8">
        <f>Pointage!E313</f>
        <v>0</v>
      </c>
      <c r="E311" s="8">
        <f>Pointage!J313</f>
        <v>0</v>
      </c>
      <c r="F311" s="8">
        <f>Pointage!O313</f>
        <v>0</v>
      </c>
      <c r="G311" s="8">
        <f>Pointage!T313</f>
        <v>0</v>
      </c>
      <c r="H311" s="8">
        <f>Pointage!Y313</f>
        <v>0</v>
      </c>
      <c r="I311" s="8">
        <f>Pointage!AD313</f>
        <v>0</v>
      </c>
      <c r="J311" s="8">
        <f>Pointage!AI313</f>
        <v>0</v>
      </c>
      <c r="K311" s="8">
        <f>Pointage!AS313</f>
        <v>0</v>
      </c>
      <c r="L311" s="8">
        <f>Pointage!AS313</f>
        <v>0</v>
      </c>
      <c r="M311" s="8">
        <f>Pointage!AX313</f>
        <v>0</v>
      </c>
      <c r="N311" s="8">
        <f>Pointage!BD313</f>
        <v>0</v>
      </c>
      <c r="O311" s="8">
        <f>Pointage!BH313</f>
        <v>0</v>
      </c>
      <c r="P311" s="8">
        <f>Pointage!BM313</f>
        <v>0</v>
      </c>
      <c r="Q311" s="8">
        <f>Pointage!BR313</f>
        <v>0</v>
      </c>
      <c r="R311" s="8">
        <f>Pointage!BW313</f>
        <v>0</v>
      </c>
      <c r="S311" s="8">
        <f>Pointage!CB313</f>
        <v>0</v>
      </c>
    </row>
    <row r="312" spans="1:19" x14ac:dyDescent="0.2">
      <c r="A312" s="7">
        <f>Pointage!A314</f>
        <v>43409</v>
      </c>
      <c r="B312" s="4">
        <f t="shared" si="8"/>
        <v>5</v>
      </c>
      <c r="C312" s="4">
        <f t="shared" si="9"/>
        <v>11</v>
      </c>
      <c r="D312" s="8">
        <f>Pointage!E314</f>
        <v>0</v>
      </c>
      <c r="E312" s="8">
        <f>Pointage!J314</f>
        <v>0</v>
      </c>
      <c r="F312" s="8">
        <f>Pointage!O314</f>
        <v>0</v>
      </c>
      <c r="G312" s="8">
        <f>Pointage!T314</f>
        <v>0</v>
      </c>
      <c r="H312" s="8">
        <f>Pointage!Y314</f>
        <v>0</v>
      </c>
      <c r="I312" s="8">
        <f>Pointage!AD314</f>
        <v>0</v>
      </c>
      <c r="J312" s="8">
        <f>Pointage!AI314</f>
        <v>0</v>
      </c>
      <c r="K312" s="8">
        <f>Pointage!AS314</f>
        <v>0</v>
      </c>
      <c r="L312" s="8">
        <f>Pointage!AS314</f>
        <v>0</v>
      </c>
      <c r="M312" s="8">
        <f>Pointage!AX314</f>
        <v>0</v>
      </c>
      <c r="N312" s="8">
        <f>Pointage!BD314</f>
        <v>0</v>
      </c>
      <c r="O312" s="8">
        <f>Pointage!BH314</f>
        <v>0</v>
      </c>
      <c r="P312" s="8">
        <f>Pointage!BM314</f>
        <v>0</v>
      </c>
      <c r="Q312" s="8">
        <f>Pointage!BR314</f>
        <v>0</v>
      </c>
      <c r="R312" s="8">
        <f>Pointage!BW314</f>
        <v>0</v>
      </c>
      <c r="S312" s="8">
        <f>Pointage!CB314</f>
        <v>0</v>
      </c>
    </row>
    <row r="313" spans="1:19" x14ac:dyDescent="0.2">
      <c r="A313" s="7">
        <f>Pointage!A315</f>
        <v>43410</v>
      </c>
      <c r="B313" s="4">
        <f t="shared" si="8"/>
        <v>6</v>
      </c>
      <c r="C313" s="4">
        <f t="shared" si="9"/>
        <v>11</v>
      </c>
      <c r="D313" s="8">
        <f>Pointage!E315</f>
        <v>0</v>
      </c>
      <c r="E313" s="8">
        <f>Pointage!J315</f>
        <v>0</v>
      </c>
      <c r="F313" s="8">
        <f>Pointage!O315</f>
        <v>0</v>
      </c>
      <c r="G313" s="8">
        <f>Pointage!T315</f>
        <v>0</v>
      </c>
      <c r="H313" s="8">
        <f>Pointage!Y315</f>
        <v>0</v>
      </c>
      <c r="I313" s="8">
        <f>Pointage!AD315</f>
        <v>0</v>
      </c>
      <c r="J313" s="8">
        <f>Pointage!AI315</f>
        <v>0</v>
      </c>
      <c r="K313" s="8">
        <f>Pointage!AS315</f>
        <v>0</v>
      </c>
      <c r="L313" s="8">
        <f>Pointage!AS315</f>
        <v>0</v>
      </c>
      <c r="M313" s="8">
        <f>Pointage!AX315</f>
        <v>0</v>
      </c>
      <c r="N313" s="8">
        <f>Pointage!BD315</f>
        <v>0</v>
      </c>
      <c r="O313" s="8">
        <f>Pointage!BH315</f>
        <v>0</v>
      </c>
      <c r="P313" s="8">
        <f>Pointage!BM315</f>
        <v>0</v>
      </c>
      <c r="Q313" s="8">
        <f>Pointage!BR315</f>
        <v>0</v>
      </c>
      <c r="R313" s="8">
        <f>Pointage!BW315</f>
        <v>0</v>
      </c>
      <c r="S313" s="8">
        <f>Pointage!CB315</f>
        <v>0</v>
      </c>
    </row>
    <row r="314" spans="1:19" x14ac:dyDescent="0.2">
      <c r="A314" s="7">
        <f>Pointage!A316</f>
        <v>43411</v>
      </c>
      <c r="B314" s="4">
        <f t="shared" si="8"/>
        <v>7</v>
      </c>
      <c r="C314" s="4">
        <f t="shared" si="9"/>
        <v>11</v>
      </c>
      <c r="D314" s="8">
        <f>Pointage!E316</f>
        <v>0</v>
      </c>
      <c r="E314" s="8">
        <f>Pointage!J316</f>
        <v>0</v>
      </c>
      <c r="F314" s="8">
        <f>Pointage!O316</f>
        <v>0</v>
      </c>
      <c r="G314" s="8">
        <f>Pointage!T316</f>
        <v>0</v>
      </c>
      <c r="H314" s="8">
        <f>Pointage!Y316</f>
        <v>0</v>
      </c>
      <c r="I314" s="8">
        <f>Pointage!AD316</f>
        <v>0</v>
      </c>
      <c r="J314" s="8">
        <f>Pointage!AI316</f>
        <v>0</v>
      </c>
      <c r="K314" s="8">
        <f>Pointage!AS316</f>
        <v>0</v>
      </c>
      <c r="L314" s="8">
        <f>Pointage!AS316</f>
        <v>0</v>
      </c>
      <c r="M314" s="8">
        <f>Pointage!AX316</f>
        <v>0</v>
      </c>
      <c r="N314" s="8">
        <f>Pointage!BD316</f>
        <v>0</v>
      </c>
      <c r="O314" s="8">
        <f>Pointage!BH316</f>
        <v>0</v>
      </c>
      <c r="P314" s="8">
        <f>Pointage!BM316</f>
        <v>0</v>
      </c>
      <c r="Q314" s="8">
        <f>Pointage!BR316</f>
        <v>0</v>
      </c>
      <c r="R314" s="8">
        <f>Pointage!BW316</f>
        <v>0</v>
      </c>
      <c r="S314" s="8">
        <f>Pointage!CB316</f>
        <v>0</v>
      </c>
    </row>
    <row r="315" spans="1:19" x14ac:dyDescent="0.2">
      <c r="A315" s="7">
        <f>Pointage!A317</f>
        <v>43412</v>
      </c>
      <c r="B315" s="4">
        <f t="shared" si="8"/>
        <v>8</v>
      </c>
      <c r="C315" s="4">
        <f t="shared" si="9"/>
        <v>11</v>
      </c>
      <c r="D315" s="8">
        <f>Pointage!E317</f>
        <v>0</v>
      </c>
      <c r="E315" s="8">
        <f>Pointage!J317</f>
        <v>0</v>
      </c>
      <c r="F315" s="8">
        <f>Pointage!O317</f>
        <v>0</v>
      </c>
      <c r="G315" s="8">
        <f>Pointage!T317</f>
        <v>0</v>
      </c>
      <c r="H315" s="8">
        <f>Pointage!Y317</f>
        <v>0</v>
      </c>
      <c r="I315" s="8">
        <f>Pointage!AD317</f>
        <v>0</v>
      </c>
      <c r="J315" s="8">
        <f>Pointage!AI317</f>
        <v>0</v>
      </c>
      <c r="K315" s="8">
        <f>Pointage!AS317</f>
        <v>0</v>
      </c>
      <c r="L315" s="8">
        <f>Pointage!AS317</f>
        <v>0</v>
      </c>
      <c r="M315" s="8">
        <f>Pointage!AX317</f>
        <v>0</v>
      </c>
      <c r="N315" s="8">
        <f>Pointage!BD317</f>
        <v>0</v>
      </c>
      <c r="O315" s="8">
        <f>Pointage!BH317</f>
        <v>0</v>
      </c>
      <c r="P315" s="8">
        <f>Pointage!BM317</f>
        <v>0</v>
      </c>
      <c r="Q315" s="8">
        <f>Pointage!BR317</f>
        <v>0</v>
      </c>
      <c r="R315" s="8">
        <f>Pointage!BW317</f>
        <v>0</v>
      </c>
      <c r="S315" s="8">
        <f>Pointage!CB317</f>
        <v>0</v>
      </c>
    </row>
    <row r="316" spans="1:19" x14ac:dyDescent="0.2">
      <c r="A316" s="7">
        <f>Pointage!A318</f>
        <v>43413</v>
      </c>
      <c r="B316" s="4">
        <f t="shared" si="8"/>
        <v>9</v>
      </c>
      <c r="C316" s="4">
        <f t="shared" si="9"/>
        <v>11</v>
      </c>
      <c r="D316" s="8">
        <f>Pointage!E318</f>
        <v>0</v>
      </c>
      <c r="E316" s="8">
        <f>Pointage!J318</f>
        <v>0</v>
      </c>
      <c r="F316" s="8">
        <f>Pointage!O318</f>
        <v>0</v>
      </c>
      <c r="G316" s="8">
        <f>Pointage!T318</f>
        <v>0</v>
      </c>
      <c r="H316" s="8">
        <f>Pointage!Y318</f>
        <v>0</v>
      </c>
      <c r="I316" s="8">
        <f>Pointage!AD318</f>
        <v>0</v>
      </c>
      <c r="J316" s="8">
        <f>Pointage!AI318</f>
        <v>0</v>
      </c>
      <c r="K316" s="8">
        <f>Pointage!AS318</f>
        <v>0</v>
      </c>
      <c r="L316" s="8">
        <f>Pointage!AS318</f>
        <v>0</v>
      </c>
      <c r="M316" s="8">
        <f>Pointage!AX318</f>
        <v>0</v>
      </c>
      <c r="N316" s="8">
        <f>Pointage!BD318</f>
        <v>0</v>
      </c>
      <c r="O316" s="8">
        <f>Pointage!BH318</f>
        <v>0</v>
      </c>
      <c r="P316" s="8">
        <f>Pointage!BM318</f>
        <v>0</v>
      </c>
      <c r="Q316" s="8">
        <f>Pointage!BR318</f>
        <v>0</v>
      </c>
      <c r="R316" s="8">
        <f>Pointage!BW318</f>
        <v>0</v>
      </c>
      <c r="S316" s="8">
        <f>Pointage!CB318</f>
        <v>0</v>
      </c>
    </row>
    <row r="317" spans="1:19" x14ac:dyDescent="0.2">
      <c r="A317" s="7">
        <f>Pointage!A319</f>
        <v>43414</v>
      </c>
      <c r="B317" s="4">
        <f t="shared" si="8"/>
        <v>10</v>
      </c>
      <c r="C317" s="4">
        <f t="shared" si="9"/>
        <v>11</v>
      </c>
      <c r="D317" s="8">
        <f>Pointage!E319</f>
        <v>0</v>
      </c>
      <c r="E317" s="8">
        <f>Pointage!J319</f>
        <v>0</v>
      </c>
      <c r="F317" s="8">
        <f>Pointage!O319</f>
        <v>0</v>
      </c>
      <c r="G317" s="8">
        <f>Pointage!T319</f>
        <v>0</v>
      </c>
      <c r="H317" s="8">
        <f>Pointage!Y319</f>
        <v>0</v>
      </c>
      <c r="I317" s="8">
        <f>Pointage!AD319</f>
        <v>0</v>
      </c>
      <c r="J317" s="8">
        <f>Pointage!AI319</f>
        <v>0</v>
      </c>
      <c r="K317" s="8">
        <f>Pointage!AS319</f>
        <v>0</v>
      </c>
      <c r="L317" s="8">
        <f>Pointage!AS319</f>
        <v>0</v>
      </c>
      <c r="M317" s="8">
        <f>Pointage!AX319</f>
        <v>0</v>
      </c>
      <c r="N317" s="8">
        <f>Pointage!BD319</f>
        <v>0</v>
      </c>
      <c r="O317" s="8">
        <f>Pointage!BH319</f>
        <v>0</v>
      </c>
      <c r="P317" s="8">
        <f>Pointage!BM319</f>
        <v>0</v>
      </c>
      <c r="Q317" s="8">
        <f>Pointage!BR319</f>
        <v>0</v>
      </c>
      <c r="R317" s="8">
        <f>Pointage!BW319</f>
        <v>0</v>
      </c>
      <c r="S317" s="8">
        <f>Pointage!CB319</f>
        <v>0</v>
      </c>
    </row>
    <row r="318" spans="1:19" x14ac:dyDescent="0.2">
      <c r="A318" s="7" t="str">
        <f>Pointage!A320</f>
        <v>Total</v>
      </c>
      <c r="B318" s="4" t="e">
        <f t="shared" si="8"/>
        <v>#VALUE!</v>
      </c>
      <c r="C318" s="4" t="e">
        <f t="shared" si="9"/>
        <v>#VALUE!</v>
      </c>
      <c r="D318" s="8">
        <f>Pointage!E320</f>
        <v>0</v>
      </c>
      <c r="E318" s="8">
        <f>Pointage!J320</f>
        <v>0</v>
      </c>
      <c r="F318" s="8">
        <f>Pointage!O320</f>
        <v>0</v>
      </c>
      <c r="G318" s="8">
        <f>Pointage!T320</f>
        <v>0</v>
      </c>
      <c r="H318" s="8">
        <f>Pointage!Y320</f>
        <v>0</v>
      </c>
      <c r="I318" s="8">
        <f>Pointage!AD320</f>
        <v>0</v>
      </c>
      <c r="J318" s="8">
        <f>Pointage!AI320</f>
        <v>0</v>
      </c>
      <c r="K318" s="8">
        <f>Pointage!AS320</f>
        <v>0</v>
      </c>
      <c r="L318" s="8">
        <f>Pointage!AS320</f>
        <v>0</v>
      </c>
      <c r="M318" s="8">
        <f>Pointage!AX320</f>
        <v>0</v>
      </c>
      <c r="N318" s="8">
        <f>Pointage!BD320</f>
        <v>0</v>
      </c>
      <c r="O318" s="8">
        <f>Pointage!BH320</f>
        <v>0</v>
      </c>
      <c r="P318" s="8">
        <f>Pointage!BM320</f>
        <v>0</v>
      </c>
      <c r="Q318" s="8">
        <f>Pointage!BR320</f>
        <v>0</v>
      </c>
      <c r="R318" s="8">
        <f>Pointage!BW320</f>
        <v>0</v>
      </c>
      <c r="S318" s="8">
        <f>Pointage!CB320</f>
        <v>0</v>
      </c>
    </row>
    <row r="319" spans="1:19" x14ac:dyDescent="0.2">
      <c r="A319" s="7">
        <f>Pointage!A321</f>
        <v>43416</v>
      </c>
      <c r="B319" s="4">
        <f t="shared" si="8"/>
        <v>12</v>
      </c>
      <c r="C319" s="4">
        <f t="shared" si="9"/>
        <v>11</v>
      </c>
      <c r="D319" s="8">
        <f>Pointage!E321</f>
        <v>0</v>
      </c>
      <c r="E319" s="8">
        <f>Pointage!J321</f>
        <v>0</v>
      </c>
      <c r="F319" s="8">
        <f>Pointage!O321</f>
        <v>0</v>
      </c>
      <c r="G319" s="8">
        <f>Pointage!T321</f>
        <v>0</v>
      </c>
      <c r="H319" s="8">
        <f>Pointage!Y321</f>
        <v>0</v>
      </c>
      <c r="I319" s="8">
        <f>Pointage!AD321</f>
        <v>0</v>
      </c>
      <c r="J319" s="8">
        <f>Pointage!AI321</f>
        <v>0</v>
      </c>
      <c r="K319" s="8">
        <f>Pointage!AS321</f>
        <v>0</v>
      </c>
      <c r="L319" s="8">
        <f>Pointage!AS321</f>
        <v>0</v>
      </c>
      <c r="M319" s="8">
        <f>Pointage!AX321</f>
        <v>0</v>
      </c>
      <c r="N319" s="8">
        <f>Pointage!BD321</f>
        <v>0</v>
      </c>
      <c r="O319" s="8">
        <f>Pointage!BH321</f>
        <v>0</v>
      </c>
      <c r="P319" s="8">
        <f>Pointage!BM321</f>
        <v>0</v>
      </c>
      <c r="Q319" s="8">
        <f>Pointage!BR321</f>
        <v>0</v>
      </c>
      <c r="R319" s="8">
        <f>Pointage!BW321</f>
        <v>0</v>
      </c>
      <c r="S319" s="8">
        <f>Pointage!CB321</f>
        <v>0</v>
      </c>
    </row>
    <row r="320" spans="1:19" x14ac:dyDescent="0.2">
      <c r="A320" s="7">
        <f>Pointage!A322</f>
        <v>43417</v>
      </c>
      <c r="B320" s="4">
        <f t="shared" si="8"/>
        <v>13</v>
      </c>
      <c r="C320" s="4">
        <f t="shared" si="9"/>
        <v>11</v>
      </c>
      <c r="D320" s="8">
        <f>Pointage!E322</f>
        <v>0</v>
      </c>
      <c r="E320" s="8">
        <f>Pointage!J322</f>
        <v>0</v>
      </c>
      <c r="F320" s="8">
        <f>Pointage!O322</f>
        <v>0</v>
      </c>
      <c r="G320" s="8">
        <f>Pointage!T322</f>
        <v>0</v>
      </c>
      <c r="H320" s="8">
        <f>Pointage!Y322</f>
        <v>0</v>
      </c>
      <c r="I320" s="8">
        <f>Pointage!AD322</f>
        <v>0</v>
      </c>
      <c r="J320" s="8">
        <f>Pointage!AI322</f>
        <v>0</v>
      </c>
      <c r="K320" s="8">
        <f>Pointage!AS322</f>
        <v>0</v>
      </c>
      <c r="L320" s="8">
        <f>Pointage!AS322</f>
        <v>0</v>
      </c>
      <c r="M320" s="8">
        <f>Pointage!AX322</f>
        <v>0</v>
      </c>
      <c r="N320" s="8">
        <f>Pointage!BD322</f>
        <v>0</v>
      </c>
      <c r="O320" s="8">
        <f>Pointage!BH322</f>
        <v>0</v>
      </c>
      <c r="P320" s="8">
        <f>Pointage!BM322</f>
        <v>0</v>
      </c>
      <c r="Q320" s="8">
        <f>Pointage!BR322</f>
        <v>0</v>
      </c>
      <c r="R320" s="8">
        <f>Pointage!BW322</f>
        <v>0</v>
      </c>
      <c r="S320" s="8">
        <f>Pointage!CB322</f>
        <v>0</v>
      </c>
    </row>
    <row r="321" spans="1:19" x14ac:dyDescent="0.2">
      <c r="A321" s="7">
        <f>Pointage!A323</f>
        <v>43418</v>
      </c>
      <c r="B321" s="4">
        <f t="shared" si="8"/>
        <v>14</v>
      </c>
      <c r="C321" s="4">
        <f t="shared" si="9"/>
        <v>11</v>
      </c>
      <c r="D321" s="8">
        <f>Pointage!E323</f>
        <v>0</v>
      </c>
      <c r="E321" s="8">
        <f>Pointage!J323</f>
        <v>0</v>
      </c>
      <c r="F321" s="8">
        <f>Pointage!O323</f>
        <v>0</v>
      </c>
      <c r="G321" s="8">
        <f>Pointage!T323</f>
        <v>0</v>
      </c>
      <c r="H321" s="8">
        <f>Pointage!Y323</f>
        <v>0</v>
      </c>
      <c r="I321" s="8">
        <f>Pointage!AD323</f>
        <v>0</v>
      </c>
      <c r="J321" s="8">
        <f>Pointage!AI323</f>
        <v>0</v>
      </c>
      <c r="K321" s="8">
        <f>Pointage!AS323</f>
        <v>0</v>
      </c>
      <c r="L321" s="8">
        <f>Pointage!AS323</f>
        <v>0</v>
      </c>
      <c r="M321" s="8">
        <f>Pointage!AX323</f>
        <v>0</v>
      </c>
      <c r="N321" s="8">
        <f>Pointage!BD323</f>
        <v>0</v>
      </c>
      <c r="O321" s="8">
        <f>Pointage!BH323</f>
        <v>0</v>
      </c>
      <c r="P321" s="8">
        <f>Pointage!BM323</f>
        <v>0</v>
      </c>
      <c r="Q321" s="8">
        <f>Pointage!BR323</f>
        <v>0</v>
      </c>
      <c r="R321" s="8">
        <f>Pointage!BW323</f>
        <v>0</v>
      </c>
      <c r="S321" s="8">
        <f>Pointage!CB323</f>
        <v>0</v>
      </c>
    </row>
    <row r="322" spans="1:19" x14ac:dyDescent="0.2">
      <c r="A322" s="7">
        <f>Pointage!A324</f>
        <v>43419</v>
      </c>
      <c r="B322" s="4">
        <f t="shared" si="8"/>
        <v>15</v>
      </c>
      <c r="C322" s="4">
        <f t="shared" si="9"/>
        <v>11</v>
      </c>
      <c r="D322" s="8">
        <f>Pointage!E324</f>
        <v>0</v>
      </c>
      <c r="E322" s="8">
        <f>Pointage!J324</f>
        <v>0</v>
      </c>
      <c r="F322" s="8">
        <f>Pointage!O324</f>
        <v>0</v>
      </c>
      <c r="G322" s="8">
        <f>Pointage!T324</f>
        <v>0</v>
      </c>
      <c r="H322" s="8">
        <f>Pointage!Y324</f>
        <v>0</v>
      </c>
      <c r="I322" s="8">
        <f>Pointage!AD324</f>
        <v>0</v>
      </c>
      <c r="J322" s="8">
        <f>Pointage!AI324</f>
        <v>0</v>
      </c>
      <c r="K322" s="8">
        <f>Pointage!AS324</f>
        <v>0</v>
      </c>
      <c r="L322" s="8">
        <f>Pointage!AS324</f>
        <v>0</v>
      </c>
      <c r="M322" s="8">
        <f>Pointage!AX324</f>
        <v>0</v>
      </c>
      <c r="N322" s="8">
        <f>Pointage!BD324</f>
        <v>0</v>
      </c>
      <c r="O322" s="8">
        <f>Pointage!BH324</f>
        <v>0</v>
      </c>
      <c r="P322" s="8">
        <f>Pointage!BM324</f>
        <v>0</v>
      </c>
      <c r="Q322" s="8">
        <f>Pointage!BR324</f>
        <v>0</v>
      </c>
      <c r="R322" s="8">
        <f>Pointage!BW324</f>
        <v>0</v>
      </c>
      <c r="S322" s="8">
        <f>Pointage!CB324</f>
        <v>0</v>
      </c>
    </row>
    <row r="323" spans="1:19" x14ac:dyDescent="0.2">
      <c r="A323" s="7">
        <f>Pointage!A325</f>
        <v>43420</v>
      </c>
      <c r="B323" s="4">
        <f t="shared" si="8"/>
        <v>16</v>
      </c>
      <c r="C323" s="4">
        <f t="shared" si="9"/>
        <v>11</v>
      </c>
      <c r="D323" s="8">
        <f>Pointage!E325</f>
        <v>0</v>
      </c>
      <c r="E323" s="8">
        <f>Pointage!J325</f>
        <v>0</v>
      </c>
      <c r="F323" s="8">
        <f>Pointage!O325</f>
        <v>0</v>
      </c>
      <c r="G323" s="8">
        <f>Pointage!T325</f>
        <v>0</v>
      </c>
      <c r="H323" s="8">
        <f>Pointage!Y325</f>
        <v>0</v>
      </c>
      <c r="I323" s="8">
        <f>Pointage!AD325</f>
        <v>0</v>
      </c>
      <c r="J323" s="8">
        <f>Pointage!AI325</f>
        <v>0</v>
      </c>
      <c r="K323" s="8">
        <f>Pointage!AS325</f>
        <v>0</v>
      </c>
      <c r="L323" s="8">
        <f>Pointage!AS325</f>
        <v>0</v>
      </c>
      <c r="M323" s="8">
        <f>Pointage!AX325</f>
        <v>0</v>
      </c>
      <c r="N323" s="8">
        <f>Pointage!BD325</f>
        <v>0</v>
      </c>
      <c r="O323" s="8">
        <f>Pointage!BH325</f>
        <v>0</v>
      </c>
      <c r="P323" s="8">
        <f>Pointage!BM325</f>
        <v>0</v>
      </c>
      <c r="Q323" s="8">
        <f>Pointage!BR325</f>
        <v>0</v>
      </c>
      <c r="R323" s="8">
        <f>Pointage!BW325</f>
        <v>0</v>
      </c>
      <c r="S323" s="8">
        <f>Pointage!CB325</f>
        <v>0</v>
      </c>
    </row>
    <row r="324" spans="1:19" x14ac:dyDescent="0.2">
      <c r="A324" s="7">
        <f>Pointage!A326</f>
        <v>43421</v>
      </c>
      <c r="B324" s="4">
        <f t="shared" si="8"/>
        <v>17</v>
      </c>
      <c r="C324" s="4">
        <f t="shared" si="9"/>
        <v>11</v>
      </c>
      <c r="D324" s="8">
        <f>Pointage!E326</f>
        <v>0</v>
      </c>
      <c r="E324" s="8">
        <f>Pointage!J326</f>
        <v>0</v>
      </c>
      <c r="F324" s="8">
        <f>Pointage!O326</f>
        <v>0</v>
      </c>
      <c r="G324" s="8">
        <f>Pointage!T326</f>
        <v>0</v>
      </c>
      <c r="H324" s="8">
        <f>Pointage!Y326</f>
        <v>0</v>
      </c>
      <c r="I324" s="8">
        <f>Pointage!AD326</f>
        <v>0</v>
      </c>
      <c r="J324" s="8">
        <f>Pointage!AI326</f>
        <v>0</v>
      </c>
      <c r="K324" s="8">
        <f>Pointage!AS326</f>
        <v>0</v>
      </c>
      <c r="L324" s="8">
        <f>Pointage!AS326</f>
        <v>0</v>
      </c>
      <c r="M324" s="8">
        <f>Pointage!AX326</f>
        <v>0</v>
      </c>
      <c r="N324" s="8">
        <f>Pointage!BD326</f>
        <v>0</v>
      </c>
      <c r="O324" s="8">
        <f>Pointage!BH326</f>
        <v>0</v>
      </c>
      <c r="P324" s="8">
        <f>Pointage!BM326</f>
        <v>0</v>
      </c>
      <c r="Q324" s="8">
        <f>Pointage!BR326</f>
        <v>0</v>
      </c>
      <c r="R324" s="8">
        <f>Pointage!BW326</f>
        <v>0</v>
      </c>
      <c r="S324" s="8">
        <f>Pointage!CB326</f>
        <v>0</v>
      </c>
    </row>
    <row r="325" spans="1:19" x14ac:dyDescent="0.2">
      <c r="A325" s="7" t="str">
        <f>Pointage!A327</f>
        <v>Total</v>
      </c>
      <c r="B325" s="4" t="e">
        <f t="shared" ref="B325:B388" si="10">DAY(A325)</f>
        <v>#VALUE!</v>
      </c>
      <c r="C325" s="4" t="e">
        <f t="shared" ref="C325:C388" si="11">MONTH(A325)</f>
        <v>#VALUE!</v>
      </c>
      <c r="D325" s="8">
        <f>Pointage!E327</f>
        <v>0</v>
      </c>
      <c r="E325" s="8">
        <f>Pointage!J327</f>
        <v>0</v>
      </c>
      <c r="F325" s="8">
        <f>Pointage!O327</f>
        <v>0</v>
      </c>
      <c r="G325" s="8">
        <f>Pointage!T327</f>
        <v>0</v>
      </c>
      <c r="H325" s="8">
        <f>Pointage!Y327</f>
        <v>0</v>
      </c>
      <c r="I325" s="8">
        <f>Pointage!AD327</f>
        <v>0</v>
      </c>
      <c r="J325" s="8">
        <f>Pointage!AI327</f>
        <v>0</v>
      </c>
      <c r="K325" s="8">
        <f>Pointage!AS327</f>
        <v>0</v>
      </c>
      <c r="L325" s="8">
        <f>Pointage!AS327</f>
        <v>0</v>
      </c>
      <c r="M325" s="8">
        <f>Pointage!AX327</f>
        <v>0</v>
      </c>
      <c r="N325" s="8">
        <f>Pointage!BD327</f>
        <v>0</v>
      </c>
      <c r="O325" s="8">
        <f>Pointage!BH327</f>
        <v>0</v>
      </c>
      <c r="P325" s="8">
        <f>Pointage!BM327</f>
        <v>0</v>
      </c>
      <c r="Q325" s="8">
        <f>Pointage!BR327</f>
        <v>0</v>
      </c>
      <c r="R325" s="8">
        <f>Pointage!BW327</f>
        <v>0</v>
      </c>
      <c r="S325" s="8">
        <f>Pointage!CB327</f>
        <v>0</v>
      </c>
    </row>
    <row r="326" spans="1:19" x14ac:dyDescent="0.2">
      <c r="A326" s="7">
        <f>Pointage!A328</f>
        <v>43423</v>
      </c>
      <c r="B326" s="4">
        <f t="shared" si="10"/>
        <v>19</v>
      </c>
      <c r="C326" s="4">
        <f t="shared" si="11"/>
        <v>11</v>
      </c>
      <c r="D326" s="8">
        <f>Pointage!E328</f>
        <v>0</v>
      </c>
      <c r="E326" s="8">
        <f>Pointage!J328</f>
        <v>0</v>
      </c>
      <c r="F326" s="8">
        <f>Pointage!O328</f>
        <v>0</v>
      </c>
      <c r="G326" s="8">
        <f>Pointage!T328</f>
        <v>0</v>
      </c>
      <c r="H326" s="8">
        <f>Pointage!Y328</f>
        <v>0</v>
      </c>
      <c r="I326" s="8">
        <f>Pointage!AD328</f>
        <v>0</v>
      </c>
      <c r="J326" s="8">
        <f>Pointage!AI328</f>
        <v>0</v>
      </c>
      <c r="K326" s="8">
        <f>Pointage!AS328</f>
        <v>0</v>
      </c>
      <c r="L326" s="8">
        <f>Pointage!AS328</f>
        <v>0</v>
      </c>
      <c r="M326" s="8">
        <f>Pointage!AX328</f>
        <v>0</v>
      </c>
      <c r="N326" s="8">
        <f>Pointage!BD328</f>
        <v>0</v>
      </c>
      <c r="O326" s="8">
        <f>Pointage!BH328</f>
        <v>0</v>
      </c>
      <c r="P326" s="8">
        <f>Pointage!BM328</f>
        <v>0</v>
      </c>
      <c r="Q326" s="8">
        <f>Pointage!BR328</f>
        <v>0</v>
      </c>
      <c r="R326" s="8">
        <f>Pointage!BW328</f>
        <v>0</v>
      </c>
      <c r="S326" s="8">
        <f>Pointage!CB328</f>
        <v>0</v>
      </c>
    </row>
    <row r="327" spans="1:19" x14ac:dyDescent="0.2">
      <c r="A327" s="7">
        <f>Pointage!A329</f>
        <v>43424</v>
      </c>
      <c r="B327" s="4">
        <f t="shared" si="10"/>
        <v>20</v>
      </c>
      <c r="C327" s="4">
        <f t="shared" si="11"/>
        <v>11</v>
      </c>
      <c r="D327" s="8">
        <f>Pointage!E329</f>
        <v>0</v>
      </c>
      <c r="E327" s="8">
        <f>Pointage!J329</f>
        <v>0</v>
      </c>
      <c r="F327" s="8">
        <f>Pointage!O329</f>
        <v>0</v>
      </c>
      <c r="G327" s="8">
        <f>Pointage!T329</f>
        <v>0</v>
      </c>
      <c r="H327" s="8">
        <f>Pointage!Y329</f>
        <v>0</v>
      </c>
      <c r="I327" s="8">
        <f>Pointage!AD329</f>
        <v>0</v>
      </c>
      <c r="J327" s="8">
        <f>Pointage!AI329</f>
        <v>0</v>
      </c>
      <c r="K327" s="8">
        <f>Pointage!AS329</f>
        <v>0</v>
      </c>
      <c r="L327" s="8">
        <f>Pointage!AS329</f>
        <v>0</v>
      </c>
      <c r="M327" s="8">
        <f>Pointage!AX329</f>
        <v>0</v>
      </c>
      <c r="N327" s="8">
        <f>Pointage!BD329</f>
        <v>0</v>
      </c>
      <c r="O327" s="8">
        <f>Pointage!BH329</f>
        <v>0</v>
      </c>
      <c r="P327" s="8">
        <f>Pointage!BM329</f>
        <v>0</v>
      </c>
      <c r="Q327" s="8">
        <f>Pointage!BR329</f>
        <v>0</v>
      </c>
      <c r="R327" s="8">
        <f>Pointage!BW329</f>
        <v>0</v>
      </c>
      <c r="S327" s="8">
        <f>Pointage!CB329</f>
        <v>0</v>
      </c>
    </row>
    <row r="328" spans="1:19" x14ac:dyDescent="0.2">
      <c r="A328" s="7">
        <f>Pointage!A330</f>
        <v>43425</v>
      </c>
      <c r="B328" s="4">
        <f t="shared" si="10"/>
        <v>21</v>
      </c>
      <c r="C328" s="4">
        <f t="shared" si="11"/>
        <v>11</v>
      </c>
      <c r="D328" s="8">
        <f>Pointage!E330</f>
        <v>0</v>
      </c>
      <c r="E328" s="8">
        <f>Pointage!J330</f>
        <v>0</v>
      </c>
      <c r="F328" s="8">
        <f>Pointage!O330</f>
        <v>0</v>
      </c>
      <c r="G328" s="8">
        <f>Pointage!T330</f>
        <v>0</v>
      </c>
      <c r="H328" s="8">
        <f>Pointage!Y330</f>
        <v>0</v>
      </c>
      <c r="I328" s="8">
        <f>Pointage!AD330</f>
        <v>0</v>
      </c>
      <c r="J328" s="8">
        <f>Pointage!AI330</f>
        <v>0</v>
      </c>
      <c r="K328" s="8">
        <f>Pointage!AS330</f>
        <v>0</v>
      </c>
      <c r="L328" s="8">
        <f>Pointage!AS330</f>
        <v>0</v>
      </c>
      <c r="M328" s="8">
        <f>Pointage!AX330</f>
        <v>0</v>
      </c>
      <c r="N328" s="8">
        <f>Pointage!BD330</f>
        <v>0</v>
      </c>
      <c r="O328" s="8">
        <f>Pointage!BH330</f>
        <v>0</v>
      </c>
      <c r="P328" s="8">
        <f>Pointage!BM330</f>
        <v>0</v>
      </c>
      <c r="Q328" s="8">
        <f>Pointage!BR330</f>
        <v>0</v>
      </c>
      <c r="R328" s="8">
        <f>Pointage!BW330</f>
        <v>0</v>
      </c>
      <c r="S328" s="8">
        <f>Pointage!CB330</f>
        <v>0</v>
      </c>
    </row>
    <row r="329" spans="1:19" x14ac:dyDescent="0.2">
      <c r="A329" s="7">
        <f>Pointage!A331</f>
        <v>43426</v>
      </c>
      <c r="B329" s="4">
        <f t="shared" si="10"/>
        <v>22</v>
      </c>
      <c r="C329" s="4">
        <f t="shared" si="11"/>
        <v>11</v>
      </c>
      <c r="D329" s="8">
        <f>Pointage!E331</f>
        <v>0</v>
      </c>
      <c r="E329" s="8">
        <f>Pointage!J331</f>
        <v>0</v>
      </c>
      <c r="F329" s="8">
        <f>Pointage!O331</f>
        <v>0</v>
      </c>
      <c r="G329" s="8">
        <f>Pointage!T331</f>
        <v>0</v>
      </c>
      <c r="H329" s="8">
        <f>Pointage!Y331</f>
        <v>0</v>
      </c>
      <c r="I329" s="8">
        <f>Pointage!AD331</f>
        <v>0</v>
      </c>
      <c r="J329" s="8">
        <f>Pointage!AI331</f>
        <v>0</v>
      </c>
      <c r="K329" s="8">
        <f>Pointage!AS331</f>
        <v>0</v>
      </c>
      <c r="L329" s="8">
        <f>Pointage!AS331</f>
        <v>0</v>
      </c>
      <c r="M329" s="8">
        <f>Pointage!AX331</f>
        <v>0</v>
      </c>
      <c r="N329" s="8">
        <f>Pointage!BD331</f>
        <v>0</v>
      </c>
      <c r="O329" s="8">
        <f>Pointage!BH331</f>
        <v>0</v>
      </c>
      <c r="P329" s="8">
        <f>Pointage!BM331</f>
        <v>0</v>
      </c>
      <c r="Q329" s="8">
        <f>Pointage!BR331</f>
        <v>0</v>
      </c>
      <c r="R329" s="8">
        <f>Pointage!BW331</f>
        <v>0</v>
      </c>
      <c r="S329" s="8">
        <f>Pointage!CB331</f>
        <v>0</v>
      </c>
    </row>
    <row r="330" spans="1:19" x14ac:dyDescent="0.2">
      <c r="A330" s="7">
        <f>Pointage!A332</f>
        <v>43427</v>
      </c>
      <c r="B330" s="4">
        <f t="shared" si="10"/>
        <v>23</v>
      </c>
      <c r="C330" s="4">
        <f t="shared" si="11"/>
        <v>11</v>
      </c>
      <c r="D330" s="8">
        <f>Pointage!E332</f>
        <v>0</v>
      </c>
      <c r="E330" s="8">
        <f>Pointage!J332</f>
        <v>0</v>
      </c>
      <c r="F330" s="8">
        <f>Pointage!O332</f>
        <v>0</v>
      </c>
      <c r="G330" s="8">
        <f>Pointage!T332</f>
        <v>0</v>
      </c>
      <c r="H330" s="8">
        <f>Pointage!Y332</f>
        <v>0</v>
      </c>
      <c r="I330" s="8">
        <f>Pointage!AD332</f>
        <v>0</v>
      </c>
      <c r="J330" s="8">
        <f>Pointage!AI332</f>
        <v>0</v>
      </c>
      <c r="K330" s="8">
        <f>Pointage!AS332</f>
        <v>0</v>
      </c>
      <c r="L330" s="8">
        <f>Pointage!AS332</f>
        <v>0</v>
      </c>
      <c r="M330" s="8">
        <f>Pointage!AX332</f>
        <v>0</v>
      </c>
      <c r="N330" s="8">
        <f>Pointage!BD332</f>
        <v>0</v>
      </c>
      <c r="O330" s="8">
        <f>Pointage!BH332</f>
        <v>0</v>
      </c>
      <c r="P330" s="8">
        <f>Pointage!BM332</f>
        <v>0</v>
      </c>
      <c r="Q330" s="8">
        <f>Pointage!BR332</f>
        <v>0</v>
      </c>
      <c r="R330" s="8">
        <f>Pointage!BW332</f>
        <v>0</v>
      </c>
      <c r="S330" s="8">
        <f>Pointage!CB332</f>
        <v>0</v>
      </c>
    </row>
    <row r="331" spans="1:19" x14ac:dyDescent="0.2">
      <c r="A331" s="7">
        <f>Pointage!A333</f>
        <v>43428</v>
      </c>
      <c r="B331" s="4">
        <f t="shared" si="10"/>
        <v>24</v>
      </c>
      <c r="C331" s="4">
        <f t="shared" si="11"/>
        <v>11</v>
      </c>
      <c r="D331" s="8">
        <f>Pointage!E333</f>
        <v>0</v>
      </c>
      <c r="E331" s="8">
        <f>Pointage!J333</f>
        <v>0</v>
      </c>
      <c r="F331" s="8">
        <f>Pointage!O333</f>
        <v>0</v>
      </c>
      <c r="G331" s="8">
        <f>Pointage!T333</f>
        <v>0</v>
      </c>
      <c r="H331" s="8">
        <f>Pointage!Y333</f>
        <v>0</v>
      </c>
      <c r="I331" s="8">
        <f>Pointage!AD333</f>
        <v>0</v>
      </c>
      <c r="J331" s="8">
        <f>Pointage!AI333</f>
        <v>0</v>
      </c>
      <c r="K331" s="8">
        <f>Pointage!AS333</f>
        <v>0</v>
      </c>
      <c r="L331" s="8">
        <f>Pointage!AS333</f>
        <v>0</v>
      </c>
      <c r="M331" s="8">
        <f>Pointage!AX333</f>
        <v>0</v>
      </c>
      <c r="N331" s="8">
        <f>Pointage!BD333</f>
        <v>0</v>
      </c>
      <c r="O331" s="8">
        <f>Pointage!BH333</f>
        <v>0</v>
      </c>
      <c r="P331" s="8">
        <f>Pointage!BM333</f>
        <v>0</v>
      </c>
      <c r="Q331" s="8">
        <f>Pointage!BR333</f>
        <v>0</v>
      </c>
      <c r="R331" s="8">
        <f>Pointage!BW333</f>
        <v>0</v>
      </c>
      <c r="S331" s="8">
        <f>Pointage!CB333</f>
        <v>0</v>
      </c>
    </row>
    <row r="332" spans="1:19" x14ac:dyDescent="0.2">
      <c r="A332" s="7" t="str">
        <f>Pointage!A334</f>
        <v>Total</v>
      </c>
      <c r="B332" s="4" t="e">
        <f t="shared" si="10"/>
        <v>#VALUE!</v>
      </c>
      <c r="C332" s="4" t="e">
        <f t="shared" si="11"/>
        <v>#VALUE!</v>
      </c>
      <c r="D332" s="8">
        <f>Pointage!E334</f>
        <v>0</v>
      </c>
      <c r="E332" s="8">
        <f>Pointage!J334</f>
        <v>0</v>
      </c>
      <c r="F332" s="8">
        <f>Pointage!O334</f>
        <v>0</v>
      </c>
      <c r="G332" s="8">
        <f>Pointage!T334</f>
        <v>0</v>
      </c>
      <c r="H332" s="8">
        <f>Pointage!Y334</f>
        <v>0</v>
      </c>
      <c r="I332" s="8">
        <f>Pointage!AD334</f>
        <v>0</v>
      </c>
      <c r="J332" s="8">
        <f>Pointage!AI334</f>
        <v>0</v>
      </c>
      <c r="K332" s="8">
        <f>Pointage!AS334</f>
        <v>0</v>
      </c>
      <c r="L332" s="8">
        <f>Pointage!AS334</f>
        <v>0</v>
      </c>
      <c r="M332" s="8">
        <f>Pointage!AX334</f>
        <v>0</v>
      </c>
      <c r="N332" s="8">
        <f>Pointage!BD334</f>
        <v>0</v>
      </c>
      <c r="O332" s="8">
        <f>Pointage!BH334</f>
        <v>0</v>
      </c>
      <c r="P332" s="8">
        <f>Pointage!BM334</f>
        <v>0</v>
      </c>
      <c r="Q332" s="8">
        <f>Pointage!BR334</f>
        <v>0</v>
      </c>
      <c r="R332" s="8">
        <f>Pointage!BW334</f>
        <v>0</v>
      </c>
      <c r="S332" s="8">
        <f>Pointage!CB334</f>
        <v>0</v>
      </c>
    </row>
    <row r="333" spans="1:19" x14ac:dyDescent="0.2">
      <c r="A333" s="7">
        <f>Pointage!A335</f>
        <v>43430</v>
      </c>
      <c r="B333" s="4">
        <f t="shared" si="10"/>
        <v>26</v>
      </c>
      <c r="C333" s="4">
        <f t="shared" si="11"/>
        <v>11</v>
      </c>
      <c r="D333" s="8">
        <f>Pointage!E335</f>
        <v>0</v>
      </c>
      <c r="E333" s="8">
        <f>Pointage!J335</f>
        <v>0</v>
      </c>
      <c r="F333" s="8">
        <f>Pointage!O335</f>
        <v>0</v>
      </c>
      <c r="G333" s="8">
        <f>Pointage!T335</f>
        <v>0</v>
      </c>
      <c r="H333" s="8">
        <f>Pointage!Y335</f>
        <v>0</v>
      </c>
      <c r="I333" s="8">
        <f>Pointage!AD335</f>
        <v>0</v>
      </c>
      <c r="J333" s="8">
        <f>Pointage!AI335</f>
        <v>0</v>
      </c>
      <c r="K333" s="8">
        <f>Pointage!AS335</f>
        <v>0</v>
      </c>
      <c r="L333" s="8">
        <f>Pointage!AS335</f>
        <v>0</v>
      </c>
      <c r="M333" s="8">
        <f>Pointage!AX335</f>
        <v>0</v>
      </c>
      <c r="N333" s="8">
        <f>Pointage!BD335</f>
        <v>0</v>
      </c>
      <c r="O333" s="8">
        <f>Pointage!BH335</f>
        <v>0</v>
      </c>
      <c r="P333" s="8">
        <f>Pointage!BM335</f>
        <v>0</v>
      </c>
      <c r="Q333" s="8">
        <f>Pointage!BR335</f>
        <v>0</v>
      </c>
      <c r="R333" s="8">
        <f>Pointage!BW335</f>
        <v>0</v>
      </c>
      <c r="S333" s="8">
        <f>Pointage!CB335</f>
        <v>0</v>
      </c>
    </row>
    <row r="334" spans="1:19" x14ac:dyDescent="0.2">
      <c r="A334" s="7">
        <f>Pointage!A336</f>
        <v>43431</v>
      </c>
      <c r="B334" s="4">
        <f t="shared" si="10"/>
        <v>27</v>
      </c>
      <c r="C334" s="4">
        <f t="shared" si="11"/>
        <v>11</v>
      </c>
      <c r="D334" s="8">
        <f>Pointage!E336</f>
        <v>0</v>
      </c>
      <c r="E334" s="8">
        <f>Pointage!J336</f>
        <v>0</v>
      </c>
      <c r="F334" s="8">
        <f>Pointage!O336</f>
        <v>0</v>
      </c>
      <c r="G334" s="8">
        <f>Pointage!T336</f>
        <v>0</v>
      </c>
      <c r="H334" s="8">
        <f>Pointage!Y336</f>
        <v>0</v>
      </c>
      <c r="I334" s="8">
        <f>Pointage!AD336</f>
        <v>0</v>
      </c>
      <c r="J334" s="8">
        <f>Pointage!AI336</f>
        <v>0</v>
      </c>
      <c r="K334" s="8">
        <f>Pointage!AS336</f>
        <v>0</v>
      </c>
      <c r="L334" s="8">
        <f>Pointage!AS336</f>
        <v>0</v>
      </c>
      <c r="M334" s="8">
        <f>Pointage!AX336</f>
        <v>0</v>
      </c>
      <c r="N334" s="8">
        <f>Pointage!BD336</f>
        <v>0</v>
      </c>
      <c r="O334" s="8">
        <f>Pointage!BH336</f>
        <v>0</v>
      </c>
      <c r="P334" s="8">
        <f>Pointage!BM336</f>
        <v>0</v>
      </c>
      <c r="Q334" s="8">
        <f>Pointage!BR336</f>
        <v>0</v>
      </c>
      <c r="R334" s="8">
        <f>Pointage!BW336</f>
        <v>0</v>
      </c>
      <c r="S334" s="8">
        <f>Pointage!CB336</f>
        <v>0</v>
      </c>
    </row>
    <row r="335" spans="1:19" x14ac:dyDescent="0.2">
      <c r="A335" s="7">
        <f>Pointage!A337</f>
        <v>43432</v>
      </c>
      <c r="B335" s="4">
        <f t="shared" si="10"/>
        <v>28</v>
      </c>
      <c r="C335" s="4">
        <f t="shared" si="11"/>
        <v>11</v>
      </c>
      <c r="D335" s="8">
        <f>Pointage!E337</f>
        <v>0</v>
      </c>
      <c r="E335" s="8">
        <f>Pointage!J337</f>
        <v>0</v>
      </c>
      <c r="F335" s="8">
        <f>Pointage!O337</f>
        <v>0</v>
      </c>
      <c r="G335" s="8">
        <f>Pointage!T337</f>
        <v>0</v>
      </c>
      <c r="H335" s="8">
        <f>Pointage!Y337</f>
        <v>0</v>
      </c>
      <c r="I335" s="8">
        <f>Pointage!AD337</f>
        <v>0</v>
      </c>
      <c r="J335" s="8">
        <f>Pointage!AI337</f>
        <v>0</v>
      </c>
      <c r="K335" s="8">
        <f>Pointage!AS337</f>
        <v>0</v>
      </c>
      <c r="L335" s="8">
        <f>Pointage!AS337</f>
        <v>0</v>
      </c>
      <c r="M335" s="8">
        <f>Pointage!AX337</f>
        <v>0</v>
      </c>
      <c r="N335" s="8">
        <f>Pointage!BD337</f>
        <v>0</v>
      </c>
      <c r="O335" s="8">
        <f>Pointage!BH337</f>
        <v>0</v>
      </c>
      <c r="P335" s="8">
        <f>Pointage!BM337</f>
        <v>0</v>
      </c>
      <c r="Q335" s="8">
        <f>Pointage!BR337</f>
        <v>0</v>
      </c>
      <c r="R335" s="8">
        <f>Pointage!BW337</f>
        <v>0</v>
      </c>
      <c r="S335" s="8">
        <f>Pointage!CB337</f>
        <v>0</v>
      </c>
    </row>
    <row r="336" spans="1:19" x14ac:dyDescent="0.2">
      <c r="A336" s="7">
        <f>Pointage!A338</f>
        <v>43433</v>
      </c>
      <c r="B336" s="4">
        <f t="shared" si="10"/>
        <v>29</v>
      </c>
      <c r="C336" s="4">
        <f t="shared" si="11"/>
        <v>11</v>
      </c>
      <c r="D336" s="8">
        <f>Pointage!E338</f>
        <v>0</v>
      </c>
      <c r="E336" s="8">
        <f>Pointage!J338</f>
        <v>0</v>
      </c>
      <c r="F336" s="8">
        <f>Pointage!O338</f>
        <v>0</v>
      </c>
      <c r="G336" s="8">
        <f>Pointage!T338</f>
        <v>0</v>
      </c>
      <c r="H336" s="8">
        <f>Pointage!Y338</f>
        <v>0</v>
      </c>
      <c r="I336" s="8">
        <f>Pointage!AD338</f>
        <v>0</v>
      </c>
      <c r="J336" s="8">
        <f>Pointage!AI338</f>
        <v>0</v>
      </c>
      <c r="K336" s="8">
        <f>Pointage!AS338</f>
        <v>0</v>
      </c>
      <c r="L336" s="8">
        <f>Pointage!AS338</f>
        <v>0</v>
      </c>
      <c r="M336" s="8">
        <f>Pointage!AX338</f>
        <v>0</v>
      </c>
      <c r="N336" s="8">
        <f>Pointage!BD338</f>
        <v>0</v>
      </c>
      <c r="O336" s="8">
        <f>Pointage!BH338</f>
        <v>0</v>
      </c>
      <c r="P336" s="8">
        <f>Pointage!BM338</f>
        <v>0</v>
      </c>
      <c r="Q336" s="8">
        <f>Pointage!BR338</f>
        <v>0</v>
      </c>
      <c r="R336" s="8">
        <f>Pointage!BW338</f>
        <v>0</v>
      </c>
      <c r="S336" s="8">
        <f>Pointage!CB338</f>
        <v>0</v>
      </c>
    </row>
    <row r="337" spans="1:19" x14ac:dyDescent="0.2">
      <c r="A337" s="7">
        <f>Pointage!A339</f>
        <v>43434</v>
      </c>
      <c r="B337" s="4">
        <f t="shared" si="10"/>
        <v>30</v>
      </c>
      <c r="C337" s="4">
        <f t="shared" si="11"/>
        <v>11</v>
      </c>
      <c r="D337" s="8">
        <f>Pointage!E339</f>
        <v>0</v>
      </c>
      <c r="E337" s="8">
        <f>Pointage!J339</f>
        <v>0</v>
      </c>
      <c r="F337" s="8">
        <f>Pointage!O339</f>
        <v>0</v>
      </c>
      <c r="G337" s="8">
        <f>Pointage!T339</f>
        <v>0</v>
      </c>
      <c r="H337" s="8">
        <f>Pointage!Y339</f>
        <v>0</v>
      </c>
      <c r="I337" s="8">
        <f>Pointage!AD339</f>
        <v>0</v>
      </c>
      <c r="J337" s="8">
        <f>Pointage!AI339</f>
        <v>0</v>
      </c>
      <c r="K337" s="8">
        <f>Pointage!AS339</f>
        <v>0</v>
      </c>
      <c r="L337" s="8">
        <f>Pointage!AS339</f>
        <v>0</v>
      </c>
      <c r="M337" s="8">
        <f>Pointage!AX339</f>
        <v>0</v>
      </c>
      <c r="N337" s="8">
        <f>Pointage!BD339</f>
        <v>0</v>
      </c>
      <c r="O337" s="8">
        <f>Pointage!BH339</f>
        <v>0</v>
      </c>
      <c r="P337" s="8">
        <f>Pointage!BM339</f>
        <v>0</v>
      </c>
      <c r="Q337" s="8">
        <f>Pointage!BR339</f>
        <v>0</v>
      </c>
      <c r="R337" s="8">
        <f>Pointage!BW339</f>
        <v>0</v>
      </c>
      <c r="S337" s="8">
        <f>Pointage!CB339</f>
        <v>0</v>
      </c>
    </row>
    <row r="338" spans="1:19" x14ac:dyDescent="0.2">
      <c r="A338" s="7">
        <f>Pointage!A340</f>
        <v>43435</v>
      </c>
      <c r="B338" s="4">
        <f t="shared" si="10"/>
        <v>1</v>
      </c>
      <c r="C338" s="4">
        <f t="shared" si="11"/>
        <v>12</v>
      </c>
      <c r="D338" s="8">
        <f>Pointage!E340</f>
        <v>0</v>
      </c>
      <c r="E338" s="8">
        <f>Pointage!J340</f>
        <v>0</v>
      </c>
      <c r="F338" s="8">
        <f>Pointage!O340</f>
        <v>0</v>
      </c>
      <c r="G338" s="8">
        <f>Pointage!T340</f>
        <v>0</v>
      </c>
      <c r="H338" s="8">
        <f>Pointage!Y340</f>
        <v>0</v>
      </c>
      <c r="I338" s="8">
        <f>Pointage!AD340</f>
        <v>0</v>
      </c>
      <c r="J338" s="8">
        <f>Pointage!AI340</f>
        <v>0</v>
      </c>
      <c r="K338" s="8">
        <f>Pointage!AS340</f>
        <v>0</v>
      </c>
      <c r="L338" s="8">
        <f>Pointage!AS340</f>
        <v>0</v>
      </c>
      <c r="M338" s="8">
        <f>Pointage!AX340</f>
        <v>0</v>
      </c>
      <c r="N338" s="8">
        <f>Pointage!BD340</f>
        <v>0</v>
      </c>
      <c r="O338" s="8">
        <f>Pointage!BH340</f>
        <v>0</v>
      </c>
      <c r="P338" s="8">
        <f>Pointage!BM340</f>
        <v>0</v>
      </c>
      <c r="Q338" s="8">
        <f>Pointage!BR340</f>
        <v>0</v>
      </c>
      <c r="R338" s="8">
        <f>Pointage!BW340</f>
        <v>0</v>
      </c>
      <c r="S338" s="8">
        <f>Pointage!CB340</f>
        <v>0</v>
      </c>
    </row>
    <row r="339" spans="1:19" x14ac:dyDescent="0.2">
      <c r="A339" s="7" t="str">
        <f>Pointage!A341</f>
        <v>Total</v>
      </c>
      <c r="B339" s="4" t="e">
        <f t="shared" si="10"/>
        <v>#VALUE!</v>
      </c>
      <c r="C339" s="4" t="e">
        <f t="shared" si="11"/>
        <v>#VALUE!</v>
      </c>
      <c r="D339" s="8">
        <f>Pointage!E341</f>
        <v>0</v>
      </c>
      <c r="E339" s="8">
        <f>Pointage!J341</f>
        <v>0</v>
      </c>
      <c r="F339" s="8">
        <f>Pointage!O341</f>
        <v>0</v>
      </c>
      <c r="G339" s="8">
        <f>Pointage!T341</f>
        <v>0</v>
      </c>
      <c r="H339" s="8">
        <f>Pointage!Y341</f>
        <v>0</v>
      </c>
      <c r="I339" s="8">
        <f>Pointage!AD341</f>
        <v>0</v>
      </c>
      <c r="J339" s="8">
        <f>Pointage!AI341</f>
        <v>0</v>
      </c>
      <c r="K339" s="8">
        <f>Pointage!AS341</f>
        <v>0</v>
      </c>
      <c r="L339" s="8">
        <f>Pointage!AS341</f>
        <v>0</v>
      </c>
      <c r="M339" s="8">
        <f>Pointage!AX341</f>
        <v>0</v>
      </c>
      <c r="N339" s="8">
        <f>Pointage!BD341</f>
        <v>0</v>
      </c>
      <c r="O339" s="8">
        <f>Pointage!BH341</f>
        <v>0</v>
      </c>
      <c r="P339" s="8">
        <f>Pointage!BM341</f>
        <v>0</v>
      </c>
      <c r="Q339" s="8">
        <f>Pointage!BR341</f>
        <v>0</v>
      </c>
      <c r="R339" s="8">
        <f>Pointage!BW341</f>
        <v>0</v>
      </c>
      <c r="S339" s="8">
        <f>Pointage!CB341</f>
        <v>0</v>
      </c>
    </row>
    <row r="340" spans="1:19" x14ac:dyDescent="0.2">
      <c r="A340" s="7">
        <f>Pointage!A342</f>
        <v>43437</v>
      </c>
      <c r="B340" s="4">
        <f t="shared" si="10"/>
        <v>3</v>
      </c>
      <c r="C340" s="4">
        <f t="shared" si="11"/>
        <v>12</v>
      </c>
      <c r="D340" s="8">
        <f>Pointage!E342</f>
        <v>0</v>
      </c>
      <c r="E340" s="8">
        <f>Pointage!J342</f>
        <v>0</v>
      </c>
      <c r="F340" s="8">
        <f>Pointage!O342</f>
        <v>0</v>
      </c>
      <c r="G340" s="8">
        <f>Pointage!T342</f>
        <v>0</v>
      </c>
      <c r="H340" s="8">
        <f>Pointage!Y342</f>
        <v>0</v>
      </c>
      <c r="I340" s="8">
        <f>Pointage!AD342</f>
        <v>0</v>
      </c>
      <c r="J340" s="8">
        <f>Pointage!AI342</f>
        <v>0</v>
      </c>
      <c r="K340" s="8">
        <f>Pointage!AS342</f>
        <v>0</v>
      </c>
      <c r="L340" s="8">
        <f>Pointage!AS342</f>
        <v>0</v>
      </c>
      <c r="M340" s="8">
        <f>Pointage!AX342</f>
        <v>0</v>
      </c>
      <c r="N340" s="8">
        <f>Pointage!BD342</f>
        <v>0</v>
      </c>
      <c r="O340" s="8">
        <f>Pointage!BH342</f>
        <v>0</v>
      </c>
      <c r="P340" s="8">
        <f>Pointage!BM342</f>
        <v>0</v>
      </c>
      <c r="Q340" s="8">
        <f>Pointage!BR342</f>
        <v>0</v>
      </c>
      <c r="R340" s="8">
        <f>Pointage!BW342</f>
        <v>0</v>
      </c>
      <c r="S340" s="8">
        <f>Pointage!CB342</f>
        <v>0</v>
      </c>
    </row>
    <row r="341" spans="1:19" x14ac:dyDescent="0.2">
      <c r="A341" s="7">
        <f>Pointage!A343</f>
        <v>43438</v>
      </c>
      <c r="B341" s="4">
        <f t="shared" si="10"/>
        <v>4</v>
      </c>
      <c r="C341" s="4">
        <f t="shared" si="11"/>
        <v>12</v>
      </c>
      <c r="D341" s="8">
        <f>Pointage!E343</f>
        <v>0</v>
      </c>
      <c r="E341" s="8">
        <f>Pointage!J343</f>
        <v>0</v>
      </c>
      <c r="F341" s="8">
        <f>Pointage!O343</f>
        <v>0</v>
      </c>
      <c r="G341" s="8">
        <f>Pointage!T343</f>
        <v>0</v>
      </c>
      <c r="H341" s="8">
        <f>Pointage!Y343</f>
        <v>0</v>
      </c>
      <c r="I341" s="8">
        <f>Pointage!AD343</f>
        <v>0</v>
      </c>
      <c r="J341" s="8">
        <f>Pointage!AI343</f>
        <v>0</v>
      </c>
      <c r="K341" s="8">
        <f>Pointage!AS343</f>
        <v>0</v>
      </c>
      <c r="L341" s="8">
        <f>Pointage!AS343</f>
        <v>0</v>
      </c>
      <c r="M341" s="8">
        <f>Pointage!AX343</f>
        <v>0</v>
      </c>
      <c r="N341" s="8">
        <f>Pointage!BD343</f>
        <v>0</v>
      </c>
      <c r="O341" s="8">
        <f>Pointage!BH343</f>
        <v>0</v>
      </c>
      <c r="P341" s="8">
        <f>Pointage!BM343</f>
        <v>0</v>
      </c>
      <c r="Q341" s="8">
        <f>Pointage!BR343</f>
        <v>0</v>
      </c>
      <c r="R341" s="8">
        <f>Pointage!BW343</f>
        <v>0</v>
      </c>
      <c r="S341" s="8">
        <f>Pointage!CB343</f>
        <v>0</v>
      </c>
    </row>
    <row r="342" spans="1:19" x14ac:dyDescent="0.2">
      <c r="A342" s="7">
        <f>Pointage!A344</f>
        <v>43439</v>
      </c>
      <c r="B342" s="4">
        <f t="shared" si="10"/>
        <v>5</v>
      </c>
      <c r="C342" s="4">
        <f t="shared" si="11"/>
        <v>12</v>
      </c>
      <c r="D342" s="8">
        <f>Pointage!E344</f>
        <v>0</v>
      </c>
      <c r="E342" s="8">
        <f>Pointage!J344</f>
        <v>0</v>
      </c>
      <c r="F342" s="8">
        <f>Pointage!O344</f>
        <v>0</v>
      </c>
      <c r="G342" s="8">
        <f>Pointage!T344</f>
        <v>0</v>
      </c>
      <c r="H342" s="8">
        <f>Pointage!Y344</f>
        <v>0</v>
      </c>
      <c r="I342" s="8">
        <f>Pointage!AD344</f>
        <v>0</v>
      </c>
      <c r="J342" s="8">
        <f>Pointage!AI344</f>
        <v>0</v>
      </c>
      <c r="K342" s="8">
        <f>Pointage!AS344</f>
        <v>0</v>
      </c>
      <c r="L342" s="8">
        <f>Pointage!AS344</f>
        <v>0</v>
      </c>
      <c r="M342" s="8">
        <f>Pointage!AX344</f>
        <v>0</v>
      </c>
      <c r="N342" s="8">
        <f>Pointage!BD344</f>
        <v>0</v>
      </c>
      <c r="O342" s="8">
        <f>Pointage!BH344</f>
        <v>0</v>
      </c>
      <c r="P342" s="8">
        <f>Pointage!BM344</f>
        <v>0</v>
      </c>
      <c r="Q342" s="8">
        <f>Pointage!BR344</f>
        <v>0</v>
      </c>
      <c r="R342" s="8">
        <f>Pointage!BW344</f>
        <v>0</v>
      </c>
      <c r="S342" s="8">
        <f>Pointage!CB344</f>
        <v>0</v>
      </c>
    </row>
    <row r="343" spans="1:19" x14ac:dyDescent="0.2">
      <c r="A343" s="7">
        <f>Pointage!A345</f>
        <v>43440</v>
      </c>
      <c r="B343" s="4">
        <f t="shared" si="10"/>
        <v>6</v>
      </c>
      <c r="C343" s="4">
        <f t="shared" si="11"/>
        <v>12</v>
      </c>
      <c r="D343" s="8">
        <f>Pointage!E345</f>
        <v>0</v>
      </c>
      <c r="E343" s="8">
        <f>Pointage!J345</f>
        <v>0</v>
      </c>
      <c r="F343" s="8">
        <f>Pointage!O345</f>
        <v>0</v>
      </c>
      <c r="G343" s="8">
        <f>Pointage!T345</f>
        <v>0</v>
      </c>
      <c r="H343" s="8">
        <f>Pointage!Y345</f>
        <v>0</v>
      </c>
      <c r="I343" s="8">
        <f>Pointage!AD345</f>
        <v>0</v>
      </c>
      <c r="J343" s="8">
        <f>Pointage!AI345</f>
        <v>0</v>
      </c>
      <c r="K343" s="8">
        <f>Pointage!AS345</f>
        <v>0</v>
      </c>
      <c r="L343" s="8">
        <f>Pointage!AS345</f>
        <v>0</v>
      </c>
      <c r="M343" s="8">
        <f>Pointage!AX345</f>
        <v>0</v>
      </c>
      <c r="N343" s="8">
        <f>Pointage!BD345</f>
        <v>0</v>
      </c>
      <c r="O343" s="8">
        <f>Pointage!BH345</f>
        <v>0</v>
      </c>
      <c r="P343" s="8">
        <f>Pointage!BM345</f>
        <v>0</v>
      </c>
      <c r="Q343" s="8">
        <f>Pointage!BR345</f>
        <v>0</v>
      </c>
      <c r="R343" s="8">
        <f>Pointage!BW345</f>
        <v>0</v>
      </c>
      <c r="S343" s="8">
        <f>Pointage!CB345</f>
        <v>0</v>
      </c>
    </row>
    <row r="344" spans="1:19" x14ac:dyDescent="0.2">
      <c r="A344" s="7">
        <f>Pointage!A346</f>
        <v>43441</v>
      </c>
      <c r="B344" s="4">
        <f t="shared" si="10"/>
        <v>7</v>
      </c>
      <c r="C344" s="4">
        <f t="shared" si="11"/>
        <v>12</v>
      </c>
      <c r="D344" s="8">
        <f>Pointage!E346</f>
        <v>0</v>
      </c>
      <c r="E344" s="8">
        <f>Pointage!J346</f>
        <v>0</v>
      </c>
      <c r="F344" s="8">
        <f>Pointage!O346</f>
        <v>0</v>
      </c>
      <c r="G344" s="8">
        <f>Pointage!T346</f>
        <v>0</v>
      </c>
      <c r="H344" s="8">
        <f>Pointage!Y346</f>
        <v>0</v>
      </c>
      <c r="I344" s="8">
        <f>Pointage!AD346</f>
        <v>0</v>
      </c>
      <c r="J344" s="8">
        <f>Pointage!AI346</f>
        <v>0</v>
      </c>
      <c r="K344" s="8">
        <f>Pointage!AS346</f>
        <v>0</v>
      </c>
      <c r="L344" s="8">
        <f>Pointage!AS346</f>
        <v>0</v>
      </c>
      <c r="M344" s="8">
        <f>Pointage!AX346</f>
        <v>0</v>
      </c>
      <c r="N344" s="8">
        <f>Pointage!BD346</f>
        <v>0</v>
      </c>
      <c r="O344" s="8">
        <f>Pointage!BH346</f>
        <v>0</v>
      </c>
      <c r="P344" s="8">
        <f>Pointage!BM346</f>
        <v>0</v>
      </c>
      <c r="Q344" s="8">
        <f>Pointage!BR346</f>
        <v>0</v>
      </c>
      <c r="R344" s="8">
        <f>Pointage!BW346</f>
        <v>0</v>
      </c>
      <c r="S344" s="8">
        <f>Pointage!CB346</f>
        <v>0</v>
      </c>
    </row>
    <row r="345" spans="1:19" x14ac:dyDescent="0.2">
      <c r="A345" s="7">
        <f>Pointage!A347</f>
        <v>43442</v>
      </c>
      <c r="B345" s="4">
        <f t="shared" si="10"/>
        <v>8</v>
      </c>
      <c r="C345" s="4">
        <f t="shared" si="11"/>
        <v>12</v>
      </c>
      <c r="D345" s="8">
        <f>Pointage!E347</f>
        <v>0</v>
      </c>
      <c r="E345" s="8">
        <f>Pointage!J347</f>
        <v>0</v>
      </c>
      <c r="F345" s="8">
        <f>Pointage!O347</f>
        <v>0</v>
      </c>
      <c r="G345" s="8">
        <f>Pointage!T347</f>
        <v>0</v>
      </c>
      <c r="H345" s="8">
        <f>Pointage!Y347</f>
        <v>0</v>
      </c>
      <c r="I345" s="8">
        <f>Pointage!AD347</f>
        <v>0</v>
      </c>
      <c r="J345" s="8">
        <f>Pointage!AI347</f>
        <v>0</v>
      </c>
      <c r="K345" s="8">
        <f>Pointage!AS347</f>
        <v>0</v>
      </c>
      <c r="L345" s="8">
        <f>Pointage!AS347</f>
        <v>0</v>
      </c>
      <c r="M345" s="8">
        <f>Pointage!AX347</f>
        <v>0</v>
      </c>
      <c r="N345" s="8">
        <f>Pointage!BD347</f>
        <v>0</v>
      </c>
      <c r="O345" s="8">
        <f>Pointage!BH347</f>
        <v>0</v>
      </c>
      <c r="P345" s="8">
        <f>Pointage!BM347</f>
        <v>0</v>
      </c>
      <c r="Q345" s="8">
        <f>Pointage!BR347</f>
        <v>0</v>
      </c>
      <c r="R345" s="8">
        <f>Pointage!BW347</f>
        <v>0</v>
      </c>
      <c r="S345" s="8">
        <f>Pointage!CB347</f>
        <v>0</v>
      </c>
    </row>
    <row r="346" spans="1:19" x14ac:dyDescent="0.2">
      <c r="A346" s="7" t="str">
        <f>Pointage!A348</f>
        <v>Total</v>
      </c>
      <c r="B346" s="4" t="e">
        <f t="shared" si="10"/>
        <v>#VALUE!</v>
      </c>
      <c r="C346" s="4" t="e">
        <f t="shared" si="11"/>
        <v>#VALUE!</v>
      </c>
      <c r="D346" s="8">
        <f>Pointage!E348</f>
        <v>0</v>
      </c>
      <c r="E346" s="8">
        <f>Pointage!J348</f>
        <v>0</v>
      </c>
      <c r="F346" s="8">
        <f>Pointage!O348</f>
        <v>0</v>
      </c>
      <c r="G346" s="8">
        <f>Pointage!T348</f>
        <v>0</v>
      </c>
      <c r="H346" s="8">
        <f>Pointage!Y348</f>
        <v>0</v>
      </c>
      <c r="I346" s="8">
        <f>Pointage!AD348</f>
        <v>0</v>
      </c>
      <c r="J346" s="8">
        <f>Pointage!AI348</f>
        <v>0</v>
      </c>
      <c r="K346" s="8">
        <f>Pointage!AS348</f>
        <v>0</v>
      </c>
      <c r="L346" s="8">
        <f>Pointage!AS348</f>
        <v>0</v>
      </c>
      <c r="M346" s="8">
        <f>Pointage!AX348</f>
        <v>0</v>
      </c>
      <c r="N346" s="8">
        <f>Pointage!BD348</f>
        <v>0</v>
      </c>
      <c r="O346" s="8">
        <f>Pointage!BH348</f>
        <v>0</v>
      </c>
      <c r="P346" s="8">
        <f>Pointage!BM348</f>
        <v>0</v>
      </c>
      <c r="Q346" s="8">
        <f>Pointage!BR348</f>
        <v>0</v>
      </c>
      <c r="R346" s="8">
        <f>Pointage!BW348</f>
        <v>0</v>
      </c>
      <c r="S346" s="8">
        <f>Pointage!CB348</f>
        <v>0</v>
      </c>
    </row>
    <row r="347" spans="1:19" x14ac:dyDescent="0.2">
      <c r="A347" s="7">
        <f>Pointage!A349</f>
        <v>43444</v>
      </c>
      <c r="B347" s="4">
        <f t="shared" si="10"/>
        <v>10</v>
      </c>
      <c r="C347" s="4">
        <f t="shared" si="11"/>
        <v>12</v>
      </c>
      <c r="D347" s="8">
        <f>Pointage!E349</f>
        <v>0</v>
      </c>
      <c r="E347" s="8">
        <f>Pointage!J349</f>
        <v>0</v>
      </c>
      <c r="F347" s="8">
        <f>Pointage!O349</f>
        <v>0</v>
      </c>
      <c r="G347" s="8">
        <f>Pointage!T349</f>
        <v>0</v>
      </c>
      <c r="H347" s="8">
        <f>Pointage!Y349</f>
        <v>0</v>
      </c>
      <c r="I347" s="8">
        <f>Pointage!AD349</f>
        <v>0</v>
      </c>
      <c r="J347" s="8">
        <f>Pointage!AI349</f>
        <v>0</v>
      </c>
      <c r="K347" s="8">
        <f>Pointage!AS349</f>
        <v>0</v>
      </c>
      <c r="L347" s="8">
        <f>Pointage!AS349</f>
        <v>0</v>
      </c>
      <c r="M347" s="8">
        <f>Pointage!AX349</f>
        <v>0</v>
      </c>
      <c r="N347" s="8">
        <f>Pointage!BD349</f>
        <v>0</v>
      </c>
      <c r="O347" s="8">
        <f>Pointage!BH349</f>
        <v>0</v>
      </c>
      <c r="P347" s="8">
        <f>Pointage!BM349</f>
        <v>0</v>
      </c>
      <c r="Q347" s="8">
        <f>Pointage!BR349</f>
        <v>0</v>
      </c>
      <c r="R347" s="8">
        <f>Pointage!BW349</f>
        <v>0</v>
      </c>
      <c r="S347" s="8">
        <f>Pointage!CB349</f>
        <v>0</v>
      </c>
    </row>
    <row r="348" spans="1:19" x14ac:dyDescent="0.2">
      <c r="A348" s="7">
        <f>Pointage!A350</f>
        <v>43445</v>
      </c>
      <c r="B348" s="4">
        <f t="shared" si="10"/>
        <v>11</v>
      </c>
      <c r="C348" s="4">
        <f t="shared" si="11"/>
        <v>12</v>
      </c>
      <c r="D348" s="8">
        <f>Pointage!E350</f>
        <v>0</v>
      </c>
      <c r="E348" s="8">
        <f>Pointage!J350</f>
        <v>0</v>
      </c>
      <c r="F348" s="8">
        <f>Pointage!O350</f>
        <v>0</v>
      </c>
      <c r="G348" s="8">
        <f>Pointage!T350</f>
        <v>0</v>
      </c>
      <c r="H348" s="8">
        <f>Pointage!Y350</f>
        <v>0</v>
      </c>
      <c r="I348" s="8">
        <f>Pointage!AD350</f>
        <v>0</v>
      </c>
      <c r="J348" s="8">
        <f>Pointage!AI350</f>
        <v>0</v>
      </c>
      <c r="K348" s="8">
        <f>Pointage!AS350</f>
        <v>0</v>
      </c>
      <c r="L348" s="8">
        <f>Pointage!AS350</f>
        <v>0</v>
      </c>
      <c r="M348" s="8">
        <f>Pointage!AX350</f>
        <v>0</v>
      </c>
      <c r="N348" s="8">
        <f>Pointage!BD350</f>
        <v>0</v>
      </c>
      <c r="O348" s="8">
        <f>Pointage!BH350</f>
        <v>0</v>
      </c>
      <c r="P348" s="8">
        <f>Pointage!BM350</f>
        <v>0</v>
      </c>
      <c r="Q348" s="8">
        <f>Pointage!BR350</f>
        <v>0</v>
      </c>
      <c r="R348" s="8">
        <f>Pointage!BW350</f>
        <v>0</v>
      </c>
      <c r="S348" s="8">
        <f>Pointage!CB350</f>
        <v>0</v>
      </c>
    </row>
    <row r="349" spans="1:19" x14ac:dyDescent="0.2">
      <c r="A349" s="7">
        <f>Pointage!A351</f>
        <v>43446</v>
      </c>
      <c r="B349" s="4">
        <f t="shared" si="10"/>
        <v>12</v>
      </c>
      <c r="C349" s="4">
        <f t="shared" si="11"/>
        <v>12</v>
      </c>
      <c r="D349" s="8">
        <f>Pointage!E351</f>
        <v>0</v>
      </c>
      <c r="E349" s="8">
        <f>Pointage!J351</f>
        <v>0</v>
      </c>
      <c r="F349" s="8">
        <f>Pointage!O351</f>
        <v>0</v>
      </c>
      <c r="G349" s="8">
        <f>Pointage!T351</f>
        <v>0</v>
      </c>
      <c r="H349" s="8">
        <f>Pointage!Y351</f>
        <v>0</v>
      </c>
      <c r="I349" s="8">
        <f>Pointage!AD351</f>
        <v>0</v>
      </c>
      <c r="J349" s="8">
        <f>Pointage!AI351</f>
        <v>0</v>
      </c>
      <c r="K349" s="8">
        <f>Pointage!AS351</f>
        <v>0</v>
      </c>
      <c r="L349" s="8">
        <f>Pointage!AS351</f>
        <v>0</v>
      </c>
      <c r="M349" s="8">
        <f>Pointage!AX351</f>
        <v>0</v>
      </c>
      <c r="N349" s="8">
        <f>Pointage!BD351</f>
        <v>0</v>
      </c>
      <c r="O349" s="8">
        <f>Pointage!BH351</f>
        <v>0</v>
      </c>
      <c r="P349" s="8">
        <f>Pointage!BM351</f>
        <v>0</v>
      </c>
      <c r="Q349" s="8">
        <f>Pointage!BR351</f>
        <v>0</v>
      </c>
      <c r="R349" s="8">
        <f>Pointage!BW351</f>
        <v>0</v>
      </c>
      <c r="S349" s="8">
        <f>Pointage!CB351</f>
        <v>0</v>
      </c>
    </row>
    <row r="350" spans="1:19" x14ac:dyDescent="0.2">
      <c r="A350" s="7">
        <f>Pointage!A352</f>
        <v>43447</v>
      </c>
      <c r="B350" s="4">
        <f t="shared" si="10"/>
        <v>13</v>
      </c>
      <c r="C350" s="4">
        <f t="shared" si="11"/>
        <v>12</v>
      </c>
      <c r="D350" s="8">
        <f>Pointage!E352</f>
        <v>0</v>
      </c>
      <c r="E350" s="8">
        <f>Pointage!J352</f>
        <v>0</v>
      </c>
      <c r="F350" s="8">
        <f>Pointage!O352</f>
        <v>0</v>
      </c>
      <c r="G350" s="8">
        <f>Pointage!T352</f>
        <v>0</v>
      </c>
      <c r="H350" s="8">
        <f>Pointage!Y352</f>
        <v>0</v>
      </c>
      <c r="I350" s="8">
        <f>Pointage!AD352</f>
        <v>0</v>
      </c>
      <c r="J350" s="8">
        <f>Pointage!AI352</f>
        <v>0</v>
      </c>
      <c r="K350" s="8">
        <f>Pointage!AS352</f>
        <v>0</v>
      </c>
      <c r="L350" s="8">
        <f>Pointage!AS352</f>
        <v>0</v>
      </c>
      <c r="M350" s="8">
        <f>Pointage!AX352</f>
        <v>0</v>
      </c>
      <c r="N350" s="8">
        <f>Pointage!BD352</f>
        <v>0</v>
      </c>
      <c r="O350" s="8">
        <f>Pointage!BH352</f>
        <v>0</v>
      </c>
      <c r="P350" s="8">
        <f>Pointage!BM352</f>
        <v>0</v>
      </c>
      <c r="Q350" s="8">
        <f>Pointage!BR352</f>
        <v>0</v>
      </c>
      <c r="R350" s="8">
        <f>Pointage!BW352</f>
        <v>0</v>
      </c>
      <c r="S350" s="8">
        <f>Pointage!CB352</f>
        <v>0</v>
      </c>
    </row>
    <row r="351" spans="1:19" x14ac:dyDescent="0.2">
      <c r="A351" s="7">
        <f>Pointage!A353</f>
        <v>43448</v>
      </c>
      <c r="B351" s="4">
        <f t="shared" si="10"/>
        <v>14</v>
      </c>
      <c r="C351" s="4">
        <f t="shared" si="11"/>
        <v>12</v>
      </c>
      <c r="D351" s="8">
        <f>Pointage!E353</f>
        <v>0</v>
      </c>
      <c r="E351" s="8">
        <f>Pointage!J353</f>
        <v>0</v>
      </c>
      <c r="F351" s="8">
        <f>Pointage!O353</f>
        <v>0</v>
      </c>
      <c r="G351" s="8">
        <f>Pointage!T353</f>
        <v>0</v>
      </c>
      <c r="H351" s="8">
        <f>Pointage!Y353</f>
        <v>0</v>
      </c>
      <c r="I351" s="8">
        <f>Pointage!AD353</f>
        <v>0</v>
      </c>
      <c r="J351" s="8">
        <f>Pointage!AI353</f>
        <v>0</v>
      </c>
      <c r="K351" s="8">
        <f>Pointage!AS353</f>
        <v>0</v>
      </c>
      <c r="L351" s="8">
        <f>Pointage!AS353</f>
        <v>0</v>
      </c>
      <c r="M351" s="8">
        <f>Pointage!AX353</f>
        <v>0</v>
      </c>
      <c r="N351" s="8">
        <f>Pointage!BD353</f>
        <v>0</v>
      </c>
      <c r="O351" s="8">
        <f>Pointage!BH353</f>
        <v>0</v>
      </c>
      <c r="P351" s="8">
        <f>Pointage!BM353</f>
        <v>0</v>
      </c>
      <c r="Q351" s="8">
        <f>Pointage!BR353</f>
        <v>0</v>
      </c>
      <c r="R351" s="8">
        <f>Pointage!BW353</f>
        <v>0</v>
      </c>
      <c r="S351" s="8">
        <f>Pointage!CB353</f>
        <v>0</v>
      </c>
    </row>
    <row r="352" spans="1:19" x14ac:dyDescent="0.2">
      <c r="A352" s="7">
        <f>Pointage!A354</f>
        <v>43449</v>
      </c>
      <c r="B352" s="4">
        <f t="shared" si="10"/>
        <v>15</v>
      </c>
      <c r="C352" s="4">
        <f t="shared" si="11"/>
        <v>12</v>
      </c>
      <c r="D352" s="8">
        <f>Pointage!E354</f>
        <v>0</v>
      </c>
      <c r="E352" s="8">
        <f>Pointage!J354</f>
        <v>0</v>
      </c>
      <c r="F352" s="8">
        <f>Pointage!O354</f>
        <v>0</v>
      </c>
      <c r="G352" s="8">
        <f>Pointage!T354</f>
        <v>0</v>
      </c>
      <c r="H352" s="8">
        <f>Pointage!Y354</f>
        <v>0</v>
      </c>
      <c r="I352" s="8">
        <f>Pointage!AD354</f>
        <v>0</v>
      </c>
      <c r="J352" s="8">
        <f>Pointage!AI354</f>
        <v>0</v>
      </c>
      <c r="K352" s="8">
        <f>Pointage!AS354</f>
        <v>0</v>
      </c>
      <c r="L352" s="8">
        <f>Pointage!AS354</f>
        <v>0</v>
      </c>
      <c r="M352" s="8">
        <f>Pointage!AX354</f>
        <v>0</v>
      </c>
      <c r="N352" s="8">
        <f>Pointage!BD354</f>
        <v>0</v>
      </c>
      <c r="O352" s="8">
        <f>Pointage!BH354</f>
        <v>0</v>
      </c>
      <c r="P352" s="8">
        <f>Pointage!BM354</f>
        <v>0</v>
      </c>
      <c r="Q352" s="8">
        <f>Pointage!BR354</f>
        <v>0</v>
      </c>
      <c r="R352" s="8">
        <f>Pointage!BW354</f>
        <v>0</v>
      </c>
      <c r="S352" s="8">
        <f>Pointage!CB354</f>
        <v>0</v>
      </c>
    </row>
    <row r="353" spans="1:19" x14ac:dyDescent="0.2">
      <c r="A353" s="7" t="str">
        <f>Pointage!A355</f>
        <v>Total</v>
      </c>
      <c r="B353" s="4" t="e">
        <f t="shared" si="10"/>
        <v>#VALUE!</v>
      </c>
      <c r="C353" s="4" t="e">
        <f t="shared" si="11"/>
        <v>#VALUE!</v>
      </c>
      <c r="D353" s="8">
        <f>Pointage!E355</f>
        <v>0</v>
      </c>
      <c r="E353" s="8">
        <f>Pointage!J355</f>
        <v>0</v>
      </c>
      <c r="F353" s="8">
        <f>Pointage!O355</f>
        <v>0</v>
      </c>
      <c r="G353" s="8">
        <f>Pointage!T355</f>
        <v>0</v>
      </c>
      <c r="H353" s="8">
        <f>Pointage!Y355</f>
        <v>0</v>
      </c>
      <c r="I353" s="8">
        <f>Pointage!AD355</f>
        <v>0</v>
      </c>
      <c r="J353" s="8">
        <f>Pointage!AI355</f>
        <v>0</v>
      </c>
      <c r="K353" s="8">
        <f>Pointage!AS355</f>
        <v>0</v>
      </c>
      <c r="L353" s="8">
        <f>Pointage!AS355</f>
        <v>0</v>
      </c>
      <c r="M353" s="8">
        <f>Pointage!AX355</f>
        <v>0</v>
      </c>
      <c r="N353" s="8">
        <f>Pointage!BD355</f>
        <v>0</v>
      </c>
      <c r="O353" s="8">
        <f>Pointage!BH355</f>
        <v>0</v>
      </c>
      <c r="P353" s="8">
        <f>Pointage!BM355</f>
        <v>0</v>
      </c>
      <c r="Q353" s="8">
        <f>Pointage!BR355</f>
        <v>0</v>
      </c>
      <c r="R353" s="8">
        <f>Pointage!BW355</f>
        <v>0</v>
      </c>
      <c r="S353" s="8">
        <f>Pointage!CB355</f>
        <v>0</v>
      </c>
    </row>
    <row r="354" spans="1:19" x14ac:dyDescent="0.2">
      <c r="A354" s="7">
        <f>Pointage!A356</f>
        <v>43451</v>
      </c>
      <c r="B354" s="4">
        <f t="shared" si="10"/>
        <v>17</v>
      </c>
      <c r="C354" s="4">
        <f t="shared" si="11"/>
        <v>12</v>
      </c>
      <c r="D354" s="8">
        <f>Pointage!E356</f>
        <v>0</v>
      </c>
      <c r="E354" s="8">
        <f>Pointage!J356</f>
        <v>0</v>
      </c>
      <c r="F354" s="8">
        <f>Pointage!O356</f>
        <v>0</v>
      </c>
      <c r="G354" s="8">
        <f>Pointage!T356</f>
        <v>0</v>
      </c>
      <c r="H354" s="8">
        <f>Pointage!Y356</f>
        <v>0</v>
      </c>
      <c r="I354" s="8">
        <f>Pointage!AD356</f>
        <v>0</v>
      </c>
      <c r="J354" s="8">
        <f>Pointage!AI356</f>
        <v>0</v>
      </c>
      <c r="K354" s="8">
        <f>Pointage!AS356</f>
        <v>0</v>
      </c>
      <c r="L354" s="8">
        <f>Pointage!AS356</f>
        <v>0</v>
      </c>
      <c r="M354" s="8">
        <f>Pointage!AX356</f>
        <v>0</v>
      </c>
      <c r="N354" s="8">
        <f>Pointage!BD356</f>
        <v>0</v>
      </c>
      <c r="O354" s="8">
        <f>Pointage!BH356</f>
        <v>0</v>
      </c>
      <c r="P354" s="8">
        <f>Pointage!BM356</f>
        <v>0</v>
      </c>
      <c r="Q354" s="8">
        <f>Pointage!BR356</f>
        <v>0</v>
      </c>
      <c r="R354" s="8">
        <f>Pointage!BW356</f>
        <v>0</v>
      </c>
      <c r="S354" s="8">
        <f>Pointage!CB356</f>
        <v>0</v>
      </c>
    </row>
    <row r="355" spans="1:19" x14ac:dyDescent="0.2">
      <c r="A355" s="7">
        <f>Pointage!A357</f>
        <v>43452</v>
      </c>
      <c r="B355" s="4">
        <f t="shared" si="10"/>
        <v>18</v>
      </c>
      <c r="C355" s="4">
        <f t="shared" si="11"/>
        <v>12</v>
      </c>
      <c r="D355" s="8">
        <f>Pointage!E357</f>
        <v>0</v>
      </c>
      <c r="E355" s="8">
        <f>Pointage!J357</f>
        <v>0</v>
      </c>
      <c r="F355" s="8">
        <f>Pointage!O357</f>
        <v>0</v>
      </c>
      <c r="G355" s="8">
        <f>Pointage!T357</f>
        <v>0</v>
      </c>
      <c r="H355" s="8">
        <f>Pointage!Y357</f>
        <v>0</v>
      </c>
      <c r="I355" s="8">
        <f>Pointage!AD357</f>
        <v>0</v>
      </c>
      <c r="J355" s="8">
        <f>Pointage!AI357</f>
        <v>0</v>
      </c>
      <c r="K355" s="8">
        <f>Pointage!AS357</f>
        <v>0</v>
      </c>
      <c r="L355" s="8">
        <f>Pointage!AS357</f>
        <v>0</v>
      </c>
      <c r="M355" s="8">
        <f>Pointage!AX357</f>
        <v>0</v>
      </c>
      <c r="N355" s="8">
        <f>Pointage!BD357</f>
        <v>0</v>
      </c>
      <c r="O355" s="8">
        <f>Pointage!BH357</f>
        <v>0</v>
      </c>
      <c r="P355" s="8">
        <f>Pointage!BM357</f>
        <v>0</v>
      </c>
      <c r="Q355" s="8">
        <f>Pointage!BR357</f>
        <v>0</v>
      </c>
      <c r="R355" s="8">
        <f>Pointage!BW357</f>
        <v>0</v>
      </c>
      <c r="S355" s="8">
        <f>Pointage!CB357</f>
        <v>0</v>
      </c>
    </row>
    <row r="356" spans="1:19" x14ac:dyDescent="0.2">
      <c r="A356" s="7">
        <f>Pointage!A358</f>
        <v>43453</v>
      </c>
      <c r="B356" s="4">
        <f t="shared" si="10"/>
        <v>19</v>
      </c>
      <c r="C356" s="4">
        <f t="shared" si="11"/>
        <v>12</v>
      </c>
      <c r="D356" s="8">
        <f>Pointage!E358</f>
        <v>0</v>
      </c>
      <c r="E356" s="8">
        <f>Pointage!J358</f>
        <v>0</v>
      </c>
      <c r="F356" s="8">
        <f>Pointage!O358</f>
        <v>0</v>
      </c>
      <c r="G356" s="8">
        <f>Pointage!T358</f>
        <v>0</v>
      </c>
      <c r="H356" s="8">
        <f>Pointage!Y358</f>
        <v>0</v>
      </c>
      <c r="I356" s="8">
        <f>Pointage!AD358</f>
        <v>0</v>
      </c>
      <c r="J356" s="8">
        <f>Pointage!AI358</f>
        <v>0</v>
      </c>
      <c r="K356" s="8">
        <f>Pointage!AS358</f>
        <v>0</v>
      </c>
      <c r="L356" s="8">
        <f>Pointage!AS358</f>
        <v>0</v>
      </c>
      <c r="M356" s="8">
        <f>Pointage!AX358</f>
        <v>0</v>
      </c>
      <c r="N356" s="8">
        <f>Pointage!BD358</f>
        <v>0</v>
      </c>
      <c r="O356" s="8">
        <f>Pointage!BH358</f>
        <v>0</v>
      </c>
      <c r="P356" s="8">
        <f>Pointage!BM358</f>
        <v>0</v>
      </c>
      <c r="Q356" s="8">
        <f>Pointage!BR358</f>
        <v>0</v>
      </c>
      <c r="R356" s="8">
        <f>Pointage!BW358</f>
        <v>0</v>
      </c>
      <c r="S356" s="8">
        <f>Pointage!CB358</f>
        <v>0</v>
      </c>
    </row>
    <row r="357" spans="1:19" x14ac:dyDescent="0.2">
      <c r="A357" s="7">
        <f>Pointage!A359</f>
        <v>43454</v>
      </c>
      <c r="B357" s="4">
        <f t="shared" si="10"/>
        <v>20</v>
      </c>
      <c r="C357" s="4">
        <f t="shared" si="11"/>
        <v>12</v>
      </c>
      <c r="D357" s="8">
        <f>Pointage!E359</f>
        <v>0</v>
      </c>
      <c r="E357" s="8">
        <f>Pointage!J359</f>
        <v>0</v>
      </c>
      <c r="F357" s="8">
        <f>Pointage!O359</f>
        <v>0</v>
      </c>
      <c r="G357" s="8">
        <f>Pointage!T359</f>
        <v>0</v>
      </c>
      <c r="H357" s="8">
        <f>Pointage!Y359</f>
        <v>0</v>
      </c>
      <c r="I357" s="8">
        <f>Pointage!AD359</f>
        <v>0</v>
      </c>
      <c r="J357" s="8">
        <f>Pointage!AI359</f>
        <v>0</v>
      </c>
      <c r="K357" s="8">
        <f>Pointage!AS359</f>
        <v>0</v>
      </c>
      <c r="L357" s="8">
        <f>Pointage!AS359</f>
        <v>0</v>
      </c>
      <c r="M357" s="8">
        <f>Pointage!AX359</f>
        <v>0</v>
      </c>
      <c r="N357" s="8">
        <f>Pointage!BD359</f>
        <v>0</v>
      </c>
      <c r="O357" s="8">
        <f>Pointage!BH359</f>
        <v>0</v>
      </c>
      <c r="P357" s="8">
        <f>Pointage!BM359</f>
        <v>0</v>
      </c>
      <c r="Q357" s="8">
        <f>Pointage!BR359</f>
        <v>0</v>
      </c>
      <c r="R357" s="8">
        <f>Pointage!BW359</f>
        <v>0</v>
      </c>
      <c r="S357" s="8">
        <f>Pointage!CB359</f>
        <v>0</v>
      </c>
    </row>
    <row r="358" spans="1:19" x14ac:dyDescent="0.2">
      <c r="A358" s="7">
        <f>Pointage!A360</f>
        <v>43455</v>
      </c>
      <c r="B358" s="4">
        <f t="shared" si="10"/>
        <v>21</v>
      </c>
      <c r="C358" s="4">
        <f t="shared" si="11"/>
        <v>12</v>
      </c>
      <c r="D358" s="8">
        <f>Pointage!E360</f>
        <v>0</v>
      </c>
      <c r="E358" s="8">
        <f>Pointage!J360</f>
        <v>0</v>
      </c>
      <c r="F358" s="8">
        <f>Pointage!O360</f>
        <v>0</v>
      </c>
      <c r="G358" s="8">
        <f>Pointage!T360</f>
        <v>0</v>
      </c>
      <c r="H358" s="8">
        <f>Pointage!Y360</f>
        <v>0</v>
      </c>
      <c r="I358" s="8">
        <f>Pointage!AD360</f>
        <v>0</v>
      </c>
      <c r="J358" s="8">
        <f>Pointage!AI360</f>
        <v>0</v>
      </c>
      <c r="K358" s="8">
        <f>Pointage!AS360</f>
        <v>0</v>
      </c>
      <c r="L358" s="8">
        <f>Pointage!AS360</f>
        <v>0</v>
      </c>
      <c r="M358" s="8">
        <f>Pointage!AX360</f>
        <v>0</v>
      </c>
      <c r="N358" s="8">
        <f>Pointage!BD360</f>
        <v>0</v>
      </c>
      <c r="O358" s="8">
        <f>Pointage!BH360</f>
        <v>0</v>
      </c>
      <c r="P358" s="8">
        <f>Pointage!BM360</f>
        <v>0</v>
      </c>
      <c r="Q358" s="8">
        <f>Pointage!BR360</f>
        <v>0</v>
      </c>
      <c r="R358" s="8">
        <f>Pointage!BW360</f>
        <v>0</v>
      </c>
      <c r="S358" s="8">
        <f>Pointage!CB360</f>
        <v>0</v>
      </c>
    </row>
    <row r="359" spans="1:19" x14ac:dyDescent="0.2">
      <c r="A359" s="7">
        <f>Pointage!A361</f>
        <v>43456</v>
      </c>
      <c r="B359" s="4">
        <f t="shared" si="10"/>
        <v>22</v>
      </c>
      <c r="C359" s="4">
        <f t="shared" si="11"/>
        <v>12</v>
      </c>
      <c r="D359" s="8">
        <f>Pointage!E361</f>
        <v>0</v>
      </c>
      <c r="E359" s="8">
        <f>Pointage!J361</f>
        <v>0</v>
      </c>
      <c r="F359" s="8">
        <f>Pointage!O361</f>
        <v>0</v>
      </c>
      <c r="G359" s="8">
        <f>Pointage!T361</f>
        <v>0</v>
      </c>
      <c r="H359" s="8">
        <f>Pointage!Y361</f>
        <v>0</v>
      </c>
      <c r="I359" s="8">
        <f>Pointage!AD361</f>
        <v>0</v>
      </c>
      <c r="J359" s="8">
        <f>Pointage!AI361</f>
        <v>0</v>
      </c>
      <c r="K359" s="8">
        <f>Pointage!AS361</f>
        <v>0</v>
      </c>
      <c r="L359" s="8">
        <f>Pointage!AS361</f>
        <v>0</v>
      </c>
      <c r="M359" s="8">
        <f>Pointage!AX361</f>
        <v>0</v>
      </c>
      <c r="N359" s="8">
        <f>Pointage!BD361</f>
        <v>0</v>
      </c>
      <c r="O359" s="8">
        <f>Pointage!BH361</f>
        <v>0</v>
      </c>
      <c r="P359" s="8">
        <f>Pointage!BM361</f>
        <v>0</v>
      </c>
      <c r="Q359" s="8">
        <f>Pointage!BR361</f>
        <v>0</v>
      </c>
      <c r="R359" s="8">
        <f>Pointage!BW361</f>
        <v>0</v>
      </c>
      <c r="S359" s="8">
        <f>Pointage!CB361</f>
        <v>0</v>
      </c>
    </row>
    <row r="360" spans="1:19" x14ac:dyDescent="0.2">
      <c r="A360" s="7" t="str">
        <f>Pointage!A362</f>
        <v>Total</v>
      </c>
      <c r="B360" s="4" t="e">
        <f t="shared" si="10"/>
        <v>#VALUE!</v>
      </c>
      <c r="C360" s="4" t="e">
        <f t="shared" si="11"/>
        <v>#VALUE!</v>
      </c>
      <c r="D360" s="8">
        <f>Pointage!E362</f>
        <v>0</v>
      </c>
      <c r="E360" s="8">
        <f>Pointage!J362</f>
        <v>0</v>
      </c>
      <c r="F360" s="8">
        <f>Pointage!O362</f>
        <v>0</v>
      </c>
      <c r="G360" s="8">
        <f>Pointage!T362</f>
        <v>0</v>
      </c>
      <c r="H360" s="8">
        <f>Pointage!Y362</f>
        <v>0</v>
      </c>
      <c r="I360" s="8">
        <f>Pointage!AD362</f>
        <v>0</v>
      </c>
      <c r="J360" s="8">
        <f>Pointage!AI362</f>
        <v>0</v>
      </c>
      <c r="K360" s="8">
        <f>Pointage!AS362</f>
        <v>0</v>
      </c>
      <c r="L360" s="8">
        <f>Pointage!AS362</f>
        <v>0</v>
      </c>
      <c r="M360" s="8">
        <f>Pointage!AX362</f>
        <v>0</v>
      </c>
      <c r="N360" s="8">
        <f>Pointage!BD362</f>
        <v>0</v>
      </c>
      <c r="O360" s="8">
        <f>Pointage!BH362</f>
        <v>0</v>
      </c>
      <c r="P360" s="8">
        <f>Pointage!BM362</f>
        <v>0</v>
      </c>
      <c r="Q360" s="8">
        <f>Pointage!BR362</f>
        <v>0</v>
      </c>
      <c r="R360" s="8">
        <f>Pointage!BW362</f>
        <v>0</v>
      </c>
      <c r="S360" s="8">
        <f>Pointage!CB362</f>
        <v>0</v>
      </c>
    </row>
    <row r="361" spans="1:19" x14ac:dyDescent="0.2">
      <c r="A361" s="7">
        <f>Pointage!A363</f>
        <v>43458</v>
      </c>
      <c r="B361" s="4">
        <f t="shared" si="10"/>
        <v>24</v>
      </c>
      <c r="C361" s="4">
        <f t="shared" si="11"/>
        <v>12</v>
      </c>
      <c r="D361" s="8">
        <f>Pointage!E363</f>
        <v>0</v>
      </c>
      <c r="E361" s="8">
        <f>Pointage!J363</f>
        <v>0</v>
      </c>
      <c r="F361" s="8">
        <f>Pointage!O363</f>
        <v>0</v>
      </c>
      <c r="G361" s="8">
        <f>Pointage!T363</f>
        <v>0</v>
      </c>
      <c r="H361" s="8">
        <f>Pointage!Y363</f>
        <v>0</v>
      </c>
      <c r="I361" s="8">
        <f>Pointage!AD363</f>
        <v>0</v>
      </c>
      <c r="J361" s="8">
        <f>Pointage!AI363</f>
        <v>0</v>
      </c>
      <c r="K361" s="8">
        <f>Pointage!AS363</f>
        <v>0</v>
      </c>
      <c r="L361" s="8">
        <f>Pointage!AS363</f>
        <v>0</v>
      </c>
      <c r="M361" s="8">
        <f>Pointage!AX363</f>
        <v>0</v>
      </c>
      <c r="N361" s="8">
        <f>Pointage!BD363</f>
        <v>0</v>
      </c>
      <c r="O361" s="8">
        <f>Pointage!BH363</f>
        <v>0</v>
      </c>
      <c r="P361" s="8">
        <f>Pointage!BM363</f>
        <v>0</v>
      </c>
      <c r="Q361" s="8">
        <f>Pointage!BR363</f>
        <v>0</v>
      </c>
      <c r="R361" s="8">
        <f>Pointage!BW363</f>
        <v>0</v>
      </c>
      <c r="S361" s="8">
        <f>Pointage!CB363</f>
        <v>0</v>
      </c>
    </row>
    <row r="362" spans="1:19" x14ac:dyDescent="0.2">
      <c r="A362" s="7">
        <f>Pointage!A364</f>
        <v>43459</v>
      </c>
      <c r="B362" s="4">
        <f t="shared" si="10"/>
        <v>25</v>
      </c>
      <c r="C362" s="4">
        <f t="shared" si="11"/>
        <v>12</v>
      </c>
      <c r="D362" s="8">
        <f>Pointage!E364</f>
        <v>0</v>
      </c>
      <c r="E362" s="8">
        <f>Pointage!J364</f>
        <v>0</v>
      </c>
      <c r="F362" s="8">
        <f>Pointage!O364</f>
        <v>0</v>
      </c>
      <c r="G362" s="8">
        <f>Pointage!T364</f>
        <v>0</v>
      </c>
      <c r="H362" s="8">
        <f>Pointage!Y364</f>
        <v>0</v>
      </c>
      <c r="I362" s="8">
        <f>Pointage!AD364</f>
        <v>0</v>
      </c>
      <c r="J362" s="8">
        <f>Pointage!AI364</f>
        <v>0</v>
      </c>
      <c r="K362" s="8">
        <f>Pointage!AS364</f>
        <v>0</v>
      </c>
      <c r="L362" s="8">
        <f>Pointage!AS364</f>
        <v>0</v>
      </c>
      <c r="M362" s="8">
        <f>Pointage!AX364</f>
        <v>0</v>
      </c>
      <c r="N362" s="8">
        <f>Pointage!BD364</f>
        <v>0</v>
      </c>
      <c r="O362" s="8">
        <f>Pointage!BH364</f>
        <v>0</v>
      </c>
      <c r="P362" s="8">
        <f>Pointage!BM364</f>
        <v>0</v>
      </c>
      <c r="Q362" s="8">
        <f>Pointage!BR364</f>
        <v>0</v>
      </c>
      <c r="R362" s="8">
        <f>Pointage!BW364</f>
        <v>0</v>
      </c>
      <c r="S362" s="8">
        <f>Pointage!CB364</f>
        <v>0</v>
      </c>
    </row>
    <row r="363" spans="1:19" x14ac:dyDescent="0.2">
      <c r="A363" s="7">
        <f>Pointage!A365</f>
        <v>43460</v>
      </c>
      <c r="B363" s="4">
        <f t="shared" si="10"/>
        <v>26</v>
      </c>
      <c r="C363" s="4">
        <f t="shared" si="11"/>
        <v>12</v>
      </c>
      <c r="D363" s="8">
        <f>Pointage!E365</f>
        <v>0</v>
      </c>
      <c r="E363" s="8">
        <f>Pointage!J365</f>
        <v>0</v>
      </c>
      <c r="F363" s="8">
        <f>Pointage!O365</f>
        <v>0</v>
      </c>
      <c r="G363" s="8">
        <f>Pointage!T365</f>
        <v>0</v>
      </c>
      <c r="H363" s="8">
        <f>Pointage!Y365</f>
        <v>0</v>
      </c>
      <c r="I363" s="8">
        <f>Pointage!AD365</f>
        <v>0</v>
      </c>
      <c r="J363" s="8">
        <f>Pointage!AI365</f>
        <v>0</v>
      </c>
      <c r="K363" s="8">
        <f>Pointage!AS365</f>
        <v>0</v>
      </c>
      <c r="L363" s="8">
        <f>Pointage!AS365</f>
        <v>0</v>
      </c>
      <c r="M363" s="8">
        <f>Pointage!AX365</f>
        <v>0</v>
      </c>
      <c r="N363" s="8">
        <f>Pointage!BD365</f>
        <v>0</v>
      </c>
      <c r="O363" s="8">
        <f>Pointage!BH365</f>
        <v>0</v>
      </c>
      <c r="P363" s="8">
        <f>Pointage!BM365</f>
        <v>0</v>
      </c>
      <c r="Q363" s="8">
        <f>Pointage!BR365</f>
        <v>0</v>
      </c>
      <c r="R363" s="8">
        <f>Pointage!BW365</f>
        <v>0</v>
      </c>
      <c r="S363" s="8">
        <f>Pointage!CB365</f>
        <v>0</v>
      </c>
    </row>
    <row r="364" spans="1:19" x14ac:dyDescent="0.2">
      <c r="A364" s="7">
        <f>Pointage!A366</f>
        <v>43461</v>
      </c>
      <c r="B364" s="4">
        <f t="shared" si="10"/>
        <v>27</v>
      </c>
      <c r="C364" s="4">
        <f t="shared" si="11"/>
        <v>12</v>
      </c>
      <c r="D364" s="8">
        <f>Pointage!E366</f>
        <v>0</v>
      </c>
      <c r="E364" s="8">
        <f>Pointage!J366</f>
        <v>0</v>
      </c>
      <c r="F364" s="8">
        <f>Pointage!O366</f>
        <v>0</v>
      </c>
      <c r="G364" s="8">
        <f>Pointage!T366</f>
        <v>0</v>
      </c>
      <c r="H364" s="8">
        <f>Pointage!Y366</f>
        <v>0</v>
      </c>
      <c r="I364" s="8">
        <f>Pointage!AD366</f>
        <v>0</v>
      </c>
      <c r="J364" s="8">
        <f>Pointage!AI366</f>
        <v>0</v>
      </c>
      <c r="K364" s="8">
        <f>Pointage!AS366</f>
        <v>0</v>
      </c>
      <c r="L364" s="8">
        <f>Pointage!AS366</f>
        <v>0</v>
      </c>
      <c r="M364" s="8">
        <f>Pointage!AX366</f>
        <v>0</v>
      </c>
      <c r="N364" s="8">
        <f>Pointage!BD366</f>
        <v>0</v>
      </c>
      <c r="O364" s="8">
        <f>Pointage!BH366</f>
        <v>0</v>
      </c>
      <c r="P364" s="8">
        <f>Pointage!BM366</f>
        <v>0</v>
      </c>
      <c r="Q364" s="8">
        <f>Pointage!BR366</f>
        <v>0</v>
      </c>
      <c r="R364" s="8">
        <f>Pointage!BW366</f>
        <v>0</v>
      </c>
      <c r="S364" s="8">
        <f>Pointage!CB366</f>
        <v>0</v>
      </c>
    </row>
    <row r="365" spans="1:19" x14ac:dyDescent="0.2">
      <c r="A365" s="7">
        <f>Pointage!A367</f>
        <v>43462</v>
      </c>
      <c r="B365" s="4">
        <f t="shared" si="10"/>
        <v>28</v>
      </c>
      <c r="C365" s="4">
        <f t="shared" si="11"/>
        <v>12</v>
      </c>
      <c r="D365" s="8">
        <f>Pointage!E367</f>
        <v>0</v>
      </c>
      <c r="E365" s="8">
        <f>Pointage!J367</f>
        <v>0</v>
      </c>
      <c r="F365" s="8">
        <f>Pointage!O367</f>
        <v>0</v>
      </c>
      <c r="G365" s="8">
        <f>Pointage!T367</f>
        <v>0</v>
      </c>
      <c r="H365" s="8">
        <f>Pointage!Y367</f>
        <v>0</v>
      </c>
      <c r="I365" s="8">
        <f>Pointage!AD367</f>
        <v>0</v>
      </c>
      <c r="J365" s="8">
        <f>Pointage!AI367</f>
        <v>0</v>
      </c>
      <c r="K365" s="8">
        <f>Pointage!AS367</f>
        <v>0</v>
      </c>
      <c r="L365" s="8">
        <f>Pointage!AS367</f>
        <v>0</v>
      </c>
      <c r="M365" s="8">
        <f>Pointage!AX367</f>
        <v>0</v>
      </c>
      <c r="N365" s="8">
        <f>Pointage!BD367</f>
        <v>0</v>
      </c>
      <c r="O365" s="8">
        <f>Pointage!BH367</f>
        <v>0</v>
      </c>
      <c r="P365" s="8">
        <f>Pointage!BM367</f>
        <v>0</v>
      </c>
      <c r="Q365" s="8">
        <f>Pointage!BR367</f>
        <v>0</v>
      </c>
      <c r="R365" s="8">
        <f>Pointage!BW367</f>
        <v>0</v>
      </c>
      <c r="S365" s="8">
        <f>Pointage!CB367</f>
        <v>0</v>
      </c>
    </row>
    <row r="366" spans="1:19" x14ac:dyDescent="0.2">
      <c r="A366" s="7">
        <f>Pointage!A368</f>
        <v>43463</v>
      </c>
      <c r="B366" s="4">
        <f t="shared" si="10"/>
        <v>29</v>
      </c>
      <c r="C366" s="4">
        <f t="shared" si="11"/>
        <v>12</v>
      </c>
      <c r="D366" s="8">
        <f>Pointage!E368</f>
        <v>0</v>
      </c>
      <c r="E366" s="8">
        <f>Pointage!J368</f>
        <v>0</v>
      </c>
      <c r="F366" s="8">
        <f>Pointage!O368</f>
        <v>0</v>
      </c>
      <c r="G366" s="8">
        <f>Pointage!T368</f>
        <v>0</v>
      </c>
      <c r="H366" s="8">
        <f>Pointage!Y368</f>
        <v>0</v>
      </c>
      <c r="I366" s="8">
        <f>Pointage!AD368</f>
        <v>0</v>
      </c>
      <c r="J366" s="8">
        <f>Pointage!AI368</f>
        <v>0</v>
      </c>
      <c r="K366" s="8">
        <f>Pointage!AS368</f>
        <v>0</v>
      </c>
      <c r="L366" s="8">
        <f>Pointage!AS368</f>
        <v>0</v>
      </c>
      <c r="M366" s="8">
        <f>Pointage!AX368</f>
        <v>0</v>
      </c>
      <c r="N366" s="8">
        <f>Pointage!BD368</f>
        <v>0</v>
      </c>
      <c r="O366" s="8">
        <f>Pointage!BH368</f>
        <v>0</v>
      </c>
      <c r="P366" s="8">
        <f>Pointage!BM368</f>
        <v>0</v>
      </c>
      <c r="Q366" s="8">
        <f>Pointage!BR368</f>
        <v>0</v>
      </c>
      <c r="R366" s="8">
        <f>Pointage!BW368</f>
        <v>0</v>
      </c>
      <c r="S366" s="8">
        <f>Pointage!CB368</f>
        <v>0</v>
      </c>
    </row>
    <row r="367" spans="1:19" x14ac:dyDescent="0.2">
      <c r="A367" s="7" t="str">
        <f>Pointage!A369</f>
        <v>Total</v>
      </c>
      <c r="B367" s="4" t="e">
        <f t="shared" si="10"/>
        <v>#VALUE!</v>
      </c>
      <c r="C367" s="4" t="e">
        <f t="shared" si="11"/>
        <v>#VALUE!</v>
      </c>
      <c r="D367" s="8">
        <f>Pointage!E369</f>
        <v>0</v>
      </c>
      <c r="E367" s="8">
        <f>Pointage!J369</f>
        <v>0</v>
      </c>
      <c r="F367" s="8">
        <f>Pointage!O369</f>
        <v>0</v>
      </c>
      <c r="G367" s="8">
        <f>Pointage!T369</f>
        <v>0</v>
      </c>
      <c r="H367" s="8">
        <f>Pointage!Y369</f>
        <v>0</v>
      </c>
      <c r="I367" s="8">
        <f>Pointage!AD369</f>
        <v>0</v>
      </c>
      <c r="J367" s="8">
        <f>Pointage!AI369</f>
        <v>0</v>
      </c>
      <c r="K367" s="8">
        <f>Pointage!AS369</f>
        <v>0</v>
      </c>
      <c r="L367" s="8">
        <f>Pointage!AS369</f>
        <v>0</v>
      </c>
      <c r="M367" s="8">
        <f>Pointage!AX369</f>
        <v>0</v>
      </c>
      <c r="N367" s="8">
        <f>Pointage!BD369</f>
        <v>0</v>
      </c>
      <c r="O367" s="8">
        <f>Pointage!BH369</f>
        <v>0</v>
      </c>
      <c r="P367" s="8">
        <f>Pointage!BM369</f>
        <v>0</v>
      </c>
      <c r="Q367" s="8">
        <f>Pointage!BR369</f>
        <v>0</v>
      </c>
      <c r="R367" s="8">
        <f>Pointage!BW369</f>
        <v>0</v>
      </c>
      <c r="S367" s="8">
        <f>Pointage!CB369</f>
        <v>0</v>
      </c>
    </row>
    <row r="368" spans="1:19" x14ac:dyDescent="0.2">
      <c r="A368" s="7">
        <f>Pointage!A370</f>
        <v>43465</v>
      </c>
      <c r="B368" s="4">
        <f t="shared" si="10"/>
        <v>31</v>
      </c>
      <c r="C368" s="4">
        <f t="shared" si="11"/>
        <v>12</v>
      </c>
      <c r="D368" s="8">
        <f>Pointage!E370</f>
        <v>0</v>
      </c>
      <c r="E368" s="8">
        <f>Pointage!J370</f>
        <v>0</v>
      </c>
      <c r="F368" s="8">
        <f>Pointage!O370</f>
        <v>0</v>
      </c>
      <c r="G368" s="8">
        <f>Pointage!T370</f>
        <v>0</v>
      </c>
      <c r="H368" s="8">
        <f>Pointage!Y370</f>
        <v>0</v>
      </c>
      <c r="I368" s="8">
        <f>Pointage!AD370</f>
        <v>0</v>
      </c>
      <c r="J368" s="8">
        <f>Pointage!AI370</f>
        <v>0</v>
      </c>
      <c r="K368" s="8">
        <f>Pointage!AS370</f>
        <v>0</v>
      </c>
      <c r="L368" s="8">
        <f>Pointage!AS370</f>
        <v>0</v>
      </c>
      <c r="M368" s="8">
        <f>Pointage!AX370</f>
        <v>0</v>
      </c>
      <c r="N368" s="8">
        <f>Pointage!BD370</f>
        <v>0</v>
      </c>
      <c r="O368" s="8">
        <f>Pointage!BH370</f>
        <v>0</v>
      </c>
      <c r="P368" s="8">
        <f>Pointage!BM370</f>
        <v>0</v>
      </c>
      <c r="Q368" s="8">
        <f>Pointage!BR370</f>
        <v>0</v>
      </c>
      <c r="R368" s="8">
        <f>Pointage!BW370</f>
        <v>0</v>
      </c>
      <c r="S368" s="8">
        <f>Pointage!CB370</f>
        <v>0</v>
      </c>
    </row>
    <row r="369" spans="1:19" x14ac:dyDescent="0.2">
      <c r="A369" s="7">
        <f>Pointage!A371</f>
        <v>0</v>
      </c>
      <c r="B369" s="4">
        <f t="shared" si="10"/>
        <v>0</v>
      </c>
      <c r="C369" s="4">
        <f t="shared" si="11"/>
        <v>1</v>
      </c>
      <c r="D369" s="8">
        <f>Pointage!E371</f>
        <v>0</v>
      </c>
      <c r="E369" s="8">
        <f>Pointage!J371</f>
        <v>0</v>
      </c>
      <c r="F369" s="8">
        <f>Pointage!O371</f>
        <v>0</v>
      </c>
      <c r="G369" s="8">
        <f>Pointage!T371</f>
        <v>0</v>
      </c>
      <c r="H369" s="8">
        <f>Pointage!Y371</f>
        <v>0</v>
      </c>
      <c r="I369" s="8">
        <f>Pointage!AD371</f>
        <v>0</v>
      </c>
      <c r="J369" s="8">
        <f>Pointage!AI371</f>
        <v>0</v>
      </c>
      <c r="K369" s="8">
        <f>Pointage!AS371</f>
        <v>0</v>
      </c>
      <c r="L369" s="8">
        <f>Pointage!AS371</f>
        <v>0</v>
      </c>
      <c r="M369" s="8">
        <f>Pointage!AX371</f>
        <v>0</v>
      </c>
      <c r="N369" s="8">
        <f>Pointage!BD371</f>
        <v>0</v>
      </c>
      <c r="O369" s="8">
        <f>Pointage!BH371</f>
        <v>0</v>
      </c>
      <c r="P369" s="8">
        <f>Pointage!BM371</f>
        <v>0</v>
      </c>
      <c r="Q369" s="8">
        <f>Pointage!BR371</f>
        <v>0</v>
      </c>
      <c r="R369" s="8">
        <f>Pointage!BW371</f>
        <v>0</v>
      </c>
      <c r="S369" s="8">
        <f>Pointage!CB371</f>
        <v>0</v>
      </c>
    </row>
    <row r="370" spans="1:19" x14ac:dyDescent="0.2">
      <c r="A370" s="7">
        <f>Pointage!A372</f>
        <v>0</v>
      </c>
      <c r="B370" s="4">
        <f t="shared" si="10"/>
        <v>0</v>
      </c>
      <c r="C370" s="4">
        <f t="shared" si="11"/>
        <v>1</v>
      </c>
      <c r="D370" s="8">
        <f>Pointage!E372</f>
        <v>0</v>
      </c>
      <c r="E370" s="8">
        <f>Pointage!J372</f>
        <v>0</v>
      </c>
      <c r="F370" s="8">
        <f>Pointage!O372</f>
        <v>0</v>
      </c>
      <c r="G370" s="8">
        <f>Pointage!T372</f>
        <v>0</v>
      </c>
      <c r="H370" s="8">
        <f>Pointage!Y372</f>
        <v>0</v>
      </c>
      <c r="I370" s="8">
        <f>Pointage!AD372</f>
        <v>0</v>
      </c>
      <c r="J370" s="8">
        <f>Pointage!AI372</f>
        <v>0</v>
      </c>
      <c r="K370" s="8">
        <f>Pointage!AS372</f>
        <v>0</v>
      </c>
      <c r="L370" s="8">
        <f>Pointage!AS372</f>
        <v>0</v>
      </c>
      <c r="M370" s="8">
        <f>Pointage!AX372</f>
        <v>0</v>
      </c>
      <c r="N370" s="8">
        <f>Pointage!BD372</f>
        <v>0</v>
      </c>
      <c r="O370" s="8">
        <f>Pointage!BH372</f>
        <v>0</v>
      </c>
      <c r="P370" s="8">
        <f>Pointage!BM372</f>
        <v>0</v>
      </c>
      <c r="Q370" s="8">
        <f>Pointage!BR372</f>
        <v>0</v>
      </c>
      <c r="R370" s="8">
        <f>Pointage!BW372</f>
        <v>0</v>
      </c>
      <c r="S370" s="8">
        <f>Pointage!CB372</f>
        <v>0</v>
      </c>
    </row>
    <row r="371" spans="1:19" x14ac:dyDescent="0.2">
      <c r="A371" s="7">
        <f>Pointage!A373</f>
        <v>0</v>
      </c>
      <c r="B371" s="4">
        <f t="shared" si="10"/>
        <v>0</v>
      </c>
      <c r="C371" s="4">
        <f t="shared" si="11"/>
        <v>1</v>
      </c>
      <c r="D371" s="8">
        <f>Pointage!E373</f>
        <v>0</v>
      </c>
      <c r="E371" s="8">
        <f>Pointage!J373</f>
        <v>0</v>
      </c>
      <c r="F371" s="8">
        <f>Pointage!O373</f>
        <v>0</v>
      </c>
      <c r="G371" s="8">
        <f>Pointage!T373</f>
        <v>0</v>
      </c>
      <c r="H371" s="8">
        <f>Pointage!Y373</f>
        <v>0</v>
      </c>
      <c r="I371" s="8">
        <f>Pointage!AD373</f>
        <v>0</v>
      </c>
      <c r="J371" s="8">
        <f>Pointage!AI373</f>
        <v>0</v>
      </c>
      <c r="K371" s="8">
        <f>Pointage!AS373</f>
        <v>0</v>
      </c>
      <c r="L371" s="8">
        <f>Pointage!AS373</f>
        <v>0</v>
      </c>
      <c r="M371" s="8">
        <f>Pointage!AX373</f>
        <v>0</v>
      </c>
      <c r="N371" s="8">
        <f>Pointage!BD373</f>
        <v>0</v>
      </c>
      <c r="O371" s="8">
        <f>Pointage!BH373</f>
        <v>0</v>
      </c>
      <c r="P371" s="8">
        <f>Pointage!BM373</f>
        <v>0</v>
      </c>
      <c r="Q371" s="8">
        <f>Pointage!BR373</f>
        <v>0</v>
      </c>
      <c r="R371" s="8">
        <f>Pointage!BW373</f>
        <v>0</v>
      </c>
      <c r="S371" s="8">
        <f>Pointage!CB373</f>
        <v>0</v>
      </c>
    </row>
    <row r="372" spans="1:19" x14ac:dyDescent="0.2">
      <c r="A372" s="7">
        <f>Pointage!A374</f>
        <v>0</v>
      </c>
      <c r="B372" s="4">
        <f t="shared" si="10"/>
        <v>0</v>
      </c>
      <c r="C372" s="4">
        <f t="shared" si="11"/>
        <v>1</v>
      </c>
      <c r="D372" s="8">
        <f>Pointage!E374</f>
        <v>0</v>
      </c>
      <c r="E372" s="8">
        <f>Pointage!J374</f>
        <v>0</v>
      </c>
      <c r="F372" s="8">
        <f>Pointage!O374</f>
        <v>0</v>
      </c>
      <c r="G372" s="8">
        <f>Pointage!T374</f>
        <v>0</v>
      </c>
      <c r="H372" s="8">
        <f>Pointage!Y374</f>
        <v>0</v>
      </c>
      <c r="I372" s="8">
        <f>Pointage!AD374</f>
        <v>0</v>
      </c>
      <c r="J372" s="8">
        <f>Pointage!AI374</f>
        <v>0</v>
      </c>
      <c r="K372" s="8">
        <f>Pointage!AS374</f>
        <v>0</v>
      </c>
      <c r="L372" s="8">
        <f>Pointage!AS374</f>
        <v>0</v>
      </c>
      <c r="M372" s="8">
        <f>Pointage!AX374</f>
        <v>0</v>
      </c>
      <c r="N372" s="8">
        <f>Pointage!BD374</f>
        <v>0</v>
      </c>
      <c r="O372" s="8">
        <f>Pointage!BH374</f>
        <v>0</v>
      </c>
      <c r="P372" s="8">
        <f>Pointage!BM374</f>
        <v>0</v>
      </c>
      <c r="Q372" s="8">
        <f>Pointage!BR374</f>
        <v>0</v>
      </c>
      <c r="R372" s="8">
        <f>Pointage!BW374</f>
        <v>0</v>
      </c>
      <c r="S372" s="8">
        <f>Pointage!CB374</f>
        <v>0</v>
      </c>
    </row>
    <row r="373" spans="1:19" x14ac:dyDescent="0.2">
      <c r="A373" s="7">
        <f>Pointage!A375</f>
        <v>0</v>
      </c>
      <c r="B373" s="4">
        <f t="shared" si="10"/>
        <v>0</v>
      </c>
      <c r="C373" s="4">
        <f t="shared" si="11"/>
        <v>1</v>
      </c>
      <c r="D373" s="8">
        <f>Pointage!E375</f>
        <v>0</v>
      </c>
      <c r="E373" s="8">
        <f>Pointage!J375</f>
        <v>0</v>
      </c>
      <c r="F373" s="8">
        <f>Pointage!O375</f>
        <v>0</v>
      </c>
      <c r="G373" s="8">
        <f>Pointage!T375</f>
        <v>0</v>
      </c>
      <c r="H373" s="8">
        <f>Pointage!Y375</f>
        <v>0</v>
      </c>
      <c r="I373" s="8">
        <f>Pointage!AD375</f>
        <v>0</v>
      </c>
      <c r="J373" s="8">
        <f>Pointage!AI375</f>
        <v>0</v>
      </c>
      <c r="K373" s="8">
        <f>Pointage!AS375</f>
        <v>0</v>
      </c>
      <c r="L373" s="8">
        <f>Pointage!AS375</f>
        <v>0</v>
      </c>
      <c r="M373" s="8">
        <f>Pointage!AX375</f>
        <v>0</v>
      </c>
      <c r="N373" s="8">
        <f>Pointage!BD375</f>
        <v>0</v>
      </c>
      <c r="O373" s="8">
        <f>Pointage!BH375</f>
        <v>0</v>
      </c>
      <c r="P373" s="8">
        <f>Pointage!BM375</f>
        <v>0</v>
      </c>
      <c r="Q373" s="8">
        <f>Pointage!BR375</f>
        <v>0</v>
      </c>
      <c r="R373" s="8">
        <f>Pointage!BW375</f>
        <v>0</v>
      </c>
      <c r="S373" s="8">
        <f>Pointage!CB375</f>
        <v>0</v>
      </c>
    </row>
    <row r="374" spans="1:19" x14ac:dyDescent="0.2">
      <c r="A374" s="7" t="str">
        <f>Pointage!A376</f>
        <v>Total</v>
      </c>
      <c r="B374" s="4" t="e">
        <f t="shared" si="10"/>
        <v>#VALUE!</v>
      </c>
      <c r="C374" s="4" t="e">
        <f t="shared" si="11"/>
        <v>#VALUE!</v>
      </c>
      <c r="D374" s="8">
        <f>Pointage!E376</f>
        <v>0</v>
      </c>
      <c r="E374" s="8">
        <f>Pointage!J376</f>
        <v>0</v>
      </c>
      <c r="F374" s="8">
        <f>Pointage!O376</f>
        <v>0</v>
      </c>
      <c r="G374" s="8">
        <f>Pointage!T376</f>
        <v>0</v>
      </c>
      <c r="H374" s="8">
        <f>Pointage!Y376</f>
        <v>0</v>
      </c>
      <c r="I374" s="8">
        <f>Pointage!AD376</f>
        <v>0</v>
      </c>
      <c r="J374" s="8">
        <f>Pointage!AI376</f>
        <v>0</v>
      </c>
      <c r="K374" s="8">
        <f>Pointage!AS376</f>
        <v>0</v>
      </c>
      <c r="L374" s="8">
        <f>Pointage!AS376</f>
        <v>0</v>
      </c>
      <c r="M374" s="8">
        <f>Pointage!AX376</f>
        <v>0</v>
      </c>
      <c r="N374" s="8">
        <f>Pointage!BD376</f>
        <v>0</v>
      </c>
      <c r="O374" s="8">
        <f>Pointage!BH376</f>
        <v>0</v>
      </c>
      <c r="P374" s="8">
        <f>Pointage!BM376</f>
        <v>0</v>
      </c>
      <c r="Q374" s="8">
        <f>Pointage!BR376</f>
        <v>0</v>
      </c>
      <c r="R374" s="8">
        <f>Pointage!BW376</f>
        <v>0</v>
      </c>
      <c r="S374" s="8">
        <f>Pointage!CB376</f>
        <v>0</v>
      </c>
    </row>
    <row r="375" spans="1:19" x14ac:dyDescent="0.2">
      <c r="A375" s="7">
        <f>Pointage!A377</f>
        <v>0</v>
      </c>
      <c r="B375" s="4">
        <f t="shared" si="10"/>
        <v>0</v>
      </c>
      <c r="C375" s="4">
        <f t="shared" si="11"/>
        <v>1</v>
      </c>
      <c r="D375" s="8">
        <f>Pointage!E377</f>
        <v>0</v>
      </c>
      <c r="E375" s="8">
        <f>Pointage!J377</f>
        <v>0</v>
      </c>
      <c r="F375" s="8">
        <f>Pointage!O377</f>
        <v>0</v>
      </c>
      <c r="G375" s="8">
        <f>Pointage!T377</f>
        <v>0</v>
      </c>
      <c r="H375" s="8">
        <f>Pointage!Y377</f>
        <v>0</v>
      </c>
      <c r="I375" s="8">
        <f>Pointage!AD377</f>
        <v>0</v>
      </c>
      <c r="J375" s="8">
        <f>Pointage!AI377</f>
        <v>0</v>
      </c>
      <c r="K375" s="8">
        <f>Pointage!AS377</f>
        <v>0</v>
      </c>
      <c r="L375" s="8">
        <f>Pointage!AS377</f>
        <v>0</v>
      </c>
      <c r="M375" s="8">
        <f>Pointage!AX377</f>
        <v>0</v>
      </c>
      <c r="N375" s="8">
        <f>Pointage!BD377</f>
        <v>0</v>
      </c>
      <c r="O375" s="8">
        <f>Pointage!BH377</f>
        <v>0</v>
      </c>
      <c r="P375" s="8">
        <f>Pointage!BM377</f>
        <v>0</v>
      </c>
      <c r="Q375" s="8">
        <f>Pointage!BR377</f>
        <v>0</v>
      </c>
      <c r="R375" s="8">
        <f>Pointage!BW377</f>
        <v>0</v>
      </c>
      <c r="S375" s="8">
        <f>Pointage!CB377</f>
        <v>0</v>
      </c>
    </row>
    <row r="376" spans="1:19" x14ac:dyDescent="0.2">
      <c r="A376" s="7">
        <f>Pointage!A378</f>
        <v>0</v>
      </c>
      <c r="B376" s="4">
        <f t="shared" si="10"/>
        <v>0</v>
      </c>
      <c r="C376" s="4">
        <f t="shared" si="11"/>
        <v>1</v>
      </c>
      <c r="D376" s="8">
        <f>Pointage!E378</f>
        <v>0</v>
      </c>
      <c r="E376" s="8">
        <f>Pointage!J378</f>
        <v>0</v>
      </c>
      <c r="F376" s="8">
        <f>Pointage!O378</f>
        <v>0</v>
      </c>
      <c r="G376" s="8">
        <f>Pointage!T378</f>
        <v>0</v>
      </c>
      <c r="H376" s="8">
        <f>Pointage!Y378</f>
        <v>0</v>
      </c>
      <c r="I376" s="8">
        <f>Pointage!AD378</f>
        <v>0</v>
      </c>
      <c r="J376" s="8">
        <f>Pointage!AI378</f>
        <v>0</v>
      </c>
      <c r="K376" s="8">
        <f>Pointage!AS378</f>
        <v>0</v>
      </c>
      <c r="L376" s="8">
        <f>Pointage!AS378</f>
        <v>0</v>
      </c>
      <c r="M376" s="8">
        <f>Pointage!AX378</f>
        <v>0</v>
      </c>
      <c r="N376" s="8">
        <f>Pointage!BD378</f>
        <v>0</v>
      </c>
      <c r="O376" s="8">
        <f>Pointage!BH378</f>
        <v>0</v>
      </c>
      <c r="P376" s="8">
        <f>Pointage!BM378</f>
        <v>0</v>
      </c>
      <c r="Q376" s="8">
        <f>Pointage!BR378</f>
        <v>0</v>
      </c>
      <c r="R376" s="8">
        <f>Pointage!BW378</f>
        <v>0</v>
      </c>
      <c r="S376" s="8">
        <f>Pointage!CB378</f>
        <v>0</v>
      </c>
    </row>
    <row r="377" spans="1:19" x14ac:dyDescent="0.2">
      <c r="A377" s="7">
        <f>Pointage!A379</f>
        <v>0</v>
      </c>
      <c r="B377" s="4">
        <f t="shared" si="10"/>
        <v>0</v>
      </c>
      <c r="C377" s="4">
        <f t="shared" si="11"/>
        <v>1</v>
      </c>
      <c r="D377" s="8">
        <f>Pointage!E379</f>
        <v>0</v>
      </c>
      <c r="E377" s="8">
        <f>Pointage!J379</f>
        <v>0</v>
      </c>
      <c r="F377" s="8">
        <f>Pointage!O379</f>
        <v>0</v>
      </c>
      <c r="G377" s="8">
        <f>Pointage!T379</f>
        <v>0</v>
      </c>
      <c r="H377" s="8">
        <f>Pointage!Y379</f>
        <v>0</v>
      </c>
      <c r="I377" s="8">
        <f>Pointage!AD379</f>
        <v>0</v>
      </c>
      <c r="J377" s="8">
        <f>Pointage!AI379</f>
        <v>0</v>
      </c>
      <c r="K377" s="8">
        <f>Pointage!AS379</f>
        <v>0</v>
      </c>
      <c r="L377" s="8">
        <f>Pointage!AS379</f>
        <v>0</v>
      </c>
      <c r="M377" s="8">
        <f>Pointage!AX379</f>
        <v>0</v>
      </c>
      <c r="N377" s="8">
        <f>Pointage!BD379</f>
        <v>0</v>
      </c>
      <c r="O377" s="8">
        <f>Pointage!BH379</f>
        <v>0</v>
      </c>
      <c r="P377" s="8">
        <f>Pointage!BM379</f>
        <v>0</v>
      </c>
      <c r="Q377" s="8">
        <f>Pointage!BR379</f>
        <v>0</v>
      </c>
      <c r="R377" s="8">
        <f>Pointage!BW379</f>
        <v>0</v>
      </c>
      <c r="S377" s="8">
        <f>Pointage!CB379</f>
        <v>0</v>
      </c>
    </row>
    <row r="378" spans="1:19" x14ac:dyDescent="0.2">
      <c r="A378" s="7">
        <f>Pointage!A380</f>
        <v>0</v>
      </c>
      <c r="B378" s="4">
        <f t="shared" si="10"/>
        <v>0</v>
      </c>
      <c r="C378" s="4">
        <f t="shared" si="11"/>
        <v>1</v>
      </c>
      <c r="D378" s="8">
        <f>Pointage!E380</f>
        <v>0</v>
      </c>
      <c r="E378" s="8">
        <f>Pointage!J380</f>
        <v>0</v>
      </c>
      <c r="F378" s="8">
        <f>Pointage!O380</f>
        <v>0</v>
      </c>
      <c r="G378" s="8">
        <f>Pointage!T380</f>
        <v>0</v>
      </c>
      <c r="H378" s="8">
        <f>Pointage!Y380</f>
        <v>0</v>
      </c>
      <c r="I378" s="8">
        <f>Pointage!AD380</f>
        <v>0</v>
      </c>
      <c r="J378" s="8">
        <f>Pointage!AI380</f>
        <v>0</v>
      </c>
      <c r="K378" s="8">
        <f>Pointage!AS380</f>
        <v>0</v>
      </c>
      <c r="L378" s="8">
        <f>Pointage!AS380</f>
        <v>0</v>
      </c>
      <c r="M378" s="8">
        <f>Pointage!AX380</f>
        <v>0</v>
      </c>
      <c r="N378" s="8">
        <f>Pointage!BD380</f>
        <v>0</v>
      </c>
      <c r="O378" s="8">
        <f>Pointage!BH380</f>
        <v>0</v>
      </c>
      <c r="P378" s="8">
        <f>Pointage!BM380</f>
        <v>0</v>
      </c>
      <c r="Q378" s="8">
        <f>Pointage!BR380</f>
        <v>0</v>
      </c>
      <c r="R378" s="8">
        <f>Pointage!BW380</f>
        <v>0</v>
      </c>
      <c r="S378" s="8">
        <f>Pointage!CB380</f>
        <v>0</v>
      </c>
    </row>
    <row r="379" spans="1:19" x14ac:dyDescent="0.2">
      <c r="A379" s="7">
        <f>Pointage!A381</f>
        <v>0</v>
      </c>
      <c r="B379" s="4">
        <f t="shared" si="10"/>
        <v>0</v>
      </c>
      <c r="C379" s="4">
        <f t="shared" si="11"/>
        <v>1</v>
      </c>
      <c r="D379" s="8">
        <f>Pointage!E381</f>
        <v>0</v>
      </c>
      <c r="E379" s="8">
        <f>Pointage!J381</f>
        <v>0</v>
      </c>
      <c r="F379" s="8">
        <f>Pointage!O381</f>
        <v>0</v>
      </c>
      <c r="G379" s="8">
        <f>Pointage!T381</f>
        <v>0</v>
      </c>
      <c r="H379" s="8">
        <f>Pointage!Y381</f>
        <v>0</v>
      </c>
      <c r="I379" s="8">
        <f>Pointage!AD381</f>
        <v>0</v>
      </c>
      <c r="J379" s="8">
        <f>Pointage!AI381</f>
        <v>0</v>
      </c>
      <c r="K379" s="8">
        <f>Pointage!AS381</f>
        <v>0</v>
      </c>
      <c r="L379" s="8">
        <f>Pointage!AS381</f>
        <v>0</v>
      </c>
      <c r="M379" s="8">
        <f>Pointage!AX381</f>
        <v>0</v>
      </c>
      <c r="N379" s="8">
        <f>Pointage!BD381</f>
        <v>0</v>
      </c>
      <c r="O379" s="8">
        <f>Pointage!BH381</f>
        <v>0</v>
      </c>
      <c r="P379" s="8">
        <f>Pointage!BM381</f>
        <v>0</v>
      </c>
      <c r="Q379" s="8">
        <f>Pointage!BR381</f>
        <v>0</v>
      </c>
      <c r="R379" s="8">
        <f>Pointage!BW381</f>
        <v>0</v>
      </c>
      <c r="S379" s="8">
        <f>Pointage!CB381</f>
        <v>0</v>
      </c>
    </row>
    <row r="380" spans="1:19" x14ac:dyDescent="0.2">
      <c r="A380" s="7">
        <f>Pointage!A382</f>
        <v>0</v>
      </c>
      <c r="B380" s="4">
        <f t="shared" si="10"/>
        <v>0</v>
      </c>
      <c r="C380" s="4">
        <f t="shared" si="11"/>
        <v>1</v>
      </c>
      <c r="D380" s="8">
        <f>Pointage!E382</f>
        <v>0</v>
      </c>
      <c r="E380" s="8">
        <f>Pointage!J382</f>
        <v>0</v>
      </c>
      <c r="F380" s="8">
        <f>Pointage!O382</f>
        <v>0</v>
      </c>
      <c r="G380" s="8">
        <f>Pointage!T382</f>
        <v>0</v>
      </c>
      <c r="H380" s="8">
        <f>Pointage!Y382</f>
        <v>0</v>
      </c>
      <c r="I380" s="8">
        <f>Pointage!AD382</f>
        <v>0</v>
      </c>
      <c r="J380" s="8">
        <f>Pointage!AI382</f>
        <v>0</v>
      </c>
      <c r="K380" s="8">
        <f>Pointage!AS382</f>
        <v>0</v>
      </c>
      <c r="L380" s="8">
        <f>Pointage!AS382</f>
        <v>0</v>
      </c>
      <c r="M380" s="8">
        <f>Pointage!AX382</f>
        <v>0</v>
      </c>
      <c r="N380" s="8">
        <f>Pointage!BD382</f>
        <v>0</v>
      </c>
      <c r="O380" s="8">
        <f>Pointage!BH382</f>
        <v>0</v>
      </c>
      <c r="P380" s="8">
        <f>Pointage!BM382</f>
        <v>0</v>
      </c>
      <c r="Q380" s="8">
        <f>Pointage!BR382</f>
        <v>0</v>
      </c>
      <c r="R380" s="8">
        <f>Pointage!BW382</f>
        <v>0</v>
      </c>
      <c r="S380" s="8">
        <f>Pointage!CB382</f>
        <v>0</v>
      </c>
    </row>
    <row r="381" spans="1:19" x14ac:dyDescent="0.2">
      <c r="A381" s="7">
        <f>Pointage!A383</f>
        <v>0</v>
      </c>
      <c r="B381" s="4">
        <f t="shared" si="10"/>
        <v>0</v>
      </c>
      <c r="C381" s="4">
        <f t="shared" si="11"/>
        <v>1</v>
      </c>
      <c r="D381" s="8">
        <f>Pointage!E383</f>
        <v>0</v>
      </c>
      <c r="E381" s="8">
        <f>Pointage!J383</f>
        <v>0</v>
      </c>
      <c r="F381" s="8">
        <f>Pointage!O383</f>
        <v>0</v>
      </c>
      <c r="G381" s="8">
        <f>Pointage!T383</f>
        <v>0</v>
      </c>
      <c r="H381" s="8">
        <f>Pointage!Y383</f>
        <v>0</v>
      </c>
      <c r="I381" s="8">
        <f>Pointage!AD383</f>
        <v>0</v>
      </c>
      <c r="J381" s="8">
        <f>Pointage!AI383</f>
        <v>0</v>
      </c>
      <c r="K381" s="8">
        <f>Pointage!AS383</f>
        <v>0</v>
      </c>
      <c r="L381" s="8">
        <f>Pointage!AS383</f>
        <v>0</v>
      </c>
      <c r="M381" s="8">
        <f>Pointage!AX383</f>
        <v>0</v>
      </c>
      <c r="N381" s="8">
        <f>Pointage!BD383</f>
        <v>0</v>
      </c>
      <c r="O381" s="8">
        <f>Pointage!BH383</f>
        <v>0</v>
      </c>
      <c r="P381" s="8">
        <f>Pointage!BM383</f>
        <v>0</v>
      </c>
      <c r="Q381" s="8">
        <f>Pointage!BR383</f>
        <v>0</v>
      </c>
      <c r="R381" s="8">
        <f>Pointage!BW383</f>
        <v>0</v>
      </c>
      <c r="S381" s="8">
        <f>Pointage!CB383</f>
        <v>0</v>
      </c>
    </row>
    <row r="382" spans="1:19" x14ac:dyDescent="0.2">
      <c r="A382" s="7">
        <f>Pointage!A384</f>
        <v>0</v>
      </c>
      <c r="B382" s="4">
        <f t="shared" si="10"/>
        <v>0</v>
      </c>
      <c r="C382" s="4">
        <f t="shared" si="11"/>
        <v>1</v>
      </c>
      <c r="D382" s="8">
        <f>Pointage!E384</f>
        <v>0</v>
      </c>
      <c r="E382" s="8">
        <f>Pointage!J384</f>
        <v>0</v>
      </c>
      <c r="F382" s="8">
        <f>Pointage!O384</f>
        <v>0</v>
      </c>
      <c r="G382" s="8">
        <f>Pointage!T384</f>
        <v>0</v>
      </c>
      <c r="H382" s="8">
        <f>Pointage!Y384</f>
        <v>0</v>
      </c>
      <c r="I382" s="8">
        <f>Pointage!AD384</f>
        <v>0</v>
      </c>
      <c r="J382" s="8">
        <f>Pointage!AI384</f>
        <v>0</v>
      </c>
      <c r="K382" s="8">
        <f>Pointage!AS384</f>
        <v>0</v>
      </c>
      <c r="L382" s="8">
        <f>Pointage!AS384</f>
        <v>0</v>
      </c>
      <c r="M382" s="8">
        <f>Pointage!AX384</f>
        <v>0</v>
      </c>
      <c r="N382" s="8">
        <f>Pointage!BD384</f>
        <v>0</v>
      </c>
      <c r="O382" s="8">
        <f>Pointage!BH384</f>
        <v>0</v>
      </c>
      <c r="P382" s="8">
        <f>Pointage!BM384</f>
        <v>0</v>
      </c>
      <c r="Q382" s="8">
        <f>Pointage!BR384</f>
        <v>0</v>
      </c>
      <c r="R382" s="8">
        <f>Pointage!BW384</f>
        <v>0</v>
      </c>
      <c r="S382" s="8">
        <f>Pointage!CB384</f>
        <v>0</v>
      </c>
    </row>
    <row r="383" spans="1:19" x14ac:dyDescent="0.2">
      <c r="A383" s="7">
        <f>Pointage!A385</f>
        <v>0</v>
      </c>
      <c r="B383" s="4">
        <f t="shared" si="10"/>
        <v>0</v>
      </c>
      <c r="C383" s="4">
        <f t="shared" si="11"/>
        <v>1</v>
      </c>
      <c r="D383" s="8">
        <f>Pointage!E385</f>
        <v>0</v>
      </c>
      <c r="E383" s="8">
        <f>Pointage!J385</f>
        <v>0</v>
      </c>
      <c r="F383" s="8">
        <f>Pointage!O385</f>
        <v>0</v>
      </c>
      <c r="G383" s="8">
        <f>Pointage!T385</f>
        <v>0</v>
      </c>
      <c r="H383" s="8">
        <f>Pointage!Y385</f>
        <v>0</v>
      </c>
      <c r="I383" s="8">
        <f>Pointage!AD385</f>
        <v>0</v>
      </c>
      <c r="J383" s="8">
        <f>Pointage!AI385</f>
        <v>0</v>
      </c>
      <c r="K383" s="8">
        <f>Pointage!AS385</f>
        <v>0</v>
      </c>
      <c r="L383" s="8">
        <f>Pointage!AS385</f>
        <v>0</v>
      </c>
      <c r="M383" s="8">
        <f>Pointage!AX385</f>
        <v>0</v>
      </c>
      <c r="N383" s="8">
        <f>Pointage!BD385</f>
        <v>0</v>
      </c>
      <c r="O383" s="8">
        <f>Pointage!BH385</f>
        <v>0</v>
      </c>
      <c r="P383" s="8">
        <f>Pointage!BM385</f>
        <v>0</v>
      </c>
      <c r="Q383" s="8">
        <f>Pointage!BR385</f>
        <v>0</v>
      </c>
      <c r="R383" s="8">
        <f>Pointage!BW385</f>
        <v>0</v>
      </c>
      <c r="S383" s="8">
        <f>Pointage!CB385</f>
        <v>0</v>
      </c>
    </row>
    <row r="384" spans="1:19" x14ac:dyDescent="0.2">
      <c r="A384" s="7">
        <f>Pointage!A386</f>
        <v>0</v>
      </c>
      <c r="B384" s="4">
        <f t="shared" si="10"/>
        <v>0</v>
      </c>
      <c r="C384" s="4">
        <f t="shared" si="11"/>
        <v>1</v>
      </c>
      <c r="D384" s="8">
        <f>Pointage!E386</f>
        <v>0</v>
      </c>
      <c r="E384" s="8">
        <f>Pointage!J386</f>
        <v>0</v>
      </c>
      <c r="F384" s="8">
        <f>Pointage!O386</f>
        <v>0</v>
      </c>
      <c r="G384" s="8">
        <f>Pointage!T386</f>
        <v>0</v>
      </c>
      <c r="H384" s="8">
        <f>Pointage!Y386</f>
        <v>0</v>
      </c>
      <c r="I384" s="8">
        <f>Pointage!AD386</f>
        <v>0</v>
      </c>
      <c r="J384" s="8">
        <f>Pointage!AI386</f>
        <v>0</v>
      </c>
      <c r="K384" s="8">
        <f>Pointage!AS386</f>
        <v>0</v>
      </c>
      <c r="L384" s="8">
        <f>Pointage!AS386</f>
        <v>0</v>
      </c>
      <c r="M384" s="8">
        <f>Pointage!AX386</f>
        <v>0</v>
      </c>
      <c r="N384" s="8">
        <f>Pointage!BD386</f>
        <v>0</v>
      </c>
      <c r="O384" s="8">
        <f>Pointage!BH386</f>
        <v>0</v>
      </c>
      <c r="P384" s="8">
        <f>Pointage!BM386</f>
        <v>0</v>
      </c>
      <c r="Q384" s="8">
        <f>Pointage!BR386</f>
        <v>0</v>
      </c>
      <c r="R384" s="8">
        <f>Pointage!BW386</f>
        <v>0</v>
      </c>
      <c r="S384" s="8">
        <f>Pointage!CB386</f>
        <v>0</v>
      </c>
    </row>
    <row r="385" spans="1:19" x14ac:dyDescent="0.2">
      <c r="A385" s="7">
        <f>Pointage!A387</f>
        <v>0</v>
      </c>
      <c r="B385" s="4">
        <f t="shared" si="10"/>
        <v>0</v>
      </c>
      <c r="C385" s="4">
        <f t="shared" si="11"/>
        <v>1</v>
      </c>
      <c r="D385" s="8">
        <f>Pointage!E387</f>
        <v>0</v>
      </c>
      <c r="E385" s="8">
        <f>Pointage!J387</f>
        <v>0</v>
      </c>
      <c r="F385" s="8">
        <f>Pointage!O387</f>
        <v>0</v>
      </c>
      <c r="G385" s="8">
        <f>Pointage!T387</f>
        <v>0</v>
      </c>
      <c r="H385" s="8">
        <f>Pointage!Y387</f>
        <v>0</v>
      </c>
      <c r="I385" s="8">
        <f>Pointage!AD387</f>
        <v>0</v>
      </c>
      <c r="J385" s="8">
        <f>Pointage!AI387</f>
        <v>0</v>
      </c>
      <c r="K385" s="8">
        <f>Pointage!AS387</f>
        <v>0</v>
      </c>
      <c r="L385" s="8">
        <f>Pointage!AS387</f>
        <v>0</v>
      </c>
      <c r="M385" s="8">
        <f>Pointage!AX387</f>
        <v>0</v>
      </c>
      <c r="N385" s="8">
        <f>Pointage!BD387</f>
        <v>0</v>
      </c>
      <c r="O385" s="8">
        <f>Pointage!BH387</f>
        <v>0</v>
      </c>
      <c r="P385" s="8">
        <f>Pointage!BM387</f>
        <v>0</v>
      </c>
      <c r="Q385" s="8">
        <f>Pointage!BR387</f>
        <v>0</v>
      </c>
      <c r="R385" s="8">
        <f>Pointage!BW387</f>
        <v>0</v>
      </c>
      <c r="S385" s="8">
        <f>Pointage!CB387</f>
        <v>0</v>
      </c>
    </row>
    <row r="386" spans="1:19" x14ac:dyDescent="0.2">
      <c r="A386" s="7">
        <f>Pointage!A388</f>
        <v>0</v>
      </c>
      <c r="B386" s="4">
        <f t="shared" si="10"/>
        <v>0</v>
      </c>
      <c r="C386" s="4">
        <f t="shared" si="11"/>
        <v>1</v>
      </c>
      <c r="D386" s="8">
        <f>Pointage!E388</f>
        <v>0</v>
      </c>
      <c r="E386" s="8">
        <f>Pointage!J388</f>
        <v>0</v>
      </c>
      <c r="F386" s="8">
        <f>Pointage!O388</f>
        <v>0</v>
      </c>
      <c r="G386" s="8">
        <f>Pointage!T388</f>
        <v>0</v>
      </c>
      <c r="H386" s="8">
        <f>Pointage!Y388</f>
        <v>0</v>
      </c>
      <c r="I386" s="8">
        <f>Pointage!AD388</f>
        <v>0</v>
      </c>
      <c r="J386" s="8">
        <f>Pointage!AI388</f>
        <v>0</v>
      </c>
      <c r="K386" s="8">
        <f>Pointage!AS388</f>
        <v>0</v>
      </c>
      <c r="L386" s="8">
        <f>Pointage!AS388</f>
        <v>0</v>
      </c>
      <c r="M386" s="8">
        <f>Pointage!AX388</f>
        <v>0</v>
      </c>
      <c r="N386" s="8">
        <f>Pointage!BD388</f>
        <v>0</v>
      </c>
      <c r="O386" s="8">
        <f>Pointage!BH388</f>
        <v>0</v>
      </c>
      <c r="P386" s="8">
        <f>Pointage!BM388</f>
        <v>0</v>
      </c>
      <c r="Q386" s="8">
        <f>Pointage!BR388</f>
        <v>0</v>
      </c>
      <c r="R386" s="8">
        <f>Pointage!BW388</f>
        <v>0</v>
      </c>
      <c r="S386" s="8">
        <f>Pointage!CB388</f>
        <v>0</v>
      </c>
    </row>
    <row r="387" spans="1:19" x14ac:dyDescent="0.2">
      <c r="A387" s="7">
        <f>Pointage!A389</f>
        <v>0</v>
      </c>
      <c r="B387" s="4">
        <f t="shared" si="10"/>
        <v>0</v>
      </c>
      <c r="C387" s="4">
        <f t="shared" si="11"/>
        <v>1</v>
      </c>
      <c r="D387" s="8">
        <f>Pointage!E389</f>
        <v>0</v>
      </c>
      <c r="E387" s="8">
        <f>Pointage!J389</f>
        <v>0</v>
      </c>
      <c r="F387" s="8">
        <f>Pointage!O389</f>
        <v>0</v>
      </c>
      <c r="G387" s="8">
        <f>Pointage!T389</f>
        <v>0</v>
      </c>
      <c r="H387" s="8">
        <f>Pointage!Y389</f>
        <v>0</v>
      </c>
      <c r="I387" s="8">
        <f>Pointage!AD389</f>
        <v>0</v>
      </c>
      <c r="J387" s="8">
        <f>Pointage!AI389</f>
        <v>0</v>
      </c>
      <c r="K387" s="8">
        <f>Pointage!AS389</f>
        <v>0</v>
      </c>
      <c r="L387" s="8">
        <f>Pointage!AS389</f>
        <v>0</v>
      </c>
      <c r="M387" s="8">
        <f>Pointage!AX389</f>
        <v>0</v>
      </c>
      <c r="N387" s="8">
        <f>Pointage!BD389</f>
        <v>0</v>
      </c>
      <c r="O387" s="8">
        <f>Pointage!BH389</f>
        <v>0</v>
      </c>
      <c r="P387" s="8">
        <f>Pointage!BM389</f>
        <v>0</v>
      </c>
      <c r="Q387" s="8">
        <f>Pointage!BR389</f>
        <v>0</v>
      </c>
      <c r="R387" s="8">
        <f>Pointage!BW389</f>
        <v>0</v>
      </c>
      <c r="S387" s="8">
        <f>Pointage!CB389</f>
        <v>0</v>
      </c>
    </row>
    <row r="388" spans="1:19" x14ac:dyDescent="0.2">
      <c r="A388" s="7">
        <f>Pointage!A390</f>
        <v>0</v>
      </c>
      <c r="B388" s="4">
        <f t="shared" si="10"/>
        <v>0</v>
      </c>
      <c r="C388" s="4">
        <f t="shared" si="11"/>
        <v>1</v>
      </c>
      <c r="D388" s="8">
        <f>Pointage!E390</f>
        <v>0</v>
      </c>
      <c r="E388" s="8">
        <f>Pointage!J390</f>
        <v>0</v>
      </c>
      <c r="F388" s="8">
        <f>Pointage!O390</f>
        <v>0</v>
      </c>
      <c r="G388" s="8">
        <f>Pointage!T390</f>
        <v>0</v>
      </c>
      <c r="H388" s="8">
        <f>Pointage!Y390</f>
        <v>0</v>
      </c>
      <c r="I388" s="8">
        <f>Pointage!AD390</f>
        <v>0</v>
      </c>
      <c r="J388" s="8">
        <f>Pointage!AI390</f>
        <v>0</v>
      </c>
      <c r="K388" s="8">
        <f>Pointage!AS390</f>
        <v>0</v>
      </c>
      <c r="L388" s="8">
        <f>Pointage!AS390</f>
        <v>0</v>
      </c>
      <c r="M388" s="8">
        <f>Pointage!AX390</f>
        <v>0</v>
      </c>
      <c r="N388" s="8">
        <f>Pointage!BD390</f>
        <v>0</v>
      </c>
      <c r="O388" s="8">
        <f>Pointage!BH390</f>
        <v>0</v>
      </c>
      <c r="P388" s="8">
        <f>Pointage!BM390</f>
        <v>0</v>
      </c>
      <c r="Q388" s="8">
        <f>Pointage!BR390</f>
        <v>0</v>
      </c>
      <c r="R388" s="8">
        <f>Pointage!BW390</f>
        <v>0</v>
      </c>
      <c r="S388" s="8">
        <f>Pointage!CB390</f>
        <v>0</v>
      </c>
    </row>
    <row r="389" spans="1:19" x14ac:dyDescent="0.2">
      <c r="A389" s="7">
        <f>Pointage!A391</f>
        <v>0</v>
      </c>
      <c r="B389" s="4">
        <f t="shared" ref="B389:B452" si="12">DAY(A389)</f>
        <v>0</v>
      </c>
      <c r="C389" s="4">
        <f t="shared" ref="C389:C452" si="13">MONTH(A389)</f>
        <v>1</v>
      </c>
      <c r="D389" s="8">
        <f>Pointage!E391</f>
        <v>0</v>
      </c>
      <c r="E389" s="8">
        <f>Pointage!J391</f>
        <v>0</v>
      </c>
      <c r="F389" s="8">
        <f>Pointage!O391</f>
        <v>0</v>
      </c>
      <c r="G389" s="8">
        <f>Pointage!T391</f>
        <v>0</v>
      </c>
      <c r="H389" s="8">
        <f>Pointage!Y391</f>
        <v>0</v>
      </c>
      <c r="I389" s="8">
        <f>Pointage!AD391</f>
        <v>0</v>
      </c>
      <c r="J389" s="8">
        <f>Pointage!AI391</f>
        <v>0</v>
      </c>
      <c r="K389" s="8">
        <f>Pointage!AS391</f>
        <v>0</v>
      </c>
      <c r="L389" s="8">
        <f>Pointage!AS391</f>
        <v>0</v>
      </c>
      <c r="M389" s="8">
        <f>Pointage!AX391</f>
        <v>0</v>
      </c>
      <c r="N389" s="8">
        <f>Pointage!BD391</f>
        <v>0</v>
      </c>
      <c r="O389" s="8">
        <f>Pointage!BH391</f>
        <v>0</v>
      </c>
      <c r="P389" s="8">
        <f>Pointage!BM391</f>
        <v>0</v>
      </c>
      <c r="Q389" s="8">
        <f>Pointage!BR391</f>
        <v>0</v>
      </c>
      <c r="R389" s="8">
        <f>Pointage!BW391</f>
        <v>0</v>
      </c>
      <c r="S389" s="8">
        <f>Pointage!CB391</f>
        <v>0</v>
      </c>
    </row>
    <row r="390" spans="1:19" x14ac:dyDescent="0.2">
      <c r="A390" s="7">
        <f>Pointage!A392</f>
        <v>0</v>
      </c>
      <c r="B390" s="4">
        <f t="shared" si="12"/>
        <v>0</v>
      </c>
      <c r="C390" s="4">
        <f t="shared" si="13"/>
        <v>1</v>
      </c>
      <c r="D390" s="8">
        <f>Pointage!E392</f>
        <v>0</v>
      </c>
      <c r="E390" s="8">
        <f>Pointage!J392</f>
        <v>0</v>
      </c>
      <c r="F390" s="8">
        <f>Pointage!O392</f>
        <v>0</v>
      </c>
      <c r="G390" s="8">
        <f>Pointage!T392</f>
        <v>0</v>
      </c>
      <c r="H390" s="8">
        <f>Pointage!Y392</f>
        <v>0</v>
      </c>
      <c r="I390" s="8">
        <f>Pointage!AD392</f>
        <v>0</v>
      </c>
      <c r="J390" s="8">
        <f>Pointage!AI392</f>
        <v>0</v>
      </c>
      <c r="K390" s="8">
        <f>Pointage!AS392</f>
        <v>0</v>
      </c>
      <c r="L390" s="8">
        <f>Pointage!AS392</f>
        <v>0</v>
      </c>
      <c r="M390" s="8">
        <f>Pointage!AX392</f>
        <v>0</v>
      </c>
      <c r="N390" s="8">
        <f>Pointage!BD392</f>
        <v>0</v>
      </c>
      <c r="O390" s="8">
        <f>Pointage!BH392</f>
        <v>0</v>
      </c>
      <c r="P390" s="8">
        <f>Pointage!BM392</f>
        <v>0</v>
      </c>
      <c r="Q390" s="8">
        <f>Pointage!BR392</f>
        <v>0</v>
      </c>
      <c r="R390" s="8">
        <f>Pointage!BW392</f>
        <v>0</v>
      </c>
      <c r="S390" s="8">
        <f>Pointage!CB392</f>
        <v>0</v>
      </c>
    </row>
    <row r="391" spans="1:19" x14ac:dyDescent="0.2">
      <c r="A391" s="7">
        <f>Pointage!A393</f>
        <v>0</v>
      </c>
      <c r="B391" s="4">
        <f t="shared" si="12"/>
        <v>0</v>
      </c>
      <c r="C391" s="4">
        <f t="shared" si="13"/>
        <v>1</v>
      </c>
      <c r="D391" s="8">
        <f>Pointage!E393</f>
        <v>0</v>
      </c>
      <c r="E391" s="8">
        <f>Pointage!J393</f>
        <v>0</v>
      </c>
      <c r="F391" s="8">
        <f>Pointage!O393</f>
        <v>0</v>
      </c>
      <c r="G391" s="8">
        <f>Pointage!T393</f>
        <v>0</v>
      </c>
      <c r="H391" s="8">
        <f>Pointage!Y393</f>
        <v>0</v>
      </c>
      <c r="I391" s="8">
        <f>Pointage!AD393</f>
        <v>0</v>
      </c>
      <c r="J391" s="8">
        <f>Pointage!AI393</f>
        <v>0</v>
      </c>
      <c r="K391" s="8">
        <f>Pointage!AS393</f>
        <v>0</v>
      </c>
      <c r="L391" s="8">
        <f>Pointage!AS393</f>
        <v>0</v>
      </c>
      <c r="M391" s="8">
        <f>Pointage!AX393</f>
        <v>0</v>
      </c>
      <c r="N391" s="8">
        <f>Pointage!BD393</f>
        <v>0</v>
      </c>
      <c r="O391" s="8">
        <f>Pointage!BH393</f>
        <v>0</v>
      </c>
      <c r="P391" s="8">
        <f>Pointage!BM393</f>
        <v>0</v>
      </c>
      <c r="Q391" s="8">
        <f>Pointage!BR393</f>
        <v>0</v>
      </c>
      <c r="R391" s="8">
        <f>Pointage!BW393</f>
        <v>0</v>
      </c>
      <c r="S391" s="8">
        <f>Pointage!CB393</f>
        <v>0</v>
      </c>
    </row>
    <row r="392" spans="1:19" x14ac:dyDescent="0.2">
      <c r="A392" s="7">
        <f>Pointage!A394</f>
        <v>0</v>
      </c>
      <c r="B392" s="4">
        <f t="shared" si="12"/>
        <v>0</v>
      </c>
      <c r="C392" s="4">
        <f t="shared" si="13"/>
        <v>1</v>
      </c>
      <c r="D392" s="8">
        <f>Pointage!E394</f>
        <v>0</v>
      </c>
      <c r="E392" s="8">
        <f>Pointage!J394</f>
        <v>0</v>
      </c>
      <c r="F392" s="8">
        <f>Pointage!O394</f>
        <v>0</v>
      </c>
      <c r="G392" s="8">
        <f>Pointage!T394</f>
        <v>0</v>
      </c>
      <c r="H392" s="8">
        <f>Pointage!Y394</f>
        <v>0</v>
      </c>
      <c r="I392" s="8">
        <f>Pointage!AD394</f>
        <v>0</v>
      </c>
      <c r="J392" s="8">
        <f>Pointage!AI394</f>
        <v>0</v>
      </c>
      <c r="K392" s="8">
        <f>Pointage!AS394</f>
        <v>0</v>
      </c>
      <c r="L392" s="8">
        <f>Pointage!AS394</f>
        <v>0</v>
      </c>
      <c r="M392" s="8">
        <f>Pointage!AX394</f>
        <v>0</v>
      </c>
      <c r="N392" s="8">
        <f>Pointage!BD394</f>
        <v>0</v>
      </c>
      <c r="O392" s="8">
        <f>Pointage!BH394</f>
        <v>0</v>
      </c>
      <c r="P392" s="8">
        <f>Pointage!BM394</f>
        <v>0</v>
      </c>
      <c r="Q392" s="8">
        <f>Pointage!BR394</f>
        <v>0</v>
      </c>
      <c r="R392" s="8">
        <f>Pointage!BW394</f>
        <v>0</v>
      </c>
      <c r="S392" s="8">
        <f>Pointage!CB394</f>
        <v>0</v>
      </c>
    </row>
    <row r="393" spans="1:19" x14ac:dyDescent="0.2">
      <c r="A393" s="7">
        <f>Pointage!A395</f>
        <v>0</v>
      </c>
      <c r="B393" s="4">
        <f t="shared" si="12"/>
        <v>0</v>
      </c>
      <c r="C393" s="4">
        <f t="shared" si="13"/>
        <v>1</v>
      </c>
      <c r="D393" s="8">
        <f>Pointage!E395</f>
        <v>0</v>
      </c>
      <c r="E393" s="8">
        <f>Pointage!J395</f>
        <v>0</v>
      </c>
      <c r="F393" s="8">
        <f>Pointage!O395</f>
        <v>0</v>
      </c>
      <c r="G393" s="8">
        <f>Pointage!T395</f>
        <v>0</v>
      </c>
      <c r="H393" s="8">
        <f>Pointage!Y395</f>
        <v>0</v>
      </c>
      <c r="I393" s="8">
        <f>Pointage!AD395</f>
        <v>0</v>
      </c>
      <c r="J393" s="8">
        <f>Pointage!AI395</f>
        <v>0</v>
      </c>
      <c r="K393" s="8">
        <f>Pointage!AS395</f>
        <v>0</v>
      </c>
      <c r="L393" s="8">
        <f>Pointage!AS395</f>
        <v>0</v>
      </c>
      <c r="M393" s="8">
        <f>Pointage!AX395</f>
        <v>0</v>
      </c>
      <c r="N393" s="8">
        <f>Pointage!BD395</f>
        <v>0</v>
      </c>
      <c r="O393" s="8">
        <f>Pointage!BH395</f>
        <v>0</v>
      </c>
      <c r="P393" s="8">
        <f>Pointage!BM395</f>
        <v>0</v>
      </c>
      <c r="Q393" s="8">
        <f>Pointage!BR395</f>
        <v>0</v>
      </c>
      <c r="R393" s="8">
        <f>Pointage!BW395</f>
        <v>0</v>
      </c>
      <c r="S393" s="8">
        <f>Pointage!CB395</f>
        <v>0</v>
      </c>
    </row>
    <row r="394" spans="1:19" x14ac:dyDescent="0.2">
      <c r="A394" s="7">
        <f>Pointage!A396</f>
        <v>0</v>
      </c>
      <c r="B394" s="4">
        <f t="shared" si="12"/>
        <v>0</v>
      </c>
      <c r="C394" s="4">
        <f t="shared" si="13"/>
        <v>1</v>
      </c>
      <c r="D394" s="8">
        <f>Pointage!E396</f>
        <v>0</v>
      </c>
      <c r="E394" s="8">
        <f>Pointage!J396</f>
        <v>0</v>
      </c>
      <c r="F394" s="8">
        <f>Pointage!O396</f>
        <v>0</v>
      </c>
      <c r="G394" s="8">
        <f>Pointage!T396</f>
        <v>0</v>
      </c>
      <c r="H394" s="8">
        <f>Pointage!Y396</f>
        <v>0</v>
      </c>
      <c r="I394" s="8">
        <f>Pointage!AD396</f>
        <v>0</v>
      </c>
      <c r="J394" s="8">
        <f>Pointage!AI396</f>
        <v>0</v>
      </c>
      <c r="K394" s="8">
        <f>Pointage!AS396</f>
        <v>0</v>
      </c>
      <c r="L394" s="8">
        <f>Pointage!AS396</f>
        <v>0</v>
      </c>
      <c r="M394" s="8">
        <f>Pointage!AX396</f>
        <v>0</v>
      </c>
      <c r="N394" s="8">
        <f>Pointage!BD396</f>
        <v>0</v>
      </c>
      <c r="O394" s="8">
        <f>Pointage!BH396</f>
        <v>0</v>
      </c>
      <c r="P394" s="8">
        <f>Pointage!BM396</f>
        <v>0</v>
      </c>
      <c r="Q394" s="8">
        <f>Pointage!BR396</f>
        <v>0</v>
      </c>
      <c r="R394" s="8">
        <f>Pointage!BW396</f>
        <v>0</v>
      </c>
      <c r="S394" s="8">
        <f>Pointage!CB396</f>
        <v>0</v>
      </c>
    </row>
    <row r="395" spans="1:19" x14ac:dyDescent="0.2">
      <c r="A395" s="7">
        <f>Pointage!A397</f>
        <v>0</v>
      </c>
      <c r="B395" s="4">
        <f t="shared" si="12"/>
        <v>0</v>
      </c>
      <c r="C395" s="4">
        <f t="shared" si="13"/>
        <v>1</v>
      </c>
      <c r="D395" s="8">
        <f>Pointage!E397</f>
        <v>0</v>
      </c>
      <c r="E395" s="8">
        <f>Pointage!J397</f>
        <v>0</v>
      </c>
      <c r="F395" s="8">
        <f>Pointage!O397</f>
        <v>0</v>
      </c>
      <c r="G395" s="8">
        <f>Pointage!T397</f>
        <v>0</v>
      </c>
      <c r="H395" s="8">
        <f>Pointage!Y397</f>
        <v>0</v>
      </c>
      <c r="I395" s="8">
        <f>Pointage!AD397</f>
        <v>0</v>
      </c>
      <c r="J395" s="8">
        <f>Pointage!AI397</f>
        <v>0</v>
      </c>
      <c r="K395" s="8">
        <f>Pointage!AS397</f>
        <v>0</v>
      </c>
      <c r="L395" s="8">
        <f>Pointage!AS397</f>
        <v>0</v>
      </c>
      <c r="M395" s="8">
        <f>Pointage!AX397</f>
        <v>0</v>
      </c>
      <c r="N395" s="8">
        <f>Pointage!BD397</f>
        <v>0</v>
      </c>
      <c r="O395" s="8">
        <f>Pointage!BH397</f>
        <v>0</v>
      </c>
      <c r="P395" s="8">
        <f>Pointage!BM397</f>
        <v>0</v>
      </c>
      <c r="Q395" s="8">
        <f>Pointage!BR397</f>
        <v>0</v>
      </c>
      <c r="R395" s="8">
        <f>Pointage!BW397</f>
        <v>0</v>
      </c>
      <c r="S395" s="8">
        <f>Pointage!CB397</f>
        <v>0</v>
      </c>
    </row>
    <row r="396" spans="1:19" x14ac:dyDescent="0.2">
      <c r="A396" s="7">
        <f>Pointage!A398</f>
        <v>0</v>
      </c>
      <c r="B396" s="4">
        <f t="shared" si="12"/>
        <v>0</v>
      </c>
      <c r="C396" s="4">
        <f t="shared" si="13"/>
        <v>1</v>
      </c>
      <c r="D396" s="8">
        <f>Pointage!E398</f>
        <v>0</v>
      </c>
      <c r="E396" s="8">
        <f>Pointage!J398</f>
        <v>0</v>
      </c>
      <c r="F396" s="8">
        <f>Pointage!O398</f>
        <v>0</v>
      </c>
      <c r="G396" s="8">
        <f>Pointage!T398</f>
        <v>0</v>
      </c>
      <c r="H396" s="8">
        <f>Pointage!Y398</f>
        <v>0</v>
      </c>
      <c r="I396" s="8">
        <f>Pointage!AD398</f>
        <v>0</v>
      </c>
      <c r="J396" s="8">
        <f>Pointage!AI398</f>
        <v>0</v>
      </c>
      <c r="K396" s="8">
        <f>Pointage!AS398</f>
        <v>0</v>
      </c>
      <c r="L396" s="8">
        <f>Pointage!AS398</f>
        <v>0</v>
      </c>
      <c r="M396" s="8">
        <f>Pointage!AX398</f>
        <v>0</v>
      </c>
      <c r="N396" s="8">
        <f>Pointage!BD398</f>
        <v>0</v>
      </c>
      <c r="O396" s="8">
        <f>Pointage!BH398</f>
        <v>0</v>
      </c>
      <c r="P396" s="8">
        <f>Pointage!BM398</f>
        <v>0</v>
      </c>
      <c r="Q396" s="8">
        <f>Pointage!BR398</f>
        <v>0</v>
      </c>
      <c r="R396" s="8">
        <f>Pointage!BW398</f>
        <v>0</v>
      </c>
      <c r="S396" s="8">
        <f>Pointage!CB398</f>
        <v>0</v>
      </c>
    </row>
    <row r="397" spans="1:19" x14ac:dyDescent="0.2">
      <c r="A397" s="7">
        <f>Pointage!A399</f>
        <v>0</v>
      </c>
      <c r="B397" s="4">
        <f t="shared" si="12"/>
        <v>0</v>
      </c>
      <c r="C397" s="4">
        <f t="shared" si="13"/>
        <v>1</v>
      </c>
      <c r="D397" s="8">
        <f>Pointage!E399</f>
        <v>0</v>
      </c>
      <c r="E397" s="8">
        <f>Pointage!J399</f>
        <v>0</v>
      </c>
      <c r="F397" s="8">
        <f>Pointage!O399</f>
        <v>0</v>
      </c>
      <c r="G397" s="8">
        <f>Pointage!T399</f>
        <v>0</v>
      </c>
      <c r="H397" s="8">
        <f>Pointage!Y399</f>
        <v>0</v>
      </c>
      <c r="I397" s="8">
        <f>Pointage!AD399</f>
        <v>0</v>
      </c>
      <c r="J397" s="8">
        <f>Pointage!AI399</f>
        <v>0</v>
      </c>
      <c r="K397" s="8">
        <f>Pointage!AS399</f>
        <v>0</v>
      </c>
      <c r="L397" s="8">
        <f>Pointage!AS399</f>
        <v>0</v>
      </c>
      <c r="M397" s="8">
        <f>Pointage!AX399</f>
        <v>0</v>
      </c>
      <c r="N397" s="8">
        <f>Pointage!BD399</f>
        <v>0</v>
      </c>
      <c r="O397" s="8">
        <f>Pointage!BH399</f>
        <v>0</v>
      </c>
      <c r="P397" s="8">
        <f>Pointage!BM399</f>
        <v>0</v>
      </c>
      <c r="Q397" s="8">
        <f>Pointage!BR399</f>
        <v>0</v>
      </c>
      <c r="R397" s="8">
        <f>Pointage!BW399</f>
        <v>0</v>
      </c>
      <c r="S397" s="8">
        <f>Pointage!CB399</f>
        <v>0</v>
      </c>
    </row>
    <row r="398" spans="1:19" x14ac:dyDescent="0.2">
      <c r="A398" s="7">
        <f>Pointage!A400</f>
        <v>0</v>
      </c>
      <c r="B398" s="4">
        <f t="shared" si="12"/>
        <v>0</v>
      </c>
      <c r="C398" s="4">
        <f t="shared" si="13"/>
        <v>1</v>
      </c>
      <c r="D398" s="8">
        <f>Pointage!E400</f>
        <v>0</v>
      </c>
      <c r="E398" s="8">
        <f>Pointage!J400</f>
        <v>0</v>
      </c>
      <c r="F398" s="8">
        <f>Pointage!O400</f>
        <v>0</v>
      </c>
      <c r="G398" s="8">
        <f>Pointage!T400</f>
        <v>0</v>
      </c>
      <c r="H398" s="8">
        <f>Pointage!Y400</f>
        <v>0</v>
      </c>
      <c r="I398" s="8">
        <f>Pointage!AD400</f>
        <v>0</v>
      </c>
      <c r="J398" s="8">
        <f>Pointage!AI400</f>
        <v>0</v>
      </c>
      <c r="K398" s="8">
        <f>Pointage!AS400</f>
        <v>0</v>
      </c>
      <c r="L398" s="8">
        <f>Pointage!AS400</f>
        <v>0</v>
      </c>
      <c r="M398" s="8">
        <f>Pointage!AX400</f>
        <v>0</v>
      </c>
      <c r="N398" s="8">
        <f>Pointage!BD400</f>
        <v>0</v>
      </c>
      <c r="O398" s="8">
        <f>Pointage!BH400</f>
        <v>0</v>
      </c>
      <c r="P398" s="8">
        <f>Pointage!BM400</f>
        <v>0</v>
      </c>
      <c r="Q398" s="8">
        <f>Pointage!BR400</f>
        <v>0</v>
      </c>
      <c r="R398" s="8">
        <f>Pointage!BW400</f>
        <v>0</v>
      </c>
      <c r="S398" s="8">
        <f>Pointage!CB400</f>
        <v>0</v>
      </c>
    </row>
    <row r="399" spans="1:19" x14ac:dyDescent="0.2">
      <c r="A399" s="7">
        <f>Pointage!A401</f>
        <v>0</v>
      </c>
      <c r="B399" s="4">
        <f t="shared" si="12"/>
        <v>0</v>
      </c>
      <c r="C399" s="4">
        <f t="shared" si="13"/>
        <v>1</v>
      </c>
      <c r="D399" s="8">
        <f>Pointage!E401</f>
        <v>0</v>
      </c>
      <c r="E399" s="8">
        <f>Pointage!J401</f>
        <v>0</v>
      </c>
      <c r="F399" s="8">
        <f>Pointage!O401</f>
        <v>0</v>
      </c>
      <c r="G399" s="8">
        <f>Pointage!T401</f>
        <v>0</v>
      </c>
      <c r="H399" s="8">
        <f>Pointage!Y401</f>
        <v>0</v>
      </c>
      <c r="I399" s="8">
        <f>Pointage!AD401</f>
        <v>0</v>
      </c>
      <c r="J399" s="8">
        <f>Pointage!AI401</f>
        <v>0</v>
      </c>
      <c r="K399" s="8">
        <f>Pointage!AS401</f>
        <v>0</v>
      </c>
      <c r="L399" s="8">
        <f>Pointage!AS401</f>
        <v>0</v>
      </c>
      <c r="M399" s="8">
        <f>Pointage!AX401</f>
        <v>0</v>
      </c>
      <c r="N399" s="8">
        <f>Pointage!BD401</f>
        <v>0</v>
      </c>
      <c r="O399" s="8">
        <f>Pointage!BH401</f>
        <v>0</v>
      </c>
      <c r="P399" s="8">
        <f>Pointage!BM401</f>
        <v>0</v>
      </c>
      <c r="Q399" s="8">
        <f>Pointage!BR401</f>
        <v>0</v>
      </c>
      <c r="R399" s="8">
        <f>Pointage!BW401</f>
        <v>0</v>
      </c>
      <c r="S399" s="8">
        <f>Pointage!CB401</f>
        <v>0</v>
      </c>
    </row>
    <row r="400" spans="1:19" x14ac:dyDescent="0.2">
      <c r="A400" s="7">
        <f>Pointage!A402</f>
        <v>0</v>
      </c>
      <c r="B400" s="4">
        <f t="shared" si="12"/>
        <v>0</v>
      </c>
      <c r="C400" s="4">
        <f t="shared" si="13"/>
        <v>1</v>
      </c>
      <c r="D400" s="8">
        <f>Pointage!E402</f>
        <v>0</v>
      </c>
      <c r="E400" s="8">
        <f>Pointage!J402</f>
        <v>0</v>
      </c>
      <c r="F400" s="8">
        <f>Pointage!O402</f>
        <v>0</v>
      </c>
      <c r="G400" s="8">
        <f>Pointage!T402</f>
        <v>0</v>
      </c>
      <c r="H400" s="8">
        <f>Pointage!Y402</f>
        <v>0</v>
      </c>
      <c r="I400" s="8">
        <f>Pointage!AD402</f>
        <v>0</v>
      </c>
      <c r="J400" s="8">
        <f>Pointage!AI402</f>
        <v>0</v>
      </c>
      <c r="K400" s="8">
        <f>Pointage!AS402</f>
        <v>0</v>
      </c>
      <c r="L400" s="8">
        <f>Pointage!AS402</f>
        <v>0</v>
      </c>
      <c r="M400" s="8">
        <f>Pointage!AX402</f>
        <v>0</v>
      </c>
      <c r="N400" s="8">
        <f>Pointage!BD402</f>
        <v>0</v>
      </c>
      <c r="O400" s="8">
        <f>Pointage!BH402</f>
        <v>0</v>
      </c>
      <c r="P400" s="8">
        <f>Pointage!BM402</f>
        <v>0</v>
      </c>
      <c r="Q400" s="8">
        <f>Pointage!BR402</f>
        <v>0</v>
      </c>
      <c r="R400" s="8">
        <f>Pointage!BW402</f>
        <v>0</v>
      </c>
      <c r="S400" s="8">
        <f>Pointage!CB402</f>
        <v>0</v>
      </c>
    </row>
    <row r="401" spans="1:19" x14ac:dyDescent="0.2">
      <c r="A401" s="7">
        <f>Pointage!A403</f>
        <v>0</v>
      </c>
      <c r="B401" s="4">
        <f t="shared" si="12"/>
        <v>0</v>
      </c>
      <c r="C401" s="4">
        <f t="shared" si="13"/>
        <v>1</v>
      </c>
      <c r="D401" s="8">
        <f>Pointage!E403</f>
        <v>0</v>
      </c>
      <c r="E401" s="8">
        <f>Pointage!J403</f>
        <v>0</v>
      </c>
      <c r="F401" s="8">
        <f>Pointage!O403</f>
        <v>0</v>
      </c>
      <c r="G401" s="8">
        <f>Pointage!T403</f>
        <v>0</v>
      </c>
      <c r="H401" s="8">
        <f>Pointage!Y403</f>
        <v>0</v>
      </c>
      <c r="I401" s="8">
        <f>Pointage!AD403</f>
        <v>0</v>
      </c>
      <c r="J401" s="8">
        <f>Pointage!AI403</f>
        <v>0</v>
      </c>
      <c r="K401" s="8">
        <f>Pointage!AS403</f>
        <v>0</v>
      </c>
      <c r="L401" s="8">
        <f>Pointage!AS403</f>
        <v>0</v>
      </c>
      <c r="M401" s="8">
        <f>Pointage!AX403</f>
        <v>0</v>
      </c>
      <c r="N401" s="8">
        <f>Pointage!BD403</f>
        <v>0</v>
      </c>
      <c r="O401" s="8">
        <f>Pointage!BH403</f>
        <v>0</v>
      </c>
      <c r="P401" s="8">
        <f>Pointage!BM403</f>
        <v>0</v>
      </c>
      <c r="Q401" s="8">
        <f>Pointage!BR403</f>
        <v>0</v>
      </c>
      <c r="R401" s="8">
        <f>Pointage!BW403</f>
        <v>0</v>
      </c>
      <c r="S401" s="8">
        <f>Pointage!CB403</f>
        <v>0</v>
      </c>
    </row>
    <row r="402" spans="1:19" x14ac:dyDescent="0.2">
      <c r="A402" s="7">
        <f>Pointage!A404</f>
        <v>0</v>
      </c>
      <c r="B402" s="4">
        <f t="shared" si="12"/>
        <v>0</v>
      </c>
      <c r="C402" s="4">
        <f t="shared" si="13"/>
        <v>1</v>
      </c>
      <c r="D402" s="8">
        <f>Pointage!E404</f>
        <v>0</v>
      </c>
      <c r="E402" s="8">
        <f>Pointage!J404</f>
        <v>0</v>
      </c>
      <c r="F402" s="8">
        <f>Pointage!O404</f>
        <v>0</v>
      </c>
      <c r="G402" s="8">
        <f>Pointage!T404</f>
        <v>0</v>
      </c>
      <c r="H402" s="8">
        <f>Pointage!Y404</f>
        <v>0</v>
      </c>
      <c r="I402" s="8">
        <f>Pointage!AD404</f>
        <v>0</v>
      </c>
      <c r="J402" s="8">
        <f>Pointage!AI404</f>
        <v>0</v>
      </c>
      <c r="K402" s="8">
        <f>Pointage!AS404</f>
        <v>0</v>
      </c>
      <c r="L402" s="8">
        <f>Pointage!AS404</f>
        <v>0</v>
      </c>
      <c r="M402" s="8">
        <f>Pointage!AX404</f>
        <v>0</v>
      </c>
      <c r="N402" s="8">
        <f>Pointage!BD404</f>
        <v>0</v>
      </c>
      <c r="O402" s="8">
        <f>Pointage!BH404</f>
        <v>0</v>
      </c>
      <c r="P402" s="8">
        <f>Pointage!BM404</f>
        <v>0</v>
      </c>
      <c r="Q402" s="8">
        <f>Pointage!BR404</f>
        <v>0</v>
      </c>
      <c r="R402" s="8">
        <f>Pointage!BW404</f>
        <v>0</v>
      </c>
      <c r="S402" s="8">
        <f>Pointage!CB404</f>
        <v>0</v>
      </c>
    </row>
    <row r="403" spans="1:19" x14ac:dyDescent="0.2">
      <c r="A403" s="7">
        <f>Pointage!A405</f>
        <v>0</v>
      </c>
      <c r="B403" s="4">
        <f t="shared" si="12"/>
        <v>0</v>
      </c>
      <c r="C403" s="4">
        <f t="shared" si="13"/>
        <v>1</v>
      </c>
      <c r="D403" s="8">
        <f>Pointage!E405</f>
        <v>0</v>
      </c>
      <c r="E403" s="8">
        <f>Pointage!J405</f>
        <v>0</v>
      </c>
      <c r="F403" s="8">
        <f>Pointage!O405</f>
        <v>0</v>
      </c>
      <c r="G403" s="8">
        <f>Pointage!T405</f>
        <v>0</v>
      </c>
      <c r="H403" s="8">
        <f>Pointage!Y405</f>
        <v>0</v>
      </c>
      <c r="I403" s="8">
        <f>Pointage!AD405</f>
        <v>0</v>
      </c>
      <c r="J403" s="8">
        <f>Pointage!AI405</f>
        <v>0</v>
      </c>
      <c r="K403" s="8">
        <f>Pointage!AS405</f>
        <v>0</v>
      </c>
      <c r="L403" s="8">
        <f>Pointage!AS405</f>
        <v>0</v>
      </c>
      <c r="M403" s="8">
        <f>Pointage!AX405</f>
        <v>0</v>
      </c>
      <c r="N403" s="8">
        <f>Pointage!BD405</f>
        <v>0</v>
      </c>
      <c r="O403" s="8">
        <f>Pointage!BH405</f>
        <v>0</v>
      </c>
      <c r="P403" s="8">
        <f>Pointage!BM405</f>
        <v>0</v>
      </c>
      <c r="Q403" s="8">
        <f>Pointage!BR405</f>
        <v>0</v>
      </c>
      <c r="R403" s="8">
        <f>Pointage!BW405</f>
        <v>0</v>
      </c>
      <c r="S403" s="8">
        <f>Pointage!CB405</f>
        <v>0</v>
      </c>
    </row>
    <row r="404" spans="1:19" x14ac:dyDescent="0.2">
      <c r="A404" s="7">
        <f>Pointage!A406</f>
        <v>0</v>
      </c>
      <c r="B404" s="4">
        <f t="shared" si="12"/>
        <v>0</v>
      </c>
      <c r="C404" s="4">
        <f t="shared" si="13"/>
        <v>1</v>
      </c>
      <c r="D404" s="8">
        <f>Pointage!E406</f>
        <v>0</v>
      </c>
      <c r="E404" s="8">
        <f>Pointage!J406</f>
        <v>0</v>
      </c>
      <c r="F404" s="8">
        <f>Pointage!O406</f>
        <v>0</v>
      </c>
      <c r="G404" s="8">
        <f>Pointage!T406</f>
        <v>0</v>
      </c>
      <c r="H404" s="8">
        <f>Pointage!Y406</f>
        <v>0</v>
      </c>
      <c r="I404" s="8">
        <f>Pointage!AD406</f>
        <v>0</v>
      </c>
      <c r="J404" s="8">
        <f>Pointage!AI406</f>
        <v>0</v>
      </c>
      <c r="K404" s="8">
        <f>Pointage!AS406</f>
        <v>0</v>
      </c>
      <c r="L404" s="8">
        <f>Pointage!AS406</f>
        <v>0</v>
      </c>
      <c r="M404" s="8">
        <f>Pointage!AX406</f>
        <v>0</v>
      </c>
      <c r="N404" s="8">
        <f>Pointage!BD406</f>
        <v>0</v>
      </c>
      <c r="O404" s="8">
        <f>Pointage!BH406</f>
        <v>0</v>
      </c>
      <c r="P404" s="8">
        <f>Pointage!BM406</f>
        <v>0</v>
      </c>
      <c r="Q404" s="8">
        <f>Pointage!BR406</f>
        <v>0</v>
      </c>
      <c r="R404" s="8">
        <f>Pointage!BW406</f>
        <v>0</v>
      </c>
      <c r="S404" s="8">
        <f>Pointage!CB406</f>
        <v>0</v>
      </c>
    </row>
    <row r="405" spans="1:19" x14ac:dyDescent="0.2">
      <c r="A405" s="7">
        <f>Pointage!A407</f>
        <v>0</v>
      </c>
      <c r="B405" s="4">
        <f t="shared" si="12"/>
        <v>0</v>
      </c>
      <c r="C405" s="4">
        <f t="shared" si="13"/>
        <v>1</v>
      </c>
      <c r="D405" s="8">
        <f>Pointage!E407</f>
        <v>0</v>
      </c>
      <c r="E405" s="8">
        <f>Pointage!J407</f>
        <v>0</v>
      </c>
      <c r="F405" s="8">
        <f>Pointage!O407</f>
        <v>0</v>
      </c>
      <c r="G405" s="8">
        <f>Pointage!T407</f>
        <v>0</v>
      </c>
      <c r="H405" s="8">
        <f>Pointage!Y407</f>
        <v>0</v>
      </c>
      <c r="I405" s="8">
        <f>Pointage!AD407</f>
        <v>0</v>
      </c>
      <c r="J405" s="8">
        <f>Pointage!AI407</f>
        <v>0</v>
      </c>
      <c r="K405" s="8">
        <f>Pointage!AS407</f>
        <v>0</v>
      </c>
      <c r="L405" s="8">
        <f>Pointage!AS407</f>
        <v>0</v>
      </c>
      <c r="M405" s="8">
        <f>Pointage!AX407</f>
        <v>0</v>
      </c>
      <c r="N405" s="8">
        <f>Pointage!BD407</f>
        <v>0</v>
      </c>
      <c r="O405" s="8">
        <f>Pointage!BH407</f>
        <v>0</v>
      </c>
      <c r="P405" s="8">
        <f>Pointage!BM407</f>
        <v>0</v>
      </c>
      <c r="Q405" s="8">
        <f>Pointage!BR407</f>
        <v>0</v>
      </c>
      <c r="R405" s="8">
        <f>Pointage!BW407</f>
        <v>0</v>
      </c>
      <c r="S405" s="8">
        <f>Pointage!CB407</f>
        <v>0</v>
      </c>
    </row>
    <row r="406" spans="1:19" x14ac:dyDescent="0.2">
      <c r="A406" s="7">
        <f>Pointage!A408</f>
        <v>0</v>
      </c>
      <c r="B406" s="4">
        <f t="shared" si="12"/>
        <v>0</v>
      </c>
      <c r="C406" s="4">
        <f t="shared" si="13"/>
        <v>1</v>
      </c>
      <c r="D406" s="8">
        <f>Pointage!E408</f>
        <v>0</v>
      </c>
      <c r="E406" s="8">
        <f>Pointage!J408</f>
        <v>0</v>
      </c>
      <c r="F406" s="8">
        <f>Pointage!O408</f>
        <v>0</v>
      </c>
      <c r="G406" s="8">
        <f>Pointage!T408</f>
        <v>0</v>
      </c>
      <c r="H406" s="8">
        <f>Pointage!Y408</f>
        <v>0</v>
      </c>
      <c r="I406" s="8">
        <f>Pointage!AD408</f>
        <v>0</v>
      </c>
      <c r="J406" s="8">
        <f>Pointage!AI408</f>
        <v>0</v>
      </c>
      <c r="K406" s="8">
        <f>Pointage!AS408</f>
        <v>0</v>
      </c>
      <c r="L406" s="8">
        <f>Pointage!AS408</f>
        <v>0</v>
      </c>
      <c r="M406" s="8">
        <f>Pointage!AX408</f>
        <v>0</v>
      </c>
      <c r="N406" s="8">
        <f>Pointage!BD408</f>
        <v>0</v>
      </c>
      <c r="O406" s="8">
        <f>Pointage!BH408</f>
        <v>0</v>
      </c>
      <c r="P406" s="8">
        <f>Pointage!BM408</f>
        <v>0</v>
      </c>
      <c r="Q406" s="8">
        <f>Pointage!BR408</f>
        <v>0</v>
      </c>
      <c r="R406" s="8">
        <f>Pointage!BW408</f>
        <v>0</v>
      </c>
      <c r="S406" s="8">
        <f>Pointage!CB408</f>
        <v>0</v>
      </c>
    </row>
    <row r="407" spans="1:19" x14ac:dyDescent="0.2">
      <c r="A407" s="7">
        <f>Pointage!A409</f>
        <v>0</v>
      </c>
      <c r="B407" s="4">
        <f t="shared" si="12"/>
        <v>0</v>
      </c>
      <c r="C407" s="4">
        <f t="shared" si="13"/>
        <v>1</v>
      </c>
      <c r="D407" s="8">
        <f>Pointage!E409</f>
        <v>0</v>
      </c>
      <c r="E407" s="8">
        <f>Pointage!J409</f>
        <v>0</v>
      </c>
      <c r="F407" s="8">
        <f>Pointage!O409</f>
        <v>0</v>
      </c>
      <c r="G407" s="8">
        <f>Pointage!T409</f>
        <v>0</v>
      </c>
      <c r="H407" s="8">
        <f>Pointage!Y409</f>
        <v>0</v>
      </c>
      <c r="I407" s="8">
        <f>Pointage!AD409</f>
        <v>0</v>
      </c>
      <c r="J407" s="8">
        <f>Pointage!AI409</f>
        <v>0</v>
      </c>
      <c r="K407" s="8">
        <f>Pointage!AS409</f>
        <v>0</v>
      </c>
      <c r="L407" s="8">
        <f>Pointage!AS409</f>
        <v>0</v>
      </c>
      <c r="M407" s="8">
        <f>Pointage!AX409</f>
        <v>0</v>
      </c>
      <c r="N407" s="8">
        <f>Pointage!BD409</f>
        <v>0</v>
      </c>
      <c r="O407" s="8">
        <f>Pointage!BH409</f>
        <v>0</v>
      </c>
      <c r="P407" s="8">
        <f>Pointage!BM409</f>
        <v>0</v>
      </c>
      <c r="Q407" s="8">
        <f>Pointage!BR409</f>
        <v>0</v>
      </c>
      <c r="R407" s="8">
        <f>Pointage!BW409</f>
        <v>0</v>
      </c>
      <c r="S407" s="8">
        <f>Pointage!CB409</f>
        <v>0</v>
      </c>
    </row>
    <row r="408" spans="1:19" x14ac:dyDescent="0.2">
      <c r="A408" s="7">
        <f>Pointage!A410</f>
        <v>0</v>
      </c>
      <c r="B408" s="4">
        <f t="shared" si="12"/>
        <v>0</v>
      </c>
      <c r="C408" s="4">
        <f t="shared" si="13"/>
        <v>1</v>
      </c>
      <c r="D408" s="8">
        <f>Pointage!E410</f>
        <v>0</v>
      </c>
      <c r="E408" s="8">
        <f>Pointage!J410</f>
        <v>0</v>
      </c>
      <c r="F408" s="8">
        <f>Pointage!O410</f>
        <v>0</v>
      </c>
      <c r="G408" s="8">
        <f>Pointage!T410</f>
        <v>0</v>
      </c>
      <c r="H408" s="8">
        <f>Pointage!Y410</f>
        <v>0</v>
      </c>
      <c r="I408" s="8">
        <f>Pointage!AD410</f>
        <v>0</v>
      </c>
      <c r="J408" s="8">
        <f>Pointage!AI410</f>
        <v>0</v>
      </c>
      <c r="K408" s="8">
        <f>Pointage!AS410</f>
        <v>0</v>
      </c>
      <c r="L408" s="8">
        <f>Pointage!AS410</f>
        <v>0</v>
      </c>
      <c r="M408" s="8">
        <f>Pointage!AX410</f>
        <v>0</v>
      </c>
      <c r="N408" s="8">
        <f>Pointage!BD410</f>
        <v>0</v>
      </c>
      <c r="O408" s="8">
        <f>Pointage!BH410</f>
        <v>0</v>
      </c>
      <c r="P408" s="8">
        <f>Pointage!BM410</f>
        <v>0</v>
      </c>
      <c r="Q408" s="8">
        <f>Pointage!BR410</f>
        <v>0</v>
      </c>
      <c r="R408" s="8">
        <f>Pointage!BW410</f>
        <v>0</v>
      </c>
      <c r="S408" s="8">
        <f>Pointage!CB410</f>
        <v>0</v>
      </c>
    </row>
    <row r="409" spans="1:19" x14ac:dyDescent="0.2">
      <c r="A409" s="7">
        <f>Pointage!A411</f>
        <v>0</v>
      </c>
      <c r="B409" s="4">
        <f t="shared" si="12"/>
        <v>0</v>
      </c>
      <c r="C409" s="4">
        <f t="shared" si="13"/>
        <v>1</v>
      </c>
      <c r="D409" s="8">
        <f>Pointage!E411</f>
        <v>0</v>
      </c>
      <c r="E409" s="8">
        <f>Pointage!J411</f>
        <v>0</v>
      </c>
      <c r="F409" s="8">
        <f>Pointage!O411</f>
        <v>0</v>
      </c>
      <c r="G409" s="8">
        <f>Pointage!T411</f>
        <v>0</v>
      </c>
      <c r="H409" s="8">
        <f>Pointage!Y411</f>
        <v>0</v>
      </c>
      <c r="I409" s="8">
        <f>Pointage!AD411</f>
        <v>0</v>
      </c>
      <c r="J409" s="8">
        <f>Pointage!AI411</f>
        <v>0</v>
      </c>
      <c r="K409" s="8">
        <f>Pointage!AS411</f>
        <v>0</v>
      </c>
      <c r="L409" s="8">
        <f>Pointage!AS411</f>
        <v>0</v>
      </c>
      <c r="M409" s="8">
        <f>Pointage!AX411</f>
        <v>0</v>
      </c>
      <c r="N409" s="8">
        <f>Pointage!BD411</f>
        <v>0</v>
      </c>
      <c r="O409" s="8">
        <f>Pointage!BH411</f>
        <v>0</v>
      </c>
      <c r="P409" s="8">
        <f>Pointage!BM411</f>
        <v>0</v>
      </c>
      <c r="Q409" s="8">
        <f>Pointage!BR411</f>
        <v>0</v>
      </c>
      <c r="R409" s="8">
        <f>Pointage!BW411</f>
        <v>0</v>
      </c>
      <c r="S409" s="8">
        <f>Pointage!CB411</f>
        <v>0</v>
      </c>
    </row>
    <row r="410" spans="1:19" x14ac:dyDescent="0.2">
      <c r="A410" s="7">
        <f>Pointage!A412</f>
        <v>0</v>
      </c>
      <c r="B410" s="4">
        <f t="shared" si="12"/>
        <v>0</v>
      </c>
      <c r="C410" s="4">
        <f t="shared" si="13"/>
        <v>1</v>
      </c>
      <c r="D410" s="8">
        <f>Pointage!E412</f>
        <v>0</v>
      </c>
      <c r="E410" s="8">
        <f>Pointage!J412</f>
        <v>0</v>
      </c>
      <c r="F410" s="8">
        <f>Pointage!O412</f>
        <v>0</v>
      </c>
      <c r="G410" s="8">
        <f>Pointage!T412</f>
        <v>0</v>
      </c>
      <c r="H410" s="8">
        <f>Pointage!Y412</f>
        <v>0</v>
      </c>
      <c r="I410" s="8">
        <f>Pointage!AD412</f>
        <v>0</v>
      </c>
      <c r="J410" s="8">
        <f>Pointage!AI412</f>
        <v>0</v>
      </c>
      <c r="K410" s="8">
        <f>Pointage!AS412</f>
        <v>0</v>
      </c>
      <c r="L410" s="8">
        <f>Pointage!AS412</f>
        <v>0</v>
      </c>
      <c r="M410" s="8">
        <f>Pointage!AX412</f>
        <v>0</v>
      </c>
      <c r="N410" s="8">
        <f>Pointage!BD412</f>
        <v>0</v>
      </c>
      <c r="O410" s="8">
        <f>Pointage!BH412</f>
        <v>0</v>
      </c>
      <c r="P410" s="8">
        <f>Pointage!BM412</f>
        <v>0</v>
      </c>
      <c r="Q410" s="8">
        <f>Pointage!BR412</f>
        <v>0</v>
      </c>
      <c r="R410" s="8">
        <f>Pointage!BW412</f>
        <v>0</v>
      </c>
      <c r="S410" s="8">
        <f>Pointage!CB412</f>
        <v>0</v>
      </c>
    </row>
    <row r="411" spans="1:19" x14ac:dyDescent="0.2">
      <c r="A411" s="7">
        <f>Pointage!A413</f>
        <v>0</v>
      </c>
      <c r="B411" s="4">
        <f t="shared" si="12"/>
        <v>0</v>
      </c>
      <c r="C411" s="4">
        <f t="shared" si="13"/>
        <v>1</v>
      </c>
      <c r="D411" s="8">
        <f>Pointage!E413</f>
        <v>0</v>
      </c>
      <c r="E411" s="8">
        <f>Pointage!J413</f>
        <v>0</v>
      </c>
      <c r="F411" s="8">
        <f>Pointage!O413</f>
        <v>0</v>
      </c>
      <c r="G411" s="8">
        <f>Pointage!T413</f>
        <v>0</v>
      </c>
      <c r="H411" s="8">
        <f>Pointage!Y413</f>
        <v>0</v>
      </c>
      <c r="I411" s="8">
        <f>Pointage!AD413</f>
        <v>0</v>
      </c>
      <c r="J411" s="8">
        <f>Pointage!AI413</f>
        <v>0</v>
      </c>
      <c r="K411" s="8">
        <f>Pointage!AS413</f>
        <v>0</v>
      </c>
      <c r="L411" s="8">
        <f>Pointage!AS413</f>
        <v>0</v>
      </c>
      <c r="M411" s="8">
        <f>Pointage!AX413</f>
        <v>0</v>
      </c>
      <c r="N411" s="8">
        <f>Pointage!BD413</f>
        <v>0</v>
      </c>
      <c r="O411" s="8">
        <f>Pointage!BH413</f>
        <v>0</v>
      </c>
      <c r="P411" s="8">
        <f>Pointage!BM413</f>
        <v>0</v>
      </c>
      <c r="Q411" s="8">
        <f>Pointage!BR413</f>
        <v>0</v>
      </c>
      <c r="R411" s="8">
        <f>Pointage!BW413</f>
        <v>0</v>
      </c>
      <c r="S411" s="8">
        <f>Pointage!CB413</f>
        <v>0</v>
      </c>
    </row>
    <row r="412" spans="1:19" x14ac:dyDescent="0.2">
      <c r="A412" s="7">
        <f>Pointage!A414</f>
        <v>0</v>
      </c>
      <c r="B412" s="4">
        <f t="shared" si="12"/>
        <v>0</v>
      </c>
      <c r="C412" s="4">
        <f t="shared" si="13"/>
        <v>1</v>
      </c>
      <c r="D412" s="8">
        <f>Pointage!E414</f>
        <v>0</v>
      </c>
      <c r="E412" s="8">
        <f>Pointage!J414</f>
        <v>0</v>
      </c>
      <c r="F412" s="8">
        <f>Pointage!O414</f>
        <v>0</v>
      </c>
      <c r="G412" s="8">
        <f>Pointage!T414</f>
        <v>0</v>
      </c>
      <c r="H412" s="8">
        <f>Pointage!Y414</f>
        <v>0</v>
      </c>
      <c r="I412" s="8">
        <f>Pointage!AD414</f>
        <v>0</v>
      </c>
      <c r="J412" s="8">
        <f>Pointage!AI414</f>
        <v>0</v>
      </c>
      <c r="K412" s="8">
        <f>Pointage!AS414</f>
        <v>0</v>
      </c>
      <c r="L412" s="8">
        <f>Pointage!AS414</f>
        <v>0</v>
      </c>
      <c r="M412" s="8">
        <f>Pointage!AX414</f>
        <v>0</v>
      </c>
      <c r="N412" s="8">
        <f>Pointage!BD414</f>
        <v>0</v>
      </c>
      <c r="O412" s="8">
        <f>Pointage!BH414</f>
        <v>0</v>
      </c>
      <c r="P412" s="8">
        <f>Pointage!BM414</f>
        <v>0</v>
      </c>
      <c r="Q412" s="8">
        <f>Pointage!BR414</f>
        <v>0</v>
      </c>
      <c r="R412" s="8">
        <f>Pointage!BW414</f>
        <v>0</v>
      </c>
      <c r="S412" s="8">
        <f>Pointage!CB414</f>
        <v>0</v>
      </c>
    </row>
    <row r="413" spans="1:19" x14ac:dyDescent="0.2">
      <c r="A413" s="7">
        <f>Pointage!A415</f>
        <v>0</v>
      </c>
      <c r="B413" s="4">
        <f t="shared" si="12"/>
        <v>0</v>
      </c>
      <c r="C413" s="4">
        <f t="shared" si="13"/>
        <v>1</v>
      </c>
      <c r="D413" s="8">
        <f>Pointage!E415</f>
        <v>0</v>
      </c>
      <c r="E413" s="8">
        <f>Pointage!J415</f>
        <v>0</v>
      </c>
      <c r="F413" s="8">
        <f>Pointage!O415</f>
        <v>0</v>
      </c>
      <c r="G413" s="8">
        <f>Pointage!T415</f>
        <v>0</v>
      </c>
      <c r="H413" s="8">
        <f>Pointage!Y415</f>
        <v>0</v>
      </c>
      <c r="I413" s="8">
        <f>Pointage!AD415</f>
        <v>0</v>
      </c>
      <c r="J413" s="8">
        <f>Pointage!AI415</f>
        <v>0</v>
      </c>
      <c r="K413" s="8">
        <f>Pointage!AS415</f>
        <v>0</v>
      </c>
      <c r="L413" s="8">
        <f>Pointage!AS415</f>
        <v>0</v>
      </c>
      <c r="M413" s="8">
        <f>Pointage!AX415</f>
        <v>0</v>
      </c>
      <c r="N413" s="8">
        <f>Pointage!BD415</f>
        <v>0</v>
      </c>
      <c r="O413" s="8">
        <f>Pointage!BH415</f>
        <v>0</v>
      </c>
      <c r="P413" s="8">
        <f>Pointage!BM415</f>
        <v>0</v>
      </c>
      <c r="Q413" s="8">
        <f>Pointage!BR415</f>
        <v>0</v>
      </c>
      <c r="R413" s="8">
        <f>Pointage!BW415</f>
        <v>0</v>
      </c>
      <c r="S413" s="8">
        <f>Pointage!CB415</f>
        <v>0</v>
      </c>
    </row>
    <row r="414" spans="1:19" x14ac:dyDescent="0.2">
      <c r="A414" s="7">
        <f>Pointage!A416</f>
        <v>0</v>
      </c>
      <c r="B414" s="4">
        <f t="shared" si="12"/>
        <v>0</v>
      </c>
      <c r="C414" s="4">
        <f t="shared" si="13"/>
        <v>1</v>
      </c>
      <c r="D414" s="8">
        <f>Pointage!E416</f>
        <v>0</v>
      </c>
      <c r="E414" s="8">
        <f>Pointage!J416</f>
        <v>0</v>
      </c>
      <c r="F414" s="8">
        <f>Pointage!O416</f>
        <v>0</v>
      </c>
      <c r="G414" s="8">
        <f>Pointage!T416</f>
        <v>0</v>
      </c>
      <c r="H414" s="8">
        <f>Pointage!Y416</f>
        <v>0</v>
      </c>
      <c r="I414" s="8">
        <f>Pointage!AD416</f>
        <v>0</v>
      </c>
      <c r="J414" s="8">
        <f>Pointage!AI416</f>
        <v>0</v>
      </c>
      <c r="K414" s="8">
        <f>Pointage!AS416</f>
        <v>0</v>
      </c>
      <c r="L414" s="8">
        <f>Pointage!AS416</f>
        <v>0</v>
      </c>
      <c r="M414" s="8">
        <f>Pointage!AX416</f>
        <v>0</v>
      </c>
      <c r="N414" s="8">
        <f>Pointage!BD416</f>
        <v>0</v>
      </c>
      <c r="O414" s="8">
        <f>Pointage!BH416</f>
        <v>0</v>
      </c>
      <c r="P414" s="8">
        <f>Pointage!BM416</f>
        <v>0</v>
      </c>
      <c r="Q414" s="8">
        <f>Pointage!BR416</f>
        <v>0</v>
      </c>
      <c r="R414" s="8">
        <f>Pointage!BW416</f>
        <v>0</v>
      </c>
      <c r="S414" s="8">
        <f>Pointage!CB416</f>
        <v>0</v>
      </c>
    </row>
    <row r="415" spans="1:19" x14ac:dyDescent="0.2">
      <c r="A415" s="7">
        <f>Pointage!A417</f>
        <v>0</v>
      </c>
      <c r="B415" s="4">
        <f t="shared" si="12"/>
        <v>0</v>
      </c>
      <c r="C415" s="4">
        <f t="shared" si="13"/>
        <v>1</v>
      </c>
      <c r="D415" s="8">
        <f>Pointage!E417</f>
        <v>0</v>
      </c>
      <c r="E415" s="8">
        <f>Pointage!J417</f>
        <v>0</v>
      </c>
      <c r="F415" s="8">
        <f>Pointage!O417</f>
        <v>0</v>
      </c>
      <c r="G415" s="8">
        <f>Pointage!T417</f>
        <v>0</v>
      </c>
      <c r="H415" s="8">
        <f>Pointage!Y417</f>
        <v>0</v>
      </c>
      <c r="I415" s="8">
        <f>Pointage!AD417</f>
        <v>0</v>
      </c>
      <c r="J415" s="8">
        <f>Pointage!AI417</f>
        <v>0</v>
      </c>
      <c r="K415" s="8">
        <f>Pointage!AS417</f>
        <v>0</v>
      </c>
      <c r="L415" s="8">
        <f>Pointage!AS417</f>
        <v>0</v>
      </c>
      <c r="M415" s="8">
        <f>Pointage!AX417</f>
        <v>0</v>
      </c>
      <c r="N415" s="8">
        <f>Pointage!BD417</f>
        <v>0</v>
      </c>
      <c r="O415" s="8">
        <f>Pointage!BH417</f>
        <v>0</v>
      </c>
      <c r="P415" s="8">
        <f>Pointage!BM417</f>
        <v>0</v>
      </c>
      <c r="Q415" s="8">
        <f>Pointage!BR417</f>
        <v>0</v>
      </c>
      <c r="R415" s="8">
        <f>Pointage!BW417</f>
        <v>0</v>
      </c>
      <c r="S415" s="8">
        <f>Pointage!CB417</f>
        <v>0</v>
      </c>
    </row>
    <row r="416" spans="1:19" x14ac:dyDescent="0.2">
      <c r="A416" s="7">
        <f>Pointage!A418</f>
        <v>0</v>
      </c>
      <c r="B416" s="4">
        <f t="shared" si="12"/>
        <v>0</v>
      </c>
      <c r="C416" s="4">
        <f t="shared" si="13"/>
        <v>1</v>
      </c>
      <c r="D416" s="8">
        <f>Pointage!E418</f>
        <v>0</v>
      </c>
      <c r="E416" s="8">
        <f>Pointage!J418</f>
        <v>0</v>
      </c>
      <c r="F416" s="8">
        <f>Pointage!O418</f>
        <v>0</v>
      </c>
      <c r="G416" s="8">
        <f>Pointage!T418</f>
        <v>0</v>
      </c>
      <c r="H416" s="8">
        <f>Pointage!Y418</f>
        <v>0</v>
      </c>
      <c r="I416" s="8">
        <f>Pointage!AD418</f>
        <v>0</v>
      </c>
      <c r="J416" s="8">
        <f>Pointage!AI418</f>
        <v>0</v>
      </c>
      <c r="K416" s="8">
        <f>Pointage!AS418</f>
        <v>0</v>
      </c>
      <c r="L416" s="8">
        <f>Pointage!AS418</f>
        <v>0</v>
      </c>
      <c r="M416" s="8">
        <f>Pointage!AX418</f>
        <v>0</v>
      </c>
      <c r="N416" s="8">
        <f>Pointage!BD418</f>
        <v>0</v>
      </c>
      <c r="O416" s="8">
        <f>Pointage!BH418</f>
        <v>0</v>
      </c>
      <c r="P416" s="8">
        <f>Pointage!BM418</f>
        <v>0</v>
      </c>
      <c r="Q416" s="8">
        <f>Pointage!BR418</f>
        <v>0</v>
      </c>
      <c r="R416" s="8">
        <f>Pointage!BW418</f>
        <v>0</v>
      </c>
      <c r="S416" s="8">
        <f>Pointage!CB418</f>
        <v>0</v>
      </c>
    </row>
    <row r="417" spans="1:19" x14ac:dyDescent="0.2">
      <c r="A417" s="7">
        <f>Pointage!A419</f>
        <v>0</v>
      </c>
      <c r="B417" s="4">
        <f t="shared" si="12"/>
        <v>0</v>
      </c>
      <c r="C417" s="4">
        <f t="shared" si="13"/>
        <v>1</v>
      </c>
      <c r="D417" s="8">
        <f>Pointage!E419</f>
        <v>0</v>
      </c>
      <c r="E417" s="8">
        <f>Pointage!J419</f>
        <v>0</v>
      </c>
      <c r="F417" s="8">
        <f>Pointage!O419</f>
        <v>0</v>
      </c>
      <c r="G417" s="8">
        <f>Pointage!T419</f>
        <v>0</v>
      </c>
      <c r="H417" s="8">
        <f>Pointage!Y419</f>
        <v>0</v>
      </c>
      <c r="I417" s="8">
        <f>Pointage!AD419</f>
        <v>0</v>
      </c>
      <c r="J417" s="8">
        <f>Pointage!AI419</f>
        <v>0</v>
      </c>
      <c r="K417" s="8">
        <f>Pointage!AS419</f>
        <v>0</v>
      </c>
      <c r="L417" s="8">
        <f>Pointage!AS419</f>
        <v>0</v>
      </c>
      <c r="M417" s="8">
        <f>Pointage!AX419</f>
        <v>0</v>
      </c>
      <c r="N417" s="8">
        <f>Pointage!BD419</f>
        <v>0</v>
      </c>
      <c r="O417" s="8">
        <f>Pointage!BH419</f>
        <v>0</v>
      </c>
      <c r="P417" s="8">
        <f>Pointage!BM419</f>
        <v>0</v>
      </c>
      <c r="Q417" s="8">
        <f>Pointage!BR419</f>
        <v>0</v>
      </c>
      <c r="R417" s="8">
        <f>Pointage!BW419</f>
        <v>0</v>
      </c>
      <c r="S417" s="8">
        <f>Pointage!CB419</f>
        <v>0</v>
      </c>
    </row>
    <row r="418" spans="1:19" x14ac:dyDescent="0.2">
      <c r="A418" s="7">
        <f>Pointage!A420</f>
        <v>0</v>
      </c>
      <c r="B418" s="4">
        <f t="shared" si="12"/>
        <v>0</v>
      </c>
      <c r="C418" s="4">
        <f t="shared" si="13"/>
        <v>1</v>
      </c>
      <c r="D418" s="8">
        <f>Pointage!E420</f>
        <v>0</v>
      </c>
      <c r="E418" s="8">
        <f>Pointage!J420</f>
        <v>0</v>
      </c>
      <c r="F418" s="8">
        <f>Pointage!O420</f>
        <v>0</v>
      </c>
      <c r="G418" s="8">
        <f>Pointage!T420</f>
        <v>0</v>
      </c>
      <c r="H418" s="8">
        <f>Pointage!Y420</f>
        <v>0</v>
      </c>
      <c r="I418" s="8">
        <f>Pointage!AD420</f>
        <v>0</v>
      </c>
      <c r="J418" s="8">
        <f>Pointage!AI420</f>
        <v>0</v>
      </c>
      <c r="K418" s="8">
        <f>Pointage!AS420</f>
        <v>0</v>
      </c>
      <c r="L418" s="8">
        <f>Pointage!AS420</f>
        <v>0</v>
      </c>
      <c r="M418" s="8">
        <f>Pointage!AX420</f>
        <v>0</v>
      </c>
      <c r="N418" s="8">
        <f>Pointage!BD420</f>
        <v>0</v>
      </c>
      <c r="O418" s="8">
        <f>Pointage!BH420</f>
        <v>0</v>
      </c>
      <c r="P418" s="8">
        <f>Pointage!BM420</f>
        <v>0</v>
      </c>
      <c r="Q418" s="8">
        <f>Pointage!BR420</f>
        <v>0</v>
      </c>
      <c r="R418" s="8">
        <f>Pointage!BW420</f>
        <v>0</v>
      </c>
      <c r="S418" s="8">
        <f>Pointage!CB420</f>
        <v>0</v>
      </c>
    </row>
    <row r="419" spans="1:19" x14ac:dyDescent="0.2">
      <c r="A419" s="7">
        <f>Pointage!A421</f>
        <v>0</v>
      </c>
      <c r="B419" s="4">
        <f t="shared" si="12"/>
        <v>0</v>
      </c>
      <c r="C419" s="4">
        <f t="shared" si="13"/>
        <v>1</v>
      </c>
      <c r="D419" s="8">
        <f>Pointage!E421</f>
        <v>0</v>
      </c>
      <c r="E419" s="8">
        <f>Pointage!J421</f>
        <v>0</v>
      </c>
      <c r="F419" s="8">
        <f>Pointage!O421</f>
        <v>0</v>
      </c>
      <c r="G419" s="8">
        <f>Pointage!T421</f>
        <v>0</v>
      </c>
      <c r="H419" s="8">
        <f>Pointage!Y421</f>
        <v>0</v>
      </c>
      <c r="I419" s="8">
        <f>Pointage!AD421</f>
        <v>0</v>
      </c>
      <c r="J419" s="8">
        <f>Pointage!AI421</f>
        <v>0</v>
      </c>
      <c r="K419" s="8">
        <f>Pointage!AS421</f>
        <v>0</v>
      </c>
      <c r="L419" s="8">
        <f>Pointage!AS421</f>
        <v>0</v>
      </c>
      <c r="M419" s="8">
        <f>Pointage!AX421</f>
        <v>0</v>
      </c>
      <c r="N419" s="8">
        <f>Pointage!BD421</f>
        <v>0</v>
      </c>
      <c r="O419" s="8">
        <f>Pointage!BH421</f>
        <v>0</v>
      </c>
      <c r="P419" s="8">
        <f>Pointage!BM421</f>
        <v>0</v>
      </c>
      <c r="Q419" s="8">
        <f>Pointage!BR421</f>
        <v>0</v>
      </c>
      <c r="R419" s="8">
        <f>Pointage!BW421</f>
        <v>0</v>
      </c>
      <c r="S419" s="8">
        <f>Pointage!CB421</f>
        <v>0</v>
      </c>
    </row>
    <row r="420" spans="1:19" x14ac:dyDescent="0.2">
      <c r="A420" s="7">
        <f>Pointage!A422</f>
        <v>0</v>
      </c>
      <c r="B420" s="4">
        <f t="shared" si="12"/>
        <v>0</v>
      </c>
      <c r="C420" s="4">
        <f t="shared" si="13"/>
        <v>1</v>
      </c>
      <c r="D420" s="8">
        <f>Pointage!E422</f>
        <v>0</v>
      </c>
      <c r="E420" s="8">
        <f>Pointage!J422</f>
        <v>0</v>
      </c>
      <c r="F420" s="8">
        <f>Pointage!O422</f>
        <v>0</v>
      </c>
      <c r="G420" s="8">
        <f>Pointage!T422</f>
        <v>0</v>
      </c>
      <c r="H420" s="8">
        <f>Pointage!Y422</f>
        <v>0</v>
      </c>
      <c r="I420" s="8">
        <f>Pointage!AD422</f>
        <v>0</v>
      </c>
      <c r="J420" s="8">
        <f>Pointage!AI422</f>
        <v>0</v>
      </c>
      <c r="K420" s="8">
        <f>Pointage!AS422</f>
        <v>0</v>
      </c>
      <c r="L420" s="8">
        <f>Pointage!AS422</f>
        <v>0</v>
      </c>
      <c r="M420" s="8">
        <f>Pointage!AX422</f>
        <v>0</v>
      </c>
      <c r="N420" s="8">
        <f>Pointage!BD422</f>
        <v>0</v>
      </c>
      <c r="O420" s="8">
        <f>Pointage!BH422</f>
        <v>0</v>
      </c>
      <c r="P420" s="8">
        <f>Pointage!BM422</f>
        <v>0</v>
      </c>
      <c r="Q420" s="8">
        <f>Pointage!BR422</f>
        <v>0</v>
      </c>
      <c r="R420" s="8">
        <f>Pointage!BW422</f>
        <v>0</v>
      </c>
      <c r="S420" s="8">
        <f>Pointage!CB422</f>
        <v>0</v>
      </c>
    </row>
    <row r="421" spans="1:19" x14ac:dyDescent="0.2">
      <c r="A421" s="7">
        <f>Pointage!A423</f>
        <v>0</v>
      </c>
      <c r="B421" s="4">
        <f t="shared" si="12"/>
        <v>0</v>
      </c>
      <c r="C421" s="4">
        <f t="shared" si="13"/>
        <v>1</v>
      </c>
      <c r="D421" s="8">
        <f>Pointage!E423</f>
        <v>0</v>
      </c>
      <c r="E421" s="8">
        <f>Pointage!J423</f>
        <v>0</v>
      </c>
      <c r="F421" s="8">
        <f>Pointage!O423</f>
        <v>0</v>
      </c>
      <c r="G421" s="8">
        <f>Pointage!T423</f>
        <v>0</v>
      </c>
      <c r="H421" s="8">
        <f>Pointage!Y423</f>
        <v>0</v>
      </c>
      <c r="I421" s="8">
        <f>Pointage!AD423</f>
        <v>0</v>
      </c>
      <c r="J421" s="8">
        <f>Pointage!AI423</f>
        <v>0</v>
      </c>
      <c r="K421" s="8">
        <f>Pointage!AS423</f>
        <v>0</v>
      </c>
      <c r="L421" s="8">
        <f>Pointage!AS423</f>
        <v>0</v>
      </c>
      <c r="M421" s="8">
        <f>Pointage!AX423</f>
        <v>0</v>
      </c>
      <c r="N421" s="8">
        <f>Pointage!BD423</f>
        <v>0</v>
      </c>
      <c r="O421" s="8">
        <f>Pointage!BH423</f>
        <v>0</v>
      </c>
      <c r="P421" s="8">
        <f>Pointage!BM423</f>
        <v>0</v>
      </c>
      <c r="Q421" s="8">
        <f>Pointage!BR423</f>
        <v>0</v>
      </c>
      <c r="R421" s="8">
        <f>Pointage!BW423</f>
        <v>0</v>
      </c>
      <c r="S421" s="8">
        <f>Pointage!CB423</f>
        <v>0</v>
      </c>
    </row>
    <row r="422" spans="1:19" x14ac:dyDescent="0.2">
      <c r="A422" s="7">
        <f>Pointage!A424</f>
        <v>0</v>
      </c>
      <c r="B422" s="4">
        <f t="shared" si="12"/>
        <v>0</v>
      </c>
      <c r="C422" s="4">
        <f t="shared" si="13"/>
        <v>1</v>
      </c>
      <c r="D422" s="8">
        <f>Pointage!E424</f>
        <v>0</v>
      </c>
      <c r="E422" s="8">
        <f>Pointage!J424</f>
        <v>0</v>
      </c>
      <c r="F422" s="8">
        <f>Pointage!O424</f>
        <v>0</v>
      </c>
      <c r="G422" s="8">
        <f>Pointage!T424</f>
        <v>0</v>
      </c>
      <c r="H422" s="8">
        <f>Pointage!Y424</f>
        <v>0</v>
      </c>
      <c r="I422" s="8">
        <f>Pointage!AD424</f>
        <v>0</v>
      </c>
      <c r="J422" s="8">
        <f>Pointage!AI424</f>
        <v>0</v>
      </c>
      <c r="K422" s="8">
        <f>Pointage!AS424</f>
        <v>0</v>
      </c>
      <c r="L422" s="8">
        <f>Pointage!AS424</f>
        <v>0</v>
      </c>
      <c r="M422" s="8">
        <f>Pointage!AX424</f>
        <v>0</v>
      </c>
      <c r="N422" s="8">
        <f>Pointage!BD424</f>
        <v>0</v>
      </c>
      <c r="O422" s="8">
        <f>Pointage!BH424</f>
        <v>0</v>
      </c>
      <c r="P422" s="8">
        <f>Pointage!BM424</f>
        <v>0</v>
      </c>
      <c r="Q422" s="8">
        <f>Pointage!BR424</f>
        <v>0</v>
      </c>
      <c r="R422" s="8">
        <f>Pointage!BW424</f>
        <v>0</v>
      </c>
      <c r="S422" s="8">
        <f>Pointage!CB424</f>
        <v>0</v>
      </c>
    </row>
    <row r="423" spans="1:19" x14ac:dyDescent="0.2">
      <c r="A423" s="7">
        <f>Pointage!A425</f>
        <v>0</v>
      </c>
      <c r="B423" s="4">
        <f t="shared" si="12"/>
        <v>0</v>
      </c>
      <c r="C423" s="4">
        <f t="shared" si="13"/>
        <v>1</v>
      </c>
      <c r="D423" s="8">
        <f>Pointage!E425</f>
        <v>0</v>
      </c>
      <c r="E423" s="8">
        <f>Pointage!J425</f>
        <v>0</v>
      </c>
      <c r="F423" s="8">
        <f>Pointage!O425</f>
        <v>0</v>
      </c>
      <c r="G423" s="8">
        <f>Pointage!T425</f>
        <v>0</v>
      </c>
      <c r="H423" s="8">
        <f>Pointage!Y425</f>
        <v>0</v>
      </c>
      <c r="I423" s="8">
        <f>Pointage!AD425</f>
        <v>0</v>
      </c>
      <c r="J423" s="8">
        <f>Pointage!AI425</f>
        <v>0</v>
      </c>
      <c r="K423" s="8">
        <f>Pointage!AS425</f>
        <v>0</v>
      </c>
      <c r="L423" s="8">
        <f>Pointage!AS425</f>
        <v>0</v>
      </c>
      <c r="M423" s="8">
        <f>Pointage!AX425</f>
        <v>0</v>
      </c>
      <c r="N423" s="8">
        <f>Pointage!BD425</f>
        <v>0</v>
      </c>
      <c r="O423" s="8">
        <f>Pointage!BH425</f>
        <v>0</v>
      </c>
      <c r="P423" s="8">
        <f>Pointage!BM425</f>
        <v>0</v>
      </c>
      <c r="Q423" s="8">
        <f>Pointage!BR425</f>
        <v>0</v>
      </c>
      <c r="R423" s="8">
        <f>Pointage!BW425</f>
        <v>0</v>
      </c>
      <c r="S423" s="8">
        <f>Pointage!CB425</f>
        <v>0</v>
      </c>
    </row>
    <row r="424" spans="1:19" x14ac:dyDescent="0.2">
      <c r="A424" s="7">
        <f>Pointage!A426</f>
        <v>0</v>
      </c>
      <c r="B424" s="4">
        <f t="shared" si="12"/>
        <v>0</v>
      </c>
      <c r="C424" s="4">
        <f t="shared" si="13"/>
        <v>1</v>
      </c>
      <c r="D424" s="8">
        <f>Pointage!E426</f>
        <v>0</v>
      </c>
      <c r="E424" s="8">
        <f>Pointage!J426</f>
        <v>0</v>
      </c>
      <c r="F424" s="8">
        <f>Pointage!O426</f>
        <v>0</v>
      </c>
      <c r="G424" s="8">
        <f>Pointage!T426</f>
        <v>0</v>
      </c>
      <c r="H424" s="8">
        <f>Pointage!Y426</f>
        <v>0</v>
      </c>
      <c r="I424" s="8">
        <f>Pointage!AD426</f>
        <v>0</v>
      </c>
      <c r="J424" s="8">
        <f>Pointage!AI426</f>
        <v>0</v>
      </c>
      <c r="K424" s="8">
        <f>Pointage!AS426</f>
        <v>0</v>
      </c>
      <c r="L424" s="8">
        <f>Pointage!AS426</f>
        <v>0</v>
      </c>
      <c r="M424" s="8">
        <f>Pointage!AX426</f>
        <v>0</v>
      </c>
      <c r="N424" s="8">
        <f>Pointage!BD426</f>
        <v>0</v>
      </c>
      <c r="O424" s="8">
        <f>Pointage!BH426</f>
        <v>0</v>
      </c>
      <c r="P424" s="8">
        <f>Pointage!BM426</f>
        <v>0</v>
      </c>
      <c r="Q424" s="8">
        <f>Pointage!BR426</f>
        <v>0</v>
      </c>
      <c r="R424" s="8">
        <f>Pointage!BW426</f>
        <v>0</v>
      </c>
      <c r="S424" s="8">
        <f>Pointage!CB426</f>
        <v>0</v>
      </c>
    </row>
    <row r="425" spans="1:19" x14ac:dyDescent="0.2">
      <c r="A425" s="7">
        <f>Pointage!A427</f>
        <v>0</v>
      </c>
      <c r="B425" s="4">
        <f t="shared" si="12"/>
        <v>0</v>
      </c>
      <c r="C425" s="4">
        <f t="shared" si="13"/>
        <v>1</v>
      </c>
      <c r="D425" s="8">
        <f>Pointage!E427</f>
        <v>0</v>
      </c>
      <c r="E425" s="8">
        <f>Pointage!J427</f>
        <v>0</v>
      </c>
      <c r="F425" s="8">
        <f>Pointage!O427</f>
        <v>0</v>
      </c>
      <c r="G425" s="8">
        <f>Pointage!T427</f>
        <v>0</v>
      </c>
      <c r="H425" s="8">
        <f>Pointage!Y427</f>
        <v>0</v>
      </c>
      <c r="I425" s="8">
        <f>Pointage!AD427</f>
        <v>0</v>
      </c>
      <c r="J425" s="8">
        <f>Pointage!AI427</f>
        <v>0</v>
      </c>
      <c r="K425" s="8">
        <f>Pointage!AS427</f>
        <v>0</v>
      </c>
      <c r="L425" s="8">
        <f>Pointage!AS427</f>
        <v>0</v>
      </c>
      <c r="M425" s="8">
        <f>Pointage!AX427</f>
        <v>0</v>
      </c>
      <c r="N425" s="8">
        <f>Pointage!BD427</f>
        <v>0</v>
      </c>
      <c r="O425" s="8">
        <f>Pointage!BH427</f>
        <v>0</v>
      </c>
      <c r="P425" s="8">
        <f>Pointage!BM427</f>
        <v>0</v>
      </c>
      <c r="Q425" s="8">
        <f>Pointage!BR427</f>
        <v>0</v>
      </c>
      <c r="R425" s="8">
        <f>Pointage!BW427</f>
        <v>0</v>
      </c>
      <c r="S425" s="8">
        <f>Pointage!CB427</f>
        <v>0</v>
      </c>
    </row>
    <row r="426" spans="1:19" x14ac:dyDescent="0.2">
      <c r="A426" s="7">
        <f>Pointage!A428</f>
        <v>0</v>
      </c>
      <c r="B426" s="4">
        <f t="shared" si="12"/>
        <v>0</v>
      </c>
      <c r="C426" s="4">
        <f t="shared" si="13"/>
        <v>1</v>
      </c>
      <c r="D426" s="8">
        <f>Pointage!E428</f>
        <v>0</v>
      </c>
      <c r="E426" s="8">
        <f>Pointage!J428</f>
        <v>0</v>
      </c>
      <c r="F426" s="8">
        <f>Pointage!O428</f>
        <v>0</v>
      </c>
      <c r="G426" s="8">
        <f>Pointage!T428</f>
        <v>0</v>
      </c>
      <c r="H426" s="8">
        <f>Pointage!Y428</f>
        <v>0</v>
      </c>
      <c r="I426" s="8">
        <f>Pointage!AD428</f>
        <v>0</v>
      </c>
      <c r="J426" s="8">
        <f>Pointage!AI428</f>
        <v>0</v>
      </c>
      <c r="K426" s="8">
        <f>Pointage!AS428</f>
        <v>0</v>
      </c>
      <c r="L426" s="8">
        <f>Pointage!AS428</f>
        <v>0</v>
      </c>
      <c r="M426" s="8">
        <f>Pointage!AX428</f>
        <v>0</v>
      </c>
      <c r="N426" s="8">
        <f>Pointage!BD428</f>
        <v>0</v>
      </c>
      <c r="O426" s="8">
        <f>Pointage!BH428</f>
        <v>0</v>
      </c>
      <c r="P426" s="8">
        <f>Pointage!BM428</f>
        <v>0</v>
      </c>
      <c r="Q426" s="8">
        <f>Pointage!BR428</f>
        <v>0</v>
      </c>
      <c r="R426" s="8">
        <f>Pointage!BW428</f>
        <v>0</v>
      </c>
      <c r="S426" s="8">
        <f>Pointage!CB428</f>
        <v>0</v>
      </c>
    </row>
    <row r="427" spans="1:19" x14ac:dyDescent="0.2">
      <c r="A427" s="7">
        <f>Pointage!A429</f>
        <v>0</v>
      </c>
      <c r="B427" s="4">
        <f t="shared" si="12"/>
        <v>0</v>
      </c>
      <c r="C427" s="4">
        <f t="shared" si="13"/>
        <v>1</v>
      </c>
      <c r="D427" s="8">
        <f>Pointage!E429</f>
        <v>0</v>
      </c>
      <c r="E427" s="8">
        <f>Pointage!J429</f>
        <v>0</v>
      </c>
      <c r="F427" s="8">
        <f>Pointage!O429</f>
        <v>0</v>
      </c>
      <c r="G427" s="8">
        <f>Pointage!T429</f>
        <v>0</v>
      </c>
      <c r="H427" s="8">
        <f>Pointage!Y429</f>
        <v>0</v>
      </c>
      <c r="I427" s="8">
        <f>Pointage!AD429</f>
        <v>0</v>
      </c>
      <c r="J427" s="8">
        <f>Pointage!AI429</f>
        <v>0</v>
      </c>
      <c r="K427" s="8">
        <f>Pointage!AS429</f>
        <v>0</v>
      </c>
      <c r="L427" s="8">
        <f>Pointage!AS429</f>
        <v>0</v>
      </c>
      <c r="M427" s="8">
        <f>Pointage!AX429</f>
        <v>0</v>
      </c>
      <c r="N427" s="8">
        <f>Pointage!BD429</f>
        <v>0</v>
      </c>
      <c r="O427" s="8">
        <f>Pointage!BH429</f>
        <v>0</v>
      </c>
      <c r="P427" s="8">
        <f>Pointage!BM429</f>
        <v>0</v>
      </c>
      <c r="Q427" s="8">
        <f>Pointage!BR429</f>
        <v>0</v>
      </c>
      <c r="R427" s="8">
        <f>Pointage!BW429</f>
        <v>0</v>
      </c>
      <c r="S427" s="8">
        <f>Pointage!CB429</f>
        <v>0</v>
      </c>
    </row>
    <row r="428" spans="1:19" x14ac:dyDescent="0.2">
      <c r="A428" s="7">
        <f>Pointage!A430</f>
        <v>0</v>
      </c>
      <c r="B428" s="4">
        <f t="shared" si="12"/>
        <v>0</v>
      </c>
      <c r="C428" s="4">
        <f t="shared" si="13"/>
        <v>1</v>
      </c>
      <c r="D428" s="8">
        <f>Pointage!E430</f>
        <v>0</v>
      </c>
      <c r="E428" s="8">
        <f>Pointage!J430</f>
        <v>0</v>
      </c>
      <c r="F428" s="8">
        <f>Pointage!O430</f>
        <v>0</v>
      </c>
      <c r="G428" s="8">
        <f>Pointage!T430</f>
        <v>0</v>
      </c>
      <c r="H428" s="8">
        <f>Pointage!Y430</f>
        <v>0</v>
      </c>
      <c r="I428" s="8">
        <f>Pointage!AD430</f>
        <v>0</v>
      </c>
      <c r="J428" s="8">
        <f>Pointage!AI430</f>
        <v>0</v>
      </c>
      <c r="K428" s="8">
        <f>Pointage!AS430</f>
        <v>0</v>
      </c>
      <c r="L428" s="8">
        <f>Pointage!AS430</f>
        <v>0</v>
      </c>
      <c r="M428" s="8">
        <f>Pointage!AX430</f>
        <v>0</v>
      </c>
      <c r="N428" s="8">
        <f>Pointage!BD430</f>
        <v>0</v>
      </c>
      <c r="O428" s="8">
        <f>Pointage!BH430</f>
        <v>0</v>
      </c>
      <c r="P428" s="8">
        <f>Pointage!BM430</f>
        <v>0</v>
      </c>
      <c r="Q428" s="8">
        <f>Pointage!BR430</f>
        <v>0</v>
      </c>
      <c r="R428" s="8">
        <f>Pointage!BW430</f>
        <v>0</v>
      </c>
      <c r="S428" s="8">
        <f>Pointage!CB430</f>
        <v>0</v>
      </c>
    </row>
    <row r="429" spans="1:19" x14ac:dyDescent="0.2">
      <c r="A429" s="7">
        <f>Pointage!A431</f>
        <v>0</v>
      </c>
      <c r="B429" s="4">
        <f t="shared" si="12"/>
        <v>0</v>
      </c>
      <c r="C429" s="4">
        <f t="shared" si="13"/>
        <v>1</v>
      </c>
      <c r="D429" s="8">
        <f>Pointage!E431</f>
        <v>0</v>
      </c>
      <c r="E429" s="8">
        <f>Pointage!J431</f>
        <v>0</v>
      </c>
      <c r="F429" s="8">
        <f>Pointage!O431</f>
        <v>0</v>
      </c>
      <c r="G429" s="8">
        <f>Pointage!T431</f>
        <v>0</v>
      </c>
      <c r="H429" s="8">
        <f>Pointage!Y431</f>
        <v>0</v>
      </c>
      <c r="I429" s="8">
        <f>Pointage!AD431</f>
        <v>0</v>
      </c>
      <c r="J429" s="8">
        <f>Pointage!AI431</f>
        <v>0</v>
      </c>
      <c r="K429" s="8">
        <f>Pointage!AS431</f>
        <v>0</v>
      </c>
      <c r="L429" s="8">
        <f>Pointage!AS431</f>
        <v>0</v>
      </c>
      <c r="M429" s="8">
        <f>Pointage!AX431</f>
        <v>0</v>
      </c>
      <c r="N429" s="8">
        <f>Pointage!BD431</f>
        <v>0</v>
      </c>
      <c r="O429" s="8">
        <f>Pointage!BH431</f>
        <v>0</v>
      </c>
      <c r="P429" s="8">
        <f>Pointage!BM431</f>
        <v>0</v>
      </c>
      <c r="Q429" s="8">
        <f>Pointage!BR431</f>
        <v>0</v>
      </c>
      <c r="R429" s="8">
        <f>Pointage!BW431</f>
        <v>0</v>
      </c>
      <c r="S429" s="8">
        <f>Pointage!CB431</f>
        <v>0</v>
      </c>
    </row>
    <row r="430" spans="1:19" x14ac:dyDescent="0.2">
      <c r="A430" s="7">
        <f>Pointage!A432</f>
        <v>0</v>
      </c>
      <c r="B430" s="4">
        <f t="shared" si="12"/>
        <v>0</v>
      </c>
      <c r="C430" s="4">
        <f t="shared" si="13"/>
        <v>1</v>
      </c>
      <c r="D430" s="8">
        <f>Pointage!E432</f>
        <v>0</v>
      </c>
      <c r="E430" s="8">
        <f>Pointage!J432</f>
        <v>0</v>
      </c>
      <c r="F430" s="8">
        <f>Pointage!O432</f>
        <v>0</v>
      </c>
      <c r="G430" s="8">
        <f>Pointage!T432</f>
        <v>0</v>
      </c>
      <c r="H430" s="8">
        <f>Pointage!Y432</f>
        <v>0</v>
      </c>
      <c r="I430" s="8">
        <f>Pointage!AD432</f>
        <v>0</v>
      </c>
      <c r="J430" s="8">
        <f>Pointage!AI432</f>
        <v>0</v>
      </c>
      <c r="K430" s="8">
        <f>Pointage!AS432</f>
        <v>0</v>
      </c>
      <c r="L430" s="8">
        <f>Pointage!AS432</f>
        <v>0</v>
      </c>
      <c r="M430" s="8">
        <f>Pointage!AX432</f>
        <v>0</v>
      </c>
      <c r="N430" s="8">
        <f>Pointage!BD432</f>
        <v>0</v>
      </c>
      <c r="O430" s="8">
        <f>Pointage!BH432</f>
        <v>0</v>
      </c>
      <c r="P430" s="8">
        <f>Pointage!BM432</f>
        <v>0</v>
      </c>
      <c r="Q430" s="8">
        <f>Pointage!BR432</f>
        <v>0</v>
      </c>
      <c r="R430" s="8">
        <f>Pointage!BW432</f>
        <v>0</v>
      </c>
      <c r="S430" s="8">
        <f>Pointage!CB432</f>
        <v>0</v>
      </c>
    </row>
    <row r="431" spans="1:19" x14ac:dyDescent="0.2">
      <c r="A431" s="7">
        <f>Pointage!A433</f>
        <v>0</v>
      </c>
      <c r="B431" s="4">
        <f t="shared" si="12"/>
        <v>0</v>
      </c>
      <c r="C431" s="4">
        <f t="shared" si="13"/>
        <v>1</v>
      </c>
      <c r="D431" s="8">
        <f>Pointage!E433</f>
        <v>0</v>
      </c>
      <c r="E431" s="8">
        <f>Pointage!J433</f>
        <v>0</v>
      </c>
      <c r="F431" s="8">
        <f>Pointage!O433</f>
        <v>0</v>
      </c>
      <c r="G431" s="8">
        <f>Pointage!T433</f>
        <v>0</v>
      </c>
      <c r="H431" s="8">
        <f>Pointage!Y433</f>
        <v>0</v>
      </c>
      <c r="I431" s="8">
        <f>Pointage!AD433</f>
        <v>0</v>
      </c>
      <c r="J431" s="8">
        <f>Pointage!AI433</f>
        <v>0</v>
      </c>
      <c r="K431" s="8">
        <f>Pointage!AS433</f>
        <v>0</v>
      </c>
      <c r="L431" s="8">
        <f>Pointage!AS433</f>
        <v>0</v>
      </c>
      <c r="M431" s="8">
        <f>Pointage!AX433</f>
        <v>0</v>
      </c>
      <c r="N431" s="8">
        <f>Pointage!BD433</f>
        <v>0</v>
      </c>
      <c r="O431" s="8">
        <f>Pointage!BH433</f>
        <v>0</v>
      </c>
      <c r="P431" s="8">
        <f>Pointage!BM433</f>
        <v>0</v>
      </c>
      <c r="Q431" s="8">
        <f>Pointage!BR433</f>
        <v>0</v>
      </c>
      <c r="R431" s="8">
        <f>Pointage!BW433</f>
        <v>0</v>
      </c>
      <c r="S431" s="8">
        <f>Pointage!CB433</f>
        <v>0</v>
      </c>
    </row>
    <row r="432" spans="1:19" x14ac:dyDescent="0.2">
      <c r="A432" s="7">
        <f>Pointage!A434</f>
        <v>0</v>
      </c>
      <c r="B432" s="4">
        <f t="shared" si="12"/>
        <v>0</v>
      </c>
      <c r="C432" s="4">
        <f t="shared" si="13"/>
        <v>1</v>
      </c>
      <c r="D432" s="8">
        <f>Pointage!E434</f>
        <v>0</v>
      </c>
      <c r="E432" s="8">
        <f>Pointage!J434</f>
        <v>0</v>
      </c>
      <c r="F432" s="8">
        <f>Pointage!O434</f>
        <v>0</v>
      </c>
      <c r="G432" s="8">
        <f>Pointage!T434</f>
        <v>0</v>
      </c>
      <c r="H432" s="8">
        <f>Pointage!Y434</f>
        <v>0</v>
      </c>
      <c r="I432" s="8">
        <f>Pointage!AD434</f>
        <v>0</v>
      </c>
      <c r="J432" s="8">
        <f>Pointage!AI434</f>
        <v>0</v>
      </c>
      <c r="K432" s="8">
        <f>Pointage!AS434</f>
        <v>0</v>
      </c>
      <c r="L432" s="8">
        <f>Pointage!AS434</f>
        <v>0</v>
      </c>
      <c r="M432" s="8">
        <f>Pointage!AX434</f>
        <v>0</v>
      </c>
      <c r="N432" s="8">
        <f>Pointage!BD434</f>
        <v>0</v>
      </c>
      <c r="O432" s="8">
        <f>Pointage!BH434</f>
        <v>0</v>
      </c>
      <c r="P432" s="8">
        <f>Pointage!BM434</f>
        <v>0</v>
      </c>
      <c r="Q432" s="8">
        <f>Pointage!BR434</f>
        <v>0</v>
      </c>
      <c r="R432" s="8">
        <f>Pointage!BW434</f>
        <v>0</v>
      </c>
      <c r="S432" s="8">
        <f>Pointage!CB434</f>
        <v>0</v>
      </c>
    </row>
    <row r="433" spans="1:19" x14ac:dyDescent="0.2">
      <c r="A433" s="7">
        <f>Pointage!A435</f>
        <v>0</v>
      </c>
      <c r="B433" s="4">
        <f t="shared" si="12"/>
        <v>0</v>
      </c>
      <c r="C433" s="4">
        <f t="shared" si="13"/>
        <v>1</v>
      </c>
      <c r="D433" s="8">
        <f>Pointage!E435</f>
        <v>0</v>
      </c>
      <c r="E433" s="8">
        <f>Pointage!J435</f>
        <v>0</v>
      </c>
      <c r="F433" s="8">
        <f>Pointage!O435</f>
        <v>0</v>
      </c>
      <c r="G433" s="8">
        <f>Pointage!T435</f>
        <v>0</v>
      </c>
      <c r="H433" s="8">
        <f>Pointage!Y435</f>
        <v>0</v>
      </c>
      <c r="I433" s="8">
        <f>Pointage!AD435</f>
        <v>0</v>
      </c>
      <c r="J433" s="8">
        <f>Pointage!AI435</f>
        <v>0</v>
      </c>
      <c r="K433" s="8">
        <f>Pointage!AS435</f>
        <v>0</v>
      </c>
      <c r="L433" s="8">
        <f>Pointage!AS435</f>
        <v>0</v>
      </c>
      <c r="M433" s="8">
        <f>Pointage!AX435</f>
        <v>0</v>
      </c>
      <c r="N433" s="8">
        <f>Pointage!BD435</f>
        <v>0</v>
      </c>
      <c r="O433" s="8">
        <f>Pointage!BH435</f>
        <v>0</v>
      </c>
      <c r="P433" s="8">
        <f>Pointage!BM435</f>
        <v>0</v>
      </c>
      <c r="Q433" s="8">
        <f>Pointage!BR435</f>
        <v>0</v>
      </c>
      <c r="R433" s="8">
        <f>Pointage!BW435</f>
        <v>0</v>
      </c>
      <c r="S433" s="8">
        <f>Pointage!CB435</f>
        <v>0</v>
      </c>
    </row>
    <row r="434" spans="1:19" x14ac:dyDescent="0.2">
      <c r="A434" s="7">
        <f>Pointage!A436</f>
        <v>0</v>
      </c>
      <c r="B434" s="4">
        <f t="shared" si="12"/>
        <v>0</v>
      </c>
      <c r="C434" s="4">
        <f t="shared" si="13"/>
        <v>1</v>
      </c>
      <c r="D434" s="8">
        <f>Pointage!E436</f>
        <v>0</v>
      </c>
      <c r="E434" s="8">
        <f>Pointage!J436</f>
        <v>0</v>
      </c>
      <c r="F434" s="8">
        <f>Pointage!O436</f>
        <v>0</v>
      </c>
      <c r="G434" s="8">
        <f>Pointage!T436</f>
        <v>0</v>
      </c>
      <c r="H434" s="8">
        <f>Pointage!Y436</f>
        <v>0</v>
      </c>
      <c r="I434" s="8">
        <f>Pointage!AD436</f>
        <v>0</v>
      </c>
      <c r="J434" s="8">
        <f>Pointage!AI436</f>
        <v>0</v>
      </c>
      <c r="K434" s="8">
        <f>Pointage!AS436</f>
        <v>0</v>
      </c>
      <c r="L434" s="8">
        <f>Pointage!AS436</f>
        <v>0</v>
      </c>
      <c r="M434" s="8">
        <f>Pointage!AX436</f>
        <v>0</v>
      </c>
      <c r="N434" s="8">
        <f>Pointage!BD436</f>
        <v>0</v>
      </c>
      <c r="O434" s="8">
        <f>Pointage!BH436</f>
        <v>0</v>
      </c>
      <c r="P434" s="8">
        <f>Pointage!BM436</f>
        <v>0</v>
      </c>
      <c r="Q434" s="8">
        <f>Pointage!BR436</f>
        <v>0</v>
      </c>
      <c r="R434" s="8">
        <f>Pointage!BW436</f>
        <v>0</v>
      </c>
      <c r="S434" s="8">
        <f>Pointage!CB436</f>
        <v>0</v>
      </c>
    </row>
    <row r="435" spans="1:19" x14ac:dyDescent="0.2">
      <c r="A435" s="7">
        <f>Pointage!A437</f>
        <v>0</v>
      </c>
      <c r="B435" s="4">
        <f t="shared" si="12"/>
        <v>0</v>
      </c>
      <c r="C435" s="4">
        <f t="shared" si="13"/>
        <v>1</v>
      </c>
      <c r="D435" s="8">
        <f>Pointage!E437</f>
        <v>0</v>
      </c>
      <c r="E435" s="8">
        <f>Pointage!J437</f>
        <v>0</v>
      </c>
      <c r="F435" s="8">
        <f>Pointage!O437</f>
        <v>0</v>
      </c>
      <c r="G435" s="8">
        <f>Pointage!T437</f>
        <v>0</v>
      </c>
      <c r="H435" s="8">
        <f>Pointage!Y437</f>
        <v>0</v>
      </c>
      <c r="I435" s="8">
        <f>Pointage!AD437</f>
        <v>0</v>
      </c>
      <c r="J435" s="8">
        <f>Pointage!AI437</f>
        <v>0</v>
      </c>
      <c r="K435" s="8">
        <f>Pointage!AS437</f>
        <v>0</v>
      </c>
      <c r="L435" s="8">
        <f>Pointage!AS437</f>
        <v>0</v>
      </c>
      <c r="M435" s="8">
        <f>Pointage!AX437</f>
        <v>0</v>
      </c>
      <c r="N435" s="8">
        <f>Pointage!BD437</f>
        <v>0</v>
      </c>
      <c r="O435" s="8">
        <f>Pointage!BH437</f>
        <v>0</v>
      </c>
      <c r="P435" s="8">
        <f>Pointage!BM437</f>
        <v>0</v>
      </c>
      <c r="Q435" s="8">
        <f>Pointage!BR437</f>
        <v>0</v>
      </c>
      <c r="R435" s="8">
        <f>Pointage!BW437</f>
        <v>0</v>
      </c>
      <c r="S435" s="8">
        <f>Pointage!CB437</f>
        <v>0</v>
      </c>
    </row>
    <row r="436" spans="1:19" x14ac:dyDescent="0.2">
      <c r="A436" s="7">
        <f>Pointage!A438</f>
        <v>0</v>
      </c>
      <c r="B436" s="4">
        <f t="shared" si="12"/>
        <v>0</v>
      </c>
      <c r="C436" s="4">
        <f t="shared" si="13"/>
        <v>1</v>
      </c>
      <c r="D436" s="8">
        <f>Pointage!E438</f>
        <v>0</v>
      </c>
      <c r="E436" s="8">
        <f>Pointage!J438</f>
        <v>0</v>
      </c>
      <c r="F436" s="8">
        <f>Pointage!O438</f>
        <v>0</v>
      </c>
      <c r="G436" s="8">
        <f>Pointage!T438</f>
        <v>0</v>
      </c>
      <c r="H436" s="8">
        <f>Pointage!Y438</f>
        <v>0</v>
      </c>
      <c r="I436" s="8">
        <f>Pointage!AD438</f>
        <v>0</v>
      </c>
      <c r="J436" s="8">
        <f>Pointage!AI438</f>
        <v>0</v>
      </c>
      <c r="K436" s="8">
        <f>Pointage!AS438</f>
        <v>0</v>
      </c>
      <c r="L436" s="8">
        <f>Pointage!AS438</f>
        <v>0</v>
      </c>
      <c r="M436" s="8">
        <f>Pointage!AX438</f>
        <v>0</v>
      </c>
      <c r="N436" s="8">
        <f>Pointage!BD438</f>
        <v>0</v>
      </c>
      <c r="O436" s="8">
        <f>Pointage!BH438</f>
        <v>0</v>
      </c>
      <c r="P436" s="8">
        <f>Pointage!BM438</f>
        <v>0</v>
      </c>
      <c r="Q436" s="8">
        <f>Pointage!BR438</f>
        <v>0</v>
      </c>
      <c r="R436" s="8">
        <f>Pointage!BW438</f>
        <v>0</v>
      </c>
      <c r="S436" s="8">
        <f>Pointage!CB438</f>
        <v>0</v>
      </c>
    </row>
    <row r="437" spans="1:19" x14ac:dyDescent="0.2">
      <c r="A437" s="7">
        <f>Pointage!A439</f>
        <v>0</v>
      </c>
      <c r="B437" s="4">
        <f t="shared" si="12"/>
        <v>0</v>
      </c>
      <c r="C437" s="4">
        <f t="shared" si="13"/>
        <v>1</v>
      </c>
      <c r="D437" s="8">
        <f>Pointage!E439</f>
        <v>0</v>
      </c>
      <c r="E437" s="8">
        <f>Pointage!J439</f>
        <v>0</v>
      </c>
      <c r="F437" s="8">
        <f>Pointage!O439</f>
        <v>0</v>
      </c>
      <c r="G437" s="8">
        <f>Pointage!T439</f>
        <v>0</v>
      </c>
      <c r="H437" s="8">
        <f>Pointage!Y439</f>
        <v>0</v>
      </c>
      <c r="I437" s="8">
        <f>Pointage!AD439</f>
        <v>0</v>
      </c>
      <c r="J437" s="8">
        <f>Pointage!AI439</f>
        <v>0</v>
      </c>
      <c r="K437" s="8">
        <f>Pointage!AS439</f>
        <v>0</v>
      </c>
      <c r="L437" s="8">
        <f>Pointage!AS439</f>
        <v>0</v>
      </c>
      <c r="M437" s="8">
        <f>Pointage!AX439</f>
        <v>0</v>
      </c>
      <c r="N437" s="8">
        <f>Pointage!BD439</f>
        <v>0</v>
      </c>
      <c r="O437" s="8">
        <f>Pointage!BH439</f>
        <v>0</v>
      </c>
      <c r="P437" s="8">
        <f>Pointage!BM439</f>
        <v>0</v>
      </c>
      <c r="Q437" s="8">
        <f>Pointage!BR439</f>
        <v>0</v>
      </c>
      <c r="R437" s="8">
        <f>Pointage!BW439</f>
        <v>0</v>
      </c>
      <c r="S437" s="8">
        <f>Pointage!CB439</f>
        <v>0</v>
      </c>
    </row>
    <row r="438" spans="1:19" x14ac:dyDescent="0.2">
      <c r="A438" s="7">
        <f>Pointage!A440</f>
        <v>0</v>
      </c>
      <c r="B438" s="4">
        <f t="shared" si="12"/>
        <v>0</v>
      </c>
      <c r="C438" s="4">
        <f t="shared" si="13"/>
        <v>1</v>
      </c>
      <c r="D438" s="8">
        <f>Pointage!E440</f>
        <v>0</v>
      </c>
      <c r="E438" s="8">
        <f>Pointage!J440</f>
        <v>0</v>
      </c>
      <c r="F438" s="8">
        <f>Pointage!O440</f>
        <v>0</v>
      </c>
      <c r="G438" s="8">
        <f>Pointage!T440</f>
        <v>0</v>
      </c>
      <c r="H438" s="8">
        <f>Pointage!Y440</f>
        <v>0</v>
      </c>
      <c r="I438" s="8">
        <f>Pointage!AD440</f>
        <v>0</v>
      </c>
      <c r="J438" s="8">
        <f>Pointage!AI440</f>
        <v>0</v>
      </c>
      <c r="K438" s="8">
        <f>Pointage!AS440</f>
        <v>0</v>
      </c>
      <c r="L438" s="8">
        <f>Pointage!AS440</f>
        <v>0</v>
      </c>
      <c r="M438" s="8">
        <f>Pointage!AX440</f>
        <v>0</v>
      </c>
      <c r="N438" s="8">
        <f>Pointage!BD440</f>
        <v>0</v>
      </c>
      <c r="O438" s="8">
        <f>Pointage!BH440</f>
        <v>0</v>
      </c>
      <c r="P438" s="8">
        <f>Pointage!BM440</f>
        <v>0</v>
      </c>
      <c r="Q438" s="8">
        <f>Pointage!BR440</f>
        <v>0</v>
      </c>
      <c r="R438" s="8">
        <f>Pointage!BW440</f>
        <v>0</v>
      </c>
      <c r="S438" s="8">
        <f>Pointage!CB440</f>
        <v>0</v>
      </c>
    </row>
    <row r="439" spans="1:19" x14ac:dyDescent="0.2">
      <c r="A439" s="7">
        <f>Pointage!A441</f>
        <v>0</v>
      </c>
      <c r="B439" s="4">
        <f t="shared" si="12"/>
        <v>0</v>
      </c>
      <c r="C439" s="4">
        <f t="shared" si="13"/>
        <v>1</v>
      </c>
      <c r="D439" s="8">
        <f>Pointage!E441</f>
        <v>0</v>
      </c>
      <c r="E439" s="8">
        <f>Pointage!J441</f>
        <v>0</v>
      </c>
      <c r="F439" s="8">
        <f>Pointage!O441</f>
        <v>0</v>
      </c>
      <c r="G439" s="8">
        <f>Pointage!T441</f>
        <v>0</v>
      </c>
      <c r="H439" s="8">
        <f>Pointage!Y441</f>
        <v>0</v>
      </c>
      <c r="I439" s="8">
        <f>Pointage!AD441</f>
        <v>0</v>
      </c>
      <c r="J439" s="8">
        <f>Pointage!AI441</f>
        <v>0</v>
      </c>
      <c r="K439" s="8">
        <f>Pointage!AS441</f>
        <v>0</v>
      </c>
      <c r="L439" s="8">
        <f>Pointage!AS441</f>
        <v>0</v>
      </c>
      <c r="M439" s="8">
        <f>Pointage!AX441</f>
        <v>0</v>
      </c>
      <c r="N439" s="8">
        <f>Pointage!BD441</f>
        <v>0</v>
      </c>
      <c r="O439" s="8">
        <f>Pointage!BH441</f>
        <v>0</v>
      </c>
      <c r="P439" s="8">
        <f>Pointage!BM441</f>
        <v>0</v>
      </c>
      <c r="Q439" s="8">
        <f>Pointage!BR441</f>
        <v>0</v>
      </c>
      <c r="R439" s="8">
        <f>Pointage!BW441</f>
        <v>0</v>
      </c>
      <c r="S439" s="8">
        <f>Pointage!CB441</f>
        <v>0</v>
      </c>
    </row>
    <row r="440" spans="1:19" x14ac:dyDescent="0.2">
      <c r="A440" s="7">
        <f>Pointage!A442</f>
        <v>0</v>
      </c>
      <c r="B440" s="4">
        <f t="shared" si="12"/>
        <v>0</v>
      </c>
      <c r="C440" s="4">
        <f t="shared" si="13"/>
        <v>1</v>
      </c>
      <c r="D440" s="8">
        <f>Pointage!E442</f>
        <v>0</v>
      </c>
      <c r="E440" s="8">
        <f>Pointage!J442</f>
        <v>0</v>
      </c>
      <c r="F440" s="8">
        <f>Pointage!O442</f>
        <v>0</v>
      </c>
      <c r="G440" s="8">
        <f>Pointage!T442</f>
        <v>0</v>
      </c>
      <c r="H440" s="8">
        <f>Pointage!Y442</f>
        <v>0</v>
      </c>
      <c r="I440" s="8">
        <f>Pointage!AD442</f>
        <v>0</v>
      </c>
      <c r="J440" s="8">
        <f>Pointage!AI442</f>
        <v>0</v>
      </c>
      <c r="K440" s="8">
        <f>Pointage!AS442</f>
        <v>0</v>
      </c>
      <c r="L440" s="8">
        <f>Pointage!AS442</f>
        <v>0</v>
      </c>
      <c r="M440" s="8">
        <f>Pointage!AX442</f>
        <v>0</v>
      </c>
      <c r="N440" s="8">
        <f>Pointage!BD442</f>
        <v>0</v>
      </c>
      <c r="O440" s="8">
        <f>Pointage!BH442</f>
        <v>0</v>
      </c>
      <c r="P440" s="8">
        <f>Pointage!BM442</f>
        <v>0</v>
      </c>
      <c r="Q440" s="8">
        <f>Pointage!BR442</f>
        <v>0</v>
      </c>
      <c r="R440" s="8">
        <f>Pointage!BW442</f>
        <v>0</v>
      </c>
      <c r="S440" s="8">
        <f>Pointage!CB442</f>
        <v>0</v>
      </c>
    </row>
    <row r="441" spans="1:19" x14ac:dyDescent="0.2">
      <c r="A441" s="7">
        <f>Pointage!A443</f>
        <v>0</v>
      </c>
      <c r="B441" s="4">
        <f t="shared" si="12"/>
        <v>0</v>
      </c>
      <c r="C441" s="4">
        <f t="shared" si="13"/>
        <v>1</v>
      </c>
      <c r="D441" s="8">
        <f>Pointage!E443</f>
        <v>0</v>
      </c>
      <c r="E441" s="8">
        <f>Pointage!J443</f>
        <v>0</v>
      </c>
      <c r="F441" s="8">
        <f>Pointage!O443</f>
        <v>0</v>
      </c>
      <c r="G441" s="8">
        <f>Pointage!T443</f>
        <v>0</v>
      </c>
      <c r="H441" s="8">
        <f>Pointage!Y443</f>
        <v>0</v>
      </c>
      <c r="I441" s="8">
        <f>Pointage!AD443</f>
        <v>0</v>
      </c>
      <c r="J441" s="8">
        <f>Pointage!AI443</f>
        <v>0</v>
      </c>
      <c r="K441" s="8">
        <f>Pointage!AS443</f>
        <v>0</v>
      </c>
      <c r="L441" s="8">
        <f>Pointage!AS443</f>
        <v>0</v>
      </c>
      <c r="M441" s="8">
        <f>Pointage!AX443</f>
        <v>0</v>
      </c>
      <c r="N441" s="8">
        <f>Pointage!BD443</f>
        <v>0</v>
      </c>
      <c r="O441" s="8">
        <f>Pointage!BH443</f>
        <v>0</v>
      </c>
      <c r="P441" s="8">
        <f>Pointage!BM443</f>
        <v>0</v>
      </c>
      <c r="Q441" s="8">
        <f>Pointage!BR443</f>
        <v>0</v>
      </c>
      <c r="R441" s="8">
        <f>Pointage!BW443</f>
        <v>0</v>
      </c>
      <c r="S441" s="8">
        <f>Pointage!CB443</f>
        <v>0</v>
      </c>
    </row>
    <row r="442" spans="1:19" x14ac:dyDescent="0.2">
      <c r="A442" s="7">
        <f>Pointage!A444</f>
        <v>0</v>
      </c>
      <c r="B442" s="4">
        <f t="shared" si="12"/>
        <v>0</v>
      </c>
      <c r="C442" s="4">
        <f t="shared" si="13"/>
        <v>1</v>
      </c>
      <c r="D442" s="8">
        <f>Pointage!E444</f>
        <v>0</v>
      </c>
      <c r="E442" s="8">
        <f>Pointage!J444</f>
        <v>0</v>
      </c>
      <c r="F442" s="8">
        <f>Pointage!O444</f>
        <v>0</v>
      </c>
      <c r="G442" s="8">
        <f>Pointage!T444</f>
        <v>0</v>
      </c>
      <c r="H442" s="8">
        <f>Pointage!Y444</f>
        <v>0</v>
      </c>
      <c r="I442" s="8">
        <f>Pointage!AD444</f>
        <v>0</v>
      </c>
      <c r="J442" s="8">
        <f>Pointage!AI444</f>
        <v>0</v>
      </c>
      <c r="K442" s="8">
        <f>Pointage!AS444</f>
        <v>0</v>
      </c>
      <c r="L442" s="8">
        <f>Pointage!AS444</f>
        <v>0</v>
      </c>
      <c r="M442" s="8">
        <f>Pointage!AX444</f>
        <v>0</v>
      </c>
      <c r="N442" s="8">
        <f>Pointage!BD444</f>
        <v>0</v>
      </c>
      <c r="O442" s="8">
        <f>Pointage!BH444</f>
        <v>0</v>
      </c>
      <c r="P442" s="8">
        <f>Pointage!BM444</f>
        <v>0</v>
      </c>
      <c r="Q442" s="8">
        <f>Pointage!BR444</f>
        <v>0</v>
      </c>
      <c r="R442" s="8">
        <f>Pointage!BW444</f>
        <v>0</v>
      </c>
      <c r="S442" s="8">
        <f>Pointage!CB444</f>
        <v>0</v>
      </c>
    </row>
    <row r="443" spans="1:19" x14ac:dyDescent="0.2">
      <c r="A443" s="7">
        <f>Pointage!A445</f>
        <v>0</v>
      </c>
      <c r="B443" s="4">
        <f t="shared" si="12"/>
        <v>0</v>
      </c>
      <c r="C443" s="4">
        <f t="shared" si="13"/>
        <v>1</v>
      </c>
      <c r="D443" s="8">
        <f>Pointage!E445</f>
        <v>0</v>
      </c>
      <c r="E443" s="8">
        <f>Pointage!J445</f>
        <v>0</v>
      </c>
      <c r="F443" s="8">
        <f>Pointage!O445</f>
        <v>0</v>
      </c>
      <c r="G443" s="8">
        <f>Pointage!T445</f>
        <v>0</v>
      </c>
      <c r="H443" s="8">
        <f>Pointage!Y445</f>
        <v>0</v>
      </c>
      <c r="I443" s="8">
        <f>Pointage!AD445</f>
        <v>0</v>
      </c>
      <c r="J443" s="8">
        <f>Pointage!AI445</f>
        <v>0</v>
      </c>
      <c r="K443" s="8">
        <f>Pointage!AS445</f>
        <v>0</v>
      </c>
      <c r="L443" s="8">
        <f>Pointage!AS445</f>
        <v>0</v>
      </c>
      <c r="M443" s="8">
        <f>Pointage!AX445</f>
        <v>0</v>
      </c>
      <c r="N443" s="8">
        <f>Pointage!BD445</f>
        <v>0</v>
      </c>
      <c r="O443" s="8">
        <f>Pointage!BH445</f>
        <v>0</v>
      </c>
      <c r="P443" s="8">
        <f>Pointage!BM445</f>
        <v>0</v>
      </c>
      <c r="Q443" s="8">
        <f>Pointage!BR445</f>
        <v>0</v>
      </c>
      <c r="R443" s="8">
        <f>Pointage!BW445</f>
        <v>0</v>
      </c>
      <c r="S443" s="8">
        <f>Pointage!CB445</f>
        <v>0</v>
      </c>
    </row>
    <row r="444" spans="1:19" x14ac:dyDescent="0.2">
      <c r="A444" s="7">
        <f>Pointage!A446</f>
        <v>0</v>
      </c>
      <c r="B444" s="4">
        <f t="shared" si="12"/>
        <v>0</v>
      </c>
      <c r="C444" s="4">
        <f t="shared" si="13"/>
        <v>1</v>
      </c>
      <c r="D444" s="8">
        <f>Pointage!E446</f>
        <v>0</v>
      </c>
      <c r="E444" s="8">
        <f>Pointage!J446</f>
        <v>0</v>
      </c>
      <c r="F444" s="8">
        <f>Pointage!O446</f>
        <v>0</v>
      </c>
      <c r="G444" s="8">
        <f>Pointage!T446</f>
        <v>0</v>
      </c>
      <c r="H444" s="8">
        <f>Pointage!Y446</f>
        <v>0</v>
      </c>
      <c r="I444" s="8">
        <f>Pointage!AD446</f>
        <v>0</v>
      </c>
      <c r="J444" s="8">
        <f>Pointage!AI446</f>
        <v>0</v>
      </c>
      <c r="K444" s="8">
        <f>Pointage!AS446</f>
        <v>0</v>
      </c>
      <c r="L444" s="8">
        <f>Pointage!AS446</f>
        <v>0</v>
      </c>
      <c r="M444" s="8">
        <f>Pointage!AX446</f>
        <v>0</v>
      </c>
      <c r="N444" s="8">
        <f>Pointage!BD446</f>
        <v>0</v>
      </c>
      <c r="O444" s="8">
        <f>Pointage!BH446</f>
        <v>0</v>
      </c>
      <c r="P444" s="8">
        <f>Pointage!BM446</f>
        <v>0</v>
      </c>
      <c r="Q444" s="8">
        <f>Pointage!BR446</f>
        <v>0</v>
      </c>
      <c r="R444" s="8">
        <f>Pointage!BW446</f>
        <v>0</v>
      </c>
      <c r="S444" s="8">
        <f>Pointage!CB446</f>
        <v>0</v>
      </c>
    </row>
    <row r="445" spans="1:19" x14ac:dyDescent="0.2">
      <c r="A445" s="7">
        <f>Pointage!A447</f>
        <v>0</v>
      </c>
      <c r="B445" s="4">
        <f t="shared" si="12"/>
        <v>0</v>
      </c>
      <c r="C445" s="4">
        <f t="shared" si="13"/>
        <v>1</v>
      </c>
      <c r="D445" s="8">
        <f>Pointage!E447</f>
        <v>0</v>
      </c>
      <c r="E445" s="8">
        <f>Pointage!J447</f>
        <v>0</v>
      </c>
      <c r="F445" s="8">
        <f>Pointage!O447</f>
        <v>0</v>
      </c>
      <c r="G445" s="8">
        <f>Pointage!T447</f>
        <v>0</v>
      </c>
      <c r="H445" s="8">
        <f>Pointage!Y447</f>
        <v>0</v>
      </c>
      <c r="I445" s="8">
        <f>Pointage!AD447</f>
        <v>0</v>
      </c>
      <c r="J445" s="8">
        <f>Pointage!AI447</f>
        <v>0</v>
      </c>
      <c r="K445" s="8">
        <f>Pointage!AS447</f>
        <v>0</v>
      </c>
      <c r="L445" s="8">
        <f>Pointage!AS447</f>
        <v>0</v>
      </c>
      <c r="M445" s="8">
        <f>Pointage!AX447</f>
        <v>0</v>
      </c>
      <c r="N445" s="8">
        <f>Pointage!BD447</f>
        <v>0</v>
      </c>
      <c r="O445" s="8">
        <f>Pointage!BH447</f>
        <v>0</v>
      </c>
      <c r="P445" s="8">
        <f>Pointage!BM447</f>
        <v>0</v>
      </c>
      <c r="Q445" s="8">
        <f>Pointage!BR447</f>
        <v>0</v>
      </c>
      <c r="R445" s="8">
        <f>Pointage!BW447</f>
        <v>0</v>
      </c>
      <c r="S445" s="8">
        <f>Pointage!CB447</f>
        <v>0</v>
      </c>
    </row>
    <row r="446" spans="1:19" x14ac:dyDescent="0.2">
      <c r="A446" s="7">
        <f>Pointage!A448</f>
        <v>0</v>
      </c>
      <c r="B446" s="4">
        <f t="shared" si="12"/>
        <v>0</v>
      </c>
      <c r="C446" s="4">
        <f t="shared" si="13"/>
        <v>1</v>
      </c>
      <c r="D446" s="8">
        <f>Pointage!E448</f>
        <v>0</v>
      </c>
      <c r="E446" s="8">
        <f>Pointage!J448</f>
        <v>0</v>
      </c>
      <c r="F446" s="8">
        <f>Pointage!O448</f>
        <v>0</v>
      </c>
      <c r="G446" s="8">
        <f>Pointage!T448</f>
        <v>0</v>
      </c>
      <c r="H446" s="8">
        <f>Pointage!Y448</f>
        <v>0</v>
      </c>
      <c r="I446" s="8">
        <f>Pointage!AD448</f>
        <v>0</v>
      </c>
      <c r="J446" s="8">
        <f>Pointage!AI448</f>
        <v>0</v>
      </c>
      <c r="K446" s="8">
        <f>Pointage!AS448</f>
        <v>0</v>
      </c>
      <c r="L446" s="8">
        <f>Pointage!AS448</f>
        <v>0</v>
      </c>
      <c r="M446" s="8">
        <f>Pointage!AX448</f>
        <v>0</v>
      </c>
      <c r="N446" s="8">
        <f>Pointage!BD448</f>
        <v>0</v>
      </c>
      <c r="O446" s="8">
        <f>Pointage!BH448</f>
        <v>0</v>
      </c>
      <c r="P446" s="8">
        <f>Pointage!BM448</f>
        <v>0</v>
      </c>
      <c r="Q446" s="8">
        <f>Pointage!BR448</f>
        <v>0</v>
      </c>
      <c r="R446" s="8">
        <f>Pointage!BW448</f>
        <v>0</v>
      </c>
      <c r="S446" s="8">
        <f>Pointage!CB448</f>
        <v>0</v>
      </c>
    </row>
    <row r="447" spans="1:19" x14ac:dyDescent="0.2">
      <c r="A447" s="7">
        <f>Pointage!A449</f>
        <v>0</v>
      </c>
      <c r="B447" s="4">
        <f t="shared" si="12"/>
        <v>0</v>
      </c>
      <c r="C447" s="4">
        <f t="shared" si="13"/>
        <v>1</v>
      </c>
      <c r="D447" s="8">
        <f>Pointage!E449</f>
        <v>0</v>
      </c>
      <c r="E447" s="8">
        <f>Pointage!J449</f>
        <v>0</v>
      </c>
      <c r="F447" s="8">
        <f>Pointage!O449</f>
        <v>0</v>
      </c>
      <c r="G447" s="8">
        <f>Pointage!T449</f>
        <v>0</v>
      </c>
      <c r="H447" s="8">
        <f>Pointage!Y449</f>
        <v>0</v>
      </c>
      <c r="I447" s="8">
        <f>Pointage!AD449</f>
        <v>0</v>
      </c>
      <c r="J447" s="8">
        <f>Pointage!AI449</f>
        <v>0</v>
      </c>
      <c r="K447" s="8">
        <f>Pointage!AS449</f>
        <v>0</v>
      </c>
      <c r="L447" s="8">
        <f>Pointage!AS449</f>
        <v>0</v>
      </c>
      <c r="M447" s="8">
        <f>Pointage!AX449</f>
        <v>0</v>
      </c>
      <c r="N447" s="8">
        <f>Pointage!BD449</f>
        <v>0</v>
      </c>
      <c r="O447" s="8">
        <f>Pointage!BH449</f>
        <v>0</v>
      </c>
      <c r="P447" s="8">
        <f>Pointage!BM449</f>
        <v>0</v>
      </c>
      <c r="Q447" s="8">
        <f>Pointage!BR449</f>
        <v>0</v>
      </c>
      <c r="R447" s="8">
        <f>Pointage!BW449</f>
        <v>0</v>
      </c>
      <c r="S447" s="8">
        <f>Pointage!CB449</f>
        <v>0</v>
      </c>
    </row>
    <row r="448" spans="1:19" x14ac:dyDescent="0.2">
      <c r="A448" s="7">
        <f>Pointage!A450</f>
        <v>0</v>
      </c>
      <c r="B448" s="4">
        <f t="shared" si="12"/>
        <v>0</v>
      </c>
      <c r="C448" s="4">
        <f t="shared" si="13"/>
        <v>1</v>
      </c>
      <c r="D448" s="8">
        <f>Pointage!E450</f>
        <v>0</v>
      </c>
      <c r="E448" s="8">
        <f>Pointage!J450</f>
        <v>0</v>
      </c>
      <c r="F448" s="8">
        <f>Pointage!O450</f>
        <v>0</v>
      </c>
      <c r="G448" s="8">
        <f>Pointage!T450</f>
        <v>0</v>
      </c>
      <c r="H448" s="8">
        <f>Pointage!Y450</f>
        <v>0</v>
      </c>
      <c r="I448" s="8">
        <f>Pointage!AD450</f>
        <v>0</v>
      </c>
      <c r="J448" s="8">
        <f>Pointage!AI450</f>
        <v>0</v>
      </c>
      <c r="K448" s="8">
        <f>Pointage!AS450</f>
        <v>0</v>
      </c>
      <c r="L448" s="8">
        <f>Pointage!AS450</f>
        <v>0</v>
      </c>
      <c r="M448" s="8">
        <f>Pointage!AX450</f>
        <v>0</v>
      </c>
      <c r="N448" s="8">
        <f>Pointage!BD450</f>
        <v>0</v>
      </c>
      <c r="O448" s="8">
        <f>Pointage!BH450</f>
        <v>0</v>
      </c>
      <c r="P448" s="8">
        <f>Pointage!BM450</f>
        <v>0</v>
      </c>
      <c r="Q448" s="8">
        <f>Pointage!BR450</f>
        <v>0</v>
      </c>
      <c r="R448" s="8">
        <f>Pointage!BW450</f>
        <v>0</v>
      </c>
      <c r="S448" s="8">
        <f>Pointage!CB450</f>
        <v>0</v>
      </c>
    </row>
    <row r="449" spans="1:19" x14ac:dyDescent="0.2">
      <c r="A449" s="7">
        <f>Pointage!A451</f>
        <v>0</v>
      </c>
      <c r="B449" s="4">
        <f t="shared" si="12"/>
        <v>0</v>
      </c>
      <c r="C449" s="4">
        <f t="shared" si="13"/>
        <v>1</v>
      </c>
      <c r="D449" s="8">
        <f>Pointage!E451</f>
        <v>0</v>
      </c>
      <c r="E449" s="8">
        <f>Pointage!J451</f>
        <v>0</v>
      </c>
      <c r="F449" s="8">
        <f>Pointage!O451</f>
        <v>0</v>
      </c>
      <c r="G449" s="8">
        <f>Pointage!T451</f>
        <v>0</v>
      </c>
      <c r="H449" s="8">
        <f>Pointage!Y451</f>
        <v>0</v>
      </c>
      <c r="I449" s="8">
        <f>Pointage!AD451</f>
        <v>0</v>
      </c>
      <c r="J449" s="8">
        <f>Pointage!AI451</f>
        <v>0</v>
      </c>
      <c r="K449" s="8">
        <f>Pointage!AS451</f>
        <v>0</v>
      </c>
      <c r="L449" s="8">
        <f>Pointage!AS451</f>
        <v>0</v>
      </c>
      <c r="M449" s="8">
        <f>Pointage!AX451</f>
        <v>0</v>
      </c>
      <c r="N449" s="8">
        <f>Pointage!BD451</f>
        <v>0</v>
      </c>
      <c r="O449" s="8">
        <f>Pointage!BH451</f>
        <v>0</v>
      </c>
      <c r="P449" s="8">
        <f>Pointage!BM451</f>
        <v>0</v>
      </c>
      <c r="Q449" s="8">
        <f>Pointage!BR451</f>
        <v>0</v>
      </c>
      <c r="R449" s="8">
        <f>Pointage!BW451</f>
        <v>0</v>
      </c>
      <c r="S449" s="8">
        <f>Pointage!CB451</f>
        <v>0</v>
      </c>
    </row>
    <row r="450" spans="1:19" x14ac:dyDescent="0.2">
      <c r="A450" s="7">
        <f>Pointage!A452</f>
        <v>0</v>
      </c>
      <c r="B450" s="4">
        <f t="shared" si="12"/>
        <v>0</v>
      </c>
      <c r="C450" s="4">
        <f t="shared" si="13"/>
        <v>1</v>
      </c>
      <c r="D450" s="8">
        <f>Pointage!E452</f>
        <v>0</v>
      </c>
      <c r="E450" s="8">
        <f>Pointage!J452</f>
        <v>0</v>
      </c>
      <c r="F450" s="8">
        <f>Pointage!O452</f>
        <v>0</v>
      </c>
      <c r="G450" s="8">
        <f>Pointage!T452</f>
        <v>0</v>
      </c>
      <c r="H450" s="8">
        <f>Pointage!Y452</f>
        <v>0</v>
      </c>
      <c r="I450" s="8">
        <f>Pointage!AD452</f>
        <v>0</v>
      </c>
      <c r="J450" s="8">
        <f>Pointage!AI452</f>
        <v>0</v>
      </c>
      <c r="K450" s="8">
        <f>Pointage!AS452</f>
        <v>0</v>
      </c>
      <c r="L450" s="8">
        <f>Pointage!AS452</f>
        <v>0</v>
      </c>
      <c r="M450" s="8">
        <f>Pointage!AX452</f>
        <v>0</v>
      </c>
      <c r="N450" s="8">
        <f>Pointage!BD452</f>
        <v>0</v>
      </c>
      <c r="O450" s="8">
        <f>Pointage!BH452</f>
        <v>0</v>
      </c>
      <c r="P450" s="8">
        <f>Pointage!BM452</f>
        <v>0</v>
      </c>
      <c r="Q450" s="8">
        <f>Pointage!BR452</f>
        <v>0</v>
      </c>
      <c r="R450" s="8">
        <f>Pointage!BW452</f>
        <v>0</v>
      </c>
      <c r="S450" s="8">
        <f>Pointage!CB452</f>
        <v>0</v>
      </c>
    </row>
    <row r="451" spans="1:19" x14ac:dyDescent="0.2">
      <c r="A451" s="7">
        <f>Pointage!A453</f>
        <v>0</v>
      </c>
      <c r="B451" s="4">
        <f t="shared" si="12"/>
        <v>0</v>
      </c>
      <c r="C451" s="4">
        <f t="shared" si="13"/>
        <v>1</v>
      </c>
      <c r="D451" s="8">
        <f>Pointage!E453</f>
        <v>0</v>
      </c>
      <c r="E451" s="8">
        <f>Pointage!J453</f>
        <v>0</v>
      </c>
      <c r="F451" s="8">
        <f>Pointage!O453</f>
        <v>0</v>
      </c>
      <c r="G451" s="8">
        <f>Pointage!T453</f>
        <v>0</v>
      </c>
      <c r="H451" s="8">
        <f>Pointage!Y453</f>
        <v>0</v>
      </c>
      <c r="I451" s="8">
        <f>Pointage!AD453</f>
        <v>0</v>
      </c>
      <c r="J451" s="8">
        <f>Pointage!AI453</f>
        <v>0</v>
      </c>
      <c r="K451" s="8">
        <f>Pointage!AS453</f>
        <v>0</v>
      </c>
      <c r="L451" s="8">
        <f>Pointage!AS453</f>
        <v>0</v>
      </c>
      <c r="M451" s="8">
        <f>Pointage!AX453</f>
        <v>0</v>
      </c>
      <c r="N451" s="8">
        <f>Pointage!BD453</f>
        <v>0</v>
      </c>
      <c r="O451" s="8">
        <f>Pointage!BH453</f>
        <v>0</v>
      </c>
      <c r="P451" s="8">
        <f>Pointage!BM453</f>
        <v>0</v>
      </c>
      <c r="Q451" s="8">
        <f>Pointage!BR453</f>
        <v>0</v>
      </c>
      <c r="R451" s="8">
        <f>Pointage!BW453</f>
        <v>0</v>
      </c>
      <c r="S451" s="8">
        <f>Pointage!CB453</f>
        <v>0</v>
      </c>
    </row>
    <row r="452" spans="1:19" x14ac:dyDescent="0.2">
      <c r="A452" s="7">
        <f>Pointage!A454</f>
        <v>0</v>
      </c>
      <c r="B452" s="4">
        <f t="shared" si="12"/>
        <v>0</v>
      </c>
      <c r="C452" s="4">
        <f t="shared" si="13"/>
        <v>1</v>
      </c>
      <c r="D452" s="8">
        <f>Pointage!E454</f>
        <v>0</v>
      </c>
      <c r="E452" s="8">
        <f>Pointage!J454</f>
        <v>0</v>
      </c>
      <c r="F452" s="8">
        <f>Pointage!O454</f>
        <v>0</v>
      </c>
      <c r="G452" s="8">
        <f>Pointage!T454</f>
        <v>0</v>
      </c>
      <c r="H452" s="8">
        <f>Pointage!Y454</f>
        <v>0</v>
      </c>
      <c r="I452" s="8">
        <f>Pointage!AD454</f>
        <v>0</v>
      </c>
      <c r="J452" s="8">
        <f>Pointage!AI454</f>
        <v>0</v>
      </c>
      <c r="K452" s="8">
        <f>Pointage!AS454</f>
        <v>0</v>
      </c>
      <c r="L452" s="8">
        <f>Pointage!AS454</f>
        <v>0</v>
      </c>
      <c r="M452" s="8">
        <f>Pointage!AX454</f>
        <v>0</v>
      </c>
      <c r="N452" s="8">
        <f>Pointage!BD454</f>
        <v>0</v>
      </c>
      <c r="O452" s="8">
        <f>Pointage!BH454</f>
        <v>0</v>
      </c>
      <c r="P452" s="8">
        <f>Pointage!BM454</f>
        <v>0</v>
      </c>
      <c r="Q452" s="8">
        <f>Pointage!BR454</f>
        <v>0</v>
      </c>
      <c r="R452" s="8">
        <f>Pointage!BW454</f>
        <v>0</v>
      </c>
      <c r="S452" s="8">
        <f>Pointage!CB454</f>
        <v>0</v>
      </c>
    </row>
    <row r="453" spans="1:19" x14ac:dyDescent="0.2">
      <c r="A453" s="7">
        <f>Pointage!A455</f>
        <v>0</v>
      </c>
      <c r="B453" s="4">
        <f t="shared" ref="B453:B516" si="14">DAY(A453)</f>
        <v>0</v>
      </c>
      <c r="C453" s="4">
        <f t="shared" ref="C453:C516" si="15">MONTH(A453)</f>
        <v>1</v>
      </c>
      <c r="D453" s="8">
        <f>Pointage!E455</f>
        <v>0</v>
      </c>
      <c r="E453" s="8">
        <f>Pointage!J455</f>
        <v>0</v>
      </c>
      <c r="F453" s="8">
        <f>Pointage!O455</f>
        <v>0</v>
      </c>
      <c r="G453" s="8">
        <f>Pointage!T455</f>
        <v>0</v>
      </c>
      <c r="H453" s="8">
        <f>Pointage!Y455</f>
        <v>0</v>
      </c>
      <c r="I453" s="8">
        <f>Pointage!AD455</f>
        <v>0</v>
      </c>
      <c r="J453" s="8">
        <f>Pointage!AI455</f>
        <v>0</v>
      </c>
      <c r="K453" s="8">
        <f>Pointage!AS455</f>
        <v>0</v>
      </c>
      <c r="L453" s="8">
        <f>Pointage!AS455</f>
        <v>0</v>
      </c>
      <c r="M453" s="8">
        <f>Pointage!AX455</f>
        <v>0</v>
      </c>
      <c r="N453" s="8">
        <f>Pointage!BD455</f>
        <v>0</v>
      </c>
      <c r="O453" s="8">
        <f>Pointage!BH455</f>
        <v>0</v>
      </c>
      <c r="P453" s="8">
        <f>Pointage!BM455</f>
        <v>0</v>
      </c>
      <c r="Q453" s="8">
        <f>Pointage!BR455</f>
        <v>0</v>
      </c>
      <c r="R453" s="8">
        <f>Pointage!BW455</f>
        <v>0</v>
      </c>
      <c r="S453" s="8">
        <f>Pointage!CB455</f>
        <v>0</v>
      </c>
    </row>
    <row r="454" spans="1:19" x14ac:dyDescent="0.2">
      <c r="A454" s="7">
        <f>Pointage!A456</f>
        <v>0</v>
      </c>
      <c r="B454" s="4">
        <f t="shared" si="14"/>
        <v>0</v>
      </c>
      <c r="C454" s="4">
        <f t="shared" si="15"/>
        <v>1</v>
      </c>
      <c r="D454" s="8">
        <f>Pointage!E456</f>
        <v>0</v>
      </c>
      <c r="E454" s="8">
        <f>Pointage!J456</f>
        <v>0</v>
      </c>
      <c r="F454" s="8">
        <f>Pointage!O456</f>
        <v>0</v>
      </c>
      <c r="G454" s="8">
        <f>Pointage!T456</f>
        <v>0</v>
      </c>
      <c r="H454" s="8">
        <f>Pointage!Y456</f>
        <v>0</v>
      </c>
      <c r="I454" s="8">
        <f>Pointage!AD456</f>
        <v>0</v>
      </c>
      <c r="J454" s="8">
        <f>Pointage!AI456</f>
        <v>0</v>
      </c>
      <c r="K454" s="8">
        <f>Pointage!AS456</f>
        <v>0</v>
      </c>
      <c r="L454" s="8">
        <f>Pointage!AS456</f>
        <v>0</v>
      </c>
      <c r="M454" s="8">
        <f>Pointage!AX456</f>
        <v>0</v>
      </c>
      <c r="N454" s="8">
        <f>Pointage!BD456</f>
        <v>0</v>
      </c>
      <c r="O454" s="8">
        <f>Pointage!BH456</f>
        <v>0</v>
      </c>
      <c r="P454" s="8">
        <f>Pointage!BM456</f>
        <v>0</v>
      </c>
      <c r="Q454" s="8">
        <f>Pointage!BR456</f>
        <v>0</v>
      </c>
      <c r="R454" s="8">
        <f>Pointage!BW456</f>
        <v>0</v>
      </c>
      <c r="S454" s="8">
        <f>Pointage!CB456</f>
        <v>0</v>
      </c>
    </row>
    <row r="455" spans="1:19" x14ac:dyDescent="0.2">
      <c r="A455" s="7">
        <f>Pointage!A457</f>
        <v>0</v>
      </c>
      <c r="B455" s="4">
        <f t="shared" si="14"/>
        <v>0</v>
      </c>
      <c r="C455" s="4">
        <f t="shared" si="15"/>
        <v>1</v>
      </c>
      <c r="D455" s="8">
        <f>Pointage!E457</f>
        <v>0</v>
      </c>
      <c r="E455" s="8">
        <f>Pointage!J457</f>
        <v>0</v>
      </c>
      <c r="F455" s="8">
        <f>Pointage!O457</f>
        <v>0</v>
      </c>
      <c r="G455" s="8">
        <f>Pointage!T457</f>
        <v>0</v>
      </c>
      <c r="H455" s="8">
        <f>Pointage!Y457</f>
        <v>0</v>
      </c>
      <c r="I455" s="8">
        <f>Pointage!AD457</f>
        <v>0</v>
      </c>
      <c r="J455" s="8">
        <f>Pointage!AI457</f>
        <v>0</v>
      </c>
      <c r="K455" s="8">
        <f>Pointage!AS457</f>
        <v>0</v>
      </c>
      <c r="L455" s="8">
        <f>Pointage!AS457</f>
        <v>0</v>
      </c>
      <c r="M455" s="8">
        <f>Pointage!AX457</f>
        <v>0</v>
      </c>
      <c r="N455" s="8">
        <f>Pointage!BD457</f>
        <v>0</v>
      </c>
      <c r="O455" s="8">
        <f>Pointage!BH457</f>
        <v>0</v>
      </c>
      <c r="P455" s="8">
        <f>Pointage!BM457</f>
        <v>0</v>
      </c>
      <c r="Q455" s="8">
        <f>Pointage!BR457</f>
        <v>0</v>
      </c>
      <c r="R455" s="8">
        <f>Pointage!BW457</f>
        <v>0</v>
      </c>
      <c r="S455" s="8">
        <f>Pointage!CB457</f>
        <v>0</v>
      </c>
    </row>
    <row r="456" spans="1:19" x14ac:dyDescent="0.2">
      <c r="A456" s="7">
        <f>Pointage!A458</f>
        <v>0</v>
      </c>
      <c r="B456" s="4">
        <f t="shared" si="14"/>
        <v>0</v>
      </c>
      <c r="C456" s="4">
        <f t="shared" si="15"/>
        <v>1</v>
      </c>
      <c r="D456" s="8">
        <f>Pointage!E458</f>
        <v>0</v>
      </c>
      <c r="E456" s="8">
        <f>Pointage!J458</f>
        <v>0</v>
      </c>
      <c r="F456" s="8">
        <f>Pointage!O458</f>
        <v>0</v>
      </c>
      <c r="G456" s="8">
        <f>Pointage!T458</f>
        <v>0</v>
      </c>
      <c r="H456" s="8">
        <f>Pointage!Y458</f>
        <v>0</v>
      </c>
      <c r="I456" s="8">
        <f>Pointage!AD458</f>
        <v>0</v>
      </c>
      <c r="J456" s="8">
        <f>Pointage!AI458</f>
        <v>0</v>
      </c>
      <c r="K456" s="8">
        <f>Pointage!AS458</f>
        <v>0</v>
      </c>
      <c r="L456" s="8">
        <f>Pointage!AS458</f>
        <v>0</v>
      </c>
      <c r="M456" s="8">
        <f>Pointage!AX458</f>
        <v>0</v>
      </c>
      <c r="N456" s="8">
        <f>Pointage!BD458</f>
        <v>0</v>
      </c>
      <c r="O456" s="8">
        <f>Pointage!BH458</f>
        <v>0</v>
      </c>
      <c r="P456" s="8">
        <f>Pointage!BM458</f>
        <v>0</v>
      </c>
      <c r="Q456" s="8">
        <f>Pointage!BR458</f>
        <v>0</v>
      </c>
      <c r="R456" s="8">
        <f>Pointage!BW458</f>
        <v>0</v>
      </c>
      <c r="S456" s="8">
        <f>Pointage!CB458</f>
        <v>0</v>
      </c>
    </row>
    <row r="457" spans="1:19" x14ac:dyDescent="0.2">
      <c r="A457" s="7">
        <f>Pointage!A459</f>
        <v>0</v>
      </c>
      <c r="B457" s="4">
        <f t="shared" si="14"/>
        <v>0</v>
      </c>
      <c r="C457" s="4">
        <f t="shared" si="15"/>
        <v>1</v>
      </c>
      <c r="D457" s="8">
        <f>Pointage!E459</f>
        <v>0</v>
      </c>
      <c r="E457" s="8">
        <f>Pointage!J459</f>
        <v>0</v>
      </c>
      <c r="F457" s="8">
        <f>Pointage!O459</f>
        <v>0</v>
      </c>
      <c r="G457" s="8">
        <f>Pointage!T459</f>
        <v>0</v>
      </c>
      <c r="H457" s="8">
        <f>Pointage!Y459</f>
        <v>0</v>
      </c>
      <c r="I457" s="8">
        <f>Pointage!AD459</f>
        <v>0</v>
      </c>
      <c r="J457" s="8">
        <f>Pointage!AI459</f>
        <v>0</v>
      </c>
      <c r="K457" s="8">
        <f>Pointage!AS459</f>
        <v>0</v>
      </c>
      <c r="L457" s="8">
        <f>Pointage!AS459</f>
        <v>0</v>
      </c>
      <c r="M457" s="8">
        <f>Pointage!AX459</f>
        <v>0</v>
      </c>
      <c r="N457" s="8">
        <f>Pointage!BD459</f>
        <v>0</v>
      </c>
      <c r="O457" s="8">
        <f>Pointage!BH459</f>
        <v>0</v>
      </c>
      <c r="P457" s="8">
        <f>Pointage!BM459</f>
        <v>0</v>
      </c>
      <c r="Q457" s="8">
        <f>Pointage!BR459</f>
        <v>0</v>
      </c>
      <c r="R457" s="8">
        <f>Pointage!BW459</f>
        <v>0</v>
      </c>
      <c r="S457" s="8">
        <f>Pointage!CB459</f>
        <v>0</v>
      </c>
    </row>
    <row r="458" spans="1:19" x14ac:dyDescent="0.2">
      <c r="A458" s="7">
        <f>Pointage!A460</f>
        <v>0</v>
      </c>
      <c r="B458" s="4">
        <f t="shared" si="14"/>
        <v>0</v>
      </c>
      <c r="C458" s="4">
        <f t="shared" si="15"/>
        <v>1</v>
      </c>
      <c r="D458" s="8">
        <f>Pointage!E460</f>
        <v>0</v>
      </c>
      <c r="E458" s="8">
        <f>Pointage!J460</f>
        <v>0</v>
      </c>
      <c r="F458" s="8">
        <f>Pointage!O460</f>
        <v>0</v>
      </c>
      <c r="G458" s="8">
        <f>Pointage!T460</f>
        <v>0</v>
      </c>
      <c r="H458" s="8">
        <f>Pointage!Y460</f>
        <v>0</v>
      </c>
      <c r="I458" s="8">
        <f>Pointage!AD460</f>
        <v>0</v>
      </c>
      <c r="J458" s="8">
        <f>Pointage!AI460</f>
        <v>0</v>
      </c>
      <c r="K458" s="8">
        <f>Pointage!AS460</f>
        <v>0</v>
      </c>
      <c r="L458" s="8">
        <f>Pointage!AS460</f>
        <v>0</v>
      </c>
      <c r="M458" s="8">
        <f>Pointage!AX460</f>
        <v>0</v>
      </c>
      <c r="N458" s="8">
        <f>Pointage!BD460</f>
        <v>0</v>
      </c>
      <c r="O458" s="8">
        <f>Pointage!BH460</f>
        <v>0</v>
      </c>
      <c r="P458" s="8">
        <f>Pointage!BM460</f>
        <v>0</v>
      </c>
      <c r="Q458" s="8">
        <f>Pointage!BR460</f>
        <v>0</v>
      </c>
      <c r="R458" s="8">
        <f>Pointage!BW460</f>
        <v>0</v>
      </c>
      <c r="S458" s="8">
        <f>Pointage!CB460</f>
        <v>0</v>
      </c>
    </row>
    <row r="459" spans="1:19" x14ac:dyDescent="0.2">
      <c r="A459" s="7">
        <f>Pointage!A461</f>
        <v>0</v>
      </c>
      <c r="B459" s="4">
        <f t="shared" si="14"/>
        <v>0</v>
      </c>
      <c r="C459" s="4">
        <f t="shared" si="15"/>
        <v>1</v>
      </c>
      <c r="D459" s="8">
        <f>Pointage!E461</f>
        <v>0</v>
      </c>
      <c r="E459" s="8">
        <f>Pointage!J461</f>
        <v>0</v>
      </c>
      <c r="F459" s="8">
        <f>Pointage!O461</f>
        <v>0</v>
      </c>
      <c r="G459" s="8">
        <f>Pointage!T461</f>
        <v>0</v>
      </c>
      <c r="H459" s="8">
        <f>Pointage!Y461</f>
        <v>0</v>
      </c>
      <c r="I459" s="8">
        <f>Pointage!AD461</f>
        <v>0</v>
      </c>
      <c r="J459" s="8">
        <f>Pointage!AI461</f>
        <v>0</v>
      </c>
      <c r="K459" s="8">
        <f>Pointage!AS461</f>
        <v>0</v>
      </c>
      <c r="L459" s="8">
        <f>Pointage!AS461</f>
        <v>0</v>
      </c>
      <c r="M459" s="8">
        <f>Pointage!AX461</f>
        <v>0</v>
      </c>
      <c r="N459" s="8">
        <f>Pointage!BD461</f>
        <v>0</v>
      </c>
      <c r="O459" s="8">
        <f>Pointage!BH461</f>
        <v>0</v>
      </c>
      <c r="P459" s="8">
        <f>Pointage!BM461</f>
        <v>0</v>
      </c>
      <c r="Q459" s="8">
        <f>Pointage!BR461</f>
        <v>0</v>
      </c>
      <c r="R459" s="8">
        <f>Pointage!BW461</f>
        <v>0</v>
      </c>
      <c r="S459" s="8">
        <f>Pointage!CB461</f>
        <v>0</v>
      </c>
    </row>
    <row r="460" spans="1:19" x14ac:dyDescent="0.2">
      <c r="A460" s="7">
        <f>Pointage!A462</f>
        <v>0</v>
      </c>
      <c r="B460" s="4">
        <f t="shared" si="14"/>
        <v>0</v>
      </c>
      <c r="C460" s="4">
        <f t="shared" si="15"/>
        <v>1</v>
      </c>
      <c r="D460" s="8">
        <f>Pointage!E462</f>
        <v>0</v>
      </c>
      <c r="E460" s="8">
        <f>Pointage!J462</f>
        <v>0</v>
      </c>
      <c r="F460" s="8">
        <f>Pointage!O462</f>
        <v>0</v>
      </c>
      <c r="G460" s="8">
        <f>Pointage!T462</f>
        <v>0</v>
      </c>
      <c r="H460" s="8">
        <f>Pointage!Y462</f>
        <v>0</v>
      </c>
      <c r="I460" s="8">
        <f>Pointage!AD462</f>
        <v>0</v>
      </c>
      <c r="J460" s="8">
        <f>Pointage!AI462</f>
        <v>0</v>
      </c>
      <c r="K460" s="8">
        <f>Pointage!AS462</f>
        <v>0</v>
      </c>
      <c r="L460" s="8">
        <f>Pointage!AS462</f>
        <v>0</v>
      </c>
      <c r="M460" s="8">
        <f>Pointage!AX462</f>
        <v>0</v>
      </c>
      <c r="N460" s="8">
        <f>Pointage!BD462</f>
        <v>0</v>
      </c>
      <c r="O460" s="8">
        <f>Pointage!BH462</f>
        <v>0</v>
      </c>
      <c r="P460" s="8">
        <f>Pointage!BM462</f>
        <v>0</v>
      </c>
      <c r="Q460" s="8">
        <f>Pointage!BR462</f>
        <v>0</v>
      </c>
      <c r="R460" s="8">
        <f>Pointage!BW462</f>
        <v>0</v>
      </c>
      <c r="S460" s="8">
        <f>Pointage!CB462</f>
        <v>0</v>
      </c>
    </row>
    <row r="461" spans="1:19" x14ac:dyDescent="0.2">
      <c r="A461" s="7">
        <f>Pointage!A463</f>
        <v>0</v>
      </c>
      <c r="B461" s="4">
        <f t="shared" si="14"/>
        <v>0</v>
      </c>
      <c r="C461" s="4">
        <f t="shared" si="15"/>
        <v>1</v>
      </c>
      <c r="D461" s="8">
        <f>Pointage!E463</f>
        <v>0</v>
      </c>
      <c r="E461" s="8">
        <f>Pointage!J463</f>
        <v>0</v>
      </c>
      <c r="F461" s="8">
        <f>Pointage!O463</f>
        <v>0</v>
      </c>
      <c r="G461" s="8">
        <f>Pointage!T463</f>
        <v>0</v>
      </c>
      <c r="H461" s="8">
        <f>Pointage!Y463</f>
        <v>0</v>
      </c>
      <c r="I461" s="8">
        <f>Pointage!AD463</f>
        <v>0</v>
      </c>
      <c r="J461" s="8">
        <f>Pointage!AI463</f>
        <v>0</v>
      </c>
      <c r="K461" s="8">
        <f>Pointage!AS463</f>
        <v>0</v>
      </c>
      <c r="L461" s="8">
        <f>Pointage!AS463</f>
        <v>0</v>
      </c>
      <c r="M461" s="8">
        <f>Pointage!AX463</f>
        <v>0</v>
      </c>
      <c r="N461" s="8">
        <f>Pointage!BD463</f>
        <v>0</v>
      </c>
      <c r="O461" s="8">
        <f>Pointage!BH463</f>
        <v>0</v>
      </c>
      <c r="P461" s="8">
        <f>Pointage!BM463</f>
        <v>0</v>
      </c>
      <c r="Q461" s="8">
        <f>Pointage!BR463</f>
        <v>0</v>
      </c>
      <c r="R461" s="8">
        <f>Pointage!BW463</f>
        <v>0</v>
      </c>
      <c r="S461" s="8">
        <f>Pointage!CB463</f>
        <v>0</v>
      </c>
    </row>
    <row r="462" spans="1:19" x14ac:dyDescent="0.2">
      <c r="A462" s="7">
        <f>Pointage!A464</f>
        <v>0</v>
      </c>
      <c r="B462" s="4">
        <f t="shared" si="14"/>
        <v>0</v>
      </c>
      <c r="C462" s="4">
        <f t="shared" si="15"/>
        <v>1</v>
      </c>
      <c r="D462" s="8">
        <f>Pointage!E464</f>
        <v>0</v>
      </c>
      <c r="E462" s="8">
        <f>Pointage!J464</f>
        <v>0</v>
      </c>
      <c r="F462" s="8">
        <f>Pointage!O464</f>
        <v>0</v>
      </c>
      <c r="G462" s="8">
        <f>Pointage!T464</f>
        <v>0</v>
      </c>
      <c r="H462" s="8">
        <f>Pointage!Y464</f>
        <v>0</v>
      </c>
      <c r="I462" s="8">
        <f>Pointage!AD464</f>
        <v>0</v>
      </c>
      <c r="J462" s="8">
        <f>Pointage!AI464</f>
        <v>0</v>
      </c>
      <c r="K462" s="8">
        <f>Pointage!AS464</f>
        <v>0</v>
      </c>
      <c r="L462" s="8">
        <f>Pointage!AS464</f>
        <v>0</v>
      </c>
      <c r="M462" s="8">
        <f>Pointage!AX464</f>
        <v>0</v>
      </c>
      <c r="N462" s="8">
        <f>Pointage!BD464</f>
        <v>0</v>
      </c>
      <c r="O462" s="8">
        <f>Pointage!BH464</f>
        <v>0</v>
      </c>
      <c r="P462" s="8">
        <f>Pointage!BM464</f>
        <v>0</v>
      </c>
      <c r="Q462" s="8">
        <f>Pointage!BR464</f>
        <v>0</v>
      </c>
      <c r="R462" s="8">
        <f>Pointage!BW464</f>
        <v>0</v>
      </c>
      <c r="S462" s="8">
        <f>Pointage!CB464</f>
        <v>0</v>
      </c>
    </row>
    <row r="463" spans="1:19" x14ac:dyDescent="0.2">
      <c r="A463" s="7">
        <f>Pointage!A465</f>
        <v>0</v>
      </c>
      <c r="B463" s="4">
        <f t="shared" si="14"/>
        <v>0</v>
      </c>
      <c r="C463" s="4">
        <f t="shared" si="15"/>
        <v>1</v>
      </c>
      <c r="D463" s="8">
        <f>Pointage!E465</f>
        <v>0</v>
      </c>
      <c r="E463" s="8">
        <f>Pointage!J465</f>
        <v>0</v>
      </c>
      <c r="F463" s="8">
        <f>Pointage!O465</f>
        <v>0</v>
      </c>
      <c r="G463" s="8">
        <f>Pointage!T465</f>
        <v>0</v>
      </c>
      <c r="H463" s="8">
        <f>Pointage!Y465</f>
        <v>0</v>
      </c>
      <c r="I463" s="8">
        <f>Pointage!AD465</f>
        <v>0</v>
      </c>
      <c r="J463" s="8">
        <f>Pointage!AI465</f>
        <v>0</v>
      </c>
      <c r="K463" s="8">
        <f>Pointage!AS465</f>
        <v>0</v>
      </c>
      <c r="L463" s="8">
        <f>Pointage!AS465</f>
        <v>0</v>
      </c>
      <c r="M463" s="8">
        <f>Pointage!AX465</f>
        <v>0</v>
      </c>
      <c r="N463" s="8">
        <f>Pointage!BD465</f>
        <v>0</v>
      </c>
      <c r="O463" s="8">
        <f>Pointage!BH465</f>
        <v>0</v>
      </c>
      <c r="P463" s="8">
        <f>Pointage!BM465</f>
        <v>0</v>
      </c>
      <c r="Q463" s="8">
        <f>Pointage!BR465</f>
        <v>0</v>
      </c>
      <c r="R463" s="8">
        <f>Pointage!BW465</f>
        <v>0</v>
      </c>
      <c r="S463" s="8">
        <f>Pointage!CB465</f>
        <v>0</v>
      </c>
    </row>
    <row r="464" spans="1:19" x14ac:dyDescent="0.2">
      <c r="A464" s="7">
        <f>Pointage!A466</f>
        <v>0</v>
      </c>
      <c r="B464" s="4">
        <f t="shared" si="14"/>
        <v>0</v>
      </c>
      <c r="C464" s="4">
        <f t="shared" si="15"/>
        <v>1</v>
      </c>
      <c r="D464" s="8">
        <f>Pointage!E466</f>
        <v>0</v>
      </c>
      <c r="E464" s="8">
        <f>Pointage!J466</f>
        <v>0</v>
      </c>
      <c r="F464" s="8">
        <f>Pointage!O466</f>
        <v>0</v>
      </c>
      <c r="G464" s="8">
        <f>Pointage!T466</f>
        <v>0</v>
      </c>
      <c r="H464" s="8">
        <f>Pointage!Y466</f>
        <v>0</v>
      </c>
      <c r="I464" s="8">
        <f>Pointage!AD466</f>
        <v>0</v>
      </c>
      <c r="J464" s="8">
        <f>Pointage!AI466</f>
        <v>0</v>
      </c>
      <c r="K464" s="8">
        <f>Pointage!AS466</f>
        <v>0</v>
      </c>
      <c r="L464" s="8">
        <f>Pointage!AS466</f>
        <v>0</v>
      </c>
      <c r="M464" s="8">
        <f>Pointage!AX466</f>
        <v>0</v>
      </c>
      <c r="N464" s="8">
        <f>Pointage!BD466</f>
        <v>0</v>
      </c>
      <c r="O464" s="8">
        <f>Pointage!BH466</f>
        <v>0</v>
      </c>
      <c r="P464" s="8">
        <f>Pointage!BM466</f>
        <v>0</v>
      </c>
      <c r="Q464" s="8">
        <f>Pointage!BR466</f>
        <v>0</v>
      </c>
      <c r="R464" s="8">
        <f>Pointage!BW466</f>
        <v>0</v>
      </c>
      <c r="S464" s="8">
        <f>Pointage!CB466</f>
        <v>0</v>
      </c>
    </row>
    <row r="465" spans="1:19" x14ac:dyDescent="0.2">
      <c r="A465" s="7">
        <f>Pointage!A467</f>
        <v>0</v>
      </c>
      <c r="B465" s="4">
        <f t="shared" si="14"/>
        <v>0</v>
      </c>
      <c r="C465" s="4">
        <f t="shared" si="15"/>
        <v>1</v>
      </c>
      <c r="D465" s="8">
        <f>Pointage!E467</f>
        <v>0</v>
      </c>
      <c r="E465" s="8">
        <f>Pointage!J467</f>
        <v>0</v>
      </c>
      <c r="F465" s="8">
        <f>Pointage!O467</f>
        <v>0</v>
      </c>
      <c r="G465" s="8">
        <f>Pointage!T467</f>
        <v>0</v>
      </c>
      <c r="H465" s="8">
        <f>Pointage!Y467</f>
        <v>0</v>
      </c>
      <c r="I465" s="8">
        <f>Pointage!AD467</f>
        <v>0</v>
      </c>
      <c r="J465" s="8">
        <f>Pointage!AI467</f>
        <v>0</v>
      </c>
      <c r="K465" s="8">
        <f>Pointage!AS467</f>
        <v>0</v>
      </c>
      <c r="L465" s="8">
        <f>Pointage!AS467</f>
        <v>0</v>
      </c>
      <c r="M465" s="8">
        <f>Pointage!AX467</f>
        <v>0</v>
      </c>
      <c r="N465" s="8">
        <f>Pointage!BD467</f>
        <v>0</v>
      </c>
      <c r="O465" s="8">
        <f>Pointage!BH467</f>
        <v>0</v>
      </c>
      <c r="P465" s="8">
        <f>Pointage!BM467</f>
        <v>0</v>
      </c>
      <c r="Q465" s="8">
        <f>Pointage!BR467</f>
        <v>0</v>
      </c>
      <c r="R465" s="8">
        <f>Pointage!BW467</f>
        <v>0</v>
      </c>
      <c r="S465" s="8">
        <f>Pointage!CB467</f>
        <v>0</v>
      </c>
    </row>
    <row r="466" spans="1:19" x14ac:dyDescent="0.2">
      <c r="A466" s="7">
        <f>Pointage!A468</f>
        <v>0</v>
      </c>
      <c r="B466" s="4">
        <f t="shared" si="14"/>
        <v>0</v>
      </c>
      <c r="C466" s="4">
        <f t="shared" si="15"/>
        <v>1</v>
      </c>
      <c r="D466" s="8">
        <f>Pointage!E468</f>
        <v>0</v>
      </c>
      <c r="E466" s="8">
        <f>Pointage!J468</f>
        <v>0</v>
      </c>
      <c r="F466" s="8">
        <f>Pointage!O468</f>
        <v>0</v>
      </c>
      <c r="G466" s="8">
        <f>Pointage!T468</f>
        <v>0</v>
      </c>
      <c r="H466" s="8">
        <f>Pointage!Y468</f>
        <v>0</v>
      </c>
      <c r="I466" s="8">
        <f>Pointage!AD468</f>
        <v>0</v>
      </c>
      <c r="J466" s="8">
        <f>Pointage!AI468</f>
        <v>0</v>
      </c>
      <c r="K466" s="8">
        <f>Pointage!AS468</f>
        <v>0</v>
      </c>
      <c r="L466" s="8">
        <f>Pointage!AS468</f>
        <v>0</v>
      </c>
      <c r="M466" s="8">
        <f>Pointage!AX468</f>
        <v>0</v>
      </c>
      <c r="N466" s="8">
        <f>Pointage!BD468</f>
        <v>0</v>
      </c>
      <c r="O466" s="8">
        <f>Pointage!BH468</f>
        <v>0</v>
      </c>
      <c r="P466" s="8">
        <f>Pointage!BM468</f>
        <v>0</v>
      </c>
      <c r="Q466" s="8">
        <f>Pointage!BR468</f>
        <v>0</v>
      </c>
      <c r="R466" s="8">
        <f>Pointage!BW468</f>
        <v>0</v>
      </c>
      <c r="S466" s="8">
        <f>Pointage!CB468</f>
        <v>0</v>
      </c>
    </row>
    <row r="467" spans="1:19" x14ac:dyDescent="0.2">
      <c r="A467" s="7">
        <f>Pointage!A469</f>
        <v>0</v>
      </c>
      <c r="B467" s="4">
        <f t="shared" si="14"/>
        <v>0</v>
      </c>
      <c r="C467" s="4">
        <f t="shared" si="15"/>
        <v>1</v>
      </c>
      <c r="D467" s="8">
        <f>Pointage!E469</f>
        <v>0</v>
      </c>
      <c r="E467" s="8">
        <f>Pointage!J469</f>
        <v>0</v>
      </c>
      <c r="F467" s="8">
        <f>Pointage!O469</f>
        <v>0</v>
      </c>
      <c r="G467" s="8">
        <f>Pointage!T469</f>
        <v>0</v>
      </c>
      <c r="H467" s="8">
        <f>Pointage!Y469</f>
        <v>0</v>
      </c>
      <c r="I467" s="8">
        <f>Pointage!AD469</f>
        <v>0</v>
      </c>
      <c r="J467" s="8">
        <f>Pointage!AI469</f>
        <v>0</v>
      </c>
      <c r="K467" s="8">
        <f>Pointage!AS469</f>
        <v>0</v>
      </c>
      <c r="L467" s="8">
        <f>Pointage!AS469</f>
        <v>0</v>
      </c>
      <c r="M467" s="8">
        <f>Pointage!AX469</f>
        <v>0</v>
      </c>
      <c r="N467" s="8">
        <f>Pointage!BD469</f>
        <v>0</v>
      </c>
      <c r="O467" s="8">
        <f>Pointage!BH469</f>
        <v>0</v>
      </c>
      <c r="P467" s="8">
        <f>Pointage!BM469</f>
        <v>0</v>
      </c>
      <c r="Q467" s="8">
        <f>Pointage!BR469</f>
        <v>0</v>
      </c>
      <c r="R467" s="8">
        <f>Pointage!BW469</f>
        <v>0</v>
      </c>
      <c r="S467" s="8">
        <f>Pointage!CB469</f>
        <v>0</v>
      </c>
    </row>
    <row r="468" spans="1:19" x14ac:dyDescent="0.2">
      <c r="A468" s="7">
        <f>Pointage!A470</f>
        <v>0</v>
      </c>
      <c r="B468" s="4">
        <f t="shared" si="14"/>
        <v>0</v>
      </c>
      <c r="C468" s="4">
        <f t="shared" si="15"/>
        <v>1</v>
      </c>
      <c r="D468" s="8">
        <f>Pointage!E470</f>
        <v>0</v>
      </c>
      <c r="E468" s="8">
        <f>Pointage!J470</f>
        <v>0</v>
      </c>
      <c r="F468" s="8">
        <f>Pointage!O470</f>
        <v>0</v>
      </c>
      <c r="G468" s="8">
        <f>Pointage!T470</f>
        <v>0</v>
      </c>
      <c r="H468" s="8">
        <f>Pointage!Y470</f>
        <v>0</v>
      </c>
      <c r="I468" s="8">
        <f>Pointage!AD470</f>
        <v>0</v>
      </c>
      <c r="J468" s="8">
        <f>Pointage!AI470</f>
        <v>0</v>
      </c>
      <c r="K468" s="8">
        <f>Pointage!AS470</f>
        <v>0</v>
      </c>
      <c r="L468" s="8">
        <f>Pointage!AS470</f>
        <v>0</v>
      </c>
      <c r="M468" s="8">
        <f>Pointage!AX470</f>
        <v>0</v>
      </c>
      <c r="N468" s="8">
        <f>Pointage!BD470</f>
        <v>0</v>
      </c>
      <c r="O468" s="8">
        <f>Pointage!BH470</f>
        <v>0</v>
      </c>
      <c r="P468" s="8">
        <f>Pointage!BM470</f>
        <v>0</v>
      </c>
      <c r="Q468" s="8">
        <f>Pointage!BR470</f>
        <v>0</v>
      </c>
      <c r="R468" s="8">
        <f>Pointage!BW470</f>
        <v>0</v>
      </c>
      <c r="S468" s="8">
        <f>Pointage!CB470</f>
        <v>0</v>
      </c>
    </row>
    <row r="469" spans="1:19" x14ac:dyDescent="0.2">
      <c r="A469" s="7">
        <f>Pointage!A471</f>
        <v>0</v>
      </c>
      <c r="B469" s="4">
        <f t="shared" si="14"/>
        <v>0</v>
      </c>
      <c r="C469" s="4">
        <f t="shared" si="15"/>
        <v>1</v>
      </c>
      <c r="D469" s="8">
        <f>Pointage!E471</f>
        <v>0</v>
      </c>
      <c r="E469" s="8">
        <f>Pointage!J471</f>
        <v>0</v>
      </c>
      <c r="F469" s="8">
        <f>Pointage!O471</f>
        <v>0</v>
      </c>
      <c r="G469" s="8">
        <f>Pointage!T471</f>
        <v>0</v>
      </c>
      <c r="H469" s="8">
        <f>Pointage!Y471</f>
        <v>0</v>
      </c>
      <c r="I469" s="8">
        <f>Pointage!AD471</f>
        <v>0</v>
      </c>
      <c r="J469" s="8">
        <f>Pointage!AI471</f>
        <v>0</v>
      </c>
      <c r="K469" s="8">
        <f>Pointage!AS471</f>
        <v>0</v>
      </c>
      <c r="L469" s="8">
        <f>Pointage!AS471</f>
        <v>0</v>
      </c>
      <c r="M469" s="8">
        <f>Pointage!AX471</f>
        <v>0</v>
      </c>
      <c r="N469" s="8">
        <f>Pointage!BD471</f>
        <v>0</v>
      </c>
      <c r="O469" s="8">
        <f>Pointage!BH471</f>
        <v>0</v>
      </c>
      <c r="P469" s="8">
        <f>Pointage!BM471</f>
        <v>0</v>
      </c>
      <c r="Q469" s="8">
        <f>Pointage!BR471</f>
        <v>0</v>
      </c>
      <c r="R469" s="8">
        <f>Pointage!BW471</f>
        <v>0</v>
      </c>
      <c r="S469" s="8">
        <f>Pointage!CB471</f>
        <v>0</v>
      </c>
    </row>
    <row r="470" spans="1:19" x14ac:dyDescent="0.2">
      <c r="A470" s="7">
        <f>Pointage!A472</f>
        <v>0</v>
      </c>
      <c r="B470" s="4">
        <f t="shared" si="14"/>
        <v>0</v>
      </c>
      <c r="C470" s="4">
        <f t="shared" si="15"/>
        <v>1</v>
      </c>
      <c r="D470" s="8">
        <f>Pointage!E472</f>
        <v>0</v>
      </c>
      <c r="E470" s="8">
        <f>Pointage!J472</f>
        <v>0</v>
      </c>
      <c r="F470" s="8">
        <f>Pointage!O472</f>
        <v>0</v>
      </c>
      <c r="G470" s="8">
        <f>Pointage!T472</f>
        <v>0</v>
      </c>
      <c r="H470" s="8">
        <f>Pointage!Y472</f>
        <v>0</v>
      </c>
      <c r="I470" s="8">
        <f>Pointage!AD472</f>
        <v>0</v>
      </c>
      <c r="J470" s="8">
        <f>Pointage!AI472</f>
        <v>0</v>
      </c>
      <c r="K470" s="8">
        <f>Pointage!AS472</f>
        <v>0</v>
      </c>
      <c r="L470" s="8">
        <f>Pointage!AS472</f>
        <v>0</v>
      </c>
      <c r="M470" s="8">
        <f>Pointage!AX472</f>
        <v>0</v>
      </c>
      <c r="N470" s="8">
        <f>Pointage!BD472</f>
        <v>0</v>
      </c>
      <c r="O470" s="8">
        <f>Pointage!BH472</f>
        <v>0</v>
      </c>
      <c r="P470" s="8">
        <f>Pointage!BM472</f>
        <v>0</v>
      </c>
      <c r="Q470" s="8">
        <f>Pointage!BR472</f>
        <v>0</v>
      </c>
      <c r="R470" s="8">
        <f>Pointage!BW472</f>
        <v>0</v>
      </c>
      <c r="S470" s="8">
        <f>Pointage!CB472</f>
        <v>0</v>
      </c>
    </row>
    <row r="471" spans="1:19" x14ac:dyDescent="0.2">
      <c r="A471" s="7">
        <f>Pointage!A473</f>
        <v>0</v>
      </c>
      <c r="B471" s="4">
        <f t="shared" si="14"/>
        <v>0</v>
      </c>
      <c r="C471" s="4">
        <f t="shared" si="15"/>
        <v>1</v>
      </c>
      <c r="D471" s="8">
        <f>Pointage!E473</f>
        <v>0</v>
      </c>
      <c r="E471" s="8">
        <f>Pointage!J473</f>
        <v>0</v>
      </c>
      <c r="F471" s="8">
        <f>Pointage!O473</f>
        <v>0</v>
      </c>
      <c r="G471" s="8">
        <f>Pointage!T473</f>
        <v>0</v>
      </c>
      <c r="H471" s="8">
        <f>Pointage!Y473</f>
        <v>0</v>
      </c>
      <c r="I471" s="8">
        <f>Pointage!AD473</f>
        <v>0</v>
      </c>
      <c r="J471" s="8">
        <f>Pointage!AI473</f>
        <v>0</v>
      </c>
      <c r="K471" s="8">
        <f>Pointage!AS473</f>
        <v>0</v>
      </c>
      <c r="L471" s="8">
        <f>Pointage!AS473</f>
        <v>0</v>
      </c>
      <c r="M471" s="8">
        <f>Pointage!AX473</f>
        <v>0</v>
      </c>
      <c r="N471" s="8">
        <f>Pointage!BD473</f>
        <v>0</v>
      </c>
      <c r="O471" s="8">
        <f>Pointage!BH473</f>
        <v>0</v>
      </c>
      <c r="P471" s="8">
        <f>Pointage!BM473</f>
        <v>0</v>
      </c>
      <c r="Q471" s="8">
        <f>Pointage!BR473</f>
        <v>0</v>
      </c>
      <c r="R471" s="8">
        <f>Pointage!BW473</f>
        <v>0</v>
      </c>
      <c r="S471" s="8">
        <f>Pointage!CB473</f>
        <v>0</v>
      </c>
    </row>
    <row r="472" spans="1:19" x14ac:dyDescent="0.2">
      <c r="A472" s="7">
        <f>Pointage!A474</f>
        <v>0</v>
      </c>
      <c r="B472" s="4">
        <f t="shared" si="14"/>
        <v>0</v>
      </c>
      <c r="C472" s="4">
        <f t="shared" si="15"/>
        <v>1</v>
      </c>
      <c r="D472" s="8">
        <f>Pointage!E474</f>
        <v>0</v>
      </c>
      <c r="E472" s="8">
        <f>Pointage!J474</f>
        <v>0</v>
      </c>
      <c r="F472" s="8">
        <f>Pointage!O474</f>
        <v>0</v>
      </c>
      <c r="G472" s="8">
        <f>Pointage!T474</f>
        <v>0</v>
      </c>
      <c r="H472" s="8">
        <f>Pointage!Y474</f>
        <v>0</v>
      </c>
      <c r="I472" s="8">
        <f>Pointage!AD474</f>
        <v>0</v>
      </c>
      <c r="J472" s="8">
        <f>Pointage!AI474</f>
        <v>0</v>
      </c>
      <c r="K472" s="8">
        <f>Pointage!AS474</f>
        <v>0</v>
      </c>
      <c r="L472" s="8">
        <f>Pointage!AS474</f>
        <v>0</v>
      </c>
      <c r="M472" s="8">
        <f>Pointage!AX474</f>
        <v>0</v>
      </c>
      <c r="N472" s="8">
        <f>Pointage!BD474</f>
        <v>0</v>
      </c>
      <c r="O472" s="8">
        <f>Pointage!BH474</f>
        <v>0</v>
      </c>
      <c r="P472" s="8">
        <f>Pointage!BM474</f>
        <v>0</v>
      </c>
      <c r="Q472" s="8">
        <f>Pointage!BR474</f>
        <v>0</v>
      </c>
      <c r="R472" s="8">
        <f>Pointage!BW474</f>
        <v>0</v>
      </c>
      <c r="S472" s="8">
        <f>Pointage!CB474</f>
        <v>0</v>
      </c>
    </row>
    <row r="473" spans="1:19" x14ac:dyDescent="0.2">
      <c r="A473" s="7">
        <f>Pointage!A475</f>
        <v>0</v>
      </c>
      <c r="B473" s="4">
        <f t="shared" si="14"/>
        <v>0</v>
      </c>
      <c r="C473" s="4">
        <f t="shared" si="15"/>
        <v>1</v>
      </c>
      <c r="D473" s="8">
        <f>Pointage!E475</f>
        <v>0</v>
      </c>
      <c r="E473" s="8">
        <f>Pointage!J475</f>
        <v>0</v>
      </c>
      <c r="F473" s="8">
        <f>Pointage!O475</f>
        <v>0</v>
      </c>
      <c r="G473" s="8">
        <f>Pointage!T475</f>
        <v>0</v>
      </c>
      <c r="H473" s="8">
        <f>Pointage!Y475</f>
        <v>0</v>
      </c>
      <c r="I473" s="8">
        <f>Pointage!AD475</f>
        <v>0</v>
      </c>
      <c r="J473" s="8">
        <f>Pointage!AI475</f>
        <v>0</v>
      </c>
      <c r="K473" s="8">
        <f>Pointage!AS475</f>
        <v>0</v>
      </c>
      <c r="L473" s="8">
        <f>Pointage!AS475</f>
        <v>0</v>
      </c>
      <c r="M473" s="8">
        <f>Pointage!AX475</f>
        <v>0</v>
      </c>
      <c r="N473" s="8">
        <f>Pointage!BD475</f>
        <v>0</v>
      </c>
      <c r="O473" s="8">
        <f>Pointage!BH475</f>
        <v>0</v>
      </c>
      <c r="P473" s="8">
        <f>Pointage!BM475</f>
        <v>0</v>
      </c>
      <c r="Q473" s="8">
        <f>Pointage!BR475</f>
        <v>0</v>
      </c>
      <c r="R473" s="8">
        <f>Pointage!BW475</f>
        <v>0</v>
      </c>
      <c r="S473" s="8">
        <f>Pointage!CB475</f>
        <v>0</v>
      </c>
    </row>
    <row r="474" spans="1:19" x14ac:dyDescent="0.2">
      <c r="A474" s="7">
        <f>Pointage!A476</f>
        <v>0</v>
      </c>
      <c r="B474" s="4">
        <f t="shared" si="14"/>
        <v>0</v>
      </c>
      <c r="C474" s="4">
        <f t="shared" si="15"/>
        <v>1</v>
      </c>
      <c r="D474" s="8">
        <f>Pointage!E476</f>
        <v>0</v>
      </c>
      <c r="E474" s="8">
        <f>Pointage!J476</f>
        <v>0</v>
      </c>
      <c r="F474" s="8">
        <f>Pointage!O476</f>
        <v>0</v>
      </c>
      <c r="G474" s="8">
        <f>Pointage!T476</f>
        <v>0</v>
      </c>
      <c r="H474" s="8">
        <f>Pointage!Y476</f>
        <v>0</v>
      </c>
      <c r="I474" s="8">
        <f>Pointage!AD476</f>
        <v>0</v>
      </c>
      <c r="J474" s="8">
        <f>Pointage!AI476</f>
        <v>0</v>
      </c>
      <c r="K474" s="8">
        <f>Pointage!AS476</f>
        <v>0</v>
      </c>
      <c r="L474" s="8">
        <f>Pointage!AS476</f>
        <v>0</v>
      </c>
      <c r="M474" s="8">
        <f>Pointage!AX476</f>
        <v>0</v>
      </c>
      <c r="N474" s="8">
        <f>Pointage!BD476</f>
        <v>0</v>
      </c>
      <c r="O474" s="8">
        <f>Pointage!BH476</f>
        <v>0</v>
      </c>
      <c r="P474" s="8">
        <f>Pointage!BM476</f>
        <v>0</v>
      </c>
      <c r="Q474" s="8">
        <f>Pointage!BR476</f>
        <v>0</v>
      </c>
      <c r="R474" s="8">
        <f>Pointage!BW476</f>
        <v>0</v>
      </c>
      <c r="S474" s="8">
        <f>Pointage!CB476</f>
        <v>0</v>
      </c>
    </row>
    <row r="475" spans="1:19" x14ac:dyDescent="0.2">
      <c r="A475" s="7">
        <f>Pointage!A477</f>
        <v>0</v>
      </c>
      <c r="B475" s="4">
        <f t="shared" si="14"/>
        <v>0</v>
      </c>
      <c r="C475" s="4">
        <f t="shared" si="15"/>
        <v>1</v>
      </c>
      <c r="D475" s="8">
        <f>Pointage!E477</f>
        <v>0</v>
      </c>
      <c r="E475" s="8">
        <f>Pointage!J477</f>
        <v>0</v>
      </c>
      <c r="F475" s="8">
        <f>Pointage!O477</f>
        <v>0</v>
      </c>
      <c r="G475" s="8">
        <f>Pointage!T477</f>
        <v>0</v>
      </c>
      <c r="H475" s="8">
        <f>Pointage!Y477</f>
        <v>0</v>
      </c>
      <c r="I475" s="8">
        <f>Pointage!AD477</f>
        <v>0</v>
      </c>
      <c r="J475" s="8">
        <f>Pointage!AI477</f>
        <v>0</v>
      </c>
      <c r="K475" s="8">
        <f>Pointage!AS477</f>
        <v>0</v>
      </c>
      <c r="L475" s="8">
        <f>Pointage!AS477</f>
        <v>0</v>
      </c>
      <c r="M475" s="8">
        <f>Pointage!AX477</f>
        <v>0</v>
      </c>
      <c r="N475" s="8">
        <f>Pointage!BD477</f>
        <v>0</v>
      </c>
      <c r="O475" s="8">
        <f>Pointage!BH477</f>
        <v>0</v>
      </c>
      <c r="P475" s="8">
        <f>Pointage!BM477</f>
        <v>0</v>
      </c>
      <c r="Q475" s="8">
        <f>Pointage!BR477</f>
        <v>0</v>
      </c>
      <c r="R475" s="8">
        <f>Pointage!BW477</f>
        <v>0</v>
      </c>
      <c r="S475" s="8">
        <f>Pointage!CB477</f>
        <v>0</v>
      </c>
    </row>
    <row r="476" spans="1:19" x14ac:dyDescent="0.2">
      <c r="A476" s="7">
        <f>Pointage!A478</f>
        <v>0</v>
      </c>
      <c r="B476" s="4">
        <f t="shared" si="14"/>
        <v>0</v>
      </c>
      <c r="C476" s="4">
        <f t="shared" si="15"/>
        <v>1</v>
      </c>
      <c r="D476" s="8">
        <f>Pointage!E478</f>
        <v>0</v>
      </c>
      <c r="E476" s="8">
        <f>Pointage!J478</f>
        <v>0</v>
      </c>
      <c r="F476" s="8">
        <f>Pointage!O478</f>
        <v>0</v>
      </c>
      <c r="G476" s="8">
        <f>Pointage!T478</f>
        <v>0</v>
      </c>
      <c r="H476" s="8">
        <f>Pointage!Y478</f>
        <v>0</v>
      </c>
      <c r="I476" s="8">
        <f>Pointage!AD478</f>
        <v>0</v>
      </c>
      <c r="J476" s="8">
        <f>Pointage!AI478</f>
        <v>0</v>
      </c>
      <c r="K476" s="8">
        <f>Pointage!AS478</f>
        <v>0</v>
      </c>
      <c r="L476" s="8">
        <f>Pointage!AS478</f>
        <v>0</v>
      </c>
      <c r="M476" s="8">
        <f>Pointage!AX478</f>
        <v>0</v>
      </c>
      <c r="N476" s="8">
        <f>Pointage!BD478</f>
        <v>0</v>
      </c>
      <c r="O476" s="8">
        <f>Pointage!BH478</f>
        <v>0</v>
      </c>
      <c r="P476" s="8">
        <f>Pointage!BM478</f>
        <v>0</v>
      </c>
      <c r="Q476" s="8">
        <f>Pointage!BR478</f>
        <v>0</v>
      </c>
      <c r="R476" s="8">
        <f>Pointage!BW478</f>
        <v>0</v>
      </c>
      <c r="S476" s="8">
        <f>Pointage!CB478</f>
        <v>0</v>
      </c>
    </row>
    <row r="477" spans="1:19" x14ac:dyDescent="0.2">
      <c r="A477" s="7">
        <f>Pointage!A479</f>
        <v>0</v>
      </c>
      <c r="B477" s="4">
        <f t="shared" si="14"/>
        <v>0</v>
      </c>
      <c r="C477" s="4">
        <f t="shared" si="15"/>
        <v>1</v>
      </c>
      <c r="D477" s="8">
        <f>Pointage!E479</f>
        <v>0</v>
      </c>
      <c r="E477" s="8">
        <f>Pointage!J479</f>
        <v>0</v>
      </c>
      <c r="F477" s="8">
        <f>Pointage!O479</f>
        <v>0</v>
      </c>
      <c r="G477" s="8">
        <f>Pointage!T479</f>
        <v>0</v>
      </c>
      <c r="H477" s="8">
        <f>Pointage!Y479</f>
        <v>0</v>
      </c>
      <c r="I477" s="8">
        <f>Pointage!AD479</f>
        <v>0</v>
      </c>
      <c r="J477" s="8">
        <f>Pointage!AI479</f>
        <v>0</v>
      </c>
      <c r="K477" s="8">
        <f>Pointage!AS479</f>
        <v>0</v>
      </c>
      <c r="L477" s="8">
        <f>Pointage!AS479</f>
        <v>0</v>
      </c>
      <c r="M477" s="8">
        <f>Pointage!AX479</f>
        <v>0</v>
      </c>
      <c r="N477" s="8">
        <f>Pointage!BD479</f>
        <v>0</v>
      </c>
      <c r="O477" s="8">
        <f>Pointage!BH479</f>
        <v>0</v>
      </c>
      <c r="P477" s="8">
        <f>Pointage!BM479</f>
        <v>0</v>
      </c>
      <c r="Q477" s="8">
        <f>Pointage!BR479</f>
        <v>0</v>
      </c>
      <c r="R477" s="8">
        <f>Pointage!BW479</f>
        <v>0</v>
      </c>
      <c r="S477" s="8">
        <f>Pointage!CB479</f>
        <v>0</v>
      </c>
    </row>
    <row r="478" spans="1:19" x14ac:dyDescent="0.2">
      <c r="A478" s="7">
        <f>Pointage!A480</f>
        <v>0</v>
      </c>
      <c r="B478" s="4">
        <f t="shared" si="14"/>
        <v>0</v>
      </c>
      <c r="C478" s="4">
        <f t="shared" si="15"/>
        <v>1</v>
      </c>
      <c r="D478" s="8">
        <f>Pointage!E480</f>
        <v>0</v>
      </c>
      <c r="E478" s="8">
        <f>Pointage!J480</f>
        <v>0</v>
      </c>
      <c r="F478" s="8">
        <f>Pointage!O480</f>
        <v>0</v>
      </c>
      <c r="G478" s="8">
        <f>Pointage!T480</f>
        <v>0</v>
      </c>
      <c r="H478" s="8">
        <f>Pointage!Y480</f>
        <v>0</v>
      </c>
      <c r="I478" s="8">
        <f>Pointage!AD480</f>
        <v>0</v>
      </c>
      <c r="J478" s="8">
        <f>Pointage!AI480</f>
        <v>0</v>
      </c>
      <c r="K478" s="8">
        <f>Pointage!AS480</f>
        <v>0</v>
      </c>
      <c r="L478" s="8">
        <f>Pointage!AS480</f>
        <v>0</v>
      </c>
      <c r="M478" s="8">
        <f>Pointage!AX480</f>
        <v>0</v>
      </c>
      <c r="N478" s="8">
        <f>Pointage!BD480</f>
        <v>0</v>
      </c>
      <c r="O478" s="8">
        <f>Pointage!BH480</f>
        <v>0</v>
      </c>
      <c r="P478" s="8">
        <f>Pointage!BM480</f>
        <v>0</v>
      </c>
      <c r="Q478" s="8">
        <f>Pointage!BR480</f>
        <v>0</v>
      </c>
      <c r="R478" s="8">
        <f>Pointage!BW480</f>
        <v>0</v>
      </c>
      <c r="S478" s="8">
        <f>Pointage!CB480</f>
        <v>0</v>
      </c>
    </row>
    <row r="479" spans="1:19" x14ac:dyDescent="0.2">
      <c r="A479" s="7">
        <f>Pointage!A481</f>
        <v>0</v>
      </c>
      <c r="B479" s="4">
        <f t="shared" si="14"/>
        <v>0</v>
      </c>
      <c r="C479" s="4">
        <f t="shared" si="15"/>
        <v>1</v>
      </c>
      <c r="D479" s="8">
        <f>Pointage!E481</f>
        <v>0</v>
      </c>
      <c r="E479" s="8">
        <f>Pointage!J481</f>
        <v>0</v>
      </c>
      <c r="F479" s="8">
        <f>Pointage!O481</f>
        <v>0</v>
      </c>
      <c r="G479" s="8">
        <f>Pointage!T481</f>
        <v>0</v>
      </c>
      <c r="H479" s="8">
        <f>Pointage!Y481</f>
        <v>0</v>
      </c>
      <c r="I479" s="8">
        <f>Pointage!AD481</f>
        <v>0</v>
      </c>
      <c r="J479" s="8">
        <f>Pointage!AI481</f>
        <v>0</v>
      </c>
      <c r="K479" s="8">
        <f>Pointage!AS481</f>
        <v>0</v>
      </c>
      <c r="L479" s="8">
        <f>Pointage!AS481</f>
        <v>0</v>
      </c>
      <c r="M479" s="8">
        <f>Pointage!AX481</f>
        <v>0</v>
      </c>
      <c r="N479" s="8">
        <f>Pointage!BD481</f>
        <v>0</v>
      </c>
      <c r="O479" s="8">
        <f>Pointage!BH481</f>
        <v>0</v>
      </c>
      <c r="P479" s="8">
        <f>Pointage!BM481</f>
        <v>0</v>
      </c>
      <c r="Q479" s="8">
        <f>Pointage!BR481</f>
        <v>0</v>
      </c>
      <c r="R479" s="8">
        <f>Pointage!BW481</f>
        <v>0</v>
      </c>
      <c r="S479" s="8">
        <f>Pointage!CB481</f>
        <v>0</v>
      </c>
    </row>
    <row r="480" spans="1:19" x14ac:dyDescent="0.2">
      <c r="A480" s="7">
        <f>Pointage!A482</f>
        <v>0</v>
      </c>
      <c r="B480" s="4">
        <f t="shared" si="14"/>
        <v>0</v>
      </c>
      <c r="C480" s="4">
        <f t="shared" si="15"/>
        <v>1</v>
      </c>
      <c r="D480" s="8">
        <f>Pointage!E482</f>
        <v>0</v>
      </c>
      <c r="E480" s="8">
        <f>Pointage!J482</f>
        <v>0</v>
      </c>
      <c r="F480" s="8">
        <f>Pointage!O482</f>
        <v>0</v>
      </c>
      <c r="G480" s="8">
        <f>Pointage!T482</f>
        <v>0</v>
      </c>
      <c r="H480" s="8">
        <f>Pointage!Y482</f>
        <v>0</v>
      </c>
      <c r="I480" s="8">
        <f>Pointage!AD482</f>
        <v>0</v>
      </c>
      <c r="J480" s="8">
        <f>Pointage!AI482</f>
        <v>0</v>
      </c>
      <c r="K480" s="8">
        <f>Pointage!AS482</f>
        <v>0</v>
      </c>
      <c r="L480" s="8">
        <f>Pointage!AS482</f>
        <v>0</v>
      </c>
      <c r="M480" s="8">
        <f>Pointage!AX482</f>
        <v>0</v>
      </c>
      <c r="N480" s="8">
        <f>Pointage!BD482</f>
        <v>0</v>
      </c>
      <c r="O480" s="8">
        <f>Pointage!BH482</f>
        <v>0</v>
      </c>
      <c r="P480" s="8">
        <f>Pointage!BM482</f>
        <v>0</v>
      </c>
      <c r="Q480" s="8">
        <f>Pointage!BR482</f>
        <v>0</v>
      </c>
      <c r="R480" s="8">
        <f>Pointage!BW482</f>
        <v>0</v>
      </c>
      <c r="S480" s="8">
        <f>Pointage!CB482</f>
        <v>0</v>
      </c>
    </row>
    <row r="481" spans="1:19" x14ac:dyDescent="0.2">
      <c r="A481" s="7">
        <f>Pointage!A483</f>
        <v>0</v>
      </c>
      <c r="B481" s="4">
        <f t="shared" si="14"/>
        <v>0</v>
      </c>
      <c r="C481" s="4">
        <f t="shared" si="15"/>
        <v>1</v>
      </c>
      <c r="D481" s="8">
        <f>Pointage!E483</f>
        <v>0</v>
      </c>
      <c r="E481" s="8">
        <f>Pointage!J483</f>
        <v>0</v>
      </c>
      <c r="F481" s="8">
        <f>Pointage!O483</f>
        <v>0</v>
      </c>
      <c r="G481" s="8">
        <f>Pointage!T483</f>
        <v>0</v>
      </c>
      <c r="H481" s="8">
        <f>Pointage!Y483</f>
        <v>0</v>
      </c>
      <c r="I481" s="8">
        <f>Pointage!AD483</f>
        <v>0</v>
      </c>
      <c r="J481" s="8">
        <f>Pointage!AI483</f>
        <v>0</v>
      </c>
      <c r="K481" s="8">
        <f>Pointage!AS483</f>
        <v>0</v>
      </c>
      <c r="L481" s="8">
        <f>Pointage!AS483</f>
        <v>0</v>
      </c>
      <c r="M481" s="8">
        <f>Pointage!AX483</f>
        <v>0</v>
      </c>
      <c r="N481" s="8">
        <f>Pointage!BD483</f>
        <v>0</v>
      </c>
      <c r="O481" s="8">
        <f>Pointage!BH483</f>
        <v>0</v>
      </c>
      <c r="P481" s="8">
        <f>Pointage!BM483</f>
        <v>0</v>
      </c>
      <c r="Q481" s="8">
        <f>Pointage!BR483</f>
        <v>0</v>
      </c>
      <c r="R481" s="8">
        <f>Pointage!BW483</f>
        <v>0</v>
      </c>
      <c r="S481" s="8">
        <f>Pointage!CB483</f>
        <v>0</v>
      </c>
    </row>
    <row r="482" spans="1:19" x14ac:dyDescent="0.2">
      <c r="A482" s="7">
        <f>Pointage!A484</f>
        <v>0</v>
      </c>
      <c r="B482" s="4">
        <f t="shared" si="14"/>
        <v>0</v>
      </c>
      <c r="C482" s="4">
        <f t="shared" si="15"/>
        <v>1</v>
      </c>
      <c r="D482" s="8">
        <f>Pointage!E484</f>
        <v>0</v>
      </c>
      <c r="E482" s="8">
        <f>Pointage!J484</f>
        <v>0</v>
      </c>
      <c r="F482" s="8">
        <f>Pointage!O484</f>
        <v>0</v>
      </c>
      <c r="G482" s="8">
        <f>Pointage!T484</f>
        <v>0</v>
      </c>
      <c r="H482" s="8">
        <f>Pointage!Y484</f>
        <v>0</v>
      </c>
      <c r="I482" s="8">
        <f>Pointage!AD484</f>
        <v>0</v>
      </c>
      <c r="J482" s="8">
        <f>Pointage!AI484</f>
        <v>0</v>
      </c>
      <c r="K482" s="8">
        <f>Pointage!AS484</f>
        <v>0</v>
      </c>
      <c r="L482" s="8">
        <f>Pointage!AS484</f>
        <v>0</v>
      </c>
      <c r="M482" s="8">
        <f>Pointage!AX484</f>
        <v>0</v>
      </c>
      <c r="N482" s="8">
        <f>Pointage!BD484</f>
        <v>0</v>
      </c>
      <c r="O482" s="8">
        <f>Pointage!BH484</f>
        <v>0</v>
      </c>
      <c r="P482" s="8">
        <f>Pointage!BM484</f>
        <v>0</v>
      </c>
      <c r="Q482" s="8">
        <f>Pointage!BR484</f>
        <v>0</v>
      </c>
      <c r="R482" s="8">
        <f>Pointage!BW484</f>
        <v>0</v>
      </c>
      <c r="S482" s="8">
        <f>Pointage!CB484</f>
        <v>0</v>
      </c>
    </row>
    <row r="483" spans="1:19" x14ac:dyDescent="0.2">
      <c r="A483" s="7">
        <f>Pointage!A485</f>
        <v>0</v>
      </c>
      <c r="B483" s="4">
        <f t="shared" si="14"/>
        <v>0</v>
      </c>
      <c r="C483" s="4">
        <f t="shared" si="15"/>
        <v>1</v>
      </c>
      <c r="D483" s="8">
        <f>Pointage!E485</f>
        <v>0</v>
      </c>
      <c r="E483" s="8">
        <f>Pointage!J485</f>
        <v>0</v>
      </c>
      <c r="F483" s="8">
        <f>Pointage!O485</f>
        <v>0</v>
      </c>
      <c r="G483" s="8">
        <f>Pointage!T485</f>
        <v>0</v>
      </c>
      <c r="H483" s="8">
        <f>Pointage!Y485</f>
        <v>0</v>
      </c>
      <c r="I483" s="8">
        <f>Pointage!AD485</f>
        <v>0</v>
      </c>
      <c r="J483" s="8">
        <f>Pointage!AI485</f>
        <v>0</v>
      </c>
      <c r="K483" s="8">
        <f>Pointage!AS485</f>
        <v>0</v>
      </c>
      <c r="L483" s="8">
        <f>Pointage!AS485</f>
        <v>0</v>
      </c>
      <c r="M483" s="8">
        <f>Pointage!AX485</f>
        <v>0</v>
      </c>
      <c r="N483" s="8">
        <f>Pointage!BD485</f>
        <v>0</v>
      </c>
      <c r="O483" s="8">
        <f>Pointage!BH485</f>
        <v>0</v>
      </c>
      <c r="P483" s="8">
        <f>Pointage!BM485</f>
        <v>0</v>
      </c>
      <c r="Q483" s="8">
        <f>Pointage!BR485</f>
        <v>0</v>
      </c>
      <c r="R483" s="8">
        <f>Pointage!BW485</f>
        <v>0</v>
      </c>
      <c r="S483" s="8">
        <f>Pointage!CB485</f>
        <v>0</v>
      </c>
    </row>
    <row r="484" spans="1:19" x14ac:dyDescent="0.2">
      <c r="A484" s="7">
        <f>Pointage!A486</f>
        <v>0</v>
      </c>
      <c r="B484" s="4">
        <f t="shared" si="14"/>
        <v>0</v>
      </c>
      <c r="C484" s="4">
        <f t="shared" si="15"/>
        <v>1</v>
      </c>
      <c r="D484" s="8">
        <f>Pointage!E486</f>
        <v>0</v>
      </c>
      <c r="E484" s="8">
        <f>Pointage!J486</f>
        <v>0</v>
      </c>
      <c r="F484" s="8">
        <f>Pointage!O486</f>
        <v>0</v>
      </c>
      <c r="G484" s="8">
        <f>Pointage!T486</f>
        <v>0</v>
      </c>
      <c r="H484" s="8">
        <f>Pointage!Y486</f>
        <v>0</v>
      </c>
      <c r="I484" s="8">
        <f>Pointage!AD486</f>
        <v>0</v>
      </c>
      <c r="J484" s="8">
        <f>Pointage!AI486</f>
        <v>0</v>
      </c>
      <c r="K484" s="8">
        <f>Pointage!AS486</f>
        <v>0</v>
      </c>
      <c r="L484" s="8">
        <f>Pointage!AS486</f>
        <v>0</v>
      </c>
      <c r="M484" s="8">
        <f>Pointage!AX486</f>
        <v>0</v>
      </c>
      <c r="N484" s="8">
        <f>Pointage!BD486</f>
        <v>0</v>
      </c>
      <c r="O484" s="8">
        <f>Pointage!BH486</f>
        <v>0</v>
      </c>
      <c r="P484" s="8">
        <f>Pointage!BM486</f>
        <v>0</v>
      </c>
      <c r="Q484" s="8">
        <f>Pointage!BR486</f>
        <v>0</v>
      </c>
      <c r="R484" s="8">
        <f>Pointage!BW486</f>
        <v>0</v>
      </c>
      <c r="S484" s="8">
        <f>Pointage!CB486</f>
        <v>0</v>
      </c>
    </row>
    <row r="485" spans="1:19" x14ac:dyDescent="0.2">
      <c r="A485" s="7">
        <f>Pointage!A487</f>
        <v>0</v>
      </c>
      <c r="B485" s="4">
        <f t="shared" si="14"/>
        <v>0</v>
      </c>
      <c r="C485" s="4">
        <f t="shared" si="15"/>
        <v>1</v>
      </c>
      <c r="D485" s="8">
        <f>Pointage!E487</f>
        <v>0</v>
      </c>
      <c r="E485" s="8">
        <f>Pointage!J487</f>
        <v>0</v>
      </c>
      <c r="F485" s="8">
        <f>Pointage!O487</f>
        <v>0</v>
      </c>
      <c r="G485" s="8">
        <f>Pointage!T487</f>
        <v>0</v>
      </c>
      <c r="H485" s="8">
        <f>Pointage!Y487</f>
        <v>0</v>
      </c>
      <c r="I485" s="8">
        <f>Pointage!AD487</f>
        <v>0</v>
      </c>
      <c r="J485" s="8">
        <f>Pointage!AI487</f>
        <v>0</v>
      </c>
      <c r="K485" s="8">
        <f>Pointage!AS487</f>
        <v>0</v>
      </c>
      <c r="L485" s="8">
        <f>Pointage!AS487</f>
        <v>0</v>
      </c>
      <c r="M485" s="8">
        <f>Pointage!AX487</f>
        <v>0</v>
      </c>
      <c r="N485" s="8">
        <f>Pointage!BD487</f>
        <v>0</v>
      </c>
      <c r="O485" s="8">
        <f>Pointage!BH487</f>
        <v>0</v>
      </c>
      <c r="P485" s="8">
        <f>Pointage!BM487</f>
        <v>0</v>
      </c>
      <c r="Q485" s="8">
        <f>Pointage!BR487</f>
        <v>0</v>
      </c>
      <c r="R485" s="8">
        <f>Pointage!BW487</f>
        <v>0</v>
      </c>
      <c r="S485" s="8">
        <f>Pointage!CB487</f>
        <v>0</v>
      </c>
    </row>
    <row r="486" spans="1:19" x14ac:dyDescent="0.2">
      <c r="A486" s="7">
        <f>Pointage!A488</f>
        <v>0</v>
      </c>
      <c r="B486" s="4">
        <f t="shared" si="14"/>
        <v>0</v>
      </c>
      <c r="C486" s="4">
        <f t="shared" si="15"/>
        <v>1</v>
      </c>
      <c r="D486" s="8">
        <f>Pointage!E488</f>
        <v>0</v>
      </c>
      <c r="E486" s="8">
        <f>Pointage!J488</f>
        <v>0</v>
      </c>
      <c r="F486" s="8">
        <f>Pointage!O488</f>
        <v>0</v>
      </c>
      <c r="G486" s="8">
        <f>Pointage!T488</f>
        <v>0</v>
      </c>
      <c r="H486" s="8">
        <f>Pointage!Y488</f>
        <v>0</v>
      </c>
      <c r="I486" s="8">
        <f>Pointage!AD488</f>
        <v>0</v>
      </c>
      <c r="J486" s="8">
        <f>Pointage!AI488</f>
        <v>0</v>
      </c>
      <c r="K486" s="8">
        <f>Pointage!AS488</f>
        <v>0</v>
      </c>
      <c r="L486" s="8">
        <f>Pointage!AS488</f>
        <v>0</v>
      </c>
      <c r="M486" s="8">
        <f>Pointage!AX488</f>
        <v>0</v>
      </c>
      <c r="N486" s="8">
        <f>Pointage!BD488</f>
        <v>0</v>
      </c>
      <c r="O486" s="8">
        <f>Pointage!BH488</f>
        <v>0</v>
      </c>
      <c r="P486" s="8">
        <f>Pointage!BM488</f>
        <v>0</v>
      </c>
      <c r="Q486" s="8">
        <f>Pointage!BR488</f>
        <v>0</v>
      </c>
      <c r="R486" s="8">
        <f>Pointage!BW488</f>
        <v>0</v>
      </c>
      <c r="S486" s="8">
        <f>Pointage!CB488</f>
        <v>0</v>
      </c>
    </row>
    <row r="487" spans="1:19" x14ac:dyDescent="0.2">
      <c r="A487" s="7">
        <f>Pointage!A489</f>
        <v>0</v>
      </c>
      <c r="B487" s="4">
        <f t="shared" si="14"/>
        <v>0</v>
      </c>
      <c r="C487" s="4">
        <f t="shared" si="15"/>
        <v>1</v>
      </c>
      <c r="D487" s="8">
        <f>Pointage!E489</f>
        <v>0</v>
      </c>
      <c r="E487" s="8">
        <f>Pointage!J489</f>
        <v>0</v>
      </c>
      <c r="F487" s="8">
        <f>Pointage!O489</f>
        <v>0</v>
      </c>
      <c r="G487" s="8">
        <f>Pointage!T489</f>
        <v>0</v>
      </c>
      <c r="H487" s="8">
        <f>Pointage!Y489</f>
        <v>0</v>
      </c>
      <c r="I487" s="8">
        <f>Pointage!AD489</f>
        <v>0</v>
      </c>
      <c r="J487" s="8">
        <f>Pointage!AI489</f>
        <v>0</v>
      </c>
      <c r="K487" s="8">
        <f>Pointage!AS489</f>
        <v>0</v>
      </c>
      <c r="L487" s="8">
        <f>Pointage!AS489</f>
        <v>0</v>
      </c>
      <c r="M487" s="8">
        <f>Pointage!AX489</f>
        <v>0</v>
      </c>
      <c r="N487" s="8">
        <f>Pointage!BD489</f>
        <v>0</v>
      </c>
      <c r="O487" s="8">
        <f>Pointage!BH489</f>
        <v>0</v>
      </c>
      <c r="P487" s="8">
        <f>Pointage!BM489</f>
        <v>0</v>
      </c>
      <c r="Q487" s="8">
        <f>Pointage!BR489</f>
        <v>0</v>
      </c>
      <c r="R487" s="8">
        <f>Pointage!BW489</f>
        <v>0</v>
      </c>
      <c r="S487" s="8">
        <f>Pointage!CB489</f>
        <v>0</v>
      </c>
    </row>
    <row r="488" spans="1:19" x14ac:dyDescent="0.2">
      <c r="A488" s="7">
        <f>Pointage!A490</f>
        <v>0</v>
      </c>
      <c r="B488" s="4">
        <f t="shared" si="14"/>
        <v>0</v>
      </c>
      <c r="C488" s="4">
        <f t="shared" si="15"/>
        <v>1</v>
      </c>
      <c r="D488" s="8">
        <f>Pointage!E490</f>
        <v>0</v>
      </c>
      <c r="E488" s="8">
        <f>Pointage!J490</f>
        <v>0</v>
      </c>
      <c r="F488" s="8">
        <f>Pointage!O490</f>
        <v>0</v>
      </c>
      <c r="G488" s="8">
        <f>Pointage!T490</f>
        <v>0</v>
      </c>
      <c r="H488" s="8">
        <f>Pointage!Y490</f>
        <v>0</v>
      </c>
      <c r="I488" s="8">
        <f>Pointage!AD490</f>
        <v>0</v>
      </c>
      <c r="J488" s="8">
        <f>Pointage!AI490</f>
        <v>0</v>
      </c>
      <c r="K488" s="8">
        <f>Pointage!AS490</f>
        <v>0</v>
      </c>
      <c r="L488" s="8">
        <f>Pointage!AS490</f>
        <v>0</v>
      </c>
      <c r="M488" s="8">
        <f>Pointage!AX490</f>
        <v>0</v>
      </c>
      <c r="N488" s="8">
        <f>Pointage!BD490</f>
        <v>0</v>
      </c>
      <c r="O488" s="8">
        <f>Pointage!BH490</f>
        <v>0</v>
      </c>
      <c r="P488" s="8">
        <f>Pointage!BM490</f>
        <v>0</v>
      </c>
      <c r="Q488" s="8">
        <f>Pointage!BR490</f>
        <v>0</v>
      </c>
      <c r="R488" s="8">
        <f>Pointage!BW490</f>
        <v>0</v>
      </c>
      <c r="S488" s="8">
        <f>Pointage!CB490</f>
        <v>0</v>
      </c>
    </row>
    <row r="489" spans="1:19" x14ac:dyDescent="0.2">
      <c r="A489" s="7">
        <f>Pointage!A491</f>
        <v>0</v>
      </c>
      <c r="B489" s="4">
        <f t="shared" si="14"/>
        <v>0</v>
      </c>
      <c r="C489" s="4">
        <f t="shared" si="15"/>
        <v>1</v>
      </c>
      <c r="D489" s="8">
        <f>Pointage!E491</f>
        <v>0</v>
      </c>
      <c r="E489" s="8">
        <f>Pointage!J491</f>
        <v>0</v>
      </c>
      <c r="F489" s="8">
        <f>Pointage!O491</f>
        <v>0</v>
      </c>
      <c r="G489" s="8">
        <f>Pointage!T491</f>
        <v>0</v>
      </c>
      <c r="H489" s="8">
        <f>Pointage!Y491</f>
        <v>0</v>
      </c>
      <c r="I489" s="8">
        <f>Pointage!AD491</f>
        <v>0</v>
      </c>
      <c r="J489" s="8">
        <f>Pointage!AI491</f>
        <v>0</v>
      </c>
      <c r="K489" s="8">
        <f>Pointage!AS491</f>
        <v>0</v>
      </c>
      <c r="L489" s="8">
        <f>Pointage!AS491</f>
        <v>0</v>
      </c>
      <c r="M489" s="8">
        <f>Pointage!AX491</f>
        <v>0</v>
      </c>
      <c r="N489" s="8">
        <f>Pointage!BD491</f>
        <v>0</v>
      </c>
      <c r="O489" s="8">
        <f>Pointage!BH491</f>
        <v>0</v>
      </c>
      <c r="P489" s="8">
        <f>Pointage!BM491</f>
        <v>0</v>
      </c>
      <c r="Q489" s="8">
        <f>Pointage!BR491</f>
        <v>0</v>
      </c>
      <c r="R489" s="8">
        <f>Pointage!BW491</f>
        <v>0</v>
      </c>
      <c r="S489" s="8">
        <f>Pointage!CB491</f>
        <v>0</v>
      </c>
    </row>
    <row r="490" spans="1:19" x14ac:dyDescent="0.2">
      <c r="A490" s="7">
        <f>Pointage!A492</f>
        <v>0</v>
      </c>
      <c r="B490" s="4">
        <f t="shared" si="14"/>
        <v>0</v>
      </c>
      <c r="C490" s="4">
        <f t="shared" si="15"/>
        <v>1</v>
      </c>
      <c r="D490" s="8">
        <f>Pointage!E492</f>
        <v>0</v>
      </c>
      <c r="E490" s="8">
        <f>Pointage!J492</f>
        <v>0</v>
      </c>
      <c r="F490" s="8">
        <f>Pointage!O492</f>
        <v>0</v>
      </c>
      <c r="G490" s="8">
        <f>Pointage!T492</f>
        <v>0</v>
      </c>
      <c r="H490" s="8">
        <f>Pointage!Y492</f>
        <v>0</v>
      </c>
      <c r="I490" s="8">
        <f>Pointage!AD492</f>
        <v>0</v>
      </c>
      <c r="J490" s="8">
        <f>Pointage!AI492</f>
        <v>0</v>
      </c>
      <c r="K490" s="8">
        <f>Pointage!AS492</f>
        <v>0</v>
      </c>
      <c r="L490" s="8">
        <f>Pointage!AS492</f>
        <v>0</v>
      </c>
      <c r="M490" s="8">
        <f>Pointage!AX492</f>
        <v>0</v>
      </c>
      <c r="N490" s="8">
        <f>Pointage!BD492</f>
        <v>0</v>
      </c>
      <c r="O490" s="8">
        <f>Pointage!BH492</f>
        <v>0</v>
      </c>
      <c r="P490" s="8">
        <f>Pointage!BM492</f>
        <v>0</v>
      </c>
      <c r="Q490" s="8">
        <f>Pointage!BR492</f>
        <v>0</v>
      </c>
      <c r="R490" s="8">
        <f>Pointage!BW492</f>
        <v>0</v>
      </c>
      <c r="S490" s="8">
        <f>Pointage!CB492</f>
        <v>0</v>
      </c>
    </row>
    <row r="491" spans="1:19" x14ac:dyDescent="0.2">
      <c r="A491" s="7">
        <f>Pointage!A493</f>
        <v>0</v>
      </c>
      <c r="B491" s="4">
        <f t="shared" si="14"/>
        <v>0</v>
      </c>
      <c r="C491" s="4">
        <f t="shared" si="15"/>
        <v>1</v>
      </c>
      <c r="D491" s="8">
        <f>Pointage!E493</f>
        <v>0</v>
      </c>
      <c r="E491" s="8">
        <f>Pointage!J493</f>
        <v>0</v>
      </c>
      <c r="F491" s="8">
        <f>Pointage!O493</f>
        <v>0</v>
      </c>
      <c r="G491" s="8">
        <f>Pointage!T493</f>
        <v>0</v>
      </c>
      <c r="H491" s="8">
        <f>Pointage!Y493</f>
        <v>0</v>
      </c>
      <c r="I491" s="8">
        <f>Pointage!AD493</f>
        <v>0</v>
      </c>
      <c r="J491" s="8">
        <f>Pointage!AI493</f>
        <v>0</v>
      </c>
      <c r="K491" s="8">
        <f>Pointage!AS493</f>
        <v>0</v>
      </c>
      <c r="L491" s="8">
        <f>Pointage!AS493</f>
        <v>0</v>
      </c>
      <c r="M491" s="8">
        <f>Pointage!AX493</f>
        <v>0</v>
      </c>
      <c r="N491" s="8">
        <f>Pointage!BD493</f>
        <v>0</v>
      </c>
      <c r="O491" s="8">
        <f>Pointage!BH493</f>
        <v>0</v>
      </c>
      <c r="P491" s="8">
        <f>Pointage!BM493</f>
        <v>0</v>
      </c>
      <c r="Q491" s="8">
        <f>Pointage!BR493</f>
        <v>0</v>
      </c>
      <c r="R491" s="8">
        <f>Pointage!BW493</f>
        <v>0</v>
      </c>
      <c r="S491" s="8">
        <f>Pointage!CB493</f>
        <v>0</v>
      </c>
    </row>
    <row r="492" spans="1:19" x14ac:dyDescent="0.2">
      <c r="A492" s="7">
        <f>Pointage!A494</f>
        <v>0</v>
      </c>
      <c r="B492" s="4">
        <f t="shared" si="14"/>
        <v>0</v>
      </c>
      <c r="C492" s="4">
        <f t="shared" si="15"/>
        <v>1</v>
      </c>
      <c r="D492" s="8">
        <f>Pointage!E494</f>
        <v>0</v>
      </c>
      <c r="E492" s="8">
        <f>Pointage!J494</f>
        <v>0</v>
      </c>
      <c r="F492" s="8">
        <f>Pointage!O494</f>
        <v>0</v>
      </c>
      <c r="G492" s="8">
        <f>Pointage!T494</f>
        <v>0</v>
      </c>
      <c r="H492" s="8">
        <f>Pointage!Y494</f>
        <v>0</v>
      </c>
      <c r="I492" s="8">
        <f>Pointage!AD494</f>
        <v>0</v>
      </c>
      <c r="J492" s="8">
        <f>Pointage!AI494</f>
        <v>0</v>
      </c>
      <c r="K492" s="8">
        <f>Pointage!AS494</f>
        <v>0</v>
      </c>
      <c r="L492" s="8">
        <f>Pointage!AS494</f>
        <v>0</v>
      </c>
      <c r="M492" s="8">
        <f>Pointage!AX494</f>
        <v>0</v>
      </c>
      <c r="N492" s="8">
        <f>Pointage!BD494</f>
        <v>0</v>
      </c>
      <c r="O492" s="8">
        <f>Pointage!BH494</f>
        <v>0</v>
      </c>
      <c r="P492" s="8">
        <f>Pointage!BM494</f>
        <v>0</v>
      </c>
      <c r="Q492" s="8">
        <f>Pointage!BR494</f>
        <v>0</v>
      </c>
      <c r="R492" s="8">
        <f>Pointage!BW494</f>
        <v>0</v>
      </c>
      <c r="S492" s="8">
        <f>Pointage!CB494</f>
        <v>0</v>
      </c>
    </row>
    <row r="493" spans="1:19" x14ac:dyDescent="0.2">
      <c r="A493" s="7">
        <f>Pointage!A495</f>
        <v>0</v>
      </c>
      <c r="B493" s="4">
        <f t="shared" si="14"/>
        <v>0</v>
      </c>
      <c r="C493" s="4">
        <f t="shared" si="15"/>
        <v>1</v>
      </c>
      <c r="D493" s="8">
        <f>Pointage!E495</f>
        <v>0</v>
      </c>
      <c r="E493" s="8">
        <f>Pointage!J495</f>
        <v>0</v>
      </c>
      <c r="F493" s="8">
        <f>Pointage!O495</f>
        <v>0</v>
      </c>
      <c r="G493" s="8">
        <f>Pointage!T495</f>
        <v>0</v>
      </c>
      <c r="H493" s="8">
        <f>Pointage!Y495</f>
        <v>0</v>
      </c>
      <c r="I493" s="8">
        <f>Pointage!AD495</f>
        <v>0</v>
      </c>
      <c r="J493" s="8">
        <f>Pointage!AI495</f>
        <v>0</v>
      </c>
      <c r="K493" s="8">
        <f>Pointage!AS495</f>
        <v>0</v>
      </c>
      <c r="L493" s="8">
        <f>Pointage!AS495</f>
        <v>0</v>
      </c>
      <c r="M493" s="8">
        <f>Pointage!AX495</f>
        <v>0</v>
      </c>
      <c r="N493" s="8">
        <f>Pointage!BD495</f>
        <v>0</v>
      </c>
      <c r="O493" s="8">
        <f>Pointage!BH495</f>
        <v>0</v>
      </c>
      <c r="P493" s="8">
        <f>Pointage!BM495</f>
        <v>0</v>
      </c>
      <c r="Q493" s="8">
        <f>Pointage!BR495</f>
        <v>0</v>
      </c>
      <c r="R493" s="8">
        <f>Pointage!BW495</f>
        <v>0</v>
      </c>
      <c r="S493" s="8">
        <f>Pointage!CB495</f>
        <v>0</v>
      </c>
    </row>
    <row r="494" spans="1:19" x14ac:dyDescent="0.2">
      <c r="A494" s="7">
        <f>Pointage!A496</f>
        <v>0</v>
      </c>
      <c r="B494" s="4">
        <f t="shared" si="14"/>
        <v>0</v>
      </c>
      <c r="C494" s="4">
        <f t="shared" si="15"/>
        <v>1</v>
      </c>
      <c r="D494" s="8">
        <f>Pointage!E496</f>
        <v>0</v>
      </c>
      <c r="E494" s="8">
        <f>Pointage!J496</f>
        <v>0</v>
      </c>
      <c r="F494" s="8">
        <f>Pointage!O496</f>
        <v>0</v>
      </c>
      <c r="G494" s="8">
        <f>Pointage!T496</f>
        <v>0</v>
      </c>
      <c r="H494" s="8">
        <f>Pointage!Y496</f>
        <v>0</v>
      </c>
      <c r="I494" s="8">
        <f>Pointage!AD496</f>
        <v>0</v>
      </c>
      <c r="J494" s="8">
        <f>Pointage!AI496</f>
        <v>0</v>
      </c>
      <c r="K494" s="8">
        <f>Pointage!AS496</f>
        <v>0</v>
      </c>
      <c r="L494" s="8">
        <f>Pointage!AS496</f>
        <v>0</v>
      </c>
      <c r="M494" s="8">
        <f>Pointage!AX496</f>
        <v>0</v>
      </c>
      <c r="N494" s="8">
        <f>Pointage!BD496</f>
        <v>0</v>
      </c>
      <c r="O494" s="8">
        <f>Pointage!BH496</f>
        <v>0</v>
      </c>
      <c r="P494" s="8">
        <f>Pointage!BM496</f>
        <v>0</v>
      </c>
      <c r="Q494" s="8">
        <f>Pointage!BR496</f>
        <v>0</v>
      </c>
      <c r="R494" s="8">
        <f>Pointage!BW496</f>
        <v>0</v>
      </c>
      <c r="S494" s="8">
        <f>Pointage!CB496</f>
        <v>0</v>
      </c>
    </row>
    <row r="495" spans="1:19" x14ac:dyDescent="0.2">
      <c r="A495" s="7">
        <f>Pointage!A497</f>
        <v>0</v>
      </c>
      <c r="B495" s="4">
        <f t="shared" si="14"/>
        <v>0</v>
      </c>
      <c r="C495" s="4">
        <f t="shared" si="15"/>
        <v>1</v>
      </c>
      <c r="D495" s="8">
        <f>Pointage!E497</f>
        <v>0</v>
      </c>
      <c r="E495" s="8">
        <f>Pointage!J497</f>
        <v>0</v>
      </c>
      <c r="F495" s="8">
        <f>Pointage!O497</f>
        <v>0</v>
      </c>
      <c r="G495" s="8">
        <f>Pointage!T497</f>
        <v>0</v>
      </c>
      <c r="H495" s="8">
        <f>Pointage!Y497</f>
        <v>0</v>
      </c>
      <c r="I495" s="8">
        <f>Pointage!AD497</f>
        <v>0</v>
      </c>
      <c r="J495" s="8">
        <f>Pointage!AI497</f>
        <v>0</v>
      </c>
      <c r="K495" s="8">
        <f>Pointage!AS497</f>
        <v>0</v>
      </c>
      <c r="L495" s="8">
        <f>Pointage!AS497</f>
        <v>0</v>
      </c>
      <c r="M495" s="8">
        <f>Pointage!AX497</f>
        <v>0</v>
      </c>
      <c r="N495" s="8">
        <f>Pointage!BD497</f>
        <v>0</v>
      </c>
      <c r="O495" s="8">
        <f>Pointage!BH497</f>
        <v>0</v>
      </c>
      <c r="P495" s="8">
        <f>Pointage!BM497</f>
        <v>0</v>
      </c>
      <c r="Q495" s="8">
        <f>Pointage!BR497</f>
        <v>0</v>
      </c>
      <c r="R495" s="8">
        <f>Pointage!BW497</f>
        <v>0</v>
      </c>
      <c r="S495" s="8">
        <f>Pointage!CB497</f>
        <v>0</v>
      </c>
    </row>
    <row r="496" spans="1:19" x14ac:dyDescent="0.2">
      <c r="A496" s="7">
        <f>Pointage!A498</f>
        <v>0</v>
      </c>
      <c r="B496" s="4">
        <f t="shared" si="14"/>
        <v>0</v>
      </c>
      <c r="C496" s="4">
        <f t="shared" si="15"/>
        <v>1</v>
      </c>
      <c r="D496" s="8">
        <f>Pointage!E498</f>
        <v>0</v>
      </c>
      <c r="E496" s="8">
        <f>Pointage!J498</f>
        <v>0</v>
      </c>
      <c r="F496" s="8">
        <f>Pointage!O498</f>
        <v>0</v>
      </c>
      <c r="G496" s="8">
        <f>Pointage!T498</f>
        <v>0</v>
      </c>
      <c r="H496" s="8">
        <f>Pointage!Y498</f>
        <v>0</v>
      </c>
      <c r="I496" s="8">
        <f>Pointage!AD498</f>
        <v>0</v>
      </c>
      <c r="J496" s="8">
        <f>Pointage!AI498</f>
        <v>0</v>
      </c>
      <c r="K496" s="8">
        <f>Pointage!AS498</f>
        <v>0</v>
      </c>
      <c r="L496" s="8">
        <f>Pointage!AS498</f>
        <v>0</v>
      </c>
      <c r="M496" s="8">
        <f>Pointage!AX498</f>
        <v>0</v>
      </c>
      <c r="N496" s="8">
        <f>Pointage!BD498</f>
        <v>0</v>
      </c>
      <c r="O496" s="8">
        <f>Pointage!BH498</f>
        <v>0</v>
      </c>
      <c r="P496" s="8">
        <f>Pointage!BM498</f>
        <v>0</v>
      </c>
      <c r="Q496" s="8">
        <f>Pointage!BR498</f>
        <v>0</v>
      </c>
      <c r="R496" s="8">
        <f>Pointage!BW498</f>
        <v>0</v>
      </c>
      <c r="S496" s="8">
        <f>Pointage!CB498</f>
        <v>0</v>
      </c>
    </row>
    <row r="497" spans="1:19" x14ac:dyDescent="0.2">
      <c r="A497" s="7">
        <f>Pointage!A499</f>
        <v>0</v>
      </c>
      <c r="B497" s="4">
        <f t="shared" si="14"/>
        <v>0</v>
      </c>
      <c r="C497" s="4">
        <f t="shared" si="15"/>
        <v>1</v>
      </c>
      <c r="D497" s="8">
        <f>Pointage!E499</f>
        <v>0</v>
      </c>
      <c r="E497" s="8">
        <f>Pointage!J499</f>
        <v>0</v>
      </c>
      <c r="F497" s="8">
        <f>Pointage!O499</f>
        <v>0</v>
      </c>
      <c r="G497" s="8">
        <f>Pointage!T499</f>
        <v>0</v>
      </c>
      <c r="H497" s="8">
        <f>Pointage!Y499</f>
        <v>0</v>
      </c>
      <c r="I497" s="8">
        <f>Pointage!AD499</f>
        <v>0</v>
      </c>
      <c r="J497" s="8">
        <f>Pointage!AI499</f>
        <v>0</v>
      </c>
      <c r="K497" s="8">
        <f>Pointage!AS499</f>
        <v>0</v>
      </c>
      <c r="L497" s="8">
        <f>Pointage!AS499</f>
        <v>0</v>
      </c>
      <c r="M497" s="8">
        <f>Pointage!AX499</f>
        <v>0</v>
      </c>
      <c r="N497" s="8">
        <f>Pointage!BD499</f>
        <v>0</v>
      </c>
      <c r="O497" s="8">
        <f>Pointage!BH499</f>
        <v>0</v>
      </c>
      <c r="P497" s="8">
        <f>Pointage!BM499</f>
        <v>0</v>
      </c>
      <c r="Q497" s="8">
        <f>Pointage!BR499</f>
        <v>0</v>
      </c>
      <c r="R497" s="8">
        <f>Pointage!BW499</f>
        <v>0</v>
      </c>
      <c r="S497" s="8">
        <f>Pointage!CB499</f>
        <v>0</v>
      </c>
    </row>
    <row r="498" spans="1:19" x14ac:dyDescent="0.2">
      <c r="A498" s="7">
        <f>Pointage!A500</f>
        <v>0</v>
      </c>
      <c r="B498" s="4">
        <f t="shared" si="14"/>
        <v>0</v>
      </c>
      <c r="C498" s="4">
        <f t="shared" si="15"/>
        <v>1</v>
      </c>
      <c r="D498" s="8">
        <f>Pointage!E500</f>
        <v>0</v>
      </c>
      <c r="E498" s="8">
        <f>Pointage!J500</f>
        <v>0</v>
      </c>
      <c r="F498" s="8">
        <f>Pointage!O500</f>
        <v>0</v>
      </c>
      <c r="G498" s="8">
        <f>Pointage!T500</f>
        <v>0</v>
      </c>
      <c r="H498" s="8">
        <f>Pointage!Y500</f>
        <v>0</v>
      </c>
      <c r="I498" s="8">
        <f>Pointage!AD500</f>
        <v>0</v>
      </c>
      <c r="J498" s="8">
        <f>Pointage!AI500</f>
        <v>0</v>
      </c>
      <c r="K498" s="8">
        <f>Pointage!AS500</f>
        <v>0</v>
      </c>
      <c r="L498" s="8">
        <f>Pointage!AS500</f>
        <v>0</v>
      </c>
      <c r="M498" s="8">
        <f>Pointage!AX500</f>
        <v>0</v>
      </c>
      <c r="N498" s="8">
        <f>Pointage!BD500</f>
        <v>0</v>
      </c>
      <c r="O498" s="8">
        <f>Pointage!BH500</f>
        <v>0</v>
      </c>
      <c r="P498" s="8">
        <f>Pointage!BM500</f>
        <v>0</v>
      </c>
      <c r="Q498" s="8">
        <f>Pointage!BR500</f>
        <v>0</v>
      </c>
      <c r="R498" s="8">
        <f>Pointage!BW500</f>
        <v>0</v>
      </c>
      <c r="S498" s="8">
        <f>Pointage!CB500</f>
        <v>0</v>
      </c>
    </row>
    <row r="499" spans="1:19" x14ac:dyDescent="0.2">
      <c r="A499" s="7">
        <f>Pointage!A501</f>
        <v>0</v>
      </c>
      <c r="B499" s="4">
        <f t="shared" si="14"/>
        <v>0</v>
      </c>
      <c r="C499" s="4">
        <f t="shared" si="15"/>
        <v>1</v>
      </c>
      <c r="D499" s="8">
        <f>Pointage!E501</f>
        <v>0</v>
      </c>
      <c r="E499" s="8">
        <f>Pointage!J501</f>
        <v>0</v>
      </c>
      <c r="F499" s="8">
        <f>Pointage!O501</f>
        <v>0</v>
      </c>
      <c r="G499" s="8">
        <f>Pointage!T501</f>
        <v>0</v>
      </c>
      <c r="H499" s="8">
        <f>Pointage!Y501</f>
        <v>0</v>
      </c>
      <c r="I499" s="8">
        <f>Pointage!AD501</f>
        <v>0</v>
      </c>
      <c r="J499" s="8">
        <f>Pointage!AI501</f>
        <v>0</v>
      </c>
      <c r="K499" s="8">
        <f>Pointage!AS501</f>
        <v>0</v>
      </c>
      <c r="L499" s="8">
        <f>Pointage!AS501</f>
        <v>0</v>
      </c>
      <c r="M499" s="8">
        <f>Pointage!AX501</f>
        <v>0</v>
      </c>
      <c r="N499" s="8">
        <f>Pointage!BD501</f>
        <v>0</v>
      </c>
      <c r="O499" s="8">
        <f>Pointage!BH501</f>
        <v>0</v>
      </c>
      <c r="P499" s="8">
        <f>Pointage!BM501</f>
        <v>0</v>
      </c>
      <c r="Q499" s="8">
        <f>Pointage!BR501</f>
        <v>0</v>
      </c>
      <c r="R499" s="8">
        <f>Pointage!BW501</f>
        <v>0</v>
      </c>
      <c r="S499" s="8">
        <f>Pointage!CB501</f>
        <v>0</v>
      </c>
    </row>
    <row r="500" spans="1:19" x14ac:dyDescent="0.2">
      <c r="A500" s="7">
        <f>Pointage!A502</f>
        <v>0</v>
      </c>
      <c r="B500" s="4">
        <f t="shared" si="14"/>
        <v>0</v>
      </c>
      <c r="C500" s="4">
        <f t="shared" si="15"/>
        <v>1</v>
      </c>
      <c r="D500" s="8">
        <f>Pointage!E502</f>
        <v>0</v>
      </c>
      <c r="E500" s="8">
        <f>Pointage!J502</f>
        <v>0</v>
      </c>
      <c r="F500" s="8">
        <f>Pointage!O502</f>
        <v>0</v>
      </c>
      <c r="G500" s="8">
        <f>Pointage!T502</f>
        <v>0</v>
      </c>
      <c r="H500" s="8">
        <f>Pointage!Y502</f>
        <v>0</v>
      </c>
      <c r="I500" s="8">
        <f>Pointage!AD502</f>
        <v>0</v>
      </c>
      <c r="J500" s="8">
        <f>Pointage!AI502</f>
        <v>0</v>
      </c>
      <c r="K500" s="8">
        <f>Pointage!AS502</f>
        <v>0</v>
      </c>
      <c r="L500" s="8">
        <f>Pointage!AS502</f>
        <v>0</v>
      </c>
      <c r="M500" s="8">
        <f>Pointage!AX502</f>
        <v>0</v>
      </c>
      <c r="N500" s="8">
        <f>Pointage!BD502</f>
        <v>0</v>
      </c>
      <c r="O500" s="8">
        <f>Pointage!BH502</f>
        <v>0</v>
      </c>
      <c r="P500" s="8">
        <f>Pointage!BM502</f>
        <v>0</v>
      </c>
      <c r="Q500" s="8">
        <f>Pointage!BR502</f>
        <v>0</v>
      </c>
      <c r="R500" s="8">
        <f>Pointage!BW502</f>
        <v>0</v>
      </c>
      <c r="S500" s="8">
        <f>Pointage!CB502</f>
        <v>0</v>
      </c>
    </row>
    <row r="501" spans="1:19" x14ac:dyDescent="0.2">
      <c r="A501" s="7">
        <f>Pointage!A503</f>
        <v>0</v>
      </c>
      <c r="B501" s="4">
        <f t="shared" si="14"/>
        <v>0</v>
      </c>
      <c r="C501" s="4">
        <f t="shared" si="15"/>
        <v>1</v>
      </c>
      <c r="D501" s="8">
        <f>Pointage!E503</f>
        <v>0</v>
      </c>
      <c r="E501" s="8">
        <f>Pointage!J503</f>
        <v>0</v>
      </c>
      <c r="F501" s="8">
        <f>Pointage!O503</f>
        <v>0</v>
      </c>
      <c r="G501" s="8">
        <f>Pointage!T503</f>
        <v>0</v>
      </c>
      <c r="H501" s="8">
        <f>Pointage!Y503</f>
        <v>0</v>
      </c>
      <c r="I501" s="8">
        <f>Pointage!AD503</f>
        <v>0</v>
      </c>
      <c r="J501" s="8">
        <f>Pointage!AI503</f>
        <v>0</v>
      </c>
      <c r="K501" s="8">
        <f>Pointage!AS503</f>
        <v>0</v>
      </c>
      <c r="L501" s="8">
        <f>Pointage!AS503</f>
        <v>0</v>
      </c>
      <c r="M501" s="8">
        <f>Pointage!AX503</f>
        <v>0</v>
      </c>
      <c r="N501" s="8">
        <f>Pointage!BD503</f>
        <v>0</v>
      </c>
      <c r="O501" s="8">
        <f>Pointage!BH503</f>
        <v>0</v>
      </c>
      <c r="P501" s="8">
        <f>Pointage!BM503</f>
        <v>0</v>
      </c>
      <c r="Q501" s="8">
        <f>Pointage!BR503</f>
        <v>0</v>
      </c>
      <c r="R501" s="8">
        <f>Pointage!BW503</f>
        <v>0</v>
      </c>
      <c r="S501" s="8">
        <f>Pointage!CB503</f>
        <v>0</v>
      </c>
    </row>
    <row r="502" spans="1:19" x14ac:dyDescent="0.2">
      <c r="A502" s="7">
        <f>Pointage!A504</f>
        <v>0</v>
      </c>
      <c r="B502" s="4">
        <f t="shared" si="14"/>
        <v>0</v>
      </c>
      <c r="C502" s="4">
        <f t="shared" si="15"/>
        <v>1</v>
      </c>
      <c r="D502" s="8">
        <f>Pointage!E504</f>
        <v>0</v>
      </c>
      <c r="E502" s="8">
        <f>Pointage!J504</f>
        <v>0</v>
      </c>
      <c r="F502" s="8">
        <f>Pointage!O504</f>
        <v>0</v>
      </c>
      <c r="G502" s="8">
        <f>Pointage!T504</f>
        <v>0</v>
      </c>
      <c r="H502" s="8">
        <f>Pointage!Y504</f>
        <v>0</v>
      </c>
      <c r="I502" s="8">
        <f>Pointage!AD504</f>
        <v>0</v>
      </c>
      <c r="J502" s="8">
        <f>Pointage!AI504</f>
        <v>0</v>
      </c>
      <c r="K502" s="8">
        <f>Pointage!AS504</f>
        <v>0</v>
      </c>
      <c r="L502" s="8">
        <f>Pointage!AS504</f>
        <v>0</v>
      </c>
      <c r="M502" s="8">
        <f>Pointage!AX504</f>
        <v>0</v>
      </c>
      <c r="N502" s="8">
        <f>Pointage!BD504</f>
        <v>0</v>
      </c>
      <c r="O502" s="8">
        <f>Pointage!BH504</f>
        <v>0</v>
      </c>
      <c r="P502" s="8">
        <f>Pointage!BM504</f>
        <v>0</v>
      </c>
      <c r="Q502" s="8">
        <f>Pointage!BR504</f>
        <v>0</v>
      </c>
      <c r="R502" s="8">
        <f>Pointage!BW504</f>
        <v>0</v>
      </c>
      <c r="S502" s="8">
        <f>Pointage!CB504</f>
        <v>0</v>
      </c>
    </row>
    <row r="503" spans="1:19" x14ac:dyDescent="0.2">
      <c r="A503" s="7">
        <f>Pointage!A505</f>
        <v>0</v>
      </c>
      <c r="B503" s="4">
        <f t="shared" si="14"/>
        <v>0</v>
      </c>
      <c r="C503" s="4">
        <f t="shared" si="15"/>
        <v>1</v>
      </c>
      <c r="D503" s="8">
        <f>Pointage!E505</f>
        <v>0</v>
      </c>
      <c r="E503" s="8">
        <f>Pointage!J505</f>
        <v>0</v>
      </c>
      <c r="F503" s="8">
        <f>Pointage!O505</f>
        <v>0</v>
      </c>
      <c r="G503" s="8">
        <f>Pointage!T505</f>
        <v>0</v>
      </c>
      <c r="H503" s="8">
        <f>Pointage!Y505</f>
        <v>0</v>
      </c>
      <c r="I503" s="8">
        <f>Pointage!AD505</f>
        <v>0</v>
      </c>
      <c r="J503" s="8">
        <f>Pointage!AI505</f>
        <v>0</v>
      </c>
      <c r="K503" s="8">
        <f>Pointage!AS505</f>
        <v>0</v>
      </c>
      <c r="L503" s="8">
        <f>Pointage!AS505</f>
        <v>0</v>
      </c>
      <c r="M503" s="8">
        <f>Pointage!AX505</f>
        <v>0</v>
      </c>
      <c r="N503" s="8">
        <f>Pointage!BD505</f>
        <v>0</v>
      </c>
      <c r="O503" s="8">
        <f>Pointage!BH505</f>
        <v>0</v>
      </c>
      <c r="P503" s="8">
        <f>Pointage!BM505</f>
        <v>0</v>
      </c>
      <c r="Q503" s="8">
        <f>Pointage!BR505</f>
        <v>0</v>
      </c>
      <c r="R503" s="8">
        <f>Pointage!BW505</f>
        <v>0</v>
      </c>
      <c r="S503" s="8">
        <f>Pointage!CB505</f>
        <v>0</v>
      </c>
    </row>
    <row r="504" spans="1:19" x14ac:dyDescent="0.2">
      <c r="A504" s="7">
        <f>Pointage!A506</f>
        <v>0</v>
      </c>
      <c r="B504" s="4">
        <f t="shared" si="14"/>
        <v>0</v>
      </c>
      <c r="C504" s="4">
        <f t="shared" si="15"/>
        <v>1</v>
      </c>
      <c r="D504" s="8">
        <f>Pointage!E506</f>
        <v>0</v>
      </c>
      <c r="E504" s="8">
        <f>Pointage!J506</f>
        <v>0</v>
      </c>
      <c r="F504" s="8">
        <f>Pointage!O506</f>
        <v>0</v>
      </c>
      <c r="G504" s="8">
        <f>Pointage!T506</f>
        <v>0</v>
      </c>
      <c r="H504" s="8">
        <f>Pointage!Y506</f>
        <v>0</v>
      </c>
      <c r="I504" s="8">
        <f>Pointage!AD506</f>
        <v>0</v>
      </c>
      <c r="J504" s="8">
        <f>Pointage!AI506</f>
        <v>0</v>
      </c>
      <c r="K504" s="8">
        <f>Pointage!AS506</f>
        <v>0</v>
      </c>
      <c r="L504" s="8">
        <f>Pointage!AS506</f>
        <v>0</v>
      </c>
      <c r="M504" s="8">
        <f>Pointage!AX506</f>
        <v>0</v>
      </c>
      <c r="N504" s="8">
        <f>Pointage!BD506</f>
        <v>0</v>
      </c>
      <c r="O504" s="8">
        <f>Pointage!BH506</f>
        <v>0</v>
      </c>
      <c r="P504" s="8">
        <f>Pointage!BM506</f>
        <v>0</v>
      </c>
      <c r="Q504" s="8">
        <f>Pointage!BR506</f>
        <v>0</v>
      </c>
      <c r="R504" s="8">
        <f>Pointage!BW506</f>
        <v>0</v>
      </c>
      <c r="S504" s="8">
        <f>Pointage!CB506</f>
        <v>0</v>
      </c>
    </row>
    <row r="505" spans="1:19" x14ac:dyDescent="0.2">
      <c r="A505" s="7">
        <f>Pointage!A507</f>
        <v>0</v>
      </c>
      <c r="B505" s="4">
        <f t="shared" si="14"/>
        <v>0</v>
      </c>
      <c r="C505" s="4">
        <f t="shared" si="15"/>
        <v>1</v>
      </c>
      <c r="D505" s="8">
        <f>Pointage!E507</f>
        <v>0</v>
      </c>
      <c r="E505" s="8">
        <f>Pointage!J507</f>
        <v>0</v>
      </c>
      <c r="F505" s="8">
        <f>Pointage!O507</f>
        <v>0</v>
      </c>
      <c r="G505" s="8">
        <f>Pointage!T507</f>
        <v>0</v>
      </c>
      <c r="H505" s="8">
        <f>Pointage!Y507</f>
        <v>0</v>
      </c>
      <c r="I505" s="8">
        <f>Pointage!AD507</f>
        <v>0</v>
      </c>
      <c r="J505" s="8">
        <f>Pointage!AI507</f>
        <v>0</v>
      </c>
      <c r="K505" s="8">
        <f>Pointage!AS507</f>
        <v>0</v>
      </c>
      <c r="L505" s="8">
        <f>Pointage!AS507</f>
        <v>0</v>
      </c>
      <c r="M505" s="8">
        <f>Pointage!AX507</f>
        <v>0</v>
      </c>
      <c r="N505" s="8">
        <f>Pointage!BD507</f>
        <v>0</v>
      </c>
      <c r="O505" s="8">
        <f>Pointage!BH507</f>
        <v>0</v>
      </c>
      <c r="P505" s="8">
        <f>Pointage!BM507</f>
        <v>0</v>
      </c>
      <c r="Q505" s="8">
        <f>Pointage!BR507</f>
        <v>0</v>
      </c>
      <c r="R505" s="8">
        <f>Pointage!BW507</f>
        <v>0</v>
      </c>
      <c r="S505" s="8">
        <f>Pointage!CB507</f>
        <v>0</v>
      </c>
    </row>
    <row r="506" spans="1:19" x14ac:dyDescent="0.2">
      <c r="A506" s="7">
        <f>Pointage!A508</f>
        <v>0</v>
      </c>
      <c r="B506" s="4">
        <f t="shared" si="14"/>
        <v>0</v>
      </c>
      <c r="C506" s="4">
        <f t="shared" si="15"/>
        <v>1</v>
      </c>
      <c r="D506" s="8">
        <f>Pointage!E508</f>
        <v>0</v>
      </c>
      <c r="E506" s="8">
        <f>Pointage!J508</f>
        <v>0</v>
      </c>
      <c r="F506" s="8">
        <f>Pointage!O508</f>
        <v>0</v>
      </c>
      <c r="G506" s="8">
        <f>Pointage!T508</f>
        <v>0</v>
      </c>
      <c r="H506" s="8">
        <f>Pointage!Y508</f>
        <v>0</v>
      </c>
      <c r="I506" s="8">
        <f>Pointage!AD508</f>
        <v>0</v>
      </c>
      <c r="J506" s="8">
        <f>Pointage!AI508</f>
        <v>0</v>
      </c>
      <c r="K506" s="8">
        <f>Pointage!AS508</f>
        <v>0</v>
      </c>
      <c r="L506" s="8">
        <f>Pointage!AS508</f>
        <v>0</v>
      </c>
      <c r="M506" s="8">
        <f>Pointage!AX508</f>
        <v>0</v>
      </c>
      <c r="N506" s="8">
        <f>Pointage!BD508</f>
        <v>0</v>
      </c>
      <c r="O506" s="8">
        <f>Pointage!BH508</f>
        <v>0</v>
      </c>
      <c r="P506" s="8">
        <f>Pointage!BM508</f>
        <v>0</v>
      </c>
      <c r="Q506" s="8">
        <f>Pointage!BR508</f>
        <v>0</v>
      </c>
      <c r="R506" s="8">
        <f>Pointage!BW508</f>
        <v>0</v>
      </c>
      <c r="S506" s="8">
        <f>Pointage!CB508</f>
        <v>0</v>
      </c>
    </row>
    <row r="507" spans="1:19" x14ac:dyDescent="0.2">
      <c r="A507" s="7">
        <f>Pointage!A509</f>
        <v>0</v>
      </c>
      <c r="B507" s="4">
        <f t="shared" si="14"/>
        <v>0</v>
      </c>
      <c r="C507" s="4">
        <f t="shared" si="15"/>
        <v>1</v>
      </c>
      <c r="D507" s="8">
        <f>Pointage!E509</f>
        <v>0</v>
      </c>
      <c r="E507" s="8">
        <f>Pointage!J509</f>
        <v>0</v>
      </c>
      <c r="F507" s="8">
        <f>Pointage!O509</f>
        <v>0</v>
      </c>
      <c r="G507" s="8">
        <f>Pointage!T509</f>
        <v>0</v>
      </c>
      <c r="H507" s="8">
        <f>Pointage!Y509</f>
        <v>0</v>
      </c>
      <c r="I507" s="8">
        <f>Pointage!AD509</f>
        <v>0</v>
      </c>
      <c r="J507" s="8">
        <f>Pointage!AI509</f>
        <v>0</v>
      </c>
      <c r="K507" s="8">
        <f>Pointage!AS509</f>
        <v>0</v>
      </c>
      <c r="L507" s="8">
        <f>Pointage!AS509</f>
        <v>0</v>
      </c>
      <c r="M507" s="8">
        <f>Pointage!AX509</f>
        <v>0</v>
      </c>
      <c r="N507" s="8">
        <f>Pointage!BD509</f>
        <v>0</v>
      </c>
      <c r="O507" s="8">
        <f>Pointage!BH509</f>
        <v>0</v>
      </c>
      <c r="P507" s="8">
        <f>Pointage!BM509</f>
        <v>0</v>
      </c>
      <c r="Q507" s="8">
        <f>Pointage!BR509</f>
        <v>0</v>
      </c>
      <c r="R507" s="8">
        <f>Pointage!BW509</f>
        <v>0</v>
      </c>
      <c r="S507" s="8">
        <f>Pointage!CB509</f>
        <v>0</v>
      </c>
    </row>
    <row r="508" spans="1:19" x14ac:dyDescent="0.2">
      <c r="A508" s="7">
        <f>Pointage!A510</f>
        <v>0</v>
      </c>
      <c r="B508" s="4">
        <f t="shared" si="14"/>
        <v>0</v>
      </c>
      <c r="C508" s="4">
        <f t="shared" si="15"/>
        <v>1</v>
      </c>
      <c r="D508" s="8">
        <f>Pointage!E510</f>
        <v>0</v>
      </c>
      <c r="E508" s="8">
        <f>Pointage!J510</f>
        <v>0</v>
      </c>
      <c r="F508" s="8">
        <f>Pointage!O510</f>
        <v>0</v>
      </c>
      <c r="G508" s="8">
        <f>Pointage!T510</f>
        <v>0</v>
      </c>
      <c r="H508" s="8">
        <f>Pointage!Y510</f>
        <v>0</v>
      </c>
      <c r="I508" s="8">
        <f>Pointage!AD510</f>
        <v>0</v>
      </c>
      <c r="J508" s="8">
        <f>Pointage!AI510</f>
        <v>0</v>
      </c>
      <c r="K508" s="8">
        <f>Pointage!AS510</f>
        <v>0</v>
      </c>
      <c r="L508" s="8">
        <f>Pointage!AS510</f>
        <v>0</v>
      </c>
      <c r="M508" s="8">
        <f>Pointage!AX510</f>
        <v>0</v>
      </c>
      <c r="N508" s="8">
        <f>Pointage!BD510</f>
        <v>0</v>
      </c>
      <c r="O508" s="8">
        <f>Pointage!BH510</f>
        <v>0</v>
      </c>
      <c r="P508" s="8">
        <f>Pointage!BM510</f>
        <v>0</v>
      </c>
      <c r="Q508" s="8">
        <f>Pointage!BR510</f>
        <v>0</v>
      </c>
      <c r="R508" s="8">
        <f>Pointage!BW510</f>
        <v>0</v>
      </c>
      <c r="S508" s="8">
        <f>Pointage!CB510</f>
        <v>0</v>
      </c>
    </row>
    <row r="509" spans="1:19" x14ac:dyDescent="0.2">
      <c r="A509" s="7">
        <f>Pointage!A511</f>
        <v>0</v>
      </c>
      <c r="B509" s="4">
        <f t="shared" si="14"/>
        <v>0</v>
      </c>
      <c r="C509" s="4">
        <f t="shared" si="15"/>
        <v>1</v>
      </c>
      <c r="D509" s="8">
        <f>Pointage!E511</f>
        <v>0</v>
      </c>
      <c r="E509" s="8">
        <f>Pointage!J511</f>
        <v>0</v>
      </c>
      <c r="F509" s="8">
        <f>Pointage!O511</f>
        <v>0</v>
      </c>
      <c r="G509" s="8">
        <f>Pointage!T511</f>
        <v>0</v>
      </c>
      <c r="H509" s="8">
        <f>Pointage!Y511</f>
        <v>0</v>
      </c>
      <c r="I509" s="8">
        <f>Pointage!AD511</f>
        <v>0</v>
      </c>
      <c r="J509" s="8">
        <f>Pointage!AI511</f>
        <v>0</v>
      </c>
      <c r="K509" s="8">
        <f>Pointage!AS511</f>
        <v>0</v>
      </c>
      <c r="L509" s="8">
        <f>Pointage!AS511</f>
        <v>0</v>
      </c>
      <c r="M509" s="8">
        <f>Pointage!AX511</f>
        <v>0</v>
      </c>
      <c r="N509" s="8">
        <f>Pointage!BD511</f>
        <v>0</v>
      </c>
      <c r="O509" s="8">
        <f>Pointage!BH511</f>
        <v>0</v>
      </c>
      <c r="P509" s="8">
        <f>Pointage!BM511</f>
        <v>0</v>
      </c>
      <c r="Q509" s="8">
        <f>Pointage!BR511</f>
        <v>0</v>
      </c>
      <c r="R509" s="8">
        <f>Pointage!BW511</f>
        <v>0</v>
      </c>
      <c r="S509" s="8">
        <f>Pointage!CB511</f>
        <v>0</v>
      </c>
    </row>
    <row r="510" spans="1:19" x14ac:dyDescent="0.2">
      <c r="A510" s="7">
        <f>Pointage!A512</f>
        <v>0</v>
      </c>
      <c r="B510" s="4">
        <f t="shared" si="14"/>
        <v>0</v>
      </c>
      <c r="C510" s="4">
        <f t="shared" si="15"/>
        <v>1</v>
      </c>
      <c r="D510" s="8">
        <f>Pointage!E512</f>
        <v>0</v>
      </c>
      <c r="E510" s="8">
        <f>Pointage!J512</f>
        <v>0</v>
      </c>
      <c r="F510" s="8">
        <f>Pointage!O512</f>
        <v>0</v>
      </c>
      <c r="G510" s="8">
        <f>Pointage!T512</f>
        <v>0</v>
      </c>
      <c r="H510" s="8">
        <f>Pointage!Y512</f>
        <v>0</v>
      </c>
      <c r="I510" s="8">
        <f>Pointage!AD512</f>
        <v>0</v>
      </c>
      <c r="J510" s="8">
        <f>Pointage!AI512</f>
        <v>0</v>
      </c>
      <c r="K510" s="8">
        <f>Pointage!AS512</f>
        <v>0</v>
      </c>
      <c r="L510" s="8">
        <f>Pointage!AS512</f>
        <v>0</v>
      </c>
      <c r="M510" s="8">
        <f>Pointage!AX512</f>
        <v>0</v>
      </c>
      <c r="N510" s="8">
        <f>Pointage!BD512</f>
        <v>0</v>
      </c>
      <c r="O510" s="8">
        <f>Pointage!BH512</f>
        <v>0</v>
      </c>
      <c r="P510" s="8">
        <f>Pointage!BM512</f>
        <v>0</v>
      </c>
      <c r="Q510" s="8">
        <f>Pointage!BR512</f>
        <v>0</v>
      </c>
      <c r="R510" s="8">
        <f>Pointage!BW512</f>
        <v>0</v>
      </c>
      <c r="S510" s="8">
        <f>Pointage!CB512</f>
        <v>0</v>
      </c>
    </row>
    <row r="511" spans="1:19" x14ac:dyDescent="0.2">
      <c r="A511" s="7">
        <f>Pointage!A513</f>
        <v>0</v>
      </c>
      <c r="B511" s="4">
        <f t="shared" si="14"/>
        <v>0</v>
      </c>
      <c r="C511" s="4">
        <f t="shared" si="15"/>
        <v>1</v>
      </c>
      <c r="D511" s="8">
        <f>Pointage!E513</f>
        <v>0</v>
      </c>
      <c r="E511" s="8">
        <f>Pointage!J513</f>
        <v>0</v>
      </c>
      <c r="F511" s="8">
        <f>Pointage!O513</f>
        <v>0</v>
      </c>
      <c r="G511" s="8">
        <f>Pointage!T513</f>
        <v>0</v>
      </c>
      <c r="H511" s="8">
        <f>Pointage!Y513</f>
        <v>0</v>
      </c>
      <c r="I511" s="8">
        <f>Pointage!AD513</f>
        <v>0</v>
      </c>
      <c r="J511" s="8">
        <f>Pointage!AI513</f>
        <v>0</v>
      </c>
      <c r="K511" s="8">
        <f>Pointage!AS513</f>
        <v>0</v>
      </c>
      <c r="L511" s="8">
        <f>Pointage!AS513</f>
        <v>0</v>
      </c>
      <c r="M511" s="8">
        <f>Pointage!AX513</f>
        <v>0</v>
      </c>
      <c r="N511" s="8">
        <f>Pointage!BD513</f>
        <v>0</v>
      </c>
      <c r="O511" s="8">
        <f>Pointage!BH513</f>
        <v>0</v>
      </c>
      <c r="P511" s="8">
        <f>Pointage!BM513</f>
        <v>0</v>
      </c>
      <c r="Q511" s="8">
        <f>Pointage!BR513</f>
        <v>0</v>
      </c>
      <c r="R511" s="8">
        <f>Pointage!BW513</f>
        <v>0</v>
      </c>
      <c r="S511" s="8">
        <f>Pointage!CB513</f>
        <v>0</v>
      </c>
    </row>
    <row r="512" spans="1:19" x14ac:dyDescent="0.2">
      <c r="A512" s="7">
        <f>Pointage!A514</f>
        <v>0</v>
      </c>
      <c r="B512" s="4">
        <f t="shared" si="14"/>
        <v>0</v>
      </c>
      <c r="C512" s="4">
        <f t="shared" si="15"/>
        <v>1</v>
      </c>
      <c r="D512" s="8">
        <f>Pointage!E514</f>
        <v>0</v>
      </c>
      <c r="E512" s="8">
        <f>Pointage!J514</f>
        <v>0</v>
      </c>
      <c r="F512" s="8">
        <f>Pointage!O514</f>
        <v>0</v>
      </c>
      <c r="G512" s="8">
        <f>Pointage!T514</f>
        <v>0</v>
      </c>
      <c r="H512" s="8">
        <f>Pointage!Y514</f>
        <v>0</v>
      </c>
      <c r="I512" s="8">
        <f>Pointage!AD514</f>
        <v>0</v>
      </c>
      <c r="J512" s="8">
        <f>Pointage!AI514</f>
        <v>0</v>
      </c>
      <c r="K512" s="8">
        <f>Pointage!AS514</f>
        <v>0</v>
      </c>
      <c r="L512" s="8">
        <f>Pointage!AS514</f>
        <v>0</v>
      </c>
      <c r="M512" s="8">
        <f>Pointage!AX514</f>
        <v>0</v>
      </c>
      <c r="N512" s="8">
        <f>Pointage!BD514</f>
        <v>0</v>
      </c>
      <c r="O512" s="8">
        <f>Pointage!BH514</f>
        <v>0</v>
      </c>
      <c r="P512" s="8">
        <f>Pointage!BM514</f>
        <v>0</v>
      </c>
      <c r="Q512" s="8">
        <f>Pointage!BR514</f>
        <v>0</v>
      </c>
      <c r="R512" s="8">
        <f>Pointage!BW514</f>
        <v>0</v>
      </c>
      <c r="S512" s="8">
        <f>Pointage!CB514</f>
        <v>0</v>
      </c>
    </row>
    <row r="513" spans="1:19" x14ac:dyDescent="0.2">
      <c r="A513" s="7">
        <f>Pointage!A515</f>
        <v>0</v>
      </c>
      <c r="B513" s="4">
        <f t="shared" si="14"/>
        <v>0</v>
      </c>
      <c r="C513" s="4">
        <f t="shared" si="15"/>
        <v>1</v>
      </c>
      <c r="D513" s="8">
        <f>Pointage!E515</f>
        <v>0</v>
      </c>
      <c r="E513" s="8">
        <f>Pointage!J515</f>
        <v>0</v>
      </c>
      <c r="F513" s="8">
        <f>Pointage!O515</f>
        <v>0</v>
      </c>
      <c r="G513" s="8">
        <f>Pointage!T515</f>
        <v>0</v>
      </c>
      <c r="H513" s="8">
        <f>Pointage!Y515</f>
        <v>0</v>
      </c>
      <c r="I513" s="8">
        <f>Pointage!AD515</f>
        <v>0</v>
      </c>
      <c r="J513" s="8">
        <f>Pointage!AI515</f>
        <v>0</v>
      </c>
      <c r="K513" s="8">
        <f>Pointage!AS515</f>
        <v>0</v>
      </c>
      <c r="L513" s="8">
        <f>Pointage!AS515</f>
        <v>0</v>
      </c>
      <c r="M513" s="8">
        <f>Pointage!AX515</f>
        <v>0</v>
      </c>
      <c r="N513" s="8">
        <f>Pointage!BD515</f>
        <v>0</v>
      </c>
      <c r="O513" s="8">
        <f>Pointage!BH515</f>
        <v>0</v>
      </c>
      <c r="P513" s="8">
        <f>Pointage!BM515</f>
        <v>0</v>
      </c>
      <c r="Q513" s="8">
        <f>Pointage!BR515</f>
        <v>0</v>
      </c>
      <c r="R513" s="8">
        <f>Pointage!BW515</f>
        <v>0</v>
      </c>
      <c r="S513" s="8">
        <f>Pointage!CB515</f>
        <v>0</v>
      </c>
    </row>
    <row r="514" spans="1:19" x14ac:dyDescent="0.2">
      <c r="A514" s="7">
        <f>Pointage!A516</f>
        <v>0</v>
      </c>
      <c r="B514" s="4">
        <f t="shared" si="14"/>
        <v>0</v>
      </c>
      <c r="C514" s="4">
        <f t="shared" si="15"/>
        <v>1</v>
      </c>
      <c r="D514" s="8">
        <f>Pointage!E516</f>
        <v>0</v>
      </c>
      <c r="E514" s="8">
        <f>Pointage!J516</f>
        <v>0</v>
      </c>
      <c r="F514" s="8">
        <f>Pointage!O516</f>
        <v>0</v>
      </c>
      <c r="G514" s="8">
        <f>Pointage!T516</f>
        <v>0</v>
      </c>
      <c r="H514" s="8">
        <f>Pointage!Y516</f>
        <v>0</v>
      </c>
      <c r="I514" s="8">
        <f>Pointage!AD516</f>
        <v>0</v>
      </c>
      <c r="J514" s="8">
        <f>Pointage!AI516</f>
        <v>0</v>
      </c>
      <c r="K514" s="8">
        <f>Pointage!AS516</f>
        <v>0</v>
      </c>
      <c r="L514" s="8">
        <f>Pointage!AS516</f>
        <v>0</v>
      </c>
      <c r="M514" s="8">
        <f>Pointage!AX516</f>
        <v>0</v>
      </c>
      <c r="N514" s="8">
        <f>Pointage!BD516</f>
        <v>0</v>
      </c>
      <c r="O514" s="8">
        <f>Pointage!BH516</f>
        <v>0</v>
      </c>
      <c r="P514" s="8">
        <f>Pointage!BM516</f>
        <v>0</v>
      </c>
      <c r="Q514" s="8">
        <f>Pointage!BR516</f>
        <v>0</v>
      </c>
      <c r="R514" s="8">
        <f>Pointage!BW516</f>
        <v>0</v>
      </c>
      <c r="S514" s="8">
        <f>Pointage!CB516</f>
        <v>0</v>
      </c>
    </row>
    <row r="515" spans="1:19" x14ac:dyDescent="0.2">
      <c r="A515" s="7">
        <f>Pointage!A517</f>
        <v>0</v>
      </c>
      <c r="B515" s="4">
        <f t="shared" si="14"/>
        <v>0</v>
      </c>
      <c r="C515" s="4">
        <f t="shared" si="15"/>
        <v>1</v>
      </c>
      <c r="D515" s="8">
        <f>Pointage!E517</f>
        <v>0</v>
      </c>
      <c r="E515" s="8">
        <f>Pointage!J517</f>
        <v>0</v>
      </c>
      <c r="F515" s="8">
        <f>Pointage!O517</f>
        <v>0</v>
      </c>
      <c r="G515" s="8">
        <f>Pointage!T517</f>
        <v>0</v>
      </c>
      <c r="H515" s="8">
        <f>Pointage!Y517</f>
        <v>0</v>
      </c>
      <c r="I515" s="8">
        <f>Pointage!AD517</f>
        <v>0</v>
      </c>
      <c r="J515" s="8">
        <f>Pointage!AI517</f>
        <v>0</v>
      </c>
      <c r="K515" s="8">
        <f>Pointage!AS517</f>
        <v>0</v>
      </c>
      <c r="L515" s="8">
        <f>Pointage!AS517</f>
        <v>0</v>
      </c>
      <c r="M515" s="8">
        <f>Pointage!AX517</f>
        <v>0</v>
      </c>
      <c r="N515" s="8">
        <f>Pointage!BD517</f>
        <v>0</v>
      </c>
      <c r="O515" s="8">
        <f>Pointage!BH517</f>
        <v>0</v>
      </c>
      <c r="P515" s="8">
        <f>Pointage!BM517</f>
        <v>0</v>
      </c>
      <c r="Q515" s="8">
        <f>Pointage!BR517</f>
        <v>0</v>
      </c>
      <c r="R515" s="8">
        <f>Pointage!BW517</f>
        <v>0</v>
      </c>
      <c r="S515" s="8">
        <f>Pointage!CB517</f>
        <v>0</v>
      </c>
    </row>
    <row r="516" spans="1:19" x14ac:dyDescent="0.2">
      <c r="A516" s="7">
        <f>Pointage!A518</f>
        <v>0</v>
      </c>
      <c r="B516" s="4">
        <f t="shared" si="14"/>
        <v>0</v>
      </c>
      <c r="C516" s="4">
        <f t="shared" si="15"/>
        <v>1</v>
      </c>
      <c r="D516" s="8">
        <f>Pointage!E518</f>
        <v>0</v>
      </c>
      <c r="E516" s="8">
        <f>Pointage!J518</f>
        <v>0</v>
      </c>
      <c r="F516" s="8">
        <f>Pointage!O518</f>
        <v>0</v>
      </c>
      <c r="G516" s="8">
        <f>Pointage!T518</f>
        <v>0</v>
      </c>
      <c r="H516" s="8">
        <f>Pointage!Y518</f>
        <v>0</v>
      </c>
      <c r="I516" s="8">
        <f>Pointage!AD518</f>
        <v>0</v>
      </c>
      <c r="J516" s="8">
        <f>Pointage!AI518</f>
        <v>0</v>
      </c>
      <c r="K516" s="8">
        <f>Pointage!AS518</f>
        <v>0</v>
      </c>
      <c r="L516" s="8">
        <f>Pointage!AS518</f>
        <v>0</v>
      </c>
      <c r="M516" s="8">
        <f>Pointage!AX518</f>
        <v>0</v>
      </c>
      <c r="N516" s="8">
        <f>Pointage!BD518</f>
        <v>0</v>
      </c>
      <c r="O516" s="8">
        <f>Pointage!BH518</f>
        <v>0</v>
      </c>
      <c r="P516" s="8">
        <f>Pointage!BM518</f>
        <v>0</v>
      </c>
      <c r="Q516" s="8">
        <f>Pointage!BR518</f>
        <v>0</v>
      </c>
      <c r="R516" s="8">
        <f>Pointage!BW518</f>
        <v>0</v>
      </c>
      <c r="S516" s="8">
        <f>Pointage!CB518</f>
        <v>0</v>
      </c>
    </row>
    <row r="517" spans="1:19" x14ac:dyDescent="0.2">
      <c r="A517" s="7">
        <f>Pointage!A519</f>
        <v>0</v>
      </c>
      <c r="B517" s="4">
        <f t="shared" ref="B517:B567" si="16">DAY(A517)</f>
        <v>0</v>
      </c>
      <c r="C517" s="4">
        <f t="shared" ref="C517:C567" si="17">MONTH(A517)</f>
        <v>1</v>
      </c>
      <c r="D517" s="8">
        <f>Pointage!E519</f>
        <v>0</v>
      </c>
      <c r="E517" s="8">
        <f>Pointage!J519</f>
        <v>0</v>
      </c>
      <c r="F517" s="8">
        <f>Pointage!O519</f>
        <v>0</v>
      </c>
      <c r="G517" s="8">
        <f>Pointage!T519</f>
        <v>0</v>
      </c>
      <c r="H517" s="8">
        <f>Pointage!Y519</f>
        <v>0</v>
      </c>
      <c r="I517" s="8">
        <f>Pointage!AD519</f>
        <v>0</v>
      </c>
      <c r="J517" s="8">
        <f>Pointage!AI519</f>
        <v>0</v>
      </c>
      <c r="K517" s="8">
        <f>Pointage!AS519</f>
        <v>0</v>
      </c>
      <c r="L517" s="8">
        <f>Pointage!AS519</f>
        <v>0</v>
      </c>
      <c r="M517" s="8">
        <f>Pointage!AX519</f>
        <v>0</v>
      </c>
      <c r="N517" s="8">
        <f>Pointage!BD519</f>
        <v>0</v>
      </c>
      <c r="O517" s="8">
        <f>Pointage!BH519</f>
        <v>0</v>
      </c>
      <c r="P517" s="8">
        <f>Pointage!BM519</f>
        <v>0</v>
      </c>
      <c r="Q517" s="8">
        <f>Pointage!BR519</f>
        <v>0</v>
      </c>
      <c r="R517" s="8">
        <f>Pointage!BW519</f>
        <v>0</v>
      </c>
      <c r="S517" s="8">
        <f>Pointage!CB519</f>
        <v>0</v>
      </c>
    </row>
    <row r="518" spans="1:19" x14ac:dyDescent="0.2">
      <c r="A518" s="7">
        <f>Pointage!A520</f>
        <v>0</v>
      </c>
      <c r="B518" s="4">
        <f t="shared" si="16"/>
        <v>0</v>
      </c>
      <c r="C518" s="4">
        <f t="shared" si="17"/>
        <v>1</v>
      </c>
      <c r="D518" s="8">
        <f>Pointage!E520</f>
        <v>0</v>
      </c>
      <c r="E518" s="8">
        <f>Pointage!J520</f>
        <v>0</v>
      </c>
      <c r="F518" s="8">
        <f>Pointage!O520</f>
        <v>0</v>
      </c>
      <c r="G518" s="8">
        <f>Pointage!T520</f>
        <v>0</v>
      </c>
      <c r="H518" s="8">
        <f>Pointage!Y520</f>
        <v>0</v>
      </c>
      <c r="I518" s="8">
        <f>Pointage!AD520</f>
        <v>0</v>
      </c>
      <c r="J518" s="8">
        <f>Pointage!AI520</f>
        <v>0</v>
      </c>
      <c r="K518" s="8">
        <f>Pointage!AS520</f>
        <v>0</v>
      </c>
      <c r="L518" s="8">
        <f>Pointage!AS520</f>
        <v>0</v>
      </c>
      <c r="M518" s="8">
        <f>Pointage!AX520</f>
        <v>0</v>
      </c>
      <c r="N518" s="8">
        <f>Pointage!BD520</f>
        <v>0</v>
      </c>
      <c r="O518" s="8">
        <f>Pointage!BH520</f>
        <v>0</v>
      </c>
      <c r="P518" s="8">
        <f>Pointage!BM520</f>
        <v>0</v>
      </c>
      <c r="Q518" s="8">
        <f>Pointage!BR520</f>
        <v>0</v>
      </c>
      <c r="R518" s="8">
        <f>Pointage!BW520</f>
        <v>0</v>
      </c>
      <c r="S518" s="8">
        <f>Pointage!CB520</f>
        <v>0</v>
      </c>
    </row>
    <row r="519" spans="1:19" x14ac:dyDescent="0.2">
      <c r="A519" s="7">
        <f>Pointage!A521</f>
        <v>0</v>
      </c>
      <c r="B519" s="4">
        <f t="shared" si="16"/>
        <v>0</v>
      </c>
      <c r="C519" s="4">
        <f t="shared" si="17"/>
        <v>1</v>
      </c>
      <c r="D519" s="8">
        <f>Pointage!E521</f>
        <v>0</v>
      </c>
      <c r="E519" s="8">
        <f>Pointage!J521</f>
        <v>0</v>
      </c>
      <c r="F519" s="8">
        <f>Pointage!O521</f>
        <v>0</v>
      </c>
      <c r="G519" s="8">
        <f>Pointage!T521</f>
        <v>0</v>
      </c>
      <c r="H519" s="8">
        <f>Pointage!Y521</f>
        <v>0</v>
      </c>
      <c r="I519" s="8">
        <f>Pointage!AD521</f>
        <v>0</v>
      </c>
      <c r="J519" s="8">
        <f>Pointage!AI521</f>
        <v>0</v>
      </c>
      <c r="K519" s="8">
        <f>Pointage!AS521</f>
        <v>0</v>
      </c>
      <c r="L519" s="8">
        <f>Pointage!AS521</f>
        <v>0</v>
      </c>
      <c r="M519" s="8">
        <f>Pointage!AX521</f>
        <v>0</v>
      </c>
      <c r="N519" s="8">
        <f>Pointage!BD521</f>
        <v>0</v>
      </c>
      <c r="O519" s="8">
        <f>Pointage!BH521</f>
        <v>0</v>
      </c>
      <c r="P519" s="8">
        <f>Pointage!BM521</f>
        <v>0</v>
      </c>
      <c r="Q519" s="8">
        <f>Pointage!BR521</f>
        <v>0</v>
      </c>
      <c r="R519" s="8">
        <f>Pointage!BW521</f>
        <v>0</v>
      </c>
      <c r="S519" s="8">
        <f>Pointage!CB521</f>
        <v>0</v>
      </c>
    </row>
    <row r="520" spans="1:19" x14ac:dyDescent="0.2">
      <c r="A520" s="7">
        <f>Pointage!A522</f>
        <v>0</v>
      </c>
      <c r="B520" s="4">
        <f t="shared" si="16"/>
        <v>0</v>
      </c>
      <c r="C520" s="4">
        <f t="shared" si="17"/>
        <v>1</v>
      </c>
      <c r="D520" s="8">
        <f>Pointage!E522</f>
        <v>0</v>
      </c>
      <c r="E520" s="8">
        <f>Pointage!J522</f>
        <v>0</v>
      </c>
      <c r="F520" s="8">
        <f>Pointage!O522</f>
        <v>0</v>
      </c>
      <c r="G520" s="8">
        <f>Pointage!T522</f>
        <v>0</v>
      </c>
      <c r="H520" s="8">
        <f>Pointage!Y522</f>
        <v>0</v>
      </c>
      <c r="I520" s="8">
        <f>Pointage!AD522</f>
        <v>0</v>
      </c>
      <c r="J520" s="8">
        <f>Pointage!AI522</f>
        <v>0</v>
      </c>
      <c r="K520" s="8">
        <f>Pointage!AS522</f>
        <v>0</v>
      </c>
      <c r="L520" s="8">
        <f>Pointage!AS522</f>
        <v>0</v>
      </c>
      <c r="M520" s="8">
        <f>Pointage!AX522</f>
        <v>0</v>
      </c>
      <c r="N520" s="8">
        <f>Pointage!BD522</f>
        <v>0</v>
      </c>
      <c r="O520" s="8">
        <f>Pointage!BH522</f>
        <v>0</v>
      </c>
      <c r="P520" s="8">
        <f>Pointage!BM522</f>
        <v>0</v>
      </c>
      <c r="Q520" s="8">
        <f>Pointage!BR522</f>
        <v>0</v>
      </c>
      <c r="R520" s="8">
        <f>Pointage!BW522</f>
        <v>0</v>
      </c>
      <c r="S520" s="8">
        <f>Pointage!CB522</f>
        <v>0</v>
      </c>
    </row>
    <row r="521" spans="1:19" x14ac:dyDescent="0.2">
      <c r="A521" s="7">
        <f>Pointage!A523</f>
        <v>0</v>
      </c>
      <c r="B521" s="4">
        <f t="shared" si="16"/>
        <v>0</v>
      </c>
      <c r="C521" s="4">
        <f t="shared" si="17"/>
        <v>1</v>
      </c>
      <c r="D521" s="8">
        <f>Pointage!E523</f>
        <v>0</v>
      </c>
      <c r="E521" s="8">
        <f>Pointage!J523</f>
        <v>0</v>
      </c>
      <c r="F521" s="8">
        <f>Pointage!O523</f>
        <v>0</v>
      </c>
      <c r="G521" s="8">
        <f>Pointage!T523</f>
        <v>0</v>
      </c>
      <c r="H521" s="8">
        <f>Pointage!Y523</f>
        <v>0</v>
      </c>
      <c r="I521" s="8">
        <f>Pointage!AD523</f>
        <v>0</v>
      </c>
      <c r="J521" s="8">
        <f>Pointage!AI523</f>
        <v>0</v>
      </c>
      <c r="K521" s="8">
        <f>Pointage!AS523</f>
        <v>0</v>
      </c>
      <c r="L521" s="8">
        <f>Pointage!AS523</f>
        <v>0</v>
      </c>
      <c r="M521" s="8">
        <f>Pointage!AX523</f>
        <v>0</v>
      </c>
      <c r="N521" s="8">
        <f>Pointage!BD523</f>
        <v>0</v>
      </c>
      <c r="O521" s="8">
        <f>Pointage!BH523</f>
        <v>0</v>
      </c>
      <c r="P521" s="8">
        <f>Pointage!BM523</f>
        <v>0</v>
      </c>
      <c r="Q521" s="8">
        <f>Pointage!BR523</f>
        <v>0</v>
      </c>
      <c r="R521" s="8">
        <f>Pointage!BW523</f>
        <v>0</v>
      </c>
      <c r="S521" s="8">
        <f>Pointage!CB523</f>
        <v>0</v>
      </c>
    </row>
    <row r="522" spans="1:19" x14ac:dyDescent="0.2">
      <c r="A522" s="7">
        <f>Pointage!A524</f>
        <v>0</v>
      </c>
      <c r="B522" s="4">
        <f t="shared" si="16"/>
        <v>0</v>
      </c>
      <c r="C522" s="4">
        <f t="shared" si="17"/>
        <v>1</v>
      </c>
      <c r="D522" s="8">
        <f>Pointage!E524</f>
        <v>0</v>
      </c>
      <c r="E522" s="8">
        <f>Pointage!J524</f>
        <v>0</v>
      </c>
      <c r="F522" s="8">
        <f>Pointage!O524</f>
        <v>0</v>
      </c>
      <c r="G522" s="8">
        <f>Pointage!T524</f>
        <v>0</v>
      </c>
      <c r="H522" s="8">
        <f>Pointage!Y524</f>
        <v>0</v>
      </c>
      <c r="I522" s="8">
        <f>Pointage!AD524</f>
        <v>0</v>
      </c>
      <c r="J522" s="8">
        <f>Pointage!AI524</f>
        <v>0</v>
      </c>
      <c r="K522" s="8">
        <f>Pointage!AS524</f>
        <v>0</v>
      </c>
      <c r="L522" s="8">
        <f>Pointage!AS524</f>
        <v>0</v>
      </c>
      <c r="M522" s="8">
        <f>Pointage!AX524</f>
        <v>0</v>
      </c>
      <c r="N522" s="8">
        <f>Pointage!BD524</f>
        <v>0</v>
      </c>
      <c r="O522" s="8">
        <f>Pointage!BH524</f>
        <v>0</v>
      </c>
      <c r="P522" s="8">
        <f>Pointage!BM524</f>
        <v>0</v>
      </c>
      <c r="Q522" s="8">
        <f>Pointage!BR524</f>
        <v>0</v>
      </c>
      <c r="R522" s="8">
        <f>Pointage!BW524</f>
        <v>0</v>
      </c>
      <c r="S522" s="8">
        <f>Pointage!CB524</f>
        <v>0</v>
      </c>
    </row>
    <row r="523" spans="1:19" x14ac:dyDescent="0.2">
      <c r="A523" s="7">
        <f>Pointage!A525</f>
        <v>0</v>
      </c>
      <c r="B523" s="4">
        <f t="shared" si="16"/>
        <v>0</v>
      </c>
      <c r="C523" s="4">
        <f t="shared" si="17"/>
        <v>1</v>
      </c>
      <c r="D523" s="8">
        <f>Pointage!E525</f>
        <v>0</v>
      </c>
      <c r="E523" s="8">
        <f>Pointage!J525</f>
        <v>0</v>
      </c>
      <c r="F523" s="8">
        <f>Pointage!O525</f>
        <v>0</v>
      </c>
      <c r="G523" s="8">
        <f>Pointage!T525</f>
        <v>0</v>
      </c>
      <c r="H523" s="8">
        <f>Pointage!Y525</f>
        <v>0</v>
      </c>
      <c r="I523" s="8">
        <f>Pointage!AD525</f>
        <v>0</v>
      </c>
      <c r="J523" s="8">
        <f>Pointage!AI525</f>
        <v>0</v>
      </c>
      <c r="K523" s="8">
        <f>Pointage!AS525</f>
        <v>0</v>
      </c>
      <c r="L523" s="8">
        <f>Pointage!AS525</f>
        <v>0</v>
      </c>
      <c r="M523" s="8">
        <f>Pointage!AX525</f>
        <v>0</v>
      </c>
      <c r="N523" s="8">
        <f>Pointage!BD525</f>
        <v>0</v>
      </c>
      <c r="O523" s="8">
        <f>Pointage!BH525</f>
        <v>0</v>
      </c>
      <c r="P523" s="8">
        <f>Pointage!BM525</f>
        <v>0</v>
      </c>
      <c r="Q523" s="8">
        <f>Pointage!BR525</f>
        <v>0</v>
      </c>
      <c r="R523" s="8">
        <f>Pointage!BW525</f>
        <v>0</v>
      </c>
      <c r="S523" s="8">
        <f>Pointage!CB525</f>
        <v>0</v>
      </c>
    </row>
    <row r="524" spans="1:19" x14ac:dyDescent="0.2">
      <c r="A524" s="7">
        <f>Pointage!A526</f>
        <v>0</v>
      </c>
      <c r="B524" s="4">
        <f t="shared" si="16"/>
        <v>0</v>
      </c>
      <c r="C524" s="4">
        <f t="shared" si="17"/>
        <v>1</v>
      </c>
      <c r="D524" s="8">
        <f>Pointage!E526</f>
        <v>0</v>
      </c>
      <c r="E524" s="8">
        <f>Pointage!J526</f>
        <v>0</v>
      </c>
      <c r="F524" s="8">
        <f>Pointage!O526</f>
        <v>0</v>
      </c>
      <c r="G524" s="8">
        <f>Pointage!T526</f>
        <v>0</v>
      </c>
      <c r="H524" s="8">
        <f>Pointage!Y526</f>
        <v>0</v>
      </c>
      <c r="I524" s="8">
        <f>Pointage!AD526</f>
        <v>0</v>
      </c>
      <c r="J524" s="8">
        <f>Pointage!AI526</f>
        <v>0</v>
      </c>
      <c r="K524" s="8">
        <f>Pointage!AS526</f>
        <v>0</v>
      </c>
      <c r="L524" s="8">
        <f>Pointage!AS526</f>
        <v>0</v>
      </c>
      <c r="M524" s="8">
        <f>Pointage!AX526</f>
        <v>0</v>
      </c>
      <c r="N524" s="8">
        <f>Pointage!BD526</f>
        <v>0</v>
      </c>
      <c r="O524" s="8">
        <f>Pointage!BH526</f>
        <v>0</v>
      </c>
      <c r="P524" s="8">
        <f>Pointage!BM526</f>
        <v>0</v>
      </c>
      <c r="Q524" s="8">
        <f>Pointage!BR526</f>
        <v>0</v>
      </c>
      <c r="R524" s="8">
        <f>Pointage!BW526</f>
        <v>0</v>
      </c>
      <c r="S524" s="8">
        <f>Pointage!CB526</f>
        <v>0</v>
      </c>
    </row>
    <row r="525" spans="1:19" x14ac:dyDescent="0.2">
      <c r="A525" s="7">
        <f>Pointage!A527</f>
        <v>0</v>
      </c>
      <c r="B525" s="4">
        <f t="shared" si="16"/>
        <v>0</v>
      </c>
      <c r="C525" s="4">
        <f t="shared" si="17"/>
        <v>1</v>
      </c>
      <c r="D525" s="8">
        <f>Pointage!E527</f>
        <v>0</v>
      </c>
      <c r="E525" s="8">
        <f>Pointage!J527</f>
        <v>0</v>
      </c>
      <c r="F525" s="8">
        <f>Pointage!O527</f>
        <v>0</v>
      </c>
      <c r="G525" s="8">
        <f>Pointage!T527</f>
        <v>0</v>
      </c>
      <c r="H525" s="8">
        <f>Pointage!Y527</f>
        <v>0</v>
      </c>
      <c r="I525" s="8">
        <f>Pointage!AD527</f>
        <v>0</v>
      </c>
      <c r="J525" s="8">
        <f>Pointage!AI527</f>
        <v>0</v>
      </c>
      <c r="K525" s="8">
        <f>Pointage!AS527</f>
        <v>0</v>
      </c>
      <c r="L525" s="8">
        <f>Pointage!AS527</f>
        <v>0</v>
      </c>
      <c r="M525" s="8">
        <f>Pointage!AX527</f>
        <v>0</v>
      </c>
      <c r="N525" s="8">
        <f>Pointage!BD527</f>
        <v>0</v>
      </c>
      <c r="O525" s="8">
        <f>Pointage!BH527</f>
        <v>0</v>
      </c>
      <c r="P525" s="8">
        <f>Pointage!BM527</f>
        <v>0</v>
      </c>
      <c r="Q525" s="8">
        <f>Pointage!BR527</f>
        <v>0</v>
      </c>
      <c r="R525" s="8">
        <f>Pointage!BW527</f>
        <v>0</v>
      </c>
      <c r="S525" s="8">
        <f>Pointage!CB527</f>
        <v>0</v>
      </c>
    </row>
    <row r="526" spans="1:19" x14ac:dyDescent="0.2">
      <c r="A526" s="7">
        <f>Pointage!A528</f>
        <v>0</v>
      </c>
      <c r="B526" s="4">
        <f t="shared" si="16"/>
        <v>0</v>
      </c>
      <c r="C526" s="4">
        <f t="shared" si="17"/>
        <v>1</v>
      </c>
      <c r="D526" s="8">
        <f>Pointage!E528</f>
        <v>0</v>
      </c>
      <c r="E526" s="8">
        <f>Pointage!J528</f>
        <v>0</v>
      </c>
      <c r="F526" s="8">
        <f>Pointage!O528</f>
        <v>0</v>
      </c>
      <c r="G526" s="8">
        <f>Pointage!T528</f>
        <v>0</v>
      </c>
      <c r="H526" s="8">
        <f>Pointage!Y528</f>
        <v>0</v>
      </c>
      <c r="I526" s="8">
        <f>Pointage!AD528</f>
        <v>0</v>
      </c>
      <c r="J526" s="8">
        <f>Pointage!AI528</f>
        <v>0</v>
      </c>
      <c r="K526" s="8">
        <f>Pointage!AS528</f>
        <v>0</v>
      </c>
      <c r="L526" s="8">
        <f>Pointage!AS528</f>
        <v>0</v>
      </c>
      <c r="M526" s="8">
        <f>Pointage!AX528</f>
        <v>0</v>
      </c>
      <c r="N526" s="8">
        <f>Pointage!BD528</f>
        <v>0</v>
      </c>
      <c r="O526" s="8">
        <f>Pointage!BH528</f>
        <v>0</v>
      </c>
      <c r="P526" s="8">
        <f>Pointage!BM528</f>
        <v>0</v>
      </c>
      <c r="Q526" s="8">
        <f>Pointage!BR528</f>
        <v>0</v>
      </c>
      <c r="R526" s="8">
        <f>Pointage!BW528</f>
        <v>0</v>
      </c>
      <c r="S526" s="8">
        <f>Pointage!CB528</f>
        <v>0</v>
      </c>
    </row>
    <row r="527" spans="1:19" x14ac:dyDescent="0.2">
      <c r="A527" s="7">
        <f>Pointage!A529</f>
        <v>0</v>
      </c>
      <c r="B527" s="4">
        <f t="shared" si="16"/>
        <v>0</v>
      </c>
      <c r="C527" s="4">
        <f t="shared" si="17"/>
        <v>1</v>
      </c>
      <c r="D527" s="8">
        <f>Pointage!E529</f>
        <v>0</v>
      </c>
      <c r="E527" s="8">
        <f>Pointage!J529</f>
        <v>0</v>
      </c>
      <c r="F527" s="8">
        <f>Pointage!O529</f>
        <v>0</v>
      </c>
      <c r="G527" s="8">
        <f>Pointage!T529</f>
        <v>0</v>
      </c>
      <c r="H527" s="8">
        <f>Pointage!Y529</f>
        <v>0</v>
      </c>
      <c r="I527" s="8">
        <f>Pointage!AD529</f>
        <v>0</v>
      </c>
      <c r="J527" s="8">
        <f>Pointage!AI529</f>
        <v>0</v>
      </c>
      <c r="K527" s="8">
        <f>Pointage!AS529</f>
        <v>0</v>
      </c>
      <c r="L527" s="8">
        <f>Pointage!AS529</f>
        <v>0</v>
      </c>
      <c r="M527" s="8">
        <f>Pointage!AX529</f>
        <v>0</v>
      </c>
      <c r="N527" s="8">
        <f>Pointage!BD529</f>
        <v>0</v>
      </c>
      <c r="O527" s="8">
        <f>Pointage!BH529</f>
        <v>0</v>
      </c>
      <c r="P527" s="8">
        <f>Pointage!BM529</f>
        <v>0</v>
      </c>
      <c r="Q527" s="8">
        <f>Pointage!BR529</f>
        <v>0</v>
      </c>
      <c r="R527" s="8">
        <f>Pointage!BW529</f>
        <v>0</v>
      </c>
      <c r="S527" s="8">
        <f>Pointage!CB529</f>
        <v>0</v>
      </c>
    </row>
    <row r="528" spans="1:19" x14ac:dyDescent="0.2">
      <c r="A528" s="7">
        <f>Pointage!A530</f>
        <v>0</v>
      </c>
      <c r="B528" s="4">
        <f t="shared" si="16"/>
        <v>0</v>
      </c>
      <c r="C528" s="4">
        <f t="shared" si="17"/>
        <v>1</v>
      </c>
      <c r="D528" s="8">
        <f>Pointage!E530</f>
        <v>0</v>
      </c>
      <c r="E528" s="8">
        <f>Pointage!J530</f>
        <v>0</v>
      </c>
      <c r="F528" s="8">
        <f>Pointage!O530</f>
        <v>0</v>
      </c>
      <c r="G528" s="8">
        <f>Pointage!T530</f>
        <v>0</v>
      </c>
      <c r="H528" s="8">
        <f>Pointage!Y530</f>
        <v>0</v>
      </c>
      <c r="I528" s="8">
        <f>Pointage!AD530</f>
        <v>0</v>
      </c>
      <c r="J528" s="8">
        <f>Pointage!AI530</f>
        <v>0</v>
      </c>
      <c r="K528" s="8">
        <f>Pointage!AS530</f>
        <v>0</v>
      </c>
      <c r="L528" s="8">
        <f>Pointage!AS530</f>
        <v>0</v>
      </c>
      <c r="M528" s="8">
        <f>Pointage!AX530</f>
        <v>0</v>
      </c>
      <c r="N528" s="8">
        <f>Pointage!BD530</f>
        <v>0</v>
      </c>
      <c r="O528" s="8">
        <f>Pointage!BH530</f>
        <v>0</v>
      </c>
      <c r="P528" s="8">
        <f>Pointage!BM530</f>
        <v>0</v>
      </c>
      <c r="Q528" s="8">
        <f>Pointage!BR530</f>
        <v>0</v>
      </c>
      <c r="R528" s="8">
        <f>Pointage!BW530</f>
        <v>0</v>
      </c>
      <c r="S528" s="8">
        <f>Pointage!CB530</f>
        <v>0</v>
      </c>
    </row>
    <row r="529" spans="1:19" x14ac:dyDescent="0.2">
      <c r="A529" s="7">
        <f>Pointage!A531</f>
        <v>0</v>
      </c>
      <c r="B529" s="4">
        <f t="shared" si="16"/>
        <v>0</v>
      </c>
      <c r="C529" s="4">
        <f t="shared" si="17"/>
        <v>1</v>
      </c>
      <c r="D529" s="8">
        <f>Pointage!E531</f>
        <v>0</v>
      </c>
      <c r="E529" s="8">
        <f>Pointage!J531</f>
        <v>0</v>
      </c>
      <c r="F529" s="8">
        <f>Pointage!O531</f>
        <v>0</v>
      </c>
      <c r="G529" s="8">
        <f>Pointage!T531</f>
        <v>0</v>
      </c>
      <c r="H529" s="8">
        <f>Pointage!Y531</f>
        <v>0</v>
      </c>
      <c r="I529" s="8">
        <f>Pointage!AD531</f>
        <v>0</v>
      </c>
      <c r="J529" s="8">
        <f>Pointage!AI531</f>
        <v>0</v>
      </c>
      <c r="K529" s="8">
        <f>Pointage!AS531</f>
        <v>0</v>
      </c>
      <c r="L529" s="8">
        <f>Pointage!AS531</f>
        <v>0</v>
      </c>
      <c r="M529" s="8">
        <f>Pointage!AX531</f>
        <v>0</v>
      </c>
      <c r="N529" s="8">
        <f>Pointage!BD531</f>
        <v>0</v>
      </c>
      <c r="O529" s="8">
        <f>Pointage!BH531</f>
        <v>0</v>
      </c>
      <c r="P529" s="8">
        <f>Pointage!BM531</f>
        <v>0</v>
      </c>
      <c r="Q529" s="8">
        <f>Pointage!BR531</f>
        <v>0</v>
      </c>
      <c r="R529" s="8">
        <f>Pointage!BW531</f>
        <v>0</v>
      </c>
      <c r="S529" s="8">
        <f>Pointage!CB531</f>
        <v>0</v>
      </c>
    </row>
    <row r="530" spans="1:19" x14ac:dyDescent="0.2">
      <c r="A530" s="7">
        <f>Pointage!A532</f>
        <v>0</v>
      </c>
      <c r="B530" s="4">
        <f t="shared" si="16"/>
        <v>0</v>
      </c>
      <c r="C530" s="4">
        <f t="shared" si="17"/>
        <v>1</v>
      </c>
      <c r="D530" s="8">
        <f>Pointage!E532</f>
        <v>0</v>
      </c>
      <c r="E530" s="8">
        <f>Pointage!J532</f>
        <v>0</v>
      </c>
      <c r="F530" s="8">
        <f>Pointage!O532</f>
        <v>0</v>
      </c>
      <c r="G530" s="8">
        <f>Pointage!T532</f>
        <v>0</v>
      </c>
      <c r="H530" s="8">
        <f>Pointage!Y532</f>
        <v>0</v>
      </c>
      <c r="I530" s="8">
        <f>Pointage!AD532</f>
        <v>0</v>
      </c>
      <c r="J530" s="8">
        <f>Pointage!AI532</f>
        <v>0</v>
      </c>
      <c r="K530" s="8">
        <f>Pointage!AS532</f>
        <v>0</v>
      </c>
      <c r="L530" s="8">
        <f>Pointage!AS532</f>
        <v>0</v>
      </c>
      <c r="M530" s="8">
        <f>Pointage!AX532</f>
        <v>0</v>
      </c>
      <c r="N530" s="8">
        <f>Pointage!BD532</f>
        <v>0</v>
      </c>
      <c r="O530" s="8">
        <f>Pointage!BH532</f>
        <v>0</v>
      </c>
      <c r="P530" s="8">
        <f>Pointage!BM532</f>
        <v>0</v>
      </c>
      <c r="Q530" s="8">
        <f>Pointage!BR532</f>
        <v>0</v>
      </c>
      <c r="R530" s="8">
        <f>Pointage!BW532</f>
        <v>0</v>
      </c>
      <c r="S530" s="8">
        <f>Pointage!CB532</f>
        <v>0</v>
      </c>
    </row>
    <row r="531" spans="1:19" x14ac:dyDescent="0.2">
      <c r="A531" s="7">
        <f>Pointage!A533</f>
        <v>0</v>
      </c>
      <c r="B531" s="4">
        <f t="shared" si="16"/>
        <v>0</v>
      </c>
      <c r="C531" s="4">
        <f t="shared" si="17"/>
        <v>1</v>
      </c>
      <c r="D531" s="8">
        <f>Pointage!E533</f>
        <v>0</v>
      </c>
      <c r="E531" s="8">
        <f>Pointage!J533</f>
        <v>0</v>
      </c>
      <c r="F531" s="8">
        <f>Pointage!O533</f>
        <v>0</v>
      </c>
      <c r="G531" s="8">
        <f>Pointage!T533</f>
        <v>0</v>
      </c>
      <c r="H531" s="8">
        <f>Pointage!Y533</f>
        <v>0</v>
      </c>
      <c r="I531" s="8">
        <f>Pointage!AD533</f>
        <v>0</v>
      </c>
      <c r="J531" s="8">
        <f>Pointage!AI533</f>
        <v>0</v>
      </c>
      <c r="K531" s="8">
        <f>Pointage!AS533</f>
        <v>0</v>
      </c>
      <c r="L531" s="8">
        <f>Pointage!AS533</f>
        <v>0</v>
      </c>
      <c r="M531" s="8">
        <f>Pointage!AX533</f>
        <v>0</v>
      </c>
      <c r="N531" s="8">
        <f>Pointage!BD533</f>
        <v>0</v>
      </c>
      <c r="O531" s="8">
        <f>Pointage!BH533</f>
        <v>0</v>
      </c>
      <c r="P531" s="8">
        <f>Pointage!BM533</f>
        <v>0</v>
      </c>
      <c r="Q531" s="8">
        <f>Pointage!BR533</f>
        <v>0</v>
      </c>
      <c r="R531" s="8">
        <f>Pointage!BW533</f>
        <v>0</v>
      </c>
      <c r="S531" s="8">
        <f>Pointage!CB533</f>
        <v>0</v>
      </c>
    </row>
    <row r="532" spans="1:19" x14ac:dyDescent="0.2">
      <c r="A532" s="7">
        <f>Pointage!A534</f>
        <v>0</v>
      </c>
      <c r="B532" s="4">
        <f t="shared" si="16"/>
        <v>0</v>
      </c>
      <c r="C532" s="4">
        <f t="shared" si="17"/>
        <v>1</v>
      </c>
      <c r="D532" s="8">
        <f>Pointage!E534</f>
        <v>0</v>
      </c>
      <c r="E532" s="8">
        <f>Pointage!J534</f>
        <v>0</v>
      </c>
      <c r="F532" s="8">
        <f>Pointage!O534</f>
        <v>0</v>
      </c>
      <c r="G532" s="8">
        <f>Pointage!T534</f>
        <v>0</v>
      </c>
      <c r="H532" s="8">
        <f>Pointage!Y534</f>
        <v>0</v>
      </c>
      <c r="I532" s="8">
        <f>Pointage!AD534</f>
        <v>0</v>
      </c>
      <c r="J532" s="8">
        <f>Pointage!AI534</f>
        <v>0</v>
      </c>
      <c r="K532" s="8">
        <f>Pointage!AS534</f>
        <v>0</v>
      </c>
      <c r="L532" s="8">
        <f>Pointage!AS534</f>
        <v>0</v>
      </c>
      <c r="M532" s="8">
        <f>Pointage!AX534</f>
        <v>0</v>
      </c>
      <c r="N532" s="8">
        <f>Pointage!BD534</f>
        <v>0</v>
      </c>
      <c r="O532" s="8">
        <f>Pointage!BH534</f>
        <v>0</v>
      </c>
      <c r="P532" s="8">
        <f>Pointage!BM534</f>
        <v>0</v>
      </c>
      <c r="Q532" s="8">
        <f>Pointage!BR534</f>
        <v>0</v>
      </c>
      <c r="R532" s="8">
        <f>Pointage!BW534</f>
        <v>0</v>
      </c>
      <c r="S532" s="8">
        <f>Pointage!CB534</f>
        <v>0</v>
      </c>
    </row>
    <row r="533" spans="1:19" x14ac:dyDescent="0.2">
      <c r="A533" s="7">
        <f>Pointage!A535</f>
        <v>0</v>
      </c>
      <c r="B533" s="4">
        <f t="shared" si="16"/>
        <v>0</v>
      </c>
      <c r="C533" s="4">
        <f t="shared" si="17"/>
        <v>1</v>
      </c>
      <c r="D533" s="8">
        <f>Pointage!E535</f>
        <v>0</v>
      </c>
      <c r="E533" s="8">
        <f>Pointage!J535</f>
        <v>0</v>
      </c>
      <c r="F533" s="8">
        <f>Pointage!O535</f>
        <v>0</v>
      </c>
      <c r="G533" s="8">
        <f>Pointage!T535</f>
        <v>0</v>
      </c>
      <c r="H533" s="8">
        <f>Pointage!Y535</f>
        <v>0</v>
      </c>
      <c r="I533" s="8">
        <f>Pointage!AD535</f>
        <v>0</v>
      </c>
      <c r="J533" s="8">
        <f>Pointage!AI535</f>
        <v>0</v>
      </c>
      <c r="K533" s="8">
        <f>Pointage!AS535</f>
        <v>0</v>
      </c>
      <c r="L533" s="8">
        <f>Pointage!AS535</f>
        <v>0</v>
      </c>
      <c r="M533" s="8">
        <f>Pointage!AX535</f>
        <v>0</v>
      </c>
      <c r="N533" s="8">
        <f>Pointage!BD535</f>
        <v>0</v>
      </c>
      <c r="O533" s="8">
        <f>Pointage!BH535</f>
        <v>0</v>
      </c>
      <c r="P533" s="8">
        <f>Pointage!BM535</f>
        <v>0</v>
      </c>
      <c r="Q533" s="8">
        <f>Pointage!BR535</f>
        <v>0</v>
      </c>
      <c r="R533" s="8">
        <f>Pointage!BW535</f>
        <v>0</v>
      </c>
      <c r="S533" s="8">
        <f>Pointage!CB535</f>
        <v>0</v>
      </c>
    </row>
    <row r="534" spans="1:19" x14ac:dyDescent="0.2">
      <c r="A534" s="7">
        <f>Pointage!A536</f>
        <v>0</v>
      </c>
      <c r="B534" s="4">
        <f t="shared" si="16"/>
        <v>0</v>
      </c>
      <c r="C534" s="4">
        <f t="shared" si="17"/>
        <v>1</v>
      </c>
      <c r="D534" s="8">
        <f>Pointage!E536</f>
        <v>0</v>
      </c>
      <c r="E534" s="8">
        <f>Pointage!J536</f>
        <v>0</v>
      </c>
      <c r="F534" s="8">
        <f>Pointage!O536</f>
        <v>0</v>
      </c>
      <c r="G534" s="8">
        <f>Pointage!T536</f>
        <v>0</v>
      </c>
      <c r="H534" s="8">
        <f>Pointage!Y536</f>
        <v>0</v>
      </c>
      <c r="I534" s="8">
        <f>Pointage!AD536</f>
        <v>0</v>
      </c>
      <c r="J534" s="8">
        <f>Pointage!AI536</f>
        <v>0</v>
      </c>
      <c r="K534" s="8">
        <f>Pointage!AS536</f>
        <v>0</v>
      </c>
      <c r="L534" s="8">
        <f>Pointage!AS536</f>
        <v>0</v>
      </c>
      <c r="M534" s="8">
        <f>Pointage!AX536</f>
        <v>0</v>
      </c>
      <c r="N534" s="8">
        <f>Pointage!BD536</f>
        <v>0</v>
      </c>
      <c r="O534" s="8">
        <f>Pointage!BH536</f>
        <v>0</v>
      </c>
      <c r="P534" s="8">
        <f>Pointage!BM536</f>
        <v>0</v>
      </c>
      <c r="Q534" s="8">
        <f>Pointage!BR536</f>
        <v>0</v>
      </c>
      <c r="R534" s="8">
        <f>Pointage!BW536</f>
        <v>0</v>
      </c>
      <c r="S534" s="8">
        <f>Pointage!CB536</f>
        <v>0</v>
      </c>
    </row>
    <row r="535" spans="1:19" x14ac:dyDescent="0.2">
      <c r="A535" s="7">
        <f>Pointage!A537</f>
        <v>0</v>
      </c>
      <c r="B535" s="4">
        <f t="shared" si="16"/>
        <v>0</v>
      </c>
      <c r="C535" s="4">
        <f t="shared" si="17"/>
        <v>1</v>
      </c>
      <c r="D535" s="8">
        <f>Pointage!E537</f>
        <v>0</v>
      </c>
      <c r="E535" s="8">
        <f>Pointage!J537</f>
        <v>0</v>
      </c>
      <c r="F535" s="8">
        <f>Pointage!O537</f>
        <v>0</v>
      </c>
      <c r="G535" s="8">
        <f>Pointage!T537</f>
        <v>0</v>
      </c>
      <c r="H535" s="8">
        <f>Pointage!Y537</f>
        <v>0</v>
      </c>
      <c r="I535" s="8">
        <f>Pointage!AD537</f>
        <v>0</v>
      </c>
      <c r="J535" s="8">
        <f>Pointage!AI537</f>
        <v>0</v>
      </c>
      <c r="K535" s="8">
        <f>Pointage!AS537</f>
        <v>0</v>
      </c>
      <c r="L535" s="8">
        <f>Pointage!AS537</f>
        <v>0</v>
      </c>
      <c r="M535" s="8">
        <f>Pointage!AX537</f>
        <v>0</v>
      </c>
      <c r="N535" s="8">
        <f>Pointage!BD537</f>
        <v>0</v>
      </c>
      <c r="O535" s="8">
        <f>Pointage!BH537</f>
        <v>0</v>
      </c>
      <c r="P535" s="8">
        <f>Pointage!BM537</f>
        <v>0</v>
      </c>
      <c r="Q535" s="8">
        <f>Pointage!BR537</f>
        <v>0</v>
      </c>
      <c r="R535" s="8">
        <f>Pointage!BW537</f>
        <v>0</v>
      </c>
      <c r="S535" s="8">
        <f>Pointage!CB537</f>
        <v>0</v>
      </c>
    </row>
    <row r="536" spans="1:19" x14ac:dyDescent="0.2">
      <c r="A536" s="7">
        <f>Pointage!A538</f>
        <v>0</v>
      </c>
      <c r="B536" s="4">
        <f t="shared" si="16"/>
        <v>0</v>
      </c>
      <c r="C536" s="4">
        <f t="shared" si="17"/>
        <v>1</v>
      </c>
      <c r="D536" s="8">
        <f>Pointage!E538</f>
        <v>0</v>
      </c>
      <c r="E536" s="8">
        <f>Pointage!J538</f>
        <v>0</v>
      </c>
      <c r="F536" s="8">
        <f>Pointage!O538</f>
        <v>0</v>
      </c>
      <c r="G536" s="8">
        <f>Pointage!T538</f>
        <v>0</v>
      </c>
      <c r="H536" s="8">
        <f>Pointage!Y538</f>
        <v>0</v>
      </c>
      <c r="I536" s="8">
        <f>Pointage!AD538</f>
        <v>0</v>
      </c>
      <c r="J536" s="8">
        <f>Pointage!AI538</f>
        <v>0</v>
      </c>
      <c r="K536" s="8">
        <f>Pointage!AS538</f>
        <v>0</v>
      </c>
      <c r="L536" s="8">
        <f>Pointage!AS538</f>
        <v>0</v>
      </c>
      <c r="M536" s="8">
        <f>Pointage!AX538</f>
        <v>0</v>
      </c>
      <c r="N536" s="8">
        <f>Pointage!BD538</f>
        <v>0</v>
      </c>
      <c r="O536" s="8">
        <f>Pointage!BH538</f>
        <v>0</v>
      </c>
      <c r="P536" s="8">
        <f>Pointage!BM538</f>
        <v>0</v>
      </c>
      <c r="Q536" s="8">
        <f>Pointage!BR538</f>
        <v>0</v>
      </c>
      <c r="R536" s="8">
        <f>Pointage!BW538</f>
        <v>0</v>
      </c>
      <c r="S536" s="8">
        <f>Pointage!CB538</f>
        <v>0</v>
      </c>
    </row>
    <row r="537" spans="1:19" x14ac:dyDescent="0.2">
      <c r="A537" s="7">
        <f>Pointage!A539</f>
        <v>0</v>
      </c>
      <c r="B537" s="4">
        <f t="shared" si="16"/>
        <v>0</v>
      </c>
      <c r="C537" s="4">
        <f t="shared" si="17"/>
        <v>1</v>
      </c>
      <c r="D537" s="8">
        <f>Pointage!E539</f>
        <v>0</v>
      </c>
      <c r="E537" s="8">
        <f>Pointage!J539</f>
        <v>0</v>
      </c>
      <c r="F537" s="8">
        <f>Pointage!O539</f>
        <v>0</v>
      </c>
      <c r="G537" s="8">
        <f>Pointage!T539</f>
        <v>0</v>
      </c>
      <c r="H537" s="8">
        <f>Pointage!Y539</f>
        <v>0</v>
      </c>
      <c r="I537" s="8">
        <f>Pointage!AD539</f>
        <v>0</v>
      </c>
      <c r="J537" s="8">
        <f>Pointage!AI539</f>
        <v>0</v>
      </c>
      <c r="K537" s="8">
        <f>Pointage!AS539</f>
        <v>0</v>
      </c>
      <c r="L537" s="8">
        <f>Pointage!AS539</f>
        <v>0</v>
      </c>
      <c r="M537" s="8">
        <f>Pointage!AX539</f>
        <v>0</v>
      </c>
      <c r="N537" s="8">
        <f>Pointage!BD539</f>
        <v>0</v>
      </c>
      <c r="O537" s="8">
        <f>Pointage!BH539</f>
        <v>0</v>
      </c>
      <c r="P537" s="8">
        <f>Pointage!BM539</f>
        <v>0</v>
      </c>
      <c r="Q537" s="8">
        <f>Pointage!BR539</f>
        <v>0</v>
      </c>
      <c r="R537" s="8">
        <f>Pointage!BW539</f>
        <v>0</v>
      </c>
      <c r="S537" s="8">
        <f>Pointage!CB539</f>
        <v>0</v>
      </c>
    </row>
    <row r="538" spans="1:19" x14ac:dyDescent="0.2">
      <c r="A538" s="7">
        <f>Pointage!A540</f>
        <v>0</v>
      </c>
      <c r="B538" s="4">
        <f t="shared" si="16"/>
        <v>0</v>
      </c>
      <c r="C538" s="4">
        <f t="shared" si="17"/>
        <v>1</v>
      </c>
      <c r="D538" s="8">
        <f>Pointage!E540</f>
        <v>0</v>
      </c>
      <c r="E538" s="8">
        <f>Pointage!J540</f>
        <v>0</v>
      </c>
      <c r="F538" s="8">
        <f>Pointage!O540</f>
        <v>0</v>
      </c>
      <c r="G538" s="8">
        <f>Pointage!T540</f>
        <v>0</v>
      </c>
      <c r="H538" s="8">
        <f>Pointage!Y540</f>
        <v>0</v>
      </c>
      <c r="I538" s="8">
        <f>Pointage!AD540</f>
        <v>0</v>
      </c>
      <c r="J538" s="8">
        <f>Pointage!AI540</f>
        <v>0</v>
      </c>
      <c r="K538" s="8">
        <f>Pointage!AS540</f>
        <v>0</v>
      </c>
      <c r="L538" s="8">
        <f>Pointage!AS540</f>
        <v>0</v>
      </c>
      <c r="M538" s="8">
        <f>Pointage!AX540</f>
        <v>0</v>
      </c>
      <c r="N538" s="8">
        <f>Pointage!BD540</f>
        <v>0</v>
      </c>
      <c r="O538" s="8">
        <f>Pointage!BH540</f>
        <v>0</v>
      </c>
      <c r="P538" s="8">
        <f>Pointage!BM540</f>
        <v>0</v>
      </c>
      <c r="Q538" s="8">
        <f>Pointage!BR540</f>
        <v>0</v>
      </c>
      <c r="R538" s="8">
        <f>Pointage!BW540</f>
        <v>0</v>
      </c>
      <c r="S538" s="8">
        <f>Pointage!CB540</f>
        <v>0</v>
      </c>
    </row>
    <row r="539" spans="1:19" x14ac:dyDescent="0.2">
      <c r="A539" s="7">
        <f>Pointage!A541</f>
        <v>0</v>
      </c>
      <c r="B539" s="4">
        <f t="shared" si="16"/>
        <v>0</v>
      </c>
      <c r="C539" s="4">
        <f t="shared" si="17"/>
        <v>1</v>
      </c>
      <c r="D539" s="8">
        <f>Pointage!E541</f>
        <v>0</v>
      </c>
      <c r="E539" s="8">
        <f>Pointage!J541</f>
        <v>0</v>
      </c>
      <c r="F539" s="8">
        <f>Pointage!O541</f>
        <v>0</v>
      </c>
      <c r="G539" s="8">
        <f>Pointage!T541</f>
        <v>0</v>
      </c>
      <c r="H539" s="8">
        <f>Pointage!Y541</f>
        <v>0</v>
      </c>
      <c r="I539" s="8">
        <f>Pointage!AD541</f>
        <v>0</v>
      </c>
      <c r="J539" s="8">
        <f>Pointage!AI541</f>
        <v>0</v>
      </c>
      <c r="K539" s="8">
        <f>Pointage!AS541</f>
        <v>0</v>
      </c>
      <c r="L539" s="8">
        <f>Pointage!AS541</f>
        <v>0</v>
      </c>
      <c r="M539" s="8">
        <f>Pointage!AX541</f>
        <v>0</v>
      </c>
      <c r="N539" s="8">
        <f>Pointage!BD541</f>
        <v>0</v>
      </c>
      <c r="O539" s="8">
        <f>Pointage!BH541</f>
        <v>0</v>
      </c>
      <c r="P539" s="8">
        <f>Pointage!BM541</f>
        <v>0</v>
      </c>
      <c r="Q539" s="8">
        <f>Pointage!BR541</f>
        <v>0</v>
      </c>
      <c r="R539" s="8">
        <f>Pointage!BW541</f>
        <v>0</v>
      </c>
      <c r="S539" s="8">
        <f>Pointage!CB541</f>
        <v>0</v>
      </c>
    </row>
    <row r="540" spans="1:19" x14ac:dyDescent="0.2">
      <c r="A540" s="7">
        <f>Pointage!A542</f>
        <v>0</v>
      </c>
      <c r="B540" s="4">
        <f t="shared" si="16"/>
        <v>0</v>
      </c>
      <c r="C540" s="4">
        <f t="shared" si="17"/>
        <v>1</v>
      </c>
      <c r="D540" s="8">
        <f>Pointage!E542</f>
        <v>0</v>
      </c>
      <c r="E540" s="8">
        <f>Pointage!J542</f>
        <v>0</v>
      </c>
      <c r="F540" s="8">
        <f>Pointage!O542</f>
        <v>0</v>
      </c>
      <c r="G540" s="8">
        <f>Pointage!T542</f>
        <v>0</v>
      </c>
      <c r="H540" s="8">
        <f>Pointage!Y542</f>
        <v>0</v>
      </c>
      <c r="I540" s="8">
        <f>Pointage!AD542</f>
        <v>0</v>
      </c>
      <c r="J540" s="8">
        <f>Pointage!AI542</f>
        <v>0</v>
      </c>
      <c r="K540" s="8">
        <f>Pointage!AS542</f>
        <v>0</v>
      </c>
      <c r="L540" s="8">
        <f>Pointage!AS542</f>
        <v>0</v>
      </c>
      <c r="M540" s="8">
        <f>Pointage!AX542</f>
        <v>0</v>
      </c>
      <c r="N540" s="8">
        <f>Pointage!BD542</f>
        <v>0</v>
      </c>
      <c r="O540" s="8">
        <f>Pointage!BH542</f>
        <v>0</v>
      </c>
      <c r="P540" s="8">
        <f>Pointage!BM542</f>
        <v>0</v>
      </c>
      <c r="Q540" s="8">
        <f>Pointage!BR542</f>
        <v>0</v>
      </c>
      <c r="R540" s="8">
        <f>Pointage!BW542</f>
        <v>0</v>
      </c>
      <c r="S540" s="8">
        <f>Pointage!CB542</f>
        <v>0</v>
      </c>
    </row>
    <row r="541" spans="1:19" x14ac:dyDescent="0.2">
      <c r="A541" s="7">
        <f>Pointage!A543</f>
        <v>0</v>
      </c>
      <c r="B541" s="4">
        <f t="shared" si="16"/>
        <v>0</v>
      </c>
      <c r="C541" s="4">
        <f t="shared" si="17"/>
        <v>1</v>
      </c>
      <c r="D541" s="8">
        <f>Pointage!E543</f>
        <v>0</v>
      </c>
      <c r="E541" s="8">
        <f>Pointage!J543</f>
        <v>0</v>
      </c>
      <c r="F541" s="8">
        <f>Pointage!O543</f>
        <v>0</v>
      </c>
      <c r="G541" s="8">
        <f>Pointage!T543</f>
        <v>0</v>
      </c>
      <c r="H541" s="8">
        <f>Pointage!Y543</f>
        <v>0</v>
      </c>
      <c r="I541" s="8">
        <f>Pointage!AD543</f>
        <v>0</v>
      </c>
      <c r="J541" s="8">
        <f>Pointage!AI543</f>
        <v>0</v>
      </c>
      <c r="K541" s="8">
        <f>Pointage!AS543</f>
        <v>0</v>
      </c>
      <c r="L541" s="8">
        <f>Pointage!AS543</f>
        <v>0</v>
      </c>
      <c r="M541" s="8">
        <f>Pointage!AX543</f>
        <v>0</v>
      </c>
      <c r="N541" s="8">
        <f>Pointage!BD543</f>
        <v>0</v>
      </c>
      <c r="O541" s="8">
        <f>Pointage!BH543</f>
        <v>0</v>
      </c>
      <c r="P541" s="8">
        <f>Pointage!BM543</f>
        <v>0</v>
      </c>
      <c r="Q541" s="8">
        <f>Pointage!BR543</f>
        <v>0</v>
      </c>
      <c r="R541" s="8">
        <f>Pointage!BW543</f>
        <v>0</v>
      </c>
      <c r="S541" s="8">
        <f>Pointage!CB543</f>
        <v>0</v>
      </c>
    </row>
    <row r="542" spans="1:19" x14ac:dyDescent="0.2">
      <c r="A542" s="7">
        <f>Pointage!A544</f>
        <v>0</v>
      </c>
      <c r="B542" s="4">
        <f t="shared" si="16"/>
        <v>0</v>
      </c>
      <c r="C542" s="4">
        <f t="shared" si="17"/>
        <v>1</v>
      </c>
      <c r="D542" s="8">
        <f>Pointage!E544</f>
        <v>0</v>
      </c>
      <c r="E542" s="8">
        <f>Pointage!J544</f>
        <v>0</v>
      </c>
      <c r="F542" s="8">
        <f>Pointage!O544</f>
        <v>0</v>
      </c>
      <c r="G542" s="8">
        <f>Pointage!T544</f>
        <v>0</v>
      </c>
      <c r="H542" s="8">
        <f>Pointage!Y544</f>
        <v>0</v>
      </c>
      <c r="I542" s="8">
        <f>Pointage!AD544</f>
        <v>0</v>
      </c>
      <c r="J542" s="8">
        <f>Pointage!AI544</f>
        <v>0</v>
      </c>
      <c r="K542" s="8">
        <f>Pointage!AS544</f>
        <v>0</v>
      </c>
      <c r="L542" s="8">
        <f>Pointage!AS544</f>
        <v>0</v>
      </c>
      <c r="M542" s="8">
        <f>Pointage!AX544</f>
        <v>0</v>
      </c>
      <c r="N542" s="8">
        <f>Pointage!BD544</f>
        <v>0</v>
      </c>
      <c r="O542" s="8">
        <f>Pointage!BH544</f>
        <v>0</v>
      </c>
      <c r="P542" s="8">
        <f>Pointage!BM544</f>
        <v>0</v>
      </c>
      <c r="Q542" s="8">
        <f>Pointage!BR544</f>
        <v>0</v>
      </c>
      <c r="R542" s="8">
        <f>Pointage!BW544</f>
        <v>0</v>
      </c>
      <c r="S542" s="8">
        <f>Pointage!CB544</f>
        <v>0</v>
      </c>
    </row>
    <row r="543" spans="1:19" x14ac:dyDescent="0.2">
      <c r="A543" s="7">
        <f>Pointage!A545</f>
        <v>0</v>
      </c>
      <c r="B543" s="4">
        <f t="shared" si="16"/>
        <v>0</v>
      </c>
      <c r="C543" s="4">
        <f t="shared" si="17"/>
        <v>1</v>
      </c>
      <c r="D543" s="8">
        <f>Pointage!E545</f>
        <v>0</v>
      </c>
      <c r="E543" s="8">
        <f>Pointage!J545</f>
        <v>0</v>
      </c>
      <c r="F543" s="8">
        <f>Pointage!O545</f>
        <v>0</v>
      </c>
      <c r="G543" s="8">
        <f>Pointage!T545</f>
        <v>0</v>
      </c>
      <c r="H543" s="8">
        <f>Pointage!Y545</f>
        <v>0</v>
      </c>
      <c r="I543" s="8">
        <f>Pointage!AD545</f>
        <v>0</v>
      </c>
      <c r="J543" s="8">
        <f>Pointage!AI545</f>
        <v>0</v>
      </c>
      <c r="K543" s="8">
        <f>Pointage!AS545</f>
        <v>0</v>
      </c>
      <c r="L543" s="8">
        <f>Pointage!AS545</f>
        <v>0</v>
      </c>
      <c r="M543" s="8">
        <f>Pointage!AX545</f>
        <v>0</v>
      </c>
      <c r="N543" s="8">
        <f>Pointage!BD545</f>
        <v>0</v>
      </c>
      <c r="O543" s="8">
        <f>Pointage!BH545</f>
        <v>0</v>
      </c>
      <c r="P543" s="8">
        <f>Pointage!BM545</f>
        <v>0</v>
      </c>
      <c r="Q543" s="8">
        <f>Pointage!BR545</f>
        <v>0</v>
      </c>
      <c r="R543" s="8">
        <f>Pointage!BW545</f>
        <v>0</v>
      </c>
      <c r="S543" s="8">
        <f>Pointage!CB545</f>
        <v>0</v>
      </c>
    </row>
    <row r="544" spans="1:19" x14ac:dyDescent="0.2">
      <c r="A544" s="7">
        <f>Pointage!A546</f>
        <v>0</v>
      </c>
      <c r="B544" s="4">
        <f t="shared" si="16"/>
        <v>0</v>
      </c>
      <c r="C544" s="4">
        <f t="shared" si="17"/>
        <v>1</v>
      </c>
      <c r="D544" s="8">
        <f>Pointage!E546</f>
        <v>0</v>
      </c>
      <c r="E544" s="8">
        <f>Pointage!J546</f>
        <v>0</v>
      </c>
      <c r="F544" s="8">
        <f>Pointage!O546</f>
        <v>0</v>
      </c>
      <c r="G544" s="8">
        <f>Pointage!T546</f>
        <v>0</v>
      </c>
      <c r="H544" s="8">
        <f>Pointage!Y546</f>
        <v>0</v>
      </c>
      <c r="I544" s="8">
        <f>Pointage!AD546</f>
        <v>0</v>
      </c>
      <c r="J544" s="8">
        <f>Pointage!AI546</f>
        <v>0</v>
      </c>
      <c r="K544" s="8">
        <f>Pointage!AS546</f>
        <v>0</v>
      </c>
      <c r="L544" s="8">
        <f>Pointage!AS546</f>
        <v>0</v>
      </c>
      <c r="M544" s="8">
        <f>Pointage!AX546</f>
        <v>0</v>
      </c>
      <c r="N544" s="8">
        <f>Pointage!BD546</f>
        <v>0</v>
      </c>
      <c r="O544" s="8">
        <f>Pointage!BH546</f>
        <v>0</v>
      </c>
      <c r="P544" s="8">
        <f>Pointage!BM546</f>
        <v>0</v>
      </c>
      <c r="Q544" s="8">
        <f>Pointage!BR546</f>
        <v>0</v>
      </c>
      <c r="R544" s="8">
        <f>Pointage!BW546</f>
        <v>0</v>
      </c>
      <c r="S544" s="8">
        <f>Pointage!CB546</f>
        <v>0</v>
      </c>
    </row>
    <row r="545" spans="1:19" x14ac:dyDescent="0.2">
      <c r="A545" s="7">
        <f>Pointage!A547</f>
        <v>0</v>
      </c>
      <c r="B545" s="4">
        <f t="shared" si="16"/>
        <v>0</v>
      </c>
      <c r="C545" s="4">
        <f t="shared" si="17"/>
        <v>1</v>
      </c>
      <c r="D545" s="8">
        <f>Pointage!E547</f>
        <v>0</v>
      </c>
      <c r="E545" s="8">
        <f>Pointage!J547</f>
        <v>0</v>
      </c>
      <c r="F545" s="8">
        <f>Pointage!O547</f>
        <v>0</v>
      </c>
      <c r="G545" s="8">
        <f>Pointage!T547</f>
        <v>0</v>
      </c>
      <c r="H545" s="8">
        <f>Pointage!Y547</f>
        <v>0</v>
      </c>
      <c r="I545" s="8">
        <f>Pointage!AD547</f>
        <v>0</v>
      </c>
      <c r="J545" s="8">
        <f>Pointage!AI547</f>
        <v>0</v>
      </c>
      <c r="K545" s="8">
        <f>Pointage!AS547</f>
        <v>0</v>
      </c>
      <c r="L545" s="8">
        <f>Pointage!AS547</f>
        <v>0</v>
      </c>
      <c r="M545" s="8">
        <f>Pointage!AX547</f>
        <v>0</v>
      </c>
      <c r="N545" s="8">
        <f>Pointage!BD547</f>
        <v>0</v>
      </c>
      <c r="O545" s="8">
        <f>Pointage!BH547</f>
        <v>0</v>
      </c>
      <c r="P545" s="8">
        <f>Pointage!BM547</f>
        <v>0</v>
      </c>
      <c r="Q545" s="8">
        <f>Pointage!BR547</f>
        <v>0</v>
      </c>
      <c r="R545" s="8">
        <f>Pointage!BW547</f>
        <v>0</v>
      </c>
      <c r="S545" s="8">
        <f>Pointage!CB547</f>
        <v>0</v>
      </c>
    </row>
    <row r="546" spans="1:19" x14ac:dyDescent="0.2">
      <c r="A546" s="7">
        <f>Pointage!A548</f>
        <v>0</v>
      </c>
      <c r="B546" s="4">
        <f t="shared" si="16"/>
        <v>0</v>
      </c>
      <c r="C546" s="4">
        <f t="shared" si="17"/>
        <v>1</v>
      </c>
      <c r="D546" s="8">
        <f>Pointage!E548</f>
        <v>0</v>
      </c>
      <c r="E546" s="8">
        <f>Pointage!J548</f>
        <v>0</v>
      </c>
      <c r="F546" s="8">
        <f>Pointage!O548</f>
        <v>0</v>
      </c>
      <c r="G546" s="8">
        <f>Pointage!T548</f>
        <v>0</v>
      </c>
      <c r="H546" s="8">
        <f>Pointage!Y548</f>
        <v>0</v>
      </c>
      <c r="I546" s="8">
        <f>Pointage!AD548</f>
        <v>0</v>
      </c>
      <c r="J546" s="8">
        <f>Pointage!AI548</f>
        <v>0</v>
      </c>
      <c r="K546" s="8">
        <f>Pointage!AS548</f>
        <v>0</v>
      </c>
      <c r="L546" s="8">
        <f>Pointage!AS548</f>
        <v>0</v>
      </c>
      <c r="M546" s="8">
        <f>Pointage!AX548</f>
        <v>0</v>
      </c>
      <c r="N546" s="8">
        <f>Pointage!BD548</f>
        <v>0</v>
      </c>
      <c r="O546" s="8">
        <f>Pointage!BH548</f>
        <v>0</v>
      </c>
      <c r="P546" s="8">
        <f>Pointage!BM548</f>
        <v>0</v>
      </c>
      <c r="Q546" s="8">
        <f>Pointage!BR548</f>
        <v>0</v>
      </c>
      <c r="R546" s="8">
        <f>Pointage!BW548</f>
        <v>0</v>
      </c>
      <c r="S546" s="8">
        <f>Pointage!CB548</f>
        <v>0</v>
      </c>
    </row>
    <row r="547" spans="1:19" x14ac:dyDescent="0.2">
      <c r="A547" s="7">
        <f>Pointage!A549</f>
        <v>0</v>
      </c>
      <c r="B547" s="4">
        <f t="shared" si="16"/>
        <v>0</v>
      </c>
      <c r="C547" s="4">
        <f t="shared" si="17"/>
        <v>1</v>
      </c>
      <c r="D547" s="8">
        <f>Pointage!E549</f>
        <v>0</v>
      </c>
      <c r="E547" s="8">
        <f>Pointage!J549</f>
        <v>0</v>
      </c>
      <c r="F547" s="8">
        <f>Pointage!O549</f>
        <v>0</v>
      </c>
      <c r="G547" s="8">
        <f>Pointage!T549</f>
        <v>0</v>
      </c>
      <c r="H547" s="8">
        <f>Pointage!Y549</f>
        <v>0</v>
      </c>
      <c r="I547" s="8">
        <f>Pointage!AD549</f>
        <v>0</v>
      </c>
      <c r="J547" s="8">
        <f>Pointage!AI549</f>
        <v>0</v>
      </c>
      <c r="K547" s="8">
        <f>Pointage!AS549</f>
        <v>0</v>
      </c>
      <c r="L547" s="8">
        <f>Pointage!AS549</f>
        <v>0</v>
      </c>
      <c r="M547" s="8">
        <f>Pointage!AX549</f>
        <v>0</v>
      </c>
      <c r="N547" s="8">
        <f>Pointage!BD549</f>
        <v>0</v>
      </c>
      <c r="O547" s="8">
        <f>Pointage!BH549</f>
        <v>0</v>
      </c>
      <c r="P547" s="8">
        <f>Pointage!BM549</f>
        <v>0</v>
      </c>
      <c r="Q547" s="8">
        <f>Pointage!BR549</f>
        <v>0</v>
      </c>
      <c r="R547" s="8">
        <f>Pointage!BW549</f>
        <v>0</v>
      </c>
      <c r="S547" s="8">
        <f>Pointage!CB549</f>
        <v>0</v>
      </c>
    </row>
    <row r="548" spans="1:19" x14ac:dyDescent="0.2">
      <c r="A548" s="7">
        <f>Pointage!A550</f>
        <v>0</v>
      </c>
      <c r="B548" s="4">
        <f t="shared" si="16"/>
        <v>0</v>
      </c>
      <c r="C548" s="4">
        <f t="shared" si="17"/>
        <v>1</v>
      </c>
      <c r="D548" s="8">
        <f>Pointage!E550</f>
        <v>0</v>
      </c>
      <c r="E548" s="8">
        <f>Pointage!J550</f>
        <v>0</v>
      </c>
      <c r="F548" s="8">
        <f>Pointage!O550</f>
        <v>0</v>
      </c>
      <c r="G548" s="8">
        <f>Pointage!T550</f>
        <v>0</v>
      </c>
      <c r="H548" s="8">
        <f>Pointage!Y550</f>
        <v>0</v>
      </c>
      <c r="I548" s="8">
        <f>Pointage!AD550</f>
        <v>0</v>
      </c>
      <c r="J548" s="8">
        <f>Pointage!AI550</f>
        <v>0</v>
      </c>
      <c r="K548" s="8">
        <f>Pointage!AS550</f>
        <v>0</v>
      </c>
      <c r="L548" s="8">
        <f>Pointage!AS550</f>
        <v>0</v>
      </c>
      <c r="M548" s="8">
        <f>Pointage!AX550</f>
        <v>0</v>
      </c>
      <c r="N548" s="8">
        <f>Pointage!BD550</f>
        <v>0</v>
      </c>
      <c r="O548" s="8">
        <f>Pointage!BH550</f>
        <v>0</v>
      </c>
      <c r="P548" s="8">
        <f>Pointage!BM550</f>
        <v>0</v>
      </c>
      <c r="Q548" s="8">
        <f>Pointage!BR550</f>
        <v>0</v>
      </c>
      <c r="R548" s="8">
        <f>Pointage!BW550</f>
        <v>0</v>
      </c>
      <c r="S548" s="8">
        <f>Pointage!CB550</f>
        <v>0</v>
      </c>
    </row>
    <row r="549" spans="1:19" x14ac:dyDescent="0.2">
      <c r="A549" s="7">
        <f>Pointage!A551</f>
        <v>0</v>
      </c>
      <c r="B549" s="4">
        <f t="shared" si="16"/>
        <v>0</v>
      </c>
      <c r="C549" s="4">
        <f t="shared" si="17"/>
        <v>1</v>
      </c>
      <c r="D549" s="8">
        <f>Pointage!E551</f>
        <v>0</v>
      </c>
      <c r="E549" s="8">
        <f>Pointage!J551</f>
        <v>0</v>
      </c>
      <c r="F549" s="8">
        <f>Pointage!O551</f>
        <v>0</v>
      </c>
      <c r="G549" s="8">
        <f>Pointage!T551</f>
        <v>0</v>
      </c>
      <c r="H549" s="8">
        <f>Pointage!Y551</f>
        <v>0</v>
      </c>
      <c r="I549" s="8">
        <f>Pointage!AD551</f>
        <v>0</v>
      </c>
      <c r="J549" s="8">
        <f>Pointage!AI551</f>
        <v>0</v>
      </c>
      <c r="K549" s="8">
        <f>Pointage!AS551</f>
        <v>0</v>
      </c>
      <c r="L549" s="8">
        <f>Pointage!AS551</f>
        <v>0</v>
      </c>
      <c r="M549" s="8">
        <f>Pointage!AX551</f>
        <v>0</v>
      </c>
      <c r="N549" s="8">
        <f>Pointage!BD551</f>
        <v>0</v>
      </c>
      <c r="O549" s="8">
        <f>Pointage!BH551</f>
        <v>0</v>
      </c>
      <c r="P549" s="8">
        <f>Pointage!BM551</f>
        <v>0</v>
      </c>
      <c r="Q549" s="8">
        <f>Pointage!BR551</f>
        <v>0</v>
      </c>
      <c r="R549" s="8">
        <f>Pointage!BW551</f>
        <v>0</v>
      </c>
      <c r="S549" s="8">
        <f>Pointage!CB551</f>
        <v>0</v>
      </c>
    </row>
    <row r="550" spans="1:19" x14ac:dyDescent="0.2">
      <c r="A550" s="7">
        <f>Pointage!A552</f>
        <v>0</v>
      </c>
      <c r="B550" s="4">
        <f t="shared" si="16"/>
        <v>0</v>
      </c>
      <c r="C550" s="4">
        <f t="shared" si="17"/>
        <v>1</v>
      </c>
      <c r="D550" s="8">
        <f>Pointage!E552</f>
        <v>0</v>
      </c>
      <c r="E550" s="8">
        <f>Pointage!J552</f>
        <v>0</v>
      </c>
      <c r="F550" s="8">
        <f>Pointage!O552</f>
        <v>0</v>
      </c>
      <c r="G550" s="8">
        <f>Pointage!T552</f>
        <v>0</v>
      </c>
      <c r="H550" s="8">
        <f>Pointage!Y552</f>
        <v>0</v>
      </c>
      <c r="I550" s="8">
        <f>Pointage!AD552</f>
        <v>0</v>
      </c>
      <c r="J550" s="8">
        <f>Pointage!AI552</f>
        <v>0</v>
      </c>
      <c r="K550" s="8">
        <f>Pointage!AS552</f>
        <v>0</v>
      </c>
      <c r="L550" s="8">
        <f>Pointage!AS552</f>
        <v>0</v>
      </c>
      <c r="M550" s="8">
        <f>Pointage!AX552</f>
        <v>0</v>
      </c>
      <c r="N550" s="8">
        <f>Pointage!BD552</f>
        <v>0</v>
      </c>
      <c r="O550" s="8">
        <f>Pointage!BH552</f>
        <v>0</v>
      </c>
      <c r="P550" s="8">
        <f>Pointage!BM552</f>
        <v>0</v>
      </c>
      <c r="Q550" s="8">
        <f>Pointage!BR552</f>
        <v>0</v>
      </c>
      <c r="R550" s="8">
        <f>Pointage!BW552</f>
        <v>0</v>
      </c>
      <c r="S550" s="8">
        <f>Pointage!CB552</f>
        <v>0</v>
      </c>
    </row>
    <row r="551" spans="1:19" x14ac:dyDescent="0.2">
      <c r="A551" s="7">
        <f>Pointage!A553</f>
        <v>0</v>
      </c>
      <c r="B551" s="4">
        <f t="shared" si="16"/>
        <v>0</v>
      </c>
      <c r="C551" s="4">
        <f t="shared" si="17"/>
        <v>1</v>
      </c>
      <c r="D551" s="8">
        <f>Pointage!E553</f>
        <v>0</v>
      </c>
      <c r="E551" s="8">
        <f>Pointage!J553</f>
        <v>0</v>
      </c>
      <c r="F551" s="8">
        <f>Pointage!O553</f>
        <v>0</v>
      </c>
      <c r="G551" s="8">
        <f>Pointage!T553</f>
        <v>0</v>
      </c>
      <c r="H551" s="8">
        <f>Pointage!Y553</f>
        <v>0</v>
      </c>
      <c r="I551" s="8">
        <f>Pointage!AD553</f>
        <v>0</v>
      </c>
      <c r="J551" s="8">
        <f>Pointage!AI553</f>
        <v>0</v>
      </c>
      <c r="K551" s="8">
        <f>Pointage!AS553</f>
        <v>0</v>
      </c>
      <c r="L551" s="8">
        <f>Pointage!AS553</f>
        <v>0</v>
      </c>
      <c r="M551" s="8">
        <f>Pointage!AX553</f>
        <v>0</v>
      </c>
      <c r="N551" s="8">
        <f>Pointage!BD553</f>
        <v>0</v>
      </c>
      <c r="O551" s="8">
        <f>Pointage!BH553</f>
        <v>0</v>
      </c>
      <c r="P551" s="8">
        <f>Pointage!BM553</f>
        <v>0</v>
      </c>
      <c r="Q551" s="8">
        <f>Pointage!BR553</f>
        <v>0</v>
      </c>
      <c r="R551" s="8">
        <f>Pointage!BW553</f>
        <v>0</v>
      </c>
      <c r="S551" s="8">
        <f>Pointage!CB553</f>
        <v>0</v>
      </c>
    </row>
    <row r="552" spans="1:19" x14ac:dyDescent="0.2">
      <c r="A552" s="7">
        <f>Pointage!A554</f>
        <v>0</v>
      </c>
      <c r="B552" s="4">
        <f t="shared" si="16"/>
        <v>0</v>
      </c>
      <c r="C552" s="4">
        <f t="shared" si="17"/>
        <v>1</v>
      </c>
      <c r="D552" s="8">
        <f>Pointage!E554</f>
        <v>0</v>
      </c>
      <c r="E552" s="8">
        <f>Pointage!J554</f>
        <v>0</v>
      </c>
      <c r="F552" s="8">
        <f>Pointage!O554</f>
        <v>0</v>
      </c>
      <c r="G552" s="8">
        <f>Pointage!T554</f>
        <v>0</v>
      </c>
      <c r="H552" s="8">
        <f>Pointage!Y554</f>
        <v>0</v>
      </c>
      <c r="I552" s="8">
        <f>Pointage!AD554</f>
        <v>0</v>
      </c>
      <c r="J552" s="8">
        <f>Pointage!AI554</f>
        <v>0</v>
      </c>
      <c r="K552" s="8">
        <f>Pointage!AS554</f>
        <v>0</v>
      </c>
      <c r="L552" s="8">
        <f>Pointage!AS554</f>
        <v>0</v>
      </c>
      <c r="M552" s="8">
        <f>Pointage!AX554</f>
        <v>0</v>
      </c>
      <c r="N552" s="8">
        <f>Pointage!BD554</f>
        <v>0</v>
      </c>
      <c r="O552" s="8">
        <f>Pointage!BH554</f>
        <v>0</v>
      </c>
      <c r="P552" s="8">
        <f>Pointage!BM554</f>
        <v>0</v>
      </c>
      <c r="Q552" s="8">
        <f>Pointage!BR554</f>
        <v>0</v>
      </c>
      <c r="R552" s="8">
        <f>Pointage!BW554</f>
        <v>0</v>
      </c>
      <c r="S552" s="8">
        <f>Pointage!CB554</f>
        <v>0</v>
      </c>
    </row>
    <row r="553" spans="1:19" x14ac:dyDescent="0.2">
      <c r="A553" s="7">
        <f>Pointage!A555</f>
        <v>0</v>
      </c>
      <c r="B553" s="4">
        <f t="shared" si="16"/>
        <v>0</v>
      </c>
      <c r="C553" s="4">
        <f t="shared" si="17"/>
        <v>1</v>
      </c>
      <c r="D553" s="8">
        <f>Pointage!E555</f>
        <v>0</v>
      </c>
      <c r="E553" s="8">
        <f>Pointage!J555</f>
        <v>0</v>
      </c>
      <c r="F553" s="8">
        <f>Pointage!O555</f>
        <v>0</v>
      </c>
      <c r="G553" s="8">
        <f>Pointage!T555</f>
        <v>0</v>
      </c>
      <c r="H553" s="8">
        <f>Pointage!Y555</f>
        <v>0</v>
      </c>
      <c r="I553" s="8">
        <f>Pointage!AD555</f>
        <v>0</v>
      </c>
      <c r="J553" s="8">
        <f>Pointage!AI555</f>
        <v>0</v>
      </c>
      <c r="K553" s="8">
        <f>Pointage!AS555</f>
        <v>0</v>
      </c>
      <c r="L553" s="8">
        <f>Pointage!AS555</f>
        <v>0</v>
      </c>
      <c r="M553" s="8">
        <f>Pointage!AX555</f>
        <v>0</v>
      </c>
      <c r="N553" s="8">
        <f>Pointage!BD555</f>
        <v>0</v>
      </c>
      <c r="O553" s="8">
        <f>Pointage!BH555</f>
        <v>0</v>
      </c>
      <c r="P553" s="8">
        <f>Pointage!BM555</f>
        <v>0</v>
      </c>
      <c r="Q553" s="8">
        <f>Pointage!BR555</f>
        <v>0</v>
      </c>
      <c r="R553" s="8">
        <f>Pointage!BW555</f>
        <v>0</v>
      </c>
      <c r="S553" s="8">
        <f>Pointage!CB555</f>
        <v>0</v>
      </c>
    </row>
    <row r="554" spans="1:19" x14ac:dyDescent="0.2">
      <c r="A554" s="7">
        <f>Pointage!A556</f>
        <v>0</v>
      </c>
      <c r="B554" s="4">
        <f t="shared" si="16"/>
        <v>0</v>
      </c>
      <c r="C554" s="4">
        <f t="shared" si="17"/>
        <v>1</v>
      </c>
      <c r="D554" s="8">
        <f>Pointage!E556</f>
        <v>0</v>
      </c>
      <c r="E554" s="8">
        <f>Pointage!J556</f>
        <v>0</v>
      </c>
      <c r="F554" s="8">
        <f>Pointage!O556</f>
        <v>0</v>
      </c>
      <c r="G554" s="8">
        <f>Pointage!T556</f>
        <v>0</v>
      </c>
      <c r="H554" s="8">
        <f>Pointage!Y556</f>
        <v>0</v>
      </c>
      <c r="I554" s="8">
        <f>Pointage!AD556</f>
        <v>0</v>
      </c>
      <c r="J554" s="8">
        <f>Pointage!AI556</f>
        <v>0</v>
      </c>
      <c r="K554" s="8">
        <f>Pointage!AS556</f>
        <v>0</v>
      </c>
      <c r="L554" s="8">
        <f>Pointage!AS556</f>
        <v>0</v>
      </c>
      <c r="M554" s="8">
        <f>Pointage!AX556</f>
        <v>0</v>
      </c>
      <c r="N554" s="8">
        <f>Pointage!BD556</f>
        <v>0</v>
      </c>
      <c r="O554" s="8">
        <f>Pointage!BH556</f>
        <v>0</v>
      </c>
      <c r="P554" s="8">
        <f>Pointage!BM556</f>
        <v>0</v>
      </c>
      <c r="Q554" s="8">
        <f>Pointage!BR556</f>
        <v>0</v>
      </c>
      <c r="R554" s="8">
        <f>Pointage!BW556</f>
        <v>0</v>
      </c>
      <c r="S554" s="8">
        <f>Pointage!CB556</f>
        <v>0</v>
      </c>
    </row>
    <row r="555" spans="1:19" x14ac:dyDescent="0.2">
      <c r="A555" s="7">
        <f>Pointage!A557</f>
        <v>0</v>
      </c>
      <c r="B555" s="4">
        <f t="shared" si="16"/>
        <v>0</v>
      </c>
      <c r="C555" s="4">
        <f t="shared" si="17"/>
        <v>1</v>
      </c>
      <c r="D555" s="8">
        <f>Pointage!E557</f>
        <v>0</v>
      </c>
      <c r="E555" s="8">
        <f>Pointage!J557</f>
        <v>0</v>
      </c>
      <c r="F555" s="8">
        <f>Pointage!O557</f>
        <v>0</v>
      </c>
      <c r="G555" s="8">
        <f>Pointage!T557</f>
        <v>0</v>
      </c>
      <c r="H555" s="8">
        <f>Pointage!Y557</f>
        <v>0</v>
      </c>
      <c r="I555" s="8">
        <f>Pointage!AD557</f>
        <v>0</v>
      </c>
      <c r="J555" s="8">
        <f>Pointage!AI557</f>
        <v>0</v>
      </c>
      <c r="K555" s="8">
        <f>Pointage!AS557</f>
        <v>0</v>
      </c>
      <c r="L555" s="8">
        <f>Pointage!AS557</f>
        <v>0</v>
      </c>
      <c r="M555" s="8">
        <f>Pointage!AX557</f>
        <v>0</v>
      </c>
      <c r="N555" s="8">
        <f>Pointage!BD557</f>
        <v>0</v>
      </c>
      <c r="O555" s="8">
        <f>Pointage!BH557</f>
        <v>0</v>
      </c>
      <c r="P555" s="8">
        <f>Pointage!BM557</f>
        <v>0</v>
      </c>
      <c r="Q555" s="8">
        <f>Pointage!BR557</f>
        <v>0</v>
      </c>
      <c r="R555" s="8">
        <f>Pointage!BW557</f>
        <v>0</v>
      </c>
      <c r="S555" s="8">
        <f>Pointage!CB557</f>
        <v>0</v>
      </c>
    </row>
    <row r="556" spans="1:19" x14ac:dyDescent="0.2">
      <c r="A556" s="7">
        <f>Pointage!A558</f>
        <v>0</v>
      </c>
      <c r="B556" s="4">
        <f t="shared" si="16"/>
        <v>0</v>
      </c>
      <c r="C556" s="4">
        <f t="shared" si="17"/>
        <v>1</v>
      </c>
      <c r="D556" s="8">
        <f>Pointage!E558</f>
        <v>0</v>
      </c>
      <c r="E556" s="8">
        <f>Pointage!J558</f>
        <v>0</v>
      </c>
      <c r="F556" s="8">
        <f>Pointage!O558</f>
        <v>0</v>
      </c>
      <c r="G556" s="8">
        <f>Pointage!T558</f>
        <v>0</v>
      </c>
      <c r="H556" s="8">
        <f>Pointage!Y558</f>
        <v>0</v>
      </c>
      <c r="I556" s="8">
        <f>Pointage!AD558</f>
        <v>0</v>
      </c>
      <c r="J556" s="8">
        <f>Pointage!AI558</f>
        <v>0</v>
      </c>
      <c r="K556" s="8">
        <f>Pointage!AS558</f>
        <v>0</v>
      </c>
      <c r="L556" s="8">
        <f>Pointage!AS558</f>
        <v>0</v>
      </c>
      <c r="M556" s="8">
        <f>Pointage!AX558</f>
        <v>0</v>
      </c>
      <c r="N556" s="8">
        <f>Pointage!BD558</f>
        <v>0</v>
      </c>
      <c r="O556" s="8">
        <f>Pointage!BH558</f>
        <v>0</v>
      </c>
      <c r="P556" s="8">
        <f>Pointage!BM558</f>
        <v>0</v>
      </c>
      <c r="Q556" s="8">
        <f>Pointage!BR558</f>
        <v>0</v>
      </c>
      <c r="R556" s="8">
        <f>Pointage!BW558</f>
        <v>0</v>
      </c>
      <c r="S556" s="8">
        <f>Pointage!CB558</f>
        <v>0</v>
      </c>
    </row>
    <row r="557" spans="1:19" x14ac:dyDescent="0.2">
      <c r="A557" s="7">
        <f>Pointage!A559</f>
        <v>0</v>
      </c>
      <c r="B557" s="4">
        <f t="shared" si="16"/>
        <v>0</v>
      </c>
      <c r="C557" s="4">
        <f t="shared" si="17"/>
        <v>1</v>
      </c>
      <c r="D557" s="8">
        <f>Pointage!E559</f>
        <v>0</v>
      </c>
      <c r="E557" s="8">
        <f>Pointage!J559</f>
        <v>0</v>
      </c>
      <c r="F557" s="8">
        <f>Pointage!O559</f>
        <v>0</v>
      </c>
      <c r="G557" s="8">
        <f>Pointage!T559</f>
        <v>0</v>
      </c>
      <c r="H557" s="8">
        <f>Pointage!Y559</f>
        <v>0</v>
      </c>
      <c r="I557" s="8">
        <f>Pointage!AD559</f>
        <v>0</v>
      </c>
      <c r="J557" s="8">
        <f>Pointage!AI559</f>
        <v>0</v>
      </c>
      <c r="K557" s="8">
        <f>Pointage!AS559</f>
        <v>0</v>
      </c>
      <c r="L557" s="8">
        <f>Pointage!AS559</f>
        <v>0</v>
      </c>
      <c r="M557" s="8">
        <f>Pointage!AX559</f>
        <v>0</v>
      </c>
      <c r="N557" s="8">
        <f>Pointage!BD559</f>
        <v>0</v>
      </c>
      <c r="O557" s="8">
        <f>Pointage!BH559</f>
        <v>0</v>
      </c>
      <c r="P557" s="8">
        <f>Pointage!BM559</f>
        <v>0</v>
      </c>
      <c r="Q557" s="8">
        <f>Pointage!BR559</f>
        <v>0</v>
      </c>
      <c r="R557" s="8">
        <f>Pointage!BW559</f>
        <v>0</v>
      </c>
      <c r="S557" s="8">
        <f>Pointage!CB559</f>
        <v>0</v>
      </c>
    </row>
    <row r="558" spans="1:19" x14ac:dyDescent="0.2">
      <c r="A558" s="7">
        <f>Pointage!A560</f>
        <v>0</v>
      </c>
      <c r="B558" s="4">
        <f t="shared" si="16"/>
        <v>0</v>
      </c>
      <c r="C558" s="4">
        <f t="shared" si="17"/>
        <v>1</v>
      </c>
      <c r="D558" s="8">
        <f>Pointage!E560</f>
        <v>0</v>
      </c>
      <c r="E558" s="8">
        <f>Pointage!J560</f>
        <v>0</v>
      </c>
      <c r="F558" s="8">
        <f>Pointage!O560</f>
        <v>0</v>
      </c>
      <c r="G558" s="8">
        <f>Pointage!T560</f>
        <v>0</v>
      </c>
      <c r="H558" s="8">
        <f>Pointage!Y560</f>
        <v>0</v>
      </c>
      <c r="I558" s="8">
        <f>Pointage!AD560</f>
        <v>0</v>
      </c>
      <c r="J558" s="8">
        <f>Pointage!AI560</f>
        <v>0</v>
      </c>
      <c r="K558" s="8">
        <f>Pointage!AS560</f>
        <v>0</v>
      </c>
      <c r="L558" s="8">
        <f>Pointage!AS560</f>
        <v>0</v>
      </c>
      <c r="M558" s="8">
        <f>Pointage!AX560</f>
        <v>0</v>
      </c>
      <c r="N558" s="8">
        <f>Pointage!BD560</f>
        <v>0</v>
      </c>
      <c r="O558" s="8">
        <f>Pointage!BH560</f>
        <v>0</v>
      </c>
      <c r="P558" s="8">
        <f>Pointage!BM560</f>
        <v>0</v>
      </c>
      <c r="Q558" s="8">
        <f>Pointage!BR560</f>
        <v>0</v>
      </c>
      <c r="R558" s="8">
        <f>Pointage!BW560</f>
        <v>0</v>
      </c>
      <c r="S558" s="8">
        <f>Pointage!CB560</f>
        <v>0</v>
      </c>
    </row>
    <row r="559" spans="1:19" x14ac:dyDescent="0.2">
      <c r="A559" s="7">
        <f>Pointage!A561</f>
        <v>0</v>
      </c>
      <c r="B559" s="4">
        <f t="shared" si="16"/>
        <v>0</v>
      </c>
      <c r="C559" s="4">
        <f t="shared" si="17"/>
        <v>1</v>
      </c>
      <c r="D559" s="8">
        <f>Pointage!E561</f>
        <v>0</v>
      </c>
      <c r="E559" s="8">
        <f>Pointage!J561</f>
        <v>0</v>
      </c>
      <c r="F559" s="8">
        <f>Pointage!O561</f>
        <v>0</v>
      </c>
      <c r="G559" s="8">
        <f>Pointage!T561</f>
        <v>0</v>
      </c>
      <c r="H559" s="8">
        <f>Pointage!Y561</f>
        <v>0</v>
      </c>
      <c r="I559" s="8">
        <f>Pointage!AD561</f>
        <v>0</v>
      </c>
      <c r="J559" s="8">
        <f>Pointage!AI561</f>
        <v>0</v>
      </c>
      <c r="K559" s="8">
        <f>Pointage!AS561</f>
        <v>0</v>
      </c>
      <c r="L559" s="8">
        <f>Pointage!AS561</f>
        <v>0</v>
      </c>
      <c r="M559" s="8">
        <f>Pointage!AX561</f>
        <v>0</v>
      </c>
      <c r="N559" s="8">
        <f>Pointage!BD561</f>
        <v>0</v>
      </c>
      <c r="O559" s="8">
        <f>Pointage!BH561</f>
        <v>0</v>
      </c>
      <c r="P559" s="8">
        <f>Pointage!BM561</f>
        <v>0</v>
      </c>
      <c r="Q559" s="8">
        <f>Pointage!BR561</f>
        <v>0</v>
      </c>
      <c r="R559" s="8">
        <f>Pointage!BW561</f>
        <v>0</v>
      </c>
      <c r="S559" s="8">
        <f>Pointage!CB561</f>
        <v>0</v>
      </c>
    </row>
    <row r="560" spans="1:19" x14ac:dyDescent="0.2">
      <c r="A560" s="7">
        <f>Pointage!A562</f>
        <v>0</v>
      </c>
      <c r="B560" s="4">
        <f t="shared" si="16"/>
        <v>0</v>
      </c>
      <c r="C560" s="4">
        <f t="shared" si="17"/>
        <v>1</v>
      </c>
      <c r="D560" s="8">
        <f>Pointage!E562</f>
        <v>0</v>
      </c>
      <c r="E560" s="8">
        <f>Pointage!J562</f>
        <v>0</v>
      </c>
      <c r="F560" s="8">
        <f>Pointage!O562</f>
        <v>0</v>
      </c>
      <c r="G560" s="8">
        <f>Pointage!T562</f>
        <v>0</v>
      </c>
      <c r="H560" s="8">
        <f>Pointage!Y562</f>
        <v>0</v>
      </c>
      <c r="I560" s="8">
        <f>Pointage!AD562</f>
        <v>0</v>
      </c>
      <c r="J560" s="8">
        <f>Pointage!AI562</f>
        <v>0</v>
      </c>
      <c r="K560" s="8">
        <f>Pointage!AS562</f>
        <v>0</v>
      </c>
      <c r="L560" s="8">
        <f>Pointage!AS562</f>
        <v>0</v>
      </c>
      <c r="M560" s="8">
        <f>Pointage!AX562</f>
        <v>0</v>
      </c>
      <c r="N560" s="8">
        <f>Pointage!BD562</f>
        <v>0</v>
      </c>
      <c r="O560" s="8">
        <f>Pointage!BH562</f>
        <v>0</v>
      </c>
      <c r="P560" s="8">
        <f>Pointage!BM562</f>
        <v>0</v>
      </c>
      <c r="Q560" s="8">
        <f>Pointage!BR562</f>
        <v>0</v>
      </c>
      <c r="R560" s="8">
        <f>Pointage!BW562</f>
        <v>0</v>
      </c>
      <c r="S560" s="8">
        <f>Pointage!CB562</f>
        <v>0</v>
      </c>
    </row>
    <row r="561" spans="1:19" x14ac:dyDescent="0.2">
      <c r="A561" s="7">
        <f>Pointage!A563</f>
        <v>0</v>
      </c>
      <c r="B561" s="4">
        <f t="shared" si="16"/>
        <v>0</v>
      </c>
      <c r="C561" s="4">
        <f t="shared" si="17"/>
        <v>1</v>
      </c>
      <c r="D561" s="8">
        <f>Pointage!E563</f>
        <v>0</v>
      </c>
      <c r="E561" s="8">
        <f>Pointage!J563</f>
        <v>0</v>
      </c>
      <c r="F561" s="8">
        <f>Pointage!O563</f>
        <v>0</v>
      </c>
      <c r="G561" s="8">
        <f>Pointage!T563</f>
        <v>0</v>
      </c>
      <c r="H561" s="8">
        <f>Pointage!Y563</f>
        <v>0</v>
      </c>
      <c r="I561" s="8">
        <f>Pointage!AD563</f>
        <v>0</v>
      </c>
      <c r="J561" s="8">
        <f>Pointage!AI563</f>
        <v>0</v>
      </c>
      <c r="K561" s="8">
        <f>Pointage!AS563</f>
        <v>0</v>
      </c>
      <c r="L561" s="8">
        <f>Pointage!AS563</f>
        <v>0</v>
      </c>
      <c r="M561" s="8">
        <f>Pointage!AX563</f>
        <v>0</v>
      </c>
      <c r="N561" s="8">
        <f>Pointage!BD563</f>
        <v>0</v>
      </c>
      <c r="O561" s="8">
        <f>Pointage!BH563</f>
        <v>0</v>
      </c>
      <c r="P561" s="8">
        <f>Pointage!BM563</f>
        <v>0</v>
      </c>
      <c r="Q561" s="8">
        <f>Pointage!BR563</f>
        <v>0</v>
      </c>
      <c r="R561" s="8">
        <f>Pointage!BW563</f>
        <v>0</v>
      </c>
      <c r="S561" s="8">
        <f>Pointage!CB563</f>
        <v>0</v>
      </c>
    </row>
    <row r="562" spans="1:19" x14ac:dyDescent="0.2">
      <c r="A562" s="7">
        <f>Pointage!A564</f>
        <v>0</v>
      </c>
      <c r="B562" s="4">
        <f t="shared" si="16"/>
        <v>0</v>
      </c>
      <c r="C562" s="4">
        <f t="shared" si="17"/>
        <v>1</v>
      </c>
      <c r="D562" s="8">
        <f>Pointage!E564</f>
        <v>0</v>
      </c>
      <c r="E562" s="8">
        <f>Pointage!J564</f>
        <v>0</v>
      </c>
      <c r="F562" s="8">
        <f>Pointage!O564</f>
        <v>0</v>
      </c>
      <c r="G562" s="8">
        <f>Pointage!T564</f>
        <v>0</v>
      </c>
      <c r="H562" s="8">
        <f>Pointage!Y564</f>
        <v>0</v>
      </c>
      <c r="I562" s="8">
        <f>Pointage!AD564</f>
        <v>0</v>
      </c>
      <c r="J562" s="8">
        <f>Pointage!AI564</f>
        <v>0</v>
      </c>
      <c r="K562" s="8">
        <f>Pointage!AS564</f>
        <v>0</v>
      </c>
      <c r="L562" s="8">
        <f>Pointage!AS564</f>
        <v>0</v>
      </c>
      <c r="M562" s="8">
        <f>Pointage!AX564</f>
        <v>0</v>
      </c>
      <c r="N562" s="8">
        <f>Pointage!BD564</f>
        <v>0</v>
      </c>
      <c r="O562" s="8">
        <f>Pointage!BH564</f>
        <v>0</v>
      </c>
      <c r="P562" s="8">
        <f>Pointage!BM564</f>
        <v>0</v>
      </c>
      <c r="Q562" s="8">
        <f>Pointage!BR564</f>
        <v>0</v>
      </c>
      <c r="R562" s="8">
        <f>Pointage!BW564</f>
        <v>0</v>
      </c>
      <c r="S562" s="8">
        <f>Pointage!CB564</f>
        <v>0</v>
      </c>
    </row>
    <row r="563" spans="1:19" x14ac:dyDescent="0.2">
      <c r="A563" s="7">
        <f>Pointage!A565</f>
        <v>0</v>
      </c>
      <c r="B563" s="4">
        <f t="shared" si="16"/>
        <v>0</v>
      </c>
      <c r="C563" s="4">
        <f t="shared" si="17"/>
        <v>1</v>
      </c>
      <c r="D563" s="8">
        <f>Pointage!E565</f>
        <v>0</v>
      </c>
      <c r="E563" s="8">
        <f>Pointage!J565</f>
        <v>0</v>
      </c>
      <c r="F563" s="8">
        <f>Pointage!O565</f>
        <v>0</v>
      </c>
      <c r="G563" s="8">
        <f>Pointage!T565</f>
        <v>0</v>
      </c>
      <c r="H563" s="8">
        <f>Pointage!Y565</f>
        <v>0</v>
      </c>
      <c r="I563" s="8">
        <f>Pointage!AD565</f>
        <v>0</v>
      </c>
      <c r="J563" s="8">
        <f>Pointage!AI565</f>
        <v>0</v>
      </c>
      <c r="K563" s="8">
        <f>Pointage!AS565</f>
        <v>0</v>
      </c>
      <c r="L563" s="8">
        <f>Pointage!AS565</f>
        <v>0</v>
      </c>
      <c r="M563" s="8">
        <f>Pointage!AX565</f>
        <v>0</v>
      </c>
      <c r="N563" s="8">
        <f>Pointage!BD565</f>
        <v>0</v>
      </c>
      <c r="O563" s="8">
        <f>Pointage!BH565</f>
        <v>0</v>
      </c>
      <c r="P563" s="8">
        <f>Pointage!BM565</f>
        <v>0</v>
      </c>
      <c r="Q563" s="8">
        <f>Pointage!BR565</f>
        <v>0</v>
      </c>
      <c r="R563" s="8">
        <f>Pointage!BW565</f>
        <v>0</v>
      </c>
      <c r="S563" s="8">
        <f>Pointage!CB565</f>
        <v>0</v>
      </c>
    </row>
    <row r="564" spans="1:19" x14ac:dyDescent="0.2">
      <c r="A564" s="7">
        <f>Pointage!A566</f>
        <v>0</v>
      </c>
      <c r="B564" s="4">
        <f t="shared" si="16"/>
        <v>0</v>
      </c>
      <c r="C564" s="4">
        <f t="shared" si="17"/>
        <v>1</v>
      </c>
      <c r="D564" s="8">
        <f>Pointage!E566</f>
        <v>0</v>
      </c>
      <c r="E564" s="8">
        <f>Pointage!J566</f>
        <v>0</v>
      </c>
      <c r="F564" s="8">
        <f>Pointage!O566</f>
        <v>0</v>
      </c>
      <c r="G564" s="8">
        <f>Pointage!T566</f>
        <v>0</v>
      </c>
      <c r="H564" s="8">
        <f>Pointage!Y566</f>
        <v>0</v>
      </c>
      <c r="I564" s="8">
        <f>Pointage!AD566</f>
        <v>0</v>
      </c>
      <c r="J564" s="8">
        <f>Pointage!AI566</f>
        <v>0</v>
      </c>
      <c r="K564" s="8">
        <f>Pointage!AS566</f>
        <v>0</v>
      </c>
      <c r="L564" s="8">
        <f>Pointage!AS566</f>
        <v>0</v>
      </c>
      <c r="M564" s="8">
        <f>Pointage!AX566</f>
        <v>0</v>
      </c>
      <c r="N564" s="8">
        <f>Pointage!BD566</f>
        <v>0</v>
      </c>
      <c r="O564" s="8">
        <f>Pointage!BH566</f>
        <v>0</v>
      </c>
      <c r="P564" s="8">
        <f>Pointage!BM566</f>
        <v>0</v>
      </c>
      <c r="Q564" s="8">
        <f>Pointage!BR566</f>
        <v>0</v>
      </c>
      <c r="R564" s="8">
        <f>Pointage!BW566</f>
        <v>0</v>
      </c>
      <c r="S564" s="8">
        <f>Pointage!CB566</f>
        <v>0</v>
      </c>
    </row>
    <row r="565" spans="1:19" x14ac:dyDescent="0.2">
      <c r="A565" s="7">
        <f>Pointage!A567</f>
        <v>0</v>
      </c>
      <c r="B565" s="4">
        <f t="shared" si="16"/>
        <v>0</v>
      </c>
      <c r="C565" s="4">
        <f t="shared" si="17"/>
        <v>1</v>
      </c>
      <c r="D565" s="8">
        <f>Pointage!E567</f>
        <v>0</v>
      </c>
      <c r="E565" s="8">
        <f>Pointage!J567</f>
        <v>0</v>
      </c>
      <c r="F565" s="8">
        <f>Pointage!O567</f>
        <v>0</v>
      </c>
      <c r="G565" s="8">
        <f>Pointage!T567</f>
        <v>0</v>
      </c>
      <c r="H565" s="8">
        <f>Pointage!Y567</f>
        <v>0</v>
      </c>
      <c r="I565" s="8">
        <f>Pointage!AD567</f>
        <v>0</v>
      </c>
      <c r="J565" s="8">
        <f>Pointage!AI567</f>
        <v>0</v>
      </c>
      <c r="K565" s="8">
        <f>Pointage!AS567</f>
        <v>0</v>
      </c>
      <c r="L565" s="8">
        <f>Pointage!AS567</f>
        <v>0</v>
      </c>
      <c r="M565" s="8">
        <f>Pointage!AX567</f>
        <v>0</v>
      </c>
      <c r="N565" s="8">
        <f>Pointage!BD567</f>
        <v>0</v>
      </c>
      <c r="O565" s="8">
        <f>Pointage!BH567</f>
        <v>0</v>
      </c>
      <c r="P565" s="8">
        <f>Pointage!BM567</f>
        <v>0</v>
      </c>
      <c r="Q565" s="8">
        <f>Pointage!BR567</f>
        <v>0</v>
      </c>
      <c r="R565" s="8">
        <f>Pointage!BW567</f>
        <v>0</v>
      </c>
      <c r="S565" s="8">
        <f>Pointage!CB567</f>
        <v>0</v>
      </c>
    </row>
    <row r="566" spans="1:19" x14ac:dyDescent="0.2">
      <c r="A566" s="7">
        <f>Pointage!A568</f>
        <v>0</v>
      </c>
      <c r="B566" s="4">
        <f t="shared" si="16"/>
        <v>0</v>
      </c>
      <c r="C566" s="4">
        <f t="shared" si="17"/>
        <v>1</v>
      </c>
      <c r="D566" s="8">
        <f>Pointage!E568</f>
        <v>0</v>
      </c>
      <c r="E566" s="8">
        <f>Pointage!J568</f>
        <v>0</v>
      </c>
      <c r="F566" s="8">
        <f>Pointage!O568</f>
        <v>0</v>
      </c>
      <c r="G566" s="8">
        <f>Pointage!T568</f>
        <v>0</v>
      </c>
      <c r="H566" s="8">
        <f>Pointage!Y568</f>
        <v>0</v>
      </c>
      <c r="I566" s="8">
        <f>Pointage!AD568</f>
        <v>0</v>
      </c>
      <c r="J566" s="8">
        <f>Pointage!AI568</f>
        <v>0</v>
      </c>
      <c r="K566" s="8">
        <f>Pointage!AS568</f>
        <v>0</v>
      </c>
      <c r="L566" s="8">
        <f>Pointage!AS568</f>
        <v>0</v>
      </c>
      <c r="M566" s="8">
        <f>Pointage!AX568</f>
        <v>0</v>
      </c>
      <c r="N566" s="8">
        <f>Pointage!BD568</f>
        <v>0</v>
      </c>
      <c r="O566" s="8">
        <f>Pointage!BH568</f>
        <v>0</v>
      </c>
      <c r="P566" s="8">
        <f>Pointage!BM568</f>
        <v>0</v>
      </c>
      <c r="Q566" s="8">
        <f>Pointage!BR568</f>
        <v>0</v>
      </c>
      <c r="R566" s="8">
        <f>Pointage!BW568</f>
        <v>0</v>
      </c>
      <c r="S566" s="8">
        <f>Pointage!CB568</f>
        <v>0</v>
      </c>
    </row>
    <row r="567" spans="1:19" x14ac:dyDescent="0.2">
      <c r="A567" s="7">
        <f>Pointage!A569</f>
        <v>0</v>
      </c>
      <c r="B567" s="4">
        <f t="shared" si="16"/>
        <v>0</v>
      </c>
      <c r="C567" s="4">
        <f t="shared" si="17"/>
        <v>1</v>
      </c>
      <c r="D567" s="8">
        <f>Pointage!E569</f>
        <v>0</v>
      </c>
      <c r="E567" s="8">
        <f>Pointage!J569</f>
        <v>0</v>
      </c>
      <c r="F567" s="8">
        <f>Pointage!O569</f>
        <v>0</v>
      </c>
      <c r="G567" s="8">
        <f>Pointage!T569</f>
        <v>0</v>
      </c>
      <c r="H567" s="8">
        <f>Pointage!Y569</f>
        <v>0</v>
      </c>
      <c r="I567" s="8">
        <f>Pointage!AD569</f>
        <v>0</v>
      </c>
      <c r="J567" s="8">
        <f>Pointage!AI569</f>
        <v>0</v>
      </c>
      <c r="K567" s="8">
        <f>Pointage!AS569</f>
        <v>0</v>
      </c>
      <c r="L567" s="8">
        <f>Pointage!AS569</f>
        <v>0</v>
      </c>
      <c r="M567" s="8">
        <f>Pointage!AX569</f>
        <v>0</v>
      </c>
      <c r="N567" s="8">
        <f>Pointage!BD569</f>
        <v>0</v>
      </c>
      <c r="O567" s="8">
        <f>Pointage!BH569</f>
        <v>0</v>
      </c>
      <c r="P567" s="8">
        <f>Pointage!BM569</f>
        <v>0</v>
      </c>
      <c r="Q567" s="8">
        <f>Pointage!BR569</f>
        <v>0</v>
      </c>
      <c r="R567" s="8">
        <f>Pointage!BW569</f>
        <v>0</v>
      </c>
      <c r="S567" s="8">
        <f>Pointage!CB569</f>
        <v>0</v>
      </c>
    </row>
  </sheetData>
  <mergeCells count="19">
    <mergeCell ref="S2:S3"/>
    <mergeCell ref="M2:M3"/>
    <mergeCell ref="N2:N3"/>
    <mergeCell ref="O2:O3"/>
    <mergeCell ref="P2:P3"/>
    <mergeCell ref="Q2:Q3"/>
    <mergeCell ref="R2:R3"/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2:S567"/>
  <sheetViews>
    <sheetView showGridLines="0" showZeros="0" topLeftCell="A88" workbookViewId="0">
      <selection activeCell="G9" sqref="G9"/>
    </sheetView>
  </sheetViews>
  <sheetFormatPr baseColWidth="10" defaultRowHeight="12.75" x14ac:dyDescent="0.2"/>
  <cols>
    <col min="1" max="1" width="25.7109375" bestFit="1" customWidth="1"/>
    <col min="2" max="2" width="3.7109375" customWidth="1"/>
    <col min="3" max="3" width="3.7109375" style="3" customWidth="1"/>
    <col min="4" max="19" width="9.5703125" customWidth="1"/>
  </cols>
  <sheetData>
    <row r="2" spans="1:19" s="2" customFormat="1" ht="37.5" customHeight="1" x14ac:dyDescent="0.2">
      <c r="A2" s="89" t="s">
        <v>7</v>
      </c>
      <c r="B2" s="89" t="s">
        <v>17</v>
      </c>
      <c r="C2" s="90" t="s">
        <v>11</v>
      </c>
      <c r="D2" s="91" t="s">
        <v>76</v>
      </c>
      <c r="E2" s="92" t="s">
        <v>77</v>
      </c>
      <c r="F2" s="92" t="s">
        <v>78</v>
      </c>
      <c r="G2" s="92" t="s">
        <v>79</v>
      </c>
      <c r="H2" s="92" t="s">
        <v>73</v>
      </c>
      <c r="I2" s="92" t="s">
        <v>74</v>
      </c>
      <c r="J2" s="92" t="s">
        <v>75</v>
      </c>
      <c r="K2" s="92" t="s">
        <v>80</v>
      </c>
      <c r="L2" s="92" t="s">
        <v>81</v>
      </c>
      <c r="M2" s="92" t="s">
        <v>82</v>
      </c>
      <c r="N2" s="92" t="s">
        <v>89</v>
      </c>
      <c r="O2" s="92" t="s">
        <v>12</v>
      </c>
      <c r="P2" s="92" t="s">
        <v>13</v>
      </c>
      <c r="Q2" s="92" t="s">
        <v>14</v>
      </c>
      <c r="R2" s="92" t="s">
        <v>15</v>
      </c>
      <c r="S2" s="92" t="s">
        <v>16</v>
      </c>
    </row>
    <row r="3" spans="1:19" s="2" customFormat="1" ht="18" hidden="1" customHeight="1" x14ac:dyDescent="0.2">
      <c r="A3" s="5"/>
      <c r="B3" s="5"/>
      <c r="C3" s="6"/>
      <c r="D3" s="18">
        <v>8</v>
      </c>
      <c r="E3" s="19">
        <v>13</v>
      </c>
      <c r="F3" s="19">
        <v>18</v>
      </c>
      <c r="G3" s="18">
        <v>23</v>
      </c>
      <c r="H3" s="19">
        <v>28</v>
      </c>
      <c r="I3" s="19">
        <v>33</v>
      </c>
      <c r="J3" s="18">
        <v>38</v>
      </c>
      <c r="K3" s="19">
        <v>43</v>
      </c>
      <c r="L3" s="19">
        <v>48</v>
      </c>
      <c r="M3" s="18">
        <v>53</v>
      </c>
      <c r="N3" s="19">
        <v>58</v>
      </c>
      <c r="O3" s="19">
        <v>63</v>
      </c>
      <c r="P3" s="18">
        <v>68</v>
      </c>
      <c r="Q3" s="19">
        <v>73</v>
      </c>
      <c r="R3" s="19">
        <v>78</v>
      </c>
      <c r="S3" s="18">
        <v>83</v>
      </c>
    </row>
    <row r="4" spans="1:19" x14ac:dyDescent="0.2">
      <c r="A4" s="7">
        <f>Pointage!A6</f>
        <v>43101</v>
      </c>
      <c r="B4" s="4">
        <f>DAY(A4)</f>
        <v>1</v>
      </c>
      <c r="C4" s="4">
        <f>MONTH(A4)</f>
        <v>1</v>
      </c>
      <c r="D4" s="8">
        <f>IF($A4=0,0,VLOOKUP($A4,Pointage!$A$6:$CE$370,'Récap Transp'!D$3))</f>
        <v>0</v>
      </c>
      <c r="E4" s="8">
        <f>IF($A4=0,0,VLOOKUP($A4,Pointage!$A$6:$CE$370,'Récap Transp'!E$3))</f>
        <v>0</v>
      </c>
      <c r="F4" s="8">
        <f>IF($A4=0,0,VLOOKUP($A4,Pointage!$A$6:$CE$370,'Récap Transp'!F$3))</f>
        <v>0</v>
      </c>
      <c r="G4" s="8">
        <f>IF($A4=0,0,VLOOKUP($A4,Pointage!$A$6:$CE$370,'Récap Transp'!G$3))</f>
        <v>0</v>
      </c>
      <c r="H4" s="8">
        <f>IF($A4=0,0,VLOOKUP($A4,Pointage!$A$6:$CE$370,'Récap Transp'!H$3))</f>
        <v>0</v>
      </c>
      <c r="I4" s="8">
        <f>IF($A4=0,0,VLOOKUP($A4,Pointage!$A$6:$CE$370,'Récap Transp'!I$3))</f>
        <v>0</v>
      </c>
      <c r="J4" s="8">
        <f>IF($A4=0,0,VLOOKUP($A4,Pointage!$A$6:$CE$370,'Récap Transp'!J$3))</f>
        <v>0</v>
      </c>
      <c r="K4" s="8">
        <f>IF($A4=0,0,VLOOKUP($A4,Pointage!$A$6:$CE$370,'Récap Transp'!K$3))</f>
        <v>0</v>
      </c>
      <c r="L4" s="8">
        <f>IF($A4=0,0,VLOOKUP($A4,Pointage!$A$6:$CE$370,'Récap Transp'!L$3))</f>
        <v>0</v>
      </c>
      <c r="M4" s="8">
        <f>IF($A4=0,0,VLOOKUP($A4,Pointage!$A$6:$CE$370,'Récap Transp'!M$3))</f>
        <v>0</v>
      </c>
      <c r="N4" s="8">
        <f>IF($A4=0,0,VLOOKUP($A4,Pointage!$A$6:$CE$370,'Récap Transp'!N$3))</f>
        <v>0</v>
      </c>
      <c r="O4" s="8">
        <f>IF($A4=0,0,VLOOKUP($A4,Pointage!$A$6:$CE$370,'Récap Transp'!O$3))</f>
        <v>0</v>
      </c>
      <c r="P4" s="8">
        <f>IF($A4=0,0,VLOOKUP($A4,Pointage!$A$6:$CE$370,'Récap Transp'!P$3))</f>
        <v>0</v>
      </c>
      <c r="Q4" s="8">
        <f>IF($A4=0,0,VLOOKUP($A4,Pointage!$A$6:$CE$370,'Récap Transp'!Q$3))</f>
        <v>0</v>
      </c>
      <c r="R4" s="8">
        <f>IF($A4=0,0,VLOOKUP($A4,Pointage!$A$6:$CE$370,'Récap Transp'!R$3))</f>
        <v>0</v>
      </c>
      <c r="S4" s="8">
        <f>IF($A4=0,0,VLOOKUP($A4,Pointage!$A$6:$CE$370,'Récap Transp'!S$3))</f>
        <v>0</v>
      </c>
    </row>
    <row r="5" spans="1:19" x14ac:dyDescent="0.2">
      <c r="A5" s="7">
        <f>Pointage!A7</f>
        <v>43102</v>
      </c>
      <c r="B5" s="4">
        <f t="shared" ref="B5:B68" si="0">DAY(A5)</f>
        <v>2</v>
      </c>
      <c r="C5" s="4">
        <f t="shared" ref="C5:C68" si="1">MONTH(A5)</f>
        <v>1</v>
      </c>
      <c r="D5" s="8">
        <f>IF($A5=0,0,VLOOKUP($A5,Pointage!$A$6:$CE$370,'Récap Transp'!D$3))</f>
        <v>0</v>
      </c>
      <c r="E5" s="8">
        <f>IF($A5=0,0,VLOOKUP($A5,Pointage!$A$6:$CE$370,'Récap Transp'!E$3))</f>
        <v>0</v>
      </c>
      <c r="F5" s="8">
        <f>IF($A5=0,0,VLOOKUP($A5,Pointage!$A$6:$CE$370,'Récap Transp'!F$3))</f>
        <v>0</v>
      </c>
      <c r="G5" s="8">
        <f>IF($A5=0,0,VLOOKUP($A5,Pointage!$A$6:$CE$370,'Récap Transp'!G$3))</f>
        <v>0</v>
      </c>
      <c r="H5" s="8">
        <f>IF($A5=0,0,VLOOKUP($A5,Pointage!$A$6:$CE$370,'Récap Transp'!H$3))</f>
        <v>0</v>
      </c>
      <c r="I5" s="8">
        <f>IF($A5=0,0,VLOOKUP($A5,Pointage!$A$6:$CE$370,'Récap Transp'!I$3))</f>
        <v>0</v>
      </c>
      <c r="J5" s="8">
        <f>IF($A5=0,0,VLOOKUP($A5,Pointage!$A$6:$CE$370,'Récap Transp'!J$3))</f>
        <v>0</v>
      </c>
      <c r="K5" s="8">
        <f>IF($A5=0,0,VLOOKUP($A5,Pointage!$A$6:$CE$370,'Récap Transp'!K$3))</f>
        <v>0</v>
      </c>
      <c r="L5" s="8">
        <f>IF($A5=0,0,VLOOKUP($A5,Pointage!$A$6:$CE$370,'Récap Transp'!L$3))</f>
        <v>0</v>
      </c>
      <c r="M5" s="8">
        <f>IF($A5=0,0,VLOOKUP($A5,Pointage!$A$6:$CE$370,'Récap Transp'!M$3))</f>
        <v>0</v>
      </c>
      <c r="N5" s="8">
        <f>IF($A5=0,0,VLOOKUP($A5,Pointage!$A$6:$CE$370,'Récap Transp'!N$3))</f>
        <v>0</v>
      </c>
      <c r="O5" s="8">
        <f>IF($A5=0,0,VLOOKUP($A5,Pointage!$A$6:$CE$370,'Récap Transp'!O$3))</f>
        <v>0</v>
      </c>
      <c r="P5" s="8">
        <f>IF($A5=0,0,VLOOKUP($A5,Pointage!$A$6:$CE$370,'Récap Transp'!P$3))</f>
        <v>0</v>
      </c>
      <c r="Q5" s="8">
        <f>IF($A5=0,0,VLOOKUP($A5,Pointage!$A$6:$CE$370,'Récap Transp'!Q$3))</f>
        <v>0</v>
      </c>
      <c r="R5" s="8">
        <f>IF($A5=0,0,VLOOKUP($A5,Pointage!$A$6:$CE$370,'Récap Transp'!R$3))</f>
        <v>0</v>
      </c>
      <c r="S5" s="8">
        <f>IF($A5=0,0,VLOOKUP($A5,Pointage!$A$6:$CE$370,'Récap Transp'!S$3))</f>
        <v>0</v>
      </c>
    </row>
    <row r="6" spans="1:19" x14ac:dyDescent="0.2">
      <c r="A6" s="7">
        <f>Pointage!A8</f>
        <v>43103</v>
      </c>
      <c r="B6" s="4">
        <f t="shared" si="0"/>
        <v>3</v>
      </c>
      <c r="C6" s="4">
        <f t="shared" si="1"/>
        <v>1</v>
      </c>
      <c r="D6" s="8">
        <f>IF($A6=0,0,VLOOKUP($A6,Pointage!$A$6:$CE$370,'Récap Transp'!D$3))</f>
        <v>0</v>
      </c>
      <c r="E6" s="8">
        <f>IF($A6=0,0,VLOOKUP($A6,Pointage!$A$6:$CE$370,'Récap Transp'!E$3))</f>
        <v>0</v>
      </c>
      <c r="F6" s="8">
        <f>IF($A6=0,0,VLOOKUP($A6,Pointage!$A$6:$CE$370,'Récap Transp'!F$3))</f>
        <v>0</v>
      </c>
      <c r="G6" s="8">
        <f>IF($A6=0,0,VLOOKUP($A6,Pointage!$A$6:$CE$370,'Récap Transp'!G$3))</f>
        <v>0</v>
      </c>
      <c r="H6" s="8">
        <f>IF($A6=0,0,VLOOKUP($A6,Pointage!$A$6:$CE$370,'Récap Transp'!H$3))</f>
        <v>0</v>
      </c>
      <c r="I6" s="8">
        <f>IF($A6=0,0,VLOOKUP($A6,Pointage!$A$6:$CE$370,'Récap Transp'!I$3))</f>
        <v>0</v>
      </c>
      <c r="J6" s="8">
        <f>IF($A6=0,0,VLOOKUP($A6,Pointage!$A$6:$CE$370,'Récap Transp'!J$3))</f>
        <v>0</v>
      </c>
      <c r="K6" s="8">
        <f>IF($A6=0,0,VLOOKUP($A6,Pointage!$A$6:$CE$370,'Récap Transp'!K$3))</f>
        <v>0</v>
      </c>
      <c r="L6" s="8">
        <f>IF($A6=0,0,VLOOKUP($A6,Pointage!$A$6:$CE$370,'Récap Transp'!L$3))</f>
        <v>0</v>
      </c>
      <c r="M6" s="8">
        <f>IF($A6=0,0,VLOOKUP($A6,Pointage!$A$6:$CE$370,'Récap Transp'!M$3))</f>
        <v>0</v>
      </c>
      <c r="N6" s="8">
        <f>IF($A6=0,0,VLOOKUP($A6,Pointage!$A$6:$CE$370,'Récap Transp'!N$3))</f>
        <v>0</v>
      </c>
      <c r="O6" s="8">
        <f>IF($A6=0,0,VLOOKUP($A6,Pointage!$A$6:$CE$370,'Récap Transp'!O$3))</f>
        <v>0</v>
      </c>
      <c r="P6" s="8">
        <f>IF($A6=0,0,VLOOKUP($A6,Pointage!$A$6:$CE$370,'Récap Transp'!P$3))</f>
        <v>0</v>
      </c>
      <c r="Q6" s="8">
        <f>IF($A6=0,0,VLOOKUP($A6,Pointage!$A$6:$CE$370,'Récap Transp'!Q$3))</f>
        <v>0</v>
      </c>
      <c r="R6" s="8">
        <f>IF($A6=0,0,VLOOKUP($A6,Pointage!$A$6:$CE$370,'Récap Transp'!R$3))</f>
        <v>0</v>
      </c>
      <c r="S6" s="8">
        <f>IF($A6=0,0,VLOOKUP($A6,Pointage!$A$6:$CE$370,'Récap Transp'!S$3))</f>
        <v>0</v>
      </c>
    </row>
    <row r="7" spans="1:19" x14ac:dyDescent="0.2">
      <c r="A7" s="7">
        <f>Pointage!A9</f>
        <v>43104</v>
      </c>
      <c r="B7" s="4">
        <f t="shared" si="0"/>
        <v>4</v>
      </c>
      <c r="C7" s="4">
        <f t="shared" si="1"/>
        <v>1</v>
      </c>
      <c r="D7" s="8">
        <f>IF($A7=0,0,VLOOKUP($A7,Pointage!$A$6:$CE$370,'Récap Transp'!D$3))</f>
        <v>0</v>
      </c>
      <c r="E7" s="8">
        <f>IF($A7=0,0,VLOOKUP($A7,Pointage!$A$6:$CE$370,'Récap Transp'!E$3))</f>
        <v>0</v>
      </c>
      <c r="F7" s="8">
        <f>IF($A7=0,0,VLOOKUP($A7,Pointage!$A$6:$CE$370,'Récap Transp'!F$3))</f>
        <v>0</v>
      </c>
      <c r="G7" s="8">
        <f>IF($A7=0,0,VLOOKUP($A7,Pointage!$A$6:$CE$370,'Récap Transp'!G$3))</f>
        <v>0</v>
      </c>
      <c r="H7" s="8">
        <f>IF($A7=0,0,VLOOKUP($A7,Pointage!$A$6:$CE$370,'Récap Transp'!H$3))</f>
        <v>0</v>
      </c>
      <c r="I7" s="8">
        <f>IF($A7=0,0,VLOOKUP($A7,Pointage!$A$6:$CE$370,'Récap Transp'!I$3))</f>
        <v>0</v>
      </c>
      <c r="J7" s="8">
        <f>IF($A7=0,0,VLOOKUP($A7,Pointage!$A$6:$CE$370,'Récap Transp'!J$3))</f>
        <v>0</v>
      </c>
      <c r="K7" s="8">
        <f>IF($A7=0,0,VLOOKUP($A7,Pointage!$A$6:$CE$370,'Récap Transp'!K$3))</f>
        <v>0</v>
      </c>
      <c r="L7" s="8">
        <f>IF($A7=0,0,VLOOKUP($A7,Pointage!$A$6:$CE$370,'Récap Transp'!L$3))</f>
        <v>0</v>
      </c>
      <c r="M7" s="8">
        <f>IF($A7=0,0,VLOOKUP($A7,Pointage!$A$6:$CE$370,'Récap Transp'!M$3))</f>
        <v>0</v>
      </c>
      <c r="N7" s="8">
        <f>IF($A7=0,0,VLOOKUP($A7,Pointage!$A$6:$CE$370,'Récap Transp'!N$3))</f>
        <v>0</v>
      </c>
      <c r="O7" s="8">
        <f>IF($A7=0,0,VLOOKUP($A7,Pointage!$A$6:$CE$370,'Récap Transp'!O$3))</f>
        <v>0</v>
      </c>
      <c r="P7" s="8">
        <f>IF($A7=0,0,VLOOKUP($A7,Pointage!$A$6:$CE$370,'Récap Transp'!P$3))</f>
        <v>0</v>
      </c>
      <c r="Q7" s="8">
        <f>IF($A7=0,0,VLOOKUP($A7,Pointage!$A$6:$CE$370,'Récap Transp'!Q$3))</f>
        <v>0</v>
      </c>
      <c r="R7" s="8">
        <f>IF($A7=0,0,VLOOKUP($A7,Pointage!$A$6:$CE$370,'Récap Transp'!R$3))</f>
        <v>0</v>
      </c>
      <c r="S7" s="8">
        <f>IF($A7=0,0,VLOOKUP($A7,Pointage!$A$6:$CE$370,'Récap Transp'!S$3))</f>
        <v>0</v>
      </c>
    </row>
    <row r="8" spans="1:19" x14ac:dyDescent="0.2">
      <c r="A8" s="7">
        <f>Pointage!A10</f>
        <v>43105</v>
      </c>
      <c r="B8" s="4">
        <f t="shared" si="0"/>
        <v>5</v>
      </c>
      <c r="C8" s="4">
        <f t="shared" si="1"/>
        <v>1</v>
      </c>
      <c r="D8" s="8">
        <f>IF($A8=0,0,VLOOKUP($A8,Pointage!$A$6:$CE$370,'Récap Transp'!D$3))</f>
        <v>0</v>
      </c>
      <c r="E8" s="8">
        <f>IF($A8=0,0,VLOOKUP($A8,Pointage!$A$6:$CE$370,'Récap Transp'!E$3))</f>
        <v>0</v>
      </c>
      <c r="F8" s="8">
        <f>IF($A8=0,0,VLOOKUP($A8,Pointage!$A$6:$CE$370,'Récap Transp'!F$3))</f>
        <v>0</v>
      </c>
      <c r="G8" s="8">
        <f>IF($A8=0,0,VLOOKUP($A8,Pointage!$A$6:$CE$370,'Récap Transp'!G$3))</f>
        <v>0</v>
      </c>
      <c r="H8" s="8">
        <f>IF($A8=0,0,VLOOKUP($A8,Pointage!$A$6:$CE$370,'Récap Transp'!H$3))</f>
        <v>0</v>
      </c>
      <c r="I8" s="8">
        <f>IF($A8=0,0,VLOOKUP($A8,Pointage!$A$6:$CE$370,'Récap Transp'!I$3))</f>
        <v>0</v>
      </c>
      <c r="J8" s="8">
        <f>IF($A8=0,0,VLOOKUP($A8,Pointage!$A$6:$CE$370,'Récap Transp'!J$3))</f>
        <v>0</v>
      </c>
      <c r="K8" s="8">
        <f>IF($A8=0,0,VLOOKUP($A8,Pointage!$A$6:$CE$370,'Récap Transp'!K$3))</f>
        <v>0</v>
      </c>
      <c r="L8" s="8">
        <f>IF($A8=0,0,VLOOKUP($A8,Pointage!$A$6:$CE$370,'Récap Transp'!L$3))</f>
        <v>0</v>
      </c>
      <c r="M8" s="8">
        <f>IF($A8=0,0,VLOOKUP($A8,Pointage!$A$6:$CE$370,'Récap Transp'!M$3))</f>
        <v>0</v>
      </c>
      <c r="N8" s="8">
        <f>IF($A8=0,0,VLOOKUP($A8,Pointage!$A$6:$CE$370,'Récap Transp'!N$3))</f>
        <v>0</v>
      </c>
      <c r="O8" s="8">
        <f>IF($A8=0,0,VLOOKUP($A8,Pointage!$A$6:$CE$370,'Récap Transp'!O$3))</f>
        <v>0</v>
      </c>
      <c r="P8" s="8">
        <f>IF($A8=0,0,VLOOKUP($A8,Pointage!$A$6:$CE$370,'Récap Transp'!P$3))</f>
        <v>0</v>
      </c>
      <c r="Q8" s="8">
        <f>IF($A8=0,0,VLOOKUP($A8,Pointage!$A$6:$CE$370,'Récap Transp'!Q$3))</f>
        <v>0</v>
      </c>
      <c r="R8" s="8">
        <f>IF($A8=0,0,VLOOKUP($A8,Pointage!$A$6:$CE$370,'Récap Transp'!R$3))</f>
        <v>0</v>
      </c>
      <c r="S8" s="8">
        <f>IF($A8=0,0,VLOOKUP($A8,Pointage!$A$6:$CE$370,'Récap Transp'!S$3))</f>
        <v>0</v>
      </c>
    </row>
    <row r="9" spans="1:19" x14ac:dyDescent="0.2">
      <c r="A9" s="7">
        <f>Pointage!A11</f>
        <v>43106</v>
      </c>
      <c r="B9" s="4">
        <f t="shared" si="0"/>
        <v>6</v>
      </c>
      <c r="C9" s="4">
        <f t="shared" si="1"/>
        <v>1</v>
      </c>
      <c r="D9" s="8">
        <f>IF($A9=0,0,VLOOKUP($A9,Pointage!$A$6:$CE$370,'Récap Transp'!D$3))</f>
        <v>0</v>
      </c>
      <c r="E9" s="8">
        <f>IF($A9=0,0,VLOOKUP($A9,Pointage!$A$6:$CE$370,'Récap Transp'!E$3))</f>
        <v>0</v>
      </c>
      <c r="F9" s="8">
        <f>IF($A9=0,0,VLOOKUP($A9,Pointage!$A$6:$CE$370,'Récap Transp'!F$3))</f>
        <v>0</v>
      </c>
      <c r="G9" s="8">
        <f>IF($A9=0,0,VLOOKUP($A9,Pointage!$A$6:$CE$370,'Récap Transp'!G$3))</f>
        <v>0</v>
      </c>
      <c r="H9" s="8">
        <f>IF($A9=0,0,VLOOKUP($A9,Pointage!$A$6:$CE$370,'Récap Transp'!H$3))</f>
        <v>0</v>
      </c>
      <c r="I9" s="8">
        <f>IF($A9=0,0,VLOOKUP($A9,Pointage!$A$6:$CE$370,'Récap Transp'!I$3))</f>
        <v>0</v>
      </c>
      <c r="J9" s="8">
        <f>IF($A9=0,0,VLOOKUP($A9,Pointage!$A$6:$CE$370,'Récap Transp'!J$3))</f>
        <v>0</v>
      </c>
      <c r="K9" s="8">
        <f>IF($A9=0,0,VLOOKUP($A9,Pointage!$A$6:$CE$370,'Récap Transp'!K$3))</f>
        <v>0</v>
      </c>
      <c r="L9" s="8">
        <f>IF($A9=0,0,VLOOKUP($A9,Pointage!$A$6:$CE$370,'Récap Transp'!L$3))</f>
        <v>0</v>
      </c>
      <c r="M9" s="8">
        <f>IF($A9=0,0,VLOOKUP($A9,Pointage!$A$6:$CE$370,'Récap Transp'!M$3))</f>
        <v>0</v>
      </c>
      <c r="N9" s="8">
        <f>IF($A9=0,0,VLOOKUP($A9,Pointage!$A$6:$CE$370,'Récap Transp'!N$3))</f>
        <v>0</v>
      </c>
      <c r="O9" s="8">
        <f>IF($A9=0,0,VLOOKUP($A9,Pointage!$A$6:$CE$370,'Récap Transp'!O$3))</f>
        <v>0</v>
      </c>
      <c r="P9" s="8">
        <f>IF($A9=0,0,VLOOKUP($A9,Pointage!$A$6:$CE$370,'Récap Transp'!P$3))</f>
        <v>0</v>
      </c>
      <c r="Q9" s="8">
        <f>IF($A9=0,0,VLOOKUP($A9,Pointage!$A$6:$CE$370,'Récap Transp'!Q$3))</f>
        <v>0</v>
      </c>
      <c r="R9" s="8">
        <f>IF($A9=0,0,VLOOKUP($A9,Pointage!$A$6:$CE$370,'Récap Transp'!R$3))</f>
        <v>0</v>
      </c>
      <c r="S9" s="8">
        <f>IF($A9=0,0,VLOOKUP($A9,Pointage!$A$6:$CE$370,'Récap Transp'!S$3))</f>
        <v>0</v>
      </c>
    </row>
    <row r="10" spans="1:19" x14ac:dyDescent="0.2">
      <c r="A10" s="7" t="str">
        <f>Pointage!A12</f>
        <v>Total</v>
      </c>
      <c r="B10" s="4" t="e">
        <f t="shared" si="0"/>
        <v>#VALUE!</v>
      </c>
      <c r="C10" s="4" t="e">
        <f t="shared" si="1"/>
        <v>#VALUE!</v>
      </c>
      <c r="D10" s="8">
        <f>IF($A10=0,0,VLOOKUP($A10,Pointage!$A$6:$CE$370,'Récap Transp'!D$3))</f>
        <v>0</v>
      </c>
      <c r="E10" s="8">
        <f>IF($A10=0,0,VLOOKUP($A10,Pointage!$A$6:$CE$370,'Récap Transp'!E$3))</f>
        <v>0</v>
      </c>
      <c r="F10" s="8">
        <f>IF($A10=0,0,VLOOKUP($A10,Pointage!$A$6:$CE$370,'Récap Transp'!F$3))</f>
        <v>0</v>
      </c>
      <c r="G10" s="8">
        <f>IF($A10=0,0,VLOOKUP($A10,Pointage!$A$6:$CE$370,'Récap Transp'!G$3))</f>
        <v>0</v>
      </c>
      <c r="H10" s="8">
        <f>IF($A10=0,0,VLOOKUP($A10,Pointage!$A$6:$CE$370,'Récap Transp'!H$3))</f>
        <v>0</v>
      </c>
      <c r="I10" s="8">
        <f>IF($A10=0,0,VLOOKUP($A10,Pointage!$A$6:$CE$370,'Récap Transp'!I$3))</f>
        <v>0</v>
      </c>
      <c r="J10" s="8">
        <f>IF($A10=0,0,VLOOKUP($A10,Pointage!$A$6:$CE$370,'Récap Transp'!J$3))</f>
        <v>0</v>
      </c>
      <c r="K10" s="8">
        <f>IF($A10=0,0,VLOOKUP($A10,Pointage!$A$6:$CE$370,'Récap Transp'!K$3))</f>
        <v>0</v>
      </c>
      <c r="L10" s="8">
        <f>IF($A10=0,0,VLOOKUP($A10,Pointage!$A$6:$CE$370,'Récap Transp'!L$3))</f>
        <v>0</v>
      </c>
      <c r="M10" s="8">
        <f>IF($A10=0,0,VLOOKUP($A10,Pointage!$A$6:$CE$370,'Récap Transp'!M$3))</f>
        <v>0</v>
      </c>
      <c r="N10" s="8">
        <f>IF($A10=0,0,VLOOKUP($A10,Pointage!$A$6:$CE$370,'Récap Transp'!N$3))</f>
        <v>0</v>
      </c>
      <c r="O10" s="8">
        <f>IF($A10=0,0,VLOOKUP($A10,Pointage!$A$6:$CE$370,'Récap Transp'!O$3))</f>
        <v>0</v>
      </c>
      <c r="P10" s="8">
        <f>IF($A10=0,0,VLOOKUP($A10,Pointage!$A$6:$CE$370,'Récap Transp'!P$3))</f>
        <v>0</v>
      </c>
      <c r="Q10" s="8">
        <f>IF($A10=0,0,VLOOKUP($A10,Pointage!$A$6:$CE$370,'Récap Transp'!Q$3))</f>
        <v>0</v>
      </c>
      <c r="R10" s="8">
        <f>IF($A10=0,0,VLOOKUP($A10,Pointage!$A$6:$CE$370,'Récap Transp'!R$3))</f>
        <v>0</v>
      </c>
      <c r="S10" s="8">
        <f>IF($A10=0,0,VLOOKUP($A10,Pointage!$A$6:$CE$370,'Récap Transp'!S$3))</f>
        <v>0</v>
      </c>
    </row>
    <row r="11" spans="1:19" x14ac:dyDescent="0.2">
      <c r="A11" s="7">
        <f>Pointage!A13</f>
        <v>43108</v>
      </c>
      <c r="B11" s="4">
        <f t="shared" si="0"/>
        <v>8</v>
      </c>
      <c r="C11" s="4">
        <f t="shared" si="1"/>
        <v>1</v>
      </c>
      <c r="D11" s="8">
        <f>IF($A11=0,0,VLOOKUP($A11,Pointage!$A$6:$CE$370,'Récap Transp'!D$3))</f>
        <v>0</v>
      </c>
      <c r="E11" s="8">
        <f>IF($A11=0,0,VLOOKUP($A11,Pointage!$A$6:$CE$370,'Récap Transp'!E$3))</f>
        <v>0</v>
      </c>
      <c r="F11" s="8">
        <f>IF($A11=0,0,VLOOKUP($A11,Pointage!$A$6:$CE$370,'Récap Transp'!F$3))</f>
        <v>0</v>
      </c>
      <c r="G11" s="8">
        <f>IF($A11=0,0,VLOOKUP($A11,Pointage!$A$6:$CE$370,'Récap Transp'!G$3))</f>
        <v>0</v>
      </c>
      <c r="H11" s="8">
        <f>IF($A11=0,0,VLOOKUP($A11,Pointage!$A$6:$CE$370,'Récap Transp'!H$3))</f>
        <v>0</v>
      </c>
      <c r="I11" s="8">
        <f>IF($A11=0,0,VLOOKUP($A11,Pointage!$A$6:$CE$370,'Récap Transp'!I$3))</f>
        <v>0</v>
      </c>
      <c r="J11" s="8">
        <f>IF($A11=0,0,VLOOKUP($A11,Pointage!$A$6:$CE$370,'Récap Transp'!J$3))</f>
        <v>0</v>
      </c>
      <c r="K11" s="8">
        <f>IF($A11=0,0,VLOOKUP($A11,Pointage!$A$6:$CE$370,'Récap Transp'!K$3))</f>
        <v>0</v>
      </c>
      <c r="L11" s="8">
        <f>IF($A11=0,0,VLOOKUP($A11,Pointage!$A$6:$CE$370,'Récap Transp'!L$3))</f>
        <v>0</v>
      </c>
      <c r="M11" s="8">
        <f>IF($A11=0,0,VLOOKUP($A11,Pointage!$A$6:$CE$370,'Récap Transp'!M$3))</f>
        <v>0</v>
      </c>
      <c r="N11" s="8">
        <f>IF($A11=0,0,VLOOKUP($A11,Pointage!$A$6:$CE$370,'Récap Transp'!N$3))</f>
        <v>0</v>
      </c>
      <c r="O11" s="8">
        <f>IF($A11=0,0,VLOOKUP($A11,Pointage!$A$6:$CE$370,'Récap Transp'!O$3))</f>
        <v>0</v>
      </c>
      <c r="P11" s="8">
        <f>IF($A11=0,0,VLOOKUP($A11,Pointage!$A$6:$CE$370,'Récap Transp'!P$3))</f>
        <v>0</v>
      </c>
      <c r="Q11" s="8">
        <f>IF($A11=0,0,VLOOKUP($A11,Pointage!$A$6:$CE$370,'Récap Transp'!Q$3))</f>
        <v>0</v>
      </c>
      <c r="R11" s="8">
        <f>IF($A11=0,0,VLOOKUP($A11,Pointage!$A$6:$CE$370,'Récap Transp'!R$3))</f>
        <v>0</v>
      </c>
      <c r="S11" s="8">
        <f>IF($A11=0,0,VLOOKUP($A11,Pointage!$A$6:$CE$370,'Récap Transp'!S$3))</f>
        <v>0</v>
      </c>
    </row>
    <row r="12" spans="1:19" x14ac:dyDescent="0.2">
      <c r="A12" s="7">
        <f>Pointage!A14</f>
        <v>43109</v>
      </c>
      <c r="B12" s="4">
        <f t="shared" si="0"/>
        <v>9</v>
      </c>
      <c r="C12" s="4">
        <f t="shared" si="1"/>
        <v>1</v>
      </c>
      <c r="D12" s="8">
        <f>IF($A12=0,0,VLOOKUP($A12,Pointage!$A$6:$CE$370,'Récap Transp'!D$3))</f>
        <v>0</v>
      </c>
      <c r="E12" s="8">
        <f>IF($A12=0,0,VLOOKUP($A12,Pointage!$A$6:$CE$370,'Récap Transp'!E$3))</f>
        <v>0</v>
      </c>
      <c r="F12" s="8">
        <f>IF($A12=0,0,VLOOKUP($A12,Pointage!$A$6:$CE$370,'Récap Transp'!F$3))</f>
        <v>0</v>
      </c>
      <c r="G12" s="8">
        <f>IF($A12=0,0,VLOOKUP($A12,Pointage!$A$6:$CE$370,'Récap Transp'!G$3))</f>
        <v>0</v>
      </c>
      <c r="H12" s="8">
        <f>IF($A12=0,0,VLOOKUP($A12,Pointage!$A$6:$CE$370,'Récap Transp'!H$3))</f>
        <v>0</v>
      </c>
      <c r="I12" s="8">
        <f>IF($A12=0,0,VLOOKUP($A12,Pointage!$A$6:$CE$370,'Récap Transp'!I$3))</f>
        <v>0</v>
      </c>
      <c r="J12" s="8">
        <f>IF($A12=0,0,VLOOKUP($A12,Pointage!$A$6:$CE$370,'Récap Transp'!J$3))</f>
        <v>0</v>
      </c>
      <c r="K12" s="8">
        <f>IF($A12=0,0,VLOOKUP($A12,Pointage!$A$6:$CE$370,'Récap Transp'!K$3))</f>
        <v>0</v>
      </c>
      <c r="L12" s="8">
        <f>IF($A12=0,0,VLOOKUP($A12,Pointage!$A$6:$CE$370,'Récap Transp'!L$3))</f>
        <v>0</v>
      </c>
      <c r="M12" s="8">
        <f>IF($A12=0,0,VLOOKUP($A12,Pointage!$A$6:$CE$370,'Récap Transp'!M$3))</f>
        <v>0</v>
      </c>
      <c r="N12" s="8">
        <f>IF($A12=0,0,VLOOKUP($A12,Pointage!$A$6:$CE$370,'Récap Transp'!N$3))</f>
        <v>0</v>
      </c>
      <c r="O12" s="8">
        <f>IF($A12=0,0,VLOOKUP($A12,Pointage!$A$6:$CE$370,'Récap Transp'!O$3))</f>
        <v>0</v>
      </c>
      <c r="P12" s="8">
        <f>IF($A12=0,0,VLOOKUP($A12,Pointage!$A$6:$CE$370,'Récap Transp'!P$3))</f>
        <v>0</v>
      </c>
      <c r="Q12" s="8">
        <f>IF($A12=0,0,VLOOKUP($A12,Pointage!$A$6:$CE$370,'Récap Transp'!Q$3))</f>
        <v>0</v>
      </c>
      <c r="R12" s="8">
        <f>IF($A12=0,0,VLOOKUP($A12,Pointage!$A$6:$CE$370,'Récap Transp'!R$3))</f>
        <v>0</v>
      </c>
      <c r="S12" s="8">
        <f>IF($A12=0,0,VLOOKUP($A12,Pointage!$A$6:$CE$370,'Récap Transp'!S$3))</f>
        <v>0</v>
      </c>
    </row>
    <row r="13" spans="1:19" x14ac:dyDescent="0.2">
      <c r="A13" s="7">
        <f>Pointage!A15</f>
        <v>43110</v>
      </c>
      <c r="B13" s="4">
        <f t="shared" si="0"/>
        <v>10</v>
      </c>
      <c r="C13" s="4">
        <f t="shared" si="1"/>
        <v>1</v>
      </c>
      <c r="D13" s="8">
        <f>IF($A13=0,0,VLOOKUP($A13,Pointage!$A$6:$CE$370,'Récap Transp'!D$3))</f>
        <v>0</v>
      </c>
      <c r="E13" s="8">
        <f>IF($A13=0,0,VLOOKUP($A13,Pointage!$A$6:$CE$370,'Récap Transp'!E$3))</f>
        <v>0</v>
      </c>
      <c r="F13" s="8">
        <f>IF($A13=0,0,VLOOKUP($A13,Pointage!$A$6:$CE$370,'Récap Transp'!F$3))</f>
        <v>0</v>
      </c>
      <c r="G13" s="8">
        <f>IF($A13=0,0,VLOOKUP($A13,Pointage!$A$6:$CE$370,'Récap Transp'!G$3))</f>
        <v>0</v>
      </c>
      <c r="H13" s="8">
        <f>IF($A13=0,0,VLOOKUP($A13,Pointage!$A$6:$CE$370,'Récap Transp'!H$3))</f>
        <v>0</v>
      </c>
      <c r="I13" s="8">
        <f>IF($A13=0,0,VLOOKUP($A13,Pointage!$A$6:$CE$370,'Récap Transp'!I$3))</f>
        <v>0</v>
      </c>
      <c r="J13" s="8">
        <f>IF($A13=0,0,VLOOKUP($A13,Pointage!$A$6:$CE$370,'Récap Transp'!J$3))</f>
        <v>0</v>
      </c>
      <c r="K13" s="8">
        <f>IF($A13=0,0,VLOOKUP($A13,Pointage!$A$6:$CE$370,'Récap Transp'!K$3))</f>
        <v>0</v>
      </c>
      <c r="L13" s="8">
        <f>IF($A13=0,0,VLOOKUP($A13,Pointage!$A$6:$CE$370,'Récap Transp'!L$3))</f>
        <v>0</v>
      </c>
      <c r="M13" s="8">
        <f>IF($A13=0,0,VLOOKUP($A13,Pointage!$A$6:$CE$370,'Récap Transp'!M$3))</f>
        <v>0</v>
      </c>
      <c r="N13" s="8">
        <f>IF($A13=0,0,VLOOKUP($A13,Pointage!$A$6:$CE$370,'Récap Transp'!N$3))</f>
        <v>0</v>
      </c>
      <c r="O13" s="8">
        <f>IF($A13=0,0,VLOOKUP($A13,Pointage!$A$6:$CE$370,'Récap Transp'!O$3))</f>
        <v>0</v>
      </c>
      <c r="P13" s="8">
        <f>IF($A13=0,0,VLOOKUP($A13,Pointage!$A$6:$CE$370,'Récap Transp'!P$3))</f>
        <v>0</v>
      </c>
      <c r="Q13" s="8">
        <f>IF($A13=0,0,VLOOKUP($A13,Pointage!$A$6:$CE$370,'Récap Transp'!Q$3))</f>
        <v>0</v>
      </c>
      <c r="R13" s="8">
        <f>IF($A13=0,0,VLOOKUP($A13,Pointage!$A$6:$CE$370,'Récap Transp'!R$3))</f>
        <v>0</v>
      </c>
      <c r="S13" s="8">
        <f>IF($A13=0,0,VLOOKUP($A13,Pointage!$A$6:$CE$370,'Récap Transp'!S$3))</f>
        <v>0</v>
      </c>
    </row>
    <row r="14" spans="1:19" x14ac:dyDescent="0.2">
      <c r="A14" s="7">
        <f>Pointage!A16</f>
        <v>43111</v>
      </c>
      <c r="B14" s="4">
        <f t="shared" si="0"/>
        <v>11</v>
      </c>
      <c r="C14" s="4">
        <f t="shared" si="1"/>
        <v>1</v>
      </c>
      <c r="D14" s="8">
        <f>IF($A14=0,0,VLOOKUP($A14,Pointage!$A$6:$CE$370,'Récap Transp'!D$3))</f>
        <v>0</v>
      </c>
      <c r="E14" s="8">
        <f>IF($A14=0,0,VLOOKUP($A14,Pointage!$A$6:$CE$370,'Récap Transp'!E$3))</f>
        <v>0</v>
      </c>
      <c r="F14" s="8">
        <f>IF($A14=0,0,VLOOKUP($A14,Pointage!$A$6:$CE$370,'Récap Transp'!F$3))</f>
        <v>0</v>
      </c>
      <c r="G14" s="8">
        <f>IF($A14=0,0,VLOOKUP($A14,Pointage!$A$6:$CE$370,'Récap Transp'!G$3))</f>
        <v>0</v>
      </c>
      <c r="H14" s="8">
        <f>IF($A14=0,0,VLOOKUP($A14,Pointage!$A$6:$CE$370,'Récap Transp'!H$3))</f>
        <v>0</v>
      </c>
      <c r="I14" s="8">
        <f>IF($A14=0,0,VLOOKUP($A14,Pointage!$A$6:$CE$370,'Récap Transp'!I$3))</f>
        <v>0</v>
      </c>
      <c r="J14" s="8">
        <f>IF($A14=0,0,VLOOKUP($A14,Pointage!$A$6:$CE$370,'Récap Transp'!J$3))</f>
        <v>0</v>
      </c>
      <c r="K14" s="8">
        <f>IF($A14=0,0,VLOOKUP($A14,Pointage!$A$6:$CE$370,'Récap Transp'!K$3))</f>
        <v>0</v>
      </c>
      <c r="L14" s="8">
        <f>IF($A14=0,0,VLOOKUP($A14,Pointage!$A$6:$CE$370,'Récap Transp'!L$3))</f>
        <v>0</v>
      </c>
      <c r="M14" s="8">
        <f>IF($A14=0,0,VLOOKUP($A14,Pointage!$A$6:$CE$370,'Récap Transp'!M$3))</f>
        <v>0</v>
      </c>
      <c r="N14" s="8">
        <f>IF($A14=0,0,VLOOKUP($A14,Pointage!$A$6:$CE$370,'Récap Transp'!N$3))</f>
        <v>0</v>
      </c>
      <c r="O14" s="8">
        <f>IF($A14=0,0,VLOOKUP($A14,Pointage!$A$6:$CE$370,'Récap Transp'!O$3))</f>
        <v>0</v>
      </c>
      <c r="P14" s="8">
        <f>IF($A14=0,0,VLOOKUP($A14,Pointage!$A$6:$CE$370,'Récap Transp'!P$3))</f>
        <v>0</v>
      </c>
      <c r="Q14" s="8">
        <f>IF($A14=0,0,VLOOKUP($A14,Pointage!$A$6:$CE$370,'Récap Transp'!Q$3))</f>
        <v>0</v>
      </c>
      <c r="R14" s="8">
        <f>IF($A14=0,0,VLOOKUP($A14,Pointage!$A$6:$CE$370,'Récap Transp'!R$3))</f>
        <v>0</v>
      </c>
      <c r="S14" s="8">
        <f>IF($A14=0,0,VLOOKUP($A14,Pointage!$A$6:$CE$370,'Récap Transp'!S$3))</f>
        <v>0</v>
      </c>
    </row>
    <row r="15" spans="1:19" x14ac:dyDescent="0.2">
      <c r="A15" s="7">
        <f>Pointage!A17</f>
        <v>43112</v>
      </c>
      <c r="B15" s="4">
        <f t="shared" si="0"/>
        <v>12</v>
      </c>
      <c r="C15" s="4">
        <f t="shared" si="1"/>
        <v>1</v>
      </c>
      <c r="D15" s="8">
        <f>IF($A15=0,0,VLOOKUP($A15,Pointage!$A$6:$CE$370,'Récap Transp'!D$3))</f>
        <v>0</v>
      </c>
      <c r="E15" s="8">
        <f>IF($A15=0,0,VLOOKUP($A15,Pointage!$A$6:$CE$370,'Récap Transp'!E$3))</f>
        <v>0</v>
      </c>
      <c r="F15" s="8">
        <f>IF($A15=0,0,VLOOKUP($A15,Pointage!$A$6:$CE$370,'Récap Transp'!F$3))</f>
        <v>0</v>
      </c>
      <c r="G15" s="8">
        <f>IF($A15=0,0,VLOOKUP($A15,Pointage!$A$6:$CE$370,'Récap Transp'!G$3))</f>
        <v>0</v>
      </c>
      <c r="H15" s="8">
        <f>IF($A15=0,0,VLOOKUP($A15,Pointage!$A$6:$CE$370,'Récap Transp'!H$3))</f>
        <v>0</v>
      </c>
      <c r="I15" s="8">
        <f>IF($A15=0,0,VLOOKUP($A15,Pointage!$A$6:$CE$370,'Récap Transp'!I$3))</f>
        <v>0</v>
      </c>
      <c r="J15" s="8">
        <f>IF($A15=0,0,VLOOKUP($A15,Pointage!$A$6:$CE$370,'Récap Transp'!J$3))</f>
        <v>0</v>
      </c>
      <c r="K15" s="8">
        <f>IF($A15=0,0,VLOOKUP($A15,Pointage!$A$6:$CE$370,'Récap Transp'!K$3))</f>
        <v>0</v>
      </c>
      <c r="L15" s="8">
        <f>IF($A15=0,0,VLOOKUP($A15,Pointage!$A$6:$CE$370,'Récap Transp'!L$3))</f>
        <v>0</v>
      </c>
      <c r="M15" s="8">
        <f>IF($A15=0,0,VLOOKUP($A15,Pointage!$A$6:$CE$370,'Récap Transp'!M$3))</f>
        <v>0</v>
      </c>
      <c r="N15" s="8">
        <f>IF($A15=0,0,VLOOKUP($A15,Pointage!$A$6:$CE$370,'Récap Transp'!N$3))</f>
        <v>0</v>
      </c>
      <c r="O15" s="8">
        <f>IF($A15=0,0,VLOOKUP($A15,Pointage!$A$6:$CE$370,'Récap Transp'!O$3))</f>
        <v>0</v>
      </c>
      <c r="P15" s="8">
        <f>IF($A15=0,0,VLOOKUP($A15,Pointage!$A$6:$CE$370,'Récap Transp'!P$3))</f>
        <v>0</v>
      </c>
      <c r="Q15" s="8">
        <f>IF($A15=0,0,VLOOKUP($A15,Pointage!$A$6:$CE$370,'Récap Transp'!Q$3))</f>
        <v>0</v>
      </c>
      <c r="R15" s="8">
        <f>IF($A15=0,0,VLOOKUP($A15,Pointage!$A$6:$CE$370,'Récap Transp'!R$3))</f>
        <v>0</v>
      </c>
      <c r="S15" s="8">
        <f>IF($A15=0,0,VLOOKUP($A15,Pointage!$A$6:$CE$370,'Récap Transp'!S$3))</f>
        <v>0</v>
      </c>
    </row>
    <row r="16" spans="1:19" x14ac:dyDescent="0.2">
      <c r="A16" s="7">
        <f>Pointage!A18</f>
        <v>43113</v>
      </c>
      <c r="B16" s="4">
        <f t="shared" si="0"/>
        <v>13</v>
      </c>
      <c r="C16" s="4">
        <f t="shared" si="1"/>
        <v>1</v>
      </c>
      <c r="D16" s="8">
        <f>IF($A16=0,0,VLOOKUP($A16,Pointage!$A$6:$CE$370,'Récap Transp'!D$3))</f>
        <v>0</v>
      </c>
      <c r="E16" s="8">
        <f>IF($A16=0,0,VLOOKUP($A16,Pointage!$A$6:$CE$370,'Récap Transp'!E$3))</f>
        <v>0</v>
      </c>
      <c r="F16" s="8">
        <f>IF($A16=0,0,VLOOKUP($A16,Pointage!$A$6:$CE$370,'Récap Transp'!F$3))</f>
        <v>0</v>
      </c>
      <c r="G16" s="8">
        <f>IF($A16=0,0,VLOOKUP($A16,Pointage!$A$6:$CE$370,'Récap Transp'!G$3))</f>
        <v>0</v>
      </c>
      <c r="H16" s="8">
        <f>IF($A16=0,0,VLOOKUP($A16,Pointage!$A$6:$CE$370,'Récap Transp'!H$3))</f>
        <v>0</v>
      </c>
      <c r="I16" s="8">
        <f>IF($A16=0,0,VLOOKUP($A16,Pointage!$A$6:$CE$370,'Récap Transp'!I$3))</f>
        <v>0</v>
      </c>
      <c r="J16" s="8">
        <f>IF($A16=0,0,VLOOKUP($A16,Pointage!$A$6:$CE$370,'Récap Transp'!J$3))</f>
        <v>0</v>
      </c>
      <c r="K16" s="8">
        <f>IF($A16=0,0,VLOOKUP($A16,Pointage!$A$6:$CE$370,'Récap Transp'!K$3))</f>
        <v>0</v>
      </c>
      <c r="L16" s="8">
        <f>IF($A16=0,0,VLOOKUP($A16,Pointage!$A$6:$CE$370,'Récap Transp'!L$3))</f>
        <v>0</v>
      </c>
      <c r="M16" s="8">
        <f>IF($A16=0,0,VLOOKUP($A16,Pointage!$A$6:$CE$370,'Récap Transp'!M$3))</f>
        <v>0</v>
      </c>
      <c r="N16" s="8">
        <f>IF($A16=0,0,VLOOKUP($A16,Pointage!$A$6:$CE$370,'Récap Transp'!N$3))</f>
        <v>0</v>
      </c>
      <c r="O16" s="8">
        <f>IF($A16=0,0,VLOOKUP($A16,Pointage!$A$6:$CE$370,'Récap Transp'!O$3))</f>
        <v>0</v>
      </c>
      <c r="P16" s="8">
        <f>IF($A16=0,0,VLOOKUP($A16,Pointage!$A$6:$CE$370,'Récap Transp'!P$3))</f>
        <v>0</v>
      </c>
      <c r="Q16" s="8">
        <f>IF($A16=0,0,VLOOKUP($A16,Pointage!$A$6:$CE$370,'Récap Transp'!Q$3))</f>
        <v>0</v>
      </c>
      <c r="R16" s="8">
        <f>IF($A16=0,0,VLOOKUP($A16,Pointage!$A$6:$CE$370,'Récap Transp'!R$3))</f>
        <v>0</v>
      </c>
      <c r="S16" s="8">
        <f>IF($A16=0,0,VLOOKUP($A16,Pointage!$A$6:$CE$370,'Récap Transp'!S$3))</f>
        <v>0</v>
      </c>
    </row>
    <row r="17" spans="1:19" x14ac:dyDescent="0.2">
      <c r="A17" s="7" t="str">
        <f>Pointage!A19</f>
        <v>Total</v>
      </c>
      <c r="B17" s="4" t="e">
        <f t="shared" si="0"/>
        <v>#VALUE!</v>
      </c>
      <c r="C17" s="4" t="e">
        <f t="shared" si="1"/>
        <v>#VALUE!</v>
      </c>
      <c r="D17" s="8">
        <f>IF($A17=0,0,VLOOKUP($A17,Pointage!$A$6:$CE$370,'Récap Transp'!D$3))</f>
        <v>0</v>
      </c>
      <c r="E17" s="8">
        <f>IF($A17=0,0,VLOOKUP($A17,Pointage!$A$6:$CE$370,'Récap Transp'!E$3))</f>
        <v>0</v>
      </c>
      <c r="F17" s="8">
        <f>IF($A17=0,0,VLOOKUP($A17,Pointage!$A$6:$CE$370,'Récap Transp'!F$3))</f>
        <v>0</v>
      </c>
      <c r="G17" s="8">
        <f>IF($A17=0,0,VLOOKUP($A17,Pointage!$A$6:$CE$370,'Récap Transp'!G$3))</f>
        <v>0</v>
      </c>
      <c r="H17" s="8">
        <f>IF($A17=0,0,VLOOKUP($A17,Pointage!$A$6:$CE$370,'Récap Transp'!H$3))</f>
        <v>0</v>
      </c>
      <c r="I17" s="8">
        <f>IF($A17=0,0,VLOOKUP($A17,Pointage!$A$6:$CE$370,'Récap Transp'!I$3))</f>
        <v>0</v>
      </c>
      <c r="J17" s="8">
        <f>IF($A17=0,0,VLOOKUP($A17,Pointage!$A$6:$CE$370,'Récap Transp'!J$3))</f>
        <v>0</v>
      </c>
      <c r="K17" s="8">
        <f>IF($A17=0,0,VLOOKUP($A17,Pointage!$A$6:$CE$370,'Récap Transp'!K$3))</f>
        <v>0</v>
      </c>
      <c r="L17" s="8">
        <f>IF($A17=0,0,VLOOKUP($A17,Pointage!$A$6:$CE$370,'Récap Transp'!L$3))</f>
        <v>0</v>
      </c>
      <c r="M17" s="8">
        <f>IF($A17=0,0,VLOOKUP($A17,Pointage!$A$6:$CE$370,'Récap Transp'!M$3))</f>
        <v>0</v>
      </c>
      <c r="N17" s="8">
        <f>IF($A17=0,0,VLOOKUP($A17,Pointage!$A$6:$CE$370,'Récap Transp'!N$3))</f>
        <v>0</v>
      </c>
      <c r="O17" s="8">
        <f>IF($A17=0,0,VLOOKUP($A17,Pointage!$A$6:$CE$370,'Récap Transp'!O$3))</f>
        <v>0</v>
      </c>
      <c r="P17" s="8">
        <f>IF($A17=0,0,VLOOKUP($A17,Pointage!$A$6:$CE$370,'Récap Transp'!P$3))</f>
        <v>0</v>
      </c>
      <c r="Q17" s="8">
        <f>IF($A17=0,0,VLOOKUP($A17,Pointage!$A$6:$CE$370,'Récap Transp'!Q$3))</f>
        <v>0</v>
      </c>
      <c r="R17" s="8">
        <f>IF($A17=0,0,VLOOKUP($A17,Pointage!$A$6:$CE$370,'Récap Transp'!R$3))</f>
        <v>0</v>
      </c>
      <c r="S17" s="8">
        <f>IF($A17=0,0,VLOOKUP($A17,Pointage!$A$6:$CE$370,'Récap Transp'!S$3))</f>
        <v>0</v>
      </c>
    </row>
    <row r="18" spans="1:19" x14ac:dyDescent="0.2">
      <c r="A18" s="7">
        <f>Pointage!A20</f>
        <v>43115</v>
      </c>
      <c r="B18" s="4">
        <f t="shared" si="0"/>
        <v>15</v>
      </c>
      <c r="C18" s="4">
        <f t="shared" si="1"/>
        <v>1</v>
      </c>
      <c r="D18" s="8">
        <f>IF($A18=0,0,VLOOKUP($A18,Pointage!$A$6:$CE$370,'Récap Transp'!D$3))</f>
        <v>0</v>
      </c>
      <c r="E18" s="8">
        <f>IF($A18=0,0,VLOOKUP($A18,Pointage!$A$6:$CE$370,'Récap Transp'!E$3))</f>
        <v>0</v>
      </c>
      <c r="F18" s="8">
        <f>IF($A18=0,0,VLOOKUP($A18,Pointage!$A$6:$CE$370,'Récap Transp'!F$3))</f>
        <v>0</v>
      </c>
      <c r="G18" s="8">
        <f>IF($A18=0,0,VLOOKUP($A18,Pointage!$A$6:$CE$370,'Récap Transp'!G$3))</f>
        <v>0</v>
      </c>
      <c r="H18" s="8">
        <f>IF($A18=0,0,VLOOKUP($A18,Pointage!$A$6:$CE$370,'Récap Transp'!H$3))</f>
        <v>0</v>
      </c>
      <c r="I18" s="8">
        <f>IF($A18=0,0,VLOOKUP($A18,Pointage!$A$6:$CE$370,'Récap Transp'!I$3))</f>
        <v>0</v>
      </c>
      <c r="J18" s="8">
        <f>IF($A18=0,0,VLOOKUP($A18,Pointage!$A$6:$CE$370,'Récap Transp'!J$3))</f>
        <v>0</v>
      </c>
      <c r="K18" s="8">
        <f>IF($A18=0,0,VLOOKUP($A18,Pointage!$A$6:$CE$370,'Récap Transp'!K$3))</f>
        <v>0</v>
      </c>
      <c r="L18" s="8">
        <f>IF($A18=0,0,VLOOKUP($A18,Pointage!$A$6:$CE$370,'Récap Transp'!L$3))</f>
        <v>0</v>
      </c>
      <c r="M18" s="8">
        <f>IF($A18=0,0,VLOOKUP($A18,Pointage!$A$6:$CE$370,'Récap Transp'!M$3))</f>
        <v>0</v>
      </c>
      <c r="N18" s="8">
        <f>IF($A18=0,0,VLOOKUP($A18,Pointage!$A$6:$CE$370,'Récap Transp'!N$3))</f>
        <v>0</v>
      </c>
      <c r="O18" s="8">
        <f>IF($A18=0,0,VLOOKUP($A18,Pointage!$A$6:$CE$370,'Récap Transp'!O$3))</f>
        <v>0</v>
      </c>
      <c r="P18" s="8">
        <f>IF($A18=0,0,VLOOKUP($A18,Pointage!$A$6:$CE$370,'Récap Transp'!P$3))</f>
        <v>0</v>
      </c>
      <c r="Q18" s="8">
        <f>IF($A18=0,0,VLOOKUP($A18,Pointage!$A$6:$CE$370,'Récap Transp'!Q$3))</f>
        <v>0</v>
      </c>
      <c r="R18" s="8">
        <f>IF($A18=0,0,VLOOKUP($A18,Pointage!$A$6:$CE$370,'Récap Transp'!R$3))</f>
        <v>0</v>
      </c>
      <c r="S18" s="8">
        <f>IF($A18=0,0,VLOOKUP($A18,Pointage!$A$6:$CE$370,'Récap Transp'!S$3))</f>
        <v>0</v>
      </c>
    </row>
    <row r="19" spans="1:19" x14ac:dyDescent="0.2">
      <c r="A19" s="7">
        <f>Pointage!A21</f>
        <v>43116</v>
      </c>
      <c r="B19" s="4">
        <f t="shared" si="0"/>
        <v>16</v>
      </c>
      <c r="C19" s="4">
        <f t="shared" si="1"/>
        <v>1</v>
      </c>
      <c r="D19" s="8">
        <f>IF($A19=0,0,VLOOKUP($A19,Pointage!$A$6:$CE$370,'Récap Transp'!D$3))</f>
        <v>0</v>
      </c>
      <c r="E19" s="8">
        <f>IF($A19=0,0,VLOOKUP($A19,Pointage!$A$6:$CE$370,'Récap Transp'!E$3))</f>
        <v>0</v>
      </c>
      <c r="F19" s="8">
        <f>IF($A19=0,0,VLOOKUP($A19,Pointage!$A$6:$CE$370,'Récap Transp'!F$3))</f>
        <v>0</v>
      </c>
      <c r="G19" s="8">
        <f>IF($A19=0,0,VLOOKUP($A19,Pointage!$A$6:$CE$370,'Récap Transp'!G$3))</f>
        <v>0</v>
      </c>
      <c r="H19" s="8">
        <f>IF($A19=0,0,VLOOKUP($A19,Pointage!$A$6:$CE$370,'Récap Transp'!H$3))</f>
        <v>0</v>
      </c>
      <c r="I19" s="8">
        <f>IF($A19=0,0,VLOOKUP($A19,Pointage!$A$6:$CE$370,'Récap Transp'!I$3))</f>
        <v>0</v>
      </c>
      <c r="J19" s="8">
        <f>IF($A19=0,0,VLOOKUP($A19,Pointage!$A$6:$CE$370,'Récap Transp'!J$3))</f>
        <v>0</v>
      </c>
      <c r="K19" s="8">
        <f>IF($A19=0,0,VLOOKUP($A19,Pointage!$A$6:$CE$370,'Récap Transp'!K$3))</f>
        <v>0</v>
      </c>
      <c r="L19" s="8">
        <f>IF($A19=0,0,VLOOKUP($A19,Pointage!$A$6:$CE$370,'Récap Transp'!L$3))</f>
        <v>0</v>
      </c>
      <c r="M19" s="8">
        <f>IF($A19=0,0,VLOOKUP($A19,Pointage!$A$6:$CE$370,'Récap Transp'!M$3))</f>
        <v>0</v>
      </c>
      <c r="N19" s="8">
        <f>IF($A19=0,0,VLOOKUP($A19,Pointage!$A$6:$CE$370,'Récap Transp'!N$3))</f>
        <v>0</v>
      </c>
      <c r="O19" s="8">
        <f>IF($A19=0,0,VLOOKUP($A19,Pointage!$A$6:$CE$370,'Récap Transp'!O$3))</f>
        <v>0</v>
      </c>
      <c r="P19" s="8">
        <f>IF($A19=0,0,VLOOKUP($A19,Pointage!$A$6:$CE$370,'Récap Transp'!P$3))</f>
        <v>0</v>
      </c>
      <c r="Q19" s="8">
        <f>IF($A19=0,0,VLOOKUP($A19,Pointage!$A$6:$CE$370,'Récap Transp'!Q$3))</f>
        <v>0</v>
      </c>
      <c r="R19" s="8">
        <f>IF($A19=0,0,VLOOKUP($A19,Pointage!$A$6:$CE$370,'Récap Transp'!R$3))</f>
        <v>0</v>
      </c>
      <c r="S19" s="8">
        <f>IF($A19=0,0,VLOOKUP($A19,Pointage!$A$6:$CE$370,'Récap Transp'!S$3))</f>
        <v>0</v>
      </c>
    </row>
    <row r="20" spans="1:19" x14ac:dyDescent="0.2">
      <c r="A20" s="7">
        <f>Pointage!A22</f>
        <v>43117</v>
      </c>
      <c r="B20" s="4">
        <f t="shared" si="0"/>
        <v>17</v>
      </c>
      <c r="C20" s="4">
        <f t="shared" si="1"/>
        <v>1</v>
      </c>
      <c r="D20" s="8">
        <f>IF($A20=0,0,VLOOKUP($A20,Pointage!$A$6:$CE$370,'Récap Transp'!D$3))</f>
        <v>0</v>
      </c>
      <c r="E20" s="8">
        <f>IF($A20=0,0,VLOOKUP($A20,Pointage!$A$6:$CE$370,'Récap Transp'!E$3))</f>
        <v>0</v>
      </c>
      <c r="F20" s="8">
        <f>IF($A20=0,0,VLOOKUP($A20,Pointage!$A$6:$CE$370,'Récap Transp'!F$3))</f>
        <v>0</v>
      </c>
      <c r="G20" s="8">
        <f>IF($A20=0,0,VLOOKUP($A20,Pointage!$A$6:$CE$370,'Récap Transp'!G$3))</f>
        <v>0</v>
      </c>
      <c r="H20" s="8">
        <f>IF($A20=0,0,VLOOKUP($A20,Pointage!$A$6:$CE$370,'Récap Transp'!H$3))</f>
        <v>0</v>
      </c>
      <c r="I20" s="8">
        <f>IF($A20=0,0,VLOOKUP($A20,Pointage!$A$6:$CE$370,'Récap Transp'!I$3))</f>
        <v>0</v>
      </c>
      <c r="J20" s="8">
        <f>IF($A20=0,0,VLOOKUP($A20,Pointage!$A$6:$CE$370,'Récap Transp'!J$3))</f>
        <v>0</v>
      </c>
      <c r="K20" s="8">
        <f>IF($A20=0,0,VLOOKUP($A20,Pointage!$A$6:$CE$370,'Récap Transp'!K$3))</f>
        <v>0</v>
      </c>
      <c r="L20" s="8">
        <f>IF($A20=0,0,VLOOKUP($A20,Pointage!$A$6:$CE$370,'Récap Transp'!L$3))</f>
        <v>0</v>
      </c>
      <c r="M20" s="8">
        <f>IF($A20=0,0,VLOOKUP($A20,Pointage!$A$6:$CE$370,'Récap Transp'!M$3))</f>
        <v>0</v>
      </c>
      <c r="N20" s="8">
        <f>IF($A20=0,0,VLOOKUP($A20,Pointage!$A$6:$CE$370,'Récap Transp'!N$3))</f>
        <v>0</v>
      </c>
      <c r="O20" s="8">
        <f>IF($A20=0,0,VLOOKUP($A20,Pointage!$A$6:$CE$370,'Récap Transp'!O$3))</f>
        <v>0</v>
      </c>
      <c r="P20" s="8">
        <f>IF($A20=0,0,VLOOKUP($A20,Pointage!$A$6:$CE$370,'Récap Transp'!P$3))</f>
        <v>0</v>
      </c>
      <c r="Q20" s="8">
        <f>IF($A20=0,0,VLOOKUP($A20,Pointage!$A$6:$CE$370,'Récap Transp'!Q$3))</f>
        <v>0</v>
      </c>
      <c r="R20" s="8">
        <f>IF($A20=0,0,VLOOKUP($A20,Pointage!$A$6:$CE$370,'Récap Transp'!R$3))</f>
        <v>0</v>
      </c>
      <c r="S20" s="8">
        <f>IF($A20=0,0,VLOOKUP($A20,Pointage!$A$6:$CE$370,'Récap Transp'!S$3))</f>
        <v>0</v>
      </c>
    </row>
    <row r="21" spans="1:19" x14ac:dyDescent="0.2">
      <c r="A21" s="7">
        <f>Pointage!A23</f>
        <v>43118</v>
      </c>
      <c r="B21" s="4">
        <f t="shared" si="0"/>
        <v>18</v>
      </c>
      <c r="C21" s="4">
        <f t="shared" si="1"/>
        <v>1</v>
      </c>
      <c r="D21" s="8">
        <f>IF($A21=0,0,VLOOKUP($A21,Pointage!$A$6:$CE$370,'Récap Transp'!D$3))</f>
        <v>0</v>
      </c>
      <c r="E21" s="8">
        <f>IF($A21=0,0,VLOOKUP($A21,Pointage!$A$6:$CE$370,'Récap Transp'!E$3))</f>
        <v>0</v>
      </c>
      <c r="F21" s="8">
        <f>IF($A21=0,0,VLOOKUP($A21,Pointage!$A$6:$CE$370,'Récap Transp'!F$3))</f>
        <v>0</v>
      </c>
      <c r="G21" s="8">
        <f>IF($A21=0,0,VLOOKUP($A21,Pointage!$A$6:$CE$370,'Récap Transp'!G$3))</f>
        <v>0</v>
      </c>
      <c r="H21" s="8">
        <f>IF($A21=0,0,VLOOKUP($A21,Pointage!$A$6:$CE$370,'Récap Transp'!H$3))</f>
        <v>0</v>
      </c>
      <c r="I21" s="8">
        <f>IF($A21=0,0,VLOOKUP($A21,Pointage!$A$6:$CE$370,'Récap Transp'!I$3))</f>
        <v>0</v>
      </c>
      <c r="J21" s="8">
        <f>IF($A21=0,0,VLOOKUP($A21,Pointage!$A$6:$CE$370,'Récap Transp'!J$3))</f>
        <v>0</v>
      </c>
      <c r="K21" s="8">
        <f>IF($A21=0,0,VLOOKUP($A21,Pointage!$A$6:$CE$370,'Récap Transp'!K$3))</f>
        <v>0</v>
      </c>
      <c r="L21" s="8">
        <f>IF($A21=0,0,VLOOKUP($A21,Pointage!$A$6:$CE$370,'Récap Transp'!L$3))</f>
        <v>0</v>
      </c>
      <c r="M21" s="8">
        <f>IF($A21=0,0,VLOOKUP($A21,Pointage!$A$6:$CE$370,'Récap Transp'!M$3))</f>
        <v>0</v>
      </c>
      <c r="N21" s="8">
        <f>IF($A21=0,0,VLOOKUP($A21,Pointage!$A$6:$CE$370,'Récap Transp'!N$3))</f>
        <v>0</v>
      </c>
      <c r="O21" s="8">
        <f>IF($A21=0,0,VLOOKUP($A21,Pointage!$A$6:$CE$370,'Récap Transp'!O$3))</f>
        <v>0</v>
      </c>
      <c r="P21" s="8">
        <f>IF($A21=0,0,VLOOKUP($A21,Pointage!$A$6:$CE$370,'Récap Transp'!P$3))</f>
        <v>0</v>
      </c>
      <c r="Q21" s="8">
        <f>IF($A21=0,0,VLOOKUP($A21,Pointage!$A$6:$CE$370,'Récap Transp'!Q$3))</f>
        <v>0</v>
      </c>
      <c r="R21" s="8">
        <f>IF($A21=0,0,VLOOKUP($A21,Pointage!$A$6:$CE$370,'Récap Transp'!R$3))</f>
        <v>0</v>
      </c>
      <c r="S21" s="8">
        <f>IF($A21=0,0,VLOOKUP($A21,Pointage!$A$6:$CE$370,'Récap Transp'!S$3))</f>
        <v>0</v>
      </c>
    </row>
    <row r="22" spans="1:19" x14ac:dyDescent="0.2">
      <c r="A22" s="7">
        <f>Pointage!A24</f>
        <v>43119</v>
      </c>
      <c r="B22" s="4">
        <f t="shared" si="0"/>
        <v>19</v>
      </c>
      <c r="C22" s="4">
        <f t="shared" si="1"/>
        <v>1</v>
      </c>
      <c r="D22" s="8">
        <f>IF($A22=0,0,VLOOKUP($A22,Pointage!$A$6:$CE$370,'Récap Transp'!D$3))</f>
        <v>0</v>
      </c>
      <c r="E22" s="8">
        <f>IF($A22=0,0,VLOOKUP($A22,Pointage!$A$6:$CE$370,'Récap Transp'!E$3))</f>
        <v>0</v>
      </c>
      <c r="F22" s="8">
        <f>IF($A22=0,0,VLOOKUP($A22,Pointage!$A$6:$CE$370,'Récap Transp'!F$3))</f>
        <v>0</v>
      </c>
      <c r="G22" s="8">
        <f>IF($A22=0,0,VLOOKUP($A22,Pointage!$A$6:$CE$370,'Récap Transp'!G$3))</f>
        <v>0</v>
      </c>
      <c r="H22" s="8">
        <f>IF($A22=0,0,VLOOKUP($A22,Pointage!$A$6:$CE$370,'Récap Transp'!H$3))</f>
        <v>0</v>
      </c>
      <c r="I22" s="8">
        <f>IF($A22=0,0,VLOOKUP($A22,Pointage!$A$6:$CE$370,'Récap Transp'!I$3))</f>
        <v>0</v>
      </c>
      <c r="J22" s="8">
        <f>IF($A22=0,0,VLOOKUP($A22,Pointage!$A$6:$CE$370,'Récap Transp'!J$3))</f>
        <v>0</v>
      </c>
      <c r="K22" s="8">
        <f>IF($A22=0,0,VLOOKUP($A22,Pointage!$A$6:$CE$370,'Récap Transp'!K$3))</f>
        <v>0</v>
      </c>
      <c r="L22" s="8">
        <f>IF($A22=0,0,VLOOKUP($A22,Pointage!$A$6:$CE$370,'Récap Transp'!L$3))</f>
        <v>0</v>
      </c>
      <c r="M22" s="8">
        <f>IF($A22=0,0,VLOOKUP($A22,Pointage!$A$6:$CE$370,'Récap Transp'!M$3))</f>
        <v>0</v>
      </c>
      <c r="N22" s="8">
        <f>IF($A22=0,0,VLOOKUP($A22,Pointage!$A$6:$CE$370,'Récap Transp'!N$3))</f>
        <v>0</v>
      </c>
      <c r="O22" s="8">
        <f>IF($A22=0,0,VLOOKUP($A22,Pointage!$A$6:$CE$370,'Récap Transp'!O$3))</f>
        <v>0</v>
      </c>
      <c r="P22" s="8">
        <f>IF($A22=0,0,VLOOKUP($A22,Pointage!$A$6:$CE$370,'Récap Transp'!P$3))</f>
        <v>0</v>
      </c>
      <c r="Q22" s="8">
        <f>IF($A22=0,0,VLOOKUP($A22,Pointage!$A$6:$CE$370,'Récap Transp'!Q$3))</f>
        <v>0</v>
      </c>
      <c r="R22" s="8">
        <f>IF($A22=0,0,VLOOKUP($A22,Pointage!$A$6:$CE$370,'Récap Transp'!R$3))</f>
        <v>0</v>
      </c>
      <c r="S22" s="8">
        <f>IF($A22=0,0,VLOOKUP($A22,Pointage!$A$6:$CE$370,'Récap Transp'!S$3))</f>
        <v>0</v>
      </c>
    </row>
    <row r="23" spans="1:19" x14ac:dyDescent="0.2">
      <c r="A23" s="7">
        <f>Pointage!A25</f>
        <v>43120</v>
      </c>
      <c r="B23" s="4">
        <f t="shared" si="0"/>
        <v>20</v>
      </c>
      <c r="C23" s="4">
        <f t="shared" si="1"/>
        <v>1</v>
      </c>
      <c r="D23" s="8">
        <f>IF($A23=0,0,VLOOKUP($A23,Pointage!$A$6:$CE$370,'Récap Transp'!D$3))</f>
        <v>0</v>
      </c>
      <c r="E23" s="8">
        <f>IF($A23=0,0,VLOOKUP($A23,Pointage!$A$6:$CE$370,'Récap Transp'!E$3))</f>
        <v>0</v>
      </c>
      <c r="F23" s="8">
        <f>IF($A23=0,0,VLOOKUP($A23,Pointage!$A$6:$CE$370,'Récap Transp'!F$3))</f>
        <v>0</v>
      </c>
      <c r="G23" s="8">
        <f>IF($A23=0,0,VLOOKUP($A23,Pointage!$A$6:$CE$370,'Récap Transp'!G$3))</f>
        <v>0</v>
      </c>
      <c r="H23" s="8">
        <f>IF($A23=0,0,VLOOKUP($A23,Pointage!$A$6:$CE$370,'Récap Transp'!H$3))</f>
        <v>0</v>
      </c>
      <c r="I23" s="8">
        <f>IF($A23=0,0,VLOOKUP($A23,Pointage!$A$6:$CE$370,'Récap Transp'!I$3))</f>
        <v>0</v>
      </c>
      <c r="J23" s="8">
        <f>IF($A23=0,0,VLOOKUP($A23,Pointage!$A$6:$CE$370,'Récap Transp'!J$3))</f>
        <v>0</v>
      </c>
      <c r="K23" s="8">
        <f>IF($A23=0,0,VLOOKUP($A23,Pointage!$A$6:$CE$370,'Récap Transp'!K$3))</f>
        <v>0</v>
      </c>
      <c r="L23" s="8">
        <f>IF($A23=0,0,VLOOKUP($A23,Pointage!$A$6:$CE$370,'Récap Transp'!L$3))</f>
        <v>0</v>
      </c>
      <c r="M23" s="8">
        <f>IF($A23=0,0,VLOOKUP($A23,Pointage!$A$6:$CE$370,'Récap Transp'!M$3))</f>
        <v>0</v>
      </c>
      <c r="N23" s="8">
        <f>IF($A23=0,0,VLOOKUP($A23,Pointage!$A$6:$CE$370,'Récap Transp'!N$3))</f>
        <v>0</v>
      </c>
      <c r="O23" s="8">
        <f>IF($A23=0,0,VLOOKUP($A23,Pointage!$A$6:$CE$370,'Récap Transp'!O$3))</f>
        <v>0</v>
      </c>
      <c r="P23" s="8">
        <f>IF($A23=0,0,VLOOKUP($A23,Pointage!$A$6:$CE$370,'Récap Transp'!P$3))</f>
        <v>0</v>
      </c>
      <c r="Q23" s="8">
        <f>IF($A23=0,0,VLOOKUP($A23,Pointage!$A$6:$CE$370,'Récap Transp'!Q$3))</f>
        <v>0</v>
      </c>
      <c r="R23" s="8">
        <f>IF($A23=0,0,VLOOKUP($A23,Pointage!$A$6:$CE$370,'Récap Transp'!R$3))</f>
        <v>0</v>
      </c>
      <c r="S23" s="8">
        <f>IF($A23=0,0,VLOOKUP($A23,Pointage!$A$6:$CE$370,'Récap Transp'!S$3))</f>
        <v>0</v>
      </c>
    </row>
    <row r="24" spans="1:19" x14ac:dyDescent="0.2">
      <c r="A24" s="7" t="str">
        <f>Pointage!A26</f>
        <v>Total</v>
      </c>
      <c r="B24" s="4" t="e">
        <f t="shared" si="0"/>
        <v>#VALUE!</v>
      </c>
      <c r="C24" s="4" t="e">
        <f t="shared" si="1"/>
        <v>#VALUE!</v>
      </c>
      <c r="D24" s="8">
        <f>IF($A24=0,0,VLOOKUP($A24,Pointage!$A$6:$CE$370,'Récap Transp'!D$3))</f>
        <v>0</v>
      </c>
      <c r="E24" s="8">
        <f>IF($A24=0,0,VLOOKUP($A24,Pointage!$A$6:$CE$370,'Récap Transp'!E$3))</f>
        <v>0</v>
      </c>
      <c r="F24" s="8">
        <f>IF($A24=0,0,VLOOKUP($A24,Pointage!$A$6:$CE$370,'Récap Transp'!F$3))</f>
        <v>0</v>
      </c>
      <c r="G24" s="8">
        <f>IF($A24=0,0,VLOOKUP($A24,Pointage!$A$6:$CE$370,'Récap Transp'!G$3))</f>
        <v>0</v>
      </c>
      <c r="H24" s="8">
        <f>IF($A24=0,0,VLOOKUP($A24,Pointage!$A$6:$CE$370,'Récap Transp'!H$3))</f>
        <v>0</v>
      </c>
      <c r="I24" s="8">
        <f>IF($A24=0,0,VLOOKUP($A24,Pointage!$A$6:$CE$370,'Récap Transp'!I$3))</f>
        <v>0</v>
      </c>
      <c r="J24" s="8">
        <f>IF($A24=0,0,VLOOKUP($A24,Pointage!$A$6:$CE$370,'Récap Transp'!J$3))</f>
        <v>0</v>
      </c>
      <c r="K24" s="8">
        <f>IF($A24=0,0,VLOOKUP($A24,Pointage!$A$6:$CE$370,'Récap Transp'!K$3))</f>
        <v>0</v>
      </c>
      <c r="L24" s="8">
        <f>IF($A24=0,0,VLOOKUP($A24,Pointage!$A$6:$CE$370,'Récap Transp'!L$3))</f>
        <v>0</v>
      </c>
      <c r="M24" s="8">
        <f>IF($A24=0,0,VLOOKUP($A24,Pointage!$A$6:$CE$370,'Récap Transp'!M$3))</f>
        <v>0</v>
      </c>
      <c r="N24" s="8">
        <f>IF($A24=0,0,VLOOKUP($A24,Pointage!$A$6:$CE$370,'Récap Transp'!N$3))</f>
        <v>0</v>
      </c>
      <c r="O24" s="8">
        <f>IF($A24=0,0,VLOOKUP($A24,Pointage!$A$6:$CE$370,'Récap Transp'!O$3))</f>
        <v>0</v>
      </c>
      <c r="P24" s="8">
        <f>IF($A24=0,0,VLOOKUP($A24,Pointage!$A$6:$CE$370,'Récap Transp'!P$3))</f>
        <v>0</v>
      </c>
      <c r="Q24" s="8">
        <f>IF($A24=0,0,VLOOKUP($A24,Pointage!$A$6:$CE$370,'Récap Transp'!Q$3))</f>
        <v>0</v>
      </c>
      <c r="R24" s="8">
        <f>IF($A24=0,0,VLOOKUP($A24,Pointage!$A$6:$CE$370,'Récap Transp'!R$3))</f>
        <v>0</v>
      </c>
      <c r="S24" s="8">
        <f>IF($A24=0,0,VLOOKUP($A24,Pointage!$A$6:$CE$370,'Récap Transp'!S$3))</f>
        <v>0</v>
      </c>
    </row>
    <row r="25" spans="1:19" x14ac:dyDescent="0.2">
      <c r="A25" s="7">
        <f>Pointage!A27</f>
        <v>43122</v>
      </c>
      <c r="B25" s="4">
        <f t="shared" si="0"/>
        <v>22</v>
      </c>
      <c r="C25" s="4">
        <f t="shared" si="1"/>
        <v>1</v>
      </c>
      <c r="D25" s="8">
        <f>IF($A25=0,0,VLOOKUP($A25,Pointage!$A$6:$CE$370,'Récap Transp'!D$3))</f>
        <v>0</v>
      </c>
      <c r="E25" s="8">
        <f>IF($A25=0,0,VLOOKUP($A25,Pointage!$A$6:$CE$370,'Récap Transp'!E$3))</f>
        <v>0</v>
      </c>
      <c r="F25" s="8">
        <f>IF($A25=0,0,VLOOKUP($A25,Pointage!$A$6:$CE$370,'Récap Transp'!F$3))</f>
        <v>0</v>
      </c>
      <c r="G25" s="8">
        <f>IF($A25=0,0,VLOOKUP($A25,Pointage!$A$6:$CE$370,'Récap Transp'!G$3))</f>
        <v>0</v>
      </c>
      <c r="H25" s="8">
        <f>IF($A25=0,0,VLOOKUP($A25,Pointage!$A$6:$CE$370,'Récap Transp'!H$3))</f>
        <v>0</v>
      </c>
      <c r="I25" s="8">
        <f>IF($A25=0,0,VLOOKUP($A25,Pointage!$A$6:$CE$370,'Récap Transp'!I$3))</f>
        <v>0</v>
      </c>
      <c r="J25" s="8">
        <f>IF($A25=0,0,VLOOKUP($A25,Pointage!$A$6:$CE$370,'Récap Transp'!J$3))</f>
        <v>0</v>
      </c>
      <c r="K25" s="8">
        <f>IF($A25=0,0,VLOOKUP($A25,Pointage!$A$6:$CE$370,'Récap Transp'!K$3))</f>
        <v>0</v>
      </c>
      <c r="L25" s="8">
        <f>IF($A25=0,0,VLOOKUP($A25,Pointage!$A$6:$CE$370,'Récap Transp'!L$3))</f>
        <v>0</v>
      </c>
      <c r="M25" s="8">
        <f>IF($A25=0,0,VLOOKUP($A25,Pointage!$A$6:$CE$370,'Récap Transp'!M$3))</f>
        <v>0</v>
      </c>
      <c r="N25" s="8">
        <f>IF($A25=0,0,VLOOKUP($A25,Pointage!$A$6:$CE$370,'Récap Transp'!N$3))</f>
        <v>0</v>
      </c>
      <c r="O25" s="8">
        <f>IF($A25=0,0,VLOOKUP($A25,Pointage!$A$6:$CE$370,'Récap Transp'!O$3))</f>
        <v>0</v>
      </c>
      <c r="P25" s="8">
        <f>IF($A25=0,0,VLOOKUP($A25,Pointage!$A$6:$CE$370,'Récap Transp'!P$3))</f>
        <v>0</v>
      </c>
      <c r="Q25" s="8">
        <f>IF($A25=0,0,VLOOKUP($A25,Pointage!$A$6:$CE$370,'Récap Transp'!Q$3))</f>
        <v>0</v>
      </c>
      <c r="R25" s="8">
        <f>IF($A25=0,0,VLOOKUP($A25,Pointage!$A$6:$CE$370,'Récap Transp'!R$3))</f>
        <v>0</v>
      </c>
      <c r="S25" s="8">
        <f>IF($A25=0,0,VLOOKUP($A25,Pointage!$A$6:$CE$370,'Récap Transp'!S$3))</f>
        <v>0</v>
      </c>
    </row>
    <row r="26" spans="1:19" x14ac:dyDescent="0.2">
      <c r="A26" s="7">
        <f>Pointage!A28</f>
        <v>43123</v>
      </c>
      <c r="B26" s="4">
        <f t="shared" si="0"/>
        <v>23</v>
      </c>
      <c r="C26" s="4">
        <f t="shared" si="1"/>
        <v>1</v>
      </c>
      <c r="D26" s="8">
        <f>IF($A26=0,0,VLOOKUP($A26,Pointage!$A$6:$CE$370,'Récap Transp'!D$3))</f>
        <v>0</v>
      </c>
      <c r="E26" s="8">
        <f>IF($A26=0,0,VLOOKUP($A26,Pointage!$A$6:$CE$370,'Récap Transp'!E$3))</f>
        <v>0</v>
      </c>
      <c r="F26" s="8">
        <f>IF($A26=0,0,VLOOKUP($A26,Pointage!$A$6:$CE$370,'Récap Transp'!F$3))</f>
        <v>0</v>
      </c>
      <c r="G26" s="8">
        <f>IF($A26=0,0,VLOOKUP($A26,Pointage!$A$6:$CE$370,'Récap Transp'!G$3))</f>
        <v>0</v>
      </c>
      <c r="H26" s="8">
        <f>IF($A26=0,0,VLOOKUP($A26,Pointage!$A$6:$CE$370,'Récap Transp'!H$3))</f>
        <v>0</v>
      </c>
      <c r="I26" s="8">
        <f>IF($A26=0,0,VLOOKUP($A26,Pointage!$A$6:$CE$370,'Récap Transp'!I$3))</f>
        <v>0</v>
      </c>
      <c r="J26" s="8">
        <f>IF($A26=0,0,VLOOKUP($A26,Pointage!$A$6:$CE$370,'Récap Transp'!J$3))</f>
        <v>0</v>
      </c>
      <c r="K26" s="8">
        <f>IF($A26=0,0,VLOOKUP($A26,Pointage!$A$6:$CE$370,'Récap Transp'!K$3))</f>
        <v>0</v>
      </c>
      <c r="L26" s="8">
        <f>IF($A26=0,0,VLOOKUP($A26,Pointage!$A$6:$CE$370,'Récap Transp'!L$3))</f>
        <v>0</v>
      </c>
      <c r="M26" s="8">
        <f>IF($A26=0,0,VLOOKUP($A26,Pointage!$A$6:$CE$370,'Récap Transp'!M$3))</f>
        <v>0</v>
      </c>
      <c r="N26" s="8">
        <f>IF($A26=0,0,VLOOKUP($A26,Pointage!$A$6:$CE$370,'Récap Transp'!N$3))</f>
        <v>0</v>
      </c>
      <c r="O26" s="8">
        <f>IF($A26=0,0,VLOOKUP($A26,Pointage!$A$6:$CE$370,'Récap Transp'!O$3))</f>
        <v>0</v>
      </c>
      <c r="P26" s="8">
        <f>IF($A26=0,0,VLOOKUP($A26,Pointage!$A$6:$CE$370,'Récap Transp'!P$3))</f>
        <v>0</v>
      </c>
      <c r="Q26" s="8">
        <f>IF($A26=0,0,VLOOKUP($A26,Pointage!$A$6:$CE$370,'Récap Transp'!Q$3))</f>
        <v>0</v>
      </c>
      <c r="R26" s="8">
        <f>IF($A26=0,0,VLOOKUP($A26,Pointage!$A$6:$CE$370,'Récap Transp'!R$3))</f>
        <v>0</v>
      </c>
      <c r="S26" s="8">
        <f>IF($A26=0,0,VLOOKUP($A26,Pointage!$A$6:$CE$370,'Récap Transp'!S$3))</f>
        <v>0</v>
      </c>
    </row>
    <row r="27" spans="1:19" x14ac:dyDescent="0.2">
      <c r="A27" s="7">
        <f>Pointage!A29</f>
        <v>43124</v>
      </c>
      <c r="B27" s="4">
        <f t="shared" si="0"/>
        <v>24</v>
      </c>
      <c r="C27" s="4">
        <f t="shared" si="1"/>
        <v>1</v>
      </c>
      <c r="D27" s="8">
        <f>IF($A27=0,0,VLOOKUP($A27,Pointage!$A$6:$CE$370,'Récap Transp'!D$3))</f>
        <v>0</v>
      </c>
      <c r="E27" s="8">
        <f>IF($A27=0,0,VLOOKUP($A27,Pointage!$A$6:$CE$370,'Récap Transp'!E$3))</f>
        <v>0</v>
      </c>
      <c r="F27" s="8">
        <f>IF($A27=0,0,VLOOKUP($A27,Pointage!$A$6:$CE$370,'Récap Transp'!F$3))</f>
        <v>0</v>
      </c>
      <c r="G27" s="8">
        <f>IF($A27=0,0,VLOOKUP($A27,Pointage!$A$6:$CE$370,'Récap Transp'!G$3))</f>
        <v>0</v>
      </c>
      <c r="H27" s="8">
        <f>IF($A27=0,0,VLOOKUP($A27,Pointage!$A$6:$CE$370,'Récap Transp'!H$3))</f>
        <v>0</v>
      </c>
      <c r="I27" s="8">
        <f>IF($A27=0,0,VLOOKUP($A27,Pointage!$A$6:$CE$370,'Récap Transp'!I$3))</f>
        <v>0</v>
      </c>
      <c r="J27" s="8">
        <f>IF($A27=0,0,VLOOKUP($A27,Pointage!$A$6:$CE$370,'Récap Transp'!J$3))</f>
        <v>0</v>
      </c>
      <c r="K27" s="8">
        <f>IF($A27=0,0,VLOOKUP($A27,Pointage!$A$6:$CE$370,'Récap Transp'!K$3))</f>
        <v>0</v>
      </c>
      <c r="L27" s="8">
        <f>IF($A27=0,0,VLOOKUP($A27,Pointage!$A$6:$CE$370,'Récap Transp'!L$3))</f>
        <v>0</v>
      </c>
      <c r="M27" s="8">
        <f>IF($A27=0,0,VLOOKUP($A27,Pointage!$A$6:$CE$370,'Récap Transp'!M$3))</f>
        <v>0</v>
      </c>
      <c r="N27" s="8">
        <f>IF($A27=0,0,VLOOKUP($A27,Pointage!$A$6:$CE$370,'Récap Transp'!N$3))</f>
        <v>0</v>
      </c>
      <c r="O27" s="8">
        <f>IF($A27=0,0,VLOOKUP($A27,Pointage!$A$6:$CE$370,'Récap Transp'!O$3))</f>
        <v>0</v>
      </c>
      <c r="P27" s="8">
        <f>IF($A27=0,0,VLOOKUP($A27,Pointage!$A$6:$CE$370,'Récap Transp'!P$3))</f>
        <v>0</v>
      </c>
      <c r="Q27" s="8">
        <f>IF($A27=0,0,VLOOKUP($A27,Pointage!$A$6:$CE$370,'Récap Transp'!Q$3))</f>
        <v>0</v>
      </c>
      <c r="R27" s="8">
        <f>IF($A27=0,0,VLOOKUP($A27,Pointage!$A$6:$CE$370,'Récap Transp'!R$3))</f>
        <v>0</v>
      </c>
      <c r="S27" s="8">
        <f>IF($A27=0,0,VLOOKUP($A27,Pointage!$A$6:$CE$370,'Récap Transp'!S$3))</f>
        <v>0</v>
      </c>
    </row>
    <row r="28" spans="1:19" x14ac:dyDescent="0.2">
      <c r="A28" s="7">
        <f>Pointage!A30</f>
        <v>43125</v>
      </c>
      <c r="B28" s="4">
        <f t="shared" si="0"/>
        <v>25</v>
      </c>
      <c r="C28" s="4">
        <f t="shared" si="1"/>
        <v>1</v>
      </c>
      <c r="D28" s="8">
        <f>IF($A28=0,0,VLOOKUP($A28,Pointage!$A$6:$CE$370,'Récap Transp'!D$3))</f>
        <v>0</v>
      </c>
      <c r="E28" s="8">
        <f>IF($A28=0,0,VLOOKUP($A28,Pointage!$A$6:$CE$370,'Récap Transp'!E$3))</f>
        <v>0</v>
      </c>
      <c r="F28" s="8">
        <f>IF($A28=0,0,VLOOKUP($A28,Pointage!$A$6:$CE$370,'Récap Transp'!F$3))</f>
        <v>0</v>
      </c>
      <c r="G28" s="8">
        <f>IF($A28=0,0,VLOOKUP($A28,Pointage!$A$6:$CE$370,'Récap Transp'!G$3))</f>
        <v>0</v>
      </c>
      <c r="H28" s="8">
        <f>IF($A28=0,0,VLOOKUP($A28,Pointage!$A$6:$CE$370,'Récap Transp'!H$3))</f>
        <v>0</v>
      </c>
      <c r="I28" s="8">
        <f>IF($A28=0,0,VLOOKUP($A28,Pointage!$A$6:$CE$370,'Récap Transp'!I$3))</f>
        <v>0</v>
      </c>
      <c r="J28" s="8">
        <f>IF($A28=0,0,VLOOKUP($A28,Pointage!$A$6:$CE$370,'Récap Transp'!J$3))</f>
        <v>0</v>
      </c>
      <c r="K28" s="8">
        <f>IF($A28=0,0,VLOOKUP($A28,Pointage!$A$6:$CE$370,'Récap Transp'!K$3))</f>
        <v>0</v>
      </c>
      <c r="L28" s="8">
        <f>IF($A28=0,0,VLOOKUP($A28,Pointage!$A$6:$CE$370,'Récap Transp'!L$3))</f>
        <v>0</v>
      </c>
      <c r="M28" s="8">
        <f>IF($A28=0,0,VLOOKUP($A28,Pointage!$A$6:$CE$370,'Récap Transp'!M$3))</f>
        <v>0</v>
      </c>
      <c r="N28" s="8">
        <f>IF($A28=0,0,VLOOKUP($A28,Pointage!$A$6:$CE$370,'Récap Transp'!N$3))</f>
        <v>0</v>
      </c>
      <c r="O28" s="8">
        <f>IF($A28=0,0,VLOOKUP($A28,Pointage!$A$6:$CE$370,'Récap Transp'!O$3))</f>
        <v>0</v>
      </c>
      <c r="P28" s="8">
        <f>IF($A28=0,0,VLOOKUP($A28,Pointage!$A$6:$CE$370,'Récap Transp'!P$3))</f>
        <v>0</v>
      </c>
      <c r="Q28" s="8">
        <f>IF($A28=0,0,VLOOKUP($A28,Pointage!$A$6:$CE$370,'Récap Transp'!Q$3))</f>
        <v>0</v>
      </c>
      <c r="R28" s="8">
        <f>IF($A28=0,0,VLOOKUP($A28,Pointage!$A$6:$CE$370,'Récap Transp'!R$3))</f>
        <v>0</v>
      </c>
      <c r="S28" s="8">
        <f>IF($A28=0,0,VLOOKUP($A28,Pointage!$A$6:$CE$370,'Récap Transp'!S$3))</f>
        <v>0</v>
      </c>
    </row>
    <row r="29" spans="1:19" x14ac:dyDescent="0.2">
      <c r="A29" s="7">
        <f>Pointage!A31</f>
        <v>43126</v>
      </c>
      <c r="B29" s="4">
        <f t="shared" si="0"/>
        <v>26</v>
      </c>
      <c r="C29" s="4">
        <f t="shared" si="1"/>
        <v>1</v>
      </c>
      <c r="D29" s="8">
        <f>IF($A29=0,0,VLOOKUP($A29,Pointage!$A$6:$CE$370,'Récap Transp'!D$3))</f>
        <v>0</v>
      </c>
      <c r="E29" s="8">
        <f>IF($A29=0,0,VLOOKUP($A29,Pointage!$A$6:$CE$370,'Récap Transp'!E$3))</f>
        <v>0</v>
      </c>
      <c r="F29" s="8">
        <f>IF($A29=0,0,VLOOKUP($A29,Pointage!$A$6:$CE$370,'Récap Transp'!F$3))</f>
        <v>0</v>
      </c>
      <c r="G29" s="8">
        <f>IF($A29=0,0,VLOOKUP($A29,Pointage!$A$6:$CE$370,'Récap Transp'!G$3))</f>
        <v>0</v>
      </c>
      <c r="H29" s="8">
        <f>IF($A29=0,0,VLOOKUP($A29,Pointage!$A$6:$CE$370,'Récap Transp'!H$3))</f>
        <v>0</v>
      </c>
      <c r="I29" s="8">
        <f>IF($A29=0,0,VLOOKUP($A29,Pointage!$A$6:$CE$370,'Récap Transp'!I$3))</f>
        <v>0</v>
      </c>
      <c r="J29" s="8">
        <f>IF($A29=0,0,VLOOKUP($A29,Pointage!$A$6:$CE$370,'Récap Transp'!J$3))</f>
        <v>0</v>
      </c>
      <c r="K29" s="8">
        <f>IF($A29=0,0,VLOOKUP($A29,Pointage!$A$6:$CE$370,'Récap Transp'!K$3))</f>
        <v>0</v>
      </c>
      <c r="L29" s="8">
        <f>IF($A29=0,0,VLOOKUP($A29,Pointage!$A$6:$CE$370,'Récap Transp'!L$3))</f>
        <v>0</v>
      </c>
      <c r="M29" s="8">
        <f>IF($A29=0,0,VLOOKUP($A29,Pointage!$A$6:$CE$370,'Récap Transp'!M$3))</f>
        <v>0</v>
      </c>
      <c r="N29" s="8">
        <f>IF($A29=0,0,VLOOKUP($A29,Pointage!$A$6:$CE$370,'Récap Transp'!N$3))</f>
        <v>0</v>
      </c>
      <c r="O29" s="8">
        <f>IF($A29=0,0,VLOOKUP($A29,Pointage!$A$6:$CE$370,'Récap Transp'!O$3))</f>
        <v>0</v>
      </c>
      <c r="P29" s="8">
        <f>IF($A29=0,0,VLOOKUP($A29,Pointage!$A$6:$CE$370,'Récap Transp'!P$3))</f>
        <v>0</v>
      </c>
      <c r="Q29" s="8">
        <f>IF($A29=0,0,VLOOKUP($A29,Pointage!$A$6:$CE$370,'Récap Transp'!Q$3))</f>
        <v>0</v>
      </c>
      <c r="R29" s="8">
        <f>IF($A29=0,0,VLOOKUP($A29,Pointage!$A$6:$CE$370,'Récap Transp'!R$3))</f>
        <v>0</v>
      </c>
      <c r="S29" s="8">
        <f>IF($A29=0,0,VLOOKUP($A29,Pointage!$A$6:$CE$370,'Récap Transp'!S$3))</f>
        <v>0</v>
      </c>
    </row>
    <row r="30" spans="1:19" x14ac:dyDescent="0.2">
      <c r="A30" s="7">
        <f>Pointage!A32</f>
        <v>43127</v>
      </c>
      <c r="B30" s="4">
        <f t="shared" si="0"/>
        <v>27</v>
      </c>
      <c r="C30" s="4">
        <f t="shared" si="1"/>
        <v>1</v>
      </c>
      <c r="D30" s="8">
        <f>IF($A30=0,0,VLOOKUP($A30,Pointage!$A$6:$CE$370,'Récap Transp'!D$3))</f>
        <v>0</v>
      </c>
      <c r="E30" s="8">
        <f>IF($A30=0,0,VLOOKUP($A30,Pointage!$A$6:$CE$370,'Récap Transp'!E$3))</f>
        <v>0</v>
      </c>
      <c r="F30" s="8">
        <f>IF($A30=0,0,VLOOKUP($A30,Pointage!$A$6:$CE$370,'Récap Transp'!F$3))</f>
        <v>0</v>
      </c>
      <c r="G30" s="8">
        <f>IF($A30=0,0,VLOOKUP($A30,Pointage!$A$6:$CE$370,'Récap Transp'!G$3))</f>
        <v>0</v>
      </c>
      <c r="H30" s="8">
        <f>IF($A30=0,0,VLOOKUP($A30,Pointage!$A$6:$CE$370,'Récap Transp'!H$3))</f>
        <v>0</v>
      </c>
      <c r="I30" s="8">
        <f>IF($A30=0,0,VLOOKUP($A30,Pointage!$A$6:$CE$370,'Récap Transp'!I$3))</f>
        <v>0</v>
      </c>
      <c r="J30" s="8">
        <f>IF($A30=0,0,VLOOKUP($A30,Pointage!$A$6:$CE$370,'Récap Transp'!J$3))</f>
        <v>0</v>
      </c>
      <c r="K30" s="8">
        <f>IF($A30=0,0,VLOOKUP($A30,Pointage!$A$6:$CE$370,'Récap Transp'!K$3))</f>
        <v>0</v>
      </c>
      <c r="L30" s="8">
        <f>IF($A30=0,0,VLOOKUP($A30,Pointage!$A$6:$CE$370,'Récap Transp'!L$3))</f>
        <v>0</v>
      </c>
      <c r="M30" s="8">
        <f>IF($A30=0,0,VLOOKUP($A30,Pointage!$A$6:$CE$370,'Récap Transp'!M$3))</f>
        <v>0</v>
      </c>
      <c r="N30" s="8">
        <f>IF($A30=0,0,VLOOKUP($A30,Pointage!$A$6:$CE$370,'Récap Transp'!N$3))</f>
        <v>0</v>
      </c>
      <c r="O30" s="8">
        <f>IF($A30=0,0,VLOOKUP($A30,Pointage!$A$6:$CE$370,'Récap Transp'!O$3))</f>
        <v>0</v>
      </c>
      <c r="P30" s="8">
        <f>IF($A30=0,0,VLOOKUP($A30,Pointage!$A$6:$CE$370,'Récap Transp'!P$3))</f>
        <v>0</v>
      </c>
      <c r="Q30" s="8">
        <f>IF($A30=0,0,VLOOKUP($A30,Pointage!$A$6:$CE$370,'Récap Transp'!Q$3))</f>
        <v>0</v>
      </c>
      <c r="R30" s="8">
        <f>IF($A30=0,0,VLOOKUP($A30,Pointage!$A$6:$CE$370,'Récap Transp'!R$3))</f>
        <v>0</v>
      </c>
      <c r="S30" s="8">
        <f>IF($A30=0,0,VLOOKUP($A30,Pointage!$A$6:$CE$370,'Récap Transp'!S$3))</f>
        <v>0</v>
      </c>
    </row>
    <row r="31" spans="1:19" x14ac:dyDescent="0.2">
      <c r="A31" s="7" t="str">
        <f>Pointage!A33</f>
        <v>Total</v>
      </c>
      <c r="B31" s="4" t="e">
        <f t="shared" si="0"/>
        <v>#VALUE!</v>
      </c>
      <c r="C31" s="4" t="e">
        <f t="shared" si="1"/>
        <v>#VALUE!</v>
      </c>
      <c r="D31" s="8">
        <f>IF($A31=0,0,VLOOKUP($A31,Pointage!$A$6:$CE$370,'Récap Transp'!D$3))</f>
        <v>0</v>
      </c>
      <c r="E31" s="8">
        <f>IF($A31=0,0,VLOOKUP($A31,Pointage!$A$6:$CE$370,'Récap Transp'!E$3))</f>
        <v>0</v>
      </c>
      <c r="F31" s="8">
        <f>IF($A31=0,0,VLOOKUP($A31,Pointage!$A$6:$CE$370,'Récap Transp'!F$3))</f>
        <v>0</v>
      </c>
      <c r="G31" s="8">
        <f>IF($A31=0,0,VLOOKUP($A31,Pointage!$A$6:$CE$370,'Récap Transp'!G$3))</f>
        <v>0</v>
      </c>
      <c r="H31" s="8">
        <f>IF($A31=0,0,VLOOKUP($A31,Pointage!$A$6:$CE$370,'Récap Transp'!H$3))</f>
        <v>0</v>
      </c>
      <c r="I31" s="8">
        <f>IF($A31=0,0,VLOOKUP($A31,Pointage!$A$6:$CE$370,'Récap Transp'!I$3))</f>
        <v>0</v>
      </c>
      <c r="J31" s="8">
        <f>IF($A31=0,0,VLOOKUP($A31,Pointage!$A$6:$CE$370,'Récap Transp'!J$3))</f>
        <v>0</v>
      </c>
      <c r="K31" s="8">
        <f>IF($A31=0,0,VLOOKUP($A31,Pointage!$A$6:$CE$370,'Récap Transp'!K$3))</f>
        <v>0</v>
      </c>
      <c r="L31" s="8">
        <f>IF($A31=0,0,VLOOKUP($A31,Pointage!$A$6:$CE$370,'Récap Transp'!L$3))</f>
        <v>0</v>
      </c>
      <c r="M31" s="8">
        <f>IF($A31=0,0,VLOOKUP($A31,Pointage!$A$6:$CE$370,'Récap Transp'!M$3))</f>
        <v>0</v>
      </c>
      <c r="N31" s="8">
        <f>IF($A31=0,0,VLOOKUP($A31,Pointage!$A$6:$CE$370,'Récap Transp'!N$3))</f>
        <v>0</v>
      </c>
      <c r="O31" s="8">
        <f>IF($A31=0,0,VLOOKUP($A31,Pointage!$A$6:$CE$370,'Récap Transp'!O$3))</f>
        <v>0</v>
      </c>
      <c r="P31" s="8">
        <f>IF($A31=0,0,VLOOKUP($A31,Pointage!$A$6:$CE$370,'Récap Transp'!P$3))</f>
        <v>0</v>
      </c>
      <c r="Q31" s="8">
        <f>IF($A31=0,0,VLOOKUP($A31,Pointage!$A$6:$CE$370,'Récap Transp'!Q$3))</f>
        <v>0</v>
      </c>
      <c r="R31" s="8">
        <f>IF($A31=0,0,VLOOKUP($A31,Pointage!$A$6:$CE$370,'Récap Transp'!R$3))</f>
        <v>0</v>
      </c>
      <c r="S31" s="8">
        <f>IF($A31=0,0,VLOOKUP($A31,Pointage!$A$6:$CE$370,'Récap Transp'!S$3))</f>
        <v>0</v>
      </c>
    </row>
    <row r="32" spans="1:19" x14ac:dyDescent="0.2">
      <c r="A32" s="7">
        <f>Pointage!A34</f>
        <v>43129</v>
      </c>
      <c r="B32" s="4">
        <f t="shared" si="0"/>
        <v>29</v>
      </c>
      <c r="C32" s="4">
        <f t="shared" si="1"/>
        <v>1</v>
      </c>
      <c r="D32" s="8">
        <f>IF($A32=0,0,VLOOKUP($A32,Pointage!$A$6:$CE$370,'Récap Transp'!D$3))</f>
        <v>0</v>
      </c>
      <c r="E32" s="8">
        <f>IF($A32=0,0,VLOOKUP($A32,Pointage!$A$6:$CE$370,'Récap Transp'!E$3))</f>
        <v>0</v>
      </c>
      <c r="F32" s="8">
        <f>IF($A32=0,0,VLOOKUP($A32,Pointage!$A$6:$CE$370,'Récap Transp'!F$3))</f>
        <v>0</v>
      </c>
      <c r="G32" s="8">
        <f>IF($A32=0,0,VLOOKUP($A32,Pointage!$A$6:$CE$370,'Récap Transp'!G$3))</f>
        <v>0</v>
      </c>
      <c r="H32" s="8">
        <f>IF($A32=0,0,VLOOKUP($A32,Pointage!$A$6:$CE$370,'Récap Transp'!H$3))</f>
        <v>0</v>
      </c>
      <c r="I32" s="8">
        <f>IF($A32=0,0,VLOOKUP($A32,Pointage!$A$6:$CE$370,'Récap Transp'!I$3))</f>
        <v>0</v>
      </c>
      <c r="J32" s="8">
        <f>IF($A32=0,0,VLOOKUP($A32,Pointage!$A$6:$CE$370,'Récap Transp'!J$3))</f>
        <v>0</v>
      </c>
      <c r="K32" s="8">
        <f>IF($A32=0,0,VLOOKUP($A32,Pointage!$A$6:$CE$370,'Récap Transp'!K$3))</f>
        <v>0</v>
      </c>
      <c r="L32" s="8">
        <f>IF($A32=0,0,VLOOKUP($A32,Pointage!$A$6:$CE$370,'Récap Transp'!L$3))</f>
        <v>0</v>
      </c>
      <c r="M32" s="8">
        <f>IF($A32=0,0,VLOOKUP($A32,Pointage!$A$6:$CE$370,'Récap Transp'!M$3))</f>
        <v>0</v>
      </c>
      <c r="N32" s="8">
        <f>IF($A32=0,0,VLOOKUP($A32,Pointage!$A$6:$CE$370,'Récap Transp'!N$3))</f>
        <v>0</v>
      </c>
      <c r="O32" s="8">
        <f>IF($A32=0,0,VLOOKUP($A32,Pointage!$A$6:$CE$370,'Récap Transp'!O$3))</f>
        <v>0</v>
      </c>
      <c r="P32" s="8">
        <f>IF($A32=0,0,VLOOKUP($A32,Pointage!$A$6:$CE$370,'Récap Transp'!P$3))</f>
        <v>0</v>
      </c>
      <c r="Q32" s="8">
        <f>IF($A32=0,0,VLOOKUP($A32,Pointage!$A$6:$CE$370,'Récap Transp'!Q$3))</f>
        <v>0</v>
      </c>
      <c r="R32" s="8">
        <f>IF($A32=0,0,VLOOKUP($A32,Pointage!$A$6:$CE$370,'Récap Transp'!R$3))</f>
        <v>0</v>
      </c>
      <c r="S32" s="8">
        <f>IF($A32=0,0,VLOOKUP($A32,Pointage!$A$6:$CE$370,'Récap Transp'!S$3))</f>
        <v>0</v>
      </c>
    </row>
    <row r="33" spans="1:19" x14ac:dyDescent="0.2">
      <c r="A33" s="7">
        <f>Pointage!A35</f>
        <v>43130</v>
      </c>
      <c r="B33" s="4">
        <f t="shared" si="0"/>
        <v>30</v>
      </c>
      <c r="C33" s="4">
        <f t="shared" si="1"/>
        <v>1</v>
      </c>
      <c r="D33" s="8">
        <f>IF($A33=0,0,VLOOKUP($A33,Pointage!$A$6:$CE$370,'Récap Transp'!D$3))</f>
        <v>0</v>
      </c>
      <c r="E33" s="8">
        <f>IF($A33=0,0,VLOOKUP($A33,Pointage!$A$6:$CE$370,'Récap Transp'!E$3))</f>
        <v>0</v>
      </c>
      <c r="F33" s="8">
        <f>IF($A33=0,0,VLOOKUP($A33,Pointage!$A$6:$CE$370,'Récap Transp'!F$3))</f>
        <v>0</v>
      </c>
      <c r="G33" s="8">
        <f>IF($A33=0,0,VLOOKUP($A33,Pointage!$A$6:$CE$370,'Récap Transp'!G$3))</f>
        <v>0</v>
      </c>
      <c r="H33" s="8">
        <f>IF($A33=0,0,VLOOKUP($A33,Pointage!$A$6:$CE$370,'Récap Transp'!H$3))</f>
        <v>0</v>
      </c>
      <c r="I33" s="8">
        <f>IF($A33=0,0,VLOOKUP($A33,Pointage!$A$6:$CE$370,'Récap Transp'!I$3))</f>
        <v>0</v>
      </c>
      <c r="J33" s="8">
        <f>IF($A33=0,0,VLOOKUP($A33,Pointage!$A$6:$CE$370,'Récap Transp'!J$3))</f>
        <v>0</v>
      </c>
      <c r="K33" s="8">
        <f>IF($A33=0,0,VLOOKUP($A33,Pointage!$A$6:$CE$370,'Récap Transp'!K$3))</f>
        <v>0</v>
      </c>
      <c r="L33" s="8">
        <f>IF($A33=0,0,VLOOKUP($A33,Pointage!$A$6:$CE$370,'Récap Transp'!L$3))</f>
        <v>0</v>
      </c>
      <c r="M33" s="8">
        <f>IF($A33=0,0,VLOOKUP($A33,Pointage!$A$6:$CE$370,'Récap Transp'!M$3))</f>
        <v>0</v>
      </c>
      <c r="N33" s="8">
        <f>IF($A33=0,0,VLOOKUP($A33,Pointage!$A$6:$CE$370,'Récap Transp'!N$3))</f>
        <v>0</v>
      </c>
      <c r="O33" s="8">
        <f>IF($A33=0,0,VLOOKUP($A33,Pointage!$A$6:$CE$370,'Récap Transp'!O$3))</f>
        <v>0</v>
      </c>
      <c r="P33" s="8">
        <f>IF($A33=0,0,VLOOKUP($A33,Pointage!$A$6:$CE$370,'Récap Transp'!P$3))</f>
        <v>0</v>
      </c>
      <c r="Q33" s="8">
        <f>IF($A33=0,0,VLOOKUP($A33,Pointage!$A$6:$CE$370,'Récap Transp'!Q$3))</f>
        <v>0</v>
      </c>
      <c r="R33" s="8">
        <f>IF($A33=0,0,VLOOKUP($A33,Pointage!$A$6:$CE$370,'Récap Transp'!R$3))</f>
        <v>0</v>
      </c>
      <c r="S33" s="8">
        <f>IF($A33=0,0,VLOOKUP($A33,Pointage!$A$6:$CE$370,'Récap Transp'!S$3))</f>
        <v>0</v>
      </c>
    </row>
    <row r="34" spans="1:19" x14ac:dyDescent="0.2">
      <c r="A34" s="7">
        <f>Pointage!A36</f>
        <v>43131</v>
      </c>
      <c r="B34" s="4">
        <f t="shared" si="0"/>
        <v>31</v>
      </c>
      <c r="C34" s="4">
        <f t="shared" si="1"/>
        <v>1</v>
      </c>
      <c r="D34" s="8">
        <f>IF($A34=0,0,VLOOKUP($A34,Pointage!$A$6:$CE$370,'Récap Transp'!D$3))</f>
        <v>0</v>
      </c>
      <c r="E34" s="8">
        <f>IF($A34=0,0,VLOOKUP($A34,Pointage!$A$6:$CE$370,'Récap Transp'!E$3))</f>
        <v>0</v>
      </c>
      <c r="F34" s="8">
        <f>IF($A34=0,0,VLOOKUP($A34,Pointage!$A$6:$CE$370,'Récap Transp'!F$3))</f>
        <v>0</v>
      </c>
      <c r="G34" s="8">
        <f>IF($A34=0,0,VLOOKUP($A34,Pointage!$A$6:$CE$370,'Récap Transp'!G$3))</f>
        <v>0</v>
      </c>
      <c r="H34" s="8">
        <f>IF($A34=0,0,VLOOKUP($A34,Pointage!$A$6:$CE$370,'Récap Transp'!H$3))</f>
        <v>0</v>
      </c>
      <c r="I34" s="8">
        <f>IF($A34=0,0,VLOOKUP($A34,Pointage!$A$6:$CE$370,'Récap Transp'!I$3))</f>
        <v>0</v>
      </c>
      <c r="J34" s="8">
        <f>IF($A34=0,0,VLOOKUP($A34,Pointage!$A$6:$CE$370,'Récap Transp'!J$3))</f>
        <v>0</v>
      </c>
      <c r="K34" s="8">
        <f>IF($A34=0,0,VLOOKUP($A34,Pointage!$A$6:$CE$370,'Récap Transp'!K$3))</f>
        <v>0</v>
      </c>
      <c r="L34" s="8">
        <f>IF($A34=0,0,VLOOKUP($A34,Pointage!$A$6:$CE$370,'Récap Transp'!L$3))</f>
        <v>0</v>
      </c>
      <c r="M34" s="8">
        <f>IF($A34=0,0,VLOOKUP($A34,Pointage!$A$6:$CE$370,'Récap Transp'!M$3))</f>
        <v>0</v>
      </c>
      <c r="N34" s="8">
        <f>IF($A34=0,0,VLOOKUP($A34,Pointage!$A$6:$CE$370,'Récap Transp'!N$3))</f>
        <v>0</v>
      </c>
      <c r="O34" s="8">
        <f>IF($A34=0,0,VLOOKUP($A34,Pointage!$A$6:$CE$370,'Récap Transp'!O$3))</f>
        <v>0</v>
      </c>
      <c r="P34" s="8">
        <f>IF($A34=0,0,VLOOKUP($A34,Pointage!$A$6:$CE$370,'Récap Transp'!P$3))</f>
        <v>0</v>
      </c>
      <c r="Q34" s="8">
        <f>IF($A34=0,0,VLOOKUP($A34,Pointage!$A$6:$CE$370,'Récap Transp'!Q$3))</f>
        <v>0</v>
      </c>
      <c r="R34" s="8">
        <f>IF($A34=0,0,VLOOKUP($A34,Pointage!$A$6:$CE$370,'Récap Transp'!R$3))</f>
        <v>0</v>
      </c>
      <c r="S34" s="8">
        <f>IF($A34=0,0,VLOOKUP($A34,Pointage!$A$6:$CE$370,'Récap Transp'!S$3))</f>
        <v>0</v>
      </c>
    </row>
    <row r="35" spans="1:19" x14ac:dyDescent="0.2">
      <c r="A35" s="7">
        <f>Pointage!A37</f>
        <v>43132</v>
      </c>
      <c r="B35" s="4">
        <f t="shared" si="0"/>
        <v>1</v>
      </c>
      <c r="C35" s="4">
        <f t="shared" si="1"/>
        <v>2</v>
      </c>
      <c r="D35" s="8">
        <f>IF($A35=0,0,VLOOKUP($A35,Pointage!$A$6:$CE$370,'Récap Transp'!D$3))</f>
        <v>0</v>
      </c>
      <c r="E35" s="8">
        <f>IF($A35=0,0,VLOOKUP($A35,Pointage!$A$6:$CE$370,'Récap Transp'!E$3))</f>
        <v>0</v>
      </c>
      <c r="F35" s="8">
        <f>IF($A35=0,0,VLOOKUP($A35,Pointage!$A$6:$CE$370,'Récap Transp'!F$3))</f>
        <v>0</v>
      </c>
      <c r="G35" s="8">
        <f>IF($A35=0,0,VLOOKUP($A35,Pointage!$A$6:$CE$370,'Récap Transp'!G$3))</f>
        <v>0</v>
      </c>
      <c r="H35" s="8">
        <f>IF($A35=0,0,VLOOKUP($A35,Pointage!$A$6:$CE$370,'Récap Transp'!H$3))</f>
        <v>0</v>
      </c>
      <c r="I35" s="8">
        <f>IF($A35=0,0,VLOOKUP($A35,Pointage!$A$6:$CE$370,'Récap Transp'!I$3))</f>
        <v>0</v>
      </c>
      <c r="J35" s="8">
        <f>IF($A35=0,0,VLOOKUP($A35,Pointage!$A$6:$CE$370,'Récap Transp'!J$3))</f>
        <v>0</v>
      </c>
      <c r="K35" s="8">
        <f>IF($A35=0,0,VLOOKUP($A35,Pointage!$A$6:$CE$370,'Récap Transp'!K$3))</f>
        <v>0</v>
      </c>
      <c r="L35" s="8">
        <f>IF($A35=0,0,VLOOKUP($A35,Pointage!$A$6:$CE$370,'Récap Transp'!L$3))</f>
        <v>0</v>
      </c>
      <c r="M35" s="8">
        <f>IF($A35=0,0,VLOOKUP($A35,Pointage!$A$6:$CE$370,'Récap Transp'!M$3))</f>
        <v>0</v>
      </c>
      <c r="N35" s="8">
        <f>IF($A35=0,0,VLOOKUP($A35,Pointage!$A$6:$CE$370,'Récap Transp'!N$3))</f>
        <v>0</v>
      </c>
      <c r="O35" s="8">
        <f>IF($A35=0,0,VLOOKUP($A35,Pointage!$A$6:$CE$370,'Récap Transp'!O$3))</f>
        <v>0</v>
      </c>
      <c r="P35" s="8">
        <f>IF($A35=0,0,VLOOKUP($A35,Pointage!$A$6:$CE$370,'Récap Transp'!P$3))</f>
        <v>0</v>
      </c>
      <c r="Q35" s="8">
        <f>IF($A35=0,0,VLOOKUP($A35,Pointage!$A$6:$CE$370,'Récap Transp'!Q$3))</f>
        <v>0</v>
      </c>
      <c r="R35" s="8">
        <f>IF($A35=0,0,VLOOKUP($A35,Pointage!$A$6:$CE$370,'Récap Transp'!R$3))</f>
        <v>0</v>
      </c>
      <c r="S35" s="8">
        <f>IF($A35=0,0,VLOOKUP($A35,Pointage!$A$6:$CE$370,'Récap Transp'!S$3))</f>
        <v>0</v>
      </c>
    </row>
    <row r="36" spans="1:19" x14ac:dyDescent="0.2">
      <c r="A36" s="7">
        <f>Pointage!A38</f>
        <v>43133</v>
      </c>
      <c r="B36" s="4">
        <f t="shared" si="0"/>
        <v>2</v>
      </c>
      <c r="C36" s="4">
        <f t="shared" si="1"/>
        <v>2</v>
      </c>
      <c r="D36" s="8">
        <f>IF($A36=0,0,VLOOKUP($A36,Pointage!$A$6:$CE$370,'Récap Transp'!D$3))</f>
        <v>0</v>
      </c>
      <c r="E36" s="8">
        <f>IF($A36=0,0,VLOOKUP($A36,Pointage!$A$6:$CE$370,'Récap Transp'!E$3))</f>
        <v>0</v>
      </c>
      <c r="F36" s="8">
        <f>IF($A36=0,0,VLOOKUP($A36,Pointage!$A$6:$CE$370,'Récap Transp'!F$3))</f>
        <v>0</v>
      </c>
      <c r="G36" s="8">
        <f>IF($A36=0,0,VLOOKUP($A36,Pointage!$A$6:$CE$370,'Récap Transp'!G$3))</f>
        <v>0</v>
      </c>
      <c r="H36" s="8">
        <f>IF($A36=0,0,VLOOKUP($A36,Pointage!$A$6:$CE$370,'Récap Transp'!H$3))</f>
        <v>0</v>
      </c>
      <c r="I36" s="8">
        <f>IF($A36=0,0,VLOOKUP($A36,Pointage!$A$6:$CE$370,'Récap Transp'!I$3))</f>
        <v>0</v>
      </c>
      <c r="J36" s="8">
        <f>IF($A36=0,0,VLOOKUP($A36,Pointage!$A$6:$CE$370,'Récap Transp'!J$3))</f>
        <v>0</v>
      </c>
      <c r="K36" s="8">
        <f>IF($A36=0,0,VLOOKUP($A36,Pointage!$A$6:$CE$370,'Récap Transp'!K$3))</f>
        <v>0</v>
      </c>
      <c r="L36" s="8">
        <f>IF($A36=0,0,VLOOKUP($A36,Pointage!$A$6:$CE$370,'Récap Transp'!L$3))</f>
        <v>0</v>
      </c>
      <c r="M36" s="8">
        <f>IF($A36=0,0,VLOOKUP($A36,Pointage!$A$6:$CE$370,'Récap Transp'!M$3))</f>
        <v>0</v>
      </c>
      <c r="N36" s="8">
        <f>IF($A36=0,0,VLOOKUP($A36,Pointage!$A$6:$CE$370,'Récap Transp'!N$3))</f>
        <v>0</v>
      </c>
      <c r="O36" s="8">
        <f>IF($A36=0,0,VLOOKUP($A36,Pointage!$A$6:$CE$370,'Récap Transp'!O$3))</f>
        <v>0</v>
      </c>
      <c r="P36" s="8">
        <f>IF($A36=0,0,VLOOKUP($A36,Pointage!$A$6:$CE$370,'Récap Transp'!P$3))</f>
        <v>0</v>
      </c>
      <c r="Q36" s="8">
        <f>IF($A36=0,0,VLOOKUP($A36,Pointage!$A$6:$CE$370,'Récap Transp'!Q$3))</f>
        <v>0</v>
      </c>
      <c r="R36" s="8">
        <f>IF($A36=0,0,VLOOKUP($A36,Pointage!$A$6:$CE$370,'Récap Transp'!R$3))</f>
        <v>0</v>
      </c>
      <c r="S36" s="8">
        <f>IF($A36=0,0,VLOOKUP($A36,Pointage!$A$6:$CE$370,'Récap Transp'!S$3))</f>
        <v>0</v>
      </c>
    </row>
    <row r="37" spans="1:19" x14ac:dyDescent="0.2">
      <c r="A37" s="7">
        <f>Pointage!A39</f>
        <v>43134</v>
      </c>
      <c r="B37" s="4">
        <f t="shared" si="0"/>
        <v>3</v>
      </c>
      <c r="C37" s="4">
        <f t="shared" si="1"/>
        <v>2</v>
      </c>
      <c r="D37" s="8">
        <f>IF($A37=0,0,VLOOKUP($A37,Pointage!$A$6:$CE$370,'Récap Transp'!D$3))</f>
        <v>0</v>
      </c>
      <c r="E37" s="8">
        <f>IF($A37=0,0,VLOOKUP($A37,Pointage!$A$6:$CE$370,'Récap Transp'!E$3))</f>
        <v>0</v>
      </c>
      <c r="F37" s="8">
        <f>IF($A37=0,0,VLOOKUP($A37,Pointage!$A$6:$CE$370,'Récap Transp'!F$3))</f>
        <v>0</v>
      </c>
      <c r="G37" s="8">
        <f>IF($A37=0,0,VLOOKUP($A37,Pointage!$A$6:$CE$370,'Récap Transp'!G$3))</f>
        <v>0</v>
      </c>
      <c r="H37" s="8">
        <f>IF($A37=0,0,VLOOKUP($A37,Pointage!$A$6:$CE$370,'Récap Transp'!H$3))</f>
        <v>0</v>
      </c>
      <c r="I37" s="8">
        <f>IF($A37=0,0,VLOOKUP($A37,Pointage!$A$6:$CE$370,'Récap Transp'!I$3))</f>
        <v>0</v>
      </c>
      <c r="J37" s="8">
        <f>IF($A37=0,0,VLOOKUP($A37,Pointage!$A$6:$CE$370,'Récap Transp'!J$3))</f>
        <v>0</v>
      </c>
      <c r="K37" s="8">
        <f>IF($A37=0,0,VLOOKUP($A37,Pointage!$A$6:$CE$370,'Récap Transp'!K$3))</f>
        <v>0</v>
      </c>
      <c r="L37" s="8">
        <f>IF($A37=0,0,VLOOKUP($A37,Pointage!$A$6:$CE$370,'Récap Transp'!L$3))</f>
        <v>0</v>
      </c>
      <c r="M37" s="8">
        <f>IF($A37=0,0,VLOOKUP($A37,Pointage!$A$6:$CE$370,'Récap Transp'!M$3))</f>
        <v>0</v>
      </c>
      <c r="N37" s="8">
        <f>IF($A37=0,0,VLOOKUP($A37,Pointage!$A$6:$CE$370,'Récap Transp'!N$3))</f>
        <v>0</v>
      </c>
      <c r="O37" s="8">
        <f>IF($A37=0,0,VLOOKUP($A37,Pointage!$A$6:$CE$370,'Récap Transp'!O$3))</f>
        <v>0</v>
      </c>
      <c r="P37" s="8">
        <f>IF($A37=0,0,VLOOKUP($A37,Pointage!$A$6:$CE$370,'Récap Transp'!P$3))</f>
        <v>0</v>
      </c>
      <c r="Q37" s="8">
        <f>IF($A37=0,0,VLOOKUP($A37,Pointage!$A$6:$CE$370,'Récap Transp'!Q$3))</f>
        <v>0</v>
      </c>
      <c r="R37" s="8">
        <f>IF($A37=0,0,VLOOKUP($A37,Pointage!$A$6:$CE$370,'Récap Transp'!R$3))</f>
        <v>0</v>
      </c>
      <c r="S37" s="8">
        <f>IF($A37=0,0,VLOOKUP($A37,Pointage!$A$6:$CE$370,'Récap Transp'!S$3))</f>
        <v>0</v>
      </c>
    </row>
    <row r="38" spans="1:19" x14ac:dyDescent="0.2">
      <c r="A38" s="7" t="str">
        <f>Pointage!A40</f>
        <v>Total</v>
      </c>
      <c r="B38" s="4" t="e">
        <f t="shared" si="0"/>
        <v>#VALUE!</v>
      </c>
      <c r="C38" s="4" t="e">
        <f t="shared" si="1"/>
        <v>#VALUE!</v>
      </c>
      <c r="D38" s="8">
        <f>IF($A38=0,0,VLOOKUP($A38,Pointage!$A$6:$CE$370,'Récap Transp'!D$3))</f>
        <v>0</v>
      </c>
      <c r="E38" s="8">
        <f>IF($A38=0,0,VLOOKUP($A38,Pointage!$A$6:$CE$370,'Récap Transp'!E$3))</f>
        <v>0</v>
      </c>
      <c r="F38" s="8">
        <f>IF($A38=0,0,VLOOKUP($A38,Pointage!$A$6:$CE$370,'Récap Transp'!F$3))</f>
        <v>0</v>
      </c>
      <c r="G38" s="8">
        <f>IF($A38=0,0,VLOOKUP($A38,Pointage!$A$6:$CE$370,'Récap Transp'!G$3))</f>
        <v>0</v>
      </c>
      <c r="H38" s="8">
        <f>IF($A38=0,0,VLOOKUP($A38,Pointage!$A$6:$CE$370,'Récap Transp'!H$3))</f>
        <v>0</v>
      </c>
      <c r="I38" s="8">
        <f>IF($A38=0,0,VLOOKUP($A38,Pointage!$A$6:$CE$370,'Récap Transp'!I$3))</f>
        <v>0</v>
      </c>
      <c r="J38" s="8">
        <f>IF($A38=0,0,VLOOKUP($A38,Pointage!$A$6:$CE$370,'Récap Transp'!J$3))</f>
        <v>0</v>
      </c>
      <c r="K38" s="8">
        <f>IF($A38=0,0,VLOOKUP($A38,Pointage!$A$6:$CE$370,'Récap Transp'!K$3))</f>
        <v>0</v>
      </c>
      <c r="L38" s="8">
        <f>IF($A38=0,0,VLOOKUP($A38,Pointage!$A$6:$CE$370,'Récap Transp'!L$3))</f>
        <v>0</v>
      </c>
      <c r="M38" s="8">
        <f>IF($A38=0,0,VLOOKUP($A38,Pointage!$A$6:$CE$370,'Récap Transp'!M$3))</f>
        <v>0</v>
      </c>
      <c r="N38" s="8">
        <f>IF($A38=0,0,VLOOKUP($A38,Pointage!$A$6:$CE$370,'Récap Transp'!N$3))</f>
        <v>0</v>
      </c>
      <c r="O38" s="8">
        <f>IF($A38=0,0,VLOOKUP($A38,Pointage!$A$6:$CE$370,'Récap Transp'!O$3))</f>
        <v>0</v>
      </c>
      <c r="P38" s="8">
        <f>IF($A38=0,0,VLOOKUP($A38,Pointage!$A$6:$CE$370,'Récap Transp'!P$3))</f>
        <v>0</v>
      </c>
      <c r="Q38" s="8">
        <f>IF($A38=0,0,VLOOKUP($A38,Pointage!$A$6:$CE$370,'Récap Transp'!Q$3))</f>
        <v>0</v>
      </c>
      <c r="R38" s="8">
        <f>IF($A38=0,0,VLOOKUP($A38,Pointage!$A$6:$CE$370,'Récap Transp'!R$3))</f>
        <v>0</v>
      </c>
      <c r="S38" s="8">
        <f>IF($A38=0,0,VLOOKUP($A38,Pointage!$A$6:$CE$370,'Récap Transp'!S$3))</f>
        <v>0</v>
      </c>
    </row>
    <row r="39" spans="1:19" x14ac:dyDescent="0.2">
      <c r="A39" s="7">
        <f>Pointage!A41</f>
        <v>43136</v>
      </c>
      <c r="B39" s="4">
        <f t="shared" si="0"/>
        <v>5</v>
      </c>
      <c r="C39" s="4">
        <f t="shared" si="1"/>
        <v>2</v>
      </c>
      <c r="D39" s="8">
        <f>IF($A39=0,0,VLOOKUP($A39,Pointage!$A$6:$CE$370,'Récap Transp'!D$3))</f>
        <v>0</v>
      </c>
      <c r="E39" s="8">
        <f>IF($A39=0,0,VLOOKUP($A39,Pointage!$A$6:$CE$370,'Récap Transp'!E$3))</f>
        <v>0</v>
      </c>
      <c r="F39" s="8">
        <f>IF($A39=0,0,VLOOKUP($A39,Pointage!$A$6:$CE$370,'Récap Transp'!F$3))</f>
        <v>0</v>
      </c>
      <c r="G39" s="8">
        <f>IF($A39=0,0,VLOOKUP($A39,Pointage!$A$6:$CE$370,'Récap Transp'!G$3))</f>
        <v>0</v>
      </c>
      <c r="H39" s="8">
        <f>IF($A39=0,0,VLOOKUP($A39,Pointage!$A$6:$CE$370,'Récap Transp'!H$3))</f>
        <v>0</v>
      </c>
      <c r="I39" s="8">
        <f>IF($A39=0,0,VLOOKUP($A39,Pointage!$A$6:$CE$370,'Récap Transp'!I$3))</f>
        <v>0</v>
      </c>
      <c r="J39" s="8">
        <f>IF($A39=0,0,VLOOKUP($A39,Pointage!$A$6:$CE$370,'Récap Transp'!J$3))</f>
        <v>0</v>
      </c>
      <c r="K39" s="8">
        <f>IF($A39=0,0,VLOOKUP($A39,Pointage!$A$6:$CE$370,'Récap Transp'!K$3))</f>
        <v>0</v>
      </c>
      <c r="L39" s="8">
        <f>IF($A39=0,0,VLOOKUP($A39,Pointage!$A$6:$CE$370,'Récap Transp'!L$3))</f>
        <v>0</v>
      </c>
      <c r="M39" s="8">
        <f>IF($A39=0,0,VLOOKUP($A39,Pointage!$A$6:$CE$370,'Récap Transp'!M$3))</f>
        <v>0</v>
      </c>
      <c r="N39" s="8">
        <f>IF($A39=0,0,VLOOKUP($A39,Pointage!$A$6:$CE$370,'Récap Transp'!N$3))</f>
        <v>0</v>
      </c>
      <c r="O39" s="8">
        <f>IF($A39=0,0,VLOOKUP($A39,Pointage!$A$6:$CE$370,'Récap Transp'!O$3))</f>
        <v>0</v>
      </c>
      <c r="P39" s="8">
        <f>IF($A39=0,0,VLOOKUP($A39,Pointage!$A$6:$CE$370,'Récap Transp'!P$3))</f>
        <v>0</v>
      </c>
      <c r="Q39" s="8">
        <f>IF($A39=0,0,VLOOKUP($A39,Pointage!$A$6:$CE$370,'Récap Transp'!Q$3))</f>
        <v>0</v>
      </c>
      <c r="R39" s="8">
        <f>IF($A39=0,0,VLOOKUP($A39,Pointage!$A$6:$CE$370,'Récap Transp'!R$3))</f>
        <v>0</v>
      </c>
      <c r="S39" s="8">
        <f>IF($A39=0,0,VLOOKUP($A39,Pointage!$A$6:$CE$370,'Récap Transp'!S$3))</f>
        <v>0</v>
      </c>
    </row>
    <row r="40" spans="1:19" x14ac:dyDescent="0.2">
      <c r="A40" s="7">
        <f>Pointage!A42</f>
        <v>43137</v>
      </c>
      <c r="B40" s="4">
        <f t="shared" si="0"/>
        <v>6</v>
      </c>
      <c r="C40" s="4">
        <f t="shared" si="1"/>
        <v>2</v>
      </c>
      <c r="D40" s="8">
        <f>IF($A40=0,0,VLOOKUP($A40,Pointage!$A$6:$CE$370,'Récap Transp'!D$3))</f>
        <v>0</v>
      </c>
      <c r="E40" s="8">
        <f>IF($A40=0,0,VLOOKUP($A40,Pointage!$A$6:$CE$370,'Récap Transp'!E$3))</f>
        <v>0</v>
      </c>
      <c r="F40" s="8">
        <f>IF($A40=0,0,VLOOKUP($A40,Pointage!$A$6:$CE$370,'Récap Transp'!F$3))</f>
        <v>0</v>
      </c>
      <c r="G40" s="8">
        <f>IF($A40=0,0,VLOOKUP($A40,Pointage!$A$6:$CE$370,'Récap Transp'!G$3))</f>
        <v>0</v>
      </c>
      <c r="H40" s="8">
        <f>IF($A40=0,0,VLOOKUP($A40,Pointage!$A$6:$CE$370,'Récap Transp'!H$3))</f>
        <v>0</v>
      </c>
      <c r="I40" s="8">
        <f>IF($A40=0,0,VLOOKUP($A40,Pointage!$A$6:$CE$370,'Récap Transp'!I$3))</f>
        <v>0</v>
      </c>
      <c r="J40" s="8">
        <f>IF($A40=0,0,VLOOKUP($A40,Pointage!$A$6:$CE$370,'Récap Transp'!J$3))</f>
        <v>0</v>
      </c>
      <c r="K40" s="8">
        <f>IF($A40=0,0,VLOOKUP($A40,Pointage!$A$6:$CE$370,'Récap Transp'!K$3))</f>
        <v>0</v>
      </c>
      <c r="L40" s="8">
        <f>IF($A40=0,0,VLOOKUP($A40,Pointage!$A$6:$CE$370,'Récap Transp'!L$3))</f>
        <v>0</v>
      </c>
      <c r="M40" s="8">
        <f>IF($A40=0,0,VLOOKUP($A40,Pointage!$A$6:$CE$370,'Récap Transp'!M$3))</f>
        <v>0</v>
      </c>
      <c r="N40" s="8">
        <f>IF($A40=0,0,VLOOKUP($A40,Pointage!$A$6:$CE$370,'Récap Transp'!N$3))</f>
        <v>0</v>
      </c>
      <c r="O40" s="8">
        <f>IF($A40=0,0,VLOOKUP($A40,Pointage!$A$6:$CE$370,'Récap Transp'!O$3))</f>
        <v>0</v>
      </c>
      <c r="P40" s="8">
        <f>IF($A40=0,0,VLOOKUP($A40,Pointage!$A$6:$CE$370,'Récap Transp'!P$3))</f>
        <v>0</v>
      </c>
      <c r="Q40" s="8">
        <f>IF($A40=0,0,VLOOKUP($A40,Pointage!$A$6:$CE$370,'Récap Transp'!Q$3))</f>
        <v>0</v>
      </c>
      <c r="R40" s="8">
        <f>IF($A40=0,0,VLOOKUP($A40,Pointage!$A$6:$CE$370,'Récap Transp'!R$3))</f>
        <v>0</v>
      </c>
      <c r="S40" s="8">
        <f>IF($A40=0,0,VLOOKUP($A40,Pointage!$A$6:$CE$370,'Récap Transp'!S$3))</f>
        <v>0</v>
      </c>
    </row>
    <row r="41" spans="1:19" x14ac:dyDescent="0.2">
      <c r="A41" s="7">
        <f>Pointage!A43</f>
        <v>43138</v>
      </c>
      <c r="B41" s="4">
        <f t="shared" si="0"/>
        <v>7</v>
      </c>
      <c r="C41" s="4">
        <f t="shared" si="1"/>
        <v>2</v>
      </c>
      <c r="D41" s="8">
        <f>IF($A41=0,0,VLOOKUP($A41,Pointage!$A$6:$CE$370,'Récap Transp'!D$3))</f>
        <v>0</v>
      </c>
      <c r="E41" s="8">
        <f>IF($A41=0,0,VLOOKUP($A41,Pointage!$A$6:$CE$370,'Récap Transp'!E$3))</f>
        <v>0</v>
      </c>
      <c r="F41" s="8">
        <f>IF($A41=0,0,VLOOKUP($A41,Pointage!$A$6:$CE$370,'Récap Transp'!F$3))</f>
        <v>0</v>
      </c>
      <c r="G41" s="8">
        <f>IF($A41=0,0,VLOOKUP($A41,Pointage!$A$6:$CE$370,'Récap Transp'!G$3))</f>
        <v>0</v>
      </c>
      <c r="H41" s="8">
        <f>IF($A41=0,0,VLOOKUP($A41,Pointage!$A$6:$CE$370,'Récap Transp'!H$3))</f>
        <v>0</v>
      </c>
      <c r="I41" s="8">
        <f>IF($A41=0,0,VLOOKUP($A41,Pointage!$A$6:$CE$370,'Récap Transp'!I$3))</f>
        <v>0</v>
      </c>
      <c r="J41" s="8">
        <f>IF($A41=0,0,VLOOKUP($A41,Pointage!$A$6:$CE$370,'Récap Transp'!J$3))</f>
        <v>0</v>
      </c>
      <c r="K41" s="8">
        <f>IF($A41=0,0,VLOOKUP($A41,Pointage!$A$6:$CE$370,'Récap Transp'!K$3))</f>
        <v>0</v>
      </c>
      <c r="L41" s="8">
        <f>IF($A41=0,0,VLOOKUP($A41,Pointage!$A$6:$CE$370,'Récap Transp'!L$3))</f>
        <v>0</v>
      </c>
      <c r="M41" s="8">
        <f>IF($A41=0,0,VLOOKUP($A41,Pointage!$A$6:$CE$370,'Récap Transp'!M$3))</f>
        <v>0</v>
      </c>
      <c r="N41" s="8">
        <f>IF($A41=0,0,VLOOKUP($A41,Pointage!$A$6:$CE$370,'Récap Transp'!N$3))</f>
        <v>0</v>
      </c>
      <c r="O41" s="8">
        <f>IF($A41=0,0,VLOOKUP($A41,Pointage!$A$6:$CE$370,'Récap Transp'!O$3))</f>
        <v>0</v>
      </c>
      <c r="P41" s="8">
        <f>IF($A41=0,0,VLOOKUP($A41,Pointage!$A$6:$CE$370,'Récap Transp'!P$3))</f>
        <v>0</v>
      </c>
      <c r="Q41" s="8">
        <f>IF($A41=0,0,VLOOKUP($A41,Pointage!$A$6:$CE$370,'Récap Transp'!Q$3))</f>
        <v>0</v>
      </c>
      <c r="R41" s="8">
        <f>IF($A41=0,0,VLOOKUP($A41,Pointage!$A$6:$CE$370,'Récap Transp'!R$3))</f>
        <v>0</v>
      </c>
      <c r="S41" s="8">
        <f>IF($A41=0,0,VLOOKUP($A41,Pointage!$A$6:$CE$370,'Récap Transp'!S$3))</f>
        <v>0</v>
      </c>
    </row>
    <row r="42" spans="1:19" x14ac:dyDescent="0.2">
      <c r="A42" s="7">
        <f>Pointage!A44</f>
        <v>43139</v>
      </c>
      <c r="B42" s="4">
        <f t="shared" si="0"/>
        <v>8</v>
      </c>
      <c r="C42" s="4">
        <f t="shared" si="1"/>
        <v>2</v>
      </c>
      <c r="D42" s="8">
        <f>IF($A42=0,0,VLOOKUP($A42,Pointage!$A$6:$CE$370,'Récap Transp'!D$3))</f>
        <v>0</v>
      </c>
      <c r="E42" s="8">
        <f>IF($A42=0,0,VLOOKUP($A42,Pointage!$A$6:$CE$370,'Récap Transp'!E$3))</f>
        <v>0</v>
      </c>
      <c r="F42" s="8">
        <f>IF($A42=0,0,VLOOKUP($A42,Pointage!$A$6:$CE$370,'Récap Transp'!F$3))</f>
        <v>0</v>
      </c>
      <c r="G42" s="8">
        <f>IF($A42=0,0,VLOOKUP($A42,Pointage!$A$6:$CE$370,'Récap Transp'!G$3))</f>
        <v>0</v>
      </c>
      <c r="H42" s="8">
        <f>IF($A42=0,0,VLOOKUP($A42,Pointage!$A$6:$CE$370,'Récap Transp'!H$3))</f>
        <v>0</v>
      </c>
      <c r="I42" s="8">
        <f>IF($A42=0,0,VLOOKUP($A42,Pointage!$A$6:$CE$370,'Récap Transp'!I$3))</f>
        <v>0</v>
      </c>
      <c r="J42" s="8">
        <f>IF($A42=0,0,VLOOKUP($A42,Pointage!$A$6:$CE$370,'Récap Transp'!J$3))</f>
        <v>0</v>
      </c>
      <c r="K42" s="8">
        <f>IF($A42=0,0,VLOOKUP($A42,Pointage!$A$6:$CE$370,'Récap Transp'!K$3))</f>
        <v>0</v>
      </c>
      <c r="L42" s="8">
        <f>IF($A42=0,0,VLOOKUP($A42,Pointage!$A$6:$CE$370,'Récap Transp'!L$3))</f>
        <v>0</v>
      </c>
      <c r="M42" s="8">
        <f>IF($A42=0,0,VLOOKUP($A42,Pointage!$A$6:$CE$370,'Récap Transp'!M$3))</f>
        <v>0</v>
      </c>
      <c r="N42" s="8">
        <f>IF($A42=0,0,VLOOKUP($A42,Pointage!$A$6:$CE$370,'Récap Transp'!N$3))</f>
        <v>0</v>
      </c>
      <c r="O42" s="8">
        <f>IF($A42=0,0,VLOOKUP($A42,Pointage!$A$6:$CE$370,'Récap Transp'!O$3))</f>
        <v>0</v>
      </c>
      <c r="P42" s="8">
        <f>IF($A42=0,0,VLOOKUP($A42,Pointage!$A$6:$CE$370,'Récap Transp'!P$3))</f>
        <v>0</v>
      </c>
      <c r="Q42" s="8">
        <f>IF($A42=0,0,VLOOKUP($A42,Pointage!$A$6:$CE$370,'Récap Transp'!Q$3))</f>
        <v>0</v>
      </c>
      <c r="R42" s="8">
        <f>IF($A42=0,0,VLOOKUP($A42,Pointage!$A$6:$CE$370,'Récap Transp'!R$3))</f>
        <v>0</v>
      </c>
      <c r="S42" s="8">
        <f>IF($A42=0,0,VLOOKUP($A42,Pointage!$A$6:$CE$370,'Récap Transp'!S$3))</f>
        <v>0</v>
      </c>
    </row>
    <row r="43" spans="1:19" x14ac:dyDescent="0.2">
      <c r="A43" s="7">
        <f>Pointage!A45</f>
        <v>43140</v>
      </c>
      <c r="B43" s="4">
        <f t="shared" si="0"/>
        <v>9</v>
      </c>
      <c r="C43" s="4">
        <f t="shared" si="1"/>
        <v>2</v>
      </c>
      <c r="D43" s="8">
        <f>IF($A43=0,0,VLOOKUP($A43,Pointage!$A$6:$CE$370,'Récap Transp'!D$3))</f>
        <v>0</v>
      </c>
      <c r="E43" s="8">
        <f>IF($A43=0,0,VLOOKUP($A43,Pointage!$A$6:$CE$370,'Récap Transp'!E$3))</f>
        <v>0</v>
      </c>
      <c r="F43" s="8">
        <f>IF($A43=0,0,VLOOKUP($A43,Pointage!$A$6:$CE$370,'Récap Transp'!F$3))</f>
        <v>0</v>
      </c>
      <c r="G43" s="8">
        <f>IF($A43=0,0,VLOOKUP($A43,Pointage!$A$6:$CE$370,'Récap Transp'!G$3))</f>
        <v>0</v>
      </c>
      <c r="H43" s="8">
        <f>IF($A43=0,0,VLOOKUP($A43,Pointage!$A$6:$CE$370,'Récap Transp'!H$3))</f>
        <v>0</v>
      </c>
      <c r="I43" s="8">
        <f>IF($A43=0,0,VLOOKUP($A43,Pointage!$A$6:$CE$370,'Récap Transp'!I$3))</f>
        <v>0</v>
      </c>
      <c r="J43" s="8">
        <f>IF($A43=0,0,VLOOKUP($A43,Pointage!$A$6:$CE$370,'Récap Transp'!J$3))</f>
        <v>0</v>
      </c>
      <c r="K43" s="8">
        <f>IF($A43=0,0,VLOOKUP($A43,Pointage!$A$6:$CE$370,'Récap Transp'!K$3))</f>
        <v>0</v>
      </c>
      <c r="L43" s="8">
        <f>IF($A43=0,0,VLOOKUP($A43,Pointage!$A$6:$CE$370,'Récap Transp'!L$3))</f>
        <v>0</v>
      </c>
      <c r="M43" s="8">
        <f>IF($A43=0,0,VLOOKUP($A43,Pointage!$A$6:$CE$370,'Récap Transp'!M$3))</f>
        <v>0</v>
      </c>
      <c r="N43" s="8">
        <f>IF($A43=0,0,VLOOKUP($A43,Pointage!$A$6:$CE$370,'Récap Transp'!N$3))</f>
        <v>0</v>
      </c>
      <c r="O43" s="8">
        <f>IF($A43=0,0,VLOOKUP($A43,Pointage!$A$6:$CE$370,'Récap Transp'!O$3))</f>
        <v>0</v>
      </c>
      <c r="P43" s="8">
        <f>IF($A43=0,0,VLOOKUP($A43,Pointage!$A$6:$CE$370,'Récap Transp'!P$3))</f>
        <v>0</v>
      </c>
      <c r="Q43" s="8">
        <f>IF($A43=0,0,VLOOKUP($A43,Pointage!$A$6:$CE$370,'Récap Transp'!Q$3))</f>
        <v>0</v>
      </c>
      <c r="R43" s="8">
        <f>IF($A43=0,0,VLOOKUP($A43,Pointage!$A$6:$CE$370,'Récap Transp'!R$3))</f>
        <v>0</v>
      </c>
      <c r="S43" s="8">
        <f>IF($A43=0,0,VLOOKUP($A43,Pointage!$A$6:$CE$370,'Récap Transp'!S$3))</f>
        <v>0</v>
      </c>
    </row>
    <row r="44" spans="1:19" x14ac:dyDescent="0.2">
      <c r="A44" s="7">
        <f>Pointage!A46</f>
        <v>43141</v>
      </c>
      <c r="B44" s="4">
        <f t="shared" si="0"/>
        <v>10</v>
      </c>
      <c r="C44" s="4">
        <f t="shared" si="1"/>
        <v>2</v>
      </c>
      <c r="D44" s="8">
        <f>IF($A44=0,0,VLOOKUP($A44,Pointage!$A$6:$CE$370,'Récap Transp'!D$3))</f>
        <v>0</v>
      </c>
      <c r="E44" s="8">
        <f>IF($A44=0,0,VLOOKUP($A44,Pointage!$A$6:$CE$370,'Récap Transp'!E$3))</f>
        <v>0</v>
      </c>
      <c r="F44" s="8">
        <f>IF($A44=0,0,VLOOKUP($A44,Pointage!$A$6:$CE$370,'Récap Transp'!F$3))</f>
        <v>0</v>
      </c>
      <c r="G44" s="8">
        <f>IF($A44=0,0,VLOOKUP($A44,Pointage!$A$6:$CE$370,'Récap Transp'!G$3))</f>
        <v>0</v>
      </c>
      <c r="H44" s="8">
        <f>IF($A44=0,0,VLOOKUP($A44,Pointage!$A$6:$CE$370,'Récap Transp'!H$3))</f>
        <v>0</v>
      </c>
      <c r="I44" s="8">
        <f>IF($A44=0,0,VLOOKUP($A44,Pointage!$A$6:$CE$370,'Récap Transp'!I$3))</f>
        <v>0</v>
      </c>
      <c r="J44" s="8">
        <f>IF($A44=0,0,VLOOKUP($A44,Pointage!$A$6:$CE$370,'Récap Transp'!J$3))</f>
        <v>0</v>
      </c>
      <c r="K44" s="8">
        <f>IF($A44=0,0,VLOOKUP($A44,Pointage!$A$6:$CE$370,'Récap Transp'!K$3))</f>
        <v>0</v>
      </c>
      <c r="L44" s="8">
        <f>IF($A44=0,0,VLOOKUP($A44,Pointage!$A$6:$CE$370,'Récap Transp'!L$3))</f>
        <v>0</v>
      </c>
      <c r="M44" s="8">
        <f>IF($A44=0,0,VLOOKUP($A44,Pointage!$A$6:$CE$370,'Récap Transp'!M$3))</f>
        <v>0</v>
      </c>
      <c r="N44" s="8">
        <f>IF($A44=0,0,VLOOKUP($A44,Pointage!$A$6:$CE$370,'Récap Transp'!N$3))</f>
        <v>0</v>
      </c>
      <c r="O44" s="8">
        <f>IF($A44=0,0,VLOOKUP($A44,Pointage!$A$6:$CE$370,'Récap Transp'!O$3))</f>
        <v>0</v>
      </c>
      <c r="P44" s="8">
        <f>IF($A44=0,0,VLOOKUP($A44,Pointage!$A$6:$CE$370,'Récap Transp'!P$3))</f>
        <v>0</v>
      </c>
      <c r="Q44" s="8">
        <f>IF($A44=0,0,VLOOKUP($A44,Pointage!$A$6:$CE$370,'Récap Transp'!Q$3))</f>
        <v>0</v>
      </c>
      <c r="R44" s="8">
        <f>IF($A44=0,0,VLOOKUP($A44,Pointage!$A$6:$CE$370,'Récap Transp'!R$3))</f>
        <v>0</v>
      </c>
      <c r="S44" s="8">
        <f>IF($A44=0,0,VLOOKUP($A44,Pointage!$A$6:$CE$370,'Récap Transp'!S$3))</f>
        <v>0</v>
      </c>
    </row>
    <row r="45" spans="1:19" x14ac:dyDescent="0.2">
      <c r="A45" s="7" t="str">
        <f>Pointage!A47</f>
        <v>Total</v>
      </c>
      <c r="B45" s="4" t="e">
        <f t="shared" si="0"/>
        <v>#VALUE!</v>
      </c>
      <c r="C45" s="4" t="e">
        <f t="shared" si="1"/>
        <v>#VALUE!</v>
      </c>
      <c r="D45" s="8">
        <f>IF($A45=0,0,VLOOKUP($A45,Pointage!$A$6:$CE$370,'Récap Transp'!D$3))</f>
        <v>0</v>
      </c>
      <c r="E45" s="8">
        <f>IF($A45=0,0,VLOOKUP($A45,Pointage!$A$6:$CE$370,'Récap Transp'!E$3))</f>
        <v>0</v>
      </c>
      <c r="F45" s="8">
        <f>IF($A45=0,0,VLOOKUP($A45,Pointage!$A$6:$CE$370,'Récap Transp'!F$3))</f>
        <v>0</v>
      </c>
      <c r="G45" s="8">
        <f>IF($A45=0,0,VLOOKUP($A45,Pointage!$A$6:$CE$370,'Récap Transp'!G$3))</f>
        <v>0</v>
      </c>
      <c r="H45" s="8">
        <f>IF($A45=0,0,VLOOKUP($A45,Pointage!$A$6:$CE$370,'Récap Transp'!H$3))</f>
        <v>0</v>
      </c>
      <c r="I45" s="8">
        <f>IF($A45=0,0,VLOOKUP($A45,Pointage!$A$6:$CE$370,'Récap Transp'!I$3))</f>
        <v>0</v>
      </c>
      <c r="J45" s="8">
        <f>IF($A45=0,0,VLOOKUP($A45,Pointage!$A$6:$CE$370,'Récap Transp'!J$3))</f>
        <v>0</v>
      </c>
      <c r="K45" s="8">
        <f>IF($A45=0,0,VLOOKUP($A45,Pointage!$A$6:$CE$370,'Récap Transp'!K$3))</f>
        <v>0</v>
      </c>
      <c r="L45" s="8">
        <f>IF($A45=0,0,VLOOKUP($A45,Pointage!$A$6:$CE$370,'Récap Transp'!L$3))</f>
        <v>0</v>
      </c>
      <c r="M45" s="8">
        <f>IF($A45=0,0,VLOOKUP($A45,Pointage!$A$6:$CE$370,'Récap Transp'!M$3))</f>
        <v>0</v>
      </c>
      <c r="N45" s="8">
        <f>IF($A45=0,0,VLOOKUP($A45,Pointage!$A$6:$CE$370,'Récap Transp'!N$3))</f>
        <v>0</v>
      </c>
      <c r="O45" s="8">
        <f>IF($A45=0,0,VLOOKUP($A45,Pointage!$A$6:$CE$370,'Récap Transp'!O$3))</f>
        <v>0</v>
      </c>
      <c r="P45" s="8">
        <f>IF($A45=0,0,VLOOKUP($A45,Pointage!$A$6:$CE$370,'Récap Transp'!P$3))</f>
        <v>0</v>
      </c>
      <c r="Q45" s="8">
        <f>IF($A45=0,0,VLOOKUP($A45,Pointage!$A$6:$CE$370,'Récap Transp'!Q$3))</f>
        <v>0</v>
      </c>
      <c r="R45" s="8">
        <f>IF($A45=0,0,VLOOKUP($A45,Pointage!$A$6:$CE$370,'Récap Transp'!R$3))</f>
        <v>0</v>
      </c>
      <c r="S45" s="8">
        <f>IF($A45=0,0,VLOOKUP($A45,Pointage!$A$6:$CE$370,'Récap Transp'!S$3))</f>
        <v>0</v>
      </c>
    </row>
    <row r="46" spans="1:19" x14ac:dyDescent="0.2">
      <c r="A46" s="7">
        <f>Pointage!A48</f>
        <v>43143</v>
      </c>
      <c r="B46" s="4">
        <f t="shared" si="0"/>
        <v>12</v>
      </c>
      <c r="C46" s="4">
        <f t="shared" si="1"/>
        <v>2</v>
      </c>
      <c r="D46" s="8">
        <f>IF($A46=0,0,VLOOKUP($A46,Pointage!$A$6:$CE$370,'Récap Transp'!D$3))</f>
        <v>0</v>
      </c>
      <c r="E46" s="8">
        <f>IF($A46=0,0,VLOOKUP($A46,Pointage!$A$6:$CE$370,'Récap Transp'!E$3))</f>
        <v>0</v>
      </c>
      <c r="F46" s="8">
        <f>IF($A46=0,0,VLOOKUP($A46,Pointage!$A$6:$CE$370,'Récap Transp'!F$3))</f>
        <v>0</v>
      </c>
      <c r="G46" s="8">
        <f>IF($A46=0,0,VLOOKUP($A46,Pointage!$A$6:$CE$370,'Récap Transp'!G$3))</f>
        <v>0</v>
      </c>
      <c r="H46" s="8">
        <f>IF($A46=0,0,VLOOKUP($A46,Pointage!$A$6:$CE$370,'Récap Transp'!H$3))</f>
        <v>0</v>
      </c>
      <c r="I46" s="8">
        <f>IF($A46=0,0,VLOOKUP($A46,Pointage!$A$6:$CE$370,'Récap Transp'!I$3))</f>
        <v>0</v>
      </c>
      <c r="J46" s="8">
        <f>IF($A46=0,0,VLOOKUP($A46,Pointage!$A$6:$CE$370,'Récap Transp'!J$3))</f>
        <v>0</v>
      </c>
      <c r="K46" s="8">
        <f>IF($A46=0,0,VLOOKUP($A46,Pointage!$A$6:$CE$370,'Récap Transp'!K$3))</f>
        <v>0</v>
      </c>
      <c r="L46" s="8">
        <f>IF($A46=0,0,VLOOKUP($A46,Pointage!$A$6:$CE$370,'Récap Transp'!L$3))</f>
        <v>0</v>
      </c>
      <c r="M46" s="8">
        <f>IF($A46=0,0,VLOOKUP($A46,Pointage!$A$6:$CE$370,'Récap Transp'!M$3))</f>
        <v>0</v>
      </c>
      <c r="N46" s="8">
        <f>IF($A46=0,0,VLOOKUP($A46,Pointage!$A$6:$CE$370,'Récap Transp'!N$3))</f>
        <v>0</v>
      </c>
      <c r="O46" s="8">
        <f>IF($A46=0,0,VLOOKUP($A46,Pointage!$A$6:$CE$370,'Récap Transp'!O$3))</f>
        <v>0</v>
      </c>
      <c r="P46" s="8">
        <f>IF($A46=0,0,VLOOKUP($A46,Pointage!$A$6:$CE$370,'Récap Transp'!P$3))</f>
        <v>0</v>
      </c>
      <c r="Q46" s="8">
        <f>IF($A46=0,0,VLOOKUP($A46,Pointage!$A$6:$CE$370,'Récap Transp'!Q$3))</f>
        <v>0</v>
      </c>
      <c r="R46" s="8">
        <f>IF($A46=0,0,VLOOKUP($A46,Pointage!$A$6:$CE$370,'Récap Transp'!R$3))</f>
        <v>0</v>
      </c>
      <c r="S46" s="8">
        <f>IF($A46=0,0,VLOOKUP($A46,Pointage!$A$6:$CE$370,'Récap Transp'!S$3))</f>
        <v>0</v>
      </c>
    </row>
    <row r="47" spans="1:19" x14ac:dyDescent="0.2">
      <c r="A47" s="7">
        <f>Pointage!A49</f>
        <v>43144</v>
      </c>
      <c r="B47" s="4">
        <f t="shared" si="0"/>
        <v>13</v>
      </c>
      <c r="C47" s="4">
        <f t="shared" si="1"/>
        <v>2</v>
      </c>
      <c r="D47" s="8">
        <f>IF($A47=0,0,VLOOKUP($A47,Pointage!$A$6:$CE$370,'Récap Transp'!D$3))</f>
        <v>0</v>
      </c>
      <c r="E47" s="8">
        <f>IF($A47=0,0,VLOOKUP($A47,Pointage!$A$6:$CE$370,'Récap Transp'!E$3))</f>
        <v>0</v>
      </c>
      <c r="F47" s="8">
        <f>IF($A47=0,0,VLOOKUP($A47,Pointage!$A$6:$CE$370,'Récap Transp'!F$3))</f>
        <v>0</v>
      </c>
      <c r="G47" s="8">
        <f>IF($A47=0,0,VLOOKUP($A47,Pointage!$A$6:$CE$370,'Récap Transp'!G$3))</f>
        <v>0</v>
      </c>
      <c r="H47" s="8">
        <f>IF($A47=0,0,VLOOKUP($A47,Pointage!$A$6:$CE$370,'Récap Transp'!H$3))</f>
        <v>0</v>
      </c>
      <c r="I47" s="8">
        <f>IF($A47=0,0,VLOOKUP($A47,Pointage!$A$6:$CE$370,'Récap Transp'!I$3))</f>
        <v>0</v>
      </c>
      <c r="J47" s="8">
        <f>IF($A47=0,0,VLOOKUP($A47,Pointage!$A$6:$CE$370,'Récap Transp'!J$3))</f>
        <v>0</v>
      </c>
      <c r="K47" s="8">
        <f>IF($A47=0,0,VLOOKUP($A47,Pointage!$A$6:$CE$370,'Récap Transp'!K$3))</f>
        <v>0</v>
      </c>
      <c r="L47" s="8">
        <f>IF($A47=0,0,VLOOKUP($A47,Pointage!$A$6:$CE$370,'Récap Transp'!L$3))</f>
        <v>0</v>
      </c>
      <c r="M47" s="8">
        <f>IF($A47=0,0,VLOOKUP($A47,Pointage!$A$6:$CE$370,'Récap Transp'!M$3))</f>
        <v>0</v>
      </c>
      <c r="N47" s="8">
        <f>IF($A47=0,0,VLOOKUP($A47,Pointage!$A$6:$CE$370,'Récap Transp'!N$3))</f>
        <v>0</v>
      </c>
      <c r="O47" s="8">
        <f>IF($A47=0,0,VLOOKUP($A47,Pointage!$A$6:$CE$370,'Récap Transp'!O$3))</f>
        <v>0</v>
      </c>
      <c r="P47" s="8">
        <f>IF($A47=0,0,VLOOKUP($A47,Pointage!$A$6:$CE$370,'Récap Transp'!P$3))</f>
        <v>0</v>
      </c>
      <c r="Q47" s="8">
        <f>IF($A47=0,0,VLOOKUP($A47,Pointage!$A$6:$CE$370,'Récap Transp'!Q$3))</f>
        <v>0</v>
      </c>
      <c r="R47" s="8">
        <f>IF($A47=0,0,VLOOKUP($A47,Pointage!$A$6:$CE$370,'Récap Transp'!R$3))</f>
        <v>0</v>
      </c>
      <c r="S47" s="8">
        <f>IF($A47=0,0,VLOOKUP($A47,Pointage!$A$6:$CE$370,'Récap Transp'!S$3))</f>
        <v>0</v>
      </c>
    </row>
    <row r="48" spans="1:19" x14ac:dyDescent="0.2">
      <c r="A48" s="7">
        <f>Pointage!A50</f>
        <v>43145</v>
      </c>
      <c r="B48" s="4">
        <f t="shared" si="0"/>
        <v>14</v>
      </c>
      <c r="C48" s="4">
        <f t="shared" si="1"/>
        <v>2</v>
      </c>
      <c r="D48" s="8">
        <f>IF($A48=0,0,VLOOKUP($A48,Pointage!$A$6:$CE$370,'Récap Transp'!D$3))</f>
        <v>0</v>
      </c>
      <c r="E48" s="8">
        <f>IF($A48=0,0,VLOOKUP($A48,Pointage!$A$6:$CE$370,'Récap Transp'!E$3))</f>
        <v>0</v>
      </c>
      <c r="F48" s="8">
        <f>IF($A48=0,0,VLOOKUP($A48,Pointage!$A$6:$CE$370,'Récap Transp'!F$3))</f>
        <v>0</v>
      </c>
      <c r="G48" s="8">
        <f>IF($A48=0,0,VLOOKUP($A48,Pointage!$A$6:$CE$370,'Récap Transp'!G$3))</f>
        <v>0</v>
      </c>
      <c r="H48" s="8">
        <f>IF($A48=0,0,VLOOKUP($A48,Pointage!$A$6:$CE$370,'Récap Transp'!H$3))</f>
        <v>0</v>
      </c>
      <c r="I48" s="8">
        <f>IF($A48=0,0,VLOOKUP($A48,Pointage!$A$6:$CE$370,'Récap Transp'!I$3))</f>
        <v>0</v>
      </c>
      <c r="J48" s="8">
        <f>IF($A48=0,0,VLOOKUP($A48,Pointage!$A$6:$CE$370,'Récap Transp'!J$3))</f>
        <v>0</v>
      </c>
      <c r="K48" s="8">
        <f>IF($A48=0,0,VLOOKUP($A48,Pointage!$A$6:$CE$370,'Récap Transp'!K$3))</f>
        <v>0</v>
      </c>
      <c r="L48" s="8">
        <f>IF($A48=0,0,VLOOKUP($A48,Pointage!$A$6:$CE$370,'Récap Transp'!L$3))</f>
        <v>0</v>
      </c>
      <c r="M48" s="8">
        <f>IF($A48=0,0,VLOOKUP($A48,Pointage!$A$6:$CE$370,'Récap Transp'!M$3))</f>
        <v>0</v>
      </c>
      <c r="N48" s="8">
        <f>IF($A48=0,0,VLOOKUP($A48,Pointage!$A$6:$CE$370,'Récap Transp'!N$3))</f>
        <v>0</v>
      </c>
      <c r="O48" s="8">
        <f>IF($A48=0,0,VLOOKUP($A48,Pointage!$A$6:$CE$370,'Récap Transp'!O$3))</f>
        <v>0</v>
      </c>
      <c r="P48" s="8">
        <f>IF($A48=0,0,VLOOKUP($A48,Pointage!$A$6:$CE$370,'Récap Transp'!P$3))</f>
        <v>0</v>
      </c>
      <c r="Q48" s="8">
        <f>IF($A48=0,0,VLOOKUP($A48,Pointage!$A$6:$CE$370,'Récap Transp'!Q$3))</f>
        <v>0</v>
      </c>
      <c r="R48" s="8">
        <f>IF($A48=0,0,VLOOKUP($A48,Pointage!$A$6:$CE$370,'Récap Transp'!R$3))</f>
        <v>0</v>
      </c>
      <c r="S48" s="8">
        <f>IF($A48=0,0,VLOOKUP($A48,Pointage!$A$6:$CE$370,'Récap Transp'!S$3))</f>
        <v>0</v>
      </c>
    </row>
    <row r="49" spans="1:19" x14ac:dyDescent="0.2">
      <c r="A49" s="7">
        <f>Pointage!A51</f>
        <v>43146</v>
      </c>
      <c r="B49" s="4">
        <f t="shared" si="0"/>
        <v>15</v>
      </c>
      <c r="C49" s="4">
        <f t="shared" si="1"/>
        <v>2</v>
      </c>
      <c r="D49" s="8">
        <f>IF($A49=0,0,VLOOKUP($A49,Pointage!$A$6:$CE$370,'Récap Transp'!D$3))</f>
        <v>0</v>
      </c>
      <c r="E49" s="8">
        <f>IF($A49=0,0,VLOOKUP($A49,Pointage!$A$6:$CE$370,'Récap Transp'!E$3))</f>
        <v>0</v>
      </c>
      <c r="F49" s="8">
        <f>IF($A49=0,0,VLOOKUP($A49,Pointage!$A$6:$CE$370,'Récap Transp'!F$3))</f>
        <v>0</v>
      </c>
      <c r="G49" s="8">
        <f>IF($A49=0,0,VLOOKUP($A49,Pointage!$A$6:$CE$370,'Récap Transp'!G$3))</f>
        <v>0</v>
      </c>
      <c r="H49" s="8">
        <f>IF($A49=0,0,VLOOKUP($A49,Pointage!$A$6:$CE$370,'Récap Transp'!H$3))</f>
        <v>0</v>
      </c>
      <c r="I49" s="8">
        <f>IF($A49=0,0,VLOOKUP($A49,Pointage!$A$6:$CE$370,'Récap Transp'!I$3))</f>
        <v>0</v>
      </c>
      <c r="J49" s="8">
        <f>IF($A49=0,0,VLOOKUP($A49,Pointage!$A$6:$CE$370,'Récap Transp'!J$3))</f>
        <v>0</v>
      </c>
      <c r="K49" s="8">
        <f>IF($A49=0,0,VLOOKUP($A49,Pointage!$A$6:$CE$370,'Récap Transp'!K$3))</f>
        <v>0</v>
      </c>
      <c r="L49" s="8">
        <f>IF($A49=0,0,VLOOKUP($A49,Pointage!$A$6:$CE$370,'Récap Transp'!L$3))</f>
        <v>0</v>
      </c>
      <c r="M49" s="8">
        <f>IF($A49=0,0,VLOOKUP($A49,Pointage!$A$6:$CE$370,'Récap Transp'!M$3))</f>
        <v>0</v>
      </c>
      <c r="N49" s="8">
        <f>IF($A49=0,0,VLOOKUP($A49,Pointage!$A$6:$CE$370,'Récap Transp'!N$3))</f>
        <v>0</v>
      </c>
      <c r="O49" s="8">
        <f>IF($A49=0,0,VLOOKUP($A49,Pointage!$A$6:$CE$370,'Récap Transp'!O$3))</f>
        <v>0</v>
      </c>
      <c r="P49" s="8">
        <f>IF($A49=0,0,VLOOKUP($A49,Pointage!$A$6:$CE$370,'Récap Transp'!P$3))</f>
        <v>0</v>
      </c>
      <c r="Q49" s="8">
        <f>IF($A49=0,0,VLOOKUP($A49,Pointage!$A$6:$CE$370,'Récap Transp'!Q$3))</f>
        <v>0</v>
      </c>
      <c r="R49" s="8">
        <f>IF($A49=0,0,VLOOKUP($A49,Pointage!$A$6:$CE$370,'Récap Transp'!R$3))</f>
        <v>0</v>
      </c>
      <c r="S49" s="8">
        <f>IF($A49=0,0,VLOOKUP($A49,Pointage!$A$6:$CE$370,'Récap Transp'!S$3))</f>
        <v>0</v>
      </c>
    </row>
    <row r="50" spans="1:19" x14ac:dyDescent="0.2">
      <c r="A50" s="7">
        <f>Pointage!A52</f>
        <v>43147</v>
      </c>
      <c r="B50" s="4">
        <f t="shared" si="0"/>
        <v>16</v>
      </c>
      <c r="C50" s="4">
        <f t="shared" si="1"/>
        <v>2</v>
      </c>
      <c r="D50" s="8">
        <f>IF($A50=0,0,VLOOKUP($A50,Pointage!$A$6:$CE$370,'Récap Transp'!D$3))</f>
        <v>0</v>
      </c>
      <c r="E50" s="8">
        <f>IF($A50=0,0,VLOOKUP($A50,Pointage!$A$6:$CE$370,'Récap Transp'!E$3))</f>
        <v>0</v>
      </c>
      <c r="F50" s="8">
        <f>IF($A50=0,0,VLOOKUP($A50,Pointage!$A$6:$CE$370,'Récap Transp'!F$3))</f>
        <v>0</v>
      </c>
      <c r="G50" s="8">
        <f>IF($A50=0,0,VLOOKUP($A50,Pointage!$A$6:$CE$370,'Récap Transp'!G$3))</f>
        <v>0</v>
      </c>
      <c r="H50" s="8">
        <f>IF($A50=0,0,VLOOKUP($A50,Pointage!$A$6:$CE$370,'Récap Transp'!H$3))</f>
        <v>0</v>
      </c>
      <c r="I50" s="8">
        <f>IF($A50=0,0,VLOOKUP($A50,Pointage!$A$6:$CE$370,'Récap Transp'!I$3))</f>
        <v>0</v>
      </c>
      <c r="J50" s="8">
        <f>IF($A50=0,0,VLOOKUP($A50,Pointage!$A$6:$CE$370,'Récap Transp'!J$3))</f>
        <v>0</v>
      </c>
      <c r="K50" s="8">
        <f>IF($A50=0,0,VLOOKUP($A50,Pointage!$A$6:$CE$370,'Récap Transp'!K$3))</f>
        <v>0</v>
      </c>
      <c r="L50" s="8">
        <f>IF($A50=0,0,VLOOKUP($A50,Pointage!$A$6:$CE$370,'Récap Transp'!L$3))</f>
        <v>0</v>
      </c>
      <c r="M50" s="8">
        <f>IF($A50=0,0,VLOOKUP($A50,Pointage!$A$6:$CE$370,'Récap Transp'!M$3))</f>
        <v>0</v>
      </c>
      <c r="N50" s="8">
        <f>IF($A50=0,0,VLOOKUP($A50,Pointage!$A$6:$CE$370,'Récap Transp'!N$3))</f>
        <v>0</v>
      </c>
      <c r="O50" s="8">
        <f>IF($A50=0,0,VLOOKUP($A50,Pointage!$A$6:$CE$370,'Récap Transp'!O$3))</f>
        <v>0</v>
      </c>
      <c r="P50" s="8">
        <f>IF($A50=0,0,VLOOKUP($A50,Pointage!$A$6:$CE$370,'Récap Transp'!P$3))</f>
        <v>0</v>
      </c>
      <c r="Q50" s="8">
        <f>IF($A50=0,0,VLOOKUP($A50,Pointage!$A$6:$CE$370,'Récap Transp'!Q$3))</f>
        <v>0</v>
      </c>
      <c r="R50" s="8">
        <f>IF($A50=0,0,VLOOKUP($A50,Pointage!$A$6:$CE$370,'Récap Transp'!R$3))</f>
        <v>0</v>
      </c>
      <c r="S50" s="8">
        <f>IF($A50=0,0,VLOOKUP($A50,Pointage!$A$6:$CE$370,'Récap Transp'!S$3))</f>
        <v>0</v>
      </c>
    </row>
    <row r="51" spans="1:19" x14ac:dyDescent="0.2">
      <c r="A51" s="7">
        <f>Pointage!A53</f>
        <v>43148</v>
      </c>
      <c r="B51" s="4">
        <f t="shared" si="0"/>
        <v>17</v>
      </c>
      <c r="C51" s="4">
        <f t="shared" si="1"/>
        <v>2</v>
      </c>
      <c r="D51" s="8">
        <f>IF($A51=0,0,VLOOKUP($A51,Pointage!$A$6:$CE$370,'Récap Transp'!D$3))</f>
        <v>0</v>
      </c>
      <c r="E51" s="8">
        <f>IF($A51=0,0,VLOOKUP($A51,Pointage!$A$6:$CE$370,'Récap Transp'!E$3))</f>
        <v>0</v>
      </c>
      <c r="F51" s="8">
        <f>IF($A51=0,0,VLOOKUP($A51,Pointage!$A$6:$CE$370,'Récap Transp'!F$3))</f>
        <v>0</v>
      </c>
      <c r="G51" s="8">
        <f>IF($A51=0,0,VLOOKUP($A51,Pointage!$A$6:$CE$370,'Récap Transp'!G$3))</f>
        <v>0</v>
      </c>
      <c r="H51" s="8">
        <f>IF($A51=0,0,VLOOKUP($A51,Pointage!$A$6:$CE$370,'Récap Transp'!H$3))</f>
        <v>0</v>
      </c>
      <c r="I51" s="8">
        <f>IF($A51=0,0,VLOOKUP($A51,Pointage!$A$6:$CE$370,'Récap Transp'!I$3))</f>
        <v>0</v>
      </c>
      <c r="J51" s="8">
        <f>IF($A51=0,0,VLOOKUP($A51,Pointage!$A$6:$CE$370,'Récap Transp'!J$3))</f>
        <v>0</v>
      </c>
      <c r="K51" s="8">
        <f>IF($A51=0,0,VLOOKUP($A51,Pointage!$A$6:$CE$370,'Récap Transp'!K$3))</f>
        <v>0</v>
      </c>
      <c r="L51" s="8">
        <f>IF($A51=0,0,VLOOKUP($A51,Pointage!$A$6:$CE$370,'Récap Transp'!L$3))</f>
        <v>0</v>
      </c>
      <c r="M51" s="8">
        <f>IF($A51=0,0,VLOOKUP($A51,Pointage!$A$6:$CE$370,'Récap Transp'!M$3))</f>
        <v>0</v>
      </c>
      <c r="N51" s="8">
        <f>IF($A51=0,0,VLOOKUP($A51,Pointage!$A$6:$CE$370,'Récap Transp'!N$3))</f>
        <v>0</v>
      </c>
      <c r="O51" s="8">
        <f>IF($A51=0,0,VLOOKUP($A51,Pointage!$A$6:$CE$370,'Récap Transp'!O$3))</f>
        <v>0</v>
      </c>
      <c r="P51" s="8">
        <f>IF($A51=0,0,VLOOKUP($A51,Pointage!$A$6:$CE$370,'Récap Transp'!P$3))</f>
        <v>0</v>
      </c>
      <c r="Q51" s="8">
        <f>IF($A51=0,0,VLOOKUP($A51,Pointage!$A$6:$CE$370,'Récap Transp'!Q$3))</f>
        <v>0</v>
      </c>
      <c r="R51" s="8">
        <f>IF($A51=0,0,VLOOKUP($A51,Pointage!$A$6:$CE$370,'Récap Transp'!R$3))</f>
        <v>0</v>
      </c>
      <c r="S51" s="8">
        <f>IF($A51=0,0,VLOOKUP($A51,Pointage!$A$6:$CE$370,'Récap Transp'!S$3))</f>
        <v>0</v>
      </c>
    </row>
    <row r="52" spans="1:19" x14ac:dyDescent="0.2">
      <c r="A52" s="7" t="str">
        <f>Pointage!A54</f>
        <v>Total</v>
      </c>
      <c r="B52" s="4" t="e">
        <f t="shared" si="0"/>
        <v>#VALUE!</v>
      </c>
      <c r="C52" s="4" t="e">
        <f t="shared" si="1"/>
        <v>#VALUE!</v>
      </c>
      <c r="D52" s="8">
        <f>IF($A52=0,0,VLOOKUP($A52,Pointage!$A$6:$CE$370,'Récap Transp'!D$3))</f>
        <v>0</v>
      </c>
      <c r="E52" s="8">
        <f>IF($A52=0,0,VLOOKUP($A52,Pointage!$A$6:$CE$370,'Récap Transp'!E$3))</f>
        <v>0</v>
      </c>
      <c r="F52" s="8">
        <f>IF($A52=0,0,VLOOKUP($A52,Pointage!$A$6:$CE$370,'Récap Transp'!F$3))</f>
        <v>0</v>
      </c>
      <c r="G52" s="8">
        <f>IF($A52=0,0,VLOOKUP($A52,Pointage!$A$6:$CE$370,'Récap Transp'!G$3))</f>
        <v>0</v>
      </c>
      <c r="H52" s="8">
        <f>IF($A52=0,0,VLOOKUP($A52,Pointage!$A$6:$CE$370,'Récap Transp'!H$3))</f>
        <v>0</v>
      </c>
      <c r="I52" s="8">
        <f>IF($A52=0,0,VLOOKUP($A52,Pointage!$A$6:$CE$370,'Récap Transp'!I$3))</f>
        <v>0</v>
      </c>
      <c r="J52" s="8">
        <f>IF($A52=0,0,VLOOKUP($A52,Pointage!$A$6:$CE$370,'Récap Transp'!J$3))</f>
        <v>0</v>
      </c>
      <c r="K52" s="8">
        <f>IF($A52=0,0,VLOOKUP($A52,Pointage!$A$6:$CE$370,'Récap Transp'!K$3))</f>
        <v>0</v>
      </c>
      <c r="L52" s="8">
        <f>IF($A52=0,0,VLOOKUP($A52,Pointage!$A$6:$CE$370,'Récap Transp'!L$3))</f>
        <v>0</v>
      </c>
      <c r="M52" s="8">
        <f>IF($A52=0,0,VLOOKUP($A52,Pointage!$A$6:$CE$370,'Récap Transp'!M$3))</f>
        <v>0</v>
      </c>
      <c r="N52" s="8">
        <f>IF($A52=0,0,VLOOKUP($A52,Pointage!$A$6:$CE$370,'Récap Transp'!N$3))</f>
        <v>0</v>
      </c>
      <c r="O52" s="8">
        <f>IF($A52=0,0,VLOOKUP($A52,Pointage!$A$6:$CE$370,'Récap Transp'!O$3))</f>
        <v>0</v>
      </c>
      <c r="P52" s="8">
        <f>IF($A52=0,0,VLOOKUP($A52,Pointage!$A$6:$CE$370,'Récap Transp'!P$3))</f>
        <v>0</v>
      </c>
      <c r="Q52" s="8">
        <f>IF($A52=0,0,VLOOKUP($A52,Pointage!$A$6:$CE$370,'Récap Transp'!Q$3))</f>
        <v>0</v>
      </c>
      <c r="R52" s="8">
        <f>IF($A52=0,0,VLOOKUP($A52,Pointage!$A$6:$CE$370,'Récap Transp'!R$3))</f>
        <v>0</v>
      </c>
      <c r="S52" s="8">
        <f>IF($A52=0,0,VLOOKUP($A52,Pointage!$A$6:$CE$370,'Récap Transp'!S$3))</f>
        <v>0</v>
      </c>
    </row>
    <row r="53" spans="1:19" x14ac:dyDescent="0.2">
      <c r="A53" s="7">
        <f>Pointage!A55</f>
        <v>43150</v>
      </c>
      <c r="B53" s="4">
        <f t="shared" si="0"/>
        <v>19</v>
      </c>
      <c r="C53" s="4">
        <f t="shared" si="1"/>
        <v>2</v>
      </c>
      <c r="D53" s="8">
        <f>IF($A53=0,0,VLOOKUP($A53,Pointage!$A$6:$CE$370,'Récap Transp'!D$3))</f>
        <v>0</v>
      </c>
      <c r="E53" s="8">
        <f>IF($A53=0,0,VLOOKUP($A53,Pointage!$A$6:$CE$370,'Récap Transp'!E$3))</f>
        <v>0</v>
      </c>
      <c r="F53" s="8">
        <f>IF($A53=0,0,VLOOKUP($A53,Pointage!$A$6:$CE$370,'Récap Transp'!F$3))</f>
        <v>0</v>
      </c>
      <c r="G53" s="8">
        <f>IF($A53=0,0,VLOOKUP($A53,Pointage!$A$6:$CE$370,'Récap Transp'!G$3))</f>
        <v>0</v>
      </c>
      <c r="H53" s="8">
        <f>IF($A53=0,0,VLOOKUP($A53,Pointage!$A$6:$CE$370,'Récap Transp'!H$3))</f>
        <v>0</v>
      </c>
      <c r="I53" s="8">
        <f>IF($A53=0,0,VLOOKUP($A53,Pointage!$A$6:$CE$370,'Récap Transp'!I$3))</f>
        <v>0</v>
      </c>
      <c r="J53" s="8">
        <f>IF($A53=0,0,VLOOKUP($A53,Pointage!$A$6:$CE$370,'Récap Transp'!J$3))</f>
        <v>0</v>
      </c>
      <c r="K53" s="8">
        <f>IF($A53=0,0,VLOOKUP($A53,Pointage!$A$6:$CE$370,'Récap Transp'!K$3))</f>
        <v>0</v>
      </c>
      <c r="L53" s="8">
        <f>IF($A53=0,0,VLOOKUP($A53,Pointage!$A$6:$CE$370,'Récap Transp'!L$3))</f>
        <v>0</v>
      </c>
      <c r="M53" s="8">
        <f>IF($A53=0,0,VLOOKUP($A53,Pointage!$A$6:$CE$370,'Récap Transp'!M$3))</f>
        <v>0</v>
      </c>
      <c r="N53" s="8">
        <f>IF($A53=0,0,VLOOKUP($A53,Pointage!$A$6:$CE$370,'Récap Transp'!N$3))</f>
        <v>0</v>
      </c>
      <c r="O53" s="8">
        <f>IF($A53=0,0,VLOOKUP($A53,Pointage!$A$6:$CE$370,'Récap Transp'!O$3))</f>
        <v>0</v>
      </c>
      <c r="P53" s="8">
        <f>IF($A53=0,0,VLOOKUP($A53,Pointage!$A$6:$CE$370,'Récap Transp'!P$3))</f>
        <v>0</v>
      </c>
      <c r="Q53" s="8">
        <f>IF($A53=0,0,VLOOKUP($A53,Pointage!$A$6:$CE$370,'Récap Transp'!Q$3))</f>
        <v>0</v>
      </c>
      <c r="R53" s="8">
        <f>IF($A53=0,0,VLOOKUP($A53,Pointage!$A$6:$CE$370,'Récap Transp'!R$3))</f>
        <v>0</v>
      </c>
      <c r="S53" s="8">
        <f>IF($A53=0,0,VLOOKUP($A53,Pointage!$A$6:$CE$370,'Récap Transp'!S$3))</f>
        <v>0</v>
      </c>
    </row>
    <row r="54" spans="1:19" x14ac:dyDescent="0.2">
      <c r="A54" s="7">
        <f>Pointage!A56</f>
        <v>43151</v>
      </c>
      <c r="B54" s="4">
        <f t="shared" si="0"/>
        <v>20</v>
      </c>
      <c r="C54" s="4">
        <f t="shared" si="1"/>
        <v>2</v>
      </c>
      <c r="D54" s="8">
        <f>IF($A54=0,0,VLOOKUP($A54,Pointage!$A$6:$CE$370,'Récap Transp'!D$3))</f>
        <v>0</v>
      </c>
      <c r="E54" s="8">
        <f>IF($A54=0,0,VLOOKUP($A54,Pointage!$A$6:$CE$370,'Récap Transp'!E$3))</f>
        <v>0</v>
      </c>
      <c r="F54" s="8">
        <f>IF($A54=0,0,VLOOKUP($A54,Pointage!$A$6:$CE$370,'Récap Transp'!F$3))</f>
        <v>0</v>
      </c>
      <c r="G54" s="8">
        <f>IF($A54=0,0,VLOOKUP($A54,Pointage!$A$6:$CE$370,'Récap Transp'!G$3))</f>
        <v>0</v>
      </c>
      <c r="H54" s="8">
        <f>IF($A54=0,0,VLOOKUP($A54,Pointage!$A$6:$CE$370,'Récap Transp'!H$3))</f>
        <v>0</v>
      </c>
      <c r="I54" s="8">
        <f>IF($A54=0,0,VLOOKUP($A54,Pointage!$A$6:$CE$370,'Récap Transp'!I$3))</f>
        <v>0</v>
      </c>
      <c r="J54" s="8">
        <f>IF($A54=0,0,VLOOKUP($A54,Pointage!$A$6:$CE$370,'Récap Transp'!J$3))</f>
        <v>0</v>
      </c>
      <c r="K54" s="8">
        <f>IF($A54=0,0,VLOOKUP($A54,Pointage!$A$6:$CE$370,'Récap Transp'!K$3))</f>
        <v>0</v>
      </c>
      <c r="L54" s="8">
        <f>IF($A54=0,0,VLOOKUP($A54,Pointage!$A$6:$CE$370,'Récap Transp'!L$3))</f>
        <v>0</v>
      </c>
      <c r="M54" s="8">
        <f>IF($A54=0,0,VLOOKUP($A54,Pointage!$A$6:$CE$370,'Récap Transp'!M$3))</f>
        <v>0</v>
      </c>
      <c r="N54" s="8">
        <f>IF($A54=0,0,VLOOKUP($A54,Pointage!$A$6:$CE$370,'Récap Transp'!N$3))</f>
        <v>0</v>
      </c>
      <c r="O54" s="8">
        <f>IF($A54=0,0,VLOOKUP($A54,Pointage!$A$6:$CE$370,'Récap Transp'!O$3))</f>
        <v>0</v>
      </c>
      <c r="P54" s="8">
        <f>IF($A54=0,0,VLOOKUP($A54,Pointage!$A$6:$CE$370,'Récap Transp'!P$3))</f>
        <v>0</v>
      </c>
      <c r="Q54" s="8">
        <f>IF($A54=0,0,VLOOKUP($A54,Pointage!$A$6:$CE$370,'Récap Transp'!Q$3))</f>
        <v>0</v>
      </c>
      <c r="R54" s="8">
        <f>IF($A54=0,0,VLOOKUP($A54,Pointage!$A$6:$CE$370,'Récap Transp'!R$3))</f>
        <v>0</v>
      </c>
      <c r="S54" s="8">
        <f>IF($A54=0,0,VLOOKUP($A54,Pointage!$A$6:$CE$370,'Récap Transp'!S$3))</f>
        <v>0</v>
      </c>
    </row>
    <row r="55" spans="1:19" x14ac:dyDescent="0.2">
      <c r="A55" s="7">
        <f>Pointage!A57</f>
        <v>43152</v>
      </c>
      <c r="B55" s="4">
        <f t="shared" si="0"/>
        <v>21</v>
      </c>
      <c r="C55" s="4">
        <f t="shared" si="1"/>
        <v>2</v>
      </c>
      <c r="D55" s="8">
        <f>IF($A55=0,0,VLOOKUP($A55,Pointage!$A$6:$CE$370,'Récap Transp'!D$3))</f>
        <v>0</v>
      </c>
      <c r="E55" s="8">
        <f>IF($A55=0,0,VLOOKUP($A55,Pointage!$A$6:$CE$370,'Récap Transp'!E$3))</f>
        <v>0</v>
      </c>
      <c r="F55" s="8">
        <f>IF($A55=0,0,VLOOKUP($A55,Pointage!$A$6:$CE$370,'Récap Transp'!F$3))</f>
        <v>0</v>
      </c>
      <c r="G55" s="8">
        <f>IF($A55=0,0,VLOOKUP($A55,Pointage!$A$6:$CE$370,'Récap Transp'!G$3))</f>
        <v>0</v>
      </c>
      <c r="H55" s="8">
        <f>IF($A55=0,0,VLOOKUP($A55,Pointage!$A$6:$CE$370,'Récap Transp'!H$3))</f>
        <v>0</v>
      </c>
      <c r="I55" s="8">
        <f>IF($A55=0,0,VLOOKUP($A55,Pointage!$A$6:$CE$370,'Récap Transp'!I$3))</f>
        <v>0</v>
      </c>
      <c r="J55" s="8">
        <f>IF($A55=0,0,VLOOKUP($A55,Pointage!$A$6:$CE$370,'Récap Transp'!J$3))</f>
        <v>0</v>
      </c>
      <c r="K55" s="8">
        <f>IF($A55=0,0,VLOOKUP($A55,Pointage!$A$6:$CE$370,'Récap Transp'!K$3))</f>
        <v>0</v>
      </c>
      <c r="L55" s="8">
        <f>IF($A55=0,0,VLOOKUP($A55,Pointage!$A$6:$CE$370,'Récap Transp'!L$3))</f>
        <v>0</v>
      </c>
      <c r="M55" s="8">
        <f>IF($A55=0,0,VLOOKUP($A55,Pointage!$A$6:$CE$370,'Récap Transp'!M$3))</f>
        <v>0</v>
      </c>
      <c r="N55" s="8">
        <f>IF($A55=0,0,VLOOKUP($A55,Pointage!$A$6:$CE$370,'Récap Transp'!N$3))</f>
        <v>0</v>
      </c>
      <c r="O55" s="8">
        <f>IF($A55=0,0,VLOOKUP($A55,Pointage!$A$6:$CE$370,'Récap Transp'!O$3))</f>
        <v>0</v>
      </c>
      <c r="P55" s="8">
        <f>IF($A55=0,0,VLOOKUP($A55,Pointage!$A$6:$CE$370,'Récap Transp'!P$3))</f>
        <v>0</v>
      </c>
      <c r="Q55" s="8">
        <f>IF($A55=0,0,VLOOKUP($A55,Pointage!$A$6:$CE$370,'Récap Transp'!Q$3))</f>
        <v>0</v>
      </c>
      <c r="R55" s="8">
        <f>IF($A55=0,0,VLOOKUP($A55,Pointage!$A$6:$CE$370,'Récap Transp'!R$3))</f>
        <v>0</v>
      </c>
      <c r="S55" s="8">
        <f>IF($A55=0,0,VLOOKUP($A55,Pointage!$A$6:$CE$370,'Récap Transp'!S$3))</f>
        <v>0</v>
      </c>
    </row>
    <row r="56" spans="1:19" x14ac:dyDescent="0.2">
      <c r="A56" s="7">
        <f>Pointage!A58</f>
        <v>43153</v>
      </c>
      <c r="B56" s="4">
        <f t="shared" si="0"/>
        <v>22</v>
      </c>
      <c r="C56" s="4">
        <f t="shared" si="1"/>
        <v>2</v>
      </c>
      <c r="D56" s="8">
        <f>IF($A56=0,0,VLOOKUP($A56,Pointage!$A$6:$CE$370,'Récap Transp'!D$3))</f>
        <v>0</v>
      </c>
      <c r="E56" s="8">
        <f>IF($A56=0,0,VLOOKUP($A56,Pointage!$A$6:$CE$370,'Récap Transp'!E$3))</f>
        <v>0</v>
      </c>
      <c r="F56" s="8">
        <f>IF($A56=0,0,VLOOKUP($A56,Pointage!$A$6:$CE$370,'Récap Transp'!F$3))</f>
        <v>0</v>
      </c>
      <c r="G56" s="8">
        <f>IF($A56=0,0,VLOOKUP($A56,Pointage!$A$6:$CE$370,'Récap Transp'!G$3))</f>
        <v>0</v>
      </c>
      <c r="H56" s="8">
        <f>IF($A56=0,0,VLOOKUP($A56,Pointage!$A$6:$CE$370,'Récap Transp'!H$3))</f>
        <v>0</v>
      </c>
      <c r="I56" s="8">
        <f>IF($A56=0,0,VLOOKUP($A56,Pointage!$A$6:$CE$370,'Récap Transp'!I$3))</f>
        <v>0</v>
      </c>
      <c r="J56" s="8">
        <f>IF($A56=0,0,VLOOKUP($A56,Pointage!$A$6:$CE$370,'Récap Transp'!J$3))</f>
        <v>0</v>
      </c>
      <c r="K56" s="8">
        <f>IF($A56=0,0,VLOOKUP($A56,Pointage!$A$6:$CE$370,'Récap Transp'!K$3))</f>
        <v>0</v>
      </c>
      <c r="L56" s="8">
        <f>IF($A56=0,0,VLOOKUP($A56,Pointage!$A$6:$CE$370,'Récap Transp'!L$3))</f>
        <v>0</v>
      </c>
      <c r="M56" s="8">
        <f>IF($A56=0,0,VLOOKUP($A56,Pointage!$A$6:$CE$370,'Récap Transp'!M$3))</f>
        <v>0</v>
      </c>
      <c r="N56" s="8">
        <f>IF($A56=0,0,VLOOKUP($A56,Pointage!$A$6:$CE$370,'Récap Transp'!N$3))</f>
        <v>0</v>
      </c>
      <c r="O56" s="8">
        <f>IF($A56=0,0,VLOOKUP($A56,Pointage!$A$6:$CE$370,'Récap Transp'!O$3))</f>
        <v>0</v>
      </c>
      <c r="P56" s="8">
        <f>IF($A56=0,0,VLOOKUP($A56,Pointage!$A$6:$CE$370,'Récap Transp'!P$3))</f>
        <v>0</v>
      </c>
      <c r="Q56" s="8">
        <f>IF($A56=0,0,VLOOKUP($A56,Pointage!$A$6:$CE$370,'Récap Transp'!Q$3))</f>
        <v>0</v>
      </c>
      <c r="R56" s="8">
        <f>IF($A56=0,0,VLOOKUP($A56,Pointage!$A$6:$CE$370,'Récap Transp'!R$3))</f>
        <v>0</v>
      </c>
      <c r="S56" s="8">
        <f>IF($A56=0,0,VLOOKUP($A56,Pointage!$A$6:$CE$370,'Récap Transp'!S$3))</f>
        <v>0</v>
      </c>
    </row>
    <row r="57" spans="1:19" x14ac:dyDescent="0.2">
      <c r="A57" s="7">
        <f>Pointage!A59</f>
        <v>43154</v>
      </c>
      <c r="B57" s="4">
        <f t="shared" si="0"/>
        <v>23</v>
      </c>
      <c r="C57" s="4">
        <f t="shared" si="1"/>
        <v>2</v>
      </c>
      <c r="D57" s="8">
        <f>IF($A57=0,0,VLOOKUP($A57,Pointage!$A$6:$CE$370,'Récap Transp'!D$3))</f>
        <v>0</v>
      </c>
      <c r="E57" s="8">
        <f>IF($A57=0,0,VLOOKUP($A57,Pointage!$A$6:$CE$370,'Récap Transp'!E$3))</f>
        <v>0</v>
      </c>
      <c r="F57" s="8">
        <f>IF($A57=0,0,VLOOKUP($A57,Pointage!$A$6:$CE$370,'Récap Transp'!F$3))</f>
        <v>0</v>
      </c>
      <c r="G57" s="8">
        <f>IF($A57=0,0,VLOOKUP($A57,Pointage!$A$6:$CE$370,'Récap Transp'!G$3))</f>
        <v>0</v>
      </c>
      <c r="H57" s="8">
        <f>IF($A57=0,0,VLOOKUP($A57,Pointage!$A$6:$CE$370,'Récap Transp'!H$3))</f>
        <v>0</v>
      </c>
      <c r="I57" s="8">
        <f>IF($A57=0,0,VLOOKUP($A57,Pointage!$A$6:$CE$370,'Récap Transp'!I$3))</f>
        <v>0</v>
      </c>
      <c r="J57" s="8">
        <f>IF($A57=0,0,VLOOKUP($A57,Pointage!$A$6:$CE$370,'Récap Transp'!J$3))</f>
        <v>0</v>
      </c>
      <c r="K57" s="8">
        <f>IF($A57=0,0,VLOOKUP($A57,Pointage!$A$6:$CE$370,'Récap Transp'!K$3))</f>
        <v>0</v>
      </c>
      <c r="L57" s="8">
        <f>IF($A57=0,0,VLOOKUP($A57,Pointage!$A$6:$CE$370,'Récap Transp'!L$3))</f>
        <v>0</v>
      </c>
      <c r="M57" s="8">
        <f>IF($A57=0,0,VLOOKUP($A57,Pointage!$A$6:$CE$370,'Récap Transp'!M$3))</f>
        <v>0</v>
      </c>
      <c r="N57" s="8">
        <f>IF($A57=0,0,VLOOKUP($A57,Pointage!$A$6:$CE$370,'Récap Transp'!N$3))</f>
        <v>0</v>
      </c>
      <c r="O57" s="8">
        <f>IF($A57=0,0,VLOOKUP($A57,Pointage!$A$6:$CE$370,'Récap Transp'!O$3))</f>
        <v>0</v>
      </c>
      <c r="P57" s="8">
        <f>IF($A57=0,0,VLOOKUP($A57,Pointage!$A$6:$CE$370,'Récap Transp'!P$3))</f>
        <v>0</v>
      </c>
      <c r="Q57" s="8">
        <f>IF($A57=0,0,VLOOKUP($A57,Pointage!$A$6:$CE$370,'Récap Transp'!Q$3))</f>
        <v>0</v>
      </c>
      <c r="R57" s="8">
        <f>IF($A57=0,0,VLOOKUP($A57,Pointage!$A$6:$CE$370,'Récap Transp'!R$3))</f>
        <v>0</v>
      </c>
      <c r="S57" s="8">
        <f>IF($A57=0,0,VLOOKUP($A57,Pointage!$A$6:$CE$370,'Récap Transp'!S$3))</f>
        <v>0</v>
      </c>
    </row>
    <row r="58" spans="1:19" x14ac:dyDescent="0.2">
      <c r="A58" s="7">
        <f>Pointage!A60</f>
        <v>43155</v>
      </c>
      <c r="B58" s="4">
        <f t="shared" si="0"/>
        <v>24</v>
      </c>
      <c r="C58" s="4">
        <f t="shared" si="1"/>
        <v>2</v>
      </c>
      <c r="D58" s="8">
        <f>IF($A58=0,0,VLOOKUP($A58,Pointage!$A$6:$CE$370,'Récap Transp'!D$3))</f>
        <v>0</v>
      </c>
      <c r="E58" s="8">
        <f>IF($A58=0,0,VLOOKUP($A58,Pointage!$A$6:$CE$370,'Récap Transp'!E$3))</f>
        <v>0</v>
      </c>
      <c r="F58" s="8">
        <f>IF($A58=0,0,VLOOKUP($A58,Pointage!$A$6:$CE$370,'Récap Transp'!F$3))</f>
        <v>0</v>
      </c>
      <c r="G58" s="8">
        <f>IF($A58=0,0,VLOOKUP($A58,Pointage!$A$6:$CE$370,'Récap Transp'!G$3))</f>
        <v>0</v>
      </c>
      <c r="H58" s="8">
        <f>IF($A58=0,0,VLOOKUP($A58,Pointage!$A$6:$CE$370,'Récap Transp'!H$3))</f>
        <v>0</v>
      </c>
      <c r="I58" s="8">
        <f>IF($A58=0,0,VLOOKUP($A58,Pointage!$A$6:$CE$370,'Récap Transp'!I$3))</f>
        <v>0</v>
      </c>
      <c r="J58" s="8">
        <f>IF($A58=0,0,VLOOKUP($A58,Pointage!$A$6:$CE$370,'Récap Transp'!J$3))</f>
        <v>0</v>
      </c>
      <c r="K58" s="8">
        <f>IF($A58=0,0,VLOOKUP($A58,Pointage!$A$6:$CE$370,'Récap Transp'!K$3))</f>
        <v>0</v>
      </c>
      <c r="L58" s="8">
        <f>IF($A58=0,0,VLOOKUP($A58,Pointage!$A$6:$CE$370,'Récap Transp'!L$3))</f>
        <v>0</v>
      </c>
      <c r="M58" s="8">
        <f>IF($A58=0,0,VLOOKUP($A58,Pointage!$A$6:$CE$370,'Récap Transp'!M$3))</f>
        <v>0</v>
      </c>
      <c r="N58" s="8">
        <f>IF($A58=0,0,VLOOKUP($A58,Pointage!$A$6:$CE$370,'Récap Transp'!N$3))</f>
        <v>0</v>
      </c>
      <c r="O58" s="8">
        <f>IF($A58=0,0,VLOOKUP($A58,Pointage!$A$6:$CE$370,'Récap Transp'!O$3))</f>
        <v>0</v>
      </c>
      <c r="P58" s="8">
        <f>IF($A58=0,0,VLOOKUP($A58,Pointage!$A$6:$CE$370,'Récap Transp'!P$3))</f>
        <v>0</v>
      </c>
      <c r="Q58" s="8">
        <f>IF($A58=0,0,VLOOKUP($A58,Pointage!$A$6:$CE$370,'Récap Transp'!Q$3))</f>
        <v>0</v>
      </c>
      <c r="R58" s="8">
        <f>IF($A58=0,0,VLOOKUP($A58,Pointage!$A$6:$CE$370,'Récap Transp'!R$3))</f>
        <v>0</v>
      </c>
      <c r="S58" s="8">
        <f>IF($A58=0,0,VLOOKUP($A58,Pointage!$A$6:$CE$370,'Récap Transp'!S$3))</f>
        <v>0</v>
      </c>
    </row>
    <row r="59" spans="1:19" x14ac:dyDescent="0.2">
      <c r="A59" s="7" t="str">
        <f>Pointage!A61</f>
        <v>Total</v>
      </c>
      <c r="B59" s="4" t="e">
        <f t="shared" si="0"/>
        <v>#VALUE!</v>
      </c>
      <c r="C59" s="4" t="e">
        <f t="shared" si="1"/>
        <v>#VALUE!</v>
      </c>
      <c r="D59" s="8">
        <f>IF($A59=0,0,VLOOKUP($A59,Pointage!$A$6:$CE$370,'Récap Transp'!D$3))</f>
        <v>0</v>
      </c>
      <c r="E59" s="8">
        <f>IF($A59=0,0,VLOOKUP($A59,Pointage!$A$6:$CE$370,'Récap Transp'!E$3))</f>
        <v>0</v>
      </c>
      <c r="F59" s="8">
        <f>IF($A59=0,0,VLOOKUP($A59,Pointage!$A$6:$CE$370,'Récap Transp'!F$3))</f>
        <v>0</v>
      </c>
      <c r="G59" s="8">
        <f>IF($A59=0,0,VLOOKUP($A59,Pointage!$A$6:$CE$370,'Récap Transp'!G$3))</f>
        <v>0</v>
      </c>
      <c r="H59" s="8">
        <f>IF($A59=0,0,VLOOKUP($A59,Pointage!$A$6:$CE$370,'Récap Transp'!H$3))</f>
        <v>0</v>
      </c>
      <c r="I59" s="8">
        <f>IF($A59=0,0,VLOOKUP($A59,Pointage!$A$6:$CE$370,'Récap Transp'!I$3))</f>
        <v>0</v>
      </c>
      <c r="J59" s="8">
        <f>IF($A59=0,0,VLOOKUP($A59,Pointage!$A$6:$CE$370,'Récap Transp'!J$3))</f>
        <v>0</v>
      </c>
      <c r="K59" s="8">
        <f>IF($A59=0,0,VLOOKUP($A59,Pointage!$A$6:$CE$370,'Récap Transp'!K$3))</f>
        <v>0</v>
      </c>
      <c r="L59" s="8">
        <f>IF($A59=0,0,VLOOKUP($A59,Pointage!$A$6:$CE$370,'Récap Transp'!L$3))</f>
        <v>0</v>
      </c>
      <c r="M59" s="8">
        <f>IF($A59=0,0,VLOOKUP($A59,Pointage!$A$6:$CE$370,'Récap Transp'!M$3))</f>
        <v>0</v>
      </c>
      <c r="N59" s="8">
        <f>IF($A59=0,0,VLOOKUP($A59,Pointage!$A$6:$CE$370,'Récap Transp'!N$3))</f>
        <v>0</v>
      </c>
      <c r="O59" s="8">
        <f>IF($A59=0,0,VLOOKUP($A59,Pointage!$A$6:$CE$370,'Récap Transp'!O$3))</f>
        <v>0</v>
      </c>
      <c r="P59" s="8">
        <f>IF($A59=0,0,VLOOKUP($A59,Pointage!$A$6:$CE$370,'Récap Transp'!P$3))</f>
        <v>0</v>
      </c>
      <c r="Q59" s="8">
        <f>IF($A59=0,0,VLOOKUP($A59,Pointage!$A$6:$CE$370,'Récap Transp'!Q$3))</f>
        <v>0</v>
      </c>
      <c r="R59" s="8">
        <f>IF($A59=0,0,VLOOKUP($A59,Pointage!$A$6:$CE$370,'Récap Transp'!R$3))</f>
        <v>0</v>
      </c>
      <c r="S59" s="8">
        <f>IF($A59=0,0,VLOOKUP($A59,Pointage!$A$6:$CE$370,'Récap Transp'!S$3))</f>
        <v>0</v>
      </c>
    </row>
    <row r="60" spans="1:19" x14ac:dyDescent="0.2">
      <c r="A60" s="7">
        <f>Pointage!A62</f>
        <v>43157</v>
      </c>
      <c r="B60" s="4">
        <f t="shared" si="0"/>
        <v>26</v>
      </c>
      <c r="C60" s="4">
        <f t="shared" si="1"/>
        <v>2</v>
      </c>
      <c r="D60" s="8">
        <f>IF($A60=0,0,VLOOKUP($A60,Pointage!$A$6:$CE$370,'Récap Transp'!D$3))</f>
        <v>0</v>
      </c>
      <c r="E60" s="8">
        <f>IF($A60=0,0,VLOOKUP($A60,Pointage!$A$6:$CE$370,'Récap Transp'!E$3))</f>
        <v>0</v>
      </c>
      <c r="F60" s="8">
        <f>IF($A60=0,0,VLOOKUP($A60,Pointage!$A$6:$CE$370,'Récap Transp'!F$3))</f>
        <v>0</v>
      </c>
      <c r="G60" s="8">
        <f>IF($A60=0,0,VLOOKUP($A60,Pointage!$A$6:$CE$370,'Récap Transp'!G$3))</f>
        <v>0</v>
      </c>
      <c r="H60" s="8">
        <f>IF($A60=0,0,VLOOKUP($A60,Pointage!$A$6:$CE$370,'Récap Transp'!H$3))</f>
        <v>0</v>
      </c>
      <c r="I60" s="8">
        <f>IF($A60=0,0,VLOOKUP($A60,Pointage!$A$6:$CE$370,'Récap Transp'!I$3))</f>
        <v>0</v>
      </c>
      <c r="J60" s="8">
        <f>IF($A60=0,0,VLOOKUP($A60,Pointage!$A$6:$CE$370,'Récap Transp'!J$3))</f>
        <v>0</v>
      </c>
      <c r="K60" s="8">
        <f>IF($A60=0,0,VLOOKUP($A60,Pointage!$A$6:$CE$370,'Récap Transp'!K$3))</f>
        <v>0</v>
      </c>
      <c r="L60" s="8">
        <f>IF($A60=0,0,VLOOKUP($A60,Pointage!$A$6:$CE$370,'Récap Transp'!L$3))</f>
        <v>0</v>
      </c>
      <c r="M60" s="8">
        <f>IF($A60=0,0,VLOOKUP($A60,Pointage!$A$6:$CE$370,'Récap Transp'!M$3))</f>
        <v>0</v>
      </c>
      <c r="N60" s="8">
        <f>IF($A60=0,0,VLOOKUP($A60,Pointage!$A$6:$CE$370,'Récap Transp'!N$3))</f>
        <v>0</v>
      </c>
      <c r="O60" s="8">
        <f>IF($A60=0,0,VLOOKUP($A60,Pointage!$A$6:$CE$370,'Récap Transp'!O$3))</f>
        <v>0</v>
      </c>
      <c r="P60" s="8">
        <f>IF($A60=0,0,VLOOKUP($A60,Pointage!$A$6:$CE$370,'Récap Transp'!P$3))</f>
        <v>0</v>
      </c>
      <c r="Q60" s="8">
        <f>IF($A60=0,0,VLOOKUP($A60,Pointage!$A$6:$CE$370,'Récap Transp'!Q$3))</f>
        <v>0</v>
      </c>
      <c r="R60" s="8">
        <f>IF($A60=0,0,VLOOKUP($A60,Pointage!$A$6:$CE$370,'Récap Transp'!R$3))</f>
        <v>0</v>
      </c>
      <c r="S60" s="8">
        <f>IF($A60=0,0,VLOOKUP($A60,Pointage!$A$6:$CE$370,'Récap Transp'!S$3))</f>
        <v>0</v>
      </c>
    </row>
    <row r="61" spans="1:19" x14ac:dyDescent="0.2">
      <c r="A61" s="7">
        <f>Pointage!A63</f>
        <v>43158</v>
      </c>
      <c r="B61" s="4">
        <f t="shared" si="0"/>
        <v>27</v>
      </c>
      <c r="C61" s="4">
        <f t="shared" si="1"/>
        <v>2</v>
      </c>
      <c r="D61" s="8">
        <f>IF($A61=0,0,VLOOKUP($A61,Pointage!$A$6:$CE$370,'Récap Transp'!D$3))</f>
        <v>0</v>
      </c>
      <c r="E61" s="8">
        <f>IF($A61=0,0,VLOOKUP($A61,Pointage!$A$6:$CE$370,'Récap Transp'!E$3))</f>
        <v>0</v>
      </c>
      <c r="F61" s="8">
        <f>IF($A61=0,0,VLOOKUP($A61,Pointage!$A$6:$CE$370,'Récap Transp'!F$3))</f>
        <v>0</v>
      </c>
      <c r="G61" s="8">
        <f>IF($A61=0,0,VLOOKUP($A61,Pointage!$A$6:$CE$370,'Récap Transp'!G$3))</f>
        <v>0</v>
      </c>
      <c r="H61" s="8">
        <f>IF($A61=0,0,VLOOKUP($A61,Pointage!$A$6:$CE$370,'Récap Transp'!H$3))</f>
        <v>0</v>
      </c>
      <c r="I61" s="8">
        <f>IF($A61=0,0,VLOOKUP($A61,Pointage!$A$6:$CE$370,'Récap Transp'!I$3))</f>
        <v>0</v>
      </c>
      <c r="J61" s="8">
        <f>IF($A61=0,0,VLOOKUP($A61,Pointage!$A$6:$CE$370,'Récap Transp'!J$3))</f>
        <v>0</v>
      </c>
      <c r="K61" s="8">
        <f>IF($A61=0,0,VLOOKUP($A61,Pointage!$A$6:$CE$370,'Récap Transp'!K$3))</f>
        <v>0</v>
      </c>
      <c r="L61" s="8">
        <f>IF($A61=0,0,VLOOKUP($A61,Pointage!$A$6:$CE$370,'Récap Transp'!L$3))</f>
        <v>0</v>
      </c>
      <c r="M61" s="8">
        <f>IF($A61=0,0,VLOOKUP($A61,Pointage!$A$6:$CE$370,'Récap Transp'!M$3))</f>
        <v>0</v>
      </c>
      <c r="N61" s="8">
        <f>IF($A61=0,0,VLOOKUP($A61,Pointage!$A$6:$CE$370,'Récap Transp'!N$3))</f>
        <v>0</v>
      </c>
      <c r="O61" s="8">
        <f>IF($A61=0,0,VLOOKUP($A61,Pointage!$A$6:$CE$370,'Récap Transp'!O$3))</f>
        <v>0</v>
      </c>
      <c r="P61" s="8">
        <f>IF($A61=0,0,VLOOKUP($A61,Pointage!$A$6:$CE$370,'Récap Transp'!P$3))</f>
        <v>0</v>
      </c>
      <c r="Q61" s="8">
        <f>IF($A61=0,0,VLOOKUP($A61,Pointage!$A$6:$CE$370,'Récap Transp'!Q$3))</f>
        <v>0</v>
      </c>
      <c r="R61" s="8">
        <f>IF($A61=0,0,VLOOKUP($A61,Pointage!$A$6:$CE$370,'Récap Transp'!R$3))</f>
        <v>0</v>
      </c>
      <c r="S61" s="8">
        <f>IF($A61=0,0,VLOOKUP($A61,Pointage!$A$6:$CE$370,'Récap Transp'!S$3))</f>
        <v>0</v>
      </c>
    </row>
    <row r="62" spans="1:19" x14ac:dyDescent="0.2">
      <c r="A62" s="7">
        <f>Pointage!A64</f>
        <v>43159</v>
      </c>
      <c r="B62" s="4">
        <f t="shared" si="0"/>
        <v>28</v>
      </c>
      <c r="C62" s="4">
        <f t="shared" si="1"/>
        <v>2</v>
      </c>
      <c r="D62" s="8">
        <f>IF($A62=0,0,VLOOKUP($A62,Pointage!$A$6:$CE$370,'Récap Transp'!D$3))</f>
        <v>0</v>
      </c>
      <c r="E62" s="8">
        <f>IF($A62=0,0,VLOOKUP($A62,Pointage!$A$6:$CE$370,'Récap Transp'!E$3))</f>
        <v>0</v>
      </c>
      <c r="F62" s="8">
        <f>IF($A62=0,0,VLOOKUP($A62,Pointage!$A$6:$CE$370,'Récap Transp'!F$3))</f>
        <v>0</v>
      </c>
      <c r="G62" s="8">
        <f>IF($A62=0,0,VLOOKUP($A62,Pointage!$A$6:$CE$370,'Récap Transp'!G$3))</f>
        <v>0</v>
      </c>
      <c r="H62" s="8">
        <f>IF($A62=0,0,VLOOKUP($A62,Pointage!$A$6:$CE$370,'Récap Transp'!H$3))</f>
        <v>0</v>
      </c>
      <c r="I62" s="8">
        <f>IF($A62=0,0,VLOOKUP($A62,Pointage!$A$6:$CE$370,'Récap Transp'!I$3))</f>
        <v>0</v>
      </c>
      <c r="J62" s="8">
        <f>IF($A62=0,0,VLOOKUP($A62,Pointage!$A$6:$CE$370,'Récap Transp'!J$3))</f>
        <v>0</v>
      </c>
      <c r="K62" s="8">
        <f>IF($A62=0,0,VLOOKUP($A62,Pointage!$A$6:$CE$370,'Récap Transp'!K$3))</f>
        <v>0</v>
      </c>
      <c r="L62" s="8">
        <f>IF($A62=0,0,VLOOKUP($A62,Pointage!$A$6:$CE$370,'Récap Transp'!L$3))</f>
        <v>0</v>
      </c>
      <c r="M62" s="8">
        <f>IF($A62=0,0,VLOOKUP($A62,Pointage!$A$6:$CE$370,'Récap Transp'!M$3))</f>
        <v>0</v>
      </c>
      <c r="N62" s="8">
        <f>IF($A62=0,0,VLOOKUP($A62,Pointage!$A$6:$CE$370,'Récap Transp'!N$3))</f>
        <v>0</v>
      </c>
      <c r="O62" s="8">
        <f>IF($A62=0,0,VLOOKUP($A62,Pointage!$A$6:$CE$370,'Récap Transp'!O$3))</f>
        <v>0</v>
      </c>
      <c r="P62" s="8">
        <f>IF($A62=0,0,VLOOKUP($A62,Pointage!$A$6:$CE$370,'Récap Transp'!P$3))</f>
        <v>0</v>
      </c>
      <c r="Q62" s="8">
        <f>IF($A62=0,0,VLOOKUP($A62,Pointage!$A$6:$CE$370,'Récap Transp'!Q$3))</f>
        <v>0</v>
      </c>
      <c r="R62" s="8">
        <f>IF($A62=0,0,VLOOKUP($A62,Pointage!$A$6:$CE$370,'Récap Transp'!R$3))</f>
        <v>0</v>
      </c>
      <c r="S62" s="8">
        <f>IF($A62=0,0,VLOOKUP($A62,Pointage!$A$6:$CE$370,'Récap Transp'!S$3))</f>
        <v>0</v>
      </c>
    </row>
    <row r="63" spans="1:19" x14ac:dyDescent="0.2">
      <c r="A63" s="7">
        <f>Pointage!A65</f>
        <v>43160</v>
      </c>
      <c r="B63" s="4">
        <f t="shared" si="0"/>
        <v>1</v>
      </c>
      <c r="C63" s="4">
        <f t="shared" si="1"/>
        <v>3</v>
      </c>
      <c r="D63" s="8">
        <f>IF($A63=0,0,VLOOKUP($A63,Pointage!$A$6:$CE$370,'Récap Transp'!D$3))</f>
        <v>0</v>
      </c>
      <c r="E63" s="8">
        <f>IF($A63=0,0,VLOOKUP($A63,Pointage!$A$6:$CE$370,'Récap Transp'!E$3))</f>
        <v>0</v>
      </c>
      <c r="F63" s="8">
        <f>IF($A63=0,0,VLOOKUP($A63,Pointage!$A$6:$CE$370,'Récap Transp'!F$3))</f>
        <v>0</v>
      </c>
      <c r="G63" s="8">
        <f>IF($A63=0,0,VLOOKUP($A63,Pointage!$A$6:$CE$370,'Récap Transp'!G$3))</f>
        <v>0</v>
      </c>
      <c r="H63" s="8">
        <f>IF($A63=0,0,VLOOKUP($A63,Pointage!$A$6:$CE$370,'Récap Transp'!H$3))</f>
        <v>0</v>
      </c>
      <c r="I63" s="8">
        <f>IF($A63=0,0,VLOOKUP($A63,Pointage!$A$6:$CE$370,'Récap Transp'!I$3))</f>
        <v>0</v>
      </c>
      <c r="J63" s="8">
        <f>IF($A63=0,0,VLOOKUP($A63,Pointage!$A$6:$CE$370,'Récap Transp'!J$3))</f>
        <v>0</v>
      </c>
      <c r="K63" s="8">
        <f>IF($A63=0,0,VLOOKUP($A63,Pointage!$A$6:$CE$370,'Récap Transp'!K$3))</f>
        <v>0</v>
      </c>
      <c r="L63" s="8">
        <f>IF($A63=0,0,VLOOKUP($A63,Pointage!$A$6:$CE$370,'Récap Transp'!L$3))</f>
        <v>0</v>
      </c>
      <c r="M63" s="8">
        <f>IF($A63=0,0,VLOOKUP($A63,Pointage!$A$6:$CE$370,'Récap Transp'!M$3))</f>
        <v>0</v>
      </c>
      <c r="N63" s="8">
        <f>IF($A63=0,0,VLOOKUP($A63,Pointage!$A$6:$CE$370,'Récap Transp'!N$3))</f>
        <v>0</v>
      </c>
      <c r="O63" s="8">
        <f>IF($A63=0,0,VLOOKUP($A63,Pointage!$A$6:$CE$370,'Récap Transp'!O$3))</f>
        <v>0</v>
      </c>
      <c r="P63" s="8">
        <f>IF($A63=0,0,VLOOKUP($A63,Pointage!$A$6:$CE$370,'Récap Transp'!P$3))</f>
        <v>0</v>
      </c>
      <c r="Q63" s="8">
        <f>IF($A63=0,0,VLOOKUP($A63,Pointage!$A$6:$CE$370,'Récap Transp'!Q$3))</f>
        <v>0</v>
      </c>
      <c r="R63" s="8">
        <f>IF($A63=0,0,VLOOKUP($A63,Pointage!$A$6:$CE$370,'Récap Transp'!R$3))</f>
        <v>0</v>
      </c>
      <c r="S63" s="8">
        <f>IF($A63=0,0,VLOOKUP($A63,Pointage!$A$6:$CE$370,'Récap Transp'!S$3))</f>
        <v>0</v>
      </c>
    </row>
    <row r="64" spans="1:19" x14ac:dyDescent="0.2">
      <c r="A64" s="7">
        <f>Pointage!A66</f>
        <v>43161</v>
      </c>
      <c r="B64" s="4">
        <f t="shared" si="0"/>
        <v>2</v>
      </c>
      <c r="C64" s="4">
        <f t="shared" si="1"/>
        <v>3</v>
      </c>
      <c r="D64" s="8">
        <f>IF($A64=0,0,VLOOKUP($A64,Pointage!$A$6:$CE$370,'Récap Transp'!D$3))</f>
        <v>0</v>
      </c>
      <c r="E64" s="8">
        <f>IF($A64=0,0,VLOOKUP($A64,Pointage!$A$6:$CE$370,'Récap Transp'!E$3))</f>
        <v>0</v>
      </c>
      <c r="F64" s="8">
        <f>IF($A64=0,0,VLOOKUP($A64,Pointage!$A$6:$CE$370,'Récap Transp'!F$3))</f>
        <v>0</v>
      </c>
      <c r="G64" s="8">
        <f>IF($A64=0,0,VLOOKUP($A64,Pointage!$A$6:$CE$370,'Récap Transp'!G$3))</f>
        <v>0</v>
      </c>
      <c r="H64" s="8">
        <f>IF($A64=0,0,VLOOKUP($A64,Pointage!$A$6:$CE$370,'Récap Transp'!H$3))</f>
        <v>0</v>
      </c>
      <c r="I64" s="8">
        <f>IF($A64=0,0,VLOOKUP($A64,Pointage!$A$6:$CE$370,'Récap Transp'!I$3))</f>
        <v>0</v>
      </c>
      <c r="J64" s="8">
        <f>IF($A64=0,0,VLOOKUP($A64,Pointage!$A$6:$CE$370,'Récap Transp'!J$3))</f>
        <v>0</v>
      </c>
      <c r="K64" s="8">
        <f>IF($A64=0,0,VLOOKUP($A64,Pointage!$A$6:$CE$370,'Récap Transp'!K$3))</f>
        <v>0</v>
      </c>
      <c r="L64" s="8">
        <f>IF($A64=0,0,VLOOKUP($A64,Pointage!$A$6:$CE$370,'Récap Transp'!L$3))</f>
        <v>0</v>
      </c>
      <c r="M64" s="8">
        <f>IF($A64=0,0,VLOOKUP($A64,Pointage!$A$6:$CE$370,'Récap Transp'!M$3))</f>
        <v>0</v>
      </c>
      <c r="N64" s="8">
        <f>IF($A64=0,0,VLOOKUP($A64,Pointage!$A$6:$CE$370,'Récap Transp'!N$3))</f>
        <v>0</v>
      </c>
      <c r="O64" s="8">
        <f>IF($A64=0,0,VLOOKUP($A64,Pointage!$A$6:$CE$370,'Récap Transp'!O$3))</f>
        <v>0</v>
      </c>
      <c r="P64" s="8">
        <f>IF($A64=0,0,VLOOKUP($A64,Pointage!$A$6:$CE$370,'Récap Transp'!P$3))</f>
        <v>0</v>
      </c>
      <c r="Q64" s="8">
        <f>IF($A64=0,0,VLOOKUP($A64,Pointage!$A$6:$CE$370,'Récap Transp'!Q$3))</f>
        <v>0</v>
      </c>
      <c r="R64" s="8">
        <f>IF($A64=0,0,VLOOKUP($A64,Pointage!$A$6:$CE$370,'Récap Transp'!R$3))</f>
        <v>0</v>
      </c>
      <c r="S64" s="8">
        <f>IF($A64=0,0,VLOOKUP($A64,Pointage!$A$6:$CE$370,'Récap Transp'!S$3))</f>
        <v>0</v>
      </c>
    </row>
    <row r="65" spans="1:19" x14ac:dyDescent="0.2">
      <c r="A65" s="7">
        <f>Pointage!A67</f>
        <v>43162</v>
      </c>
      <c r="B65" s="4">
        <f t="shared" si="0"/>
        <v>3</v>
      </c>
      <c r="C65" s="4">
        <f t="shared" si="1"/>
        <v>3</v>
      </c>
      <c r="D65" s="8">
        <f>IF($A65=0,0,VLOOKUP($A65,Pointage!$A$6:$CE$370,'Récap Transp'!D$3))</f>
        <v>0</v>
      </c>
      <c r="E65" s="8">
        <f>IF($A65=0,0,VLOOKUP($A65,Pointage!$A$6:$CE$370,'Récap Transp'!E$3))</f>
        <v>0</v>
      </c>
      <c r="F65" s="8">
        <f>IF($A65=0,0,VLOOKUP($A65,Pointage!$A$6:$CE$370,'Récap Transp'!F$3))</f>
        <v>0</v>
      </c>
      <c r="G65" s="8">
        <f>IF($A65=0,0,VLOOKUP($A65,Pointage!$A$6:$CE$370,'Récap Transp'!G$3))</f>
        <v>0</v>
      </c>
      <c r="H65" s="8">
        <f>IF($A65=0,0,VLOOKUP($A65,Pointage!$A$6:$CE$370,'Récap Transp'!H$3))</f>
        <v>0</v>
      </c>
      <c r="I65" s="8">
        <f>IF($A65=0,0,VLOOKUP($A65,Pointage!$A$6:$CE$370,'Récap Transp'!I$3))</f>
        <v>0</v>
      </c>
      <c r="J65" s="8">
        <f>IF($A65=0,0,VLOOKUP($A65,Pointage!$A$6:$CE$370,'Récap Transp'!J$3))</f>
        <v>0</v>
      </c>
      <c r="K65" s="8">
        <f>IF($A65=0,0,VLOOKUP($A65,Pointage!$A$6:$CE$370,'Récap Transp'!K$3))</f>
        <v>0</v>
      </c>
      <c r="L65" s="8">
        <f>IF($A65=0,0,VLOOKUP($A65,Pointage!$A$6:$CE$370,'Récap Transp'!L$3))</f>
        <v>0</v>
      </c>
      <c r="M65" s="8">
        <f>IF($A65=0,0,VLOOKUP($A65,Pointage!$A$6:$CE$370,'Récap Transp'!M$3))</f>
        <v>0</v>
      </c>
      <c r="N65" s="8">
        <f>IF($A65=0,0,VLOOKUP($A65,Pointage!$A$6:$CE$370,'Récap Transp'!N$3))</f>
        <v>0</v>
      </c>
      <c r="O65" s="8">
        <f>IF($A65=0,0,VLOOKUP($A65,Pointage!$A$6:$CE$370,'Récap Transp'!O$3))</f>
        <v>0</v>
      </c>
      <c r="P65" s="8">
        <f>IF($A65=0,0,VLOOKUP($A65,Pointage!$A$6:$CE$370,'Récap Transp'!P$3))</f>
        <v>0</v>
      </c>
      <c r="Q65" s="8">
        <f>IF($A65=0,0,VLOOKUP($A65,Pointage!$A$6:$CE$370,'Récap Transp'!Q$3))</f>
        <v>0</v>
      </c>
      <c r="R65" s="8">
        <f>IF($A65=0,0,VLOOKUP($A65,Pointage!$A$6:$CE$370,'Récap Transp'!R$3))</f>
        <v>0</v>
      </c>
      <c r="S65" s="8">
        <f>IF($A65=0,0,VLOOKUP($A65,Pointage!$A$6:$CE$370,'Récap Transp'!S$3))</f>
        <v>0</v>
      </c>
    </row>
    <row r="66" spans="1:19" x14ac:dyDescent="0.2">
      <c r="A66" s="7" t="str">
        <f>Pointage!A68</f>
        <v>Total</v>
      </c>
      <c r="B66" s="4" t="e">
        <f t="shared" si="0"/>
        <v>#VALUE!</v>
      </c>
      <c r="C66" s="4" t="e">
        <f t="shared" si="1"/>
        <v>#VALUE!</v>
      </c>
      <c r="D66" s="8">
        <f>IF($A66=0,0,VLOOKUP($A66,Pointage!$A$6:$CE$370,'Récap Transp'!D$3))</f>
        <v>0</v>
      </c>
      <c r="E66" s="8">
        <f>IF($A66=0,0,VLOOKUP($A66,Pointage!$A$6:$CE$370,'Récap Transp'!E$3))</f>
        <v>0</v>
      </c>
      <c r="F66" s="8">
        <f>IF($A66=0,0,VLOOKUP($A66,Pointage!$A$6:$CE$370,'Récap Transp'!F$3))</f>
        <v>0</v>
      </c>
      <c r="G66" s="8">
        <f>IF($A66=0,0,VLOOKUP($A66,Pointage!$A$6:$CE$370,'Récap Transp'!G$3))</f>
        <v>0</v>
      </c>
      <c r="H66" s="8">
        <f>IF($A66=0,0,VLOOKUP($A66,Pointage!$A$6:$CE$370,'Récap Transp'!H$3))</f>
        <v>0</v>
      </c>
      <c r="I66" s="8">
        <f>IF($A66=0,0,VLOOKUP($A66,Pointage!$A$6:$CE$370,'Récap Transp'!I$3))</f>
        <v>0</v>
      </c>
      <c r="J66" s="8">
        <f>IF($A66=0,0,VLOOKUP($A66,Pointage!$A$6:$CE$370,'Récap Transp'!J$3))</f>
        <v>0</v>
      </c>
      <c r="K66" s="8">
        <f>IF($A66=0,0,VLOOKUP($A66,Pointage!$A$6:$CE$370,'Récap Transp'!K$3))</f>
        <v>0</v>
      </c>
      <c r="L66" s="8">
        <f>IF($A66=0,0,VLOOKUP($A66,Pointage!$A$6:$CE$370,'Récap Transp'!L$3))</f>
        <v>0</v>
      </c>
      <c r="M66" s="8">
        <f>IF($A66=0,0,VLOOKUP($A66,Pointage!$A$6:$CE$370,'Récap Transp'!M$3))</f>
        <v>0</v>
      </c>
      <c r="N66" s="8">
        <f>IF($A66=0,0,VLOOKUP($A66,Pointage!$A$6:$CE$370,'Récap Transp'!N$3))</f>
        <v>0</v>
      </c>
      <c r="O66" s="8">
        <f>IF($A66=0,0,VLOOKUP($A66,Pointage!$A$6:$CE$370,'Récap Transp'!O$3))</f>
        <v>0</v>
      </c>
      <c r="P66" s="8">
        <f>IF($A66=0,0,VLOOKUP($A66,Pointage!$A$6:$CE$370,'Récap Transp'!P$3))</f>
        <v>0</v>
      </c>
      <c r="Q66" s="8">
        <f>IF($A66=0,0,VLOOKUP($A66,Pointage!$A$6:$CE$370,'Récap Transp'!Q$3))</f>
        <v>0</v>
      </c>
      <c r="R66" s="8">
        <f>IF($A66=0,0,VLOOKUP($A66,Pointage!$A$6:$CE$370,'Récap Transp'!R$3))</f>
        <v>0</v>
      </c>
      <c r="S66" s="8">
        <f>IF($A66=0,0,VLOOKUP($A66,Pointage!$A$6:$CE$370,'Récap Transp'!S$3))</f>
        <v>0</v>
      </c>
    </row>
    <row r="67" spans="1:19" x14ac:dyDescent="0.2">
      <c r="A67" s="7">
        <f>Pointage!A69</f>
        <v>43164</v>
      </c>
      <c r="B67" s="4">
        <f t="shared" si="0"/>
        <v>5</v>
      </c>
      <c r="C67" s="4">
        <f t="shared" si="1"/>
        <v>3</v>
      </c>
      <c r="D67" s="8">
        <f>IF($A67=0,0,VLOOKUP($A67,Pointage!$A$6:$CE$370,'Récap Transp'!D$3))</f>
        <v>0</v>
      </c>
      <c r="E67" s="8">
        <f>IF($A67=0,0,VLOOKUP($A67,Pointage!$A$6:$CE$370,'Récap Transp'!E$3))</f>
        <v>0</v>
      </c>
      <c r="F67" s="8">
        <f>IF($A67=0,0,VLOOKUP($A67,Pointage!$A$6:$CE$370,'Récap Transp'!F$3))</f>
        <v>0</v>
      </c>
      <c r="G67" s="8">
        <f>IF($A67=0,0,VLOOKUP($A67,Pointage!$A$6:$CE$370,'Récap Transp'!G$3))</f>
        <v>0</v>
      </c>
      <c r="H67" s="8">
        <f>IF($A67=0,0,VLOOKUP($A67,Pointage!$A$6:$CE$370,'Récap Transp'!H$3))</f>
        <v>0</v>
      </c>
      <c r="I67" s="8">
        <f>IF($A67=0,0,VLOOKUP($A67,Pointage!$A$6:$CE$370,'Récap Transp'!I$3))</f>
        <v>0</v>
      </c>
      <c r="J67" s="8">
        <f>IF($A67=0,0,VLOOKUP($A67,Pointage!$A$6:$CE$370,'Récap Transp'!J$3))</f>
        <v>0</v>
      </c>
      <c r="K67" s="8">
        <f>IF($A67=0,0,VLOOKUP($A67,Pointage!$A$6:$CE$370,'Récap Transp'!K$3))</f>
        <v>0</v>
      </c>
      <c r="L67" s="8">
        <f>IF($A67=0,0,VLOOKUP($A67,Pointage!$A$6:$CE$370,'Récap Transp'!L$3))</f>
        <v>0</v>
      </c>
      <c r="M67" s="8">
        <f>IF($A67=0,0,VLOOKUP($A67,Pointage!$A$6:$CE$370,'Récap Transp'!M$3))</f>
        <v>0</v>
      </c>
      <c r="N67" s="8">
        <f>IF($A67=0,0,VLOOKUP($A67,Pointage!$A$6:$CE$370,'Récap Transp'!N$3))</f>
        <v>0</v>
      </c>
      <c r="O67" s="8">
        <f>IF($A67=0,0,VLOOKUP($A67,Pointage!$A$6:$CE$370,'Récap Transp'!O$3))</f>
        <v>0</v>
      </c>
      <c r="P67" s="8">
        <f>IF($A67=0,0,VLOOKUP($A67,Pointage!$A$6:$CE$370,'Récap Transp'!P$3))</f>
        <v>0</v>
      </c>
      <c r="Q67" s="8">
        <f>IF($A67=0,0,VLOOKUP($A67,Pointage!$A$6:$CE$370,'Récap Transp'!Q$3))</f>
        <v>0</v>
      </c>
      <c r="R67" s="8">
        <f>IF($A67=0,0,VLOOKUP($A67,Pointage!$A$6:$CE$370,'Récap Transp'!R$3))</f>
        <v>0</v>
      </c>
      <c r="S67" s="8">
        <f>IF($A67=0,0,VLOOKUP($A67,Pointage!$A$6:$CE$370,'Récap Transp'!S$3))</f>
        <v>0</v>
      </c>
    </row>
    <row r="68" spans="1:19" x14ac:dyDescent="0.2">
      <c r="A68" s="7">
        <f>Pointage!A70</f>
        <v>43165</v>
      </c>
      <c r="B68" s="4">
        <f t="shared" si="0"/>
        <v>6</v>
      </c>
      <c r="C68" s="4">
        <f t="shared" si="1"/>
        <v>3</v>
      </c>
      <c r="D68" s="8">
        <f>IF($A68=0,0,VLOOKUP($A68,Pointage!$A$6:$CE$370,'Récap Transp'!D$3))</f>
        <v>0</v>
      </c>
      <c r="E68" s="8">
        <f>IF($A68=0,0,VLOOKUP($A68,Pointage!$A$6:$CE$370,'Récap Transp'!E$3))</f>
        <v>0</v>
      </c>
      <c r="F68" s="8">
        <f>IF($A68=0,0,VLOOKUP($A68,Pointage!$A$6:$CE$370,'Récap Transp'!F$3))</f>
        <v>0</v>
      </c>
      <c r="G68" s="8">
        <f>IF($A68=0,0,VLOOKUP($A68,Pointage!$A$6:$CE$370,'Récap Transp'!G$3))</f>
        <v>0</v>
      </c>
      <c r="H68" s="8">
        <f>IF($A68=0,0,VLOOKUP($A68,Pointage!$A$6:$CE$370,'Récap Transp'!H$3))</f>
        <v>0</v>
      </c>
      <c r="I68" s="8">
        <f>IF($A68=0,0,VLOOKUP($A68,Pointage!$A$6:$CE$370,'Récap Transp'!I$3))</f>
        <v>0</v>
      </c>
      <c r="J68" s="8">
        <f>IF($A68=0,0,VLOOKUP($A68,Pointage!$A$6:$CE$370,'Récap Transp'!J$3))</f>
        <v>0</v>
      </c>
      <c r="K68" s="8">
        <f>IF($A68=0,0,VLOOKUP($A68,Pointage!$A$6:$CE$370,'Récap Transp'!K$3))</f>
        <v>0</v>
      </c>
      <c r="L68" s="8">
        <f>IF($A68=0,0,VLOOKUP($A68,Pointage!$A$6:$CE$370,'Récap Transp'!L$3))</f>
        <v>0</v>
      </c>
      <c r="M68" s="8">
        <f>IF($A68=0,0,VLOOKUP($A68,Pointage!$A$6:$CE$370,'Récap Transp'!M$3))</f>
        <v>0</v>
      </c>
      <c r="N68" s="8">
        <f>IF($A68=0,0,VLOOKUP($A68,Pointage!$A$6:$CE$370,'Récap Transp'!N$3))</f>
        <v>0</v>
      </c>
      <c r="O68" s="8">
        <f>IF($A68=0,0,VLOOKUP($A68,Pointage!$A$6:$CE$370,'Récap Transp'!O$3))</f>
        <v>0</v>
      </c>
      <c r="P68" s="8">
        <f>IF($A68=0,0,VLOOKUP($A68,Pointage!$A$6:$CE$370,'Récap Transp'!P$3))</f>
        <v>0</v>
      </c>
      <c r="Q68" s="8">
        <f>IF($A68=0,0,VLOOKUP($A68,Pointage!$A$6:$CE$370,'Récap Transp'!Q$3))</f>
        <v>0</v>
      </c>
      <c r="R68" s="8">
        <f>IF($A68=0,0,VLOOKUP($A68,Pointage!$A$6:$CE$370,'Récap Transp'!R$3))</f>
        <v>0</v>
      </c>
      <c r="S68" s="8">
        <f>IF($A68=0,0,VLOOKUP($A68,Pointage!$A$6:$CE$370,'Récap Transp'!S$3))</f>
        <v>0</v>
      </c>
    </row>
    <row r="69" spans="1:19" x14ac:dyDescent="0.2">
      <c r="A69" s="7">
        <f>Pointage!A71</f>
        <v>43166</v>
      </c>
      <c r="B69" s="4">
        <f t="shared" ref="B69:B132" si="2">DAY(A69)</f>
        <v>7</v>
      </c>
      <c r="C69" s="4">
        <f t="shared" ref="C69:C132" si="3">MONTH(A69)</f>
        <v>3</v>
      </c>
      <c r="D69" s="8">
        <f>IF($A69=0,0,VLOOKUP($A69,Pointage!$A$6:$CE$370,'Récap Transp'!D$3))</f>
        <v>0</v>
      </c>
      <c r="E69" s="8">
        <f>IF($A69=0,0,VLOOKUP($A69,Pointage!$A$6:$CE$370,'Récap Transp'!E$3))</f>
        <v>0</v>
      </c>
      <c r="F69" s="8">
        <f>IF($A69=0,0,VLOOKUP($A69,Pointage!$A$6:$CE$370,'Récap Transp'!F$3))</f>
        <v>0</v>
      </c>
      <c r="G69" s="8">
        <f>IF($A69=0,0,VLOOKUP($A69,Pointage!$A$6:$CE$370,'Récap Transp'!G$3))</f>
        <v>0</v>
      </c>
      <c r="H69" s="8">
        <f>IF($A69=0,0,VLOOKUP($A69,Pointage!$A$6:$CE$370,'Récap Transp'!H$3))</f>
        <v>0</v>
      </c>
      <c r="I69" s="8">
        <f>IF($A69=0,0,VLOOKUP($A69,Pointage!$A$6:$CE$370,'Récap Transp'!I$3))</f>
        <v>0</v>
      </c>
      <c r="J69" s="8">
        <f>IF($A69=0,0,VLOOKUP($A69,Pointage!$A$6:$CE$370,'Récap Transp'!J$3))</f>
        <v>0</v>
      </c>
      <c r="K69" s="8">
        <f>IF($A69=0,0,VLOOKUP($A69,Pointage!$A$6:$CE$370,'Récap Transp'!K$3))</f>
        <v>0</v>
      </c>
      <c r="L69" s="8">
        <f>IF($A69=0,0,VLOOKUP($A69,Pointage!$A$6:$CE$370,'Récap Transp'!L$3))</f>
        <v>0</v>
      </c>
      <c r="M69" s="8">
        <f>IF($A69=0,0,VLOOKUP($A69,Pointage!$A$6:$CE$370,'Récap Transp'!M$3))</f>
        <v>0</v>
      </c>
      <c r="N69" s="8">
        <f>IF($A69=0,0,VLOOKUP($A69,Pointage!$A$6:$CE$370,'Récap Transp'!N$3))</f>
        <v>0</v>
      </c>
      <c r="O69" s="8">
        <f>IF($A69=0,0,VLOOKUP($A69,Pointage!$A$6:$CE$370,'Récap Transp'!O$3))</f>
        <v>0</v>
      </c>
      <c r="P69" s="8">
        <f>IF($A69=0,0,VLOOKUP($A69,Pointage!$A$6:$CE$370,'Récap Transp'!P$3))</f>
        <v>0</v>
      </c>
      <c r="Q69" s="8">
        <f>IF($A69=0,0,VLOOKUP($A69,Pointage!$A$6:$CE$370,'Récap Transp'!Q$3))</f>
        <v>0</v>
      </c>
      <c r="R69" s="8">
        <f>IF($A69=0,0,VLOOKUP($A69,Pointage!$A$6:$CE$370,'Récap Transp'!R$3))</f>
        <v>0</v>
      </c>
      <c r="S69" s="8">
        <f>IF($A69=0,0,VLOOKUP($A69,Pointage!$A$6:$CE$370,'Récap Transp'!S$3))</f>
        <v>0</v>
      </c>
    </row>
    <row r="70" spans="1:19" x14ac:dyDescent="0.2">
      <c r="A70" s="7">
        <f>Pointage!A72</f>
        <v>43167</v>
      </c>
      <c r="B70" s="4">
        <f t="shared" si="2"/>
        <v>8</v>
      </c>
      <c r="C70" s="4">
        <f t="shared" si="3"/>
        <v>3</v>
      </c>
      <c r="D70" s="8">
        <f>IF($A70=0,0,VLOOKUP($A70,Pointage!$A$6:$CE$370,'Récap Transp'!D$3))</f>
        <v>0</v>
      </c>
      <c r="E70" s="8">
        <f>IF($A70=0,0,VLOOKUP($A70,Pointage!$A$6:$CE$370,'Récap Transp'!E$3))</f>
        <v>0</v>
      </c>
      <c r="F70" s="8">
        <f>IF($A70=0,0,VLOOKUP($A70,Pointage!$A$6:$CE$370,'Récap Transp'!F$3))</f>
        <v>0</v>
      </c>
      <c r="G70" s="8">
        <f>IF($A70=0,0,VLOOKUP($A70,Pointage!$A$6:$CE$370,'Récap Transp'!G$3))</f>
        <v>0</v>
      </c>
      <c r="H70" s="8">
        <f>IF($A70=0,0,VLOOKUP($A70,Pointage!$A$6:$CE$370,'Récap Transp'!H$3))</f>
        <v>0</v>
      </c>
      <c r="I70" s="8">
        <f>IF($A70=0,0,VLOOKUP($A70,Pointage!$A$6:$CE$370,'Récap Transp'!I$3))</f>
        <v>0</v>
      </c>
      <c r="J70" s="8">
        <f>IF($A70=0,0,VLOOKUP($A70,Pointage!$A$6:$CE$370,'Récap Transp'!J$3))</f>
        <v>0</v>
      </c>
      <c r="K70" s="8">
        <f>IF($A70=0,0,VLOOKUP($A70,Pointage!$A$6:$CE$370,'Récap Transp'!K$3))</f>
        <v>0</v>
      </c>
      <c r="L70" s="8">
        <f>IF($A70=0,0,VLOOKUP($A70,Pointage!$A$6:$CE$370,'Récap Transp'!L$3))</f>
        <v>0</v>
      </c>
      <c r="M70" s="8">
        <f>IF($A70=0,0,VLOOKUP($A70,Pointage!$A$6:$CE$370,'Récap Transp'!M$3))</f>
        <v>0</v>
      </c>
      <c r="N70" s="8">
        <f>IF($A70=0,0,VLOOKUP($A70,Pointage!$A$6:$CE$370,'Récap Transp'!N$3))</f>
        <v>0</v>
      </c>
      <c r="O70" s="8">
        <f>IF($A70=0,0,VLOOKUP($A70,Pointage!$A$6:$CE$370,'Récap Transp'!O$3))</f>
        <v>0</v>
      </c>
      <c r="P70" s="8">
        <f>IF($A70=0,0,VLOOKUP($A70,Pointage!$A$6:$CE$370,'Récap Transp'!P$3))</f>
        <v>0</v>
      </c>
      <c r="Q70" s="8">
        <f>IF($A70=0,0,VLOOKUP($A70,Pointage!$A$6:$CE$370,'Récap Transp'!Q$3))</f>
        <v>0</v>
      </c>
      <c r="R70" s="8">
        <f>IF($A70=0,0,VLOOKUP($A70,Pointage!$A$6:$CE$370,'Récap Transp'!R$3))</f>
        <v>0</v>
      </c>
      <c r="S70" s="8">
        <f>IF($A70=0,0,VLOOKUP($A70,Pointage!$A$6:$CE$370,'Récap Transp'!S$3))</f>
        <v>0</v>
      </c>
    </row>
    <row r="71" spans="1:19" x14ac:dyDescent="0.2">
      <c r="A71" s="7">
        <f>Pointage!A73</f>
        <v>43168</v>
      </c>
      <c r="B71" s="4">
        <f t="shared" si="2"/>
        <v>9</v>
      </c>
      <c r="C71" s="4">
        <f t="shared" si="3"/>
        <v>3</v>
      </c>
      <c r="D71" s="8">
        <f>IF($A71=0,0,VLOOKUP($A71,Pointage!$A$6:$CE$370,'Récap Transp'!D$3))</f>
        <v>0</v>
      </c>
      <c r="E71" s="8">
        <f>IF($A71=0,0,VLOOKUP($A71,Pointage!$A$6:$CE$370,'Récap Transp'!E$3))</f>
        <v>0</v>
      </c>
      <c r="F71" s="8">
        <f>IF($A71=0,0,VLOOKUP($A71,Pointage!$A$6:$CE$370,'Récap Transp'!F$3))</f>
        <v>0</v>
      </c>
      <c r="G71" s="8">
        <f>IF($A71=0,0,VLOOKUP($A71,Pointage!$A$6:$CE$370,'Récap Transp'!G$3))</f>
        <v>0</v>
      </c>
      <c r="H71" s="8">
        <f>IF($A71=0,0,VLOOKUP($A71,Pointage!$A$6:$CE$370,'Récap Transp'!H$3))</f>
        <v>0</v>
      </c>
      <c r="I71" s="8">
        <f>IF($A71=0,0,VLOOKUP($A71,Pointage!$A$6:$CE$370,'Récap Transp'!I$3))</f>
        <v>0</v>
      </c>
      <c r="J71" s="8">
        <f>IF($A71=0,0,VLOOKUP($A71,Pointage!$A$6:$CE$370,'Récap Transp'!J$3))</f>
        <v>0</v>
      </c>
      <c r="K71" s="8">
        <f>IF($A71=0,0,VLOOKUP($A71,Pointage!$A$6:$CE$370,'Récap Transp'!K$3))</f>
        <v>0</v>
      </c>
      <c r="L71" s="8">
        <f>IF($A71=0,0,VLOOKUP($A71,Pointage!$A$6:$CE$370,'Récap Transp'!L$3))</f>
        <v>0</v>
      </c>
      <c r="M71" s="8">
        <f>IF($A71=0,0,VLOOKUP($A71,Pointage!$A$6:$CE$370,'Récap Transp'!M$3))</f>
        <v>0</v>
      </c>
      <c r="N71" s="8">
        <f>IF($A71=0,0,VLOOKUP($A71,Pointage!$A$6:$CE$370,'Récap Transp'!N$3))</f>
        <v>0</v>
      </c>
      <c r="O71" s="8">
        <f>IF($A71=0,0,VLOOKUP($A71,Pointage!$A$6:$CE$370,'Récap Transp'!O$3))</f>
        <v>0</v>
      </c>
      <c r="P71" s="8">
        <f>IF($A71=0,0,VLOOKUP($A71,Pointage!$A$6:$CE$370,'Récap Transp'!P$3))</f>
        <v>0</v>
      </c>
      <c r="Q71" s="8">
        <f>IF($A71=0,0,VLOOKUP($A71,Pointage!$A$6:$CE$370,'Récap Transp'!Q$3))</f>
        <v>0</v>
      </c>
      <c r="R71" s="8">
        <f>IF($A71=0,0,VLOOKUP($A71,Pointage!$A$6:$CE$370,'Récap Transp'!R$3))</f>
        <v>0</v>
      </c>
      <c r="S71" s="8">
        <f>IF($A71=0,0,VLOOKUP($A71,Pointage!$A$6:$CE$370,'Récap Transp'!S$3))</f>
        <v>0</v>
      </c>
    </row>
    <row r="72" spans="1:19" x14ac:dyDescent="0.2">
      <c r="A72" s="7">
        <f>Pointage!A74</f>
        <v>43169</v>
      </c>
      <c r="B72" s="4">
        <f t="shared" si="2"/>
        <v>10</v>
      </c>
      <c r="C72" s="4">
        <f t="shared" si="3"/>
        <v>3</v>
      </c>
      <c r="D72" s="8">
        <f>IF($A72=0,0,VLOOKUP($A72,Pointage!$A$6:$CE$370,'Récap Transp'!D$3))</f>
        <v>0</v>
      </c>
      <c r="E72" s="8">
        <f>IF($A72=0,0,VLOOKUP($A72,Pointage!$A$6:$CE$370,'Récap Transp'!E$3))</f>
        <v>0</v>
      </c>
      <c r="F72" s="8">
        <f>IF($A72=0,0,VLOOKUP($A72,Pointage!$A$6:$CE$370,'Récap Transp'!F$3))</f>
        <v>0</v>
      </c>
      <c r="G72" s="8">
        <f>IF($A72=0,0,VLOOKUP($A72,Pointage!$A$6:$CE$370,'Récap Transp'!G$3))</f>
        <v>0</v>
      </c>
      <c r="H72" s="8">
        <f>IF($A72=0,0,VLOOKUP($A72,Pointage!$A$6:$CE$370,'Récap Transp'!H$3))</f>
        <v>0</v>
      </c>
      <c r="I72" s="8">
        <f>IF($A72=0,0,VLOOKUP($A72,Pointage!$A$6:$CE$370,'Récap Transp'!I$3))</f>
        <v>0</v>
      </c>
      <c r="J72" s="8">
        <f>IF($A72=0,0,VLOOKUP($A72,Pointage!$A$6:$CE$370,'Récap Transp'!J$3))</f>
        <v>0</v>
      </c>
      <c r="K72" s="8">
        <f>IF($A72=0,0,VLOOKUP($A72,Pointage!$A$6:$CE$370,'Récap Transp'!K$3))</f>
        <v>0</v>
      </c>
      <c r="L72" s="8">
        <f>IF($A72=0,0,VLOOKUP($A72,Pointage!$A$6:$CE$370,'Récap Transp'!L$3))</f>
        <v>0</v>
      </c>
      <c r="M72" s="8">
        <f>IF($A72=0,0,VLOOKUP($A72,Pointage!$A$6:$CE$370,'Récap Transp'!M$3))</f>
        <v>0</v>
      </c>
      <c r="N72" s="8">
        <f>IF($A72=0,0,VLOOKUP($A72,Pointage!$A$6:$CE$370,'Récap Transp'!N$3))</f>
        <v>0</v>
      </c>
      <c r="O72" s="8">
        <f>IF($A72=0,0,VLOOKUP($A72,Pointage!$A$6:$CE$370,'Récap Transp'!O$3))</f>
        <v>0</v>
      </c>
      <c r="P72" s="8">
        <f>IF($A72=0,0,VLOOKUP($A72,Pointage!$A$6:$CE$370,'Récap Transp'!P$3))</f>
        <v>0</v>
      </c>
      <c r="Q72" s="8">
        <f>IF($A72=0,0,VLOOKUP($A72,Pointage!$A$6:$CE$370,'Récap Transp'!Q$3))</f>
        <v>0</v>
      </c>
      <c r="R72" s="8">
        <f>IF($A72=0,0,VLOOKUP($A72,Pointage!$A$6:$CE$370,'Récap Transp'!R$3))</f>
        <v>0</v>
      </c>
      <c r="S72" s="8">
        <f>IF($A72=0,0,VLOOKUP($A72,Pointage!$A$6:$CE$370,'Récap Transp'!S$3))</f>
        <v>0</v>
      </c>
    </row>
    <row r="73" spans="1:19" x14ac:dyDescent="0.2">
      <c r="A73" s="7" t="str">
        <f>Pointage!A75</f>
        <v>Total</v>
      </c>
      <c r="B73" s="4" t="e">
        <f t="shared" si="2"/>
        <v>#VALUE!</v>
      </c>
      <c r="C73" s="4" t="e">
        <f t="shared" si="3"/>
        <v>#VALUE!</v>
      </c>
      <c r="D73" s="8">
        <f>IF($A73=0,0,VLOOKUP($A73,Pointage!$A$6:$CE$370,'Récap Transp'!D$3))</f>
        <v>0</v>
      </c>
      <c r="E73" s="8">
        <f>IF($A73=0,0,VLOOKUP($A73,Pointage!$A$6:$CE$370,'Récap Transp'!E$3))</f>
        <v>0</v>
      </c>
      <c r="F73" s="8">
        <f>IF($A73=0,0,VLOOKUP($A73,Pointage!$A$6:$CE$370,'Récap Transp'!F$3))</f>
        <v>0</v>
      </c>
      <c r="G73" s="8">
        <f>IF($A73=0,0,VLOOKUP($A73,Pointage!$A$6:$CE$370,'Récap Transp'!G$3))</f>
        <v>0</v>
      </c>
      <c r="H73" s="8">
        <f>IF($A73=0,0,VLOOKUP($A73,Pointage!$A$6:$CE$370,'Récap Transp'!H$3))</f>
        <v>0</v>
      </c>
      <c r="I73" s="8">
        <f>IF($A73=0,0,VLOOKUP($A73,Pointage!$A$6:$CE$370,'Récap Transp'!I$3))</f>
        <v>0</v>
      </c>
      <c r="J73" s="8">
        <f>IF($A73=0,0,VLOOKUP($A73,Pointage!$A$6:$CE$370,'Récap Transp'!J$3))</f>
        <v>0</v>
      </c>
      <c r="K73" s="8">
        <f>IF($A73=0,0,VLOOKUP($A73,Pointage!$A$6:$CE$370,'Récap Transp'!K$3))</f>
        <v>0</v>
      </c>
      <c r="L73" s="8">
        <f>IF($A73=0,0,VLOOKUP($A73,Pointage!$A$6:$CE$370,'Récap Transp'!L$3))</f>
        <v>0</v>
      </c>
      <c r="M73" s="8">
        <f>IF($A73=0,0,VLOOKUP($A73,Pointage!$A$6:$CE$370,'Récap Transp'!M$3))</f>
        <v>0</v>
      </c>
      <c r="N73" s="8">
        <f>IF($A73=0,0,VLOOKUP($A73,Pointage!$A$6:$CE$370,'Récap Transp'!N$3))</f>
        <v>0</v>
      </c>
      <c r="O73" s="8">
        <f>IF($A73=0,0,VLOOKUP($A73,Pointage!$A$6:$CE$370,'Récap Transp'!O$3))</f>
        <v>0</v>
      </c>
      <c r="P73" s="8">
        <f>IF($A73=0,0,VLOOKUP($A73,Pointage!$A$6:$CE$370,'Récap Transp'!P$3))</f>
        <v>0</v>
      </c>
      <c r="Q73" s="8">
        <f>IF($A73=0,0,VLOOKUP($A73,Pointage!$A$6:$CE$370,'Récap Transp'!Q$3))</f>
        <v>0</v>
      </c>
      <c r="R73" s="8">
        <f>IF($A73=0,0,VLOOKUP($A73,Pointage!$A$6:$CE$370,'Récap Transp'!R$3))</f>
        <v>0</v>
      </c>
      <c r="S73" s="8">
        <f>IF($A73=0,0,VLOOKUP($A73,Pointage!$A$6:$CE$370,'Récap Transp'!S$3))</f>
        <v>0</v>
      </c>
    </row>
    <row r="74" spans="1:19" x14ac:dyDescent="0.2">
      <c r="A74" s="7">
        <f>Pointage!A76</f>
        <v>43171</v>
      </c>
      <c r="B74" s="4">
        <f t="shared" si="2"/>
        <v>12</v>
      </c>
      <c r="C74" s="4">
        <f t="shared" si="3"/>
        <v>3</v>
      </c>
      <c r="D74" s="8">
        <f>IF($A74=0,0,VLOOKUP($A74,Pointage!$A$6:$CE$370,'Récap Transp'!D$3))</f>
        <v>0</v>
      </c>
      <c r="E74" s="8">
        <f>IF($A74=0,0,VLOOKUP($A74,Pointage!$A$6:$CE$370,'Récap Transp'!E$3))</f>
        <v>0</v>
      </c>
      <c r="F74" s="8">
        <f>IF($A74=0,0,VLOOKUP($A74,Pointage!$A$6:$CE$370,'Récap Transp'!F$3))</f>
        <v>0</v>
      </c>
      <c r="G74" s="8">
        <f>IF($A74=0,0,VLOOKUP($A74,Pointage!$A$6:$CE$370,'Récap Transp'!G$3))</f>
        <v>0</v>
      </c>
      <c r="H74" s="8">
        <f>IF($A74=0,0,VLOOKUP($A74,Pointage!$A$6:$CE$370,'Récap Transp'!H$3))</f>
        <v>0</v>
      </c>
      <c r="I74" s="8">
        <f>IF($A74=0,0,VLOOKUP($A74,Pointage!$A$6:$CE$370,'Récap Transp'!I$3))</f>
        <v>0</v>
      </c>
      <c r="J74" s="8">
        <f>IF($A74=0,0,VLOOKUP($A74,Pointage!$A$6:$CE$370,'Récap Transp'!J$3))</f>
        <v>0</v>
      </c>
      <c r="K74" s="8">
        <f>IF($A74=0,0,VLOOKUP($A74,Pointage!$A$6:$CE$370,'Récap Transp'!K$3))</f>
        <v>0</v>
      </c>
      <c r="L74" s="8">
        <f>IF($A74=0,0,VLOOKUP($A74,Pointage!$A$6:$CE$370,'Récap Transp'!L$3))</f>
        <v>0</v>
      </c>
      <c r="M74" s="8">
        <f>IF($A74=0,0,VLOOKUP($A74,Pointage!$A$6:$CE$370,'Récap Transp'!M$3))</f>
        <v>0</v>
      </c>
      <c r="N74" s="8">
        <f>IF($A74=0,0,VLOOKUP($A74,Pointage!$A$6:$CE$370,'Récap Transp'!N$3))</f>
        <v>0</v>
      </c>
      <c r="O74" s="8">
        <f>IF($A74=0,0,VLOOKUP($A74,Pointage!$A$6:$CE$370,'Récap Transp'!O$3))</f>
        <v>0</v>
      </c>
      <c r="P74" s="8">
        <f>IF($A74=0,0,VLOOKUP($A74,Pointage!$A$6:$CE$370,'Récap Transp'!P$3))</f>
        <v>0</v>
      </c>
      <c r="Q74" s="8">
        <f>IF($A74=0,0,VLOOKUP($A74,Pointage!$A$6:$CE$370,'Récap Transp'!Q$3))</f>
        <v>0</v>
      </c>
      <c r="R74" s="8">
        <f>IF($A74=0,0,VLOOKUP($A74,Pointage!$A$6:$CE$370,'Récap Transp'!R$3))</f>
        <v>0</v>
      </c>
      <c r="S74" s="8">
        <f>IF($A74=0,0,VLOOKUP($A74,Pointage!$A$6:$CE$370,'Récap Transp'!S$3))</f>
        <v>0</v>
      </c>
    </row>
    <row r="75" spans="1:19" x14ac:dyDescent="0.2">
      <c r="A75" s="7">
        <f>Pointage!A77</f>
        <v>43172</v>
      </c>
      <c r="B75" s="4">
        <f t="shared" si="2"/>
        <v>13</v>
      </c>
      <c r="C75" s="4">
        <f t="shared" si="3"/>
        <v>3</v>
      </c>
      <c r="D75" s="8">
        <f>IF($A75=0,0,VLOOKUP($A75,Pointage!$A$6:$CE$370,'Récap Transp'!D$3))</f>
        <v>0</v>
      </c>
      <c r="E75" s="8">
        <f>IF($A75=0,0,VLOOKUP($A75,Pointage!$A$6:$CE$370,'Récap Transp'!E$3))</f>
        <v>0</v>
      </c>
      <c r="F75" s="8">
        <f>IF($A75=0,0,VLOOKUP($A75,Pointage!$A$6:$CE$370,'Récap Transp'!F$3))</f>
        <v>0</v>
      </c>
      <c r="G75" s="8">
        <f>IF($A75=0,0,VLOOKUP($A75,Pointage!$A$6:$CE$370,'Récap Transp'!G$3))</f>
        <v>0</v>
      </c>
      <c r="H75" s="8">
        <f>IF($A75=0,0,VLOOKUP($A75,Pointage!$A$6:$CE$370,'Récap Transp'!H$3))</f>
        <v>0</v>
      </c>
      <c r="I75" s="8">
        <f>IF($A75=0,0,VLOOKUP($A75,Pointage!$A$6:$CE$370,'Récap Transp'!I$3))</f>
        <v>0</v>
      </c>
      <c r="J75" s="8">
        <f>IF($A75=0,0,VLOOKUP($A75,Pointage!$A$6:$CE$370,'Récap Transp'!J$3))</f>
        <v>0</v>
      </c>
      <c r="K75" s="8">
        <f>IF($A75=0,0,VLOOKUP($A75,Pointage!$A$6:$CE$370,'Récap Transp'!K$3))</f>
        <v>0</v>
      </c>
      <c r="L75" s="8">
        <f>IF($A75=0,0,VLOOKUP($A75,Pointage!$A$6:$CE$370,'Récap Transp'!L$3))</f>
        <v>0</v>
      </c>
      <c r="M75" s="8">
        <f>IF($A75=0,0,VLOOKUP($A75,Pointage!$A$6:$CE$370,'Récap Transp'!M$3))</f>
        <v>0</v>
      </c>
      <c r="N75" s="8">
        <f>IF($A75=0,0,VLOOKUP($A75,Pointage!$A$6:$CE$370,'Récap Transp'!N$3))</f>
        <v>0</v>
      </c>
      <c r="O75" s="8">
        <f>IF($A75=0,0,VLOOKUP($A75,Pointage!$A$6:$CE$370,'Récap Transp'!O$3))</f>
        <v>0</v>
      </c>
      <c r="P75" s="8">
        <f>IF($A75=0,0,VLOOKUP($A75,Pointage!$A$6:$CE$370,'Récap Transp'!P$3))</f>
        <v>0</v>
      </c>
      <c r="Q75" s="8">
        <f>IF($A75=0,0,VLOOKUP($A75,Pointage!$A$6:$CE$370,'Récap Transp'!Q$3))</f>
        <v>0</v>
      </c>
      <c r="R75" s="8">
        <f>IF($A75=0,0,VLOOKUP($A75,Pointage!$A$6:$CE$370,'Récap Transp'!R$3))</f>
        <v>0</v>
      </c>
      <c r="S75" s="8">
        <f>IF($A75=0,0,VLOOKUP($A75,Pointage!$A$6:$CE$370,'Récap Transp'!S$3))</f>
        <v>0</v>
      </c>
    </row>
    <row r="76" spans="1:19" x14ac:dyDescent="0.2">
      <c r="A76" s="7">
        <f>Pointage!A78</f>
        <v>43173</v>
      </c>
      <c r="B76" s="4">
        <f t="shared" si="2"/>
        <v>14</v>
      </c>
      <c r="C76" s="4">
        <f t="shared" si="3"/>
        <v>3</v>
      </c>
      <c r="D76" s="8">
        <f>IF($A76=0,0,VLOOKUP($A76,Pointage!$A$6:$CE$370,'Récap Transp'!D$3))</f>
        <v>0</v>
      </c>
      <c r="E76" s="8">
        <f>IF($A76=0,0,VLOOKUP($A76,Pointage!$A$6:$CE$370,'Récap Transp'!E$3))</f>
        <v>0</v>
      </c>
      <c r="F76" s="8">
        <f>IF($A76=0,0,VLOOKUP($A76,Pointage!$A$6:$CE$370,'Récap Transp'!F$3))</f>
        <v>0</v>
      </c>
      <c r="G76" s="8">
        <f>IF($A76=0,0,VLOOKUP($A76,Pointage!$A$6:$CE$370,'Récap Transp'!G$3))</f>
        <v>0</v>
      </c>
      <c r="H76" s="8">
        <f>IF($A76=0,0,VLOOKUP($A76,Pointage!$A$6:$CE$370,'Récap Transp'!H$3))</f>
        <v>0</v>
      </c>
      <c r="I76" s="8">
        <f>IF($A76=0,0,VLOOKUP($A76,Pointage!$A$6:$CE$370,'Récap Transp'!I$3))</f>
        <v>0</v>
      </c>
      <c r="J76" s="8">
        <f>IF($A76=0,0,VLOOKUP($A76,Pointage!$A$6:$CE$370,'Récap Transp'!J$3))</f>
        <v>0</v>
      </c>
      <c r="K76" s="8">
        <f>IF($A76=0,0,VLOOKUP($A76,Pointage!$A$6:$CE$370,'Récap Transp'!K$3))</f>
        <v>0</v>
      </c>
      <c r="L76" s="8">
        <f>IF($A76=0,0,VLOOKUP($A76,Pointage!$A$6:$CE$370,'Récap Transp'!L$3))</f>
        <v>0</v>
      </c>
      <c r="M76" s="8">
        <f>IF($A76=0,0,VLOOKUP($A76,Pointage!$A$6:$CE$370,'Récap Transp'!M$3))</f>
        <v>0</v>
      </c>
      <c r="N76" s="8">
        <f>IF($A76=0,0,VLOOKUP($A76,Pointage!$A$6:$CE$370,'Récap Transp'!N$3))</f>
        <v>0</v>
      </c>
      <c r="O76" s="8">
        <f>IF($A76=0,0,VLOOKUP($A76,Pointage!$A$6:$CE$370,'Récap Transp'!O$3))</f>
        <v>0</v>
      </c>
      <c r="P76" s="8">
        <f>IF($A76=0,0,VLOOKUP($A76,Pointage!$A$6:$CE$370,'Récap Transp'!P$3))</f>
        <v>0</v>
      </c>
      <c r="Q76" s="8">
        <f>IF($A76=0,0,VLOOKUP($A76,Pointage!$A$6:$CE$370,'Récap Transp'!Q$3))</f>
        <v>0</v>
      </c>
      <c r="R76" s="8">
        <f>IF($A76=0,0,VLOOKUP($A76,Pointage!$A$6:$CE$370,'Récap Transp'!R$3))</f>
        <v>0</v>
      </c>
      <c r="S76" s="8">
        <f>IF($A76=0,0,VLOOKUP($A76,Pointage!$A$6:$CE$370,'Récap Transp'!S$3))</f>
        <v>0</v>
      </c>
    </row>
    <row r="77" spans="1:19" x14ac:dyDescent="0.2">
      <c r="A77" s="7">
        <f>Pointage!A79</f>
        <v>43174</v>
      </c>
      <c r="B77" s="4">
        <f t="shared" si="2"/>
        <v>15</v>
      </c>
      <c r="C77" s="4">
        <f t="shared" si="3"/>
        <v>3</v>
      </c>
      <c r="D77" s="8">
        <f>IF($A77=0,0,VLOOKUP($A77,Pointage!$A$6:$CE$370,'Récap Transp'!D$3))</f>
        <v>0</v>
      </c>
      <c r="E77" s="8">
        <f>IF($A77=0,0,VLOOKUP($A77,Pointage!$A$6:$CE$370,'Récap Transp'!E$3))</f>
        <v>0</v>
      </c>
      <c r="F77" s="8">
        <f>IF($A77=0,0,VLOOKUP($A77,Pointage!$A$6:$CE$370,'Récap Transp'!F$3))</f>
        <v>0</v>
      </c>
      <c r="G77" s="8">
        <f>IF($A77=0,0,VLOOKUP($A77,Pointage!$A$6:$CE$370,'Récap Transp'!G$3))</f>
        <v>0</v>
      </c>
      <c r="H77" s="8">
        <f>IF($A77=0,0,VLOOKUP($A77,Pointage!$A$6:$CE$370,'Récap Transp'!H$3))</f>
        <v>0</v>
      </c>
      <c r="I77" s="8">
        <f>IF($A77=0,0,VLOOKUP($A77,Pointage!$A$6:$CE$370,'Récap Transp'!I$3))</f>
        <v>0</v>
      </c>
      <c r="J77" s="8">
        <f>IF($A77=0,0,VLOOKUP($A77,Pointage!$A$6:$CE$370,'Récap Transp'!J$3))</f>
        <v>0</v>
      </c>
      <c r="K77" s="8">
        <f>IF($A77=0,0,VLOOKUP($A77,Pointage!$A$6:$CE$370,'Récap Transp'!K$3))</f>
        <v>0</v>
      </c>
      <c r="L77" s="8">
        <f>IF($A77=0,0,VLOOKUP($A77,Pointage!$A$6:$CE$370,'Récap Transp'!L$3))</f>
        <v>0</v>
      </c>
      <c r="M77" s="8">
        <f>IF($A77=0,0,VLOOKUP($A77,Pointage!$A$6:$CE$370,'Récap Transp'!M$3))</f>
        <v>0</v>
      </c>
      <c r="N77" s="8">
        <f>IF($A77=0,0,VLOOKUP($A77,Pointage!$A$6:$CE$370,'Récap Transp'!N$3))</f>
        <v>0</v>
      </c>
      <c r="O77" s="8">
        <f>IF($A77=0,0,VLOOKUP($A77,Pointage!$A$6:$CE$370,'Récap Transp'!O$3))</f>
        <v>0</v>
      </c>
      <c r="P77" s="8">
        <f>IF($A77=0,0,VLOOKUP($A77,Pointage!$A$6:$CE$370,'Récap Transp'!P$3))</f>
        <v>0</v>
      </c>
      <c r="Q77" s="8">
        <f>IF($A77=0,0,VLOOKUP($A77,Pointage!$A$6:$CE$370,'Récap Transp'!Q$3))</f>
        <v>0</v>
      </c>
      <c r="R77" s="8">
        <f>IF($A77=0,0,VLOOKUP($A77,Pointage!$A$6:$CE$370,'Récap Transp'!R$3))</f>
        <v>0</v>
      </c>
      <c r="S77" s="8">
        <f>IF($A77=0,0,VLOOKUP($A77,Pointage!$A$6:$CE$370,'Récap Transp'!S$3))</f>
        <v>0</v>
      </c>
    </row>
    <row r="78" spans="1:19" x14ac:dyDescent="0.2">
      <c r="A78" s="7">
        <f>Pointage!A80</f>
        <v>43175</v>
      </c>
      <c r="B78" s="4">
        <f t="shared" si="2"/>
        <v>16</v>
      </c>
      <c r="C78" s="4">
        <f t="shared" si="3"/>
        <v>3</v>
      </c>
      <c r="D78" s="8">
        <f>IF($A78=0,0,VLOOKUP($A78,Pointage!$A$6:$CE$370,'Récap Transp'!D$3))</f>
        <v>0</v>
      </c>
      <c r="E78" s="8">
        <f>IF($A78=0,0,VLOOKUP($A78,Pointage!$A$6:$CE$370,'Récap Transp'!E$3))</f>
        <v>0</v>
      </c>
      <c r="F78" s="8">
        <f>IF($A78=0,0,VLOOKUP($A78,Pointage!$A$6:$CE$370,'Récap Transp'!F$3))</f>
        <v>0</v>
      </c>
      <c r="G78" s="8">
        <f>IF($A78=0,0,VLOOKUP($A78,Pointage!$A$6:$CE$370,'Récap Transp'!G$3))</f>
        <v>0</v>
      </c>
      <c r="H78" s="8">
        <f>IF($A78=0,0,VLOOKUP($A78,Pointage!$A$6:$CE$370,'Récap Transp'!H$3))</f>
        <v>0</v>
      </c>
      <c r="I78" s="8">
        <f>IF($A78=0,0,VLOOKUP($A78,Pointage!$A$6:$CE$370,'Récap Transp'!I$3))</f>
        <v>0</v>
      </c>
      <c r="J78" s="8">
        <f>IF($A78=0,0,VLOOKUP($A78,Pointage!$A$6:$CE$370,'Récap Transp'!J$3))</f>
        <v>0</v>
      </c>
      <c r="K78" s="8">
        <f>IF($A78=0,0,VLOOKUP($A78,Pointage!$A$6:$CE$370,'Récap Transp'!K$3))</f>
        <v>0</v>
      </c>
      <c r="L78" s="8">
        <f>IF($A78=0,0,VLOOKUP($A78,Pointage!$A$6:$CE$370,'Récap Transp'!L$3))</f>
        <v>0</v>
      </c>
      <c r="M78" s="8">
        <f>IF($A78=0,0,VLOOKUP($A78,Pointage!$A$6:$CE$370,'Récap Transp'!M$3))</f>
        <v>0</v>
      </c>
      <c r="N78" s="8">
        <f>IF($A78=0,0,VLOOKUP($A78,Pointage!$A$6:$CE$370,'Récap Transp'!N$3))</f>
        <v>0</v>
      </c>
      <c r="O78" s="8">
        <f>IF($A78=0,0,VLOOKUP($A78,Pointage!$A$6:$CE$370,'Récap Transp'!O$3))</f>
        <v>0</v>
      </c>
      <c r="P78" s="8">
        <f>IF($A78=0,0,VLOOKUP($A78,Pointage!$A$6:$CE$370,'Récap Transp'!P$3))</f>
        <v>0</v>
      </c>
      <c r="Q78" s="8">
        <f>IF($A78=0,0,VLOOKUP($A78,Pointage!$A$6:$CE$370,'Récap Transp'!Q$3))</f>
        <v>0</v>
      </c>
      <c r="R78" s="8">
        <f>IF($A78=0,0,VLOOKUP($A78,Pointage!$A$6:$CE$370,'Récap Transp'!R$3))</f>
        <v>0</v>
      </c>
      <c r="S78" s="8">
        <f>IF($A78=0,0,VLOOKUP($A78,Pointage!$A$6:$CE$370,'Récap Transp'!S$3))</f>
        <v>0</v>
      </c>
    </row>
    <row r="79" spans="1:19" x14ac:dyDescent="0.2">
      <c r="A79" s="7">
        <f>Pointage!A81</f>
        <v>43176</v>
      </c>
      <c r="B79" s="4">
        <f t="shared" si="2"/>
        <v>17</v>
      </c>
      <c r="C79" s="4">
        <f t="shared" si="3"/>
        <v>3</v>
      </c>
      <c r="D79" s="8">
        <f>IF($A79=0,0,VLOOKUP($A79,Pointage!$A$6:$CE$370,'Récap Transp'!D$3))</f>
        <v>0</v>
      </c>
      <c r="E79" s="8">
        <f>IF($A79=0,0,VLOOKUP($A79,Pointage!$A$6:$CE$370,'Récap Transp'!E$3))</f>
        <v>0</v>
      </c>
      <c r="F79" s="8">
        <f>IF($A79=0,0,VLOOKUP($A79,Pointage!$A$6:$CE$370,'Récap Transp'!F$3))</f>
        <v>0</v>
      </c>
      <c r="G79" s="8">
        <f>IF($A79=0,0,VLOOKUP($A79,Pointage!$A$6:$CE$370,'Récap Transp'!G$3))</f>
        <v>0</v>
      </c>
      <c r="H79" s="8">
        <f>IF($A79=0,0,VLOOKUP($A79,Pointage!$A$6:$CE$370,'Récap Transp'!H$3))</f>
        <v>0</v>
      </c>
      <c r="I79" s="8">
        <f>IF($A79=0,0,VLOOKUP($A79,Pointage!$A$6:$CE$370,'Récap Transp'!I$3))</f>
        <v>0</v>
      </c>
      <c r="J79" s="8">
        <f>IF($A79=0,0,VLOOKUP($A79,Pointage!$A$6:$CE$370,'Récap Transp'!J$3))</f>
        <v>0</v>
      </c>
      <c r="K79" s="8">
        <f>IF($A79=0,0,VLOOKUP($A79,Pointage!$A$6:$CE$370,'Récap Transp'!K$3))</f>
        <v>0</v>
      </c>
      <c r="L79" s="8">
        <f>IF($A79=0,0,VLOOKUP($A79,Pointage!$A$6:$CE$370,'Récap Transp'!L$3))</f>
        <v>0</v>
      </c>
      <c r="M79" s="8">
        <f>IF($A79=0,0,VLOOKUP($A79,Pointage!$A$6:$CE$370,'Récap Transp'!M$3))</f>
        <v>0</v>
      </c>
      <c r="N79" s="8">
        <f>IF($A79=0,0,VLOOKUP($A79,Pointage!$A$6:$CE$370,'Récap Transp'!N$3))</f>
        <v>0</v>
      </c>
      <c r="O79" s="8">
        <f>IF($A79=0,0,VLOOKUP($A79,Pointage!$A$6:$CE$370,'Récap Transp'!O$3))</f>
        <v>0</v>
      </c>
      <c r="P79" s="8">
        <f>IF($A79=0,0,VLOOKUP($A79,Pointage!$A$6:$CE$370,'Récap Transp'!P$3))</f>
        <v>0</v>
      </c>
      <c r="Q79" s="8">
        <f>IF($A79=0,0,VLOOKUP($A79,Pointage!$A$6:$CE$370,'Récap Transp'!Q$3))</f>
        <v>0</v>
      </c>
      <c r="R79" s="8">
        <f>IF($A79=0,0,VLOOKUP($A79,Pointage!$A$6:$CE$370,'Récap Transp'!R$3))</f>
        <v>0</v>
      </c>
      <c r="S79" s="8">
        <f>IF($A79=0,0,VLOOKUP($A79,Pointage!$A$6:$CE$370,'Récap Transp'!S$3))</f>
        <v>0</v>
      </c>
    </row>
    <row r="80" spans="1:19" x14ac:dyDescent="0.2">
      <c r="A80" s="7" t="str">
        <f>Pointage!A82</f>
        <v>Total</v>
      </c>
      <c r="B80" s="4" t="e">
        <f t="shared" si="2"/>
        <v>#VALUE!</v>
      </c>
      <c r="C80" s="4" t="e">
        <f t="shared" si="3"/>
        <v>#VALUE!</v>
      </c>
      <c r="D80" s="8">
        <f>IF($A80=0,0,VLOOKUP($A80,Pointage!$A$6:$CE$370,'Récap Transp'!D$3))</f>
        <v>0</v>
      </c>
      <c r="E80" s="8">
        <f>IF($A80=0,0,VLOOKUP($A80,Pointage!$A$6:$CE$370,'Récap Transp'!E$3))</f>
        <v>0</v>
      </c>
      <c r="F80" s="8">
        <f>IF($A80=0,0,VLOOKUP($A80,Pointage!$A$6:$CE$370,'Récap Transp'!F$3))</f>
        <v>0</v>
      </c>
      <c r="G80" s="8">
        <f>IF($A80=0,0,VLOOKUP($A80,Pointage!$A$6:$CE$370,'Récap Transp'!G$3))</f>
        <v>0</v>
      </c>
      <c r="H80" s="8">
        <f>IF($A80=0,0,VLOOKUP($A80,Pointage!$A$6:$CE$370,'Récap Transp'!H$3))</f>
        <v>0</v>
      </c>
      <c r="I80" s="8">
        <f>IF($A80=0,0,VLOOKUP($A80,Pointage!$A$6:$CE$370,'Récap Transp'!I$3))</f>
        <v>0</v>
      </c>
      <c r="J80" s="8">
        <f>IF($A80=0,0,VLOOKUP($A80,Pointage!$A$6:$CE$370,'Récap Transp'!J$3))</f>
        <v>0</v>
      </c>
      <c r="K80" s="8">
        <f>IF($A80=0,0,VLOOKUP($A80,Pointage!$A$6:$CE$370,'Récap Transp'!K$3))</f>
        <v>0</v>
      </c>
      <c r="L80" s="8">
        <f>IF($A80=0,0,VLOOKUP($A80,Pointage!$A$6:$CE$370,'Récap Transp'!L$3))</f>
        <v>0</v>
      </c>
      <c r="M80" s="8">
        <f>IF($A80=0,0,VLOOKUP($A80,Pointage!$A$6:$CE$370,'Récap Transp'!M$3))</f>
        <v>0</v>
      </c>
      <c r="N80" s="8">
        <f>IF($A80=0,0,VLOOKUP($A80,Pointage!$A$6:$CE$370,'Récap Transp'!N$3))</f>
        <v>0</v>
      </c>
      <c r="O80" s="8">
        <f>IF($A80=0,0,VLOOKUP($A80,Pointage!$A$6:$CE$370,'Récap Transp'!O$3))</f>
        <v>0</v>
      </c>
      <c r="P80" s="8">
        <f>IF($A80=0,0,VLOOKUP($A80,Pointage!$A$6:$CE$370,'Récap Transp'!P$3))</f>
        <v>0</v>
      </c>
      <c r="Q80" s="8">
        <f>IF($A80=0,0,VLOOKUP($A80,Pointage!$A$6:$CE$370,'Récap Transp'!Q$3))</f>
        <v>0</v>
      </c>
      <c r="R80" s="8">
        <f>IF($A80=0,0,VLOOKUP($A80,Pointage!$A$6:$CE$370,'Récap Transp'!R$3))</f>
        <v>0</v>
      </c>
      <c r="S80" s="8">
        <f>IF($A80=0,0,VLOOKUP($A80,Pointage!$A$6:$CE$370,'Récap Transp'!S$3))</f>
        <v>0</v>
      </c>
    </row>
    <row r="81" spans="1:19" x14ac:dyDescent="0.2">
      <c r="A81" s="7">
        <f>Pointage!A83</f>
        <v>43178</v>
      </c>
      <c r="B81" s="4">
        <f t="shared" si="2"/>
        <v>19</v>
      </c>
      <c r="C81" s="4">
        <f t="shared" si="3"/>
        <v>3</v>
      </c>
      <c r="D81" s="8">
        <f>IF($A81=0,0,VLOOKUP($A81,Pointage!$A$6:$CE$370,'Récap Transp'!D$3))</f>
        <v>0</v>
      </c>
      <c r="E81" s="8">
        <f>IF($A81=0,0,VLOOKUP($A81,Pointage!$A$6:$CE$370,'Récap Transp'!E$3))</f>
        <v>0</v>
      </c>
      <c r="F81" s="8">
        <f>IF($A81=0,0,VLOOKUP($A81,Pointage!$A$6:$CE$370,'Récap Transp'!F$3))</f>
        <v>0</v>
      </c>
      <c r="G81" s="8">
        <f>IF($A81=0,0,VLOOKUP($A81,Pointage!$A$6:$CE$370,'Récap Transp'!G$3))</f>
        <v>0</v>
      </c>
      <c r="H81" s="8">
        <f>IF($A81=0,0,VLOOKUP($A81,Pointage!$A$6:$CE$370,'Récap Transp'!H$3))</f>
        <v>0</v>
      </c>
      <c r="I81" s="8">
        <f>IF($A81=0,0,VLOOKUP($A81,Pointage!$A$6:$CE$370,'Récap Transp'!I$3))</f>
        <v>0</v>
      </c>
      <c r="J81" s="8">
        <f>IF($A81=0,0,VLOOKUP($A81,Pointage!$A$6:$CE$370,'Récap Transp'!J$3))</f>
        <v>0</v>
      </c>
      <c r="K81" s="8">
        <f>IF($A81=0,0,VLOOKUP($A81,Pointage!$A$6:$CE$370,'Récap Transp'!K$3))</f>
        <v>0</v>
      </c>
      <c r="L81" s="8">
        <f>IF($A81=0,0,VLOOKUP($A81,Pointage!$A$6:$CE$370,'Récap Transp'!L$3))</f>
        <v>0</v>
      </c>
      <c r="M81" s="8">
        <f>IF($A81=0,0,VLOOKUP($A81,Pointage!$A$6:$CE$370,'Récap Transp'!M$3))</f>
        <v>0</v>
      </c>
      <c r="N81" s="8">
        <f>IF($A81=0,0,VLOOKUP($A81,Pointage!$A$6:$CE$370,'Récap Transp'!N$3))</f>
        <v>0</v>
      </c>
      <c r="O81" s="8">
        <f>IF($A81=0,0,VLOOKUP($A81,Pointage!$A$6:$CE$370,'Récap Transp'!O$3))</f>
        <v>0</v>
      </c>
      <c r="P81" s="8">
        <f>IF($A81=0,0,VLOOKUP($A81,Pointage!$A$6:$CE$370,'Récap Transp'!P$3))</f>
        <v>0</v>
      </c>
      <c r="Q81" s="8">
        <f>IF($A81=0,0,VLOOKUP($A81,Pointage!$A$6:$CE$370,'Récap Transp'!Q$3))</f>
        <v>0</v>
      </c>
      <c r="R81" s="8">
        <f>IF($A81=0,0,VLOOKUP($A81,Pointage!$A$6:$CE$370,'Récap Transp'!R$3))</f>
        <v>0</v>
      </c>
      <c r="S81" s="8">
        <f>IF($A81=0,0,VLOOKUP($A81,Pointage!$A$6:$CE$370,'Récap Transp'!S$3))</f>
        <v>0</v>
      </c>
    </row>
    <row r="82" spans="1:19" x14ac:dyDescent="0.2">
      <c r="A82" s="7">
        <f>Pointage!A84</f>
        <v>43179</v>
      </c>
      <c r="B82" s="4">
        <f t="shared" si="2"/>
        <v>20</v>
      </c>
      <c r="C82" s="4">
        <f t="shared" si="3"/>
        <v>3</v>
      </c>
      <c r="D82" s="8">
        <f>IF($A82=0,0,VLOOKUP($A82,Pointage!$A$6:$CE$370,'Récap Transp'!D$3))</f>
        <v>0</v>
      </c>
      <c r="E82" s="8">
        <f>IF($A82=0,0,VLOOKUP($A82,Pointage!$A$6:$CE$370,'Récap Transp'!E$3))</f>
        <v>0</v>
      </c>
      <c r="F82" s="8">
        <f>IF($A82=0,0,VLOOKUP($A82,Pointage!$A$6:$CE$370,'Récap Transp'!F$3))</f>
        <v>0</v>
      </c>
      <c r="G82" s="8">
        <f>IF($A82=0,0,VLOOKUP($A82,Pointage!$A$6:$CE$370,'Récap Transp'!G$3))</f>
        <v>0</v>
      </c>
      <c r="H82" s="8">
        <f>IF($A82=0,0,VLOOKUP($A82,Pointage!$A$6:$CE$370,'Récap Transp'!H$3))</f>
        <v>0</v>
      </c>
      <c r="I82" s="8">
        <f>IF($A82=0,0,VLOOKUP($A82,Pointage!$A$6:$CE$370,'Récap Transp'!I$3))</f>
        <v>0</v>
      </c>
      <c r="J82" s="8">
        <f>IF($A82=0,0,VLOOKUP($A82,Pointage!$A$6:$CE$370,'Récap Transp'!J$3))</f>
        <v>0</v>
      </c>
      <c r="K82" s="8">
        <f>IF($A82=0,0,VLOOKUP($A82,Pointage!$A$6:$CE$370,'Récap Transp'!K$3))</f>
        <v>0</v>
      </c>
      <c r="L82" s="8">
        <f>IF($A82=0,0,VLOOKUP($A82,Pointage!$A$6:$CE$370,'Récap Transp'!L$3))</f>
        <v>0</v>
      </c>
      <c r="M82" s="8">
        <f>IF($A82=0,0,VLOOKUP($A82,Pointage!$A$6:$CE$370,'Récap Transp'!M$3))</f>
        <v>0</v>
      </c>
      <c r="N82" s="8">
        <f>IF($A82=0,0,VLOOKUP($A82,Pointage!$A$6:$CE$370,'Récap Transp'!N$3))</f>
        <v>0</v>
      </c>
      <c r="O82" s="8">
        <f>IF($A82=0,0,VLOOKUP($A82,Pointage!$A$6:$CE$370,'Récap Transp'!O$3))</f>
        <v>0</v>
      </c>
      <c r="P82" s="8">
        <f>IF($A82=0,0,VLOOKUP($A82,Pointage!$A$6:$CE$370,'Récap Transp'!P$3))</f>
        <v>0</v>
      </c>
      <c r="Q82" s="8">
        <f>IF($A82=0,0,VLOOKUP($A82,Pointage!$A$6:$CE$370,'Récap Transp'!Q$3))</f>
        <v>0</v>
      </c>
      <c r="R82" s="8">
        <f>IF($A82=0,0,VLOOKUP($A82,Pointage!$A$6:$CE$370,'Récap Transp'!R$3))</f>
        <v>0</v>
      </c>
      <c r="S82" s="8">
        <f>IF($A82=0,0,VLOOKUP($A82,Pointage!$A$6:$CE$370,'Récap Transp'!S$3))</f>
        <v>0</v>
      </c>
    </row>
    <row r="83" spans="1:19" x14ac:dyDescent="0.2">
      <c r="A83" s="7">
        <f>Pointage!A85</f>
        <v>43180</v>
      </c>
      <c r="B83" s="4">
        <f t="shared" si="2"/>
        <v>21</v>
      </c>
      <c r="C83" s="4">
        <f t="shared" si="3"/>
        <v>3</v>
      </c>
      <c r="D83" s="8">
        <f>IF($A83=0,0,VLOOKUP($A83,Pointage!$A$6:$CE$370,'Récap Transp'!D$3))</f>
        <v>0</v>
      </c>
      <c r="E83" s="8">
        <f>IF($A83=0,0,VLOOKUP($A83,Pointage!$A$6:$CE$370,'Récap Transp'!E$3))</f>
        <v>0</v>
      </c>
      <c r="F83" s="8">
        <f>IF($A83=0,0,VLOOKUP($A83,Pointage!$A$6:$CE$370,'Récap Transp'!F$3))</f>
        <v>0</v>
      </c>
      <c r="G83" s="8">
        <f>IF($A83=0,0,VLOOKUP($A83,Pointage!$A$6:$CE$370,'Récap Transp'!G$3))</f>
        <v>0</v>
      </c>
      <c r="H83" s="8">
        <f>IF($A83=0,0,VLOOKUP($A83,Pointage!$A$6:$CE$370,'Récap Transp'!H$3))</f>
        <v>0</v>
      </c>
      <c r="I83" s="8">
        <f>IF($A83=0,0,VLOOKUP($A83,Pointage!$A$6:$CE$370,'Récap Transp'!I$3))</f>
        <v>0</v>
      </c>
      <c r="J83" s="8">
        <f>IF($A83=0,0,VLOOKUP($A83,Pointage!$A$6:$CE$370,'Récap Transp'!J$3))</f>
        <v>0</v>
      </c>
      <c r="K83" s="8">
        <f>IF($A83=0,0,VLOOKUP($A83,Pointage!$A$6:$CE$370,'Récap Transp'!K$3))</f>
        <v>0</v>
      </c>
      <c r="L83" s="8">
        <f>IF($A83=0,0,VLOOKUP($A83,Pointage!$A$6:$CE$370,'Récap Transp'!L$3))</f>
        <v>0</v>
      </c>
      <c r="M83" s="8">
        <f>IF($A83=0,0,VLOOKUP($A83,Pointage!$A$6:$CE$370,'Récap Transp'!M$3))</f>
        <v>0</v>
      </c>
      <c r="N83" s="8">
        <f>IF($A83=0,0,VLOOKUP($A83,Pointage!$A$6:$CE$370,'Récap Transp'!N$3))</f>
        <v>0</v>
      </c>
      <c r="O83" s="8">
        <f>IF($A83=0,0,VLOOKUP($A83,Pointage!$A$6:$CE$370,'Récap Transp'!O$3))</f>
        <v>0</v>
      </c>
      <c r="P83" s="8">
        <f>IF($A83=0,0,VLOOKUP($A83,Pointage!$A$6:$CE$370,'Récap Transp'!P$3))</f>
        <v>0</v>
      </c>
      <c r="Q83" s="8">
        <f>IF($A83=0,0,VLOOKUP($A83,Pointage!$A$6:$CE$370,'Récap Transp'!Q$3))</f>
        <v>0</v>
      </c>
      <c r="R83" s="8">
        <f>IF($A83=0,0,VLOOKUP($A83,Pointage!$A$6:$CE$370,'Récap Transp'!R$3))</f>
        <v>0</v>
      </c>
      <c r="S83" s="8">
        <f>IF($A83=0,0,VLOOKUP($A83,Pointage!$A$6:$CE$370,'Récap Transp'!S$3))</f>
        <v>0</v>
      </c>
    </row>
    <row r="84" spans="1:19" x14ac:dyDescent="0.2">
      <c r="A84" s="7">
        <f>Pointage!A86</f>
        <v>43181</v>
      </c>
      <c r="B84" s="4">
        <f t="shared" si="2"/>
        <v>22</v>
      </c>
      <c r="C84" s="4">
        <f t="shared" si="3"/>
        <v>3</v>
      </c>
      <c r="D84" s="8">
        <f>IF($A84=0,0,VLOOKUP($A84,Pointage!$A$6:$CE$370,'Récap Transp'!D$3))</f>
        <v>0</v>
      </c>
      <c r="E84" s="8">
        <f>IF($A84=0,0,VLOOKUP($A84,Pointage!$A$6:$CE$370,'Récap Transp'!E$3))</f>
        <v>0</v>
      </c>
      <c r="F84" s="8">
        <f>IF($A84=0,0,VLOOKUP($A84,Pointage!$A$6:$CE$370,'Récap Transp'!F$3))</f>
        <v>0</v>
      </c>
      <c r="G84" s="8">
        <f>IF($A84=0,0,VLOOKUP($A84,Pointage!$A$6:$CE$370,'Récap Transp'!G$3))</f>
        <v>0</v>
      </c>
      <c r="H84" s="8">
        <f>IF($A84=0,0,VLOOKUP($A84,Pointage!$A$6:$CE$370,'Récap Transp'!H$3))</f>
        <v>0</v>
      </c>
      <c r="I84" s="8">
        <f>IF($A84=0,0,VLOOKUP($A84,Pointage!$A$6:$CE$370,'Récap Transp'!I$3))</f>
        <v>0</v>
      </c>
      <c r="J84" s="8">
        <f>IF($A84=0,0,VLOOKUP($A84,Pointage!$A$6:$CE$370,'Récap Transp'!J$3))</f>
        <v>0</v>
      </c>
      <c r="K84" s="8">
        <f>IF($A84=0,0,VLOOKUP($A84,Pointage!$A$6:$CE$370,'Récap Transp'!K$3))</f>
        <v>0</v>
      </c>
      <c r="L84" s="8">
        <f>IF($A84=0,0,VLOOKUP($A84,Pointage!$A$6:$CE$370,'Récap Transp'!L$3))</f>
        <v>0</v>
      </c>
      <c r="M84" s="8">
        <f>IF($A84=0,0,VLOOKUP($A84,Pointage!$A$6:$CE$370,'Récap Transp'!M$3))</f>
        <v>0</v>
      </c>
      <c r="N84" s="8">
        <f>IF($A84=0,0,VLOOKUP($A84,Pointage!$A$6:$CE$370,'Récap Transp'!N$3))</f>
        <v>0</v>
      </c>
      <c r="O84" s="8">
        <f>IF($A84=0,0,VLOOKUP($A84,Pointage!$A$6:$CE$370,'Récap Transp'!O$3))</f>
        <v>0</v>
      </c>
      <c r="P84" s="8">
        <f>IF($A84=0,0,VLOOKUP($A84,Pointage!$A$6:$CE$370,'Récap Transp'!P$3))</f>
        <v>0</v>
      </c>
      <c r="Q84" s="8">
        <f>IF($A84=0,0,VLOOKUP($A84,Pointage!$A$6:$CE$370,'Récap Transp'!Q$3))</f>
        <v>0</v>
      </c>
      <c r="R84" s="8">
        <f>IF($A84=0,0,VLOOKUP($A84,Pointage!$A$6:$CE$370,'Récap Transp'!R$3))</f>
        <v>0</v>
      </c>
      <c r="S84" s="8">
        <f>IF($A84=0,0,VLOOKUP($A84,Pointage!$A$6:$CE$370,'Récap Transp'!S$3))</f>
        <v>0</v>
      </c>
    </row>
    <row r="85" spans="1:19" x14ac:dyDescent="0.2">
      <c r="A85" s="7">
        <f>Pointage!A87</f>
        <v>43182</v>
      </c>
      <c r="B85" s="4">
        <f t="shared" si="2"/>
        <v>23</v>
      </c>
      <c r="C85" s="4">
        <f t="shared" si="3"/>
        <v>3</v>
      </c>
      <c r="D85" s="8">
        <f>IF($A85=0,0,VLOOKUP($A85,Pointage!$A$6:$CE$370,'Récap Transp'!D$3))</f>
        <v>0</v>
      </c>
      <c r="E85" s="8">
        <f>IF($A85=0,0,VLOOKUP($A85,Pointage!$A$6:$CE$370,'Récap Transp'!E$3))</f>
        <v>0</v>
      </c>
      <c r="F85" s="8">
        <f>IF($A85=0,0,VLOOKUP($A85,Pointage!$A$6:$CE$370,'Récap Transp'!F$3))</f>
        <v>0</v>
      </c>
      <c r="G85" s="8">
        <f>IF($A85=0,0,VLOOKUP($A85,Pointage!$A$6:$CE$370,'Récap Transp'!G$3))</f>
        <v>0</v>
      </c>
      <c r="H85" s="8">
        <f>IF($A85=0,0,VLOOKUP($A85,Pointage!$A$6:$CE$370,'Récap Transp'!H$3))</f>
        <v>0</v>
      </c>
      <c r="I85" s="8">
        <f>IF($A85=0,0,VLOOKUP($A85,Pointage!$A$6:$CE$370,'Récap Transp'!I$3))</f>
        <v>0</v>
      </c>
      <c r="J85" s="8">
        <f>IF($A85=0,0,VLOOKUP($A85,Pointage!$A$6:$CE$370,'Récap Transp'!J$3))</f>
        <v>0</v>
      </c>
      <c r="K85" s="8">
        <f>IF($A85=0,0,VLOOKUP($A85,Pointage!$A$6:$CE$370,'Récap Transp'!K$3))</f>
        <v>0</v>
      </c>
      <c r="L85" s="8">
        <f>IF($A85=0,0,VLOOKUP($A85,Pointage!$A$6:$CE$370,'Récap Transp'!L$3))</f>
        <v>0</v>
      </c>
      <c r="M85" s="8">
        <f>IF($A85=0,0,VLOOKUP($A85,Pointage!$A$6:$CE$370,'Récap Transp'!M$3))</f>
        <v>0</v>
      </c>
      <c r="N85" s="8">
        <f>IF($A85=0,0,VLOOKUP($A85,Pointage!$A$6:$CE$370,'Récap Transp'!N$3))</f>
        <v>0</v>
      </c>
      <c r="O85" s="8">
        <f>IF($A85=0,0,VLOOKUP($A85,Pointage!$A$6:$CE$370,'Récap Transp'!O$3))</f>
        <v>0</v>
      </c>
      <c r="P85" s="8">
        <f>IF($A85=0,0,VLOOKUP($A85,Pointage!$A$6:$CE$370,'Récap Transp'!P$3))</f>
        <v>0</v>
      </c>
      <c r="Q85" s="8">
        <f>IF($A85=0,0,VLOOKUP($A85,Pointage!$A$6:$CE$370,'Récap Transp'!Q$3))</f>
        <v>0</v>
      </c>
      <c r="R85" s="8">
        <f>IF($A85=0,0,VLOOKUP($A85,Pointage!$A$6:$CE$370,'Récap Transp'!R$3))</f>
        <v>0</v>
      </c>
      <c r="S85" s="8">
        <f>IF($A85=0,0,VLOOKUP($A85,Pointage!$A$6:$CE$370,'Récap Transp'!S$3))</f>
        <v>0</v>
      </c>
    </row>
    <row r="86" spans="1:19" x14ac:dyDescent="0.2">
      <c r="A86" s="7">
        <f>Pointage!A88</f>
        <v>43183</v>
      </c>
      <c r="B86" s="4">
        <f t="shared" si="2"/>
        <v>24</v>
      </c>
      <c r="C86" s="4">
        <f t="shared" si="3"/>
        <v>3</v>
      </c>
      <c r="D86" s="8">
        <f>IF($A86=0,0,VLOOKUP($A86,Pointage!$A$6:$CE$370,'Récap Transp'!D$3))</f>
        <v>0</v>
      </c>
      <c r="E86" s="8">
        <f>IF($A86=0,0,VLOOKUP($A86,Pointage!$A$6:$CE$370,'Récap Transp'!E$3))</f>
        <v>0</v>
      </c>
      <c r="F86" s="8">
        <f>IF($A86=0,0,VLOOKUP($A86,Pointage!$A$6:$CE$370,'Récap Transp'!F$3))</f>
        <v>0</v>
      </c>
      <c r="G86" s="8">
        <f>IF($A86=0,0,VLOOKUP($A86,Pointage!$A$6:$CE$370,'Récap Transp'!G$3))</f>
        <v>0</v>
      </c>
      <c r="H86" s="8">
        <f>IF($A86=0,0,VLOOKUP($A86,Pointage!$A$6:$CE$370,'Récap Transp'!H$3))</f>
        <v>0</v>
      </c>
      <c r="I86" s="8">
        <f>IF($A86=0,0,VLOOKUP($A86,Pointage!$A$6:$CE$370,'Récap Transp'!I$3))</f>
        <v>0</v>
      </c>
      <c r="J86" s="8">
        <f>IF($A86=0,0,VLOOKUP($A86,Pointage!$A$6:$CE$370,'Récap Transp'!J$3))</f>
        <v>0</v>
      </c>
      <c r="K86" s="8">
        <f>IF($A86=0,0,VLOOKUP($A86,Pointage!$A$6:$CE$370,'Récap Transp'!K$3))</f>
        <v>0</v>
      </c>
      <c r="L86" s="8">
        <f>IF($A86=0,0,VLOOKUP($A86,Pointage!$A$6:$CE$370,'Récap Transp'!L$3))</f>
        <v>0</v>
      </c>
      <c r="M86" s="8">
        <f>IF($A86=0,0,VLOOKUP($A86,Pointage!$A$6:$CE$370,'Récap Transp'!M$3))</f>
        <v>0</v>
      </c>
      <c r="N86" s="8">
        <f>IF($A86=0,0,VLOOKUP($A86,Pointage!$A$6:$CE$370,'Récap Transp'!N$3))</f>
        <v>0</v>
      </c>
      <c r="O86" s="8">
        <f>IF($A86=0,0,VLOOKUP($A86,Pointage!$A$6:$CE$370,'Récap Transp'!O$3))</f>
        <v>0</v>
      </c>
      <c r="P86" s="8">
        <f>IF($A86=0,0,VLOOKUP($A86,Pointage!$A$6:$CE$370,'Récap Transp'!P$3))</f>
        <v>0</v>
      </c>
      <c r="Q86" s="8">
        <f>IF($A86=0,0,VLOOKUP($A86,Pointage!$A$6:$CE$370,'Récap Transp'!Q$3))</f>
        <v>0</v>
      </c>
      <c r="R86" s="8">
        <f>IF($A86=0,0,VLOOKUP($A86,Pointage!$A$6:$CE$370,'Récap Transp'!R$3))</f>
        <v>0</v>
      </c>
      <c r="S86" s="8">
        <f>IF($A86=0,0,VLOOKUP($A86,Pointage!$A$6:$CE$370,'Récap Transp'!S$3))</f>
        <v>0</v>
      </c>
    </row>
    <row r="87" spans="1:19" x14ac:dyDescent="0.2">
      <c r="A87" s="7" t="str">
        <f>Pointage!A89</f>
        <v>Total</v>
      </c>
      <c r="B87" s="4" t="e">
        <f t="shared" si="2"/>
        <v>#VALUE!</v>
      </c>
      <c r="C87" s="4" t="e">
        <f t="shared" si="3"/>
        <v>#VALUE!</v>
      </c>
      <c r="D87" s="8">
        <f>IF($A87=0,0,VLOOKUP($A87,Pointage!$A$6:$CE$370,'Récap Transp'!D$3))</f>
        <v>0</v>
      </c>
      <c r="E87" s="8">
        <f>IF($A87=0,0,VLOOKUP($A87,Pointage!$A$6:$CE$370,'Récap Transp'!E$3))</f>
        <v>0</v>
      </c>
      <c r="F87" s="8">
        <f>IF($A87=0,0,VLOOKUP($A87,Pointage!$A$6:$CE$370,'Récap Transp'!F$3))</f>
        <v>0</v>
      </c>
      <c r="G87" s="8">
        <f>IF($A87=0,0,VLOOKUP($A87,Pointage!$A$6:$CE$370,'Récap Transp'!G$3))</f>
        <v>0</v>
      </c>
      <c r="H87" s="8">
        <f>IF($A87=0,0,VLOOKUP($A87,Pointage!$A$6:$CE$370,'Récap Transp'!H$3))</f>
        <v>0</v>
      </c>
      <c r="I87" s="8">
        <f>IF($A87=0,0,VLOOKUP($A87,Pointage!$A$6:$CE$370,'Récap Transp'!I$3))</f>
        <v>0</v>
      </c>
      <c r="J87" s="8">
        <f>IF($A87=0,0,VLOOKUP($A87,Pointage!$A$6:$CE$370,'Récap Transp'!J$3))</f>
        <v>0</v>
      </c>
      <c r="K87" s="8">
        <f>IF($A87=0,0,VLOOKUP($A87,Pointage!$A$6:$CE$370,'Récap Transp'!K$3))</f>
        <v>0</v>
      </c>
      <c r="L87" s="8">
        <f>IF($A87=0,0,VLOOKUP($A87,Pointage!$A$6:$CE$370,'Récap Transp'!L$3))</f>
        <v>0</v>
      </c>
      <c r="M87" s="8">
        <f>IF($A87=0,0,VLOOKUP($A87,Pointage!$A$6:$CE$370,'Récap Transp'!M$3))</f>
        <v>0</v>
      </c>
      <c r="N87" s="8">
        <f>IF($A87=0,0,VLOOKUP($A87,Pointage!$A$6:$CE$370,'Récap Transp'!N$3))</f>
        <v>0</v>
      </c>
      <c r="O87" s="8">
        <f>IF($A87=0,0,VLOOKUP($A87,Pointage!$A$6:$CE$370,'Récap Transp'!O$3))</f>
        <v>0</v>
      </c>
      <c r="P87" s="8">
        <f>IF($A87=0,0,VLOOKUP($A87,Pointage!$A$6:$CE$370,'Récap Transp'!P$3))</f>
        <v>0</v>
      </c>
      <c r="Q87" s="8">
        <f>IF($A87=0,0,VLOOKUP($A87,Pointage!$A$6:$CE$370,'Récap Transp'!Q$3))</f>
        <v>0</v>
      </c>
      <c r="R87" s="8">
        <f>IF($A87=0,0,VLOOKUP($A87,Pointage!$A$6:$CE$370,'Récap Transp'!R$3))</f>
        <v>0</v>
      </c>
      <c r="S87" s="8">
        <f>IF($A87=0,0,VLOOKUP($A87,Pointage!$A$6:$CE$370,'Récap Transp'!S$3))</f>
        <v>0</v>
      </c>
    </row>
    <row r="88" spans="1:19" x14ac:dyDescent="0.2">
      <c r="A88" s="7">
        <f>Pointage!A90</f>
        <v>43185</v>
      </c>
      <c r="B88" s="4">
        <f t="shared" si="2"/>
        <v>26</v>
      </c>
      <c r="C88" s="4">
        <f t="shared" si="3"/>
        <v>3</v>
      </c>
      <c r="D88" s="8">
        <f>IF($A88=0,0,VLOOKUP($A88,Pointage!$A$6:$CE$370,'Récap Transp'!D$3))</f>
        <v>0</v>
      </c>
      <c r="E88" s="8">
        <f>IF($A88=0,0,VLOOKUP($A88,Pointage!$A$6:$CE$370,'Récap Transp'!E$3))</f>
        <v>0</v>
      </c>
      <c r="F88" s="8">
        <f>IF($A88=0,0,VLOOKUP($A88,Pointage!$A$6:$CE$370,'Récap Transp'!F$3))</f>
        <v>0</v>
      </c>
      <c r="G88" s="8">
        <f>IF($A88=0,0,VLOOKUP($A88,Pointage!$A$6:$CE$370,'Récap Transp'!G$3))</f>
        <v>0</v>
      </c>
      <c r="H88" s="8">
        <f>IF($A88=0,0,VLOOKUP($A88,Pointage!$A$6:$CE$370,'Récap Transp'!H$3))</f>
        <v>0</v>
      </c>
      <c r="I88" s="8">
        <f>IF($A88=0,0,VLOOKUP($A88,Pointage!$A$6:$CE$370,'Récap Transp'!I$3))</f>
        <v>0</v>
      </c>
      <c r="J88" s="8">
        <f>IF($A88=0,0,VLOOKUP($A88,Pointage!$A$6:$CE$370,'Récap Transp'!J$3))</f>
        <v>0</v>
      </c>
      <c r="K88" s="8">
        <f>IF($A88=0,0,VLOOKUP($A88,Pointage!$A$6:$CE$370,'Récap Transp'!K$3))</f>
        <v>0</v>
      </c>
      <c r="L88" s="8">
        <f>IF($A88=0,0,VLOOKUP($A88,Pointage!$A$6:$CE$370,'Récap Transp'!L$3))</f>
        <v>0</v>
      </c>
      <c r="M88" s="8">
        <f>IF($A88=0,0,VLOOKUP($A88,Pointage!$A$6:$CE$370,'Récap Transp'!M$3))</f>
        <v>0</v>
      </c>
      <c r="N88" s="8">
        <f>IF($A88=0,0,VLOOKUP($A88,Pointage!$A$6:$CE$370,'Récap Transp'!N$3))</f>
        <v>0</v>
      </c>
      <c r="O88" s="8">
        <f>IF($A88=0,0,VLOOKUP($A88,Pointage!$A$6:$CE$370,'Récap Transp'!O$3))</f>
        <v>0</v>
      </c>
      <c r="P88" s="8">
        <f>IF($A88=0,0,VLOOKUP($A88,Pointage!$A$6:$CE$370,'Récap Transp'!P$3))</f>
        <v>0</v>
      </c>
      <c r="Q88" s="8">
        <f>IF($A88=0,0,VLOOKUP($A88,Pointage!$A$6:$CE$370,'Récap Transp'!Q$3))</f>
        <v>0</v>
      </c>
      <c r="R88" s="8">
        <f>IF($A88=0,0,VLOOKUP($A88,Pointage!$A$6:$CE$370,'Récap Transp'!R$3))</f>
        <v>0</v>
      </c>
      <c r="S88" s="8">
        <f>IF($A88=0,0,VLOOKUP($A88,Pointage!$A$6:$CE$370,'Récap Transp'!S$3))</f>
        <v>0</v>
      </c>
    </row>
    <row r="89" spans="1:19" x14ac:dyDescent="0.2">
      <c r="A89" s="7">
        <f>Pointage!A91</f>
        <v>43186</v>
      </c>
      <c r="B89" s="4">
        <f t="shared" si="2"/>
        <v>27</v>
      </c>
      <c r="C89" s="4">
        <f t="shared" si="3"/>
        <v>3</v>
      </c>
      <c r="D89" s="8">
        <f>IF($A89=0,0,VLOOKUP($A89,Pointage!$A$6:$CE$370,'Récap Transp'!D$3))</f>
        <v>0</v>
      </c>
      <c r="E89" s="8">
        <f>IF($A89=0,0,VLOOKUP($A89,Pointage!$A$6:$CE$370,'Récap Transp'!E$3))</f>
        <v>0</v>
      </c>
      <c r="F89" s="8">
        <f>IF($A89=0,0,VLOOKUP($A89,Pointage!$A$6:$CE$370,'Récap Transp'!F$3))</f>
        <v>0</v>
      </c>
      <c r="G89" s="8">
        <f>IF($A89=0,0,VLOOKUP($A89,Pointage!$A$6:$CE$370,'Récap Transp'!G$3))</f>
        <v>0</v>
      </c>
      <c r="H89" s="8">
        <f>IF($A89=0,0,VLOOKUP($A89,Pointage!$A$6:$CE$370,'Récap Transp'!H$3))</f>
        <v>0</v>
      </c>
      <c r="I89" s="8">
        <f>IF($A89=0,0,VLOOKUP($A89,Pointage!$A$6:$CE$370,'Récap Transp'!I$3))</f>
        <v>0</v>
      </c>
      <c r="J89" s="8">
        <f>IF($A89=0,0,VLOOKUP($A89,Pointage!$A$6:$CE$370,'Récap Transp'!J$3))</f>
        <v>0</v>
      </c>
      <c r="K89" s="8">
        <f>IF($A89=0,0,VLOOKUP($A89,Pointage!$A$6:$CE$370,'Récap Transp'!K$3))</f>
        <v>0</v>
      </c>
      <c r="L89" s="8">
        <f>IF($A89=0,0,VLOOKUP($A89,Pointage!$A$6:$CE$370,'Récap Transp'!L$3))</f>
        <v>0</v>
      </c>
      <c r="M89" s="8">
        <f>IF($A89=0,0,VLOOKUP($A89,Pointage!$A$6:$CE$370,'Récap Transp'!M$3))</f>
        <v>0</v>
      </c>
      <c r="N89" s="8">
        <f>IF($A89=0,0,VLOOKUP($A89,Pointage!$A$6:$CE$370,'Récap Transp'!N$3))</f>
        <v>0</v>
      </c>
      <c r="O89" s="8">
        <f>IF($A89=0,0,VLOOKUP($A89,Pointage!$A$6:$CE$370,'Récap Transp'!O$3))</f>
        <v>0</v>
      </c>
      <c r="P89" s="8">
        <f>IF($A89=0,0,VLOOKUP($A89,Pointage!$A$6:$CE$370,'Récap Transp'!P$3))</f>
        <v>0</v>
      </c>
      <c r="Q89" s="8">
        <f>IF($A89=0,0,VLOOKUP($A89,Pointage!$A$6:$CE$370,'Récap Transp'!Q$3))</f>
        <v>0</v>
      </c>
      <c r="R89" s="8">
        <f>IF($A89=0,0,VLOOKUP($A89,Pointage!$A$6:$CE$370,'Récap Transp'!R$3))</f>
        <v>0</v>
      </c>
      <c r="S89" s="8">
        <f>IF($A89=0,0,VLOOKUP($A89,Pointage!$A$6:$CE$370,'Récap Transp'!S$3))</f>
        <v>0</v>
      </c>
    </row>
    <row r="90" spans="1:19" x14ac:dyDescent="0.2">
      <c r="A90" s="7">
        <f>Pointage!A92</f>
        <v>43187</v>
      </c>
      <c r="B90" s="4">
        <f t="shared" si="2"/>
        <v>28</v>
      </c>
      <c r="C90" s="4">
        <f t="shared" si="3"/>
        <v>3</v>
      </c>
      <c r="D90" s="8">
        <f>IF($A90=0,0,VLOOKUP($A90,Pointage!$A$6:$CE$370,'Récap Transp'!D$3))</f>
        <v>0</v>
      </c>
      <c r="E90" s="8">
        <f>IF($A90=0,0,VLOOKUP($A90,Pointage!$A$6:$CE$370,'Récap Transp'!E$3))</f>
        <v>0</v>
      </c>
      <c r="F90" s="8">
        <f>IF($A90=0,0,VLOOKUP($A90,Pointage!$A$6:$CE$370,'Récap Transp'!F$3))</f>
        <v>0</v>
      </c>
      <c r="G90" s="8">
        <f>IF($A90=0,0,VLOOKUP($A90,Pointage!$A$6:$CE$370,'Récap Transp'!G$3))</f>
        <v>0</v>
      </c>
      <c r="H90" s="8">
        <f>IF($A90=0,0,VLOOKUP($A90,Pointage!$A$6:$CE$370,'Récap Transp'!H$3))</f>
        <v>0</v>
      </c>
      <c r="I90" s="8">
        <f>IF($A90=0,0,VLOOKUP($A90,Pointage!$A$6:$CE$370,'Récap Transp'!I$3))</f>
        <v>0</v>
      </c>
      <c r="J90" s="8">
        <f>IF($A90=0,0,VLOOKUP($A90,Pointage!$A$6:$CE$370,'Récap Transp'!J$3))</f>
        <v>0</v>
      </c>
      <c r="K90" s="8">
        <f>IF($A90=0,0,VLOOKUP($A90,Pointage!$A$6:$CE$370,'Récap Transp'!K$3))</f>
        <v>0</v>
      </c>
      <c r="L90" s="8">
        <f>IF($A90=0,0,VLOOKUP($A90,Pointage!$A$6:$CE$370,'Récap Transp'!L$3))</f>
        <v>0</v>
      </c>
      <c r="M90" s="8">
        <f>IF($A90=0,0,VLOOKUP($A90,Pointage!$A$6:$CE$370,'Récap Transp'!M$3))</f>
        <v>0</v>
      </c>
      <c r="N90" s="8">
        <f>IF($A90=0,0,VLOOKUP($A90,Pointage!$A$6:$CE$370,'Récap Transp'!N$3))</f>
        <v>0</v>
      </c>
      <c r="O90" s="8">
        <f>IF($A90=0,0,VLOOKUP($A90,Pointage!$A$6:$CE$370,'Récap Transp'!O$3))</f>
        <v>0</v>
      </c>
      <c r="P90" s="8">
        <f>IF($A90=0,0,VLOOKUP($A90,Pointage!$A$6:$CE$370,'Récap Transp'!P$3))</f>
        <v>0</v>
      </c>
      <c r="Q90" s="8">
        <f>IF($A90=0,0,VLOOKUP($A90,Pointage!$A$6:$CE$370,'Récap Transp'!Q$3))</f>
        <v>0</v>
      </c>
      <c r="R90" s="8">
        <f>IF($A90=0,0,VLOOKUP($A90,Pointage!$A$6:$CE$370,'Récap Transp'!R$3))</f>
        <v>0</v>
      </c>
      <c r="S90" s="8">
        <f>IF($A90=0,0,VLOOKUP($A90,Pointage!$A$6:$CE$370,'Récap Transp'!S$3))</f>
        <v>0</v>
      </c>
    </row>
    <row r="91" spans="1:19" x14ac:dyDescent="0.2">
      <c r="A91" s="7">
        <f>Pointage!A93</f>
        <v>43188</v>
      </c>
      <c r="B91" s="4">
        <f t="shared" si="2"/>
        <v>29</v>
      </c>
      <c r="C91" s="4">
        <f t="shared" si="3"/>
        <v>3</v>
      </c>
      <c r="D91" s="8">
        <f>IF($A91=0,0,VLOOKUP($A91,Pointage!$A$6:$CE$370,'Récap Transp'!D$3))</f>
        <v>0</v>
      </c>
      <c r="E91" s="8">
        <f>IF($A91=0,0,VLOOKUP($A91,Pointage!$A$6:$CE$370,'Récap Transp'!E$3))</f>
        <v>0</v>
      </c>
      <c r="F91" s="8">
        <f>IF($A91=0,0,VLOOKUP($A91,Pointage!$A$6:$CE$370,'Récap Transp'!F$3))</f>
        <v>0</v>
      </c>
      <c r="G91" s="8">
        <f>IF($A91=0,0,VLOOKUP($A91,Pointage!$A$6:$CE$370,'Récap Transp'!G$3))</f>
        <v>0</v>
      </c>
      <c r="H91" s="8">
        <f>IF($A91=0,0,VLOOKUP($A91,Pointage!$A$6:$CE$370,'Récap Transp'!H$3))</f>
        <v>0</v>
      </c>
      <c r="I91" s="8">
        <f>IF($A91=0,0,VLOOKUP($A91,Pointage!$A$6:$CE$370,'Récap Transp'!I$3))</f>
        <v>0</v>
      </c>
      <c r="J91" s="8">
        <f>IF($A91=0,0,VLOOKUP($A91,Pointage!$A$6:$CE$370,'Récap Transp'!J$3))</f>
        <v>0</v>
      </c>
      <c r="K91" s="8">
        <f>IF($A91=0,0,VLOOKUP($A91,Pointage!$A$6:$CE$370,'Récap Transp'!K$3))</f>
        <v>0</v>
      </c>
      <c r="L91" s="8">
        <f>IF($A91=0,0,VLOOKUP($A91,Pointage!$A$6:$CE$370,'Récap Transp'!L$3))</f>
        <v>0</v>
      </c>
      <c r="M91" s="8">
        <f>IF($A91=0,0,VLOOKUP($A91,Pointage!$A$6:$CE$370,'Récap Transp'!M$3))</f>
        <v>0</v>
      </c>
      <c r="N91" s="8">
        <f>IF($A91=0,0,VLOOKUP($A91,Pointage!$A$6:$CE$370,'Récap Transp'!N$3))</f>
        <v>0</v>
      </c>
      <c r="O91" s="8">
        <f>IF($A91=0,0,VLOOKUP($A91,Pointage!$A$6:$CE$370,'Récap Transp'!O$3))</f>
        <v>0</v>
      </c>
      <c r="P91" s="8">
        <f>IF($A91=0,0,VLOOKUP($A91,Pointage!$A$6:$CE$370,'Récap Transp'!P$3))</f>
        <v>0</v>
      </c>
      <c r="Q91" s="8">
        <f>IF($A91=0,0,VLOOKUP($A91,Pointage!$A$6:$CE$370,'Récap Transp'!Q$3))</f>
        <v>0</v>
      </c>
      <c r="R91" s="8">
        <f>IF($A91=0,0,VLOOKUP($A91,Pointage!$A$6:$CE$370,'Récap Transp'!R$3))</f>
        <v>0</v>
      </c>
      <c r="S91" s="8">
        <f>IF($A91=0,0,VLOOKUP($A91,Pointage!$A$6:$CE$370,'Récap Transp'!S$3))</f>
        <v>0</v>
      </c>
    </row>
    <row r="92" spans="1:19" x14ac:dyDescent="0.2">
      <c r="A92" s="7">
        <f>Pointage!A94</f>
        <v>43189</v>
      </c>
      <c r="B92" s="4">
        <f t="shared" si="2"/>
        <v>30</v>
      </c>
      <c r="C92" s="4">
        <f t="shared" si="3"/>
        <v>3</v>
      </c>
      <c r="D92" s="8">
        <f>IF($A92=0,0,VLOOKUP($A92,Pointage!$A$6:$CE$370,'Récap Transp'!D$3))</f>
        <v>0</v>
      </c>
      <c r="E92" s="8">
        <f>IF($A92=0,0,VLOOKUP($A92,Pointage!$A$6:$CE$370,'Récap Transp'!E$3))</f>
        <v>0</v>
      </c>
      <c r="F92" s="8">
        <f>IF($A92=0,0,VLOOKUP($A92,Pointage!$A$6:$CE$370,'Récap Transp'!F$3))</f>
        <v>0</v>
      </c>
      <c r="G92" s="8">
        <f>IF($A92=0,0,VLOOKUP($A92,Pointage!$A$6:$CE$370,'Récap Transp'!G$3))</f>
        <v>0</v>
      </c>
      <c r="H92" s="8">
        <f>IF($A92=0,0,VLOOKUP($A92,Pointage!$A$6:$CE$370,'Récap Transp'!H$3))</f>
        <v>0</v>
      </c>
      <c r="I92" s="8">
        <f>IF($A92=0,0,VLOOKUP($A92,Pointage!$A$6:$CE$370,'Récap Transp'!I$3))</f>
        <v>0</v>
      </c>
      <c r="J92" s="8">
        <f>IF($A92=0,0,VLOOKUP($A92,Pointage!$A$6:$CE$370,'Récap Transp'!J$3))</f>
        <v>0</v>
      </c>
      <c r="K92" s="8">
        <f>IF($A92=0,0,VLOOKUP($A92,Pointage!$A$6:$CE$370,'Récap Transp'!K$3))</f>
        <v>0</v>
      </c>
      <c r="L92" s="8">
        <f>IF($A92=0,0,VLOOKUP($A92,Pointage!$A$6:$CE$370,'Récap Transp'!L$3))</f>
        <v>0</v>
      </c>
      <c r="M92" s="8">
        <f>IF($A92=0,0,VLOOKUP($A92,Pointage!$A$6:$CE$370,'Récap Transp'!M$3))</f>
        <v>0</v>
      </c>
      <c r="N92" s="8">
        <f>IF($A92=0,0,VLOOKUP($A92,Pointage!$A$6:$CE$370,'Récap Transp'!N$3))</f>
        <v>0</v>
      </c>
      <c r="O92" s="8">
        <f>IF($A92=0,0,VLOOKUP($A92,Pointage!$A$6:$CE$370,'Récap Transp'!O$3))</f>
        <v>0</v>
      </c>
      <c r="P92" s="8">
        <f>IF($A92=0,0,VLOOKUP($A92,Pointage!$A$6:$CE$370,'Récap Transp'!P$3))</f>
        <v>0</v>
      </c>
      <c r="Q92" s="8">
        <f>IF($A92=0,0,VLOOKUP($A92,Pointage!$A$6:$CE$370,'Récap Transp'!Q$3))</f>
        <v>0</v>
      </c>
      <c r="R92" s="8">
        <f>IF($A92=0,0,VLOOKUP($A92,Pointage!$A$6:$CE$370,'Récap Transp'!R$3))</f>
        <v>0</v>
      </c>
      <c r="S92" s="8">
        <f>IF($A92=0,0,VLOOKUP($A92,Pointage!$A$6:$CE$370,'Récap Transp'!S$3))</f>
        <v>0</v>
      </c>
    </row>
    <row r="93" spans="1:19" x14ac:dyDescent="0.2">
      <c r="A93" s="7">
        <f>Pointage!A95</f>
        <v>43190</v>
      </c>
      <c r="B93" s="4">
        <f t="shared" si="2"/>
        <v>31</v>
      </c>
      <c r="C93" s="4">
        <f t="shared" si="3"/>
        <v>3</v>
      </c>
      <c r="D93" s="8">
        <f>IF($A93=0,0,VLOOKUP($A93,Pointage!$A$6:$CE$370,'Récap Transp'!D$3))</f>
        <v>0</v>
      </c>
      <c r="E93" s="8">
        <f>IF($A93=0,0,VLOOKUP($A93,Pointage!$A$6:$CE$370,'Récap Transp'!E$3))</f>
        <v>0</v>
      </c>
      <c r="F93" s="8">
        <f>IF($A93=0,0,VLOOKUP($A93,Pointage!$A$6:$CE$370,'Récap Transp'!F$3))</f>
        <v>0</v>
      </c>
      <c r="G93" s="8">
        <f>IF($A93=0,0,VLOOKUP($A93,Pointage!$A$6:$CE$370,'Récap Transp'!G$3))</f>
        <v>0</v>
      </c>
      <c r="H93" s="8">
        <f>IF($A93=0,0,VLOOKUP($A93,Pointage!$A$6:$CE$370,'Récap Transp'!H$3))</f>
        <v>0</v>
      </c>
      <c r="I93" s="8">
        <f>IF($A93=0,0,VLOOKUP($A93,Pointage!$A$6:$CE$370,'Récap Transp'!I$3))</f>
        <v>0</v>
      </c>
      <c r="J93" s="8">
        <f>IF($A93=0,0,VLOOKUP($A93,Pointage!$A$6:$CE$370,'Récap Transp'!J$3))</f>
        <v>0</v>
      </c>
      <c r="K93" s="8">
        <f>IF($A93=0,0,VLOOKUP($A93,Pointage!$A$6:$CE$370,'Récap Transp'!K$3))</f>
        <v>0</v>
      </c>
      <c r="L93" s="8">
        <f>IF($A93=0,0,VLOOKUP($A93,Pointage!$A$6:$CE$370,'Récap Transp'!L$3))</f>
        <v>0</v>
      </c>
      <c r="M93" s="8">
        <f>IF($A93=0,0,VLOOKUP($A93,Pointage!$A$6:$CE$370,'Récap Transp'!M$3))</f>
        <v>0</v>
      </c>
      <c r="N93" s="8">
        <f>IF($A93=0,0,VLOOKUP($A93,Pointage!$A$6:$CE$370,'Récap Transp'!N$3))</f>
        <v>0</v>
      </c>
      <c r="O93" s="8">
        <f>IF($A93=0,0,VLOOKUP($A93,Pointage!$A$6:$CE$370,'Récap Transp'!O$3))</f>
        <v>0</v>
      </c>
      <c r="P93" s="8">
        <f>IF($A93=0,0,VLOOKUP($A93,Pointage!$A$6:$CE$370,'Récap Transp'!P$3))</f>
        <v>0</v>
      </c>
      <c r="Q93" s="8">
        <f>IF($A93=0,0,VLOOKUP($A93,Pointage!$A$6:$CE$370,'Récap Transp'!Q$3))</f>
        <v>0</v>
      </c>
      <c r="R93" s="8">
        <f>IF($A93=0,0,VLOOKUP($A93,Pointage!$A$6:$CE$370,'Récap Transp'!R$3))</f>
        <v>0</v>
      </c>
      <c r="S93" s="8">
        <f>IF($A93=0,0,VLOOKUP($A93,Pointage!$A$6:$CE$370,'Récap Transp'!S$3))</f>
        <v>0</v>
      </c>
    </row>
    <row r="94" spans="1:19" x14ac:dyDescent="0.2">
      <c r="A94" s="7" t="str">
        <f>Pointage!A96</f>
        <v>Total</v>
      </c>
      <c r="B94" s="4" t="e">
        <f t="shared" si="2"/>
        <v>#VALUE!</v>
      </c>
      <c r="C94" s="4" t="e">
        <f t="shared" si="3"/>
        <v>#VALUE!</v>
      </c>
      <c r="D94" s="8">
        <f>IF($A94=0,0,VLOOKUP($A94,Pointage!$A$6:$CE$370,'Récap Transp'!D$3))</f>
        <v>0</v>
      </c>
      <c r="E94" s="8">
        <f>IF($A94=0,0,VLOOKUP($A94,Pointage!$A$6:$CE$370,'Récap Transp'!E$3))</f>
        <v>0</v>
      </c>
      <c r="F94" s="8">
        <f>IF($A94=0,0,VLOOKUP($A94,Pointage!$A$6:$CE$370,'Récap Transp'!F$3))</f>
        <v>0</v>
      </c>
      <c r="G94" s="8">
        <f>IF($A94=0,0,VLOOKUP($A94,Pointage!$A$6:$CE$370,'Récap Transp'!G$3))</f>
        <v>0</v>
      </c>
      <c r="H94" s="8">
        <f>IF($A94=0,0,VLOOKUP($A94,Pointage!$A$6:$CE$370,'Récap Transp'!H$3))</f>
        <v>0</v>
      </c>
      <c r="I94" s="8">
        <f>IF($A94=0,0,VLOOKUP($A94,Pointage!$A$6:$CE$370,'Récap Transp'!I$3))</f>
        <v>0</v>
      </c>
      <c r="J94" s="8">
        <f>IF($A94=0,0,VLOOKUP($A94,Pointage!$A$6:$CE$370,'Récap Transp'!J$3))</f>
        <v>0</v>
      </c>
      <c r="K94" s="8">
        <f>IF($A94=0,0,VLOOKUP($A94,Pointage!$A$6:$CE$370,'Récap Transp'!K$3))</f>
        <v>0</v>
      </c>
      <c r="L94" s="8">
        <f>IF($A94=0,0,VLOOKUP($A94,Pointage!$A$6:$CE$370,'Récap Transp'!L$3))</f>
        <v>0</v>
      </c>
      <c r="M94" s="8">
        <f>IF($A94=0,0,VLOOKUP($A94,Pointage!$A$6:$CE$370,'Récap Transp'!M$3))</f>
        <v>0</v>
      </c>
      <c r="N94" s="8">
        <f>IF($A94=0,0,VLOOKUP($A94,Pointage!$A$6:$CE$370,'Récap Transp'!N$3))</f>
        <v>0</v>
      </c>
      <c r="O94" s="8">
        <f>IF($A94=0,0,VLOOKUP($A94,Pointage!$A$6:$CE$370,'Récap Transp'!O$3))</f>
        <v>0</v>
      </c>
      <c r="P94" s="8">
        <f>IF($A94=0,0,VLOOKUP($A94,Pointage!$A$6:$CE$370,'Récap Transp'!P$3))</f>
        <v>0</v>
      </c>
      <c r="Q94" s="8">
        <f>IF($A94=0,0,VLOOKUP($A94,Pointage!$A$6:$CE$370,'Récap Transp'!Q$3))</f>
        <v>0</v>
      </c>
      <c r="R94" s="8">
        <f>IF($A94=0,0,VLOOKUP($A94,Pointage!$A$6:$CE$370,'Récap Transp'!R$3))</f>
        <v>0</v>
      </c>
      <c r="S94" s="8">
        <f>IF($A94=0,0,VLOOKUP($A94,Pointage!$A$6:$CE$370,'Récap Transp'!S$3))</f>
        <v>0</v>
      </c>
    </row>
    <row r="95" spans="1:19" x14ac:dyDescent="0.2">
      <c r="A95" s="7">
        <f>Pointage!A97</f>
        <v>43192</v>
      </c>
      <c r="B95" s="4">
        <f t="shared" si="2"/>
        <v>2</v>
      </c>
      <c r="C95" s="4">
        <f t="shared" si="3"/>
        <v>4</v>
      </c>
      <c r="D95" s="8">
        <f>IF($A95=0,0,VLOOKUP($A95,Pointage!$A$6:$CE$370,'Récap Transp'!D$3))</f>
        <v>0</v>
      </c>
      <c r="E95" s="8">
        <f>IF($A95=0,0,VLOOKUP($A95,Pointage!$A$6:$CE$370,'Récap Transp'!E$3))</f>
        <v>0</v>
      </c>
      <c r="F95" s="8">
        <f>IF($A95=0,0,VLOOKUP($A95,Pointage!$A$6:$CE$370,'Récap Transp'!F$3))</f>
        <v>0</v>
      </c>
      <c r="G95" s="8">
        <f>IF($A95=0,0,VLOOKUP($A95,Pointage!$A$6:$CE$370,'Récap Transp'!G$3))</f>
        <v>0</v>
      </c>
      <c r="H95" s="8">
        <f>IF($A95=0,0,VLOOKUP($A95,Pointage!$A$6:$CE$370,'Récap Transp'!H$3))</f>
        <v>0</v>
      </c>
      <c r="I95" s="8">
        <f>IF($A95=0,0,VLOOKUP($A95,Pointage!$A$6:$CE$370,'Récap Transp'!I$3))</f>
        <v>0</v>
      </c>
      <c r="J95" s="8">
        <f>IF($A95=0,0,VLOOKUP($A95,Pointage!$A$6:$CE$370,'Récap Transp'!J$3))</f>
        <v>0</v>
      </c>
      <c r="K95" s="8">
        <f>IF($A95=0,0,VLOOKUP($A95,Pointage!$A$6:$CE$370,'Récap Transp'!K$3))</f>
        <v>0</v>
      </c>
      <c r="L95" s="8">
        <f>IF($A95=0,0,VLOOKUP($A95,Pointage!$A$6:$CE$370,'Récap Transp'!L$3))</f>
        <v>0</v>
      </c>
      <c r="M95" s="8">
        <f>IF($A95=0,0,VLOOKUP($A95,Pointage!$A$6:$CE$370,'Récap Transp'!M$3))</f>
        <v>0</v>
      </c>
      <c r="N95" s="8">
        <f>IF($A95=0,0,VLOOKUP($A95,Pointage!$A$6:$CE$370,'Récap Transp'!N$3))</f>
        <v>0</v>
      </c>
      <c r="O95" s="8">
        <f>IF($A95=0,0,VLOOKUP($A95,Pointage!$A$6:$CE$370,'Récap Transp'!O$3))</f>
        <v>0</v>
      </c>
      <c r="P95" s="8">
        <f>IF($A95=0,0,VLOOKUP($A95,Pointage!$A$6:$CE$370,'Récap Transp'!P$3))</f>
        <v>0</v>
      </c>
      <c r="Q95" s="8">
        <f>IF($A95=0,0,VLOOKUP($A95,Pointage!$A$6:$CE$370,'Récap Transp'!Q$3))</f>
        <v>0</v>
      </c>
      <c r="R95" s="8">
        <f>IF($A95=0,0,VLOOKUP($A95,Pointage!$A$6:$CE$370,'Récap Transp'!R$3))</f>
        <v>0</v>
      </c>
      <c r="S95" s="8">
        <f>IF($A95=0,0,VLOOKUP($A95,Pointage!$A$6:$CE$370,'Récap Transp'!S$3))</f>
        <v>0</v>
      </c>
    </row>
    <row r="96" spans="1:19" x14ac:dyDescent="0.2">
      <c r="A96" s="7">
        <f>Pointage!A98</f>
        <v>43193</v>
      </c>
      <c r="B96" s="4">
        <f t="shared" si="2"/>
        <v>3</v>
      </c>
      <c r="C96" s="4">
        <f t="shared" si="3"/>
        <v>4</v>
      </c>
      <c r="D96" s="8" t="str">
        <f>IF($A96=0,0,VLOOKUP($A96,Pointage!$A$6:$CE$370,'Récap Transp'!D$3))</f>
        <v>Chauf</v>
      </c>
      <c r="E96" s="8" t="str">
        <f>IF($A96=0,0,VLOOKUP($A96,Pointage!$A$6:$CE$370,'Récap Transp'!E$3))</f>
        <v>PZ3</v>
      </c>
      <c r="F96" s="8">
        <f>IF($A96=0,0,VLOOKUP($A96,Pointage!$A$6:$CE$370,'Récap Transp'!F$3))</f>
        <v>0</v>
      </c>
      <c r="G96" s="8" t="str">
        <f>IF($A96=0,0,VLOOKUP($A96,Pointage!$A$6:$CE$370,'Récap Transp'!G$3))</f>
        <v>Chauf</v>
      </c>
      <c r="H96" s="8" t="str">
        <f>IF($A96=0,0,VLOOKUP($A96,Pointage!$A$6:$CE$370,'Récap Transp'!H$3))</f>
        <v>Z2</v>
      </c>
      <c r="I96" s="8">
        <f>IF($A96=0,0,VLOOKUP($A96,Pointage!$A$6:$CE$370,'Récap Transp'!I$3))</f>
        <v>0</v>
      </c>
      <c r="J96" s="8">
        <f>IF($A96=0,0,VLOOKUP($A96,Pointage!$A$6:$CE$370,'Récap Transp'!J$3))</f>
        <v>0</v>
      </c>
      <c r="K96" s="8">
        <f>IF($A96=0,0,VLOOKUP($A96,Pointage!$A$6:$CE$370,'Récap Transp'!K$3))</f>
        <v>0</v>
      </c>
      <c r="L96" s="8" t="str">
        <f>IF($A96=0,0,VLOOKUP($A96,Pointage!$A$6:$CE$370,'Récap Transp'!L$3))</f>
        <v>Z6</v>
      </c>
      <c r="M96" s="8" t="str">
        <f>IF($A96=0,0,VLOOKUP($A96,Pointage!$A$6:$CE$370,'Récap Transp'!M$3))</f>
        <v>PZ6</v>
      </c>
      <c r="N96" s="8">
        <f>IF($A96=0,0,VLOOKUP($A96,Pointage!$A$6:$CE$370,'Récap Transp'!N$3))</f>
        <v>0</v>
      </c>
      <c r="O96" s="8">
        <f>IF($A96=0,0,VLOOKUP($A96,Pointage!$A$6:$CE$370,'Récap Transp'!O$3))</f>
        <v>0</v>
      </c>
      <c r="P96" s="8">
        <f>IF($A96=0,0,VLOOKUP($A96,Pointage!$A$6:$CE$370,'Récap Transp'!P$3))</f>
        <v>0</v>
      </c>
      <c r="Q96" s="8">
        <f>IF($A96=0,0,VLOOKUP($A96,Pointage!$A$6:$CE$370,'Récap Transp'!Q$3))</f>
        <v>0</v>
      </c>
      <c r="R96" s="8">
        <f>IF($A96=0,0,VLOOKUP($A96,Pointage!$A$6:$CE$370,'Récap Transp'!R$3))</f>
        <v>0</v>
      </c>
      <c r="S96" s="8">
        <f>IF($A96=0,0,VLOOKUP($A96,Pointage!$A$6:$CE$370,'Récap Transp'!S$3))</f>
        <v>0</v>
      </c>
    </row>
    <row r="97" spans="1:19" x14ac:dyDescent="0.2">
      <c r="A97" s="7">
        <f>Pointage!A99</f>
        <v>43194</v>
      </c>
      <c r="B97" s="4">
        <f t="shared" si="2"/>
        <v>4</v>
      </c>
      <c r="C97" s="4">
        <f t="shared" si="3"/>
        <v>4</v>
      </c>
      <c r="D97" s="8" t="str">
        <f>IF($A97=0,0,VLOOKUP($A97,Pointage!$A$6:$CE$370,'Récap Transp'!D$3))</f>
        <v>Chauf</v>
      </c>
      <c r="E97" s="8" t="str">
        <f>IF($A97=0,0,VLOOKUP($A97,Pointage!$A$6:$CE$370,'Récap Transp'!E$3))</f>
        <v>Chauf</v>
      </c>
      <c r="F97" s="8">
        <f>IF($A97=0,0,VLOOKUP($A97,Pointage!$A$6:$CE$370,'Récap Transp'!F$3))</f>
        <v>0</v>
      </c>
      <c r="G97" s="8" t="str">
        <f>IF($A97=0,0,VLOOKUP($A97,Pointage!$A$6:$CE$370,'Récap Transp'!G$3))</f>
        <v>Chauf</v>
      </c>
      <c r="H97" s="8" t="str">
        <f>IF($A97=0,0,VLOOKUP($A97,Pointage!$A$6:$CE$370,'Récap Transp'!H$3))</f>
        <v>Z2</v>
      </c>
      <c r="I97" s="8">
        <f>IF($A97=0,0,VLOOKUP($A97,Pointage!$A$6:$CE$370,'Récap Transp'!I$3))</f>
        <v>0</v>
      </c>
      <c r="J97" s="8">
        <f>IF($A97=0,0,VLOOKUP($A97,Pointage!$A$6:$CE$370,'Récap Transp'!J$3))</f>
        <v>0</v>
      </c>
      <c r="K97" s="8">
        <f>IF($A97=0,0,VLOOKUP($A97,Pointage!$A$6:$CE$370,'Récap Transp'!K$3))</f>
        <v>0</v>
      </c>
      <c r="L97" s="8" t="str">
        <f>IF($A97=0,0,VLOOKUP($A97,Pointage!$A$6:$CE$370,'Récap Transp'!L$3))</f>
        <v>Z6</v>
      </c>
      <c r="M97" s="8" t="str">
        <f>IF($A97=0,0,VLOOKUP($A97,Pointage!$A$6:$CE$370,'Récap Transp'!M$3))</f>
        <v>PZ6</v>
      </c>
      <c r="N97" s="8">
        <f>IF($A97=0,0,VLOOKUP($A97,Pointage!$A$6:$CE$370,'Récap Transp'!N$3))</f>
        <v>0</v>
      </c>
      <c r="O97" s="8">
        <f>IF($A97=0,0,VLOOKUP($A97,Pointage!$A$6:$CE$370,'Récap Transp'!O$3))</f>
        <v>0</v>
      </c>
      <c r="P97" s="8">
        <f>IF($A97=0,0,VLOOKUP($A97,Pointage!$A$6:$CE$370,'Récap Transp'!P$3))</f>
        <v>0</v>
      </c>
      <c r="Q97" s="8">
        <f>IF($A97=0,0,VLOOKUP($A97,Pointage!$A$6:$CE$370,'Récap Transp'!Q$3))</f>
        <v>0</v>
      </c>
      <c r="R97" s="8">
        <f>IF($A97=0,0,VLOOKUP($A97,Pointage!$A$6:$CE$370,'Récap Transp'!R$3))</f>
        <v>0</v>
      </c>
      <c r="S97" s="8">
        <f>IF($A97=0,0,VLOOKUP($A97,Pointage!$A$6:$CE$370,'Récap Transp'!S$3))</f>
        <v>0</v>
      </c>
    </row>
    <row r="98" spans="1:19" x14ac:dyDescent="0.2">
      <c r="A98" s="7">
        <f>Pointage!A100</f>
        <v>43195</v>
      </c>
      <c r="B98" s="4">
        <f t="shared" si="2"/>
        <v>5</v>
      </c>
      <c r="C98" s="4">
        <f t="shared" si="3"/>
        <v>4</v>
      </c>
      <c r="D98" s="8" t="str">
        <f>IF($A98=0,0,VLOOKUP($A98,Pointage!$A$6:$CE$370,'Récap Transp'!D$3))</f>
        <v>Chauf</v>
      </c>
      <c r="E98" s="8" t="str">
        <f>IF($A98=0,0,VLOOKUP($A98,Pointage!$A$6:$CE$370,'Récap Transp'!E$3))</f>
        <v>Chauf</v>
      </c>
      <c r="F98" s="8">
        <f>IF($A98=0,0,VLOOKUP($A98,Pointage!$A$6:$CE$370,'Récap Transp'!F$3))</f>
        <v>0</v>
      </c>
      <c r="G98" s="8" t="str">
        <f>IF($A98=0,0,VLOOKUP($A98,Pointage!$A$6:$CE$370,'Récap Transp'!G$3))</f>
        <v>Chauf</v>
      </c>
      <c r="H98" s="8" t="str">
        <f>IF($A98=0,0,VLOOKUP($A98,Pointage!$A$6:$CE$370,'Récap Transp'!H$3))</f>
        <v>Z2</v>
      </c>
      <c r="I98" s="8">
        <f>IF($A98=0,0,VLOOKUP($A98,Pointage!$A$6:$CE$370,'Récap Transp'!I$3))</f>
        <v>0</v>
      </c>
      <c r="J98" s="8">
        <f>IF($A98=0,0,VLOOKUP($A98,Pointage!$A$6:$CE$370,'Récap Transp'!J$3))</f>
        <v>0</v>
      </c>
      <c r="K98" s="8">
        <f>IF($A98=0,0,VLOOKUP($A98,Pointage!$A$6:$CE$370,'Récap Transp'!K$3))</f>
        <v>0</v>
      </c>
      <c r="L98" s="8" t="str">
        <f>IF($A98=0,0,VLOOKUP($A98,Pointage!$A$6:$CE$370,'Récap Transp'!L$3))</f>
        <v>Z6</v>
      </c>
      <c r="M98" s="8" t="str">
        <f>IF($A98=0,0,VLOOKUP($A98,Pointage!$A$6:$CE$370,'Récap Transp'!M$3))</f>
        <v>PZ6</v>
      </c>
      <c r="N98" s="8">
        <f>IF($A98=0,0,VLOOKUP($A98,Pointage!$A$6:$CE$370,'Récap Transp'!N$3))</f>
        <v>0</v>
      </c>
      <c r="O98" s="8">
        <f>IF($A98=0,0,VLOOKUP($A98,Pointage!$A$6:$CE$370,'Récap Transp'!O$3))</f>
        <v>0</v>
      </c>
      <c r="P98" s="8">
        <f>IF($A98=0,0,VLOOKUP($A98,Pointage!$A$6:$CE$370,'Récap Transp'!P$3))</f>
        <v>0</v>
      </c>
      <c r="Q98" s="8">
        <f>IF($A98=0,0,VLOOKUP($A98,Pointage!$A$6:$CE$370,'Récap Transp'!Q$3))</f>
        <v>0</v>
      </c>
      <c r="R98" s="8">
        <f>IF($A98=0,0,VLOOKUP($A98,Pointage!$A$6:$CE$370,'Récap Transp'!R$3))</f>
        <v>0</v>
      </c>
      <c r="S98" s="8">
        <f>IF($A98=0,0,VLOOKUP($A98,Pointage!$A$6:$CE$370,'Récap Transp'!S$3))</f>
        <v>0</v>
      </c>
    </row>
    <row r="99" spans="1:19" x14ac:dyDescent="0.2">
      <c r="A99" s="7">
        <f>Pointage!A101</f>
        <v>43196</v>
      </c>
      <c r="B99" s="4">
        <f t="shared" si="2"/>
        <v>6</v>
      </c>
      <c r="C99" s="4">
        <f t="shared" si="3"/>
        <v>4</v>
      </c>
      <c r="D99" s="8" t="str">
        <f>IF($A99=0,0,VLOOKUP($A99,Pointage!$A$6:$CE$370,'Récap Transp'!D$3))</f>
        <v>Chauf</v>
      </c>
      <c r="E99" s="8">
        <f>IF($A99=0,0,VLOOKUP($A99,Pointage!$A$6:$CE$370,'Récap Transp'!E$3))</f>
        <v>0</v>
      </c>
      <c r="F99" s="8">
        <f>IF($A99=0,0,VLOOKUP($A99,Pointage!$A$6:$CE$370,'Récap Transp'!F$3))</f>
        <v>0</v>
      </c>
      <c r="G99" s="8">
        <f>IF($A99=0,0,VLOOKUP($A99,Pointage!$A$6:$CE$370,'Récap Transp'!G$3))</f>
        <v>0</v>
      </c>
      <c r="H99" s="8">
        <f>IF($A99=0,0,VLOOKUP($A99,Pointage!$A$6:$CE$370,'Récap Transp'!H$3))</f>
        <v>0</v>
      </c>
      <c r="I99" s="8">
        <f>IF($A99=0,0,VLOOKUP($A99,Pointage!$A$6:$CE$370,'Récap Transp'!I$3))</f>
        <v>0</v>
      </c>
      <c r="J99" s="8">
        <f>IF($A99=0,0,VLOOKUP($A99,Pointage!$A$6:$CE$370,'Récap Transp'!J$3))</f>
        <v>0</v>
      </c>
      <c r="K99" s="8">
        <f>IF($A99=0,0,VLOOKUP($A99,Pointage!$A$6:$CE$370,'Récap Transp'!K$3))</f>
        <v>0</v>
      </c>
      <c r="L99" s="8">
        <f>IF($A99=0,0,VLOOKUP($A99,Pointage!$A$6:$CE$370,'Récap Transp'!L$3))</f>
        <v>0</v>
      </c>
      <c r="M99" s="8">
        <f>IF($A99=0,0,VLOOKUP($A99,Pointage!$A$6:$CE$370,'Récap Transp'!M$3))</f>
        <v>0</v>
      </c>
      <c r="N99" s="8">
        <f>IF($A99=0,0,VLOOKUP($A99,Pointage!$A$6:$CE$370,'Récap Transp'!N$3))</f>
        <v>0</v>
      </c>
      <c r="O99" s="8">
        <f>IF($A99=0,0,VLOOKUP($A99,Pointage!$A$6:$CE$370,'Récap Transp'!O$3))</f>
        <v>0</v>
      </c>
      <c r="P99" s="8">
        <f>IF($A99=0,0,VLOOKUP($A99,Pointage!$A$6:$CE$370,'Récap Transp'!P$3))</f>
        <v>0</v>
      </c>
      <c r="Q99" s="8">
        <f>IF($A99=0,0,VLOOKUP($A99,Pointage!$A$6:$CE$370,'Récap Transp'!Q$3))</f>
        <v>0</v>
      </c>
      <c r="R99" s="8">
        <f>IF($A99=0,0,VLOOKUP($A99,Pointage!$A$6:$CE$370,'Récap Transp'!R$3))</f>
        <v>0</v>
      </c>
      <c r="S99" s="8">
        <f>IF($A99=0,0,VLOOKUP($A99,Pointage!$A$6:$CE$370,'Récap Transp'!S$3))</f>
        <v>0</v>
      </c>
    </row>
    <row r="100" spans="1:19" x14ac:dyDescent="0.2">
      <c r="A100" s="7">
        <f>Pointage!A102</f>
        <v>43197</v>
      </c>
      <c r="B100" s="4">
        <f t="shared" si="2"/>
        <v>7</v>
      </c>
      <c r="C100" s="4">
        <f t="shared" si="3"/>
        <v>4</v>
      </c>
      <c r="D100" s="8">
        <f>IF($A100=0,0,VLOOKUP($A100,Pointage!$A$6:$CE$370,'Récap Transp'!D$3))</f>
        <v>0</v>
      </c>
      <c r="E100" s="8">
        <f>IF($A100=0,0,VLOOKUP($A100,Pointage!$A$6:$CE$370,'Récap Transp'!E$3))</f>
        <v>0</v>
      </c>
      <c r="F100" s="8">
        <f>IF($A100=0,0,VLOOKUP($A100,Pointage!$A$6:$CE$370,'Récap Transp'!F$3))</f>
        <v>0</v>
      </c>
      <c r="G100" s="8">
        <f>IF($A100=0,0,VLOOKUP($A100,Pointage!$A$6:$CE$370,'Récap Transp'!G$3))</f>
        <v>0</v>
      </c>
      <c r="H100" s="8">
        <f>IF($A100=0,0,VLOOKUP($A100,Pointage!$A$6:$CE$370,'Récap Transp'!H$3))</f>
        <v>0</v>
      </c>
      <c r="I100" s="8">
        <f>IF($A100=0,0,VLOOKUP($A100,Pointage!$A$6:$CE$370,'Récap Transp'!I$3))</f>
        <v>0</v>
      </c>
      <c r="J100" s="8">
        <f>IF($A100=0,0,VLOOKUP($A100,Pointage!$A$6:$CE$370,'Récap Transp'!J$3))</f>
        <v>0</v>
      </c>
      <c r="K100" s="8">
        <f>IF($A100=0,0,VLOOKUP($A100,Pointage!$A$6:$CE$370,'Récap Transp'!K$3))</f>
        <v>0</v>
      </c>
      <c r="L100" s="8">
        <f>IF($A100=0,0,VLOOKUP($A100,Pointage!$A$6:$CE$370,'Récap Transp'!L$3))</f>
        <v>0</v>
      </c>
      <c r="M100" s="8">
        <f>IF($A100=0,0,VLOOKUP($A100,Pointage!$A$6:$CE$370,'Récap Transp'!M$3))</f>
        <v>0</v>
      </c>
      <c r="N100" s="8">
        <f>IF($A100=0,0,VLOOKUP($A100,Pointage!$A$6:$CE$370,'Récap Transp'!N$3))</f>
        <v>0</v>
      </c>
      <c r="O100" s="8">
        <f>IF($A100=0,0,VLOOKUP($A100,Pointage!$A$6:$CE$370,'Récap Transp'!O$3))</f>
        <v>0</v>
      </c>
      <c r="P100" s="8">
        <f>IF($A100=0,0,VLOOKUP($A100,Pointage!$A$6:$CE$370,'Récap Transp'!P$3))</f>
        <v>0</v>
      </c>
      <c r="Q100" s="8">
        <f>IF($A100=0,0,VLOOKUP($A100,Pointage!$A$6:$CE$370,'Récap Transp'!Q$3))</f>
        <v>0</v>
      </c>
      <c r="R100" s="8">
        <f>IF($A100=0,0,VLOOKUP($A100,Pointage!$A$6:$CE$370,'Récap Transp'!R$3))</f>
        <v>0</v>
      </c>
      <c r="S100" s="8">
        <f>IF($A100=0,0,VLOOKUP($A100,Pointage!$A$6:$CE$370,'Récap Transp'!S$3))</f>
        <v>0</v>
      </c>
    </row>
    <row r="101" spans="1:19" x14ac:dyDescent="0.2">
      <c r="A101" s="7" t="str">
        <f>Pointage!A103</f>
        <v>Total</v>
      </c>
      <c r="B101" s="4" t="e">
        <f t="shared" si="2"/>
        <v>#VALUE!</v>
      </c>
      <c r="C101" s="4" t="e">
        <f t="shared" si="3"/>
        <v>#VALUE!</v>
      </c>
      <c r="D101" s="8">
        <f>IF($A101=0,0,VLOOKUP($A101,Pointage!$A$6:$CE$370,'Récap Transp'!D$3))</f>
        <v>0</v>
      </c>
      <c r="E101" s="8">
        <f>IF($A101=0,0,VLOOKUP($A101,Pointage!$A$6:$CE$370,'Récap Transp'!E$3))</f>
        <v>0</v>
      </c>
      <c r="F101" s="8">
        <f>IF($A101=0,0,VLOOKUP($A101,Pointage!$A$6:$CE$370,'Récap Transp'!F$3))</f>
        <v>0</v>
      </c>
      <c r="G101" s="8">
        <f>IF($A101=0,0,VLOOKUP($A101,Pointage!$A$6:$CE$370,'Récap Transp'!G$3))</f>
        <v>0</v>
      </c>
      <c r="H101" s="8">
        <f>IF($A101=0,0,VLOOKUP($A101,Pointage!$A$6:$CE$370,'Récap Transp'!H$3))</f>
        <v>0</v>
      </c>
      <c r="I101" s="8">
        <f>IF($A101=0,0,VLOOKUP($A101,Pointage!$A$6:$CE$370,'Récap Transp'!I$3))</f>
        <v>0</v>
      </c>
      <c r="J101" s="8">
        <f>IF($A101=0,0,VLOOKUP($A101,Pointage!$A$6:$CE$370,'Récap Transp'!J$3))</f>
        <v>0</v>
      </c>
      <c r="K101" s="8">
        <f>IF($A101=0,0,VLOOKUP($A101,Pointage!$A$6:$CE$370,'Récap Transp'!K$3))</f>
        <v>0</v>
      </c>
      <c r="L101" s="8">
        <f>IF($A101=0,0,VLOOKUP($A101,Pointage!$A$6:$CE$370,'Récap Transp'!L$3))</f>
        <v>0</v>
      </c>
      <c r="M101" s="8">
        <f>IF($A101=0,0,VLOOKUP($A101,Pointage!$A$6:$CE$370,'Récap Transp'!M$3))</f>
        <v>0</v>
      </c>
      <c r="N101" s="8">
        <f>IF($A101=0,0,VLOOKUP($A101,Pointage!$A$6:$CE$370,'Récap Transp'!N$3))</f>
        <v>0</v>
      </c>
      <c r="O101" s="8">
        <f>IF($A101=0,0,VLOOKUP($A101,Pointage!$A$6:$CE$370,'Récap Transp'!O$3))</f>
        <v>0</v>
      </c>
      <c r="P101" s="8">
        <f>IF($A101=0,0,VLOOKUP($A101,Pointage!$A$6:$CE$370,'Récap Transp'!P$3))</f>
        <v>0</v>
      </c>
      <c r="Q101" s="8">
        <f>IF($A101=0,0,VLOOKUP($A101,Pointage!$A$6:$CE$370,'Récap Transp'!Q$3))</f>
        <v>0</v>
      </c>
      <c r="R101" s="8">
        <f>IF($A101=0,0,VLOOKUP($A101,Pointage!$A$6:$CE$370,'Récap Transp'!R$3))</f>
        <v>0</v>
      </c>
      <c r="S101" s="8">
        <f>IF($A101=0,0,VLOOKUP($A101,Pointage!$A$6:$CE$370,'Récap Transp'!S$3))</f>
        <v>0</v>
      </c>
    </row>
    <row r="102" spans="1:19" x14ac:dyDescent="0.2">
      <c r="A102" s="7">
        <f>Pointage!A104</f>
        <v>43199</v>
      </c>
      <c r="B102" s="4">
        <f t="shared" si="2"/>
        <v>9</v>
      </c>
      <c r="C102" s="4">
        <f t="shared" si="3"/>
        <v>4</v>
      </c>
      <c r="D102" s="8" t="str">
        <f>IF($A102=0,0,VLOOKUP($A102,Pointage!$A$6:$CE$370,'Récap Transp'!D$3))</f>
        <v>Chauf</v>
      </c>
      <c r="E102" s="8" t="str">
        <f>IF($A102=0,0,VLOOKUP($A102,Pointage!$A$6:$CE$370,'Récap Transp'!E$3))</f>
        <v>Chauf</v>
      </c>
      <c r="F102" s="8">
        <f>IF($A102=0,0,VLOOKUP($A102,Pointage!$A$6:$CE$370,'Récap Transp'!F$3))</f>
        <v>0</v>
      </c>
      <c r="G102" s="8" t="str">
        <f>IF($A102=0,0,VLOOKUP($A102,Pointage!$A$6:$CE$370,'Récap Transp'!G$3))</f>
        <v>Chauf</v>
      </c>
      <c r="H102" s="8" t="str">
        <f>IF($A102=0,0,VLOOKUP($A102,Pointage!$A$6:$CE$370,'Récap Transp'!H$3))</f>
        <v>Z3</v>
      </c>
      <c r="I102" s="8">
        <f>IF($A102=0,0,VLOOKUP($A102,Pointage!$A$6:$CE$370,'Récap Transp'!I$3))</f>
        <v>0</v>
      </c>
      <c r="J102" s="8" t="str">
        <f>IF($A102=0,0,VLOOKUP($A102,Pointage!$A$6:$CE$370,'Récap Transp'!J$3))</f>
        <v>PZ2</v>
      </c>
      <c r="K102" s="8" t="str">
        <f>IF($A102=0,0,VLOOKUP($A102,Pointage!$A$6:$CE$370,'Récap Transp'!K$3))</f>
        <v>PZ3</v>
      </c>
      <c r="L102" s="8" t="str">
        <f>IF($A102=0,0,VLOOKUP($A102,Pointage!$A$6:$CE$370,'Récap Transp'!L$3))</f>
        <v>Z6</v>
      </c>
      <c r="M102" s="8" t="str">
        <f>IF($A102=0,0,VLOOKUP($A102,Pointage!$A$6:$CE$370,'Récap Transp'!M$3))</f>
        <v>PZ6</v>
      </c>
      <c r="N102" s="8">
        <f>IF($A102=0,0,VLOOKUP($A102,Pointage!$A$6:$CE$370,'Récap Transp'!N$3))</f>
        <v>0</v>
      </c>
      <c r="O102" s="8">
        <f>IF($A102=0,0,VLOOKUP($A102,Pointage!$A$6:$CE$370,'Récap Transp'!O$3))</f>
        <v>0</v>
      </c>
      <c r="P102" s="8">
        <f>IF($A102=0,0,VLOOKUP($A102,Pointage!$A$6:$CE$370,'Récap Transp'!P$3))</f>
        <v>0</v>
      </c>
      <c r="Q102" s="8">
        <f>IF($A102=0,0,VLOOKUP($A102,Pointage!$A$6:$CE$370,'Récap Transp'!Q$3))</f>
        <v>0</v>
      </c>
      <c r="R102" s="8">
        <f>IF($A102=0,0,VLOOKUP($A102,Pointage!$A$6:$CE$370,'Récap Transp'!R$3))</f>
        <v>0</v>
      </c>
      <c r="S102" s="8">
        <f>IF($A102=0,0,VLOOKUP($A102,Pointage!$A$6:$CE$370,'Récap Transp'!S$3))</f>
        <v>0</v>
      </c>
    </row>
    <row r="103" spans="1:19" x14ac:dyDescent="0.2">
      <c r="A103" s="7">
        <f>Pointage!A105</f>
        <v>43200</v>
      </c>
      <c r="B103" s="4">
        <f t="shared" si="2"/>
        <v>10</v>
      </c>
      <c r="C103" s="4">
        <f t="shared" si="3"/>
        <v>4</v>
      </c>
      <c r="D103" s="8">
        <f>IF($A103=0,0,VLOOKUP($A103,Pointage!$A$6:$CE$370,'Récap Transp'!D$3))</f>
        <v>0</v>
      </c>
      <c r="E103" s="8" t="str">
        <f>IF($A103=0,0,VLOOKUP($A103,Pointage!$A$6:$CE$370,'Récap Transp'!E$3))</f>
        <v>Chauf</v>
      </c>
      <c r="F103" s="8">
        <f>IF($A103=0,0,VLOOKUP($A103,Pointage!$A$6:$CE$370,'Récap Transp'!F$3))</f>
        <v>0</v>
      </c>
      <c r="G103" s="8" t="str">
        <f>IF($A103=0,0,VLOOKUP($A103,Pointage!$A$6:$CE$370,'Récap Transp'!G$3))</f>
        <v>Z3</v>
      </c>
      <c r="H103" s="8" t="str">
        <f>IF($A103=0,0,VLOOKUP($A103,Pointage!$A$6:$CE$370,'Récap Transp'!H$3))</f>
        <v>Chauf</v>
      </c>
      <c r="I103" s="8">
        <f>IF($A103=0,0,VLOOKUP($A103,Pointage!$A$6:$CE$370,'Récap Transp'!I$3))</f>
        <v>0</v>
      </c>
      <c r="J103" s="8">
        <f>IF($A103=0,0,VLOOKUP($A103,Pointage!$A$6:$CE$370,'Récap Transp'!J$3))</f>
        <v>0</v>
      </c>
      <c r="K103" s="8" t="str">
        <f>IF($A103=0,0,VLOOKUP($A103,Pointage!$A$6:$CE$370,'Récap Transp'!K$3))</f>
        <v>PZ3</v>
      </c>
      <c r="L103" s="8" t="str">
        <f>IF($A103=0,0,VLOOKUP($A103,Pointage!$A$6:$CE$370,'Récap Transp'!L$3))</f>
        <v>Z6</v>
      </c>
      <c r="M103" s="8" t="str">
        <f>IF($A103=0,0,VLOOKUP($A103,Pointage!$A$6:$CE$370,'Récap Transp'!M$3))</f>
        <v>PZ6</v>
      </c>
      <c r="N103" s="8">
        <f>IF($A103=0,0,VLOOKUP($A103,Pointage!$A$6:$CE$370,'Récap Transp'!N$3))</f>
        <v>0</v>
      </c>
      <c r="O103" s="8">
        <f>IF($A103=0,0,VLOOKUP($A103,Pointage!$A$6:$CE$370,'Récap Transp'!O$3))</f>
        <v>0</v>
      </c>
      <c r="P103" s="8">
        <f>IF($A103=0,0,VLOOKUP($A103,Pointage!$A$6:$CE$370,'Récap Transp'!P$3))</f>
        <v>0</v>
      </c>
      <c r="Q103" s="8">
        <f>IF($A103=0,0,VLOOKUP($A103,Pointage!$A$6:$CE$370,'Récap Transp'!Q$3))</f>
        <v>0</v>
      </c>
      <c r="R103" s="8">
        <f>IF($A103=0,0,VLOOKUP($A103,Pointage!$A$6:$CE$370,'Récap Transp'!R$3))</f>
        <v>0</v>
      </c>
      <c r="S103" s="8">
        <f>IF($A103=0,0,VLOOKUP($A103,Pointage!$A$6:$CE$370,'Récap Transp'!S$3))</f>
        <v>0</v>
      </c>
    </row>
    <row r="104" spans="1:19" x14ac:dyDescent="0.2">
      <c r="A104" s="7">
        <f>Pointage!A106</f>
        <v>43201</v>
      </c>
      <c r="B104" s="4">
        <f t="shared" si="2"/>
        <v>11</v>
      </c>
      <c r="C104" s="4">
        <f t="shared" si="3"/>
        <v>4</v>
      </c>
      <c r="D104" s="8">
        <f>IF($A104=0,0,VLOOKUP($A104,Pointage!$A$6:$CE$370,'Récap Transp'!D$3))</f>
        <v>0</v>
      </c>
      <c r="E104" s="8" t="str">
        <f>IF($A104=0,0,VLOOKUP($A104,Pointage!$A$6:$CE$370,'Récap Transp'!E$3))</f>
        <v>Chauf</v>
      </c>
      <c r="F104" s="8">
        <f>IF($A104=0,0,VLOOKUP($A104,Pointage!$A$6:$CE$370,'Récap Transp'!F$3))</f>
        <v>0</v>
      </c>
      <c r="G104" s="8" t="str">
        <f>IF($A104=0,0,VLOOKUP($A104,Pointage!$A$6:$CE$370,'Récap Transp'!G$3))</f>
        <v>Chauf</v>
      </c>
      <c r="H104" s="8" t="str">
        <f>IF($A104=0,0,VLOOKUP($A104,Pointage!$A$6:$CE$370,'Récap Transp'!H$3))</f>
        <v>Z3</v>
      </c>
      <c r="I104" s="8">
        <f>IF($A104=0,0,VLOOKUP($A104,Pointage!$A$6:$CE$370,'Récap Transp'!I$3))</f>
        <v>0</v>
      </c>
      <c r="J104" s="8">
        <f>IF($A104=0,0,VLOOKUP($A104,Pointage!$A$6:$CE$370,'Récap Transp'!J$3))</f>
        <v>0</v>
      </c>
      <c r="K104" s="8" t="str">
        <f>IF($A104=0,0,VLOOKUP($A104,Pointage!$A$6:$CE$370,'Récap Transp'!K$3))</f>
        <v>PZ3</v>
      </c>
      <c r="L104" s="8" t="str">
        <f>IF($A104=0,0,VLOOKUP($A104,Pointage!$A$6:$CE$370,'Récap Transp'!L$3))</f>
        <v>Z6</v>
      </c>
      <c r="M104" s="8" t="str">
        <f>IF($A104=0,0,VLOOKUP($A104,Pointage!$A$6:$CE$370,'Récap Transp'!M$3))</f>
        <v>PZ6</v>
      </c>
      <c r="N104" s="8">
        <f>IF($A104=0,0,VLOOKUP($A104,Pointage!$A$6:$CE$370,'Récap Transp'!N$3))</f>
        <v>0</v>
      </c>
      <c r="O104" s="8">
        <f>IF($A104=0,0,VLOOKUP($A104,Pointage!$A$6:$CE$370,'Récap Transp'!O$3))</f>
        <v>0</v>
      </c>
      <c r="P104" s="8">
        <f>IF($A104=0,0,VLOOKUP($A104,Pointage!$A$6:$CE$370,'Récap Transp'!P$3))</f>
        <v>0</v>
      </c>
      <c r="Q104" s="8">
        <f>IF($A104=0,0,VLOOKUP($A104,Pointage!$A$6:$CE$370,'Récap Transp'!Q$3))</f>
        <v>0</v>
      </c>
      <c r="R104" s="8">
        <f>IF($A104=0,0,VLOOKUP($A104,Pointage!$A$6:$CE$370,'Récap Transp'!R$3))</f>
        <v>0</v>
      </c>
      <c r="S104" s="8">
        <f>IF($A104=0,0,VLOOKUP($A104,Pointage!$A$6:$CE$370,'Récap Transp'!S$3))</f>
        <v>0</v>
      </c>
    </row>
    <row r="105" spans="1:19" x14ac:dyDescent="0.2">
      <c r="A105" s="7">
        <f>Pointage!A107</f>
        <v>43202</v>
      </c>
      <c r="B105" s="4">
        <f t="shared" si="2"/>
        <v>12</v>
      </c>
      <c r="C105" s="4">
        <f t="shared" si="3"/>
        <v>4</v>
      </c>
      <c r="D105" s="8">
        <f>IF($A105=0,0,VLOOKUP($A105,Pointage!$A$6:$CE$370,'Récap Transp'!D$3))</f>
        <v>0</v>
      </c>
      <c r="E105" s="8" t="str">
        <f>IF($A105=0,0,VLOOKUP($A105,Pointage!$A$6:$CE$370,'Récap Transp'!E$3))</f>
        <v>Chauf</v>
      </c>
      <c r="F105" s="8">
        <f>IF($A105=0,0,VLOOKUP($A105,Pointage!$A$6:$CE$370,'Récap Transp'!F$3))</f>
        <v>0</v>
      </c>
      <c r="G105" s="8" t="str">
        <f>IF($A105=0,0,VLOOKUP($A105,Pointage!$A$6:$CE$370,'Récap Transp'!G$3))</f>
        <v>Chauf</v>
      </c>
      <c r="H105" s="8" t="str">
        <f>IF($A105=0,0,VLOOKUP($A105,Pointage!$A$6:$CE$370,'Récap Transp'!H$3))</f>
        <v>Z2</v>
      </c>
      <c r="I105" s="8">
        <f>IF($A105=0,0,VLOOKUP($A105,Pointage!$A$6:$CE$370,'Récap Transp'!I$3))</f>
        <v>0</v>
      </c>
      <c r="J105" s="8">
        <f>IF($A105=0,0,VLOOKUP($A105,Pointage!$A$6:$CE$370,'Récap Transp'!J$3))</f>
        <v>0</v>
      </c>
      <c r="K105" s="8" t="str">
        <f>IF($A105=0,0,VLOOKUP($A105,Pointage!$A$6:$CE$370,'Récap Transp'!K$3))</f>
        <v>PZ3</v>
      </c>
      <c r="L105" s="8" t="str">
        <f>IF($A105=0,0,VLOOKUP($A105,Pointage!$A$6:$CE$370,'Récap Transp'!L$3))</f>
        <v>Z6</v>
      </c>
      <c r="M105" s="8" t="str">
        <f>IF($A105=0,0,VLOOKUP($A105,Pointage!$A$6:$CE$370,'Récap Transp'!M$3))</f>
        <v>PZ6</v>
      </c>
      <c r="N105" s="8">
        <f>IF($A105=0,0,VLOOKUP($A105,Pointage!$A$6:$CE$370,'Récap Transp'!N$3))</f>
        <v>0</v>
      </c>
      <c r="O105" s="8">
        <f>IF($A105=0,0,VLOOKUP($A105,Pointage!$A$6:$CE$370,'Récap Transp'!O$3))</f>
        <v>0</v>
      </c>
      <c r="P105" s="8">
        <f>IF($A105=0,0,VLOOKUP($A105,Pointage!$A$6:$CE$370,'Récap Transp'!P$3))</f>
        <v>0</v>
      </c>
      <c r="Q105" s="8">
        <f>IF($A105=0,0,VLOOKUP($A105,Pointage!$A$6:$CE$370,'Récap Transp'!Q$3))</f>
        <v>0</v>
      </c>
      <c r="R105" s="8">
        <f>IF($A105=0,0,VLOOKUP($A105,Pointage!$A$6:$CE$370,'Récap Transp'!R$3))</f>
        <v>0</v>
      </c>
      <c r="S105" s="8">
        <f>IF($A105=0,0,VLOOKUP($A105,Pointage!$A$6:$CE$370,'Récap Transp'!S$3))</f>
        <v>0</v>
      </c>
    </row>
    <row r="106" spans="1:19" x14ac:dyDescent="0.2">
      <c r="A106" s="7">
        <f>Pointage!A108</f>
        <v>43203</v>
      </c>
      <c r="B106" s="4">
        <f t="shared" si="2"/>
        <v>13</v>
      </c>
      <c r="C106" s="4">
        <f t="shared" si="3"/>
        <v>4</v>
      </c>
      <c r="D106" s="8" t="str">
        <f>IF($A106=0,0,VLOOKUP($A106,Pointage!$A$6:$CE$370,'Récap Transp'!D$3))</f>
        <v>Chauf</v>
      </c>
      <c r="E106" s="8" t="str">
        <f>IF($A106=0,0,VLOOKUP($A106,Pointage!$A$6:$CE$370,'Récap Transp'!E$3))</f>
        <v>Z2</v>
      </c>
      <c r="F106" s="8" t="str">
        <f>IF($A106=0,0,VLOOKUP($A106,Pointage!$A$6:$CE$370,'Récap Transp'!F$3))</f>
        <v>Chauf</v>
      </c>
      <c r="G106" s="8" t="str">
        <f>IF($A106=0,0,VLOOKUP($A106,Pointage!$A$6:$CE$370,'Récap Transp'!G$3))</f>
        <v>Chauf</v>
      </c>
      <c r="H106" s="8" t="str">
        <f>IF($A106=0,0,VLOOKUP($A106,Pointage!$A$6:$CE$370,'Récap Transp'!H$3))</f>
        <v>Z3</v>
      </c>
      <c r="I106" s="8">
        <f>IF($A106=0,0,VLOOKUP($A106,Pointage!$A$6:$CE$370,'Récap Transp'!I$3))</f>
        <v>0</v>
      </c>
      <c r="J106" s="8" t="str">
        <f>IF($A106=0,0,VLOOKUP($A106,Pointage!$A$6:$CE$370,'Récap Transp'!J$3))</f>
        <v>PZ2</v>
      </c>
      <c r="K106" s="8" t="str">
        <f>IF($A106=0,0,VLOOKUP($A106,Pointage!$A$6:$CE$370,'Récap Transp'!K$3))</f>
        <v>PZ2</v>
      </c>
      <c r="L106" s="8" t="str">
        <f>IF($A106=0,0,VLOOKUP($A106,Pointage!$A$6:$CE$370,'Récap Transp'!L$3))</f>
        <v>Z6</v>
      </c>
      <c r="M106" s="8" t="str">
        <f>IF($A106=0,0,VLOOKUP($A106,Pointage!$A$6:$CE$370,'Récap Transp'!M$3))</f>
        <v>PZ6</v>
      </c>
      <c r="N106" s="8">
        <f>IF($A106=0,0,VLOOKUP($A106,Pointage!$A$6:$CE$370,'Récap Transp'!N$3))</f>
        <v>0</v>
      </c>
      <c r="O106" s="8">
        <f>IF($A106=0,0,VLOOKUP($A106,Pointage!$A$6:$CE$370,'Récap Transp'!O$3))</f>
        <v>0</v>
      </c>
      <c r="P106" s="8">
        <f>IF($A106=0,0,VLOOKUP($A106,Pointage!$A$6:$CE$370,'Récap Transp'!P$3))</f>
        <v>0</v>
      </c>
      <c r="Q106" s="8">
        <f>IF($A106=0,0,VLOOKUP($A106,Pointage!$A$6:$CE$370,'Récap Transp'!Q$3))</f>
        <v>0</v>
      </c>
      <c r="R106" s="8">
        <f>IF($A106=0,0,VLOOKUP($A106,Pointage!$A$6:$CE$370,'Récap Transp'!R$3))</f>
        <v>0</v>
      </c>
      <c r="S106" s="8">
        <f>IF($A106=0,0,VLOOKUP($A106,Pointage!$A$6:$CE$370,'Récap Transp'!S$3))</f>
        <v>0</v>
      </c>
    </row>
    <row r="107" spans="1:19" x14ac:dyDescent="0.2">
      <c r="A107" s="7">
        <f>Pointage!A109</f>
        <v>43204</v>
      </c>
      <c r="B107" s="4">
        <f t="shared" si="2"/>
        <v>14</v>
      </c>
      <c r="C107" s="4">
        <f t="shared" si="3"/>
        <v>4</v>
      </c>
      <c r="D107" s="8">
        <f>IF($A107=0,0,VLOOKUP($A107,Pointage!$A$6:$CE$370,'Récap Transp'!D$3))</f>
        <v>0</v>
      </c>
      <c r="E107" s="8">
        <f>IF($A107=0,0,VLOOKUP($A107,Pointage!$A$6:$CE$370,'Récap Transp'!E$3))</f>
        <v>0</v>
      </c>
      <c r="F107" s="8">
        <f>IF($A107=0,0,VLOOKUP($A107,Pointage!$A$6:$CE$370,'Récap Transp'!F$3))</f>
        <v>0</v>
      </c>
      <c r="G107" s="8">
        <f>IF($A107=0,0,VLOOKUP($A107,Pointage!$A$6:$CE$370,'Récap Transp'!G$3))</f>
        <v>0</v>
      </c>
      <c r="H107" s="8">
        <f>IF($A107=0,0,VLOOKUP($A107,Pointage!$A$6:$CE$370,'Récap Transp'!H$3))</f>
        <v>0</v>
      </c>
      <c r="I107" s="8">
        <f>IF($A107=0,0,VLOOKUP($A107,Pointage!$A$6:$CE$370,'Récap Transp'!I$3))</f>
        <v>0</v>
      </c>
      <c r="J107" s="8">
        <f>IF($A107=0,0,VLOOKUP($A107,Pointage!$A$6:$CE$370,'Récap Transp'!J$3))</f>
        <v>0</v>
      </c>
      <c r="K107" s="8">
        <f>IF($A107=0,0,VLOOKUP($A107,Pointage!$A$6:$CE$370,'Récap Transp'!K$3))</f>
        <v>0</v>
      </c>
      <c r="L107" s="8">
        <f>IF($A107=0,0,VLOOKUP($A107,Pointage!$A$6:$CE$370,'Récap Transp'!L$3))</f>
        <v>0</v>
      </c>
      <c r="M107" s="8">
        <f>IF($A107=0,0,VLOOKUP($A107,Pointage!$A$6:$CE$370,'Récap Transp'!M$3))</f>
        <v>0</v>
      </c>
      <c r="N107" s="8">
        <f>IF($A107=0,0,VLOOKUP($A107,Pointage!$A$6:$CE$370,'Récap Transp'!N$3))</f>
        <v>0</v>
      </c>
      <c r="O107" s="8">
        <f>IF($A107=0,0,VLOOKUP($A107,Pointage!$A$6:$CE$370,'Récap Transp'!O$3))</f>
        <v>0</v>
      </c>
      <c r="P107" s="8">
        <f>IF($A107=0,0,VLOOKUP($A107,Pointage!$A$6:$CE$370,'Récap Transp'!P$3))</f>
        <v>0</v>
      </c>
      <c r="Q107" s="8">
        <f>IF($A107=0,0,VLOOKUP($A107,Pointage!$A$6:$CE$370,'Récap Transp'!Q$3))</f>
        <v>0</v>
      </c>
      <c r="R107" s="8">
        <f>IF($A107=0,0,VLOOKUP($A107,Pointage!$A$6:$CE$370,'Récap Transp'!R$3))</f>
        <v>0</v>
      </c>
      <c r="S107" s="8">
        <f>IF($A107=0,0,VLOOKUP($A107,Pointage!$A$6:$CE$370,'Récap Transp'!S$3))</f>
        <v>0</v>
      </c>
    </row>
    <row r="108" spans="1:19" x14ac:dyDescent="0.2">
      <c r="A108" s="7" t="str">
        <f>Pointage!A110</f>
        <v>Total</v>
      </c>
      <c r="B108" s="4" t="e">
        <f t="shared" si="2"/>
        <v>#VALUE!</v>
      </c>
      <c r="C108" s="4" t="e">
        <f t="shared" si="3"/>
        <v>#VALUE!</v>
      </c>
      <c r="D108" s="8">
        <f>IF($A108=0,0,VLOOKUP($A108,Pointage!$A$6:$CE$370,'Récap Transp'!D$3))</f>
        <v>0</v>
      </c>
      <c r="E108" s="8">
        <f>IF($A108=0,0,VLOOKUP($A108,Pointage!$A$6:$CE$370,'Récap Transp'!E$3))</f>
        <v>0</v>
      </c>
      <c r="F108" s="8">
        <f>IF($A108=0,0,VLOOKUP($A108,Pointage!$A$6:$CE$370,'Récap Transp'!F$3))</f>
        <v>0</v>
      </c>
      <c r="G108" s="8">
        <f>IF($A108=0,0,VLOOKUP($A108,Pointage!$A$6:$CE$370,'Récap Transp'!G$3))</f>
        <v>0</v>
      </c>
      <c r="H108" s="8">
        <f>IF($A108=0,0,VLOOKUP($A108,Pointage!$A$6:$CE$370,'Récap Transp'!H$3))</f>
        <v>0</v>
      </c>
      <c r="I108" s="8">
        <f>IF($A108=0,0,VLOOKUP($A108,Pointage!$A$6:$CE$370,'Récap Transp'!I$3))</f>
        <v>0</v>
      </c>
      <c r="J108" s="8">
        <f>IF($A108=0,0,VLOOKUP($A108,Pointage!$A$6:$CE$370,'Récap Transp'!J$3))</f>
        <v>0</v>
      </c>
      <c r="K108" s="8">
        <f>IF($A108=0,0,VLOOKUP($A108,Pointage!$A$6:$CE$370,'Récap Transp'!K$3))</f>
        <v>0</v>
      </c>
      <c r="L108" s="8">
        <f>IF($A108=0,0,VLOOKUP($A108,Pointage!$A$6:$CE$370,'Récap Transp'!L$3))</f>
        <v>0</v>
      </c>
      <c r="M108" s="8">
        <f>IF($A108=0,0,VLOOKUP($A108,Pointage!$A$6:$CE$370,'Récap Transp'!M$3))</f>
        <v>0</v>
      </c>
      <c r="N108" s="8">
        <f>IF($A108=0,0,VLOOKUP($A108,Pointage!$A$6:$CE$370,'Récap Transp'!N$3))</f>
        <v>0</v>
      </c>
      <c r="O108" s="8">
        <f>IF($A108=0,0,VLOOKUP($A108,Pointage!$A$6:$CE$370,'Récap Transp'!O$3))</f>
        <v>0</v>
      </c>
      <c r="P108" s="8">
        <f>IF($A108=0,0,VLOOKUP($A108,Pointage!$A$6:$CE$370,'Récap Transp'!P$3))</f>
        <v>0</v>
      </c>
      <c r="Q108" s="8">
        <f>IF($A108=0,0,VLOOKUP($A108,Pointage!$A$6:$CE$370,'Récap Transp'!Q$3))</f>
        <v>0</v>
      </c>
      <c r="R108" s="8">
        <f>IF($A108=0,0,VLOOKUP($A108,Pointage!$A$6:$CE$370,'Récap Transp'!R$3))</f>
        <v>0</v>
      </c>
      <c r="S108" s="8">
        <f>IF($A108=0,0,VLOOKUP($A108,Pointage!$A$6:$CE$370,'Récap Transp'!S$3))</f>
        <v>0</v>
      </c>
    </row>
    <row r="109" spans="1:19" x14ac:dyDescent="0.2">
      <c r="A109" s="7">
        <f>Pointage!A111</f>
        <v>43206</v>
      </c>
      <c r="B109" s="4">
        <f t="shared" si="2"/>
        <v>16</v>
      </c>
      <c r="C109" s="4">
        <f t="shared" si="3"/>
        <v>4</v>
      </c>
      <c r="D109" s="8" t="str">
        <f>IF($A109=0,0,VLOOKUP($A109,Pointage!$A$6:$CE$370,'Récap Transp'!D$3))</f>
        <v>Chauf</v>
      </c>
      <c r="E109" s="8" t="str">
        <f>IF($A109=0,0,VLOOKUP($A109,Pointage!$A$6:$CE$370,'Récap Transp'!E$3))</f>
        <v>PZ2</v>
      </c>
      <c r="F109" s="8" t="str">
        <f>IF($A109=0,0,VLOOKUP($A109,Pointage!$A$6:$CE$370,'Récap Transp'!F$3))</f>
        <v>Chauf</v>
      </c>
      <c r="G109" s="8">
        <f>IF($A109=0,0,VLOOKUP($A109,Pointage!$A$6:$CE$370,'Récap Transp'!G$3))</f>
        <v>0</v>
      </c>
      <c r="H109" s="8" t="str">
        <f>IF($A109=0,0,VLOOKUP($A109,Pointage!$A$6:$CE$370,'Récap Transp'!H$3))</f>
        <v>PZ3</v>
      </c>
      <c r="I109" s="8">
        <f>IF($A109=0,0,VLOOKUP($A109,Pointage!$A$6:$CE$370,'Récap Transp'!I$3))</f>
        <v>0</v>
      </c>
      <c r="J109" s="8" t="str">
        <f>IF($A109=0,0,VLOOKUP($A109,Pointage!$A$6:$CE$370,'Récap Transp'!J$3))</f>
        <v>Chauf</v>
      </c>
      <c r="K109" s="8" t="str">
        <f>IF($A109=0,0,VLOOKUP($A109,Pointage!$A$6:$CE$370,'Récap Transp'!K$3))</f>
        <v>PZ2</v>
      </c>
      <c r="L109" s="8" t="str">
        <f>IF($A109=0,0,VLOOKUP($A109,Pointage!$A$6:$CE$370,'Récap Transp'!L$3))</f>
        <v>Z6</v>
      </c>
      <c r="M109" s="8" t="str">
        <f>IF($A109=0,0,VLOOKUP($A109,Pointage!$A$6:$CE$370,'Récap Transp'!M$3))</f>
        <v>PZ6</v>
      </c>
      <c r="N109" s="8">
        <f>IF($A109=0,0,VLOOKUP($A109,Pointage!$A$6:$CE$370,'Récap Transp'!N$3))</f>
        <v>0</v>
      </c>
      <c r="O109" s="8">
        <f>IF($A109=0,0,VLOOKUP($A109,Pointage!$A$6:$CE$370,'Récap Transp'!O$3))</f>
        <v>0</v>
      </c>
      <c r="P109" s="8">
        <f>IF($A109=0,0,VLOOKUP($A109,Pointage!$A$6:$CE$370,'Récap Transp'!P$3))</f>
        <v>0</v>
      </c>
      <c r="Q109" s="8">
        <f>IF($A109=0,0,VLOOKUP($A109,Pointage!$A$6:$CE$370,'Récap Transp'!Q$3))</f>
        <v>0</v>
      </c>
      <c r="R109" s="8">
        <f>IF($A109=0,0,VLOOKUP($A109,Pointage!$A$6:$CE$370,'Récap Transp'!R$3))</f>
        <v>0</v>
      </c>
      <c r="S109" s="8">
        <f>IF($A109=0,0,VLOOKUP($A109,Pointage!$A$6:$CE$370,'Récap Transp'!S$3))</f>
        <v>0</v>
      </c>
    </row>
    <row r="110" spans="1:19" x14ac:dyDescent="0.2">
      <c r="A110" s="7">
        <f>Pointage!A112</f>
        <v>43207</v>
      </c>
      <c r="B110" s="4">
        <f t="shared" si="2"/>
        <v>17</v>
      </c>
      <c r="C110" s="4">
        <f t="shared" si="3"/>
        <v>4</v>
      </c>
      <c r="D110" s="8" t="str">
        <f>IF($A110=0,0,VLOOKUP($A110,Pointage!$A$6:$CE$370,'Récap Transp'!D$3))</f>
        <v>Chauf</v>
      </c>
      <c r="E110" s="8" t="str">
        <f>IF($A110=0,0,VLOOKUP($A110,Pointage!$A$6:$CE$370,'Récap Transp'!E$3))</f>
        <v>PZ2</v>
      </c>
      <c r="F110" s="8" t="str">
        <f>IF($A110=0,0,VLOOKUP($A110,Pointage!$A$6:$CE$370,'Récap Transp'!F$3))</f>
        <v>Chauf</v>
      </c>
      <c r="G110" s="8">
        <f>IF($A110=0,0,VLOOKUP($A110,Pointage!$A$6:$CE$370,'Récap Transp'!G$3))</f>
        <v>0</v>
      </c>
      <c r="H110" s="8" t="str">
        <f>IF($A110=0,0,VLOOKUP($A110,Pointage!$A$6:$CE$370,'Récap Transp'!H$3))</f>
        <v>Z3</v>
      </c>
      <c r="I110" s="8">
        <f>IF($A110=0,0,VLOOKUP($A110,Pointage!$A$6:$CE$370,'Récap Transp'!I$3))</f>
        <v>0</v>
      </c>
      <c r="J110" s="8" t="str">
        <f>IF($A110=0,0,VLOOKUP($A110,Pointage!$A$6:$CE$370,'Récap Transp'!J$3))</f>
        <v>Chauf</v>
      </c>
      <c r="K110" s="8" t="str">
        <f>IF($A110=0,0,VLOOKUP($A110,Pointage!$A$6:$CE$370,'Récap Transp'!K$3))</f>
        <v>PZ2</v>
      </c>
      <c r="L110" s="8" t="str">
        <f>IF($A110=0,0,VLOOKUP($A110,Pointage!$A$6:$CE$370,'Récap Transp'!L$3))</f>
        <v>Z6</v>
      </c>
      <c r="M110" s="8" t="str">
        <f>IF($A110=0,0,VLOOKUP($A110,Pointage!$A$6:$CE$370,'Récap Transp'!M$3))</f>
        <v>PZ6</v>
      </c>
      <c r="N110" s="8">
        <f>IF($A110=0,0,VLOOKUP($A110,Pointage!$A$6:$CE$370,'Récap Transp'!N$3))</f>
        <v>0</v>
      </c>
      <c r="O110" s="8">
        <f>IF($A110=0,0,VLOOKUP($A110,Pointage!$A$6:$CE$370,'Récap Transp'!O$3))</f>
        <v>0</v>
      </c>
      <c r="P110" s="8">
        <f>IF($A110=0,0,VLOOKUP($A110,Pointage!$A$6:$CE$370,'Récap Transp'!P$3))</f>
        <v>0</v>
      </c>
      <c r="Q110" s="8">
        <f>IF($A110=0,0,VLOOKUP($A110,Pointage!$A$6:$CE$370,'Récap Transp'!Q$3))</f>
        <v>0</v>
      </c>
      <c r="R110" s="8">
        <f>IF($A110=0,0,VLOOKUP($A110,Pointage!$A$6:$CE$370,'Récap Transp'!R$3))</f>
        <v>0</v>
      </c>
      <c r="S110" s="8">
        <f>IF($A110=0,0,VLOOKUP($A110,Pointage!$A$6:$CE$370,'Récap Transp'!S$3))</f>
        <v>0</v>
      </c>
    </row>
    <row r="111" spans="1:19" x14ac:dyDescent="0.2">
      <c r="A111" s="7">
        <f>Pointage!A113</f>
        <v>43208</v>
      </c>
      <c r="B111" s="4">
        <f t="shared" si="2"/>
        <v>18</v>
      </c>
      <c r="C111" s="4">
        <f t="shared" si="3"/>
        <v>4</v>
      </c>
      <c r="D111" s="8" t="str">
        <f>IF($A111=0,0,VLOOKUP($A111,Pointage!$A$6:$CE$370,'Récap Transp'!D$3))</f>
        <v>Chauf</v>
      </c>
      <c r="E111" s="8">
        <f>IF($A111=0,0,VLOOKUP($A111,Pointage!$A$6:$CE$370,'Récap Transp'!E$3))</f>
        <v>0</v>
      </c>
      <c r="F111" s="8">
        <f>IF($A111=0,0,VLOOKUP($A111,Pointage!$A$6:$CE$370,'Récap Transp'!F$3))</f>
        <v>0</v>
      </c>
      <c r="G111" s="8">
        <f>IF($A111=0,0,VLOOKUP($A111,Pointage!$A$6:$CE$370,'Récap Transp'!G$3))</f>
        <v>0</v>
      </c>
      <c r="H111" s="8" t="str">
        <f>IF($A111=0,0,VLOOKUP($A111,Pointage!$A$6:$CE$370,'Récap Transp'!H$3))</f>
        <v>Z3</v>
      </c>
      <c r="I111" s="8">
        <f>IF($A111=0,0,VLOOKUP($A111,Pointage!$A$6:$CE$370,'Récap Transp'!I$3))</f>
        <v>0</v>
      </c>
      <c r="J111" s="8" t="str">
        <f>IF($A111=0,0,VLOOKUP($A111,Pointage!$A$6:$CE$370,'Récap Transp'!J$3))</f>
        <v>Chauf</v>
      </c>
      <c r="K111" s="8" t="str">
        <f>IF($A111=0,0,VLOOKUP($A111,Pointage!$A$6:$CE$370,'Récap Transp'!K$3))</f>
        <v>PZ3</v>
      </c>
      <c r="L111" s="8" t="str">
        <f>IF($A111=0,0,VLOOKUP($A111,Pointage!$A$6:$CE$370,'Récap Transp'!L$3))</f>
        <v>Z6</v>
      </c>
      <c r="M111" s="8" t="str">
        <f>IF($A111=0,0,VLOOKUP($A111,Pointage!$A$6:$CE$370,'Récap Transp'!M$3))</f>
        <v>PZ6</v>
      </c>
      <c r="N111" s="8">
        <f>IF($A111=0,0,VLOOKUP($A111,Pointage!$A$6:$CE$370,'Récap Transp'!N$3))</f>
        <v>0</v>
      </c>
      <c r="O111" s="8">
        <f>IF($A111=0,0,VLOOKUP($A111,Pointage!$A$6:$CE$370,'Récap Transp'!O$3))</f>
        <v>0</v>
      </c>
      <c r="P111" s="8">
        <f>IF($A111=0,0,VLOOKUP($A111,Pointage!$A$6:$CE$370,'Récap Transp'!P$3))</f>
        <v>0</v>
      </c>
      <c r="Q111" s="8">
        <f>IF($A111=0,0,VLOOKUP($A111,Pointage!$A$6:$CE$370,'Récap Transp'!Q$3))</f>
        <v>0</v>
      </c>
      <c r="R111" s="8">
        <f>IF($A111=0,0,VLOOKUP($A111,Pointage!$A$6:$CE$370,'Récap Transp'!R$3))</f>
        <v>0</v>
      </c>
      <c r="S111" s="8">
        <f>IF($A111=0,0,VLOOKUP($A111,Pointage!$A$6:$CE$370,'Récap Transp'!S$3))</f>
        <v>0</v>
      </c>
    </row>
    <row r="112" spans="1:19" x14ac:dyDescent="0.2">
      <c r="A112" s="7">
        <f>Pointage!A114</f>
        <v>43209</v>
      </c>
      <c r="B112" s="4">
        <f t="shared" si="2"/>
        <v>19</v>
      </c>
      <c r="C112" s="4">
        <f t="shared" si="3"/>
        <v>4</v>
      </c>
      <c r="D112" s="8" t="str">
        <f>IF($A112=0,0,VLOOKUP($A112,Pointage!$A$6:$CE$370,'Récap Transp'!D$3))</f>
        <v>Chauf</v>
      </c>
      <c r="E112" s="8">
        <f>IF($A112=0,0,VLOOKUP($A112,Pointage!$A$6:$CE$370,'Récap Transp'!E$3))</f>
        <v>0</v>
      </c>
      <c r="F112" s="8" t="str">
        <f>IF($A112=0,0,VLOOKUP($A112,Pointage!$A$6:$CE$370,'Récap Transp'!F$3))</f>
        <v>PZ6</v>
      </c>
      <c r="G112" s="8">
        <f>IF($A112=0,0,VLOOKUP($A112,Pointage!$A$6:$CE$370,'Récap Transp'!G$3))</f>
        <v>0</v>
      </c>
      <c r="H112" s="8" t="str">
        <f>IF($A112=0,0,VLOOKUP($A112,Pointage!$A$6:$CE$370,'Récap Transp'!H$3))</f>
        <v>Z3</v>
      </c>
      <c r="I112" s="8">
        <f>IF($A112=0,0,VLOOKUP($A112,Pointage!$A$6:$CE$370,'Récap Transp'!I$3))</f>
        <v>0</v>
      </c>
      <c r="J112" s="8" t="str">
        <f>IF($A112=0,0,VLOOKUP($A112,Pointage!$A$6:$CE$370,'Récap Transp'!J$3))</f>
        <v>Chauf</v>
      </c>
      <c r="K112" s="8" t="str">
        <f>IF($A112=0,0,VLOOKUP($A112,Pointage!$A$6:$CE$370,'Récap Transp'!K$3))</f>
        <v>PZ6</v>
      </c>
      <c r="L112" s="8" t="str">
        <f>IF($A112=0,0,VLOOKUP($A112,Pointage!$A$6:$CE$370,'Récap Transp'!L$3))</f>
        <v>Chauf</v>
      </c>
      <c r="M112" s="8" t="str">
        <f>IF($A112=0,0,VLOOKUP($A112,Pointage!$A$6:$CE$370,'Récap Transp'!M$3))</f>
        <v>PZ6</v>
      </c>
      <c r="N112" s="8">
        <f>IF($A112=0,0,VLOOKUP($A112,Pointage!$A$6:$CE$370,'Récap Transp'!N$3))</f>
        <v>0</v>
      </c>
      <c r="O112" s="8">
        <f>IF($A112=0,0,VLOOKUP($A112,Pointage!$A$6:$CE$370,'Récap Transp'!O$3))</f>
        <v>0</v>
      </c>
      <c r="P112" s="8">
        <f>IF($A112=0,0,VLOOKUP($A112,Pointage!$A$6:$CE$370,'Récap Transp'!P$3))</f>
        <v>0</v>
      </c>
      <c r="Q112" s="8">
        <f>IF($A112=0,0,VLOOKUP($A112,Pointage!$A$6:$CE$370,'Récap Transp'!Q$3))</f>
        <v>0</v>
      </c>
      <c r="R112" s="8">
        <f>IF($A112=0,0,VLOOKUP($A112,Pointage!$A$6:$CE$370,'Récap Transp'!R$3))</f>
        <v>0</v>
      </c>
      <c r="S112" s="8">
        <f>IF($A112=0,0,VLOOKUP($A112,Pointage!$A$6:$CE$370,'Récap Transp'!S$3))</f>
        <v>0</v>
      </c>
    </row>
    <row r="113" spans="1:19" x14ac:dyDescent="0.2">
      <c r="A113" s="7">
        <f>Pointage!A115</f>
        <v>43210</v>
      </c>
      <c r="B113" s="4">
        <f t="shared" si="2"/>
        <v>20</v>
      </c>
      <c r="C113" s="4">
        <f t="shared" si="3"/>
        <v>4</v>
      </c>
      <c r="D113" s="8" t="str">
        <f>IF($A113=0,0,VLOOKUP($A113,Pointage!$A$6:$CE$370,'Récap Transp'!D$3))</f>
        <v>Z3</v>
      </c>
      <c r="E113" s="8">
        <f>IF($A113=0,0,VLOOKUP($A113,Pointage!$A$6:$CE$370,'Récap Transp'!E$3))</f>
        <v>0</v>
      </c>
      <c r="F113" s="8" t="str">
        <f>IF($A113=0,0,VLOOKUP($A113,Pointage!$A$6:$CE$370,'Récap Transp'!F$3))</f>
        <v>PZ6</v>
      </c>
      <c r="G113" s="8">
        <f>IF($A113=0,0,VLOOKUP($A113,Pointage!$A$6:$CE$370,'Récap Transp'!G$3))</f>
        <v>0</v>
      </c>
      <c r="H113" s="8" t="str">
        <f>IF($A113=0,0,VLOOKUP($A113,Pointage!$A$6:$CE$370,'Récap Transp'!H$3))</f>
        <v>Chauf</v>
      </c>
      <c r="I113" s="8">
        <f>IF($A113=0,0,VLOOKUP($A113,Pointage!$A$6:$CE$370,'Récap Transp'!I$3))</f>
        <v>0</v>
      </c>
      <c r="J113" s="8">
        <f>IF($A113=0,0,VLOOKUP($A113,Pointage!$A$6:$CE$370,'Récap Transp'!J$3))</f>
        <v>0</v>
      </c>
      <c r="K113" s="8">
        <f>IF($A113=0,0,VLOOKUP($A113,Pointage!$A$6:$CE$370,'Récap Transp'!K$3))</f>
        <v>0</v>
      </c>
      <c r="L113" s="8" t="str">
        <f>IF($A113=0,0,VLOOKUP($A113,Pointage!$A$6:$CE$370,'Récap Transp'!L$3))</f>
        <v>Z6</v>
      </c>
      <c r="M113" s="8" t="str">
        <f>IF($A113=0,0,VLOOKUP($A113,Pointage!$A$6:$CE$370,'Récap Transp'!M$3))</f>
        <v>PZ6</v>
      </c>
      <c r="N113" s="8">
        <f>IF($A113=0,0,VLOOKUP($A113,Pointage!$A$6:$CE$370,'Récap Transp'!N$3))</f>
        <v>0</v>
      </c>
      <c r="O113" s="8">
        <f>IF($A113=0,0,VLOOKUP($A113,Pointage!$A$6:$CE$370,'Récap Transp'!O$3))</f>
        <v>0</v>
      </c>
      <c r="P113" s="8">
        <f>IF($A113=0,0,VLOOKUP($A113,Pointage!$A$6:$CE$370,'Récap Transp'!P$3))</f>
        <v>0</v>
      </c>
      <c r="Q113" s="8">
        <f>IF($A113=0,0,VLOOKUP($A113,Pointage!$A$6:$CE$370,'Récap Transp'!Q$3))</f>
        <v>0</v>
      </c>
      <c r="R113" s="8">
        <f>IF($A113=0,0,VLOOKUP($A113,Pointage!$A$6:$CE$370,'Récap Transp'!R$3))</f>
        <v>0</v>
      </c>
      <c r="S113" s="8">
        <f>IF($A113=0,0,VLOOKUP($A113,Pointage!$A$6:$CE$370,'Récap Transp'!S$3))</f>
        <v>0</v>
      </c>
    </row>
    <row r="114" spans="1:19" x14ac:dyDescent="0.2">
      <c r="A114" s="7">
        <f>Pointage!A116</f>
        <v>43211</v>
      </c>
      <c r="B114" s="4">
        <f t="shared" si="2"/>
        <v>21</v>
      </c>
      <c r="C114" s="4">
        <f t="shared" si="3"/>
        <v>4</v>
      </c>
      <c r="D114" s="8">
        <f>IF($A114=0,0,VLOOKUP($A114,Pointage!$A$6:$CE$370,'Récap Transp'!D$3))</f>
        <v>0</v>
      </c>
      <c r="E114" s="8">
        <f>IF($A114=0,0,VLOOKUP($A114,Pointage!$A$6:$CE$370,'Récap Transp'!E$3))</f>
        <v>0</v>
      </c>
      <c r="F114" s="8">
        <f>IF($A114=0,0,VLOOKUP($A114,Pointage!$A$6:$CE$370,'Récap Transp'!F$3))</f>
        <v>0</v>
      </c>
      <c r="G114" s="8">
        <f>IF($A114=0,0,VLOOKUP($A114,Pointage!$A$6:$CE$370,'Récap Transp'!G$3))</f>
        <v>0</v>
      </c>
      <c r="H114" s="8">
        <f>IF($A114=0,0,VLOOKUP($A114,Pointage!$A$6:$CE$370,'Récap Transp'!H$3))</f>
        <v>0</v>
      </c>
      <c r="I114" s="8">
        <f>IF($A114=0,0,VLOOKUP($A114,Pointage!$A$6:$CE$370,'Récap Transp'!I$3))</f>
        <v>0</v>
      </c>
      <c r="J114" s="8">
        <f>IF($A114=0,0,VLOOKUP($A114,Pointage!$A$6:$CE$370,'Récap Transp'!J$3))</f>
        <v>0</v>
      </c>
      <c r="K114" s="8">
        <f>IF($A114=0,0,VLOOKUP($A114,Pointage!$A$6:$CE$370,'Récap Transp'!K$3))</f>
        <v>0</v>
      </c>
      <c r="L114" s="8">
        <f>IF($A114=0,0,VLOOKUP($A114,Pointage!$A$6:$CE$370,'Récap Transp'!L$3))</f>
        <v>0</v>
      </c>
      <c r="M114" s="8">
        <f>IF($A114=0,0,VLOOKUP($A114,Pointage!$A$6:$CE$370,'Récap Transp'!M$3))</f>
        <v>0</v>
      </c>
      <c r="N114" s="8">
        <f>IF($A114=0,0,VLOOKUP($A114,Pointage!$A$6:$CE$370,'Récap Transp'!N$3))</f>
        <v>0</v>
      </c>
      <c r="O114" s="8">
        <f>IF($A114=0,0,VLOOKUP($A114,Pointage!$A$6:$CE$370,'Récap Transp'!O$3))</f>
        <v>0</v>
      </c>
      <c r="P114" s="8">
        <f>IF($A114=0,0,VLOOKUP($A114,Pointage!$A$6:$CE$370,'Récap Transp'!P$3))</f>
        <v>0</v>
      </c>
      <c r="Q114" s="8">
        <f>IF($A114=0,0,VLOOKUP($A114,Pointage!$A$6:$CE$370,'Récap Transp'!Q$3))</f>
        <v>0</v>
      </c>
      <c r="R114" s="8">
        <f>IF($A114=0,0,VLOOKUP($A114,Pointage!$A$6:$CE$370,'Récap Transp'!R$3))</f>
        <v>0</v>
      </c>
      <c r="S114" s="8">
        <f>IF($A114=0,0,VLOOKUP($A114,Pointage!$A$6:$CE$370,'Récap Transp'!S$3))</f>
        <v>0</v>
      </c>
    </row>
    <row r="115" spans="1:19" x14ac:dyDescent="0.2">
      <c r="A115" s="7" t="str">
        <f>Pointage!A117</f>
        <v>Total</v>
      </c>
      <c r="B115" s="4" t="e">
        <f t="shared" si="2"/>
        <v>#VALUE!</v>
      </c>
      <c r="C115" s="4" t="e">
        <f t="shared" si="3"/>
        <v>#VALUE!</v>
      </c>
      <c r="D115" s="8">
        <f>IF($A115=0,0,VLOOKUP($A115,Pointage!$A$6:$CE$370,'Récap Transp'!D$3))</f>
        <v>0</v>
      </c>
      <c r="E115" s="8">
        <f>IF($A115=0,0,VLOOKUP($A115,Pointage!$A$6:$CE$370,'Récap Transp'!E$3))</f>
        <v>0</v>
      </c>
      <c r="F115" s="8">
        <f>IF($A115=0,0,VLOOKUP($A115,Pointage!$A$6:$CE$370,'Récap Transp'!F$3))</f>
        <v>0</v>
      </c>
      <c r="G115" s="8">
        <f>IF($A115=0,0,VLOOKUP($A115,Pointage!$A$6:$CE$370,'Récap Transp'!G$3))</f>
        <v>0</v>
      </c>
      <c r="H115" s="8">
        <f>IF($A115=0,0,VLOOKUP($A115,Pointage!$A$6:$CE$370,'Récap Transp'!H$3))</f>
        <v>0</v>
      </c>
      <c r="I115" s="8">
        <f>IF($A115=0,0,VLOOKUP($A115,Pointage!$A$6:$CE$370,'Récap Transp'!I$3))</f>
        <v>0</v>
      </c>
      <c r="J115" s="8">
        <f>IF($A115=0,0,VLOOKUP($A115,Pointage!$A$6:$CE$370,'Récap Transp'!J$3))</f>
        <v>0</v>
      </c>
      <c r="K115" s="8">
        <f>IF($A115=0,0,VLOOKUP($A115,Pointage!$A$6:$CE$370,'Récap Transp'!K$3))</f>
        <v>0</v>
      </c>
      <c r="L115" s="8">
        <f>IF($A115=0,0,VLOOKUP($A115,Pointage!$A$6:$CE$370,'Récap Transp'!L$3))</f>
        <v>0</v>
      </c>
      <c r="M115" s="8">
        <f>IF($A115=0,0,VLOOKUP($A115,Pointage!$A$6:$CE$370,'Récap Transp'!M$3))</f>
        <v>0</v>
      </c>
      <c r="N115" s="8">
        <f>IF($A115=0,0,VLOOKUP($A115,Pointage!$A$6:$CE$370,'Récap Transp'!N$3))</f>
        <v>0</v>
      </c>
      <c r="O115" s="8">
        <f>IF($A115=0,0,VLOOKUP($A115,Pointage!$A$6:$CE$370,'Récap Transp'!O$3))</f>
        <v>0</v>
      </c>
      <c r="P115" s="8">
        <f>IF($A115=0,0,VLOOKUP($A115,Pointage!$A$6:$CE$370,'Récap Transp'!P$3))</f>
        <v>0</v>
      </c>
      <c r="Q115" s="8">
        <f>IF($A115=0,0,VLOOKUP($A115,Pointage!$A$6:$CE$370,'Récap Transp'!Q$3))</f>
        <v>0</v>
      </c>
      <c r="R115" s="8">
        <f>IF($A115=0,0,VLOOKUP($A115,Pointage!$A$6:$CE$370,'Récap Transp'!R$3))</f>
        <v>0</v>
      </c>
      <c r="S115" s="8">
        <f>IF($A115=0,0,VLOOKUP($A115,Pointage!$A$6:$CE$370,'Récap Transp'!S$3))</f>
        <v>0</v>
      </c>
    </row>
    <row r="116" spans="1:19" x14ac:dyDescent="0.2">
      <c r="A116" s="7">
        <f>Pointage!A118</f>
        <v>43213</v>
      </c>
      <c r="B116" s="4">
        <f t="shared" si="2"/>
        <v>23</v>
      </c>
      <c r="C116" s="4">
        <f t="shared" si="3"/>
        <v>4</v>
      </c>
      <c r="D116" s="8">
        <f>IF($A116=0,0,VLOOKUP($A116,Pointage!$A$6:$CE$370,'Récap Transp'!D$3))</f>
        <v>0</v>
      </c>
      <c r="E116" s="8" t="str">
        <f>IF($A116=0,0,VLOOKUP($A116,Pointage!$A$6:$CE$370,'Récap Transp'!E$3))</f>
        <v>PZ6</v>
      </c>
      <c r="F116" s="8" t="str">
        <f>IF($A116=0,0,VLOOKUP($A116,Pointage!$A$6:$CE$370,'Récap Transp'!F$3))</f>
        <v>Chauf</v>
      </c>
      <c r="G116" s="8" t="str">
        <f>IF($A116=0,0,VLOOKUP($A116,Pointage!$A$6:$CE$370,'Récap Transp'!G$3))</f>
        <v>Chauf</v>
      </c>
      <c r="H116" s="8">
        <f>IF($A116=0,0,VLOOKUP($A116,Pointage!$A$6:$CE$370,'Récap Transp'!H$3))</f>
        <v>0</v>
      </c>
      <c r="I116" s="8">
        <f>IF($A116=0,0,VLOOKUP($A116,Pointage!$A$6:$CE$370,'Récap Transp'!I$3))</f>
        <v>0</v>
      </c>
      <c r="J116" s="8" t="str">
        <f>IF($A116=0,0,VLOOKUP($A116,Pointage!$A$6:$CE$370,'Récap Transp'!J$3))</f>
        <v>Chauf</v>
      </c>
      <c r="K116" s="8" t="str">
        <f>IF($A116=0,0,VLOOKUP($A116,Pointage!$A$6:$CE$370,'Récap Transp'!K$3))</f>
        <v>PZ6</v>
      </c>
      <c r="L116" s="8" t="str">
        <f>IF($A116=0,0,VLOOKUP($A116,Pointage!$A$6:$CE$370,'Récap Transp'!L$3))</f>
        <v>Z6</v>
      </c>
      <c r="M116" s="8" t="str">
        <f>IF($A116=0,0,VLOOKUP($A116,Pointage!$A$6:$CE$370,'Récap Transp'!M$3))</f>
        <v>PZ6</v>
      </c>
      <c r="N116" s="8">
        <f>IF($A116=0,0,VLOOKUP($A116,Pointage!$A$6:$CE$370,'Récap Transp'!N$3))</f>
        <v>0</v>
      </c>
      <c r="O116" s="8">
        <f>IF($A116=0,0,VLOOKUP($A116,Pointage!$A$6:$CE$370,'Récap Transp'!O$3))</f>
        <v>0</v>
      </c>
      <c r="P116" s="8">
        <f>IF($A116=0,0,VLOOKUP($A116,Pointage!$A$6:$CE$370,'Récap Transp'!P$3))</f>
        <v>0</v>
      </c>
      <c r="Q116" s="8">
        <f>IF($A116=0,0,VLOOKUP($A116,Pointage!$A$6:$CE$370,'Récap Transp'!Q$3))</f>
        <v>0</v>
      </c>
      <c r="R116" s="8">
        <f>IF($A116=0,0,VLOOKUP($A116,Pointage!$A$6:$CE$370,'Récap Transp'!R$3))</f>
        <v>0</v>
      </c>
      <c r="S116" s="8">
        <f>IF($A116=0,0,VLOOKUP($A116,Pointage!$A$6:$CE$370,'Récap Transp'!S$3))</f>
        <v>0</v>
      </c>
    </row>
    <row r="117" spans="1:19" x14ac:dyDescent="0.2">
      <c r="A117" s="7">
        <f>Pointage!A119</f>
        <v>43214</v>
      </c>
      <c r="B117" s="4">
        <f t="shared" si="2"/>
        <v>24</v>
      </c>
      <c r="C117" s="4">
        <f t="shared" si="3"/>
        <v>4</v>
      </c>
      <c r="D117" s="8" t="str">
        <f>IF($A117=0,0,VLOOKUP($A117,Pointage!$A$6:$CE$370,'Récap Transp'!D$3))</f>
        <v>Chauf</v>
      </c>
      <c r="E117" s="8" t="str">
        <f>IF($A117=0,0,VLOOKUP($A117,Pointage!$A$6:$CE$370,'Récap Transp'!E$3))</f>
        <v>Chauf</v>
      </c>
      <c r="F117" s="8" t="str">
        <f>IF($A117=0,0,VLOOKUP($A117,Pointage!$A$6:$CE$370,'Récap Transp'!F$3))</f>
        <v>Chauf</v>
      </c>
      <c r="G117" s="8" t="str">
        <f>IF($A117=0,0,VLOOKUP($A117,Pointage!$A$6:$CE$370,'Récap Transp'!G$3))</f>
        <v>Z6</v>
      </c>
      <c r="H117" s="8">
        <f>IF($A117=0,0,VLOOKUP($A117,Pointage!$A$6:$CE$370,'Récap Transp'!H$3))</f>
        <v>0</v>
      </c>
      <c r="I117" s="8">
        <f>IF($A117=0,0,VLOOKUP($A117,Pointage!$A$6:$CE$370,'Récap Transp'!I$3))</f>
        <v>0</v>
      </c>
      <c r="J117" s="8">
        <f>IF($A117=0,0,VLOOKUP($A117,Pointage!$A$6:$CE$370,'Récap Transp'!J$3))</f>
        <v>0</v>
      </c>
      <c r="K117" s="8" t="str">
        <f>IF($A117=0,0,VLOOKUP($A117,Pointage!$A$6:$CE$370,'Récap Transp'!K$3))</f>
        <v>PZ6</v>
      </c>
      <c r="L117" s="8" t="str">
        <f>IF($A117=0,0,VLOOKUP($A117,Pointage!$A$6:$CE$370,'Récap Transp'!L$3))</f>
        <v>Z6</v>
      </c>
      <c r="M117" s="8" t="str">
        <f>IF($A117=0,0,VLOOKUP($A117,Pointage!$A$6:$CE$370,'Récap Transp'!M$3))</f>
        <v>PZ6</v>
      </c>
      <c r="N117" s="8">
        <f>IF($A117=0,0,VLOOKUP($A117,Pointage!$A$6:$CE$370,'Récap Transp'!N$3))</f>
        <v>0</v>
      </c>
      <c r="O117" s="8">
        <f>IF($A117=0,0,VLOOKUP($A117,Pointage!$A$6:$CE$370,'Récap Transp'!O$3))</f>
        <v>0</v>
      </c>
      <c r="P117" s="8">
        <f>IF($A117=0,0,VLOOKUP($A117,Pointage!$A$6:$CE$370,'Récap Transp'!P$3))</f>
        <v>0</v>
      </c>
      <c r="Q117" s="8">
        <f>IF($A117=0,0,VLOOKUP($A117,Pointage!$A$6:$CE$370,'Récap Transp'!Q$3))</f>
        <v>0</v>
      </c>
      <c r="R117" s="8">
        <f>IF($A117=0,0,VLOOKUP($A117,Pointage!$A$6:$CE$370,'Récap Transp'!R$3))</f>
        <v>0</v>
      </c>
      <c r="S117" s="8">
        <f>IF($A117=0,0,VLOOKUP($A117,Pointage!$A$6:$CE$370,'Récap Transp'!S$3))</f>
        <v>0</v>
      </c>
    </row>
    <row r="118" spans="1:19" x14ac:dyDescent="0.2">
      <c r="A118" s="7">
        <f>Pointage!A120</f>
        <v>43215</v>
      </c>
      <c r="B118" s="4">
        <f t="shared" si="2"/>
        <v>25</v>
      </c>
      <c r="C118" s="4">
        <f t="shared" si="3"/>
        <v>4</v>
      </c>
      <c r="D118" s="8" t="str">
        <f>IF($A118=0,0,VLOOKUP($A118,Pointage!$A$6:$CE$370,'Récap Transp'!D$3))</f>
        <v>Chauf</v>
      </c>
      <c r="E118" s="8" t="str">
        <f>IF($A118=0,0,VLOOKUP($A118,Pointage!$A$6:$CE$370,'Récap Transp'!E$3))</f>
        <v>Chauf</v>
      </c>
      <c r="F118" s="8" t="str">
        <f>IF($A118=0,0,VLOOKUP($A118,Pointage!$A$6:$CE$370,'Récap Transp'!F$3))</f>
        <v>Chauf</v>
      </c>
      <c r="G118" s="8" t="str">
        <f>IF($A118=0,0,VLOOKUP($A118,Pointage!$A$6:$CE$370,'Récap Transp'!G$3))</f>
        <v>Z6</v>
      </c>
      <c r="H118" s="8">
        <f>IF($A118=0,0,VLOOKUP($A118,Pointage!$A$6:$CE$370,'Récap Transp'!H$3))</f>
        <v>0</v>
      </c>
      <c r="I118" s="8">
        <f>IF($A118=0,0,VLOOKUP($A118,Pointage!$A$6:$CE$370,'Récap Transp'!I$3))</f>
        <v>0</v>
      </c>
      <c r="J118" s="8" t="str">
        <f>IF($A118=0,0,VLOOKUP($A118,Pointage!$A$6:$CE$370,'Récap Transp'!J$3))</f>
        <v>PZ2</v>
      </c>
      <c r="K118" s="8" t="str">
        <f>IF($A118=0,0,VLOOKUP($A118,Pointage!$A$6:$CE$370,'Récap Transp'!K$3))</f>
        <v>PZ6</v>
      </c>
      <c r="L118" s="8" t="str">
        <f>IF($A118=0,0,VLOOKUP($A118,Pointage!$A$6:$CE$370,'Récap Transp'!L$3))</f>
        <v>Z6</v>
      </c>
      <c r="M118" s="8" t="str">
        <f>IF($A118=0,0,VLOOKUP($A118,Pointage!$A$6:$CE$370,'Récap Transp'!M$3))</f>
        <v>PZ6</v>
      </c>
      <c r="N118" s="8">
        <f>IF($A118=0,0,VLOOKUP($A118,Pointage!$A$6:$CE$370,'Récap Transp'!N$3))</f>
        <v>0</v>
      </c>
      <c r="O118" s="8">
        <f>IF($A118=0,0,VLOOKUP($A118,Pointage!$A$6:$CE$370,'Récap Transp'!O$3))</f>
        <v>0</v>
      </c>
      <c r="P118" s="8">
        <f>IF($A118=0,0,VLOOKUP($A118,Pointage!$A$6:$CE$370,'Récap Transp'!P$3))</f>
        <v>0</v>
      </c>
      <c r="Q118" s="8">
        <f>IF($A118=0,0,VLOOKUP($A118,Pointage!$A$6:$CE$370,'Récap Transp'!Q$3))</f>
        <v>0</v>
      </c>
      <c r="R118" s="8">
        <f>IF($A118=0,0,VLOOKUP($A118,Pointage!$A$6:$CE$370,'Récap Transp'!R$3))</f>
        <v>0</v>
      </c>
      <c r="S118" s="8">
        <f>IF($A118=0,0,VLOOKUP($A118,Pointage!$A$6:$CE$370,'Récap Transp'!S$3))</f>
        <v>0</v>
      </c>
    </row>
    <row r="119" spans="1:19" x14ac:dyDescent="0.2">
      <c r="A119" s="7">
        <f>Pointage!A121</f>
        <v>43216</v>
      </c>
      <c r="B119" s="4">
        <f t="shared" si="2"/>
        <v>26</v>
      </c>
      <c r="C119" s="4">
        <f t="shared" si="3"/>
        <v>4</v>
      </c>
      <c r="D119" s="8" t="str">
        <f>IF($A119=0,0,VLOOKUP($A119,Pointage!$A$6:$CE$370,'Récap Transp'!D$3))</f>
        <v>Z6</v>
      </c>
      <c r="E119" s="8" t="str">
        <f>IF($A119=0,0,VLOOKUP($A119,Pointage!$A$6:$CE$370,'Récap Transp'!E$3))</f>
        <v>PZ6</v>
      </c>
      <c r="F119" s="8" t="str">
        <f>IF($A119=0,0,VLOOKUP($A119,Pointage!$A$6:$CE$370,'Récap Transp'!F$3))</f>
        <v>Chauf</v>
      </c>
      <c r="G119" s="8" t="str">
        <f>IF($A119=0,0,VLOOKUP($A119,Pointage!$A$6:$CE$370,'Récap Transp'!G$3))</f>
        <v>Chauf</v>
      </c>
      <c r="H119" s="8">
        <f>IF($A119=0,0,VLOOKUP($A119,Pointage!$A$6:$CE$370,'Récap Transp'!H$3))</f>
        <v>0</v>
      </c>
      <c r="I119" s="8">
        <f>IF($A119=0,0,VLOOKUP($A119,Pointage!$A$6:$CE$370,'Récap Transp'!I$3))</f>
        <v>0</v>
      </c>
      <c r="J119" s="8" t="str">
        <f>IF($A119=0,0,VLOOKUP($A119,Pointage!$A$6:$CE$370,'Récap Transp'!J$3))</f>
        <v>Chauf</v>
      </c>
      <c r="K119" s="8" t="str">
        <f>IF($A119=0,0,VLOOKUP($A119,Pointage!$A$6:$CE$370,'Récap Transp'!K$3))</f>
        <v>PZ6</v>
      </c>
      <c r="L119" s="8" t="str">
        <f>IF($A119=0,0,VLOOKUP($A119,Pointage!$A$6:$CE$370,'Récap Transp'!L$3))</f>
        <v>Z6</v>
      </c>
      <c r="M119" s="8" t="str">
        <f>IF($A119=0,0,VLOOKUP($A119,Pointage!$A$6:$CE$370,'Récap Transp'!M$3))</f>
        <v>PZ6</v>
      </c>
      <c r="N119" s="8">
        <f>IF($A119=0,0,VLOOKUP($A119,Pointage!$A$6:$CE$370,'Récap Transp'!N$3))</f>
        <v>0</v>
      </c>
      <c r="O119" s="8">
        <f>IF($A119=0,0,VLOOKUP($A119,Pointage!$A$6:$CE$370,'Récap Transp'!O$3))</f>
        <v>0</v>
      </c>
      <c r="P119" s="8">
        <f>IF($A119=0,0,VLOOKUP($A119,Pointage!$A$6:$CE$370,'Récap Transp'!P$3))</f>
        <v>0</v>
      </c>
      <c r="Q119" s="8">
        <f>IF($A119=0,0,VLOOKUP($A119,Pointage!$A$6:$CE$370,'Récap Transp'!Q$3))</f>
        <v>0</v>
      </c>
      <c r="R119" s="8">
        <f>IF($A119=0,0,VLOOKUP($A119,Pointage!$A$6:$CE$370,'Récap Transp'!R$3))</f>
        <v>0</v>
      </c>
      <c r="S119" s="8">
        <f>IF($A119=0,0,VLOOKUP($A119,Pointage!$A$6:$CE$370,'Récap Transp'!S$3))</f>
        <v>0</v>
      </c>
    </row>
    <row r="120" spans="1:19" x14ac:dyDescent="0.2">
      <c r="A120" s="7">
        <f>Pointage!A122</f>
        <v>43217</v>
      </c>
      <c r="B120" s="4">
        <f t="shared" si="2"/>
        <v>27</v>
      </c>
      <c r="C120" s="4">
        <f t="shared" si="3"/>
        <v>4</v>
      </c>
      <c r="D120" s="8" t="str">
        <f>IF($A120=0,0,VLOOKUP($A120,Pointage!$A$6:$CE$370,'Récap Transp'!D$3))</f>
        <v>Z6</v>
      </c>
      <c r="E120" s="8" t="str">
        <f>IF($A120=0,0,VLOOKUP($A120,Pointage!$A$6:$CE$370,'Récap Transp'!E$3))</f>
        <v>PZ6</v>
      </c>
      <c r="F120" s="8" t="str">
        <f>IF($A120=0,0,VLOOKUP($A120,Pointage!$A$6:$CE$370,'Récap Transp'!F$3))</f>
        <v>Chauf</v>
      </c>
      <c r="G120" s="8" t="str">
        <f>IF($A120=0,0,VLOOKUP($A120,Pointage!$A$6:$CE$370,'Récap Transp'!G$3))</f>
        <v>Chauf</v>
      </c>
      <c r="H120" s="8">
        <f>IF($A120=0,0,VLOOKUP($A120,Pointage!$A$6:$CE$370,'Récap Transp'!H$3))</f>
        <v>0</v>
      </c>
      <c r="I120" s="8">
        <f>IF($A120=0,0,VLOOKUP($A120,Pointage!$A$6:$CE$370,'Récap Transp'!I$3))</f>
        <v>0</v>
      </c>
      <c r="J120" s="8" t="str">
        <f>IF($A120=0,0,VLOOKUP($A120,Pointage!$A$6:$CE$370,'Récap Transp'!J$3))</f>
        <v>Chauf</v>
      </c>
      <c r="K120" s="8" t="str">
        <f>IF($A120=0,0,VLOOKUP($A120,Pointage!$A$6:$CE$370,'Récap Transp'!K$3))</f>
        <v>PZ6</v>
      </c>
      <c r="L120" s="8" t="str">
        <f>IF($A120=0,0,VLOOKUP($A120,Pointage!$A$6:$CE$370,'Récap Transp'!L$3))</f>
        <v>Z6</v>
      </c>
      <c r="M120" s="8" t="str">
        <f>IF($A120=0,0,VLOOKUP($A120,Pointage!$A$6:$CE$370,'Récap Transp'!M$3))</f>
        <v>PZ6</v>
      </c>
      <c r="N120" s="8">
        <f>IF($A120=0,0,VLOOKUP($A120,Pointage!$A$6:$CE$370,'Récap Transp'!N$3))</f>
        <v>0</v>
      </c>
      <c r="O120" s="8">
        <f>IF($A120=0,0,VLOOKUP($A120,Pointage!$A$6:$CE$370,'Récap Transp'!O$3))</f>
        <v>0</v>
      </c>
      <c r="P120" s="8">
        <f>IF($A120=0,0,VLOOKUP($A120,Pointage!$A$6:$CE$370,'Récap Transp'!P$3))</f>
        <v>0</v>
      </c>
      <c r="Q120" s="8">
        <f>IF($A120=0,0,VLOOKUP($A120,Pointage!$A$6:$CE$370,'Récap Transp'!Q$3))</f>
        <v>0</v>
      </c>
      <c r="R120" s="8">
        <f>IF($A120=0,0,VLOOKUP($A120,Pointage!$A$6:$CE$370,'Récap Transp'!R$3))</f>
        <v>0</v>
      </c>
      <c r="S120" s="8">
        <f>IF($A120=0,0,VLOOKUP($A120,Pointage!$A$6:$CE$370,'Récap Transp'!S$3))</f>
        <v>0</v>
      </c>
    </row>
    <row r="121" spans="1:19" x14ac:dyDescent="0.2">
      <c r="A121" s="7">
        <f>Pointage!A123</f>
        <v>43218</v>
      </c>
      <c r="B121" s="4">
        <f t="shared" si="2"/>
        <v>28</v>
      </c>
      <c r="C121" s="4">
        <f t="shared" si="3"/>
        <v>4</v>
      </c>
      <c r="D121" s="8">
        <f>IF($A121=0,0,VLOOKUP($A121,Pointage!$A$6:$CE$370,'Récap Transp'!D$3))</f>
        <v>0</v>
      </c>
      <c r="E121" s="8">
        <f>IF($A121=0,0,VLOOKUP($A121,Pointage!$A$6:$CE$370,'Récap Transp'!E$3))</f>
        <v>0</v>
      </c>
      <c r="F121" s="8">
        <f>IF($A121=0,0,VLOOKUP($A121,Pointage!$A$6:$CE$370,'Récap Transp'!F$3))</f>
        <v>0</v>
      </c>
      <c r="G121" s="8">
        <f>IF($A121=0,0,VLOOKUP($A121,Pointage!$A$6:$CE$370,'Récap Transp'!G$3))</f>
        <v>0</v>
      </c>
      <c r="H121" s="8">
        <f>IF($A121=0,0,VLOOKUP($A121,Pointage!$A$6:$CE$370,'Récap Transp'!H$3))</f>
        <v>0</v>
      </c>
      <c r="I121" s="8">
        <f>IF($A121=0,0,VLOOKUP($A121,Pointage!$A$6:$CE$370,'Récap Transp'!I$3))</f>
        <v>0</v>
      </c>
      <c r="J121" s="8">
        <f>IF($A121=0,0,VLOOKUP($A121,Pointage!$A$6:$CE$370,'Récap Transp'!J$3))</f>
        <v>0</v>
      </c>
      <c r="K121" s="8">
        <f>IF($A121=0,0,VLOOKUP($A121,Pointage!$A$6:$CE$370,'Récap Transp'!K$3))</f>
        <v>0</v>
      </c>
      <c r="L121" s="8">
        <f>IF($A121=0,0,VLOOKUP($A121,Pointage!$A$6:$CE$370,'Récap Transp'!L$3))</f>
        <v>0</v>
      </c>
      <c r="M121" s="8">
        <f>IF($A121=0,0,VLOOKUP($A121,Pointage!$A$6:$CE$370,'Récap Transp'!M$3))</f>
        <v>0</v>
      </c>
      <c r="N121" s="8">
        <f>IF($A121=0,0,VLOOKUP($A121,Pointage!$A$6:$CE$370,'Récap Transp'!N$3))</f>
        <v>0</v>
      </c>
      <c r="O121" s="8">
        <f>IF($A121=0,0,VLOOKUP($A121,Pointage!$A$6:$CE$370,'Récap Transp'!O$3))</f>
        <v>0</v>
      </c>
      <c r="P121" s="8">
        <f>IF($A121=0,0,VLOOKUP($A121,Pointage!$A$6:$CE$370,'Récap Transp'!P$3))</f>
        <v>0</v>
      </c>
      <c r="Q121" s="8">
        <f>IF($A121=0,0,VLOOKUP($A121,Pointage!$A$6:$CE$370,'Récap Transp'!Q$3))</f>
        <v>0</v>
      </c>
      <c r="R121" s="8">
        <f>IF($A121=0,0,VLOOKUP($A121,Pointage!$A$6:$CE$370,'Récap Transp'!R$3))</f>
        <v>0</v>
      </c>
      <c r="S121" s="8">
        <f>IF($A121=0,0,VLOOKUP($A121,Pointage!$A$6:$CE$370,'Récap Transp'!S$3))</f>
        <v>0</v>
      </c>
    </row>
    <row r="122" spans="1:19" x14ac:dyDescent="0.2">
      <c r="A122" s="7" t="str">
        <f>Pointage!A124</f>
        <v>Total</v>
      </c>
      <c r="B122" s="4" t="e">
        <f t="shared" si="2"/>
        <v>#VALUE!</v>
      </c>
      <c r="C122" s="4" t="e">
        <f t="shared" si="3"/>
        <v>#VALUE!</v>
      </c>
      <c r="D122" s="8">
        <f>IF($A122=0,0,VLOOKUP($A122,Pointage!$A$6:$CE$370,'Récap Transp'!D$3))</f>
        <v>0</v>
      </c>
      <c r="E122" s="8">
        <f>IF($A122=0,0,VLOOKUP($A122,Pointage!$A$6:$CE$370,'Récap Transp'!E$3))</f>
        <v>0</v>
      </c>
      <c r="F122" s="8">
        <f>IF($A122=0,0,VLOOKUP($A122,Pointage!$A$6:$CE$370,'Récap Transp'!F$3))</f>
        <v>0</v>
      </c>
      <c r="G122" s="8">
        <f>IF($A122=0,0,VLOOKUP($A122,Pointage!$A$6:$CE$370,'Récap Transp'!G$3))</f>
        <v>0</v>
      </c>
      <c r="H122" s="8">
        <f>IF($A122=0,0,VLOOKUP($A122,Pointage!$A$6:$CE$370,'Récap Transp'!H$3))</f>
        <v>0</v>
      </c>
      <c r="I122" s="8">
        <f>IF($A122=0,0,VLOOKUP($A122,Pointage!$A$6:$CE$370,'Récap Transp'!I$3))</f>
        <v>0</v>
      </c>
      <c r="J122" s="8">
        <f>IF($A122=0,0,VLOOKUP($A122,Pointage!$A$6:$CE$370,'Récap Transp'!J$3))</f>
        <v>0</v>
      </c>
      <c r="K122" s="8">
        <f>IF($A122=0,0,VLOOKUP($A122,Pointage!$A$6:$CE$370,'Récap Transp'!K$3))</f>
        <v>0</v>
      </c>
      <c r="L122" s="8">
        <f>IF($A122=0,0,VLOOKUP($A122,Pointage!$A$6:$CE$370,'Récap Transp'!L$3))</f>
        <v>0</v>
      </c>
      <c r="M122" s="8">
        <f>IF($A122=0,0,VLOOKUP($A122,Pointage!$A$6:$CE$370,'Récap Transp'!M$3))</f>
        <v>0</v>
      </c>
      <c r="N122" s="8">
        <f>IF($A122=0,0,VLOOKUP($A122,Pointage!$A$6:$CE$370,'Récap Transp'!N$3))</f>
        <v>0</v>
      </c>
      <c r="O122" s="8">
        <f>IF($A122=0,0,VLOOKUP($A122,Pointage!$A$6:$CE$370,'Récap Transp'!O$3))</f>
        <v>0</v>
      </c>
      <c r="P122" s="8">
        <f>IF($A122=0,0,VLOOKUP($A122,Pointage!$A$6:$CE$370,'Récap Transp'!P$3))</f>
        <v>0</v>
      </c>
      <c r="Q122" s="8">
        <f>IF($A122=0,0,VLOOKUP($A122,Pointage!$A$6:$CE$370,'Récap Transp'!Q$3))</f>
        <v>0</v>
      </c>
      <c r="R122" s="8">
        <f>IF($A122=0,0,VLOOKUP($A122,Pointage!$A$6:$CE$370,'Récap Transp'!R$3))</f>
        <v>0</v>
      </c>
      <c r="S122" s="8">
        <f>IF($A122=0,0,VLOOKUP($A122,Pointage!$A$6:$CE$370,'Récap Transp'!S$3))</f>
        <v>0</v>
      </c>
    </row>
    <row r="123" spans="1:19" x14ac:dyDescent="0.2">
      <c r="A123" s="7">
        <f>Pointage!A125</f>
        <v>43220</v>
      </c>
      <c r="B123" s="4">
        <f t="shared" si="2"/>
        <v>30</v>
      </c>
      <c r="C123" s="4">
        <f t="shared" si="3"/>
        <v>4</v>
      </c>
      <c r="D123" s="8">
        <f>IF($A123=0,0,VLOOKUP($A123,Pointage!$A$6:$CE$370,'Récap Transp'!D$3))</f>
        <v>0</v>
      </c>
      <c r="E123" s="8">
        <f>IF($A123=0,0,VLOOKUP($A123,Pointage!$A$6:$CE$370,'Récap Transp'!E$3))</f>
        <v>0</v>
      </c>
      <c r="F123" s="8">
        <f>IF($A123=0,0,VLOOKUP($A123,Pointage!$A$6:$CE$370,'Récap Transp'!F$3))</f>
        <v>0</v>
      </c>
      <c r="G123" s="8">
        <f>IF($A123=0,0,VLOOKUP($A123,Pointage!$A$6:$CE$370,'Récap Transp'!G$3))</f>
        <v>0</v>
      </c>
      <c r="H123" s="8">
        <f>IF($A123=0,0,VLOOKUP($A123,Pointage!$A$6:$CE$370,'Récap Transp'!H$3))</f>
        <v>0</v>
      </c>
      <c r="I123" s="8">
        <f>IF($A123=0,0,VLOOKUP($A123,Pointage!$A$6:$CE$370,'Récap Transp'!I$3))</f>
        <v>0</v>
      </c>
      <c r="J123" s="8">
        <f>IF($A123=0,0,VLOOKUP($A123,Pointage!$A$6:$CE$370,'Récap Transp'!J$3))</f>
        <v>0</v>
      </c>
      <c r="K123" s="8">
        <f>IF($A123=0,0,VLOOKUP($A123,Pointage!$A$6:$CE$370,'Récap Transp'!K$3))</f>
        <v>0</v>
      </c>
      <c r="L123" s="8">
        <f>IF($A123=0,0,VLOOKUP($A123,Pointage!$A$6:$CE$370,'Récap Transp'!L$3))</f>
        <v>0</v>
      </c>
      <c r="M123" s="8">
        <f>IF($A123=0,0,VLOOKUP($A123,Pointage!$A$6:$CE$370,'Récap Transp'!M$3))</f>
        <v>0</v>
      </c>
      <c r="N123" s="8">
        <f>IF($A123=0,0,VLOOKUP($A123,Pointage!$A$6:$CE$370,'Récap Transp'!N$3))</f>
        <v>0</v>
      </c>
      <c r="O123" s="8">
        <f>IF($A123=0,0,VLOOKUP($A123,Pointage!$A$6:$CE$370,'Récap Transp'!O$3))</f>
        <v>0</v>
      </c>
      <c r="P123" s="8">
        <f>IF($A123=0,0,VLOOKUP($A123,Pointage!$A$6:$CE$370,'Récap Transp'!P$3))</f>
        <v>0</v>
      </c>
      <c r="Q123" s="8">
        <f>IF($A123=0,0,VLOOKUP($A123,Pointage!$A$6:$CE$370,'Récap Transp'!Q$3))</f>
        <v>0</v>
      </c>
      <c r="R123" s="8">
        <f>IF($A123=0,0,VLOOKUP($A123,Pointage!$A$6:$CE$370,'Récap Transp'!R$3))</f>
        <v>0</v>
      </c>
      <c r="S123" s="8">
        <f>IF($A123=0,0,VLOOKUP($A123,Pointage!$A$6:$CE$370,'Récap Transp'!S$3))</f>
        <v>0</v>
      </c>
    </row>
    <row r="124" spans="1:19" x14ac:dyDescent="0.2">
      <c r="A124" s="7">
        <f>Pointage!A126</f>
        <v>43221</v>
      </c>
      <c r="B124" s="4">
        <f t="shared" si="2"/>
        <v>1</v>
      </c>
      <c r="C124" s="4">
        <f t="shared" si="3"/>
        <v>5</v>
      </c>
      <c r="D124" s="8">
        <f>IF($A124=0,0,VLOOKUP($A124,Pointage!$A$6:$CE$370,'Récap Transp'!D$3))</f>
        <v>0</v>
      </c>
      <c r="E124" s="8">
        <f>IF($A124=0,0,VLOOKUP($A124,Pointage!$A$6:$CE$370,'Récap Transp'!E$3))</f>
        <v>0</v>
      </c>
      <c r="F124" s="8">
        <f>IF($A124=0,0,VLOOKUP($A124,Pointage!$A$6:$CE$370,'Récap Transp'!F$3))</f>
        <v>0</v>
      </c>
      <c r="G124" s="8">
        <f>IF($A124=0,0,VLOOKUP($A124,Pointage!$A$6:$CE$370,'Récap Transp'!G$3))</f>
        <v>0</v>
      </c>
      <c r="H124" s="8">
        <f>IF($A124=0,0,VLOOKUP($A124,Pointage!$A$6:$CE$370,'Récap Transp'!H$3))</f>
        <v>0</v>
      </c>
      <c r="I124" s="8">
        <f>IF($A124=0,0,VLOOKUP($A124,Pointage!$A$6:$CE$370,'Récap Transp'!I$3))</f>
        <v>0</v>
      </c>
      <c r="J124" s="8">
        <f>IF($A124=0,0,VLOOKUP($A124,Pointage!$A$6:$CE$370,'Récap Transp'!J$3))</f>
        <v>0</v>
      </c>
      <c r="K124" s="8">
        <f>IF($A124=0,0,VLOOKUP($A124,Pointage!$A$6:$CE$370,'Récap Transp'!K$3))</f>
        <v>0</v>
      </c>
      <c r="L124" s="8">
        <f>IF($A124=0,0,VLOOKUP($A124,Pointage!$A$6:$CE$370,'Récap Transp'!L$3))</f>
        <v>0</v>
      </c>
      <c r="M124" s="8">
        <f>IF($A124=0,0,VLOOKUP($A124,Pointage!$A$6:$CE$370,'Récap Transp'!M$3))</f>
        <v>0</v>
      </c>
      <c r="N124" s="8">
        <f>IF($A124=0,0,VLOOKUP($A124,Pointage!$A$6:$CE$370,'Récap Transp'!N$3))</f>
        <v>0</v>
      </c>
      <c r="O124" s="8">
        <f>IF($A124=0,0,VLOOKUP($A124,Pointage!$A$6:$CE$370,'Récap Transp'!O$3))</f>
        <v>0</v>
      </c>
      <c r="P124" s="8">
        <f>IF($A124=0,0,VLOOKUP($A124,Pointage!$A$6:$CE$370,'Récap Transp'!P$3))</f>
        <v>0</v>
      </c>
      <c r="Q124" s="8">
        <f>IF($A124=0,0,VLOOKUP($A124,Pointage!$A$6:$CE$370,'Récap Transp'!Q$3))</f>
        <v>0</v>
      </c>
      <c r="R124" s="8">
        <f>IF($A124=0,0,VLOOKUP($A124,Pointage!$A$6:$CE$370,'Récap Transp'!R$3))</f>
        <v>0</v>
      </c>
      <c r="S124" s="8">
        <f>IF($A124=0,0,VLOOKUP($A124,Pointage!$A$6:$CE$370,'Récap Transp'!S$3))</f>
        <v>0</v>
      </c>
    </row>
    <row r="125" spans="1:19" x14ac:dyDescent="0.2">
      <c r="A125" s="7">
        <f>Pointage!A127</f>
        <v>43222</v>
      </c>
      <c r="B125" s="4">
        <f t="shared" si="2"/>
        <v>2</v>
      </c>
      <c r="C125" s="4">
        <f t="shared" si="3"/>
        <v>5</v>
      </c>
      <c r="D125" s="8">
        <f>IF($A125=0,0,VLOOKUP($A125,Pointage!$A$6:$CE$370,'Récap Transp'!D$3))</f>
        <v>0</v>
      </c>
      <c r="E125" s="8">
        <f>IF($A125=0,0,VLOOKUP($A125,Pointage!$A$6:$CE$370,'Récap Transp'!E$3))</f>
        <v>0</v>
      </c>
      <c r="F125" s="8">
        <f>IF($A125=0,0,VLOOKUP($A125,Pointage!$A$6:$CE$370,'Récap Transp'!F$3))</f>
        <v>0</v>
      </c>
      <c r="G125" s="8">
        <f>IF($A125=0,0,VLOOKUP($A125,Pointage!$A$6:$CE$370,'Récap Transp'!G$3))</f>
        <v>0</v>
      </c>
      <c r="H125" s="8">
        <f>IF($A125=0,0,VLOOKUP($A125,Pointage!$A$6:$CE$370,'Récap Transp'!H$3))</f>
        <v>0</v>
      </c>
      <c r="I125" s="8">
        <f>IF($A125=0,0,VLOOKUP($A125,Pointage!$A$6:$CE$370,'Récap Transp'!I$3))</f>
        <v>0</v>
      </c>
      <c r="J125" s="8">
        <f>IF($A125=0,0,VLOOKUP($A125,Pointage!$A$6:$CE$370,'Récap Transp'!J$3))</f>
        <v>0</v>
      </c>
      <c r="K125" s="8">
        <f>IF($A125=0,0,VLOOKUP($A125,Pointage!$A$6:$CE$370,'Récap Transp'!K$3))</f>
        <v>0</v>
      </c>
      <c r="L125" s="8">
        <f>IF($A125=0,0,VLOOKUP($A125,Pointage!$A$6:$CE$370,'Récap Transp'!L$3))</f>
        <v>0</v>
      </c>
      <c r="M125" s="8">
        <f>IF($A125=0,0,VLOOKUP($A125,Pointage!$A$6:$CE$370,'Récap Transp'!M$3))</f>
        <v>0</v>
      </c>
      <c r="N125" s="8">
        <f>IF($A125=0,0,VLOOKUP($A125,Pointage!$A$6:$CE$370,'Récap Transp'!N$3))</f>
        <v>0</v>
      </c>
      <c r="O125" s="8">
        <f>IF($A125=0,0,VLOOKUP($A125,Pointage!$A$6:$CE$370,'Récap Transp'!O$3))</f>
        <v>0</v>
      </c>
      <c r="P125" s="8">
        <f>IF($A125=0,0,VLOOKUP($A125,Pointage!$A$6:$CE$370,'Récap Transp'!P$3))</f>
        <v>0</v>
      </c>
      <c r="Q125" s="8">
        <f>IF($A125=0,0,VLOOKUP($A125,Pointage!$A$6:$CE$370,'Récap Transp'!Q$3))</f>
        <v>0</v>
      </c>
      <c r="R125" s="8">
        <f>IF($A125=0,0,VLOOKUP($A125,Pointage!$A$6:$CE$370,'Récap Transp'!R$3))</f>
        <v>0</v>
      </c>
      <c r="S125" s="8">
        <f>IF($A125=0,0,VLOOKUP($A125,Pointage!$A$6:$CE$370,'Récap Transp'!S$3))</f>
        <v>0</v>
      </c>
    </row>
    <row r="126" spans="1:19" x14ac:dyDescent="0.2">
      <c r="A126" s="7">
        <f>Pointage!A128</f>
        <v>43223</v>
      </c>
      <c r="B126" s="4">
        <f t="shared" si="2"/>
        <v>3</v>
      </c>
      <c r="C126" s="4">
        <f t="shared" si="3"/>
        <v>5</v>
      </c>
      <c r="D126" s="8">
        <f>IF($A126=0,0,VLOOKUP($A126,Pointage!$A$6:$CE$370,'Récap Transp'!D$3))</f>
        <v>0</v>
      </c>
      <c r="E126" s="8">
        <f>IF($A126=0,0,VLOOKUP($A126,Pointage!$A$6:$CE$370,'Récap Transp'!E$3))</f>
        <v>0</v>
      </c>
      <c r="F126" s="8">
        <f>IF($A126=0,0,VLOOKUP($A126,Pointage!$A$6:$CE$370,'Récap Transp'!F$3))</f>
        <v>0</v>
      </c>
      <c r="G126" s="8">
        <f>IF($A126=0,0,VLOOKUP($A126,Pointage!$A$6:$CE$370,'Récap Transp'!G$3))</f>
        <v>0</v>
      </c>
      <c r="H126" s="8">
        <f>IF($A126=0,0,VLOOKUP($A126,Pointage!$A$6:$CE$370,'Récap Transp'!H$3))</f>
        <v>0</v>
      </c>
      <c r="I126" s="8">
        <f>IF($A126=0,0,VLOOKUP($A126,Pointage!$A$6:$CE$370,'Récap Transp'!I$3))</f>
        <v>0</v>
      </c>
      <c r="J126" s="8">
        <f>IF($A126=0,0,VLOOKUP($A126,Pointage!$A$6:$CE$370,'Récap Transp'!J$3))</f>
        <v>0</v>
      </c>
      <c r="K126" s="8">
        <f>IF($A126=0,0,VLOOKUP($A126,Pointage!$A$6:$CE$370,'Récap Transp'!K$3))</f>
        <v>0</v>
      </c>
      <c r="L126" s="8">
        <f>IF($A126=0,0,VLOOKUP($A126,Pointage!$A$6:$CE$370,'Récap Transp'!L$3))</f>
        <v>0</v>
      </c>
      <c r="M126" s="8">
        <f>IF($A126=0,0,VLOOKUP($A126,Pointage!$A$6:$CE$370,'Récap Transp'!M$3))</f>
        <v>0</v>
      </c>
      <c r="N126" s="8">
        <f>IF($A126=0,0,VLOOKUP($A126,Pointage!$A$6:$CE$370,'Récap Transp'!N$3))</f>
        <v>0</v>
      </c>
      <c r="O126" s="8">
        <f>IF($A126=0,0,VLOOKUP($A126,Pointage!$A$6:$CE$370,'Récap Transp'!O$3))</f>
        <v>0</v>
      </c>
      <c r="P126" s="8">
        <f>IF($A126=0,0,VLOOKUP($A126,Pointage!$A$6:$CE$370,'Récap Transp'!P$3))</f>
        <v>0</v>
      </c>
      <c r="Q126" s="8">
        <f>IF($A126=0,0,VLOOKUP($A126,Pointage!$A$6:$CE$370,'Récap Transp'!Q$3))</f>
        <v>0</v>
      </c>
      <c r="R126" s="8">
        <f>IF($A126=0,0,VLOOKUP($A126,Pointage!$A$6:$CE$370,'Récap Transp'!R$3))</f>
        <v>0</v>
      </c>
      <c r="S126" s="8">
        <f>IF($A126=0,0,VLOOKUP($A126,Pointage!$A$6:$CE$370,'Récap Transp'!S$3))</f>
        <v>0</v>
      </c>
    </row>
    <row r="127" spans="1:19" x14ac:dyDescent="0.2">
      <c r="A127" s="7">
        <f>Pointage!A129</f>
        <v>43224</v>
      </c>
      <c r="B127" s="4">
        <f t="shared" si="2"/>
        <v>4</v>
      </c>
      <c r="C127" s="4">
        <f t="shared" si="3"/>
        <v>5</v>
      </c>
      <c r="D127" s="8">
        <f>IF($A127=0,0,VLOOKUP($A127,Pointage!$A$6:$CE$370,'Récap Transp'!D$3))</f>
        <v>0</v>
      </c>
      <c r="E127" s="8">
        <f>IF($A127=0,0,VLOOKUP($A127,Pointage!$A$6:$CE$370,'Récap Transp'!E$3))</f>
        <v>0</v>
      </c>
      <c r="F127" s="8">
        <f>IF($A127=0,0,VLOOKUP($A127,Pointage!$A$6:$CE$370,'Récap Transp'!F$3))</f>
        <v>0</v>
      </c>
      <c r="G127" s="8">
        <f>IF($A127=0,0,VLOOKUP($A127,Pointage!$A$6:$CE$370,'Récap Transp'!G$3))</f>
        <v>0</v>
      </c>
      <c r="H127" s="8">
        <f>IF($A127=0,0,VLOOKUP($A127,Pointage!$A$6:$CE$370,'Récap Transp'!H$3))</f>
        <v>0</v>
      </c>
      <c r="I127" s="8">
        <f>IF($A127=0,0,VLOOKUP($A127,Pointage!$A$6:$CE$370,'Récap Transp'!I$3))</f>
        <v>0</v>
      </c>
      <c r="J127" s="8">
        <f>IF($A127=0,0,VLOOKUP($A127,Pointage!$A$6:$CE$370,'Récap Transp'!J$3))</f>
        <v>0</v>
      </c>
      <c r="K127" s="8">
        <f>IF($A127=0,0,VLOOKUP($A127,Pointage!$A$6:$CE$370,'Récap Transp'!K$3))</f>
        <v>0</v>
      </c>
      <c r="L127" s="8">
        <f>IF($A127=0,0,VLOOKUP($A127,Pointage!$A$6:$CE$370,'Récap Transp'!L$3))</f>
        <v>0</v>
      </c>
      <c r="M127" s="8">
        <f>IF($A127=0,0,VLOOKUP($A127,Pointage!$A$6:$CE$370,'Récap Transp'!M$3))</f>
        <v>0</v>
      </c>
      <c r="N127" s="8">
        <f>IF($A127=0,0,VLOOKUP($A127,Pointage!$A$6:$CE$370,'Récap Transp'!N$3))</f>
        <v>0</v>
      </c>
      <c r="O127" s="8">
        <f>IF($A127=0,0,VLOOKUP($A127,Pointage!$A$6:$CE$370,'Récap Transp'!O$3))</f>
        <v>0</v>
      </c>
      <c r="P127" s="8">
        <f>IF($A127=0,0,VLOOKUP($A127,Pointage!$A$6:$CE$370,'Récap Transp'!P$3))</f>
        <v>0</v>
      </c>
      <c r="Q127" s="8">
        <f>IF($A127=0,0,VLOOKUP($A127,Pointage!$A$6:$CE$370,'Récap Transp'!Q$3))</f>
        <v>0</v>
      </c>
      <c r="R127" s="8">
        <f>IF($A127=0,0,VLOOKUP($A127,Pointage!$A$6:$CE$370,'Récap Transp'!R$3))</f>
        <v>0</v>
      </c>
      <c r="S127" s="8">
        <f>IF($A127=0,0,VLOOKUP($A127,Pointage!$A$6:$CE$370,'Récap Transp'!S$3))</f>
        <v>0</v>
      </c>
    </row>
    <row r="128" spans="1:19" x14ac:dyDescent="0.2">
      <c r="A128" s="7">
        <f>Pointage!A130</f>
        <v>43225</v>
      </c>
      <c r="B128" s="4">
        <f t="shared" si="2"/>
        <v>5</v>
      </c>
      <c r="C128" s="4">
        <f t="shared" si="3"/>
        <v>5</v>
      </c>
      <c r="D128" s="8">
        <f>IF($A128=0,0,VLOOKUP($A128,Pointage!$A$6:$CE$370,'Récap Transp'!D$3))</f>
        <v>0</v>
      </c>
      <c r="E128" s="8">
        <f>IF($A128=0,0,VLOOKUP($A128,Pointage!$A$6:$CE$370,'Récap Transp'!E$3))</f>
        <v>0</v>
      </c>
      <c r="F128" s="8">
        <f>IF($A128=0,0,VLOOKUP($A128,Pointage!$A$6:$CE$370,'Récap Transp'!F$3))</f>
        <v>0</v>
      </c>
      <c r="G128" s="8">
        <f>IF($A128=0,0,VLOOKUP($A128,Pointage!$A$6:$CE$370,'Récap Transp'!G$3))</f>
        <v>0</v>
      </c>
      <c r="H128" s="8">
        <f>IF($A128=0,0,VLOOKUP($A128,Pointage!$A$6:$CE$370,'Récap Transp'!H$3))</f>
        <v>0</v>
      </c>
      <c r="I128" s="8">
        <f>IF($A128=0,0,VLOOKUP($A128,Pointage!$A$6:$CE$370,'Récap Transp'!I$3))</f>
        <v>0</v>
      </c>
      <c r="J128" s="8">
        <f>IF($A128=0,0,VLOOKUP($A128,Pointage!$A$6:$CE$370,'Récap Transp'!J$3))</f>
        <v>0</v>
      </c>
      <c r="K128" s="8">
        <f>IF($A128=0,0,VLOOKUP($A128,Pointage!$A$6:$CE$370,'Récap Transp'!K$3))</f>
        <v>0</v>
      </c>
      <c r="L128" s="8">
        <f>IF($A128=0,0,VLOOKUP($A128,Pointage!$A$6:$CE$370,'Récap Transp'!L$3))</f>
        <v>0</v>
      </c>
      <c r="M128" s="8">
        <f>IF($A128=0,0,VLOOKUP($A128,Pointage!$A$6:$CE$370,'Récap Transp'!M$3))</f>
        <v>0</v>
      </c>
      <c r="N128" s="8">
        <f>IF($A128=0,0,VLOOKUP($A128,Pointage!$A$6:$CE$370,'Récap Transp'!N$3))</f>
        <v>0</v>
      </c>
      <c r="O128" s="8">
        <f>IF($A128=0,0,VLOOKUP($A128,Pointage!$A$6:$CE$370,'Récap Transp'!O$3))</f>
        <v>0</v>
      </c>
      <c r="P128" s="8">
        <f>IF($A128=0,0,VLOOKUP($A128,Pointage!$A$6:$CE$370,'Récap Transp'!P$3))</f>
        <v>0</v>
      </c>
      <c r="Q128" s="8">
        <f>IF($A128=0,0,VLOOKUP($A128,Pointage!$A$6:$CE$370,'Récap Transp'!Q$3))</f>
        <v>0</v>
      </c>
      <c r="R128" s="8">
        <f>IF($A128=0,0,VLOOKUP($A128,Pointage!$A$6:$CE$370,'Récap Transp'!R$3))</f>
        <v>0</v>
      </c>
      <c r="S128" s="8">
        <f>IF($A128=0,0,VLOOKUP($A128,Pointage!$A$6:$CE$370,'Récap Transp'!S$3))</f>
        <v>0</v>
      </c>
    </row>
    <row r="129" spans="1:19" x14ac:dyDescent="0.2">
      <c r="A129" s="7" t="str">
        <f>Pointage!A131</f>
        <v>Total</v>
      </c>
      <c r="B129" s="4" t="e">
        <f t="shared" si="2"/>
        <v>#VALUE!</v>
      </c>
      <c r="C129" s="4" t="e">
        <f t="shared" si="3"/>
        <v>#VALUE!</v>
      </c>
      <c r="D129" s="8">
        <f>IF($A129=0,0,VLOOKUP($A129,Pointage!$A$6:$CE$370,'Récap Transp'!D$3))</f>
        <v>0</v>
      </c>
      <c r="E129" s="8">
        <f>IF($A129=0,0,VLOOKUP($A129,Pointage!$A$6:$CE$370,'Récap Transp'!E$3))</f>
        <v>0</v>
      </c>
      <c r="F129" s="8">
        <f>IF($A129=0,0,VLOOKUP($A129,Pointage!$A$6:$CE$370,'Récap Transp'!F$3))</f>
        <v>0</v>
      </c>
      <c r="G129" s="8">
        <f>IF($A129=0,0,VLOOKUP($A129,Pointage!$A$6:$CE$370,'Récap Transp'!G$3))</f>
        <v>0</v>
      </c>
      <c r="H129" s="8">
        <f>IF($A129=0,0,VLOOKUP($A129,Pointage!$A$6:$CE$370,'Récap Transp'!H$3))</f>
        <v>0</v>
      </c>
      <c r="I129" s="8">
        <f>IF($A129=0,0,VLOOKUP($A129,Pointage!$A$6:$CE$370,'Récap Transp'!I$3))</f>
        <v>0</v>
      </c>
      <c r="J129" s="8">
        <f>IF($A129=0,0,VLOOKUP($A129,Pointage!$A$6:$CE$370,'Récap Transp'!J$3))</f>
        <v>0</v>
      </c>
      <c r="K129" s="8">
        <f>IF($A129=0,0,VLOOKUP($A129,Pointage!$A$6:$CE$370,'Récap Transp'!K$3))</f>
        <v>0</v>
      </c>
      <c r="L129" s="8">
        <f>IF($A129=0,0,VLOOKUP($A129,Pointage!$A$6:$CE$370,'Récap Transp'!L$3))</f>
        <v>0</v>
      </c>
      <c r="M129" s="8">
        <f>IF($A129=0,0,VLOOKUP($A129,Pointage!$A$6:$CE$370,'Récap Transp'!M$3))</f>
        <v>0</v>
      </c>
      <c r="N129" s="8">
        <f>IF($A129=0,0,VLOOKUP($A129,Pointage!$A$6:$CE$370,'Récap Transp'!N$3))</f>
        <v>0</v>
      </c>
      <c r="O129" s="8">
        <f>IF($A129=0,0,VLOOKUP($A129,Pointage!$A$6:$CE$370,'Récap Transp'!O$3))</f>
        <v>0</v>
      </c>
      <c r="P129" s="8">
        <f>IF($A129=0,0,VLOOKUP($A129,Pointage!$A$6:$CE$370,'Récap Transp'!P$3))</f>
        <v>0</v>
      </c>
      <c r="Q129" s="8">
        <f>IF($A129=0,0,VLOOKUP($A129,Pointage!$A$6:$CE$370,'Récap Transp'!Q$3))</f>
        <v>0</v>
      </c>
      <c r="R129" s="8">
        <f>IF($A129=0,0,VLOOKUP($A129,Pointage!$A$6:$CE$370,'Récap Transp'!R$3))</f>
        <v>0</v>
      </c>
      <c r="S129" s="8">
        <f>IF($A129=0,0,VLOOKUP($A129,Pointage!$A$6:$CE$370,'Récap Transp'!S$3))</f>
        <v>0</v>
      </c>
    </row>
    <row r="130" spans="1:19" x14ac:dyDescent="0.2">
      <c r="A130" s="7">
        <f>Pointage!A132</f>
        <v>43227</v>
      </c>
      <c r="B130" s="4">
        <f t="shared" si="2"/>
        <v>7</v>
      </c>
      <c r="C130" s="4">
        <f t="shared" si="3"/>
        <v>5</v>
      </c>
      <c r="D130" s="8">
        <f>IF($A130=0,0,VLOOKUP($A130,Pointage!$A$6:$CE$370,'Récap Transp'!D$3))</f>
        <v>0</v>
      </c>
      <c r="E130" s="8">
        <f>IF($A130=0,0,VLOOKUP($A130,Pointage!$A$6:$CE$370,'Récap Transp'!E$3))</f>
        <v>0</v>
      </c>
      <c r="F130" s="8">
        <f>IF($A130=0,0,VLOOKUP($A130,Pointage!$A$6:$CE$370,'Récap Transp'!F$3))</f>
        <v>0</v>
      </c>
      <c r="G130" s="8">
        <f>IF($A130=0,0,VLOOKUP($A130,Pointage!$A$6:$CE$370,'Récap Transp'!G$3))</f>
        <v>0</v>
      </c>
      <c r="H130" s="8">
        <f>IF($A130=0,0,VLOOKUP($A130,Pointage!$A$6:$CE$370,'Récap Transp'!H$3))</f>
        <v>0</v>
      </c>
      <c r="I130" s="8">
        <f>IF($A130=0,0,VLOOKUP($A130,Pointage!$A$6:$CE$370,'Récap Transp'!I$3))</f>
        <v>0</v>
      </c>
      <c r="J130" s="8">
        <f>IF($A130=0,0,VLOOKUP($A130,Pointage!$A$6:$CE$370,'Récap Transp'!J$3))</f>
        <v>0</v>
      </c>
      <c r="K130" s="8">
        <f>IF($A130=0,0,VLOOKUP($A130,Pointage!$A$6:$CE$370,'Récap Transp'!K$3))</f>
        <v>0</v>
      </c>
      <c r="L130" s="8">
        <f>IF($A130=0,0,VLOOKUP($A130,Pointage!$A$6:$CE$370,'Récap Transp'!L$3))</f>
        <v>0</v>
      </c>
      <c r="M130" s="8">
        <f>IF($A130=0,0,VLOOKUP($A130,Pointage!$A$6:$CE$370,'Récap Transp'!M$3))</f>
        <v>0</v>
      </c>
      <c r="N130" s="8">
        <f>IF($A130=0,0,VLOOKUP($A130,Pointage!$A$6:$CE$370,'Récap Transp'!N$3))</f>
        <v>0</v>
      </c>
      <c r="O130" s="8">
        <f>IF($A130=0,0,VLOOKUP($A130,Pointage!$A$6:$CE$370,'Récap Transp'!O$3))</f>
        <v>0</v>
      </c>
      <c r="P130" s="8">
        <f>IF($A130=0,0,VLOOKUP($A130,Pointage!$A$6:$CE$370,'Récap Transp'!P$3))</f>
        <v>0</v>
      </c>
      <c r="Q130" s="8">
        <f>IF($A130=0,0,VLOOKUP($A130,Pointage!$A$6:$CE$370,'Récap Transp'!Q$3))</f>
        <v>0</v>
      </c>
      <c r="R130" s="8">
        <f>IF($A130=0,0,VLOOKUP($A130,Pointage!$A$6:$CE$370,'Récap Transp'!R$3))</f>
        <v>0</v>
      </c>
      <c r="S130" s="8">
        <f>IF($A130=0,0,VLOOKUP($A130,Pointage!$A$6:$CE$370,'Récap Transp'!S$3))</f>
        <v>0</v>
      </c>
    </row>
    <row r="131" spans="1:19" x14ac:dyDescent="0.2">
      <c r="A131" s="7">
        <f>Pointage!A133</f>
        <v>43228</v>
      </c>
      <c r="B131" s="4">
        <f t="shared" si="2"/>
        <v>8</v>
      </c>
      <c r="C131" s="4">
        <f t="shared" si="3"/>
        <v>5</v>
      </c>
      <c r="D131" s="8">
        <f>IF($A131=0,0,VLOOKUP($A131,Pointage!$A$6:$CE$370,'Récap Transp'!D$3))</f>
        <v>0</v>
      </c>
      <c r="E131" s="8">
        <f>IF($A131=0,0,VLOOKUP($A131,Pointage!$A$6:$CE$370,'Récap Transp'!E$3))</f>
        <v>0</v>
      </c>
      <c r="F131" s="8">
        <f>IF($A131=0,0,VLOOKUP($A131,Pointage!$A$6:$CE$370,'Récap Transp'!F$3))</f>
        <v>0</v>
      </c>
      <c r="G131" s="8">
        <f>IF($A131=0,0,VLOOKUP($A131,Pointage!$A$6:$CE$370,'Récap Transp'!G$3))</f>
        <v>0</v>
      </c>
      <c r="H131" s="8">
        <f>IF($A131=0,0,VLOOKUP($A131,Pointage!$A$6:$CE$370,'Récap Transp'!H$3))</f>
        <v>0</v>
      </c>
      <c r="I131" s="8">
        <f>IF($A131=0,0,VLOOKUP($A131,Pointage!$A$6:$CE$370,'Récap Transp'!I$3))</f>
        <v>0</v>
      </c>
      <c r="J131" s="8">
        <f>IF($A131=0,0,VLOOKUP($A131,Pointage!$A$6:$CE$370,'Récap Transp'!J$3))</f>
        <v>0</v>
      </c>
      <c r="K131" s="8">
        <f>IF($A131=0,0,VLOOKUP($A131,Pointage!$A$6:$CE$370,'Récap Transp'!K$3))</f>
        <v>0</v>
      </c>
      <c r="L131" s="8">
        <f>IF($A131=0,0,VLOOKUP($A131,Pointage!$A$6:$CE$370,'Récap Transp'!L$3))</f>
        <v>0</v>
      </c>
      <c r="M131" s="8">
        <f>IF($A131=0,0,VLOOKUP($A131,Pointage!$A$6:$CE$370,'Récap Transp'!M$3))</f>
        <v>0</v>
      </c>
      <c r="N131" s="8">
        <f>IF($A131=0,0,VLOOKUP($A131,Pointage!$A$6:$CE$370,'Récap Transp'!N$3))</f>
        <v>0</v>
      </c>
      <c r="O131" s="8">
        <f>IF($A131=0,0,VLOOKUP($A131,Pointage!$A$6:$CE$370,'Récap Transp'!O$3))</f>
        <v>0</v>
      </c>
      <c r="P131" s="8">
        <f>IF($A131=0,0,VLOOKUP($A131,Pointage!$A$6:$CE$370,'Récap Transp'!P$3))</f>
        <v>0</v>
      </c>
      <c r="Q131" s="8">
        <f>IF($A131=0,0,VLOOKUP($A131,Pointage!$A$6:$CE$370,'Récap Transp'!Q$3))</f>
        <v>0</v>
      </c>
      <c r="R131" s="8">
        <f>IF($A131=0,0,VLOOKUP($A131,Pointage!$A$6:$CE$370,'Récap Transp'!R$3))</f>
        <v>0</v>
      </c>
      <c r="S131" s="8">
        <f>IF($A131=0,0,VLOOKUP($A131,Pointage!$A$6:$CE$370,'Récap Transp'!S$3))</f>
        <v>0</v>
      </c>
    </row>
    <row r="132" spans="1:19" x14ac:dyDescent="0.2">
      <c r="A132" s="7">
        <f>Pointage!A134</f>
        <v>43229</v>
      </c>
      <c r="B132" s="4">
        <f t="shared" si="2"/>
        <v>9</v>
      </c>
      <c r="C132" s="4">
        <f t="shared" si="3"/>
        <v>5</v>
      </c>
      <c r="D132" s="8">
        <f>IF($A132=0,0,VLOOKUP($A132,Pointage!$A$6:$CE$370,'Récap Transp'!D$3))</f>
        <v>0</v>
      </c>
      <c r="E132" s="8">
        <f>IF($A132=0,0,VLOOKUP($A132,Pointage!$A$6:$CE$370,'Récap Transp'!E$3))</f>
        <v>0</v>
      </c>
      <c r="F132" s="8">
        <f>IF($A132=0,0,VLOOKUP($A132,Pointage!$A$6:$CE$370,'Récap Transp'!F$3))</f>
        <v>0</v>
      </c>
      <c r="G132" s="8">
        <f>IF($A132=0,0,VLOOKUP($A132,Pointage!$A$6:$CE$370,'Récap Transp'!G$3))</f>
        <v>0</v>
      </c>
      <c r="H132" s="8">
        <f>IF($A132=0,0,VLOOKUP($A132,Pointage!$A$6:$CE$370,'Récap Transp'!H$3))</f>
        <v>0</v>
      </c>
      <c r="I132" s="8">
        <f>IF($A132=0,0,VLOOKUP($A132,Pointage!$A$6:$CE$370,'Récap Transp'!I$3))</f>
        <v>0</v>
      </c>
      <c r="J132" s="8">
        <f>IF($A132=0,0,VLOOKUP($A132,Pointage!$A$6:$CE$370,'Récap Transp'!J$3))</f>
        <v>0</v>
      </c>
      <c r="K132" s="8">
        <f>IF($A132=0,0,VLOOKUP($A132,Pointage!$A$6:$CE$370,'Récap Transp'!K$3))</f>
        <v>0</v>
      </c>
      <c r="L132" s="8">
        <f>IF($A132=0,0,VLOOKUP($A132,Pointage!$A$6:$CE$370,'Récap Transp'!L$3))</f>
        <v>0</v>
      </c>
      <c r="M132" s="8">
        <f>IF($A132=0,0,VLOOKUP($A132,Pointage!$A$6:$CE$370,'Récap Transp'!M$3))</f>
        <v>0</v>
      </c>
      <c r="N132" s="8">
        <f>IF($A132=0,0,VLOOKUP($A132,Pointage!$A$6:$CE$370,'Récap Transp'!N$3))</f>
        <v>0</v>
      </c>
      <c r="O132" s="8">
        <f>IF($A132=0,0,VLOOKUP($A132,Pointage!$A$6:$CE$370,'Récap Transp'!O$3))</f>
        <v>0</v>
      </c>
      <c r="P132" s="8">
        <f>IF($A132=0,0,VLOOKUP($A132,Pointage!$A$6:$CE$370,'Récap Transp'!P$3))</f>
        <v>0</v>
      </c>
      <c r="Q132" s="8">
        <f>IF($A132=0,0,VLOOKUP($A132,Pointage!$A$6:$CE$370,'Récap Transp'!Q$3))</f>
        <v>0</v>
      </c>
      <c r="R132" s="8">
        <f>IF($A132=0,0,VLOOKUP($A132,Pointage!$A$6:$CE$370,'Récap Transp'!R$3))</f>
        <v>0</v>
      </c>
      <c r="S132" s="8">
        <f>IF($A132=0,0,VLOOKUP($A132,Pointage!$A$6:$CE$370,'Récap Transp'!S$3))</f>
        <v>0</v>
      </c>
    </row>
    <row r="133" spans="1:19" x14ac:dyDescent="0.2">
      <c r="A133" s="7">
        <f>Pointage!A135</f>
        <v>43230</v>
      </c>
      <c r="B133" s="4">
        <f t="shared" ref="B133:B196" si="4">DAY(A133)</f>
        <v>10</v>
      </c>
      <c r="C133" s="4">
        <f t="shared" ref="C133:C196" si="5">MONTH(A133)</f>
        <v>5</v>
      </c>
      <c r="D133" s="8">
        <f>IF($A133=0,0,VLOOKUP($A133,Pointage!$A$6:$CE$370,'Récap Transp'!D$3))</f>
        <v>0</v>
      </c>
      <c r="E133" s="8">
        <f>IF($A133=0,0,VLOOKUP($A133,Pointage!$A$6:$CE$370,'Récap Transp'!E$3))</f>
        <v>0</v>
      </c>
      <c r="F133" s="8">
        <f>IF($A133=0,0,VLOOKUP($A133,Pointage!$A$6:$CE$370,'Récap Transp'!F$3))</f>
        <v>0</v>
      </c>
      <c r="G133" s="8">
        <f>IF($A133=0,0,VLOOKUP($A133,Pointage!$A$6:$CE$370,'Récap Transp'!G$3))</f>
        <v>0</v>
      </c>
      <c r="H133" s="8">
        <f>IF($A133=0,0,VLOOKUP($A133,Pointage!$A$6:$CE$370,'Récap Transp'!H$3))</f>
        <v>0</v>
      </c>
      <c r="I133" s="8">
        <f>IF($A133=0,0,VLOOKUP($A133,Pointage!$A$6:$CE$370,'Récap Transp'!I$3))</f>
        <v>0</v>
      </c>
      <c r="J133" s="8">
        <f>IF($A133=0,0,VLOOKUP($A133,Pointage!$A$6:$CE$370,'Récap Transp'!J$3))</f>
        <v>0</v>
      </c>
      <c r="K133" s="8">
        <f>IF($A133=0,0,VLOOKUP($A133,Pointage!$A$6:$CE$370,'Récap Transp'!K$3))</f>
        <v>0</v>
      </c>
      <c r="L133" s="8">
        <f>IF($A133=0,0,VLOOKUP($A133,Pointage!$A$6:$CE$370,'Récap Transp'!L$3))</f>
        <v>0</v>
      </c>
      <c r="M133" s="8">
        <f>IF($A133=0,0,VLOOKUP($A133,Pointage!$A$6:$CE$370,'Récap Transp'!M$3))</f>
        <v>0</v>
      </c>
      <c r="N133" s="8">
        <f>IF($A133=0,0,VLOOKUP($A133,Pointage!$A$6:$CE$370,'Récap Transp'!N$3))</f>
        <v>0</v>
      </c>
      <c r="O133" s="8">
        <f>IF($A133=0,0,VLOOKUP($A133,Pointage!$A$6:$CE$370,'Récap Transp'!O$3))</f>
        <v>0</v>
      </c>
      <c r="P133" s="8">
        <f>IF($A133=0,0,VLOOKUP($A133,Pointage!$A$6:$CE$370,'Récap Transp'!P$3))</f>
        <v>0</v>
      </c>
      <c r="Q133" s="8">
        <f>IF($A133=0,0,VLOOKUP($A133,Pointage!$A$6:$CE$370,'Récap Transp'!Q$3))</f>
        <v>0</v>
      </c>
      <c r="R133" s="8">
        <f>IF($A133=0,0,VLOOKUP($A133,Pointage!$A$6:$CE$370,'Récap Transp'!R$3))</f>
        <v>0</v>
      </c>
      <c r="S133" s="8">
        <f>IF($A133=0,0,VLOOKUP($A133,Pointage!$A$6:$CE$370,'Récap Transp'!S$3))</f>
        <v>0</v>
      </c>
    </row>
    <row r="134" spans="1:19" x14ac:dyDescent="0.2">
      <c r="A134" s="7">
        <f>Pointage!A136</f>
        <v>43231</v>
      </c>
      <c r="B134" s="4">
        <f t="shared" si="4"/>
        <v>11</v>
      </c>
      <c r="C134" s="4">
        <f t="shared" si="5"/>
        <v>5</v>
      </c>
      <c r="D134" s="8">
        <f>IF($A134=0,0,VLOOKUP($A134,Pointage!$A$6:$CE$370,'Récap Transp'!D$3))</f>
        <v>0</v>
      </c>
      <c r="E134" s="8">
        <f>IF($A134=0,0,VLOOKUP($A134,Pointage!$A$6:$CE$370,'Récap Transp'!E$3))</f>
        <v>0</v>
      </c>
      <c r="F134" s="8">
        <f>IF($A134=0,0,VLOOKUP($A134,Pointage!$A$6:$CE$370,'Récap Transp'!F$3))</f>
        <v>0</v>
      </c>
      <c r="G134" s="8">
        <f>IF($A134=0,0,VLOOKUP($A134,Pointage!$A$6:$CE$370,'Récap Transp'!G$3))</f>
        <v>0</v>
      </c>
      <c r="H134" s="8">
        <f>IF($A134=0,0,VLOOKUP($A134,Pointage!$A$6:$CE$370,'Récap Transp'!H$3))</f>
        <v>0</v>
      </c>
      <c r="I134" s="8">
        <f>IF($A134=0,0,VLOOKUP($A134,Pointage!$A$6:$CE$370,'Récap Transp'!I$3))</f>
        <v>0</v>
      </c>
      <c r="J134" s="8">
        <f>IF($A134=0,0,VLOOKUP($A134,Pointage!$A$6:$CE$370,'Récap Transp'!J$3))</f>
        <v>0</v>
      </c>
      <c r="K134" s="8">
        <f>IF($A134=0,0,VLOOKUP($A134,Pointage!$A$6:$CE$370,'Récap Transp'!K$3))</f>
        <v>0</v>
      </c>
      <c r="L134" s="8">
        <f>IF($A134=0,0,VLOOKUP($A134,Pointage!$A$6:$CE$370,'Récap Transp'!L$3))</f>
        <v>0</v>
      </c>
      <c r="M134" s="8">
        <f>IF($A134=0,0,VLOOKUP($A134,Pointage!$A$6:$CE$370,'Récap Transp'!M$3))</f>
        <v>0</v>
      </c>
      <c r="N134" s="8">
        <f>IF($A134=0,0,VLOOKUP($A134,Pointage!$A$6:$CE$370,'Récap Transp'!N$3))</f>
        <v>0</v>
      </c>
      <c r="O134" s="8">
        <f>IF($A134=0,0,VLOOKUP($A134,Pointage!$A$6:$CE$370,'Récap Transp'!O$3))</f>
        <v>0</v>
      </c>
      <c r="P134" s="8">
        <f>IF($A134=0,0,VLOOKUP($A134,Pointage!$A$6:$CE$370,'Récap Transp'!P$3))</f>
        <v>0</v>
      </c>
      <c r="Q134" s="8">
        <f>IF($A134=0,0,VLOOKUP($A134,Pointage!$A$6:$CE$370,'Récap Transp'!Q$3))</f>
        <v>0</v>
      </c>
      <c r="R134" s="8">
        <f>IF($A134=0,0,VLOOKUP($A134,Pointage!$A$6:$CE$370,'Récap Transp'!R$3))</f>
        <v>0</v>
      </c>
      <c r="S134" s="8">
        <f>IF($A134=0,0,VLOOKUP($A134,Pointage!$A$6:$CE$370,'Récap Transp'!S$3))</f>
        <v>0</v>
      </c>
    </row>
    <row r="135" spans="1:19" x14ac:dyDescent="0.2">
      <c r="A135" s="7">
        <f>Pointage!A137</f>
        <v>43232</v>
      </c>
      <c r="B135" s="4">
        <f t="shared" si="4"/>
        <v>12</v>
      </c>
      <c r="C135" s="4">
        <f t="shared" si="5"/>
        <v>5</v>
      </c>
      <c r="D135" s="8">
        <f>IF($A135=0,0,VLOOKUP($A135,Pointage!$A$6:$CE$370,'Récap Transp'!D$3))</f>
        <v>0</v>
      </c>
      <c r="E135" s="8">
        <f>IF($A135=0,0,VLOOKUP($A135,Pointage!$A$6:$CE$370,'Récap Transp'!E$3))</f>
        <v>0</v>
      </c>
      <c r="F135" s="8">
        <f>IF($A135=0,0,VLOOKUP($A135,Pointage!$A$6:$CE$370,'Récap Transp'!F$3))</f>
        <v>0</v>
      </c>
      <c r="G135" s="8">
        <f>IF($A135=0,0,VLOOKUP($A135,Pointage!$A$6:$CE$370,'Récap Transp'!G$3))</f>
        <v>0</v>
      </c>
      <c r="H135" s="8">
        <f>IF($A135=0,0,VLOOKUP($A135,Pointage!$A$6:$CE$370,'Récap Transp'!H$3))</f>
        <v>0</v>
      </c>
      <c r="I135" s="8">
        <f>IF($A135=0,0,VLOOKUP($A135,Pointage!$A$6:$CE$370,'Récap Transp'!I$3))</f>
        <v>0</v>
      </c>
      <c r="J135" s="8">
        <f>IF($A135=0,0,VLOOKUP($A135,Pointage!$A$6:$CE$370,'Récap Transp'!J$3))</f>
        <v>0</v>
      </c>
      <c r="K135" s="8">
        <f>IF($A135=0,0,VLOOKUP($A135,Pointage!$A$6:$CE$370,'Récap Transp'!K$3))</f>
        <v>0</v>
      </c>
      <c r="L135" s="8">
        <f>IF($A135=0,0,VLOOKUP($A135,Pointage!$A$6:$CE$370,'Récap Transp'!L$3))</f>
        <v>0</v>
      </c>
      <c r="M135" s="8">
        <f>IF($A135=0,0,VLOOKUP($A135,Pointage!$A$6:$CE$370,'Récap Transp'!M$3))</f>
        <v>0</v>
      </c>
      <c r="N135" s="8">
        <f>IF($A135=0,0,VLOOKUP($A135,Pointage!$A$6:$CE$370,'Récap Transp'!N$3))</f>
        <v>0</v>
      </c>
      <c r="O135" s="8">
        <f>IF($A135=0,0,VLOOKUP($A135,Pointage!$A$6:$CE$370,'Récap Transp'!O$3))</f>
        <v>0</v>
      </c>
      <c r="P135" s="8">
        <f>IF($A135=0,0,VLOOKUP($A135,Pointage!$A$6:$CE$370,'Récap Transp'!P$3))</f>
        <v>0</v>
      </c>
      <c r="Q135" s="8">
        <f>IF($A135=0,0,VLOOKUP($A135,Pointage!$A$6:$CE$370,'Récap Transp'!Q$3))</f>
        <v>0</v>
      </c>
      <c r="R135" s="8">
        <f>IF($A135=0,0,VLOOKUP($A135,Pointage!$A$6:$CE$370,'Récap Transp'!R$3))</f>
        <v>0</v>
      </c>
      <c r="S135" s="8">
        <f>IF($A135=0,0,VLOOKUP($A135,Pointage!$A$6:$CE$370,'Récap Transp'!S$3))</f>
        <v>0</v>
      </c>
    </row>
    <row r="136" spans="1:19" x14ac:dyDescent="0.2">
      <c r="A136" s="7" t="str">
        <f>Pointage!A138</f>
        <v>Total</v>
      </c>
      <c r="B136" s="4" t="e">
        <f t="shared" si="4"/>
        <v>#VALUE!</v>
      </c>
      <c r="C136" s="4" t="e">
        <f t="shared" si="5"/>
        <v>#VALUE!</v>
      </c>
      <c r="D136" s="8">
        <f>IF($A136=0,0,VLOOKUP($A136,Pointage!$A$6:$CE$370,'Récap Transp'!D$3))</f>
        <v>0</v>
      </c>
      <c r="E136" s="8">
        <f>IF($A136=0,0,VLOOKUP($A136,Pointage!$A$6:$CE$370,'Récap Transp'!E$3))</f>
        <v>0</v>
      </c>
      <c r="F136" s="8">
        <f>IF($A136=0,0,VLOOKUP($A136,Pointage!$A$6:$CE$370,'Récap Transp'!F$3))</f>
        <v>0</v>
      </c>
      <c r="G136" s="8">
        <f>IF($A136=0,0,VLOOKUP($A136,Pointage!$A$6:$CE$370,'Récap Transp'!G$3))</f>
        <v>0</v>
      </c>
      <c r="H136" s="8">
        <f>IF($A136=0,0,VLOOKUP($A136,Pointage!$A$6:$CE$370,'Récap Transp'!H$3))</f>
        <v>0</v>
      </c>
      <c r="I136" s="8">
        <f>IF($A136=0,0,VLOOKUP($A136,Pointage!$A$6:$CE$370,'Récap Transp'!I$3))</f>
        <v>0</v>
      </c>
      <c r="J136" s="8">
        <f>IF($A136=0,0,VLOOKUP($A136,Pointage!$A$6:$CE$370,'Récap Transp'!J$3))</f>
        <v>0</v>
      </c>
      <c r="K136" s="8">
        <f>IF($A136=0,0,VLOOKUP($A136,Pointage!$A$6:$CE$370,'Récap Transp'!K$3))</f>
        <v>0</v>
      </c>
      <c r="L136" s="8">
        <f>IF($A136=0,0,VLOOKUP($A136,Pointage!$A$6:$CE$370,'Récap Transp'!L$3))</f>
        <v>0</v>
      </c>
      <c r="M136" s="8">
        <f>IF($A136=0,0,VLOOKUP($A136,Pointage!$A$6:$CE$370,'Récap Transp'!M$3))</f>
        <v>0</v>
      </c>
      <c r="N136" s="8">
        <f>IF($A136=0,0,VLOOKUP($A136,Pointage!$A$6:$CE$370,'Récap Transp'!N$3))</f>
        <v>0</v>
      </c>
      <c r="O136" s="8">
        <f>IF($A136=0,0,VLOOKUP($A136,Pointage!$A$6:$CE$370,'Récap Transp'!O$3))</f>
        <v>0</v>
      </c>
      <c r="P136" s="8">
        <f>IF($A136=0,0,VLOOKUP($A136,Pointage!$A$6:$CE$370,'Récap Transp'!P$3))</f>
        <v>0</v>
      </c>
      <c r="Q136" s="8">
        <f>IF($A136=0,0,VLOOKUP($A136,Pointage!$A$6:$CE$370,'Récap Transp'!Q$3))</f>
        <v>0</v>
      </c>
      <c r="R136" s="8">
        <f>IF($A136=0,0,VLOOKUP($A136,Pointage!$A$6:$CE$370,'Récap Transp'!R$3))</f>
        <v>0</v>
      </c>
      <c r="S136" s="8">
        <f>IF($A136=0,0,VLOOKUP($A136,Pointage!$A$6:$CE$370,'Récap Transp'!S$3))</f>
        <v>0</v>
      </c>
    </row>
    <row r="137" spans="1:19" x14ac:dyDescent="0.2">
      <c r="A137" s="7">
        <f>Pointage!A139</f>
        <v>43234</v>
      </c>
      <c r="B137" s="4">
        <f t="shared" si="4"/>
        <v>14</v>
      </c>
      <c r="C137" s="4">
        <f t="shared" si="5"/>
        <v>5</v>
      </c>
      <c r="D137" s="8">
        <f>IF($A137=0,0,VLOOKUP($A137,Pointage!$A$6:$CE$370,'Récap Transp'!D$3))</f>
        <v>0</v>
      </c>
      <c r="E137" s="8">
        <f>IF($A137=0,0,VLOOKUP($A137,Pointage!$A$6:$CE$370,'Récap Transp'!E$3))</f>
        <v>0</v>
      </c>
      <c r="F137" s="8">
        <f>IF($A137=0,0,VLOOKUP($A137,Pointage!$A$6:$CE$370,'Récap Transp'!F$3))</f>
        <v>0</v>
      </c>
      <c r="G137" s="8">
        <f>IF($A137=0,0,VLOOKUP($A137,Pointage!$A$6:$CE$370,'Récap Transp'!G$3))</f>
        <v>0</v>
      </c>
      <c r="H137" s="8">
        <f>IF($A137=0,0,VLOOKUP($A137,Pointage!$A$6:$CE$370,'Récap Transp'!H$3))</f>
        <v>0</v>
      </c>
      <c r="I137" s="8">
        <f>IF($A137=0,0,VLOOKUP($A137,Pointage!$A$6:$CE$370,'Récap Transp'!I$3))</f>
        <v>0</v>
      </c>
      <c r="J137" s="8">
        <f>IF($A137=0,0,VLOOKUP($A137,Pointage!$A$6:$CE$370,'Récap Transp'!J$3))</f>
        <v>0</v>
      </c>
      <c r="K137" s="8">
        <f>IF($A137=0,0,VLOOKUP($A137,Pointage!$A$6:$CE$370,'Récap Transp'!K$3))</f>
        <v>0</v>
      </c>
      <c r="L137" s="8">
        <f>IF($A137=0,0,VLOOKUP($A137,Pointage!$A$6:$CE$370,'Récap Transp'!L$3))</f>
        <v>0</v>
      </c>
      <c r="M137" s="8">
        <f>IF($A137=0,0,VLOOKUP($A137,Pointage!$A$6:$CE$370,'Récap Transp'!M$3))</f>
        <v>0</v>
      </c>
      <c r="N137" s="8">
        <f>IF($A137=0,0,VLOOKUP($A137,Pointage!$A$6:$CE$370,'Récap Transp'!N$3))</f>
        <v>0</v>
      </c>
      <c r="O137" s="8">
        <f>IF($A137=0,0,VLOOKUP($A137,Pointage!$A$6:$CE$370,'Récap Transp'!O$3))</f>
        <v>0</v>
      </c>
      <c r="P137" s="8">
        <f>IF($A137=0,0,VLOOKUP($A137,Pointage!$A$6:$CE$370,'Récap Transp'!P$3))</f>
        <v>0</v>
      </c>
      <c r="Q137" s="8">
        <f>IF($A137=0,0,VLOOKUP($A137,Pointage!$A$6:$CE$370,'Récap Transp'!Q$3))</f>
        <v>0</v>
      </c>
      <c r="R137" s="8">
        <f>IF($A137=0,0,VLOOKUP($A137,Pointage!$A$6:$CE$370,'Récap Transp'!R$3))</f>
        <v>0</v>
      </c>
      <c r="S137" s="8">
        <f>IF($A137=0,0,VLOOKUP($A137,Pointage!$A$6:$CE$370,'Récap Transp'!S$3))</f>
        <v>0</v>
      </c>
    </row>
    <row r="138" spans="1:19" x14ac:dyDescent="0.2">
      <c r="A138" s="7">
        <f>Pointage!A140</f>
        <v>43235</v>
      </c>
      <c r="B138" s="4">
        <f t="shared" si="4"/>
        <v>15</v>
      </c>
      <c r="C138" s="4">
        <f t="shared" si="5"/>
        <v>5</v>
      </c>
      <c r="D138" s="8">
        <f>IF($A138=0,0,VLOOKUP($A138,Pointage!$A$6:$CE$370,'Récap Transp'!D$3))</f>
        <v>0</v>
      </c>
      <c r="E138" s="8">
        <f>IF($A138=0,0,VLOOKUP($A138,Pointage!$A$6:$CE$370,'Récap Transp'!E$3))</f>
        <v>0</v>
      </c>
      <c r="F138" s="8">
        <f>IF($A138=0,0,VLOOKUP($A138,Pointage!$A$6:$CE$370,'Récap Transp'!F$3))</f>
        <v>0</v>
      </c>
      <c r="G138" s="8">
        <f>IF($A138=0,0,VLOOKUP($A138,Pointage!$A$6:$CE$370,'Récap Transp'!G$3))</f>
        <v>0</v>
      </c>
      <c r="H138" s="8">
        <f>IF($A138=0,0,VLOOKUP($A138,Pointage!$A$6:$CE$370,'Récap Transp'!H$3))</f>
        <v>0</v>
      </c>
      <c r="I138" s="8">
        <f>IF($A138=0,0,VLOOKUP($A138,Pointage!$A$6:$CE$370,'Récap Transp'!I$3))</f>
        <v>0</v>
      </c>
      <c r="J138" s="8">
        <f>IF($A138=0,0,VLOOKUP($A138,Pointage!$A$6:$CE$370,'Récap Transp'!J$3))</f>
        <v>0</v>
      </c>
      <c r="K138" s="8">
        <f>IF($A138=0,0,VLOOKUP($A138,Pointage!$A$6:$CE$370,'Récap Transp'!K$3))</f>
        <v>0</v>
      </c>
      <c r="L138" s="8">
        <f>IF($A138=0,0,VLOOKUP($A138,Pointage!$A$6:$CE$370,'Récap Transp'!L$3))</f>
        <v>0</v>
      </c>
      <c r="M138" s="8">
        <f>IF($A138=0,0,VLOOKUP($A138,Pointage!$A$6:$CE$370,'Récap Transp'!M$3))</f>
        <v>0</v>
      </c>
      <c r="N138" s="8">
        <f>IF($A138=0,0,VLOOKUP($A138,Pointage!$A$6:$CE$370,'Récap Transp'!N$3))</f>
        <v>0</v>
      </c>
      <c r="O138" s="8">
        <f>IF($A138=0,0,VLOOKUP($A138,Pointage!$A$6:$CE$370,'Récap Transp'!O$3))</f>
        <v>0</v>
      </c>
      <c r="P138" s="8">
        <f>IF($A138=0,0,VLOOKUP($A138,Pointage!$A$6:$CE$370,'Récap Transp'!P$3))</f>
        <v>0</v>
      </c>
      <c r="Q138" s="8">
        <f>IF($A138=0,0,VLOOKUP($A138,Pointage!$A$6:$CE$370,'Récap Transp'!Q$3))</f>
        <v>0</v>
      </c>
      <c r="R138" s="8">
        <f>IF($A138=0,0,VLOOKUP($A138,Pointage!$A$6:$CE$370,'Récap Transp'!R$3))</f>
        <v>0</v>
      </c>
      <c r="S138" s="8">
        <f>IF($A138=0,0,VLOOKUP($A138,Pointage!$A$6:$CE$370,'Récap Transp'!S$3))</f>
        <v>0</v>
      </c>
    </row>
    <row r="139" spans="1:19" x14ac:dyDescent="0.2">
      <c r="A139" s="7">
        <f>Pointage!A141</f>
        <v>43236</v>
      </c>
      <c r="B139" s="4">
        <f t="shared" si="4"/>
        <v>16</v>
      </c>
      <c r="C139" s="4">
        <f t="shared" si="5"/>
        <v>5</v>
      </c>
      <c r="D139" s="8">
        <f>IF($A139=0,0,VLOOKUP($A139,Pointage!$A$6:$CE$370,'Récap Transp'!D$3))</f>
        <v>0</v>
      </c>
      <c r="E139" s="8">
        <f>IF($A139=0,0,VLOOKUP($A139,Pointage!$A$6:$CE$370,'Récap Transp'!E$3))</f>
        <v>0</v>
      </c>
      <c r="F139" s="8">
        <f>IF($A139=0,0,VLOOKUP($A139,Pointage!$A$6:$CE$370,'Récap Transp'!F$3))</f>
        <v>0</v>
      </c>
      <c r="G139" s="8">
        <f>IF($A139=0,0,VLOOKUP($A139,Pointage!$A$6:$CE$370,'Récap Transp'!G$3))</f>
        <v>0</v>
      </c>
      <c r="H139" s="8">
        <f>IF($A139=0,0,VLOOKUP($A139,Pointage!$A$6:$CE$370,'Récap Transp'!H$3))</f>
        <v>0</v>
      </c>
      <c r="I139" s="8">
        <f>IF($A139=0,0,VLOOKUP($A139,Pointage!$A$6:$CE$370,'Récap Transp'!I$3))</f>
        <v>0</v>
      </c>
      <c r="J139" s="8">
        <f>IF($A139=0,0,VLOOKUP($A139,Pointage!$A$6:$CE$370,'Récap Transp'!J$3))</f>
        <v>0</v>
      </c>
      <c r="K139" s="8">
        <f>IF($A139=0,0,VLOOKUP($A139,Pointage!$A$6:$CE$370,'Récap Transp'!K$3))</f>
        <v>0</v>
      </c>
      <c r="L139" s="8">
        <f>IF($A139=0,0,VLOOKUP($A139,Pointage!$A$6:$CE$370,'Récap Transp'!L$3))</f>
        <v>0</v>
      </c>
      <c r="M139" s="8">
        <f>IF($A139=0,0,VLOOKUP($A139,Pointage!$A$6:$CE$370,'Récap Transp'!M$3))</f>
        <v>0</v>
      </c>
      <c r="N139" s="8">
        <f>IF($A139=0,0,VLOOKUP($A139,Pointage!$A$6:$CE$370,'Récap Transp'!N$3))</f>
        <v>0</v>
      </c>
      <c r="O139" s="8">
        <f>IF($A139=0,0,VLOOKUP($A139,Pointage!$A$6:$CE$370,'Récap Transp'!O$3))</f>
        <v>0</v>
      </c>
      <c r="P139" s="8">
        <f>IF($A139=0,0,VLOOKUP($A139,Pointage!$A$6:$CE$370,'Récap Transp'!P$3))</f>
        <v>0</v>
      </c>
      <c r="Q139" s="8">
        <f>IF($A139=0,0,VLOOKUP($A139,Pointage!$A$6:$CE$370,'Récap Transp'!Q$3))</f>
        <v>0</v>
      </c>
      <c r="R139" s="8">
        <f>IF($A139=0,0,VLOOKUP($A139,Pointage!$A$6:$CE$370,'Récap Transp'!R$3))</f>
        <v>0</v>
      </c>
      <c r="S139" s="8">
        <f>IF($A139=0,0,VLOOKUP($A139,Pointage!$A$6:$CE$370,'Récap Transp'!S$3))</f>
        <v>0</v>
      </c>
    </row>
    <row r="140" spans="1:19" x14ac:dyDescent="0.2">
      <c r="A140" s="7">
        <f>Pointage!A142</f>
        <v>43237</v>
      </c>
      <c r="B140" s="4">
        <f t="shared" si="4"/>
        <v>17</v>
      </c>
      <c r="C140" s="4">
        <f t="shared" si="5"/>
        <v>5</v>
      </c>
      <c r="D140" s="8">
        <f>IF($A140=0,0,VLOOKUP($A140,Pointage!$A$6:$CE$370,'Récap Transp'!D$3))</f>
        <v>0</v>
      </c>
      <c r="E140" s="8">
        <f>IF($A140=0,0,VLOOKUP($A140,Pointage!$A$6:$CE$370,'Récap Transp'!E$3))</f>
        <v>0</v>
      </c>
      <c r="F140" s="8">
        <f>IF($A140=0,0,VLOOKUP($A140,Pointage!$A$6:$CE$370,'Récap Transp'!F$3))</f>
        <v>0</v>
      </c>
      <c r="G140" s="8">
        <f>IF($A140=0,0,VLOOKUP($A140,Pointage!$A$6:$CE$370,'Récap Transp'!G$3))</f>
        <v>0</v>
      </c>
      <c r="H140" s="8">
        <f>IF($A140=0,0,VLOOKUP($A140,Pointage!$A$6:$CE$370,'Récap Transp'!H$3))</f>
        <v>0</v>
      </c>
      <c r="I140" s="8">
        <f>IF($A140=0,0,VLOOKUP($A140,Pointage!$A$6:$CE$370,'Récap Transp'!I$3))</f>
        <v>0</v>
      </c>
      <c r="J140" s="8">
        <f>IF($A140=0,0,VLOOKUP($A140,Pointage!$A$6:$CE$370,'Récap Transp'!J$3))</f>
        <v>0</v>
      </c>
      <c r="K140" s="8">
        <f>IF($A140=0,0,VLOOKUP($A140,Pointage!$A$6:$CE$370,'Récap Transp'!K$3))</f>
        <v>0</v>
      </c>
      <c r="L140" s="8">
        <f>IF($A140=0,0,VLOOKUP($A140,Pointage!$A$6:$CE$370,'Récap Transp'!L$3))</f>
        <v>0</v>
      </c>
      <c r="M140" s="8">
        <f>IF($A140=0,0,VLOOKUP($A140,Pointage!$A$6:$CE$370,'Récap Transp'!M$3))</f>
        <v>0</v>
      </c>
      <c r="N140" s="8">
        <f>IF($A140=0,0,VLOOKUP($A140,Pointage!$A$6:$CE$370,'Récap Transp'!N$3))</f>
        <v>0</v>
      </c>
      <c r="O140" s="8">
        <f>IF($A140=0,0,VLOOKUP($A140,Pointage!$A$6:$CE$370,'Récap Transp'!O$3))</f>
        <v>0</v>
      </c>
      <c r="P140" s="8">
        <f>IF($A140=0,0,VLOOKUP($A140,Pointage!$A$6:$CE$370,'Récap Transp'!P$3))</f>
        <v>0</v>
      </c>
      <c r="Q140" s="8">
        <f>IF($A140=0,0,VLOOKUP($A140,Pointage!$A$6:$CE$370,'Récap Transp'!Q$3))</f>
        <v>0</v>
      </c>
      <c r="R140" s="8">
        <f>IF($A140=0,0,VLOOKUP($A140,Pointage!$A$6:$CE$370,'Récap Transp'!R$3))</f>
        <v>0</v>
      </c>
      <c r="S140" s="8">
        <f>IF($A140=0,0,VLOOKUP($A140,Pointage!$A$6:$CE$370,'Récap Transp'!S$3))</f>
        <v>0</v>
      </c>
    </row>
    <row r="141" spans="1:19" x14ac:dyDescent="0.2">
      <c r="A141" s="7">
        <f>Pointage!A143</f>
        <v>43238</v>
      </c>
      <c r="B141" s="4">
        <f t="shared" si="4"/>
        <v>18</v>
      </c>
      <c r="C141" s="4">
        <f t="shared" si="5"/>
        <v>5</v>
      </c>
      <c r="D141" s="8">
        <f>IF($A141=0,0,VLOOKUP($A141,Pointage!$A$6:$CE$370,'Récap Transp'!D$3))</f>
        <v>0</v>
      </c>
      <c r="E141" s="8">
        <f>IF($A141=0,0,VLOOKUP($A141,Pointage!$A$6:$CE$370,'Récap Transp'!E$3))</f>
        <v>0</v>
      </c>
      <c r="F141" s="8">
        <f>IF($A141=0,0,VLOOKUP($A141,Pointage!$A$6:$CE$370,'Récap Transp'!F$3))</f>
        <v>0</v>
      </c>
      <c r="G141" s="8">
        <f>IF($A141=0,0,VLOOKUP($A141,Pointage!$A$6:$CE$370,'Récap Transp'!G$3))</f>
        <v>0</v>
      </c>
      <c r="H141" s="8">
        <f>IF($A141=0,0,VLOOKUP($A141,Pointage!$A$6:$CE$370,'Récap Transp'!H$3))</f>
        <v>0</v>
      </c>
      <c r="I141" s="8">
        <f>IF($A141=0,0,VLOOKUP($A141,Pointage!$A$6:$CE$370,'Récap Transp'!I$3))</f>
        <v>0</v>
      </c>
      <c r="J141" s="8">
        <f>IF($A141=0,0,VLOOKUP($A141,Pointage!$A$6:$CE$370,'Récap Transp'!J$3))</f>
        <v>0</v>
      </c>
      <c r="K141" s="8">
        <f>IF($A141=0,0,VLOOKUP($A141,Pointage!$A$6:$CE$370,'Récap Transp'!K$3))</f>
        <v>0</v>
      </c>
      <c r="L141" s="8">
        <f>IF($A141=0,0,VLOOKUP($A141,Pointage!$A$6:$CE$370,'Récap Transp'!L$3))</f>
        <v>0</v>
      </c>
      <c r="M141" s="8">
        <f>IF($A141=0,0,VLOOKUP($A141,Pointage!$A$6:$CE$370,'Récap Transp'!M$3))</f>
        <v>0</v>
      </c>
      <c r="N141" s="8">
        <f>IF($A141=0,0,VLOOKUP($A141,Pointage!$A$6:$CE$370,'Récap Transp'!N$3))</f>
        <v>0</v>
      </c>
      <c r="O141" s="8">
        <f>IF($A141=0,0,VLOOKUP($A141,Pointage!$A$6:$CE$370,'Récap Transp'!O$3))</f>
        <v>0</v>
      </c>
      <c r="P141" s="8">
        <f>IF($A141=0,0,VLOOKUP($A141,Pointage!$A$6:$CE$370,'Récap Transp'!P$3))</f>
        <v>0</v>
      </c>
      <c r="Q141" s="8">
        <f>IF($A141=0,0,VLOOKUP($A141,Pointage!$A$6:$CE$370,'Récap Transp'!Q$3))</f>
        <v>0</v>
      </c>
      <c r="R141" s="8">
        <f>IF($A141=0,0,VLOOKUP($A141,Pointage!$A$6:$CE$370,'Récap Transp'!R$3))</f>
        <v>0</v>
      </c>
      <c r="S141" s="8">
        <f>IF($A141=0,0,VLOOKUP($A141,Pointage!$A$6:$CE$370,'Récap Transp'!S$3))</f>
        <v>0</v>
      </c>
    </row>
    <row r="142" spans="1:19" x14ac:dyDescent="0.2">
      <c r="A142" s="7">
        <f>Pointage!A144</f>
        <v>43239</v>
      </c>
      <c r="B142" s="4">
        <f t="shared" si="4"/>
        <v>19</v>
      </c>
      <c r="C142" s="4">
        <f t="shared" si="5"/>
        <v>5</v>
      </c>
      <c r="D142" s="8">
        <f>IF($A142=0,0,VLOOKUP($A142,Pointage!$A$6:$CE$370,'Récap Transp'!D$3))</f>
        <v>0</v>
      </c>
      <c r="E142" s="8">
        <f>IF($A142=0,0,VLOOKUP($A142,Pointage!$A$6:$CE$370,'Récap Transp'!E$3))</f>
        <v>0</v>
      </c>
      <c r="F142" s="8">
        <f>IF($A142=0,0,VLOOKUP($A142,Pointage!$A$6:$CE$370,'Récap Transp'!F$3))</f>
        <v>0</v>
      </c>
      <c r="G142" s="8">
        <f>IF($A142=0,0,VLOOKUP($A142,Pointage!$A$6:$CE$370,'Récap Transp'!G$3))</f>
        <v>0</v>
      </c>
      <c r="H142" s="8">
        <f>IF($A142=0,0,VLOOKUP($A142,Pointage!$A$6:$CE$370,'Récap Transp'!H$3))</f>
        <v>0</v>
      </c>
      <c r="I142" s="8">
        <f>IF($A142=0,0,VLOOKUP($A142,Pointage!$A$6:$CE$370,'Récap Transp'!I$3))</f>
        <v>0</v>
      </c>
      <c r="J142" s="8">
        <f>IF($A142=0,0,VLOOKUP($A142,Pointage!$A$6:$CE$370,'Récap Transp'!J$3))</f>
        <v>0</v>
      </c>
      <c r="K142" s="8">
        <f>IF($A142=0,0,VLOOKUP($A142,Pointage!$A$6:$CE$370,'Récap Transp'!K$3))</f>
        <v>0</v>
      </c>
      <c r="L142" s="8">
        <f>IF($A142=0,0,VLOOKUP($A142,Pointage!$A$6:$CE$370,'Récap Transp'!L$3))</f>
        <v>0</v>
      </c>
      <c r="M142" s="8">
        <f>IF($A142=0,0,VLOOKUP($A142,Pointage!$A$6:$CE$370,'Récap Transp'!M$3))</f>
        <v>0</v>
      </c>
      <c r="N142" s="8">
        <f>IF($A142=0,0,VLOOKUP($A142,Pointage!$A$6:$CE$370,'Récap Transp'!N$3))</f>
        <v>0</v>
      </c>
      <c r="O142" s="8">
        <f>IF($A142=0,0,VLOOKUP($A142,Pointage!$A$6:$CE$370,'Récap Transp'!O$3))</f>
        <v>0</v>
      </c>
      <c r="P142" s="8">
        <f>IF($A142=0,0,VLOOKUP($A142,Pointage!$A$6:$CE$370,'Récap Transp'!P$3))</f>
        <v>0</v>
      </c>
      <c r="Q142" s="8">
        <f>IF($A142=0,0,VLOOKUP($A142,Pointage!$A$6:$CE$370,'Récap Transp'!Q$3))</f>
        <v>0</v>
      </c>
      <c r="R142" s="8">
        <f>IF($A142=0,0,VLOOKUP($A142,Pointage!$A$6:$CE$370,'Récap Transp'!R$3))</f>
        <v>0</v>
      </c>
      <c r="S142" s="8">
        <f>IF($A142=0,0,VLOOKUP($A142,Pointage!$A$6:$CE$370,'Récap Transp'!S$3))</f>
        <v>0</v>
      </c>
    </row>
    <row r="143" spans="1:19" x14ac:dyDescent="0.2">
      <c r="A143" s="7" t="str">
        <f>Pointage!A145</f>
        <v>Total</v>
      </c>
      <c r="B143" s="4" t="e">
        <f t="shared" si="4"/>
        <v>#VALUE!</v>
      </c>
      <c r="C143" s="4" t="e">
        <f t="shared" si="5"/>
        <v>#VALUE!</v>
      </c>
      <c r="D143" s="8">
        <f>IF($A143=0,0,VLOOKUP($A143,Pointage!$A$6:$CE$370,'Récap Transp'!D$3))</f>
        <v>0</v>
      </c>
      <c r="E143" s="8">
        <f>IF($A143=0,0,VLOOKUP($A143,Pointage!$A$6:$CE$370,'Récap Transp'!E$3))</f>
        <v>0</v>
      </c>
      <c r="F143" s="8">
        <f>IF($A143=0,0,VLOOKUP($A143,Pointage!$A$6:$CE$370,'Récap Transp'!F$3))</f>
        <v>0</v>
      </c>
      <c r="G143" s="8">
        <f>IF($A143=0,0,VLOOKUP($A143,Pointage!$A$6:$CE$370,'Récap Transp'!G$3))</f>
        <v>0</v>
      </c>
      <c r="H143" s="8">
        <f>IF($A143=0,0,VLOOKUP($A143,Pointage!$A$6:$CE$370,'Récap Transp'!H$3))</f>
        <v>0</v>
      </c>
      <c r="I143" s="8">
        <f>IF($A143=0,0,VLOOKUP($A143,Pointage!$A$6:$CE$370,'Récap Transp'!I$3))</f>
        <v>0</v>
      </c>
      <c r="J143" s="8">
        <f>IF($A143=0,0,VLOOKUP($A143,Pointage!$A$6:$CE$370,'Récap Transp'!J$3))</f>
        <v>0</v>
      </c>
      <c r="K143" s="8">
        <f>IF($A143=0,0,VLOOKUP($A143,Pointage!$A$6:$CE$370,'Récap Transp'!K$3))</f>
        <v>0</v>
      </c>
      <c r="L143" s="8">
        <f>IF($A143=0,0,VLOOKUP($A143,Pointage!$A$6:$CE$370,'Récap Transp'!L$3))</f>
        <v>0</v>
      </c>
      <c r="M143" s="8">
        <f>IF($A143=0,0,VLOOKUP($A143,Pointage!$A$6:$CE$370,'Récap Transp'!M$3))</f>
        <v>0</v>
      </c>
      <c r="N143" s="8">
        <f>IF($A143=0,0,VLOOKUP($A143,Pointage!$A$6:$CE$370,'Récap Transp'!N$3))</f>
        <v>0</v>
      </c>
      <c r="O143" s="8">
        <f>IF($A143=0,0,VLOOKUP($A143,Pointage!$A$6:$CE$370,'Récap Transp'!O$3))</f>
        <v>0</v>
      </c>
      <c r="P143" s="8">
        <f>IF($A143=0,0,VLOOKUP($A143,Pointage!$A$6:$CE$370,'Récap Transp'!P$3))</f>
        <v>0</v>
      </c>
      <c r="Q143" s="8">
        <f>IF($A143=0,0,VLOOKUP($A143,Pointage!$A$6:$CE$370,'Récap Transp'!Q$3))</f>
        <v>0</v>
      </c>
      <c r="R143" s="8">
        <f>IF($A143=0,0,VLOOKUP($A143,Pointage!$A$6:$CE$370,'Récap Transp'!R$3))</f>
        <v>0</v>
      </c>
      <c r="S143" s="8">
        <f>IF($A143=0,0,VLOOKUP($A143,Pointage!$A$6:$CE$370,'Récap Transp'!S$3))</f>
        <v>0</v>
      </c>
    </row>
    <row r="144" spans="1:19" x14ac:dyDescent="0.2">
      <c r="A144" s="7">
        <f>Pointage!A146</f>
        <v>43241</v>
      </c>
      <c r="B144" s="4">
        <f t="shared" si="4"/>
        <v>21</v>
      </c>
      <c r="C144" s="4">
        <f t="shared" si="5"/>
        <v>5</v>
      </c>
      <c r="D144" s="8">
        <f>IF($A144=0,0,VLOOKUP($A144,Pointage!$A$6:$CE$370,'Récap Transp'!D$3))</f>
        <v>0</v>
      </c>
      <c r="E144" s="8">
        <f>IF($A144=0,0,VLOOKUP($A144,Pointage!$A$6:$CE$370,'Récap Transp'!E$3))</f>
        <v>0</v>
      </c>
      <c r="F144" s="8">
        <f>IF($A144=0,0,VLOOKUP($A144,Pointage!$A$6:$CE$370,'Récap Transp'!F$3))</f>
        <v>0</v>
      </c>
      <c r="G144" s="8">
        <f>IF($A144=0,0,VLOOKUP($A144,Pointage!$A$6:$CE$370,'Récap Transp'!G$3))</f>
        <v>0</v>
      </c>
      <c r="H144" s="8">
        <f>IF($A144=0,0,VLOOKUP($A144,Pointage!$A$6:$CE$370,'Récap Transp'!H$3))</f>
        <v>0</v>
      </c>
      <c r="I144" s="8">
        <f>IF($A144=0,0,VLOOKUP($A144,Pointage!$A$6:$CE$370,'Récap Transp'!I$3))</f>
        <v>0</v>
      </c>
      <c r="J144" s="8">
        <f>IF($A144=0,0,VLOOKUP($A144,Pointage!$A$6:$CE$370,'Récap Transp'!J$3))</f>
        <v>0</v>
      </c>
      <c r="K144" s="8">
        <f>IF($A144=0,0,VLOOKUP($A144,Pointage!$A$6:$CE$370,'Récap Transp'!K$3))</f>
        <v>0</v>
      </c>
      <c r="L144" s="8">
        <f>IF($A144=0,0,VLOOKUP($A144,Pointage!$A$6:$CE$370,'Récap Transp'!L$3))</f>
        <v>0</v>
      </c>
      <c r="M144" s="8">
        <f>IF($A144=0,0,VLOOKUP($A144,Pointage!$A$6:$CE$370,'Récap Transp'!M$3))</f>
        <v>0</v>
      </c>
      <c r="N144" s="8">
        <f>IF($A144=0,0,VLOOKUP($A144,Pointage!$A$6:$CE$370,'Récap Transp'!N$3))</f>
        <v>0</v>
      </c>
      <c r="O144" s="8">
        <f>IF($A144=0,0,VLOOKUP($A144,Pointage!$A$6:$CE$370,'Récap Transp'!O$3))</f>
        <v>0</v>
      </c>
      <c r="P144" s="8">
        <f>IF($A144=0,0,VLOOKUP($A144,Pointage!$A$6:$CE$370,'Récap Transp'!P$3))</f>
        <v>0</v>
      </c>
      <c r="Q144" s="8">
        <f>IF($A144=0,0,VLOOKUP($A144,Pointage!$A$6:$CE$370,'Récap Transp'!Q$3))</f>
        <v>0</v>
      </c>
      <c r="R144" s="8">
        <f>IF($A144=0,0,VLOOKUP($A144,Pointage!$A$6:$CE$370,'Récap Transp'!R$3))</f>
        <v>0</v>
      </c>
      <c r="S144" s="8">
        <f>IF($A144=0,0,VLOOKUP($A144,Pointage!$A$6:$CE$370,'Récap Transp'!S$3))</f>
        <v>0</v>
      </c>
    </row>
    <row r="145" spans="1:19" x14ac:dyDescent="0.2">
      <c r="A145" s="7">
        <f>Pointage!A147</f>
        <v>43242</v>
      </c>
      <c r="B145" s="4">
        <f t="shared" si="4"/>
        <v>22</v>
      </c>
      <c r="C145" s="4">
        <f t="shared" si="5"/>
        <v>5</v>
      </c>
      <c r="D145" s="8">
        <f>IF($A145=0,0,VLOOKUP($A145,Pointage!$A$6:$CE$370,'Récap Transp'!D$3))</f>
        <v>0</v>
      </c>
      <c r="E145" s="8">
        <f>IF($A145=0,0,VLOOKUP($A145,Pointage!$A$6:$CE$370,'Récap Transp'!E$3))</f>
        <v>0</v>
      </c>
      <c r="F145" s="8">
        <f>IF($A145=0,0,VLOOKUP($A145,Pointage!$A$6:$CE$370,'Récap Transp'!F$3))</f>
        <v>0</v>
      </c>
      <c r="G145" s="8">
        <f>IF($A145=0,0,VLOOKUP($A145,Pointage!$A$6:$CE$370,'Récap Transp'!G$3))</f>
        <v>0</v>
      </c>
      <c r="H145" s="8">
        <f>IF($A145=0,0,VLOOKUP($A145,Pointage!$A$6:$CE$370,'Récap Transp'!H$3))</f>
        <v>0</v>
      </c>
      <c r="I145" s="8">
        <f>IF($A145=0,0,VLOOKUP($A145,Pointage!$A$6:$CE$370,'Récap Transp'!I$3))</f>
        <v>0</v>
      </c>
      <c r="J145" s="8">
        <f>IF($A145=0,0,VLOOKUP($A145,Pointage!$A$6:$CE$370,'Récap Transp'!J$3))</f>
        <v>0</v>
      </c>
      <c r="K145" s="8">
        <f>IF($A145=0,0,VLOOKUP($A145,Pointage!$A$6:$CE$370,'Récap Transp'!K$3))</f>
        <v>0</v>
      </c>
      <c r="L145" s="8">
        <f>IF($A145=0,0,VLOOKUP($A145,Pointage!$A$6:$CE$370,'Récap Transp'!L$3))</f>
        <v>0</v>
      </c>
      <c r="M145" s="8">
        <f>IF($A145=0,0,VLOOKUP($A145,Pointage!$A$6:$CE$370,'Récap Transp'!M$3))</f>
        <v>0</v>
      </c>
      <c r="N145" s="8">
        <f>IF($A145=0,0,VLOOKUP($A145,Pointage!$A$6:$CE$370,'Récap Transp'!N$3))</f>
        <v>0</v>
      </c>
      <c r="O145" s="8">
        <f>IF($A145=0,0,VLOOKUP($A145,Pointage!$A$6:$CE$370,'Récap Transp'!O$3))</f>
        <v>0</v>
      </c>
      <c r="P145" s="8">
        <f>IF($A145=0,0,VLOOKUP($A145,Pointage!$A$6:$CE$370,'Récap Transp'!P$3))</f>
        <v>0</v>
      </c>
      <c r="Q145" s="8">
        <f>IF($A145=0,0,VLOOKUP($A145,Pointage!$A$6:$CE$370,'Récap Transp'!Q$3))</f>
        <v>0</v>
      </c>
      <c r="R145" s="8">
        <f>IF($A145=0,0,VLOOKUP($A145,Pointage!$A$6:$CE$370,'Récap Transp'!R$3))</f>
        <v>0</v>
      </c>
      <c r="S145" s="8">
        <f>IF($A145=0,0,VLOOKUP($A145,Pointage!$A$6:$CE$370,'Récap Transp'!S$3))</f>
        <v>0</v>
      </c>
    </row>
    <row r="146" spans="1:19" x14ac:dyDescent="0.2">
      <c r="A146" s="7">
        <f>Pointage!A148</f>
        <v>43243</v>
      </c>
      <c r="B146" s="4">
        <f t="shared" si="4"/>
        <v>23</v>
      </c>
      <c r="C146" s="4">
        <f t="shared" si="5"/>
        <v>5</v>
      </c>
      <c r="D146" s="8">
        <f>IF($A146=0,0,VLOOKUP($A146,Pointage!$A$6:$CE$370,'Récap Transp'!D$3))</f>
        <v>0</v>
      </c>
      <c r="E146" s="8">
        <f>IF($A146=0,0,VLOOKUP($A146,Pointage!$A$6:$CE$370,'Récap Transp'!E$3))</f>
        <v>0</v>
      </c>
      <c r="F146" s="8">
        <f>IF($A146=0,0,VLOOKUP($A146,Pointage!$A$6:$CE$370,'Récap Transp'!F$3))</f>
        <v>0</v>
      </c>
      <c r="G146" s="8">
        <f>IF($A146=0,0,VLOOKUP($A146,Pointage!$A$6:$CE$370,'Récap Transp'!G$3))</f>
        <v>0</v>
      </c>
      <c r="H146" s="8">
        <f>IF($A146=0,0,VLOOKUP($A146,Pointage!$A$6:$CE$370,'Récap Transp'!H$3))</f>
        <v>0</v>
      </c>
      <c r="I146" s="8">
        <f>IF($A146=0,0,VLOOKUP($A146,Pointage!$A$6:$CE$370,'Récap Transp'!I$3))</f>
        <v>0</v>
      </c>
      <c r="J146" s="8">
        <f>IF($A146=0,0,VLOOKUP($A146,Pointage!$A$6:$CE$370,'Récap Transp'!J$3))</f>
        <v>0</v>
      </c>
      <c r="K146" s="8">
        <f>IF($A146=0,0,VLOOKUP($A146,Pointage!$A$6:$CE$370,'Récap Transp'!K$3))</f>
        <v>0</v>
      </c>
      <c r="L146" s="8">
        <f>IF($A146=0,0,VLOOKUP($A146,Pointage!$A$6:$CE$370,'Récap Transp'!L$3))</f>
        <v>0</v>
      </c>
      <c r="M146" s="8">
        <f>IF($A146=0,0,VLOOKUP($A146,Pointage!$A$6:$CE$370,'Récap Transp'!M$3))</f>
        <v>0</v>
      </c>
      <c r="N146" s="8">
        <f>IF($A146=0,0,VLOOKUP($A146,Pointage!$A$6:$CE$370,'Récap Transp'!N$3))</f>
        <v>0</v>
      </c>
      <c r="O146" s="8">
        <f>IF($A146=0,0,VLOOKUP($A146,Pointage!$A$6:$CE$370,'Récap Transp'!O$3))</f>
        <v>0</v>
      </c>
      <c r="P146" s="8">
        <f>IF($A146=0,0,VLOOKUP($A146,Pointage!$A$6:$CE$370,'Récap Transp'!P$3))</f>
        <v>0</v>
      </c>
      <c r="Q146" s="8">
        <f>IF($A146=0,0,VLOOKUP($A146,Pointage!$A$6:$CE$370,'Récap Transp'!Q$3))</f>
        <v>0</v>
      </c>
      <c r="R146" s="8">
        <f>IF($A146=0,0,VLOOKUP($A146,Pointage!$A$6:$CE$370,'Récap Transp'!R$3))</f>
        <v>0</v>
      </c>
      <c r="S146" s="8">
        <f>IF($A146=0,0,VLOOKUP($A146,Pointage!$A$6:$CE$370,'Récap Transp'!S$3))</f>
        <v>0</v>
      </c>
    </row>
    <row r="147" spans="1:19" x14ac:dyDescent="0.2">
      <c r="A147" s="7">
        <f>Pointage!A149</f>
        <v>43244</v>
      </c>
      <c r="B147" s="4">
        <f t="shared" si="4"/>
        <v>24</v>
      </c>
      <c r="C147" s="4">
        <f t="shared" si="5"/>
        <v>5</v>
      </c>
      <c r="D147" s="8">
        <f>IF($A147=0,0,VLOOKUP($A147,Pointage!$A$6:$CE$370,'Récap Transp'!D$3))</f>
        <v>0</v>
      </c>
      <c r="E147" s="8">
        <f>IF($A147=0,0,VLOOKUP($A147,Pointage!$A$6:$CE$370,'Récap Transp'!E$3))</f>
        <v>0</v>
      </c>
      <c r="F147" s="8">
        <f>IF($A147=0,0,VLOOKUP($A147,Pointage!$A$6:$CE$370,'Récap Transp'!F$3))</f>
        <v>0</v>
      </c>
      <c r="G147" s="8">
        <f>IF($A147=0,0,VLOOKUP($A147,Pointage!$A$6:$CE$370,'Récap Transp'!G$3))</f>
        <v>0</v>
      </c>
      <c r="H147" s="8">
        <f>IF($A147=0,0,VLOOKUP($A147,Pointage!$A$6:$CE$370,'Récap Transp'!H$3))</f>
        <v>0</v>
      </c>
      <c r="I147" s="8">
        <f>IF($A147=0,0,VLOOKUP($A147,Pointage!$A$6:$CE$370,'Récap Transp'!I$3))</f>
        <v>0</v>
      </c>
      <c r="J147" s="8">
        <f>IF($A147=0,0,VLOOKUP($A147,Pointage!$A$6:$CE$370,'Récap Transp'!J$3))</f>
        <v>0</v>
      </c>
      <c r="K147" s="8">
        <f>IF($A147=0,0,VLOOKUP($A147,Pointage!$A$6:$CE$370,'Récap Transp'!K$3))</f>
        <v>0</v>
      </c>
      <c r="L147" s="8">
        <f>IF($A147=0,0,VLOOKUP($A147,Pointage!$A$6:$CE$370,'Récap Transp'!L$3))</f>
        <v>0</v>
      </c>
      <c r="M147" s="8">
        <f>IF($A147=0,0,VLOOKUP($A147,Pointage!$A$6:$CE$370,'Récap Transp'!M$3))</f>
        <v>0</v>
      </c>
      <c r="N147" s="8">
        <f>IF($A147=0,0,VLOOKUP($A147,Pointage!$A$6:$CE$370,'Récap Transp'!N$3))</f>
        <v>0</v>
      </c>
      <c r="O147" s="8">
        <f>IF($A147=0,0,VLOOKUP($A147,Pointage!$A$6:$CE$370,'Récap Transp'!O$3))</f>
        <v>0</v>
      </c>
      <c r="P147" s="8">
        <f>IF($A147=0,0,VLOOKUP($A147,Pointage!$A$6:$CE$370,'Récap Transp'!P$3))</f>
        <v>0</v>
      </c>
      <c r="Q147" s="8">
        <f>IF($A147=0,0,VLOOKUP($A147,Pointage!$A$6:$CE$370,'Récap Transp'!Q$3))</f>
        <v>0</v>
      </c>
      <c r="R147" s="8">
        <f>IF($A147=0,0,VLOOKUP($A147,Pointage!$A$6:$CE$370,'Récap Transp'!R$3))</f>
        <v>0</v>
      </c>
      <c r="S147" s="8">
        <f>IF($A147=0,0,VLOOKUP($A147,Pointage!$A$6:$CE$370,'Récap Transp'!S$3))</f>
        <v>0</v>
      </c>
    </row>
    <row r="148" spans="1:19" x14ac:dyDescent="0.2">
      <c r="A148" s="7">
        <f>Pointage!A150</f>
        <v>43245</v>
      </c>
      <c r="B148" s="4">
        <f t="shared" si="4"/>
        <v>25</v>
      </c>
      <c r="C148" s="4">
        <f t="shared" si="5"/>
        <v>5</v>
      </c>
      <c r="D148" s="8">
        <f>IF($A148=0,0,VLOOKUP($A148,Pointage!$A$6:$CE$370,'Récap Transp'!D$3))</f>
        <v>0</v>
      </c>
      <c r="E148" s="8">
        <f>IF($A148=0,0,VLOOKUP($A148,Pointage!$A$6:$CE$370,'Récap Transp'!E$3))</f>
        <v>0</v>
      </c>
      <c r="F148" s="8">
        <f>IF($A148=0,0,VLOOKUP($A148,Pointage!$A$6:$CE$370,'Récap Transp'!F$3))</f>
        <v>0</v>
      </c>
      <c r="G148" s="8">
        <f>IF($A148=0,0,VLOOKUP($A148,Pointage!$A$6:$CE$370,'Récap Transp'!G$3))</f>
        <v>0</v>
      </c>
      <c r="H148" s="8">
        <f>IF($A148=0,0,VLOOKUP($A148,Pointage!$A$6:$CE$370,'Récap Transp'!H$3))</f>
        <v>0</v>
      </c>
      <c r="I148" s="8">
        <f>IF($A148=0,0,VLOOKUP($A148,Pointage!$A$6:$CE$370,'Récap Transp'!I$3))</f>
        <v>0</v>
      </c>
      <c r="J148" s="8">
        <f>IF($A148=0,0,VLOOKUP($A148,Pointage!$A$6:$CE$370,'Récap Transp'!J$3))</f>
        <v>0</v>
      </c>
      <c r="K148" s="8">
        <f>IF($A148=0,0,VLOOKUP($A148,Pointage!$A$6:$CE$370,'Récap Transp'!K$3))</f>
        <v>0</v>
      </c>
      <c r="L148" s="8">
        <f>IF($A148=0,0,VLOOKUP($A148,Pointage!$A$6:$CE$370,'Récap Transp'!L$3))</f>
        <v>0</v>
      </c>
      <c r="M148" s="8">
        <f>IF($A148=0,0,VLOOKUP($A148,Pointage!$A$6:$CE$370,'Récap Transp'!M$3))</f>
        <v>0</v>
      </c>
      <c r="N148" s="8">
        <f>IF($A148=0,0,VLOOKUP($A148,Pointage!$A$6:$CE$370,'Récap Transp'!N$3))</f>
        <v>0</v>
      </c>
      <c r="O148" s="8">
        <f>IF($A148=0,0,VLOOKUP($A148,Pointage!$A$6:$CE$370,'Récap Transp'!O$3))</f>
        <v>0</v>
      </c>
      <c r="P148" s="8">
        <f>IF($A148=0,0,VLOOKUP($A148,Pointage!$A$6:$CE$370,'Récap Transp'!P$3))</f>
        <v>0</v>
      </c>
      <c r="Q148" s="8">
        <f>IF($A148=0,0,VLOOKUP($A148,Pointage!$A$6:$CE$370,'Récap Transp'!Q$3))</f>
        <v>0</v>
      </c>
      <c r="R148" s="8">
        <f>IF($A148=0,0,VLOOKUP($A148,Pointage!$A$6:$CE$370,'Récap Transp'!R$3))</f>
        <v>0</v>
      </c>
      <c r="S148" s="8">
        <f>IF($A148=0,0,VLOOKUP($A148,Pointage!$A$6:$CE$370,'Récap Transp'!S$3))</f>
        <v>0</v>
      </c>
    </row>
    <row r="149" spans="1:19" x14ac:dyDescent="0.2">
      <c r="A149" s="7">
        <f>Pointage!A151</f>
        <v>43246</v>
      </c>
      <c r="B149" s="4">
        <f t="shared" si="4"/>
        <v>26</v>
      </c>
      <c r="C149" s="4">
        <f t="shared" si="5"/>
        <v>5</v>
      </c>
      <c r="D149" s="8">
        <f>IF($A149=0,0,VLOOKUP($A149,Pointage!$A$6:$CE$370,'Récap Transp'!D$3))</f>
        <v>0</v>
      </c>
      <c r="E149" s="8">
        <f>IF($A149=0,0,VLOOKUP($A149,Pointage!$A$6:$CE$370,'Récap Transp'!E$3))</f>
        <v>0</v>
      </c>
      <c r="F149" s="8">
        <f>IF($A149=0,0,VLOOKUP($A149,Pointage!$A$6:$CE$370,'Récap Transp'!F$3))</f>
        <v>0</v>
      </c>
      <c r="G149" s="8">
        <f>IF($A149=0,0,VLOOKUP($A149,Pointage!$A$6:$CE$370,'Récap Transp'!G$3))</f>
        <v>0</v>
      </c>
      <c r="H149" s="8">
        <f>IF($A149=0,0,VLOOKUP($A149,Pointage!$A$6:$CE$370,'Récap Transp'!H$3))</f>
        <v>0</v>
      </c>
      <c r="I149" s="8">
        <f>IF($A149=0,0,VLOOKUP($A149,Pointage!$A$6:$CE$370,'Récap Transp'!I$3))</f>
        <v>0</v>
      </c>
      <c r="J149" s="8">
        <f>IF($A149=0,0,VLOOKUP($A149,Pointage!$A$6:$CE$370,'Récap Transp'!J$3))</f>
        <v>0</v>
      </c>
      <c r="K149" s="8">
        <f>IF($A149=0,0,VLOOKUP($A149,Pointage!$A$6:$CE$370,'Récap Transp'!K$3))</f>
        <v>0</v>
      </c>
      <c r="L149" s="8">
        <f>IF($A149=0,0,VLOOKUP($A149,Pointage!$A$6:$CE$370,'Récap Transp'!L$3))</f>
        <v>0</v>
      </c>
      <c r="M149" s="8">
        <f>IF($A149=0,0,VLOOKUP($A149,Pointage!$A$6:$CE$370,'Récap Transp'!M$3))</f>
        <v>0</v>
      </c>
      <c r="N149" s="8">
        <f>IF($A149=0,0,VLOOKUP($A149,Pointage!$A$6:$CE$370,'Récap Transp'!N$3))</f>
        <v>0</v>
      </c>
      <c r="O149" s="8">
        <f>IF($A149=0,0,VLOOKUP($A149,Pointage!$A$6:$CE$370,'Récap Transp'!O$3))</f>
        <v>0</v>
      </c>
      <c r="P149" s="8">
        <f>IF($A149=0,0,VLOOKUP($A149,Pointage!$A$6:$CE$370,'Récap Transp'!P$3))</f>
        <v>0</v>
      </c>
      <c r="Q149" s="8">
        <f>IF($A149=0,0,VLOOKUP($A149,Pointage!$A$6:$CE$370,'Récap Transp'!Q$3))</f>
        <v>0</v>
      </c>
      <c r="R149" s="8">
        <f>IF($A149=0,0,VLOOKUP($A149,Pointage!$A$6:$CE$370,'Récap Transp'!R$3))</f>
        <v>0</v>
      </c>
      <c r="S149" s="8">
        <f>IF($A149=0,0,VLOOKUP($A149,Pointage!$A$6:$CE$370,'Récap Transp'!S$3))</f>
        <v>0</v>
      </c>
    </row>
    <row r="150" spans="1:19" x14ac:dyDescent="0.2">
      <c r="A150" s="7" t="str">
        <f>Pointage!A152</f>
        <v>Total</v>
      </c>
      <c r="B150" s="4" t="e">
        <f t="shared" si="4"/>
        <v>#VALUE!</v>
      </c>
      <c r="C150" s="4" t="e">
        <f t="shared" si="5"/>
        <v>#VALUE!</v>
      </c>
      <c r="D150" s="8">
        <f>IF($A150=0,0,VLOOKUP($A150,Pointage!$A$6:$CE$370,'Récap Transp'!D$3))</f>
        <v>0</v>
      </c>
      <c r="E150" s="8">
        <f>IF($A150=0,0,VLOOKUP($A150,Pointage!$A$6:$CE$370,'Récap Transp'!E$3))</f>
        <v>0</v>
      </c>
      <c r="F150" s="8">
        <f>IF($A150=0,0,VLOOKUP($A150,Pointage!$A$6:$CE$370,'Récap Transp'!F$3))</f>
        <v>0</v>
      </c>
      <c r="G150" s="8">
        <f>IF($A150=0,0,VLOOKUP($A150,Pointage!$A$6:$CE$370,'Récap Transp'!G$3))</f>
        <v>0</v>
      </c>
      <c r="H150" s="8">
        <f>IF($A150=0,0,VLOOKUP($A150,Pointage!$A$6:$CE$370,'Récap Transp'!H$3))</f>
        <v>0</v>
      </c>
      <c r="I150" s="8">
        <f>IF($A150=0,0,VLOOKUP($A150,Pointage!$A$6:$CE$370,'Récap Transp'!I$3))</f>
        <v>0</v>
      </c>
      <c r="J150" s="8">
        <f>IF($A150=0,0,VLOOKUP($A150,Pointage!$A$6:$CE$370,'Récap Transp'!J$3))</f>
        <v>0</v>
      </c>
      <c r="K150" s="8">
        <f>IF($A150=0,0,VLOOKUP($A150,Pointage!$A$6:$CE$370,'Récap Transp'!K$3))</f>
        <v>0</v>
      </c>
      <c r="L150" s="8">
        <f>IF($A150=0,0,VLOOKUP($A150,Pointage!$A$6:$CE$370,'Récap Transp'!L$3))</f>
        <v>0</v>
      </c>
      <c r="M150" s="8">
        <f>IF($A150=0,0,VLOOKUP($A150,Pointage!$A$6:$CE$370,'Récap Transp'!M$3))</f>
        <v>0</v>
      </c>
      <c r="N150" s="8">
        <f>IF($A150=0,0,VLOOKUP($A150,Pointage!$A$6:$CE$370,'Récap Transp'!N$3))</f>
        <v>0</v>
      </c>
      <c r="O150" s="8">
        <f>IF($A150=0,0,VLOOKUP($A150,Pointage!$A$6:$CE$370,'Récap Transp'!O$3))</f>
        <v>0</v>
      </c>
      <c r="P150" s="8">
        <f>IF($A150=0,0,VLOOKUP($A150,Pointage!$A$6:$CE$370,'Récap Transp'!P$3))</f>
        <v>0</v>
      </c>
      <c r="Q150" s="8">
        <f>IF($A150=0,0,VLOOKUP($A150,Pointage!$A$6:$CE$370,'Récap Transp'!Q$3))</f>
        <v>0</v>
      </c>
      <c r="R150" s="8">
        <f>IF($A150=0,0,VLOOKUP($A150,Pointage!$A$6:$CE$370,'Récap Transp'!R$3))</f>
        <v>0</v>
      </c>
      <c r="S150" s="8">
        <f>IF($A150=0,0,VLOOKUP($A150,Pointage!$A$6:$CE$370,'Récap Transp'!S$3))</f>
        <v>0</v>
      </c>
    </row>
    <row r="151" spans="1:19" x14ac:dyDescent="0.2">
      <c r="A151" s="7">
        <f>Pointage!A153</f>
        <v>43248</v>
      </c>
      <c r="B151" s="4">
        <f t="shared" si="4"/>
        <v>28</v>
      </c>
      <c r="C151" s="4">
        <f t="shared" si="5"/>
        <v>5</v>
      </c>
      <c r="D151" s="8">
        <f>IF($A151=0,0,VLOOKUP($A151,Pointage!$A$6:$CE$370,'Récap Transp'!D$3))</f>
        <v>0</v>
      </c>
      <c r="E151" s="8">
        <f>IF($A151=0,0,VLOOKUP($A151,Pointage!$A$6:$CE$370,'Récap Transp'!E$3))</f>
        <v>0</v>
      </c>
      <c r="F151" s="8">
        <f>IF($A151=0,0,VLOOKUP($A151,Pointage!$A$6:$CE$370,'Récap Transp'!F$3))</f>
        <v>0</v>
      </c>
      <c r="G151" s="8">
        <f>IF($A151=0,0,VLOOKUP($A151,Pointage!$A$6:$CE$370,'Récap Transp'!G$3))</f>
        <v>0</v>
      </c>
      <c r="H151" s="8">
        <f>IF($A151=0,0,VLOOKUP($A151,Pointage!$A$6:$CE$370,'Récap Transp'!H$3))</f>
        <v>0</v>
      </c>
      <c r="I151" s="8">
        <f>IF($A151=0,0,VLOOKUP($A151,Pointage!$A$6:$CE$370,'Récap Transp'!I$3))</f>
        <v>0</v>
      </c>
      <c r="J151" s="8">
        <f>IF($A151=0,0,VLOOKUP($A151,Pointage!$A$6:$CE$370,'Récap Transp'!J$3))</f>
        <v>0</v>
      </c>
      <c r="K151" s="8">
        <f>IF($A151=0,0,VLOOKUP($A151,Pointage!$A$6:$CE$370,'Récap Transp'!K$3))</f>
        <v>0</v>
      </c>
      <c r="L151" s="8">
        <f>IF($A151=0,0,VLOOKUP($A151,Pointage!$A$6:$CE$370,'Récap Transp'!L$3))</f>
        <v>0</v>
      </c>
      <c r="M151" s="8">
        <f>IF($A151=0,0,VLOOKUP($A151,Pointage!$A$6:$CE$370,'Récap Transp'!M$3))</f>
        <v>0</v>
      </c>
      <c r="N151" s="8">
        <f>IF($A151=0,0,VLOOKUP($A151,Pointage!$A$6:$CE$370,'Récap Transp'!N$3))</f>
        <v>0</v>
      </c>
      <c r="O151" s="8">
        <f>IF($A151=0,0,VLOOKUP($A151,Pointage!$A$6:$CE$370,'Récap Transp'!O$3))</f>
        <v>0</v>
      </c>
      <c r="P151" s="8">
        <f>IF($A151=0,0,VLOOKUP($A151,Pointage!$A$6:$CE$370,'Récap Transp'!P$3))</f>
        <v>0</v>
      </c>
      <c r="Q151" s="8">
        <f>IF($A151=0,0,VLOOKUP($A151,Pointage!$A$6:$CE$370,'Récap Transp'!Q$3))</f>
        <v>0</v>
      </c>
      <c r="R151" s="8">
        <f>IF($A151=0,0,VLOOKUP($A151,Pointage!$A$6:$CE$370,'Récap Transp'!R$3))</f>
        <v>0</v>
      </c>
      <c r="S151" s="8">
        <f>IF($A151=0,0,VLOOKUP($A151,Pointage!$A$6:$CE$370,'Récap Transp'!S$3))</f>
        <v>0</v>
      </c>
    </row>
    <row r="152" spans="1:19" x14ac:dyDescent="0.2">
      <c r="A152" s="7">
        <f>Pointage!A154</f>
        <v>43249</v>
      </c>
      <c r="B152" s="4">
        <f t="shared" si="4"/>
        <v>29</v>
      </c>
      <c r="C152" s="4">
        <f t="shared" si="5"/>
        <v>5</v>
      </c>
      <c r="D152" s="8">
        <f>IF($A152=0,0,VLOOKUP($A152,Pointage!$A$6:$CE$370,'Récap Transp'!D$3))</f>
        <v>0</v>
      </c>
      <c r="E152" s="8">
        <f>IF($A152=0,0,VLOOKUP($A152,Pointage!$A$6:$CE$370,'Récap Transp'!E$3))</f>
        <v>0</v>
      </c>
      <c r="F152" s="8">
        <f>IF($A152=0,0,VLOOKUP($A152,Pointage!$A$6:$CE$370,'Récap Transp'!F$3))</f>
        <v>0</v>
      </c>
      <c r="G152" s="8">
        <f>IF($A152=0,0,VLOOKUP($A152,Pointage!$A$6:$CE$370,'Récap Transp'!G$3))</f>
        <v>0</v>
      </c>
      <c r="H152" s="8">
        <f>IF($A152=0,0,VLOOKUP($A152,Pointage!$A$6:$CE$370,'Récap Transp'!H$3))</f>
        <v>0</v>
      </c>
      <c r="I152" s="8">
        <f>IF($A152=0,0,VLOOKUP($A152,Pointage!$A$6:$CE$370,'Récap Transp'!I$3))</f>
        <v>0</v>
      </c>
      <c r="J152" s="8">
        <f>IF($A152=0,0,VLOOKUP($A152,Pointage!$A$6:$CE$370,'Récap Transp'!J$3))</f>
        <v>0</v>
      </c>
      <c r="K152" s="8">
        <f>IF($A152=0,0,VLOOKUP($A152,Pointage!$A$6:$CE$370,'Récap Transp'!K$3))</f>
        <v>0</v>
      </c>
      <c r="L152" s="8">
        <f>IF($A152=0,0,VLOOKUP($A152,Pointage!$A$6:$CE$370,'Récap Transp'!L$3))</f>
        <v>0</v>
      </c>
      <c r="M152" s="8">
        <f>IF($A152=0,0,VLOOKUP($A152,Pointage!$A$6:$CE$370,'Récap Transp'!M$3))</f>
        <v>0</v>
      </c>
      <c r="N152" s="8">
        <f>IF($A152=0,0,VLOOKUP($A152,Pointage!$A$6:$CE$370,'Récap Transp'!N$3))</f>
        <v>0</v>
      </c>
      <c r="O152" s="8">
        <f>IF($A152=0,0,VLOOKUP($A152,Pointage!$A$6:$CE$370,'Récap Transp'!O$3))</f>
        <v>0</v>
      </c>
      <c r="P152" s="8">
        <f>IF($A152=0,0,VLOOKUP($A152,Pointage!$A$6:$CE$370,'Récap Transp'!P$3))</f>
        <v>0</v>
      </c>
      <c r="Q152" s="8">
        <f>IF($A152=0,0,VLOOKUP($A152,Pointage!$A$6:$CE$370,'Récap Transp'!Q$3))</f>
        <v>0</v>
      </c>
      <c r="R152" s="8">
        <f>IF($A152=0,0,VLOOKUP($A152,Pointage!$A$6:$CE$370,'Récap Transp'!R$3))</f>
        <v>0</v>
      </c>
      <c r="S152" s="8">
        <f>IF($A152=0,0,VLOOKUP($A152,Pointage!$A$6:$CE$370,'Récap Transp'!S$3))</f>
        <v>0</v>
      </c>
    </row>
    <row r="153" spans="1:19" x14ac:dyDescent="0.2">
      <c r="A153" s="7">
        <f>Pointage!A155</f>
        <v>43250</v>
      </c>
      <c r="B153" s="4">
        <f t="shared" si="4"/>
        <v>30</v>
      </c>
      <c r="C153" s="4">
        <f t="shared" si="5"/>
        <v>5</v>
      </c>
      <c r="D153" s="8">
        <f>IF($A153=0,0,VLOOKUP($A153,Pointage!$A$6:$CE$370,'Récap Transp'!D$3))</f>
        <v>0</v>
      </c>
      <c r="E153" s="8">
        <f>IF($A153=0,0,VLOOKUP($A153,Pointage!$A$6:$CE$370,'Récap Transp'!E$3))</f>
        <v>0</v>
      </c>
      <c r="F153" s="8">
        <f>IF($A153=0,0,VLOOKUP($A153,Pointage!$A$6:$CE$370,'Récap Transp'!F$3))</f>
        <v>0</v>
      </c>
      <c r="G153" s="8">
        <f>IF($A153=0,0,VLOOKUP($A153,Pointage!$A$6:$CE$370,'Récap Transp'!G$3))</f>
        <v>0</v>
      </c>
      <c r="H153" s="8">
        <f>IF($A153=0,0,VLOOKUP($A153,Pointage!$A$6:$CE$370,'Récap Transp'!H$3))</f>
        <v>0</v>
      </c>
      <c r="I153" s="8">
        <f>IF($A153=0,0,VLOOKUP($A153,Pointage!$A$6:$CE$370,'Récap Transp'!I$3))</f>
        <v>0</v>
      </c>
      <c r="J153" s="8">
        <f>IF($A153=0,0,VLOOKUP($A153,Pointage!$A$6:$CE$370,'Récap Transp'!J$3))</f>
        <v>0</v>
      </c>
      <c r="K153" s="8">
        <f>IF($A153=0,0,VLOOKUP($A153,Pointage!$A$6:$CE$370,'Récap Transp'!K$3))</f>
        <v>0</v>
      </c>
      <c r="L153" s="8">
        <f>IF($A153=0,0,VLOOKUP($A153,Pointage!$A$6:$CE$370,'Récap Transp'!L$3))</f>
        <v>0</v>
      </c>
      <c r="M153" s="8">
        <f>IF($A153=0,0,VLOOKUP($A153,Pointage!$A$6:$CE$370,'Récap Transp'!M$3))</f>
        <v>0</v>
      </c>
      <c r="N153" s="8">
        <f>IF($A153=0,0,VLOOKUP($A153,Pointage!$A$6:$CE$370,'Récap Transp'!N$3))</f>
        <v>0</v>
      </c>
      <c r="O153" s="8">
        <f>IF($A153=0,0,VLOOKUP($A153,Pointage!$A$6:$CE$370,'Récap Transp'!O$3))</f>
        <v>0</v>
      </c>
      <c r="P153" s="8">
        <f>IF($A153=0,0,VLOOKUP($A153,Pointage!$A$6:$CE$370,'Récap Transp'!P$3))</f>
        <v>0</v>
      </c>
      <c r="Q153" s="8">
        <f>IF($A153=0,0,VLOOKUP($A153,Pointage!$A$6:$CE$370,'Récap Transp'!Q$3))</f>
        <v>0</v>
      </c>
      <c r="R153" s="8">
        <f>IF($A153=0,0,VLOOKUP($A153,Pointage!$A$6:$CE$370,'Récap Transp'!R$3))</f>
        <v>0</v>
      </c>
      <c r="S153" s="8">
        <f>IF($A153=0,0,VLOOKUP($A153,Pointage!$A$6:$CE$370,'Récap Transp'!S$3))</f>
        <v>0</v>
      </c>
    </row>
    <row r="154" spans="1:19" x14ac:dyDescent="0.2">
      <c r="A154" s="7">
        <f>Pointage!A156</f>
        <v>43251</v>
      </c>
      <c r="B154" s="4">
        <f t="shared" si="4"/>
        <v>31</v>
      </c>
      <c r="C154" s="4">
        <f t="shared" si="5"/>
        <v>5</v>
      </c>
      <c r="D154" s="8">
        <f>IF($A154=0,0,VLOOKUP($A154,Pointage!$A$6:$CE$370,'Récap Transp'!D$3))</f>
        <v>0</v>
      </c>
      <c r="E154" s="8">
        <f>IF($A154=0,0,VLOOKUP($A154,Pointage!$A$6:$CE$370,'Récap Transp'!E$3))</f>
        <v>0</v>
      </c>
      <c r="F154" s="8">
        <f>IF($A154=0,0,VLOOKUP($A154,Pointage!$A$6:$CE$370,'Récap Transp'!F$3))</f>
        <v>0</v>
      </c>
      <c r="G154" s="8">
        <f>IF($A154=0,0,VLOOKUP($A154,Pointage!$A$6:$CE$370,'Récap Transp'!G$3))</f>
        <v>0</v>
      </c>
      <c r="H154" s="8">
        <f>IF($A154=0,0,VLOOKUP($A154,Pointage!$A$6:$CE$370,'Récap Transp'!H$3))</f>
        <v>0</v>
      </c>
      <c r="I154" s="8">
        <f>IF($A154=0,0,VLOOKUP($A154,Pointage!$A$6:$CE$370,'Récap Transp'!I$3))</f>
        <v>0</v>
      </c>
      <c r="J154" s="8">
        <f>IF($A154=0,0,VLOOKUP($A154,Pointage!$A$6:$CE$370,'Récap Transp'!J$3))</f>
        <v>0</v>
      </c>
      <c r="K154" s="8">
        <f>IF($A154=0,0,VLOOKUP($A154,Pointage!$A$6:$CE$370,'Récap Transp'!K$3))</f>
        <v>0</v>
      </c>
      <c r="L154" s="8">
        <f>IF($A154=0,0,VLOOKUP($A154,Pointage!$A$6:$CE$370,'Récap Transp'!L$3))</f>
        <v>0</v>
      </c>
      <c r="M154" s="8">
        <f>IF($A154=0,0,VLOOKUP($A154,Pointage!$A$6:$CE$370,'Récap Transp'!M$3))</f>
        <v>0</v>
      </c>
      <c r="N154" s="8">
        <f>IF($A154=0,0,VLOOKUP($A154,Pointage!$A$6:$CE$370,'Récap Transp'!N$3))</f>
        <v>0</v>
      </c>
      <c r="O154" s="8">
        <f>IF($A154=0,0,VLOOKUP($A154,Pointage!$A$6:$CE$370,'Récap Transp'!O$3))</f>
        <v>0</v>
      </c>
      <c r="P154" s="8">
        <f>IF($A154=0,0,VLOOKUP($A154,Pointage!$A$6:$CE$370,'Récap Transp'!P$3))</f>
        <v>0</v>
      </c>
      <c r="Q154" s="8">
        <f>IF($A154=0,0,VLOOKUP($A154,Pointage!$A$6:$CE$370,'Récap Transp'!Q$3))</f>
        <v>0</v>
      </c>
      <c r="R154" s="8">
        <f>IF($A154=0,0,VLOOKUP($A154,Pointage!$A$6:$CE$370,'Récap Transp'!R$3))</f>
        <v>0</v>
      </c>
      <c r="S154" s="8">
        <f>IF($A154=0,0,VLOOKUP($A154,Pointage!$A$6:$CE$370,'Récap Transp'!S$3))</f>
        <v>0</v>
      </c>
    </row>
    <row r="155" spans="1:19" x14ac:dyDescent="0.2">
      <c r="A155" s="7">
        <f>Pointage!A157</f>
        <v>43252</v>
      </c>
      <c r="B155" s="4">
        <f t="shared" si="4"/>
        <v>1</v>
      </c>
      <c r="C155" s="4">
        <f t="shared" si="5"/>
        <v>6</v>
      </c>
      <c r="D155" s="8">
        <f>IF($A155=0,0,VLOOKUP($A155,Pointage!$A$6:$CE$370,'Récap Transp'!D$3))</f>
        <v>0</v>
      </c>
      <c r="E155" s="8">
        <f>IF($A155=0,0,VLOOKUP($A155,Pointage!$A$6:$CE$370,'Récap Transp'!E$3))</f>
        <v>0</v>
      </c>
      <c r="F155" s="8">
        <f>IF($A155=0,0,VLOOKUP($A155,Pointage!$A$6:$CE$370,'Récap Transp'!F$3))</f>
        <v>0</v>
      </c>
      <c r="G155" s="8">
        <f>IF($A155=0,0,VLOOKUP($A155,Pointage!$A$6:$CE$370,'Récap Transp'!G$3))</f>
        <v>0</v>
      </c>
      <c r="H155" s="8">
        <f>IF($A155=0,0,VLOOKUP($A155,Pointage!$A$6:$CE$370,'Récap Transp'!H$3))</f>
        <v>0</v>
      </c>
      <c r="I155" s="8">
        <f>IF($A155=0,0,VLOOKUP($A155,Pointage!$A$6:$CE$370,'Récap Transp'!I$3))</f>
        <v>0</v>
      </c>
      <c r="J155" s="8">
        <f>IF($A155=0,0,VLOOKUP($A155,Pointage!$A$6:$CE$370,'Récap Transp'!J$3))</f>
        <v>0</v>
      </c>
      <c r="K155" s="8">
        <f>IF($A155=0,0,VLOOKUP($A155,Pointage!$A$6:$CE$370,'Récap Transp'!K$3))</f>
        <v>0</v>
      </c>
      <c r="L155" s="8">
        <f>IF($A155=0,0,VLOOKUP($A155,Pointage!$A$6:$CE$370,'Récap Transp'!L$3))</f>
        <v>0</v>
      </c>
      <c r="M155" s="8">
        <f>IF($A155=0,0,VLOOKUP($A155,Pointage!$A$6:$CE$370,'Récap Transp'!M$3))</f>
        <v>0</v>
      </c>
      <c r="N155" s="8">
        <f>IF($A155=0,0,VLOOKUP($A155,Pointage!$A$6:$CE$370,'Récap Transp'!N$3))</f>
        <v>0</v>
      </c>
      <c r="O155" s="8">
        <f>IF($A155=0,0,VLOOKUP($A155,Pointage!$A$6:$CE$370,'Récap Transp'!O$3))</f>
        <v>0</v>
      </c>
      <c r="P155" s="8">
        <f>IF($A155=0,0,VLOOKUP($A155,Pointage!$A$6:$CE$370,'Récap Transp'!P$3))</f>
        <v>0</v>
      </c>
      <c r="Q155" s="8">
        <f>IF($A155=0,0,VLOOKUP($A155,Pointage!$A$6:$CE$370,'Récap Transp'!Q$3))</f>
        <v>0</v>
      </c>
      <c r="R155" s="8">
        <f>IF($A155=0,0,VLOOKUP($A155,Pointage!$A$6:$CE$370,'Récap Transp'!R$3))</f>
        <v>0</v>
      </c>
      <c r="S155" s="8">
        <f>IF($A155=0,0,VLOOKUP($A155,Pointage!$A$6:$CE$370,'Récap Transp'!S$3))</f>
        <v>0</v>
      </c>
    </row>
    <row r="156" spans="1:19" x14ac:dyDescent="0.2">
      <c r="A156" s="7">
        <f>Pointage!A158</f>
        <v>43253</v>
      </c>
      <c r="B156" s="4">
        <f t="shared" si="4"/>
        <v>2</v>
      </c>
      <c r="C156" s="4">
        <f t="shared" si="5"/>
        <v>6</v>
      </c>
      <c r="D156" s="8">
        <f>IF($A156=0,0,VLOOKUP($A156,Pointage!$A$6:$CE$370,'Récap Transp'!D$3))</f>
        <v>0</v>
      </c>
      <c r="E156" s="8">
        <f>IF($A156=0,0,VLOOKUP($A156,Pointage!$A$6:$CE$370,'Récap Transp'!E$3))</f>
        <v>0</v>
      </c>
      <c r="F156" s="8">
        <f>IF($A156=0,0,VLOOKUP($A156,Pointage!$A$6:$CE$370,'Récap Transp'!F$3))</f>
        <v>0</v>
      </c>
      <c r="G156" s="8">
        <f>IF($A156=0,0,VLOOKUP($A156,Pointage!$A$6:$CE$370,'Récap Transp'!G$3))</f>
        <v>0</v>
      </c>
      <c r="H156" s="8">
        <f>IF($A156=0,0,VLOOKUP($A156,Pointage!$A$6:$CE$370,'Récap Transp'!H$3))</f>
        <v>0</v>
      </c>
      <c r="I156" s="8">
        <f>IF($A156=0,0,VLOOKUP($A156,Pointage!$A$6:$CE$370,'Récap Transp'!I$3))</f>
        <v>0</v>
      </c>
      <c r="J156" s="8">
        <f>IF($A156=0,0,VLOOKUP($A156,Pointage!$A$6:$CE$370,'Récap Transp'!J$3))</f>
        <v>0</v>
      </c>
      <c r="K156" s="8">
        <f>IF($A156=0,0,VLOOKUP($A156,Pointage!$A$6:$CE$370,'Récap Transp'!K$3))</f>
        <v>0</v>
      </c>
      <c r="L156" s="8">
        <f>IF($A156=0,0,VLOOKUP($A156,Pointage!$A$6:$CE$370,'Récap Transp'!L$3))</f>
        <v>0</v>
      </c>
      <c r="M156" s="8">
        <f>IF($A156=0,0,VLOOKUP($A156,Pointage!$A$6:$CE$370,'Récap Transp'!M$3))</f>
        <v>0</v>
      </c>
      <c r="N156" s="8">
        <f>IF($A156=0,0,VLOOKUP($A156,Pointage!$A$6:$CE$370,'Récap Transp'!N$3))</f>
        <v>0</v>
      </c>
      <c r="O156" s="8">
        <f>IF($A156=0,0,VLOOKUP($A156,Pointage!$A$6:$CE$370,'Récap Transp'!O$3))</f>
        <v>0</v>
      </c>
      <c r="P156" s="8">
        <f>IF($A156=0,0,VLOOKUP($A156,Pointage!$A$6:$CE$370,'Récap Transp'!P$3))</f>
        <v>0</v>
      </c>
      <c r="Q156" s="8">
        <f>IF($A156=0,0,VLOOKUP($A156,Pointage!$A$6:$CE$370,'Récap Transp'!Q$3))</f>
        <v>0</v>
      </c>
      <c r="R156" s="8">
        <f>IF($A156=0,0,VLOOKUP($A156,Pointage!$A$6:$CE$370,'Récap Transp'!R$3))</f>
        <v>0</v>
      </c>
      <c r="S156" s="8">
        <f>IF($A156=0,0,VLOOKUP($A156,Pointage!$A$6:$CE$370,'Récap Transp'!S$3))</f>
        <v>0</v>
      </c>
    </row>
    <row r="157" spans="1:19" x14ac:dyDescent="0.2">
      <c r="A157" s="7" t="str">
        <f>Pointage!A159</f>
        <v>Total</v>
      </c>
      <c r="B157" s="4" t="e">
        <f t="shared" si="4"/>
        <v>#VALUE!</v>
      </c>
      <c r="C157" s="4" t="e">
        <f t="shared" si="5"/>
        <v>#VALUE!</v>
      </c>
      <c r="D157" s="8">
        <f>IF($A157=0,0,VLOOKUP($A157,Pointage!$A$6:$CE$370,'Récap Transp'!D$3))</f>
        <v>0</v>
      </c>
      <c r="E157" s="8">
        <f>IF($A157=0,0,VLOOKUP($A157,Pointage!$A$6:$CE$370,'Récap Transp'!E$3))</f>
        <v>0</v>
      </c>
      <c r="F157" s="8">
        <f>IF($A157=0,0,VLOOKUP($A157,Pointage!$A$6:$CE$370,'Récap Transp'!F$3))</f>
        <v>0</v>
      </c>
      <c r="G157" s="8">
        <f>IF($A157=0,0,VLOOKUP($A157,Pointage!$A$6:$CE$370,'Récap Transp'!G$3))</f>
        <v>0</v>
      </c>
      <c r="H157" s="8">
        <f>IF($A157=0,0,VLOOKUP($A157,Pointage!$A$6:$CE$370,'Récap Transp'!H$3))</f>
        <v>0</v>
      </c>
      <c r="I157" s="8">
        <f>IF($A157=0,0,VLOOKUP($A157,Pointage!$A$6:$CE$370,'Récap Transp'!I$3))</f>
        <v>0</v>
      </c>
      <c r="J157" s="8">
        <f>IF($A157=0,0,VLOOKUP($A157,Pointage!$A$6:$CE$370,'Récap Transp'!J$3))</f>
        <v>0</v>
      </c>
      <c r="K157" s="8">
        <f>IF($A157=0,0,VLOOKUP($A157,Pointage!$A$6:$CE$370,'Récap Transp'!K$3))</f>
        <v>0</v>
      </c>
      <c r="L157" s="8">
        <f>IF($A157=0,0,VLOOKUP($A157,Pointage!$A$6:$CE$370,'Récap Transp'!L$3))</f>
        <v>0</v>
      </c>
      <c r="M157" s="8">
        <f>IF($A157=0,0,VLOOKUP($A157,Pointage!$A$6:$CE$370,'Récap Transp'!M$3))</f>
        <v>0</v>
      </c>
      <c r="N157" s="8">
        <f>IF($A157=0,0,VLOOKUP($A157,Pointage!$A$6:$CE$370,'Récap Transp'!N$3))</f>
        <v>0</v>
      </c>
      <c r="O157" s="8">
        <f>IF($A157=0,0,VLOOKUP($A157,Pointage!$A$6:$CE$370,'Récap Transp'!O$3))</f>
        <v>0</v>
      </c>
      <c r="P157" s="8">
        <f>IF($A157=0,0,VLOOKUP($A157,Pointage!$A$6:$CE$370,'Récap Transp'!P$3))</f>
        <v>0</v>
      </c>
      <c r="Q157" s="8">
        <f>IF($A157=0,0,VLOOKUP($A157,Pointage!$A$6:$CE$370,'Récap Transp'!Q$3))</f>
        <v>0</v>
      </c>
      <c r="R157" s="8">
        <f>IF($A157=0,0,VLOOKUP($A157,Pointage!$A$6:$CE$370,'Récap Transp'!R$3))</f>
        <v>0</v>
      </c>
      <c r="S157" s="8">
        <f>IF($A157=0,0,VLOOKUP($A157,Pointage!$A$6:$CE$370,'Récap Transp'!S$3))</f>
        <v>0</v>
      </c>
    </row>
    <row r="158" spans="1:19" x14ac:dyDescent="0.2">
      <c r="A158" s="7">
        <f>Pointage!A160</f>
        <v>43255</v>
      </c>
      <c r="B158" s="4">
        <f t="shared" si="4"/>
        <v>4</v>
      </c>
      <c r="C158" s="4">
        <f t="shared" si="5"/>
        <v>6</v>
      </c>
      <c r="D158" s="8">
        <f>IF($A158=0,0,VLOOKUP($A158,Pointage!$A$6:$CE$370,'Récap Transp'!D$3))</f>
        <v>0</v>
      </c>
      <c r="E158" s="8">
        <f>IF($A158=0,0,VLOOKUP($A158,Pointage!$A$6:$CE$370,'Récap Transp'!E$3))</f>
        <v>0</v>
      </c>
      <c r="F158" s="8">
        <f>IF($A158=0,0,VLOOKUP($A158,Pointage!$A$6:$CE$370,'Récap Transp'!F$3))</f>
        <v>0</v>
      </c>
      <c r="G158" s="8">
        <f>IF($A158=0,0,VLOOKUP($A158,Pointage!$A$6:$CE$370,'Récap Transp'!G$3))</f>
        <v>0</v>
      </c>
      <c r="H158" s="8">
        <f>IF($A158=0,0,VLOOKUP($A158,Pointage!$A$6:$CE$370,'Récap Transp'!H$3))</f>
        <v>0</v>
      </c>
      <c r="I158" s="8">
        <f>IF($A158=0,0,VLOOKUP($A158,Pointage!$A$6:$CE$370,'Récap Transp'!I$3))</f>
        <v>0</v>
      </c>
      <c r="J158" s="8">
        <f>IF($A158=0,0,VLOOKUP($A158,Pointage!$A$6:$CE$370,'Récap Transp'!J$3))</f>
        <v>0</v>
      </c>
      <c r="K158" s="8">
        <f>IF($A158=0,0,VLOOKUP($A158,Pointage!$A$6:$CE$370,'Récap Transp'!K$3))</f>
        <v>0</v>
      </c>
      <c r="L158" s="8">
        <f>IF($A158=0,0,VLOOKUP($A158,Pointage!$A$6:$CE$370,'Récap Transp'!L$3))</f>
        <v>0</v>
      </c>
      <c r="M158" s="8">
        <f>IF($A158=0,0,VLOOKUP($A158,Pointage!$A$6:$CE$370,'Récap Transp'!M$3))</f>
        <v>0</v>
      </c>
      <c r="N158" s="8">
        <f>IF($A158=0,0,VLOOKUP($A158,Pointage!$A$6:$CE$370,'Récap Transp'!N$3))</f>
        <v>0</v>
      </c>
      <c r="O158" s="8">
        <f>IF($A158=0,0,VLOOKUP($A158,Pointage!$A$6:$CE$370,'Récap Transp'!O$3))</f>
        <v>0</v>
      </c>
      <c r="P158" s="8">
        <f>IF($A158=0,0,VLOOKUP($A158,Pointage!$A$6:$CE$370,'Récap Transp'!P$3))</f>
        <v>0</v>
      </c>
      <c r="Q158" s="8">
        <f>IF($A158=0,0,VLOOKUP($A158,Pointage!$A$6:$CE$370,'Récap Transp'!Q$3))</f>
        <v>0</v>
      </c>
      <c r="R158" s="8">
        <f>IF($A158=0,0,VLOOKUP($A158,Pointage!$A$6:$CE$370,'Récap Transp'!R$3))</f>
        <v>0</v>
      </c>
      <c r="S158" s="8">
        <f>IF($A158=0,0,VLOOKUP($A158,Pointage!$A$6:$CE$370,'Récap Transp'!S$3))</f>
        <v>0</v>
      </c>
    </row>
    <row r="159" spans="1:19" x14ac:dyDescent="0.2">
      <c r="A159" s="7">
        <f>Pointage!A161</f>
        <v>43256</v>
      </c>
      <c r="B159" s="4">
        <f t="shared" si="4"/>
        <v>5</v>
      </c>
      <c r="C159" s="4">
        <f t="shared" si="5"/>
        <v>6</v>
      </c>
      <c r="D159" s="8">
        <f>IF($A159=0,0,VLOOKUP($A159,Pointage!$A$6:$CE$370,'Récap Transp'!D$3))</f>
        <v>0</v>
      </c>
      <c r="E159" s="8">
        <f>IF($A159=0,0,VLOOKUP($A159,Pointage!$A$6:$CE$370,'Récap Transp'!E$3))</f>
        <v>0</v>
      </c>
      <c r="F159" s="8">
        <f>IF($A159=0,0,VLOOKUP($A159,Pointage!$A$6:$CE$370,'Récap Transp'!F$3))</f>
        <v>0</v>
      </c>
      <c r="G159" s="8">
        <f>IF($A159=0,0,VLOOKUP($A159,Pointage!$A$6:$CE$370,'Récap Transp'!G$3))</f>
        <v>0</v>
      </c>
      <c r="H159" s="8">
        <f>IF($A159=0,0,VLOOKUP($A159,Pointage!$A$6:$CE$370,'Récap Transp'!H$3))</f>
        <v>0</v>
      </c>
      <c r="I159" s="8">
        <f>IF($A159=0,0,VLOOKUP($A159,Pointage!$A$6:$CE$370,'Récap Transp'!I$3))</f>
        <v>0</v>
      </c>
      <c r="J159" s="8">
        <f>IF($A159=0,0,VLOOKUP($A159,Pointage!$A$6:$CE$370,'Récap Transp'!J$3))</f>
        <v>0</v>
      </c>
      <c r="K159" s="8">
        <f>IF($A159=0,0,VLOOKUP($A159,Pointage!$A$6:$CE$370,'Récap Transp'!K$3))</f>
        <v>0</v>
      </c>
      <c r="L159" s="8">
        <f>IF($A159=0,0,VLOOKUP($A159,Pointage!$A$6:$CE$370,'Récap Transp'!L$3))</f>
        <v>0</v>
      </c>
      <c r="M159" s="8">
        <f>IF($A159=0,0,VLOOKUP($A159,Pointage!$A$6:$CE$370,'Récap Transp'!M$3))</f>
        <v>0</v>
      </c>
      <c r="N159" s="8">
        <f>IF($A159=0,0,VLOOKUP($A159,Pointage!$A$6:$CE$370,'Récap Transp'!N$3))</f>
        <v>0</v>
      </c>
      <c r="O159" s="8">
        <f>IF($A159=0,0,VLOOKUP($A159,Pointage!$A$6:$CE$370,'Récap Transp'!O$3))</f>
        <v>0</v>
      </c>
      <c r="P159" s="8">
        <f>IF($A159=0,0,VLOOKUP($A159,Pointage!$A$6:$CE$370,'Récap Transp'!P$3))</f>
        <v>0</v>
      </c>
      <c r="Q159" s="8">
        <f>IF($A159=0,0,VLOOKUP($A159,Pointage!$A$6:$CE$370,'Récap Transp'!Q$3))</f>
        <v>0</v>
      </c>
      <c r="R159" s="8">
        <f>IF($A159=0,0,VLOOKUP($A159,Pointage!$A$6:$CE$370,'Récap Transp'!R$3))</f>
        <v>0</v>
      </c>
      <c r="S159" s="8">
        <f>IF($A159=0,0,VLOOKUP($A159,Pointage!$A$6:$CE$370,'Récap Transp'!S$3))</f>
        <v>0</v>
      </c>
    </row>
    <row r="160" spans="1:19" x14ac:dyDescent="0.2">
      <c r="A160" s="7">
        <f>Pointage!A162</f>
        <v>43257</v>
      </c>
      <c r="B160" s="4">
        <f t="shared" si="4"/>
        <v>6</v>
      </c>
      <c r="C160" s="4">
        <f t="shared" si="5"/>
        <v>6</v>
      </c>
      <c r="D160" s="8">
        <f>IF($A160=0,0,VLOOKUP($A160,Pointage!$A$6:$CE$370,'Récap Transp'!D$3))</f>
        <v>0</v>
      </c>
      <c r="E160" s="8">
        <f>IF($A160=0,0,VLOOKUP($A160,Pointage!$A$6:$CE$370,'Récap Transp'!E$3))</f>
        <v>0</v>
      </c>
      <c r="F160" s="8">
        <f>IF($A160=0,0,VLOOKUP($A160,Pointage!$A$6:$CE$370,'Récap Transp'!F$3))</f>
        <v>0</v>
      </c>
      <c r="G160" s="8">
        <f>IF($A160=0,0,VLOOKUP($A160,Pointage!$A$6:$CE$370,'Récap Transp'!G$3))</f>
        <v>0</v>
      </c>
      <c r="H160" s="8">
        <f>IF($A160=0,0,VLOOKUP($A160,Pointage!$A$6:$CE$370,'Récap Transp'!H$3))</f>
        <v>0</v>
      </c>
      <c r="I160" s="8">
        <f>IF($A160=0,0,VLOOKUP($A160,Pointage!$A$6:$CE$370,'Récap Transp'!I$3))</f>
        <v>0</v>
      </c>
      <c r="J160" s="8">
        <f>IF($A160=0,0,VLOOKUP($A160,Pointage!$A$6:$CE$370,'Récap Transp'!J$3))</f>
        <v>0</v>
      </c>
      <c r="K160" s="8">
        <f>IF($A160=0,0,VLOOKUP($A160,Pointage!$A$6:$CE$370,'Récap Transp'!K$3))</f>
        <v>0</v>
      </c>
      <c r="L160" s="8">
        <f>IF($A160=0,0,VLOOKUP($A160,Pointage!$A$6:$CE$370,'Récap Transp'!L$3))</f>
        <v>0</v>
      </c>
      <c r="M160" s="8">
        <f>IF($A160=0,0,VLOOKUP($A160,Pointage!$A$6:$CE$370,'Récap Transp'!M$3))</f>
        <v>0</v>
      </c>
      <c r="N160" s="8">
        <f>IF($A160=0,0,VLOOKUP($A160,Pointage!$A$6:$CE$370,'Récap Transp'!N$3))</f>
        <v>0</v>
      </c>
      <c r="O160" s="8">
        <f>IF($A160=0,0,VLOOKUP($A160,Pointage!$A$6:$CE$370,'Récap Transp'!O$3))</f>
        <v>0</v>
      </c>
      <c r="P160" s="8">
        <f>IF($A160=0,0,VLOOKUP($A160,Pointage!$A$6:$CE$370,'Récap Transp'!P$3))</f>
        <v>0</v>
      </c>
      <c r="Q160" s="8">
        <f>IF($A160=0,0,VLOOKUP($A160,Pointage!$A$6:$CE$370,'Récap Transp'!Q$3))</f>
        <v>0</v>
      </c>
      <c r="R160" s="8">
        <f>IF($A160=0,0,VLOOKUP($A160,Pointage!$A$6:$CE$370,'Récap Transp'!R$3))</f>
        <v>0</v>
      </c>
      <c r="S160" s="8">
        <f>IF($A160=0,0,VLOOKUP($A160,Pointage!$A$6:$CE$370,'Récap Transp'!S$3))</f>
        <v>0</v>
      </c>
    </row>
    <row r="161" spans="1:19" x14ac:dyDescent="0.2">
      <c r="A161" s="7">
        <f>Pointage!A163</f>
        <v>43258</v>
      </c>
      <c r="B161" s="4">
        <f t="shared" si="4"/>
        <v>7</v>
      </c>
      <c r="C161" s="4">
        <f t="shared" si="5"/>
        <v>6</v>
      </c>
      <c r="D161" s="8">
        <f>IF($A161=0,0,VLOOKUP($A161,Pointage!$A$6:$CE$370,'Récap Transp'!D$3))</f>
        <v>0</v>
      </c>
      <c r="E161" s="8">
        <f>IF($A161=0,0,VLOOKUP($A161,Pointage!$A$6:$CE$370,'Récap Transp'!E$3))</f>
        <v>0</v>
      </c>
      <c r="F161" s="8">
        <f>IF($A161=0,0,VLOOKUP($A161,Pointage!$A$6:$CE$370,'Récap Transp'!F$3))</f>
        <v>0</v>
      </c>
      <c r="G161" s="8">
        <f>IF($A161=0,0,VLOOKUP($A161,Pointage!$A$6:$CE$370,'Récap Transp'!G$3))</f>
        <v>0</v>
      </c>
      <c r="H161" s="8">
        <f>IF($A161=0,0,VLOOKUP($A161,Pointage!$A$6:$CE$370,'Récap Transp'!H$3))</f>
        <v>0</v>
      </c>
      <c r="I161" s="8">
        <f>IF($A161=0,0,VLOOKUP($A161,Pointage!$A$6:$CE$370,'Récap Transp'!I$3))</f>
        <v>0</v>
      </c>
      <c r="J161" s="8">
        <f>IF($A161=0,0,VLOOKUP($A161,Pointage!$A$6:$CE$370,'Récap Transp'!J$3))</f>
        <v>0</v>
      </c>
      <c r="K161" s="8">
        <f>IF($A161=0,0,VLOOKUP($A161,Pointage!$A$6:$CE$370,'Récap Transp'!K$3))</f>
        <v>0</v>
      </c>
      <c r="L161" s="8">
        <f>IF($A161=0,0,VLOOKUP($A161,Pointage!$A$6:$CE$370,'Récap Transp'!L$3))</f>
        <v>0</v>
      </c>
      <c r="M161" s="8">
        <f>IF($A161=0,0,VLOOKUP($A161,Pointage!$A$6:$CE$370,'Récap Transp'!M$3))</f>
        <v>0</v>
      </c>
      <c r="N161" s="8">
        <f>IF($A161=0,0,VLOOKUP($A161,Pointage!$A$6:$CE$370,'Récap Transp'!N$3))</f>
        <v>0</v>
      </c>
      <c r="O161" s="8">
        <f>IF($A161=0,0,VLOOKUP($A161,Pointage!$A$6:$CE$370,'Récap Transp'!O$3))</f>
        <v>0</v>
      </c>
      <c r="P161" s="8">
        <f>IF($A161=0,0,VLOOKUP($A161,Pointage!$A$6:$CE$370,'Récap Transp'!P$3))</f>
        <v>0</v>
      </c>
      <c r="Q161" s="8">
        <f>IF($A161=0,0,VLOOKUP($A161,Pointage!$A$6:$CE$370,'Récap Transp'!Q$3))</f>
        <v>0</v>
      </c>
      <c r="R161" s="8">
        <f>IF($A161=0,0,VLOOKUP($A161,Pointage!$A$6:$CE$370,'Récap Transp'!R$3))</f>
        <v>0</v>
      </c>
      <c r="S161" s="8">
        <f>IF($A161=0,0,VLOOKUP($A161,Pointage!$A$6:$CE$370,'Récap Transp'!S$3))</f>
        <v>0</v>
      </c>
    </row>
    <row r="162" spans="1:19" x14ac:dyDescent="0.2">
      <c r="A162" s="7">
        <f>Pointage!A164</f>
        <v>43259</v>
      </c>
      <c r="B162" s="4">
        <f t="shared" si="4"/>
        <v>8</v>
      </c>
      <c r="C162" s="4">
        <f t="shared" si="5"/>
        <v>6</v>
      </c>
      <c r="D162" s="8">
        <f>IF($A162=0,0,VLOOKUP($A162,Pointage!$A$6:$CE$370,'Récap Transp'!D$3))</f>
        <v>0</v>
      </c>
      <c r="E162" s="8">
        <f>IF($A162=0,0,VLOOKUP($A162,Pointage!$A$6:$CE$370,'Récap Transp'!E$3))</f>
        <v>0</v>
      </c>
      <c r="F162" s="8">
        <f>IF($A162=0,0,VLOOKUP($A162,Pointage!$A$6:$CE$370,'Récap Transp'!F$3))</f>
        <v>0</v>
      </c>
      <c r="G162" s="8">
        <f>IF($A162=0,0,VLOOKUP($A162,Pointage!$A$6:$CE$370,'Récap Transp'!G$3))</f>
        <v>0</v>
      </c>
      <c r="H162" s="8">
        <f>IF($A162=0,0,VLOOKUP($A162,Pointage!$A$6:$CE$370,'Récap Transp'!H$3))</f>
        <v>0</v>
      </c>
      <c r="I162" s="8">
        <f>IF($A162=0,0,VLOOKUP($A162,Pointage!$A$6:$CE$370,'Récap Transp'!I$3))</f>
        <v>0</v>
      </c>
      <c r="J162" s="8">
        <f>IF($A162=0,0,VLOOKUP($A162,Pointage!$A$6:$CE$370,'Récap Transp'!J$3))</f>
        <v>0</v>
      </c>
      <c r="K162" s="8">
        <f>IF($A162=0,0,VLOOKUP($A162,Pointage!$A$6:$CE$370,'Récap Transp'!K$3))</f>
        <v>0</v>
      </c>
      <c r="L162" s="8">
        <f>IF($A162=0,0,VLOOKUP($A162,Pointage!$A$6:$CE$370,'Récap Transp'!L$3))</f>
        <v>0</v>
      </c>
      <c r="M162" s="8">
        <f>IF($A162=0,0,VLOOKUP($A162,Pointage!$A$6:$CE$370,'Récap Transp'!M$3))</f>
        <v>0</v>
      </c>
      <c r="N162" s="8">
        <f>IF($A162=0,0,VLOOKUP($A162,Pointage!$A$6:$CE$370,'Récap Transp'!N$3))</f>
        <v>0</v>
      </c>
      <c r="O162" s="8">
        <f>IF($A162=0,0,VLOOKUP($A162,Pointage!$A$6:$CE$370,'Récap Transp'!O$3))</f>
        <v>0</v>
      </c>
      <c r="P162" s="8">
        <f>IF($A162=0,0,VLOOKUP($A162,Pointage!$A$6:$CE$370,'Récap Transp'!P$3))</f>
        <v>0</v>
      </c>
      <c r="Q162" s="8">
        <f>IF($A162=0,0,VLOOKUP($A162,Pointage!$A$6:$CE$370,'Récap Transp'!Q$3))</f>
        <v>0</v>
      </c>
      <c r="R162" s="8">
        <f>IF($A162=0,0,VLOOKUP($A162,Pointage!$A$6:$CE$370,'Récap Transp'!R$3))</f>
        <v>0</v>
      </c>
      <c r="S162" s="8">
        <f>IF($A162=0,0,VLOOKUP($A162,Pointage!$A$6:$CE$370,'Récap Transp'!S$3))</f>
        <v>0</v>
      </c>
    </row>
    <row r="163" spans="1:19" x14ac:dyDescent="0.2">
      <c r="A163" s="7">
        <f>Pointage!A165</f>
        <v>43260</v>
      </c>
      <c r="B163" s="4">
        <f t="shared" si="4"/>
        <v>9</v>
      </c>
      <c r="C163" s="4">
        <f t="shared" si="5"/>
        <v>6</v>
      </c>
      <c r="D163" s="8">
        <f>IF($A163=0,0,VLOOKUP($A163,Pointage!$A$6:$CE$370,'Récap Transp'!D$3))</f>
        <v>0</v>
      </c>
      <c r="E163" s="8">
        <f>IF($A163=0,0,VLOOKUP($A163,Pointage!$A$6:$CE$370,'Récap Transp'!E$3))</f>
        <v>0</v>
      </c>
      <c r="F163" s="8">
        <f>IF($A163=0,0,VLOOKUP($A163,Pointage!$A$6:$CE$370,'Récap Transp'!F$3))</f>
        <v>0</v>
      </c>
      <c r="G163" s="8">
        <f>IF($A163=0,0,VLOOKUP($A163,Pointage!$A$6:$CE$370,'Récap Transp'!G$3))</f>
        <v>0</v>
      </c>
      <c r="H163" s="8">
        <f>IF($A163=0,0,VLOOKUP($A163,Pointage!$A$6:$CE$370,'Récap Transp'!H$3))</f>
        <v>0</v>
      </c>
      <c r="I163" s="8">
        <f>IF($A163=0,0,VLOOKUP($A163,Pointage!$A$6:$CE$370,'Récap Transp'!I$3))</f>
        <v>0</v>
      </c>
      <c r="J163" s="8">
        <f>IF($A163=0,0,VLOOKUP($A163,Pointage!$A$6:$CE$370,'Récap Transp'!J$3))</f>
        <v>0</v>
      </c>
      <c r="K163" s="8">
        <f>IF($A163=0,0,VLOOKUP($A163,Pointage!$A$6:$CE$370,'Récap Transp'!K$3))</f>
        <v>0</v>
      </c>
      <c r="L163" s="8">
        <f>IF($A163=0,0,VLOOKUP($A163,Pointage!$A$6:$CE$370,'Récap Transp'!L$3))</f>
        <v>0</v>
      </c>
      <c r="M163" s="8">
        <f>IF($A163=0,0,VLOOKUP($A163,Pointage!$A$6:$CE$370,'Récap Transp'!M$3))</f>
        <v>0</v>
      </c>
      <c r="N163" s="8">
        <f>IF($A163=0,0,VLOOKUP($A163,Pointage!$A$6:$CE$370,'Récap Transp'!N$3))</f>
        <v>0</v>
      </c>
      <c r="O163" s="8">
        <f>IF($A163=0,0,VLOOKUP($A163,Pointage!$A$6:$CE$370,'Récap Transp'!O$3))</f>
        <v>0</v>
      </c>
      <c r="P163" s="8">
        <f>IF($A163=0,0,VLOOKUP($A163,Pointage!$A$6:$CE$370,'Récap Transp'!P$3))</f>
        <v>0</v>
      </c>
      <c r="Q163" s="8">
        <f>IF($A163=0,0,VLOOKUP($A163,Pointage!$A$6:$CE$370,'Récap Transp'!Q$3))</f>
        <v>0</v>
      </c>
      <c r="R163" s="8">
        <f>IF($A163=0,0,VLOOKUP($A163,Pointage!$A$6:$CE$370,'Récap Transp'!R$3))</f>
        <v>0</v>
      </c>
      <c r="S163" s="8">
        <f>IF($A163=0,0,VLOOKUP($A163,Pointage!$A$6:$CE$370,'Récap Transp'!S$3))</f>
        <v>0</v>
      </c>
    </row>
    <row r="164" spans="1:19" x14ac:dyDescent="0.2">
      <c r="A164" s="7" t="str">
        <f>Pointage!A166</f>
        <v>Total</v>
      </c>
      <c r="B164" s="4" t="e">
        <f t="shared" si="4"/>
        <v>#VALUE!</v>
      </c>
      <c r="C164" s="4" t="e">
        <f t="shared" si="5"/>
        <v>#VALUE!</v>
      </c>
      <c r="D164" s="8">
        <f>IF($A164=0,0,VLOOKUP($A164,Pointage!$A$6:$CE$370,'Récap Transp'!D$3))</f>
        <v>0</v>
      </c>
      <c r="E164" s="8">
        <f>IF($A164=0,0,VLOOKUP($A164,Pointage!$A$6:$CE$370,'Récap Transp'!E$3))</f>
        <v>0</v>
      </c>
      <c r="F164" s="8">
        <f>IF($A164=0,0,VLOOKUP($A164,Pointage!$A$6:$CE$370,'Récap Transp'!F$3))</f>
        <v>0</v>
      </c>
      <c r="G164" s="8">
        <f>IF($A164=0,0,VLOOKUP($A164,Pointage!$A$6:$CE$370,'Récap Transp'!G$3))</f>
        <v>0</v>
      </c>
      <c r="H164" s="8">
        <f>IF($A164=0,0,VLOOKUP($A164,Pointage!$A$6:$CE$370,'Récap Transp'!H$3))</f>
        <v>0</v>
      </c>
      <c r="I164" s="8">
        <f>IF($A164=0,0,VLOOKUP($A164,Pointage!$A$6:$CE$370,'Récap Transp'!I$3))</f>
        <v>0</v>
      </c>
      <c r="J164" s="8">
        <f>IF($A164=0,0,VLOOKUP($A164,Pointage!$A$6:$CE$370,'Récap Transp'!J$3))</f>
        <v>0</v>
      </c>
      <c r="K164" s="8">
        <f>IF($A164=0,0,VLOOKUP($A164,Pointage!$A$6:$CE$370,'Récap Transp'!K$3))</f>
        <v>0</v>
      </c>
      <c r="L164" s="8">
        <f>IF($A164=0,0,VLOOKUP($A164,Pointage!$A$6:$CE$370,'Récap Transp'!L$3))</f>
        <v>0</v>
      </c>
      <c r="M164" s="8">
        <f>IF($A164=0,0,VLOOKUP($A164,Pointage!$A$6:$CE$370,'Récap Transp'!M$3))</f>
        <v>0</v>
      </c>
      <c r="N164" s="8">
        <f>IF($A164=0,0,VLOOKUP($A164,Pointage!$A$6:$CE$370,'Récap Transp'!N$3))</f>
        <v>0</v>
      </c>
      <c r="O164" s="8">
        <f>IF($A164=0,0,VLOOKUP($A164,Pointage!$A$6:$CE$370,'Récap Transp'!O$3))</f>
        <v>0</v>
      </c>
      <c r="P164" s="8">
        <f>IF($A164=0,0,VLOOKUP($A164,Pointage!$A$6:$CE$370,'Récap Transp'!P$3))</f>
        <v>0</v>
      </c>
      <c r="Q164" s="8">
        <f>IF($A164=0,0,VLOOKUP($A164,Pointage!$A$6:$CE$370,'Récap Transp'!Q$3))</f>
        <v>0</v>
      </c>
      <c r="R164" s="8">
        <f>IF($A164=0,0,VLOOKUP($A164,Pointage!$A$6:$CE$370,'Récap Transp'!R$3))</f>
        <v>0</v>
      </c>
      <c r="S164" s="8">
        <f>IF($A164=0,0,VLOOKUP($A164,Pointage!$A$6:$CE$370,'Récap Transp'!S$3))</f>
        <v>0</v>
      </c>
    </row>
    <row r="165" spans="1:19" x14ac:dyDescent="0.2">
      <c r="A165" s="7">
        <f>Pointage!A167</f>
        <v>43262</v>
      </c>
      <c r="B165" s="4">
        <f t="shared" si="4"/>
        <v>11</v>
      </c>
      <c r="C165" s="4">
        <f t="shared" si="5"/>
        <v>6</v>
      </c>
      <c r="D165" s="8">
        <f>IF($A165=0,0,VLOOKUP($A165,Pointage!$A$6:$CE$370,'Récap Transp'!D$3))</f>
        <v>0</v>
      </c>
      <c r="E165" s="8">
        <f>IF($A165=0,0,VLOOKUP($A165,Pointage!$A$6:$CE$370,'Récap Transp'!E$3))</f>
        <v>0</v>
      </c>
      <c r="F165" s="8">
        <f>IF($A165=0,0,VLOOKUP($A165,Pointage!$A$6:$CE$370,'Récap Transp'!F$3))</f>
        <v>0</v>
      </c>
      <c r="G165" s="8">
        <f>IF($A165=0,0,VLOOKUP($A165,Pointage!$A$6:$CE$370,'Récap Transp'!G$3))</f>
        <v>0</v>
      </c>
      <c r="H165" s="8">
        <f>IF($A165=0,0,VLOOKUP($A165,Pointage!$A$6:$CE$370,'Récap Transp'!H$3))</f>
        <v>0</v>
      </c>
      <c r="I165" s="8">
        <f>IF($A165=0,0,VLOOKUP($A165,Pointage!$A$6:$CE$370,'Récap Transp'!I$3))</f>
        <v>0</v>
      </c>
      <c r="J165" s="8">
        <f>IF($A165=0,0,VLOOKUP($A165,Pointage!$A$6:$CE$370,'Récap Transp'!J$3))</f>
        <v>0</v>
      </c>
      <c r="K165" s="8">
        <f>IF($A165=0,0,VLOOKUP($A165,Pointage!$A$6:$CE$370,'Récap Transp'!K$3))</f>
        <v>0</v>
      </c>
      <c r="L165" s="8">
        <f>IF($A165=0,0,VLOOKUP($A165,Pointage!$A$6:$CE$370,'Récap Transp'!L$3))</f>
        <v>0</v>
      </c>
      <c r="M165" s="8">
        <f>IF($A165=0,0,VLOOKUP($A165,Pointage!$A$6:$CE$370,'Récap Transp'!M$3))</f>
        <v>0</v>
      </c>
      <c r="N165" s="8">
        <f>IF($A165=0,0,VLOOKUP($A165,Pointage!$A$6:$CE$370,'Récap Transp'!N$3))</f>
        <v>0</v>
      </c>
      <c r="O165" s="8">
        <f>IF($A165=0,0,VLOOKUP($A165,Pointage!$A$6:$CE$370,'Récap Transp'!O$3))</f>
        <v>0</v>
      </c>
      <c r="P165" s="8">
        <f>IF($A165=0,0,VLOOKUP($A165,Pointage!$A$6:$CE$370,'Récap Transp'!P$3))</f>
        <v>0</v>
      </c>
      <c r="Q165" s="8">
        <f>IF($A165=0,0,VLOOKUP($A165,Pointage!$A$6:$CE$370,'Récap Transp'!Q$3))</f>
        <v>0</v>
      </c>
      <c r="R165" s="8">
        <f>IF($A165=0,0,VLOOKUP($A165,Pointage!$A$6:$CE$370,'Récap Transp'!R$3))</f>
        <v>0</v>
      </c>
      <c r="S165" s="8">
        <f>IF($A165=0,0,VLOOKUP($A165,Pointage!$A$6:$CE$370,'Récap Transp'!S$3))</f>
        <v>0</v>
      </c>
    </row>
    <row r="166" spans="1:19" x14ac:dyDescent="0.2">
      <c r="A166" s="7">
        <f>Pointage!A168</f>
        <v>43263</v>
      </c>
      <c r="B166" s="4">
        <f t="shared" si="4"/>
        <v>12</v>
      </c>
      <c r="C166" s="4">
        <f t="shared" si="5"/>
        <v>6</v>
      </c>
      <c r="D166" s="8">
        <f>IF($A166=0,0,VLOOKUP($A166,Pointage!$A$6:$CE$370,'Récap Transp'!D$3))</f>
        <v>0</v>
      </c>
      <c r="E166" s="8">
        <f>IF($A166=0,0,VLOOKUP($A166,Pointage!$A$6:$CE$370,'Récap Transp'!E$3))</f>
        <v>0</v>
      </c>
      <c r="F166" s="8">
        <f>IF($A166=0,0,VLOOKUP($A166,Pointage!$A$6:$CE$370,'Récap Transp'!F$3))</f>
        <v>0</v>
      </c>
      <c r="G166" s="8">
        <f>IF($A166=0,0,VLOOKUP($A166,Pointage!$A$6:$CE$370,'Récap Transp'!G$3))</f>
        <v>0</v>
      </c>
      <c r="H166" s="8">
        <f>IF($A166=0,0,VLOOKUP($A166,Pointage!$A$6:$CE$370,'Récap Transp'!H$3))</f>
        <v>0</v>
      </c>
      <c r="I166" s="8">
        <f>IF($A166=0,0,VLOOKUP($A166,Pointage!$A$6:$CE$370,'Récap Transp'!I$3))</f>
        <v>0</v>
      </c>
      <c r="J166" s="8">
        <f>IF($A166=0,0,VLOOKUP($A166,Pointage!$A$6:$CE$370,'Récap Transp'!J$3))</f>
        <v>0</v>
      </c>
      <c r="K166" s="8">
        <f>IF($A166=0,0,VLOOKUP($A166,Pointage!$A$6:$CE$370,'Récap Transp'!K$3))</f>
        <v>0</v>
      </c>
      <c r="L166" s="8">
        <f>IF($A166=0,0,VLOOKUP($A166,Pointage!$A$6:$CE$370,'Récap Transp'!L$3))</f>
        <v>0</v>
      </c>
      <c r="M166" s="8">
        <f>IF($A166=0,0,VLOOKUP($A166,Pointage!$A$6:$CE$370,'Récap Transp'!M$3))</f>
        <v>0</v>
      </c>
      <c r="N166" s="8">
        <f>IF($A166=0,0,VLOOKUP($A166,Pointage!$A$6:$CE$370,'Récap Transp'!N$3))</f>
        <v>0</v>
      </c>
      <c r="O166" s="8">
        <f>IF($A166=0,0,VLOOKUP($A166,Pointage!$A$6:$CE$370,'Récap Transp'!O$3))</f>
        <v>0</v>
      </c>
      <c r="P166" s="8">
        <f>IF($A166=0,0,VLOOKUP($A166,Pointage!$A$6:$CE$370,'Récap Transp'!P$3))</f>
        <v>0</v>
      </c>
      <c r="Q166" s="8">
        <f>IF($A166=0,0,VLOOKUP($A166,Pointage!$A$6:$CE$370,'Récap Transp'!Q$3))</f>
        <v>0</v>
      </c>
      <c r="R166" s="8">
        <f>IF($A166=0,0,VLOOKUP($A166,Pointage!$A$6:$CE$370,'Récap Transp'!R$3))</f>
        <v>0</v>
      </c>
      <c r="S166" s="8">
        <f>IF($A166=0,0,VLOOKUP($A166,Pointage!$A$6:$CE$370,'Récap Transp'!S$3))</f>
        <v>0</v>
      </c>
    </row>
    <row r="167" spans="1:19" x14ac:dyDescent="0.2">
      <c r="A167" s="7">
        <f>Pointage!A169</f>
        <v>43264</v>
      </c>
      <c r="B167" s="4">
        <f t="shared" si="4"/>
        <v>13</v>
      </c>
      <c r="C167" s="4">
        <f t="shared" si="5"/>
        <v>6</v>
      </c>
      <c r="D167" s="8">
        <f>IF($A167=0,0,VLOOKUP($A167,Pointage!$A$6:$CE$370,'Récap Transp'!D$3))</f>
        <v>0</v>
      </c>
      <c r="E167" s="8">
        <f>IF($A167=0,0,VLOOKUP($A167,Pointage!$A$6:$CE$370,'Récap Transp'!E$3))</f>
        <v>0</v>
      </c>
      <c r="F167" s="8">
        <f>IF($A167=0,0,VLOOKUP($A167,Pointage!$A$6:$CE$370,'Récap Transp'!F$3))</f>
        <v>0</v>
      </c>
      <c r="G167" s="8">
        <f>IF($A167=0,0,VLOOKUP($A167,Pointage!$A$6:$CE$370,'Récap Transp'!G$3))</f>
        <v>0</v>
      </c>
      <c r="H167" s="8">
        <f>IF($A167=0,0,VLOOKUP($A167,Pointage!$A$6:$CE$370,'Récap Transp'!H$3))</f>
        <v>0</v>
      </c>
      <c r="I167" s="8">
        <f>IF($A167=0,0,VLOOKUP($A167,Pointage!$A$6:$CE$370,'Récap Transp'!I$3))</f>
        <v>0</v>
      </c>
      <c r="J167" s="8">
        <f>IF($A167=0,0,VLOOKUP($A167,Pointage!$A$6:$CE$370,'Récap Transp'!J$3))</f>
        <v>0</v>
      </c>
      <c r="K167" s="8">
        <f>IF($A167=0,0,VLOOKUP($A167,Pointage!$A$6:$CE$370,'Récap Transp'!K$3))</f>
        <v>0</v>
      </c>
      <c r="L167" s="8">
        <f>IF($A167=0,0,VLOOKUP($A167,Pointage!$A$6:$CE$370,'Récap Transp'!L$3))</f>
        <v>0</v>
      </c>
      <c r="M167" s="8">
        <f>IF($A167=0,0,VLOOKUP($A167,Pointage!$A$6:$CE$370,'Récap Transp'!M$3))</f>
        <v>0</v>
      </c>
      <c r="N167" s="8">
        <f>IF($A167=0,0,VLOOKUP($A167,Pointage!$A$6:$CE$370,'Récap Transp'!N$3))</f>
        <v>0</v>
      </c>
      <c r="O167" s="8">
        <f>IF($A167=0,0,VLOOKUP($A167,Pointage!$A$6:$CE$370,'Récap Transp'!O$3))</f>
        <v>0</v>
      </c>
      <c r="P167" s="8">
        <f>IF($A167=0,0,VLOOKUP($A167,Pointage!$A$6:$CE$370,'Récap Transp'!P$3))</f>
        <v>0</v>
      </c>
      <c r="Q167" s="8">
        <f>IF($A167=0,0,VLOOKUP($A167,Pointage!$A$6:$CE$370,'Récap Transp'!Q$3))</f>
        <v>0</v>
      </c>
      <c r="R167" s="8">
        <f>IF($A167=0,0,VLOOKUP($A167,Pointage!$A$6:$CE$370,'Récap Transp'!R$3))</f>
        <v>0</v>
      </c>
      <c r="S167" s="8">
        <f>IF($A167=0,0,VLOOKUP($A167,Pointage!$A$6:$CE$370,'Récap Transp'!S$3))</f>
        <v>0</v>
      </c>
    </row>
    <row r="168" spans="1:19" x14ac:dyDescent="0.2">
      <c r="A168" s="7">
        <f>Pointage!A170</f>
        <v>43265</v>
      </c>
      <c r="B168" s="4">
        <f t="shared" si="4"/>
        <v>14</v>
      </c>
      <c r="C168" s="4">
        <f t="shared" si="5"/>
        <v>6</v>
      </c>
      <c r="D168" s="8">
        <f>IF($A168=0,0,VLOOKUP($A168,Pointage!$A$6:$CE$370,'Récap Transp'!D$3))</f>
        <v>0</v>
      </c>
      <c r="E168" s="8">
        <f>IF($A168=0,0,VLOOKUP($A168,Pointage!$A$6:$CE$370,'Récap Transp'!E$3))</f>
        <v>0</v>
      </c>
      <c r="F168" s="8">
        <f>IF($A168=0,0,VLOOKUP($A168,Pointage!$A$6:$CE$370,'Récap Transp'!F$3))</f>
        <v>0</v>
      </c>
      <c r="G168" s="8">
        <f>IF($A168=0,0,VLOOKUP($A168,Pointage!$A$6:$CE$370,'Récap Transp'!G$3))</f>
        <v>0</v>
      </c>
      <c r="H168" s="8">
        <f>IF($A168=0,0,VLOOKUP($A168,Pointage!$A$6:$CE$370,'Récap Transp'!H$3))</f>
        <v>0</v>
      </c>
      <c r="I168" s="8">
        <f>IF($A168=0,0,VLOOKUP($A168,Pointage!$A$6:$CE$370,'Récap Transp'!I$3))</f>
        <v>0</v>
      </c>
      <c r="J168" s="8">
        <f>IF($A168=0,0,VLOOKUP($A168,Pointage!$A$6:$CE$370,'Récap Transp'!J$3))</f>
        <v>0</v>
      </c>
      <c r="K168" s="8">
        <f>IF($A168=0,0,VLOOKUP($A168,Pointage!$A$6:$CE$370,'Récap Transp'!K$3))</f>
        <v>0</v>
      </c>
      <c r="L168" s="8">
        <f>IF($A168=0,0,VLOOKUP($A168,Pointage!$A$6:$CE$370,'Récap Transp'!L$3))</f>
        <v>0</v>
      </c>
      <c r="M168" s="8">
        <f>IF($A168=0,0,VLOOKUP($A168,Pointage!$A$6:$CE$370,'Récap Transp'!M$3))</f>
        <v>0</v>
      </c>
      <c r="N168" s="8">
        <f>IF($A168=0,0,VLOOKUP($A168,Pointage!$A$6:$CE$370,'Récap Transp'!N$3))</f>
        <v>0</v>
      </c>
      <c r="O168" s="8">
        <f>IF($A168=0,0,VLOOKUP($A168,Pointage!$A$6:$CE$370,'Récap Transp'!O$3))</f>
        <v>0</v>
      </c>
      <c r="P168" s="8">
        <f>IF($A168=0,0,VLOOKUP($A168,Pointage!$A$6:$CE$370,'Récap Transp'!P$3))</f>
        <v>0</v>
      </c>
      <c r="Q168" s="8">
        <f>IF($A168=0,0,VLOOKUP($A168,Pointage!$A$6:$CE$370,'Récap Transp'!Q$3))</f>
        <v>0</v>
      </c>
      <c r="R168" s="8">
        <f>IF($A168=0,0,VLOOKUP($A168,Pointage!$A$6:$CE$370,'Récap Transp'!R$3))</f>
        <v>0</v>
      </c>
      <c r="S168" s="8">
        <f>IF($A168=0,0,VLOOKUP($A168,Pointage!$A$6:$CE$370,'Récap Transp'!S$3))</f>
        <v>0</v>
      </c>
    </row>
    <row r="169" spans="1:19" x14ac:dyDescent="0.2">
      <c r="A169" s="7">
        <f>Pointage!A171</f>
        <v>43266</v>
      </c>
      <c r="B169" s="4">
        <f t="shared" si="4"/>
        <v>15</v>
      </c>
      <c r="C169" s="4">
        <f t="shared" si="5"/>
        <v>6</v>
      </c>
      <c r="D169" s="8">
        <f>IF($A169=0,0,VLOOKUP($A169,Pointage!$A$6:$CE$370,'Récap Transp'!D$3))</f>
        <v>0</v>
      </c>
      <c r="E169" s="8">
        <f>IF($A169=0,0,VLOOKUP($A169,Pointage!$A$6:$CE$370,'Récap Transp'!E$3))</f>
        <v>0</v>
      </c>
      <c r="F169" s="8">
        <f>IF($A169=0,0,VLOOKUP($A169,Pointage!$A$6:$CE$370,'Récap Transp'!F$3))</f>
        <v>0</v>
      </c>
      <c r="G169" s="8">
        <f>IF($A169=0,0,VLOOKUP($A169,Pointage!$A$6:$CE$370,'Récap Transp'!G$3))</f>
        <v>0</v>
      </c>
      <c r="H169" s="8">
        <f>IF($A169=0,0,VLOOKUP($A169,Pointage!$A$6:$CE$370,'Récap Transp'!H$3))</f>
        <v>0</v>
      </c>
      <c r="I169" s="8">
        <f>IF($A169=0,0,VLOOKUP($A169,Pointage!$A$6:$CE$370,'Récap Transp'!I$3))</f>
        <v>0</v>
      </c>
      <c r="J169" s="8">
        <f>IF($A169=0,0,VLOOKUP($A169,Pointage!$A$6:$CE$370,'Récap Transp'!J$3))</f>
        <v>0</v>
      </c>
      <c r="K169" s="8">
        <f>IF($A169=0,0,VLOOKUP($A169,Pointage!$A$6:$CE$370,'Récap Transp'!K$3))</f>
        <v>0</v>
      </c>
      <c r="L169" s="8">
        <f>IF($A169=0,0,VLOOKUP($A169,Pointage!$A$6:$CE$370,'Récap Transp'!L$3))</f>
        <v>0</v>
      </c>
      <c r="M169" s="8">
        <f>IF($A169=0,0,VLOOKUP($A169,Pointage!$A$6:$CE$370,'Récap Transp'!M$3))</f>
        <v>0</v>
      </c>
      <c r="N169" s="8">
        <f>IF($A169=0,0,VLOOKUP($A169,Pointage!$A$6:$CE$370,'Récap Transp'!N$3))</f>
        <v>0</v>
      </c>
      <c r="O169" s="8">
        <f>IF($A169=0,0,VLOOKUP($A169,Pointage!$A$6:$CE$370,'Récap Transp'!O$3))</f>
        <v>0</v>
      </c>
      <c r="P169" s="8">
        <f>IF($A169=0,0,VLOOKUP($A169,Pointage!$A$6:$CE$370,'Récap Transp'!P$3))</f>
        <v>0</v>
      </c>
      <c r="Q169" s="8">
        <f>IF($A169=0,0,VLOOKUP($A169,Pointage!$A$6:$CE$370,'Récap Transp'!Q$3))</f>
        <v>0</v>
      </c>
      <c r="R169" s="8">
        <f>IF($A169=0,0,VLOOKUP($A169,Pointage!$A$6:$CE$370,'Récap Transp'!R$3))</f>
        <v>0</v>
      </c>
      <c r="S169" s="8">
        <f>IF($A169=0,0,VLOOKUP($A169,Pointage!$A$6:$CE$370,'Récap Transp'!S$3))</f>
        <v>0</v>
      </c>
    </row>
    <row r="170" spans="1:19" x14ac:dyDescent="0.2">
      <c r="A170" s="7">
        <f>Pointage!A172</f>
        <v>43267</v>
      </c>
      <c r="B170" s="4">
        <f t="shared" si="4"/>
        <v>16</v>
      </c>
      <c r="C170" s="4">
        <f t="shared" si="5"/>
        <v>6</v>
      </c>
      <c r="D170" s="8">
        <f>IF($A170=0,0,VLOOKUP($A170,Pointage!$A$6:$CE$370,'Récap Transp'!D$3))</f>
        <v>0</v>
      </c>
      <c r="E170" s="8">
        <f>IF($A170=0,0,VLOOKUP($A170,Pointage!$A$6:$CE$370,'Récap Transp'!E$3))</f>
        <v>0</v>
      </c>
      <c r="F170" s="8">
        <f>IF($A170=0,0,VLOOKUP($A170,Pointage!$A$6:$CE$370,'Récap Transp'!F$3))</f>
        <v>0</v>
      </c>
      <c r="G170" s="8">
        <f>IF($A170=0,0,VLOOKUP($A170,Pointage!$A$6:$CE$370,'Récap Transp'!G$3))</f>
        <v>0</v>
      </c>
      <c r="H170" s="8">
        <f>IF($A170=0,0,VLOOKUP($A170,Pointage!$A$6:$CE$370,'Récap Transp'!H$3))</f>
        <v>0</v>
      </c>
      <c r="I170" s="8">
        <f>IF($A170=0,0,VLOOKUP($A170,Pointage!$A$6:$CE$370,'Récap Transp'!I$3))</f>
        <v>0</v>
      </c>
      <c r="J170" s="8">
        <f>IF($A170=0,0,VLOOKUP($A170,Pointage!$A$6:$CE$370,'Récap Transp'!J$3))</f>
        <v>0</v>
      </c>
      <c r="K170" s="8">
        <f>IF($A170=0,0,VLOOKUP($A170,Pointage!$A$6:$CE$370,'Récap Transp'!K$3))</f>
        <v>0</v>
      </c>
      <c r="L170" s="8">
        <f>IF($A170=0,0,VLOOKUP($A170,Pointage!$A$6:$CE$370,'Récap Transp'!L$3))</f>
        <v>0</v>
      </c>
      <c r="M170" s="8">
        <f>IF($A170=0,0,VLOOKUP($A170,Pointage!$A$6:$CE$370,'Récap Transp'!M$3))</f>
        <v>0</v>
      </c>
      <c r="N170" s="8">
        <f>IF($A170=0,0,VLOOKUP($A170,Pointage!$A$6:$CE$370,'Récap Transp'!N$3))</f>
        <v>0</v>
      </c>
      <c r="O170" s="8">
        <f>IF($A170=0,0,VLOOKUP($A170,Pointage!$A$6:$CE$370,'Récap Transp'!O$3))</f>
        <v>0</v>
      </c>
      <c r="P170" s="8">
        <f>IF($A170=0,0,VLOOKUP($A170,Pointage!$A$6:$CE$370,'Récap Transp'!P$3))</f>
        <v>0</v>
      </c>
      <c r="Q170" s="8">
        <f>IF($A170=0,0,VLOOKUP($A170,Pointage!$A$6:$CE$370,'Récap Transp'!Q$3))</f>
        <v>0</v>
      </c>
      <c r="R170" s="8">
        <f>IF($A170=0,0,VLOOKUP($A170,Pointage!$A$6:$CE$370,'Récap Transp'!R$3))</f>
        <v>0</v>
      </c>
      <c r="S170" s="8">
        <f>IF($A170=0,0,VLOOKUP($A170,Pointage!$A$6:$CE$370,'Récap Transp'!S$3))</f>
        <v>0</v>
      </c>
    </row>
    <row r="171" spans="1:19" x14ac:dyDescent="0.2">
      <c r="A171" s="7" t="str">
        <f>Pointage!A173</f>
        <v>Total</v>
      </c>
      <c r="B171" s="4" t="e">
        <f t="shared" si="4"/>
        <v>#VALUE!</v>
      </c>
      <c r="C171" s="4" t="e">
        <f t="shared" si="5"/>
        <v>#VALUE!</v>
      </c>
      <c r="D171" s="8">
        <f>IF($A171=0,0,VLOOKUP($A171,Pointage!$A$6:$CE$370,'Récap Transp'!D$3))</f>
        <v>0</v>
      </c>
      <c r="E171" s="8">
        <f>IF($A171=0,0,VLOOKUP($A171,Pointage!$A$6:$CE$370,'Récap Transp'!E$3))</f>
        <v>0</v>
      </c>
      <c r="F171" s="8">
        <f>IF($A171=0,0,VLOOKUP($A171,Pointage!$A$6:$CE$370,'Récap Transp'!F$3))</f>
        <v>0</v>
      </c>
      <c r="G171" s="8">
        <f>IF($A171=0,0,VLOOKUP($A171,Pointage!$A$6:$CE$370,'Récap Transp'!G$3))</f>
        <v>0</v>
      </c>
      <c r="H171" s="8">
        <f>IF($A171=0,0,VLOOKUP($A171,Pointage!$A$6:$CE$370,'Récap Transp'!H$3))</f>
        <v>0</v>
      </c>
      <c r="I171" s="8">
        <f>IF($A171=0,0,VLOOKUP($A171,Pointage!$A$6:$CE$370,'Récap Transp'!I$3))</f>
        <v>0</v>
      </c>
      <c r="J171" s="8">
        <f>IF($A171=0,0,VLOOKUP($A171,Pointage!$A$6:$CE$370,'Récap Transp'!J$3))</f>
        <v>0</v>
      </c>
      <c r="K171" s="8">
        <f>IF($A171=0,0,VLOOKUP($A171,Pointage!$A$6:$CE$370,'Récap Transp'!K$3))</f>
        <v>0</v>
      </c>
      <c r="L171" s="8">
        <f>IF($A171=0,0,VLOOKUP($A171,Pointage!$A$6:$CE$370,'Récap Transp'!L$3))</f>
        <v>0</v>
      </c>
      <c r="M171" s="8">
        <f>IF($A171=0,0,VLOOKUP($A171,Pointage!$A$6:$CE$370,'Récap Transp'!M$3))</f>
        <v>0</v>
      </c>
      <c r="N171" s="8">
        <f>IF($A171=0,0,VLOOKUP($A171,Pointage!$A$6:$CE$370,'Récap Transp'!N$3))</f>
        <v>0</v>
      </c>
      <c r="O171" s="8">
        <f>IF($A171=0,0,VLOOKUP($A171,Pointage!$A$6:$CE$370,'Récap Transp'!O$3))</f>
        <v>0</v>
      </c>
      <c r="P171" s="8">
        <f>IF($A171=0,0,VLOOKUP($A171,Pointage!$A$6:$CE$370,'Récap Transp'!P$3))</f>
        <v>0</v>
      </c>
      <c r="Q171" s="8">
        <f>IF($A171=0,0,VLOOKUP($A171,Pointage!$A$6:$CE$370,'Récap Transp'!Q$3))</f>
        <v>0</v>
      </c>
      <c r="R171" s="8">
        <f>IF($A171=0,0,VLOOKUP($A171,Pointage!$A$6:$CE$370,'Récap Transp'!R$3))</f>
        <v>0</v>
      </c>
      <c r="S171" s="8">
        <f>IF($A171=0,0,VLOOKUP($A171,Pointage!$A$6:$CE$370,'Récap Transp'!S$3))</f>
        <v>0</v>
      </c>
    </row>
    <row r="172" spans="1:19" x14ac:dyDescent="0.2">
      <c r="A172" s="7">
        <f>Pointage!A174</f>
        <v>43269</v>
      </c>
      <c r="B172" s="4">
        <f t="shared" si="4"/>
        <v>18</v>
      </c>
      <c r="C172" s="4">
        <f t="shared" si="5"/>
        <v>6</v>
      </c>
      <c r="D172" s="8">
        <f>IF($A172=0,0,VLOOKUP($A172,Pointage!$A$6:$CE$370,'Récap Transp'!D$3))</f>
        <v>0</v>
      </c>
      <c r="E172" s="8">
        <f>IF($A172=0,0,VLOOKUP($A172,Pointage!$A$6:$CE$370,'Récap Transp'!E$3))</f>
        <v>0</v>
      </c>
      <c r="F172" s="8">
        <f>IF($A172=0,0,VLOOKUP($A172,Pointage!$A$6:$CE$370,'Récap Transp'!F$3))</f>
        <v>0</v>
      </c>
      <c r="G172" s="8">
        <f>IF($A172=0,0,VLOOKUP($A172,Pointage!$A$6:$CE$370,'Récap Transp'!G$3))</f>
        <v>0</v>
      </c>
      <c r="H172" s="8">
        <f>IF($A172=0,0,VLOOKUP($A172,Pointage!$A$6:$CE$370,'Récap Transp'!H$3))</f>
        <v>0</v>
      </c>
      <c r="I172" s="8">
        <f>IF($A172=0,0,VLOOKUP($A172,Pointage!$A$6:$CE$370,'Récap Transp'!I$3))</f>
        <v>0</v>
      </c>
      <c r="J172" s="8">
        <f>IF($A172=0,0,VLOOKUP($A172,Pointage!$A$6:$CE$370,'Récap Transp'!J$3))</f>
        <v>0</v>
      </c>
      <c r="K172" s="8">
        <f>IF($A172=0,0,VLOOKUP($A172,Pointage!$A$6:$CE$370,'Récap Transp'!K$3))</f>
        <v>0</v>
      </c>
      <c r="L172" s="8">
        <f>IF($A172=0,0,VLOOKUP($A172,Pointage!$A$6:$CE$370,'Récap Transp'!L$3))</f>
        <v>0</v>
      </c>
      <c r="M172" s="8">
        <f>IF($A172=0,0,VLOOKUP($A172,Pointage!$A$6:$CE$370,'Récap Transp'!M$3))</f>
        <v>0</v>
      </c>
      <c r="N172" s="8">
        <f>IF($A172=0,0,VLOOKUP($A172,Pointage!$A$6:$CE$370,'Récap Transp'!N$3))</f>
        <v>0</v>
      </c>
      <c r="O172" s="8">
        <f>IF($A172=0,0,VLOOKUP($A172,Pointage!$A$6:$CE$370,'Récap Transp'!O$3))</f>
        <v>0</v>
      </c>
      <c r="P172" s="8">
        <f>IF($A172=0,0,VLOOKUP($A172,Pointage!$A$6:$CE$370,'Récap Transp'!P$3))</f>
        <v>0</v>
      </c>
      <c r="Q172" s="8">
        <f>IF($A172=0,0,VLOOKUP($A172,Pointage!$A$6:$CE$370,'Récap Transp'!Q$3))</f>
        <v>0</v>
      </c>
      <c r="R172" s="8">
        <f>IF($A172=0,0,VLOOKUP($A172,Pointage!$A$6:$CE$370,'Récap Transp'!R$3))</f>
        <v>0</v>
      </c>
      <c r="S172" s="8">
        <f>IF($A172=0,0,VLOOKUP($A172,Pointage!$A$6:$CE$370,'Récap Transp'!S$3))</f>
        <v>0</v>
      </c>
    </row>
    <row r="173" spans="1:19" x14ac:dyDescent="0.2">
      <c r="A173" s="7">
        <f>Pointage!A175</f>
        <v>43270</v>
      </c>
      <c r="B173" s="4">
        <f t="shared" si="4"/>
        <v>19</v>
      </c>
      <c r="C173" s="4">
        <f t="shared" si="5"/>
        <v>6</v>
      </c>
      <c r="D173" s="8">
        <f>IF($A173=0,0,VLOOKUP($A173,Pointage!$A$6:$CE$370,'Récap Transp'!D$3))</f>
        <v>0</v>
      </c>
      <c r="E173" s="8">
        <f>IF($A173=0,0,VLOOKUP($A173,Pointage!$A$6:$CE$370,'Récap Transp'!E$3))</f>
        <v>0</v>
      </c>
      <c r="F173" s="8">
        <f>IF($A173=0,0,VLOOKUP($A173,Pointage!$A$6:$CE$370,'Récap Transp'!F$3))</f>
        <v>0</v>
      </c>
      <c r="G173" s="8">
        <f>IF($A173=0,0,VLOOKUP($A173,Pointage!$A$6:$CE$370,'Récap Transp'!G$3))</f>
        <v>0</v>
      </c>
      <c r="H173" s="8">
        <f>IF($A173=0,0,VLOOKUP($A173,Pointage!$A$6:$CE$370,'Récap Transp'!H$3))</f>
        <v>0</v>
      </c>
      <c r="I173" s="8">
        <f>IF($A173=0,0,VLOOKUP($A173,Pointage!$A$6:$CE$370,'Récap Transp'!I$3))</f>
        <v>0</v>
      </c>
      <c r="J173" s="8">
        <f>IF($A173=0,0,VLOOKUP($A173,Pointage!$A$6:$CE$370,'Récap Transp'!J$3))</f>
        <v>0</v>
      </c>
      <c r="K173" s="8">
        <f>IF($A173=0,0,VLOOKUP($A173,Pointage!$A$6:$CE$370,'Récap Transp'!K$3))</f>
        <v>0</v>
      </c>
      <c r="L173" s="8">
        <f>IF($A173=0,0,VLOOKUP($A173,Pointage!$A$6:$CE$370,'Récap Transp'!L$3))</f>
        <v>0</v>
      </c>
      <c r="M173" s="8">
        <f>IF($A173=0,0,VLOOKUP($A173,Pointage!$A$6:$CE$370,'Récap Transp'!M$3))</f>
        <v>0</v>
      </c>
      <c r="N173" s="8">
        <f>IF($A173=0,0,VLOOKUP($A173,Pointage!$A$6:$CE$370,'Récap Transp'!N$3))</f>
        <v>0</v>
      </c>
      <c r="O173" s="8">
        <f>IF($A173=0,0,VLOOKUP($A173,Pointage!$A$6:$CE$370,'Récap Transp'!O$3))</f>
        <v>0</v>
      </c>
      <c r="P173" s="8">
        <f>IF($A173=0,0,VLOOKUP($A173,Pointage!$A$6:$CE$370,'Récap Transp'!P$3))</f>
        <v>0</v>
      </c>
      <c r="Q173" s="8">
        <f>IF($A173=0,0,VLOOKUP($A173,Pointage!$A$6:$CE$370,'Récap Transp'!Q$3))</f>
        <v>0</v>
      </c>
      <c r="R173" s="8">
        <f>IF($A173=0,0,VLOOKUP($A173,Pointage!$A$6:$CE$370,'Récap Transp'!R$3))</f>
        <v>0</v>
      </c>
      <c r="S173" s="8">
        <f>IF($A173=0,0,VLOOKUP($A173,Pointage!$A$6:$CE$370,'Récap Transp'!S$3))</f>
        <v>0</v>
      </c>
    </row>
    <row r="174" spans="1:19" x14ac:dyDescent="0.2">
      <c r="A174" s="7">
        <f>Pointage!A176</f>
        <v>43271</v>
      </c>
      <c r="B174" s="4">
        <f t="shared" si="4"/>
        <v>20</v>
      </c>
      <c r="C174" s="4">
        <f t="shared" si="5"/>
        <v>6</v>
      </c>
      <c r="D174" s="8">
        <f>IF($A174=0,0,VLOOKUP($A174,Pointage!$A$6:$CE$370,'Récap Transp'!D$3))</f>
        <v>0</v>
      </c>
      <c r="E174" s="8">
        <f>IF($A174=0,0,VLOOKUP($A174,Pointage!$A$6:$CE$370,'Récap Transp'!E$3))</f>
        <v>0</v>
      </c>
      <c r="F174" s="8">
        <f>IF($A174=0,0,VLOOKUP($A174,Pointage!$A$6:$CE$370,'Récap Transp'!F$3))</f>
        <v>0</v>
      </c>
      <c r="G174" s="8">
        <f>IF($A174=0,0,VLOOKUP($A174,Pointage!$A$6:$CE$370,'Récap Transp'!G$3))</f>
        <v>0</v>
      </c>
      <c r="H174" s="8">
        <f>IF($A174=0,0,VLOOKUP($A174,Pointage!$A$6:$CE$370,'Récap Transp'!H$3))</f>
        <v>0</v>
      </c>
      <c r="I174" s="8">
        <f>IF($A174=0,0,VLOOKUP($A174,Pointage!$A$6:$CE$370,'Récap Transp'!I$3))</f>
        <v>0</v>
      </c>
      <c r="J174" s="8">
        <f>IF($A174=0,0,VLOOKUP($A174,Pointage!$A$6:$CE$370,'Récap Transp'!J$3))</f>
        <v>0</v>
      </c>
      <c r="K174" s="8">
        <f>IF($A174=0,0,VLOOKUP($A174,Pointage!$A$6:$CE$370,'Récap Transp'!K$3))</f>
        <v>0</v>
      </c>
      <c r="L174" s="8">
        <f>IF($A174=0,0,VLOOKUP($A174,Pointage!$A$6:$CE$370,'Récap Transp'!L$3))</f>
        <v>0</v>
      </c>
      <c r="M174" s="8">
        <f>IF($A174=0,0,VLOOKUP($A174,Pointage!$A$6:$CE$370,'Récap Transp'!M$3))</f>
        <v>0</v>
      </c>
      <c r="N174" s="8">
        <f>IF($A174=0,0,VLOOKUP($A174,Pointage!$A$6:$CE$370,'Récap Transp'!N$3))</f>
        <v>0</v>
      </c>
      <c r="O174" s="8">
        <f>IF($A174=0,0,VLOOKUP($A174,Pointage!$A$6:$CE$370,'Récap Transp'!O$3))</f>
        <v>0</v>
      </c>
      <c r="P174" s="8">
        <f>IF($A174=0,0,VLOOKUP($A174,Pointage!$A$6:$CE$370,'Récap Transp'!P$3))</f>
        <v>0</v>
      </c>
      <c r="Q174" s="8">
        <f>IF($A174=0,0,VLOOKUP($A174,Pointage!$A$6:$CE$370,'Récap Transp'!Q$3))</f>
        <v>0</v>
      </c>
      <c r="R174" s="8">
        <f>IF($A174=0,0,VLOOKUP($A174,Pointage!$A$6:$CE$370,'Récap Transp'!R$3))</f>
        <v>0</v>
      </c>
      <c r="S174" s="8">
        <f>IF($A174=0,0,VLOOKUP($A174,Pointage!$A$6:$CE$370,'Récap Transp'!S$3))</f>
        <v>0</v>
      </c>
    </row>
    <row r="175" spans="1:19" x14ac:dyDescent="0.2">
      <c r="A175" s="7">
        <f>Pointage!A177</f>
        <v>43272</v>
      </c>
      <c r="B175" s="4">
        <f t="shared" si="4"/>
        <v>21</v>
      </c>
      <c r="C175" s="4">
        <f t="shared" si="5"/>
        <v>6</v>
      </c>
      <c r="D175" s="8">
        <f>IF($A175=0,0,VLOOKUP($A175,Pointage!$A$6:$CE$370,'Récap Transp'!D$3))</f>
        <v>0</v>
      </c>
      <c r="E175" s="8">
        <f>IF($A175=0,0,VLOOKUP($A175,Pointage!$A$6:$CE$370,'Récap Transp'!E$3))</f>
        <v>0</v>
      </c>
      <c r="F175" s="8">
        <f>IF($A175=0,0,VLOOKUP($A175,Pointage!$A$6:$CE$370,'Récap Transp'!F$3))</f>
        <v>0</v>
      </c>
      <c r="G175" s="8">
        <f>IF($A175=0,0,VLOOKUP($A175,Pointage!$A$6:$CE$370,'Récap Transp'!G$3))</f>
        <v>0</v>
      </c>
      <c r="H175" s="8">
        <f>IF($A175=0,0,VLOOKUP($A175,Pointage!$A$6:$CE$370,'Récap Transp'!H$3))</f>
        <v>0</v>
      </c>
      <c r="I175" s="8">
        <f>IF($A175=0,0,VLOOKUP($A175,Pointage!$A$6:$CE$370,'Récap Transp'!I$3))</f>
        <v>0</v>
      </c>
      <c r="J175" s="8">
        <f>IF($A175=0,0,VLOOKUP($A175,Pointage!$A$6:$CE$370,'Récap Transp'!J$3))</f>
        <v>0</v>
      </c>
      <c r="K175" s="8">
        <f>IF($A175=0,0,VLOOKUP($A175,Pointage!$A$6:$CE$370,'Récap Transp'!K$3))</f>
        <v>0</v>
      </c>
      <c r="L175" s="8">
        <f>IF($A175=0,0,VLOOKUP($A175,Pointage!$A$6:$CE$370,'Récap Transp'!L$3))</f>
        <v>0</v>
      </c>
      <c r="M175" s="8">
        <f>IF($A175=0,0,VLOOKUP($A175,Pointage!$A$6:$CE$370,'Récap Transp'!M$3))</f>
        <v>0</v>
      </c>
      <c r="N175" s="8">
        <f>IF($A175=0,0,VLOOKUP($A175,Pointage!$A$6:$CE$370,'Récap Transp'!N$3))</f>
        <v>0</v>
      </c>
      <c r="O175" s="8">
        <f>IF($A175=0,0,VLOOKUP($A175,Pointage!$A$6:$CE$370,'Récap Transp'!O$3))</f>
        <v>0</v>
      </c>
      <c r="P175" s="8">
        <f>IF($A175=0,0,VLOOKUP($A175,Pointage!$A$6:$CE$370,'Récap Transp'!P$3))</f>
        <v>0</v>
      </c>
      <c r="Q175" s="8">
        <f>IF($A175=0,0,VLOOKUP($A175,Pointage!$A$6:$CE$370,'Récap Transp'!Q$3))</f>
        <v>0</v>
      </c>
      <c r="R175" s="8">
        <f>IF($A175=0,0,VLOOKUP($A175,Pointage!$A$6:$CE$370,'Récap Transp'!R$3))</f>
        <v>0</v>
      </c>
      <c r="S175" s="8">
        <f>IF($A175=0,0,VLOOKUP($A175,Pointage!$A$6:$CE$370,'Récap Transp'!S$3))</f>
        <v>0</v>
      </c>
    </row>
    <row r="176" spans="1:19" x14ac:dyDescent="0.2">
      <c r="A176" s="7">
        <f>Pointage!A178</f>
        <v>43273</v>
      </c>
      <c r="B176" s="4">
        <f t="shared" si="4"/>
        <v>22</v>
      </c>
      <c r="C176" s="4">
        <f t="shared" si="5"/>
        <v>6</v>
      </c>
      <c r="D176" s="8">
        <f>IF($A176=0,0,VLOOKUP($A176,Pointage!$A$6:$CE$370,'Récap Transp'!D$3))</f>
        <v>0</v>
      </c>
      <c r="E176" s="8">
        <f>IF($A176=0,0,VLOOKUP($A176,Pointage!$A$6:$CE$370,'Récap Transp'!E$3))</f>
        <v>0</v>
      </c>
      <c r="F176" s="8">
        <f>IF($A176=0,0,VLOOKUP($A176,Pointage!$A$6:$CE$370,'Récap Transp'!F$3))</f>
        <v>0</v>
      </c>
      <c r="G176" s="8">
        <f>IF($A176=0,0,VLOOKUP($A176,Pointage!$A$6:$CE$370,'Récap Transp'!G$3))</f>
        <v>0</v>
      </c>
      <c r="H176" s="8">
        <f>IF($A176=0,0,VLOOKUP($A176,Pointage!$A$6:$CE$370,'Récap Transp'!H$3))</f>
        <v>0</v>
      </c>
      <c r="I176" s="8">
        <f>IF($A176=0,0,VLOOKUP($A176,Pointage!$A$6:$CE$370,'Récap Transp'!I$3))</f>
        <v>0</v>
      </c>
      <c r="J176" s="8">
        <f>IF($A176=0,0,VLOOKUP($A176,Pointage!$A$6:$CE$370,'Récap Transp'!J$3))</f>
        <v>0</v>
      </c>
      <c r="K176" s="8">
        <f>IF($A176=0,0,VLOOKUP($A176,Pointage!$A$6:$CE$370,'Récap Transp'!K$3))</f>
        <v>0</v>
      </c>
      <c r="L176" s="8">
        <f>IF($A176=0,0,VLOOKUP($A176,Pointage!$A$6:$CE$370,'Récap Transp'!L$3))</f>
        <v>0</v>
      </c>
      <c r="M176" s="8">
        <f>IF($A176=0,0,VLOOKUP($A176,Pointage!$A$6:$CE$370,'Récap Transp'!M$3))</f>
        <v>0</v>
      </c>
      <c r="N176" s="8">
        <f>IF($A176=0,0,VLOOKUP($A176,Pointage!$A$6:$CE$370,'Récap Transp'!N$3))</f>
        <v>0</v>
      </c>
      <c r="O176" s="8">
        <f>IF($A176=0,0,VLOOKUP($A176,Pointage!$A$6:$CE$370,'Récap Transp'!O$3))</f>
        <v>0</v>
      </c>
      <c r="P176" s="8">
        <f>IF($A176=0,0,VLOOKUP($A176,Pointage!$A$6:$CE$370,'Récap Transp'!P$3))</f>
        <v>0</v>
      </c>
      <c r="Q176" s="8">
        <f>IF($A176=0,0,VLOOKUP($A176,Pointage!$A$6:$CE$370,'Récap Transp'!Q$3))</f>
        <v>0</v>
      </c>
      <c r="R176" s="8">
        <f>IF($A176=0,0,VLOOKUP($A176,Pointage!$A$6:$CE$370,'Récap Transp'!R$3))</f>
        <v>0</v>
      </c>
      <c r="S176" s="8">
        <f>IF($A176=0,0,VLOOKUP($A176,Pointage!$A$6:$CE$370,'Récap Transp'!S$3))</f>
        <v>0</v>
      </c>
    </row>
    <row r="177" spans="1:19" x14ac:dyDescent="0.2">
      <c r="A177" s="7">
        <f>Pointage!A179</f>
        <v>43274</v>
      </c>
      <c r="B177" s="4">
        <f t="shared" si="4"/>
        <v>23</v>
      </c>
      <c r="C177" s="4">
        <f t="shared" si="5"/>
        <v>6</v>
      </c>
      <c r="D177" s="8">
        <f>IF($A177=0,0,VLOOKUP($A177,Pointage!$A$6:$CE$370,'Récap Transp'!D$3))</f>
        <v>0</v>
      </c>
      <c r="E177" s="8">
        <f>IF($A177=0,0,VLOOKUP($A177,Pointage!$A$6:$CE$370,'Récap Transp'!E$3))</f>
        <v>0</v>
      </c>
      <c r="F177" s="8">
        <f>IF($A177=0,0,VLOOKUP($A177,Pointage!$A$6:$CE$370,'Récap Transp'!F$3))</f>
        <v>0</v>
      </c>
      <c r="G177" s="8">
        <f>IF($A177=0,0,VLOOKUP($A177,Pointage!$A$6:$CE$370,'Récap Transp'!G$3))</f>
        <v>0</v>
      </c>
      <c r="H177" s="8">
        <f>IF($A177=0,0,VLOOKUP($A177,Pointage!$A$6:$CE$370,'Récap Transp'!H$3))</f>
        <v>0</v>
      </c>
      <c r="I177" s="8">
        <f>IF($A177=0,0,VLOOKUP($A177,Pointage!$A$6:$CE$370,'Récap Transp'!I$3))</f>
        <v>0</v>
      </c>
      <c r="J177" s="8">
        <f>IF($A177=0,0,VLOOKUP($A177,Pointage!$A$6:$CE$370,'Récap Transp'!J$3))</f>
        <v>0</v>
      </c>
      <c r="K177" s="8">
        <f>IF($A177=0,0,VLOOKUP($A177,Pointage!$A$6:$CE$370,'Récap Transp'!K$3))</f>
        <v>0</v>
      </c>
      <c r="L177" s="8">
        <f>IF($A177=0,0,VLOOKUP($A177,Pointage!$A$6:$CE$370,'Récap Transp'!L$3))</f>
        <v>0</v>
      </c>
      <c r="M177" s="8">
        <f>IF($A177=0,0,VLOOKUP($A177,Pointage!$A$6:$CE$370,'Récap Transp'!M$3))</f>
        <v>0</v>
      </c>
      <c r="N177" s="8">
        <f>IF($A177=0,0,VLOOKUP($A177,Pointage!$A$6:$CE$370,'Récap Transp'!N$3))</f>
        <v>0</v>
      </c>
      <c r="O177" s="8">
        <f>IF($A177=0,0,VLOOKUP($A177,Pointage!$A$6:$CE$370,'Récap Transp'!O$3))</f>
        <v>0</v>
      </c>
      <c r="P177" s="8">
        <f>IF($A177=0,0,VLOOKUP($A177,Pointage!$A$6:$CE$370,'Récap Transp'!P$3))</f>
        <v>0</v>
      </c>
      <c r="Q177" s="8">
        <f>IF($A177=0,0,VLOOKUP($A177,Pointage!$A$6:$CE$370,'Récap Transp'!Q$3))</f>
        <v>0</v>
      </c>
      <c r="R177" s="8">
        <f>IF($A177=0,0,VLOOKUP($A177,Pointage!$A$6:$CE$370,'Récap Transp'!R$3))</f>
        <v>0</v>
      </c>
      <c r="S177" s="8">
        <f>IF($A177=0,0,VLOOKUP($A177,Pointage!$A$6:$CE$370,'Récap Transp'!S$3))</f>
        <v>0</v>
      </c>
    </row>
    <row r="178" spans="1:19" x14ac:dyDescent="0.2">
      <c r="A178" s="7" t="str">
        <f>Pointage!A180</f>
        <v>Total</v>
      </c>
      <c r="B178" s="4" t="e">
        <f t="shared" si="4"/>
        <v>#VALUE!</v>
      </c>
      <c r="C178" s="4" t="e">
        <f t="shared" si="5"/>
        <v>#VALUE!</v>
      </c>
      <c r="D178" s="8">
        <f>IF($A178=0,0,VLOOKUP($A178,Pointage!$A$6:$CE$370,'Récap Transp'!D$3))</f>
        <v>0</v>
      </c>
      <c r="E178" s="8">
        <f>IF($A178=0,0,VLOOKUP($A178,Pointage!$A$6:$CE$370,'Récap Transp'!E$3))</f>
        <v>0</v>
      </c>
      <c r="F178" s="8">
        <f>IF($A178=0,0,VLOOKUP($A178,Pointage!$A$6:$CE$370,'Récap Transp'!F$3))</f>
        <v>0</v>
      </c>
      <c r="G178" s="8">
        <f>IF($A178=0,0,VLOOKUP($A178,Pointage!$A$6:$CE$370,'Récap Transp'!G$3))</f>
        <v>0</v>
      </c>
      <c r="H178" s="8">
        <f>IF($A178=0,0,VLOOKUP($A178,Pointage!$A$6:$CE$370,'Récap Transp'!H$3))</f>
        <v>0</v>
      </c>
      <c r="I178" s="8">
        <f>IF($A178=0,0,VLOOKUP($A178,Pointage!$A$6:$CE$370,'Récap Transp'!I$3))</f>
        <v>0</v>
      </c>
      <c r="J178" s="8">
        <f>IF($A178=0,0,VLOOKUP($A178,Pointage!$A$6:$CE$370,'Récap Transp'!J$3))</f>
        <v>0</v>
      </c>
      <c r="K178" s="8">
        <f>IF($A178=0,0,VLOOKUP($A178,Pointage!$A$6:$CE$370,'Récap Transp'!K$3))</f>
        <v>0</v>
      </c>
      <c r="L178" s="8">
        <f>IF($A178=0,0,VLOOKUP($A178,Pointage!$A$6:$CE$370,'Récap Transp'!L$3))</f>
        <v>0</v>
      </c>
      <c r="M178" s="8">
        <f>IF($A178=0,0,VLOOKUP($A178,Pointage!$A$6:$CE$370,'Récap Transp'!M$3))</f>
        <v>0</v>
      </c>
      <c r="N178" s="8">
        <f>IF($A178=0,0,VLOOKUP($A178,Pointage!$A$6:$CE$370,'Récap Transp'!N$3))</f>
        <v>0</v>
      </c>
      <c r="O178" s="8">
        <f>IF($A178=0,0,VLOOKUP($A178,Pointage!$A$6:$CE$370,'Récap Transp'!O$3))</f>
        <v>0</v>
      </c>
      <c r="P178" s="8">
        <f>IF($A178=0,0,VLOOKUP($A178,Pointage!$A$6:$CE$370,'Récap Transp'!P$3))</f>
        <v>0</v>
      </c>
      <c r="Q178" s="8">
        <f>IF($A178=0,0,VLOOKUP($A178,Pointage!$A$6:$CE$370,'Récap Transp'!Q$3))</f>
        <v>0</v>
      </c>
      <c r="R178" s="8">
        <f>IF($A178=0,0,VLOOKUP($A178,Pointage!$A$6:$CE$370,'Récap Transp'!R$3))</f>
        <v>0</v>
      </c>
      <c r="S178" s="8">
        <f>IF($A178=0,0,VLOOKUP($A178,Pointage!$A$6:$CE$370,'Récap Transp'!S$3))</f>
        <v>0</v>
      </c>
    </row>
    <row r="179" spans="1:19" x14ac:dyDescent="0.2">
      <c r="A179" s="7">
        <f>Pointage!A181</f>
        <v>43276</v>
      </c>
      <c r="B179" s="4">
        <f t="shared" si="4"/>
        <v>25</v>
      </c>
      <c r="C179" s="4">
        <f t="shared" si="5"/>
        <v>6</v>
      </c>
      <c r="D179" s="8">
        <f>IF($A179=0,0,VLOOKUP($A179,Pointage!$A$6:$CE$370,'Récap Transp'!D$3))</f>
        <v>0</v>
      </c>
      <c r="E179" s="8">
        <f>IF($A179=0,0,VLOOKUP($A179,Pointage!$A$6:$CE$370,'Récap Transp'!E$3))</f>
        <v>0</v>
      </c>
      <c r="F179" s="8">
        <f>IF($A179=0,0,VLOOKUP($A179,Pointage!$A$6:$CE$370,'Récap Transp'!F$3))</f>
        <v>0</v>
      </c>
      <c r="G179" s="8">
        <f>IF($A179=0,0,VLOOKUP($A179,Pointage!$A$6:$CE$370,'Récap Transp'!G$3))</f>
        <v>0</v>
      </c>
      <c r="H179" s="8">
        <f>IF($A179=0,0,VLOOKUP($A179,Pointage!$A$6:$CE$370,'Récap Transp'!H$3))</f>
        <v>0</v>
      </c>
      <c r="I179" s="8">
        <f>IF($A179=0,0,VLOOKUP($A179,Pointage!$A$6:$CE$370,'Récap Transp'!I$3))</f>
        <v>0</v>
      </c>
      <c r="J179" s="8">
        <f>IF($A179=0,0,VLOOKUP($A179,Pointage!$A$6:$CE$370,'Récap Transp'!J$3))</f>
        <v>0</v>
      </c>
      <c r="K179" s="8">
        <f>IF($A179=0,0,VLOOKUP($A179,Pointage!$A$6:$CE$370,'Récap Transp'!K$3))</f>
        <v>0</v>
      </c>
      <c r="L179" s="8">
        <f>IF($A179=0,0,VLOOKUP($A179,Pointage!$A$6:$CE$370,'Récap Transp'!L$3))</f>
        <v>0</v>
      </c>
      <c r="M179" s="8">
        <f>IF($A179=0,0,VLOOKUP($A179,Pointage!$A$6:$CE$370,'Récap Transp'!M$3))</f>
        <v>0</v>
      </c>
      <c r="N179" s="8">
        <f>IF($A179=0,0,VLOOKUP($A179,Pointage!$A$6:$CE$370,'Récap Transp'!N$3))</f>
        <v>0</v>
      </c>
      <c r="O179" s="8">
        <f>IF($A179=0,0,VLOOKUP($A179,Pointage!$A$6:$CE$370,'Récap Transp'!O$3))</f>
        <v>0</v>
      </c>
      <c r="P179" s="8">
        <f>IF($A179=0,0,VLOOKUP($A179,Pointage!$A$6:$CE$370,'Récap Transp'!P$3))</f>
        <v>0</v>
      </c>
      <c r="Q179" s="8">
        <f>IF($A179=0,0,VLOOKUP($A179,Pointage!$A$6:$CE$370,'Récap Transp'!Q$3))</f>
        <v>0</v>
      </c>
      <c r="R179" s="8">
        <f>IF($A179=0,0,VLOOKUP($A179,Pointage!$A$6:$CE$370,'Récap Transp'!R$3))</f>
        <v>0</v>
      </c>
      <c r="S179" s="8">
        <f>IF($A179=0,0,VLOOKUP($A179,Pointage!$A$6:$CE$370,'Récap Transp'!S$3))</f>
        <v>0</v>
      </c>
    </row>
    <row r="180" spans="1:19" x14ac:dyDescent="0.2">
      <c r="A180" s="7">
        <f>Pointage!A182</f>
        <v>43277</v>
      </c>
      <c r="B180" s="4">
        <f t="shared" si="4"/>
        <v>26</v>
      </c>
      <c r="C180" s="4">
        <f t="shared" si="5"/>
        <v>6</v>
      </c>
      <c r="D180" s="8">
        <f>IF($A180=0,0,VLOOKUP($A180,Pointage!$A$6:$CE$370,'Récap Transp'!D$3))</f>
        <v>0</v>
      </c>
      <c r="E180" s="8">
        <f>IF($A180=0,0,VLOOKUP($A180,Pointage!$A$6:$CE$370,'Récap Transp'!E$3))</f>
        <v>0</v>
      </c>
      <c r="F180" s="8">
        <f>IF($A180=0,0,VLOOKUP($A180,Pointage!$A$6:$CE$370,'Récap Transp'!F$3))</f>
        <v>0</v>
      </c>
      <c r="G180" s="8">
        <f>IF($A180=0,0,VLOOKUP($A180,Pointage!$A$6:$CE$370,'Récap Transp'!G$3))</f>
        <v>0</v>
      </c>
      <c r="H180" s="8">
        <f>IF($A180=0,0,VLOOKUP($A180,Pointage!$A$6:$CE$370,'Récap Transp'!H$3))</f>
        <v>0</v>
      </c>
      <c r="I180" s="8">
        <f>IF($A180=0,0,VLOOKUP($A180,Pointage!$A$6:$CE$370,'Récap Transp'!I$3))</f>
        <v>0</v>
      </c>
      <c r="J180" s="8">
        <f>IF($A180=0,0,VLOOKUP($A180,Pointage!$A$6:$CE$370,'Récap Transp'!J$3))</f>
        <v>0</v>
      </c>
      <c r="K180" s="8">
        <f>IF($A180=0,0,VLOOKUP($A180,Pointage!$A$6:$CE$370,'Récap Transp'!K$3))</f>
        <v>0</v>
      </c>
      <c r="L180" s="8">
        <f>IF($A180=0,0,VLOOKUP($A180,Pointage!$A$6:$CE$370,'Récap Transp'!L$3))</f>
        <v>0</v>
      </c>
      <c r="M180" s="8">
        <f>IF($A180=0,0,VLOOKUP($A180,Pointage!$A$6:$CE$370,'Récap Transp'!M$3))</f>
        <v>0</v>
      </c>
      <c r="N180" s="8">
        <f>IF($A180=0,0,VLOOKUP($A180,Pointage!$A$6:$CE$370,'Récap Transp'!N$3))</f>
        <v>0</v>
      </c>
      <c r="O180" s="8">
        <f>IF($A180=0,0,VLOOKUP($A180,Pointage!$A$6:$CE$370,'Récap Transp'!O$3))</f>
        <v>0</v>
      </c>
      <c r="P180" s="8">
        <f>IF($A180=0,0,VLOOKUP($A180,Pointage!$A$6:$CE$370,'Récap Transp'!P$3))</f>
        <v>0</v>
      </c>
      <c r="Q180" s="8">
        <f>IF($A180=0,0,VLOOKUP($A180,Pointage!$A$6:$CE$370,'Récap Transp'!Q$3))</f>
        <v>0</v>
      </c>
      <c r="R180" s="8">
        <f>IF($A180=0,0,VLOOKUP($A180,Pointage!$A$6:$CE$370,'Récap Transp'!R$3))</f>
        <v>0</v>
      </c>
      <c r="S180" s="8">
        <f>IF($A180=0,0,VLOOKUP($A180,Pointage!$A$6:$CE$370,'Récap Transp'!S$3))</f>
        <v>0</v>
      </c>
    </row>
    <row r="181" spans="1:19" x14ac:dyDescent="0.2">
      <c r="A181" s="7">
        <f>Pointage!A183</f>
        <v>43278</v>
      </c>
      <c r="B181" s="4">
        <f t="shared" si="4"/>
        <v>27</v>
      </c>
      <c r="C181" s="4">
        <f t="shared" si="5"/>
        <v>6</v>
      </c>
      <c r="D181" s="8">
        <f>IF($A181=0,0,VLOOKUP($A181,Pointage!$A$6:$CE$370,'Récap Transp'!D$3))</f>
        <v>0</v>
      </c>
      <c r="E181" s="8">
        <f>IF($A181=0,0,VLOOKUP($A181,Pointage!$A$6:$CE$370,'Récap Transp'!E$3))</f>
        <v>0</v>
      </c>
      <c r="F181" s="8">
        <f>IF($A181=0,0,VLOOKUP($A181,Pointage!$A$6:$CE$370,'Récap Transp'!F$3))</f>
        <v>0</v>
      </c>
      <c r="G181" s="8">
        <f>IF($A181=0,0,VLOOKUP($A181,Pointage!$A$6:$CE$370,'Récap Transp'!G$3))</f>
        <v>0</v>
      </c>
      <c r="H181" s="8">
        <f>IF($A181=0,0,VLOOKUP($A181,Pointage!$A$6:$CE$370,'Récap Transp'!H$3))</f>
        <v>0</v>
      </c>
      <c r="I181" s="8">
        <f>IF($A181=0,0,VLOOKUP($A181,Pointage!$A$6:$CE$370,'Récap Transp'!I$3))</f>
        <v>0</v>
      </c>
      <c r="J181" s="8">
        <f>IF($A181=0,0,VLOOKUP($A181,Pointage!$A$6:$CE$370,'Récap Transp'!J$3))</f>
        <v>0</v>
      </c>
      <c r="K181" s="8">
        <f>IF($A181=0,0,VLOOKUP($A181,Pointage!$A$6:$CE$370,'Récap Transp'!K$3))</f>
        <v>0</v>
      </c>
      <c r="L181" s="8">
        <f>IF($A181=0,0,VLOOKUP($A181,Pointage!$A$6:$CE$370,'Récap Transp'!L$3))</f>
        <v>0</v>
      </c>
      <c r="M181" s="8">
        <f>IF($A181=0,0,VLOOKUP($A181,Pointage!$A$6:$CE$370,'Récap Transp'!M$3))</f>
        <v>0</v>
      </c>
      <c r="N181" s="8">
        <f>IF($A181=0,0,VLOOKUP($A181,Pointage!$A$6:$CE$370,'Récap Transp'!N$3))</f>
        <v>0</v>
      </c>
      <c r="O181" s="8">
        <f>IF($A181=0,0,VLOOKUP($A181,Pointage!$A$6:$CE$370,'Récap Transp'!O$3))</f>
        <v>0</v>
      </c>
      <c r="P181" s="8">
        <f>IF($A181=0,0,VLOOKUP($A181,Pointage!$A$6:$CE$370,'Récap Transp'!P$3))</f>
        <v>0</v>
      </c>
      <c r="Q181" s="8">
        <f>IF($A181=0,0,VLOOKUP($A181,Pointage!$A$6:$CE$370,'Récap Transp'!Q$3))</f>
        <v>0</v>
      </c>
      <c r="R181" s="8">
        <f>IF($A181=0,0,VLOOKUP($A181,Pointage!$A$6:$CE$370,'Récap Transp'!R$3))</f>
        <v>0</v>
      </c>
      <c r="S181" s="8">
        <f>IF($A181=0,0,VLOOKUP($A181,Pointage!$A$6:$CE$370,'Récap Transp'!S$3))</f>
        <v>0</v>
      </c>
    </row>
    <row r="182" spans="1:19" x14ac:dyDescent="0.2">
      <c r="A182" s="7">
        <f>Pointage!A184</f>
        <v>43279</v>
      </c>
      <c r="B182" s="4">
        <f t="shared" si="4"/>
        <v>28</v>
      </c>
      <c r="C182" s="4">
        <f t="shared" si="5"/>
        <v>6</v>
      </c>
      <c r="D182" s="8">
        <f>IF($A182=0,0,VLOOKUP($A182,Pointage!$A$6:$CE$370,'Récap Transp'!D$3))</f>
        <v>0</v>
      </c>
      <c r="E182" s="8">
        <f>IF($A182=0,0,VLOOKUP($A182,Pointage!$A$6:$CE$370,'Récap Transp'!E$3))</f>
        <v>0</v>
      </c>
      <c r="F182" s="8">
        <f>IF($A182=0,0,VLOOKUP($A182,Pointage!$A$6:$CE$370,'Récap Transp'!F$3))</f>
        <v>0</v>
      </c>
      <c r="G182" s="8">
        <f>IF($A182=0,0,VLOOKUP($A182,Pointage!$A$6:$CE$370,'Récap Transp'!G$3))</f>
        <v>0</v>
      </c>
      <c r="H182" s="8">
        <f>IF($A182=0,0,VLOOKUP($A182,Pointage!$A$6:$CE$370,'Récap Transp'!H$3))</f>
        <v>0</v>
      </c>
      <c r="I182" s="8">
        <f>IF($A182=0,0,VLOOKUP($A182,Pointage!$A$6:$CE$370,'Récap Transp'!I$3))</f>
        <v>0</v>
      </c>
      <c r="J182" s="8">
        <f>IF($A182=0,0,VLOOKUP($A182,Pointage!$A$6:$CE$370,'Récap Transp'!J$3))</f>
        <v>0</v>
      </c>
      <c r="K182" s="8">
        <f>IF($A182=0,0,VLOOKUP($A182,Pointage!$A$6:$CE$370,'Récap Transp'!K$3))</f>
        <v>0</v>
      </c>
      <c r="L182" s="8">
        <f>IF($A182=0,0,VLOOKUP($A182,Pointage!$A$6:$CE$370,'Récap Transp'!L$3))</f>
        <v>0</v>
      </c>
      <c r="M182" s="8">
        <f>IF($A182=0,0,VLOOKUP($A182,Pointage!$A$6:$CE$370,'Récap Transp'!M$3))</f>
        <v>0</v>
      </c>
      <c r="N182" s="8">
        <f>IF($A182=0,0,VLOOKUP($A182,Pointage!$A$6:$CE$370,'Récap Transp'!N$3))</f>
        <v>0</v>
      </c>
      <c r="O182" s="8">
        <f>IF($A182=0,0,VLOOKUP($A182,Pointage!$A$6:$CE$370,'Récap Transp'!O$3))</f>
        <v>0</v>
      </c>
      <c r="P182" s="8">
        <f>IF($A182=0,0,VLOOKUP($A182,Pointage!$A$6:$CE$370,'Récap Transp'!P$3))</f>
        <v>0</v>
      </c>
      <c r="Q182" s="8">
        <f>IF($A182=0,0,VLOOKUP($A182,Pointage!$A$6:$CE$370,'Récap Transp'!Q$3))</f>
        <v>0</v>
      </c>
      <c r="R182" s="8">
        <f>IF($A182=0,0,VLOOKUP($A182,Pointage!$A$6:$CE$370,'Récap Transp'!R$3))</f>
        <v>0</v>
      </c>
      <c r="S182" s="8">
        <f>IF($A182=0,0,VLOOKUP($A182,Pointage!$A$6:$CE$370,'Récap Transp'!S$3))</f>
        <v>0</v>
      </c>
    </row>
    <row r="183" spans="1:19" x14ac:dyDescent="0.2">
      <c r="A183" s="7">
        <f>Pointage!A185</f>
        <v>43280</v>
      </c>
      <c r="B183" s="4">
        <f t="shared" si="4"/>
        <v>29</v>
      </c>
      <c r="C183" s="4">
        <f t="shared" si="5"/>
        <v>6</v>
      </c>
      <c r="D183" s="8">
        <f>IF($A183=0,0,VLOOKUP($A183,Pointage!$A$6:$CE$370,'Récap Transp'!D$3))</f>
        <v>0</v>
      </c>
      <c r="E183" s="8">
        <f>IF($A183=0,0,VLOOKUP($A183,Pointage!$A$6:$CE$370,'Récap Transp'!E$3))</f>
        <v>0</v>
      </c>
      <c r="F183" s="8">
        <f>IF($A183=0,0,VLOOKUP($A183,Pointage!$A$6:$CE$370,'Récap Transp'!F$3))</f>
        <v>0</v>
      </c>
      <c r="G183" s="8">
        <f>IF($A183=0,0,VLOOKUP($A183,Pointage!$A$6:$CE$370,'Récap Transp'!G$3))</f>
        <v>0</v>
      </c>
      <c r="H183" s="8">
        <f>IF($A183=0,0,VLOOKUP($A183,Pointage!$A$6:$CE$370,'Récap Transp'!H$3))</f>
        <v>0</v>
      </c>
      <c r="I183" s="8">
        <f>IF($A183=0,0,VLOOKUP($A183,Pointage!$A$6:$CE$370,'Récap Transp'!I$3))</f>
        <v>0</v>
      </c>
      <c r="J183" s="8">
        <f>IF($A183=0,0,VLOOKUP($A183,Pointage!$A$6:$CE$370,'Récap Transp'!J$3))</f>
        <v>0</v>
      </c>
      <c r="K183" s="8">
        <f>IF($A183=0,0,VLOOKUP($A183,Pointage!$A$6:$CE$370,'Récap Transp'!K$3))</f>
        <v>0</v>
      </c>
      <c r="L183" s="8">
        <f>IF($A183=0,0,VLOOKUP($A183,Pointage!$A$6:$CE$370,'Récap Transp'!L$3))</f>
        <v>0</v>
      </c>
      <c r="M183" s="8">
        <f>IF($A183=0,0,VLOOKUP($A183,Pointage!$A$6:$CE$370,'Récap Transp'!M$3))</f>
        <v>0</v>
      </c>
      <c r="N183" s="8">
        <f>IF($A183=0,0,VLOOKUP($A183,Pointage!$A$6:$CE$370,'Récap Transp'!N$3))</f>
        <v>0</v>
      </c>
      <c r="O183" s="8">
        <f>IF($A183=0,0,VLOOKUP($A183,Pointage!$A$6:$CE$370,'Récap Transp'!O$3))</f>
        <v>0</v>
      </c>
      <c r="P183" s="8">
        <f>IF($A183=0,0,VLOOKUP($A183,Pointage!$A$6:$CE$370,'Récap Transp'!P$3))</f>
        <v>0</v>
      </c>
      <c r="Q183" s="8">
        <f>IF($A183=0,0,VLOOKUP($A183,Pointage!$A$6:$CE$370,'Récap Transp'!Q$3))</f>
        <v>0</v>
      </c>
      <c r="R183" s="8">
        <f>IF($A183=0,0,VLOOKUP($A183,Pointage!$A$6:$CE$370,'Récap Transp'!R$3))</f>
        <v>0</v>
      </c>
      <c r="S183" s="8">
        <f>IF($A183=0,0,VLOOKUP($A183,Pointage!$A$6:$CE$370,'Récap Transp'!S$3))</f>
        <v>0</v>
      </c>
    </row>
    <row r="184" spans="1:19" x14ac:dyDescent="0.2">
      <c r="A184" s="7">
        <f>Pointage!A186</f>
        <v>43281</v>
      </c>
      <c r="B184" s="4">
        <f t="shared" si="4"/>
        <v>30</v>
      </c>
      <c r="C184" s="4">
        <f t="shared" si="5"/>
        <v>6</v>
      </c>
      <c r="D184" s="8">
        <f>IF($A184=0,0,VLOOKUP($A184,Pointage!$A$6:$CE$370,'Récap Transp'!D$3))</f>
        <v>0</v>
      </c>
      <c r="E184" s="8">
        <f>IF($A184=0,0,VLOOKUP($A184,Pointage!$A$6:$CE$370,'Récap Transp'!E$3))</f>
        <v>0</v>
      </c>
      <c r="F184" s="8">
        <f>IF($A184=0,0,VLOOKUP($A184,Pointage!$A$6:$CE$370,'Récap Transp'!F$3))</f>
        <v>0</v>
      </c>
      <c r="G184" s="8">
        <f>IF($A184=0,0,VLOOKUP($A184,Pointage!$A$6:$CE$370,'Récap Transp'!G$3))</f>
        <v>0</v>
      </c>
      <c r="H184" s="8">
        <f>IF($A184=0,0,VLOOKUP($A184,Pointage!$A$6:$CE$370,'Récap Transp'!H$3))</f>
        <v>0</v>
      </c>
      <c r="I184" s="8">
        <f>IF($A184=0,0,VLOOKUP($A184,Pointage!$A$6:$CE$370,'Récap Transp'!I$3))</f>
        <v>0</v>
      </c>
      <c r="J184" s="8">
        <f>IF($A184=0,0,VLOOKUP($A184,Pointage!$A$6:$CE$370,'Récap Transp'!J$3))</f>
        <v>0</v>
      </c>
      <c r="K184" s="8">
        <f>IF($A184=0,0,VLOOKUP($A184,Pointage!$A$6:$CE$370,'Récap Transp'!K$3))</f>
        <v>0</v>
      </c>
      <c r="L184" s="8">
        <f>IF($A184=0,0,VLOOKUP($A184,Pointage!$A$6:$CE$370,'Récap Transp'!L$3))</f>
        <v>0</v>
      </c>
      <c r="M184" s="8">
        <f>IF($A184=0,0,VLOOKUP($A184,Pointage!$A$6:$CE$370,'Récap Transp'!M$3))</f>
        <v>0</v>
      </c>
      <c r="N184" s="8">
        <f>IF($A184=0,0,VLOOKUP($A184,Pointage!$A$6:$CE$370,'Récap Transp'!N$3))</f>
        <v>0</v>
      </c>
      <c r="O184" s="8">
        <f>IF($A184=0,0,VLOOKUP($A184,Pointage!$A$6:$CE$370,'Récap Transp'!O$3))</f>
        <v>0</v>
      </c>
      <c r="P184" s="8">
        <f>IF($A184=0,0,VLOOKUP($A184,Pointage!$A$6:$CE$370,'Récap Transp'!P$3))</f>
        <v>0</v>
      </c>
      <c r="Q184" s="8">
        <f>IF($A184=0,0,VLOOKUP($A184,Pointage!$A$6:$CE$370,'Récap Transp'!Q$3))</f>
        <v>0</v>
      </c>
      <c r="R184" s="8">
        <f>IF($A184=0,0,VLOOKUP($A184,Pointage!$A$6:$CE$370,'Récap Transp'!R$3))</f>
        <v>0</v>
      </c>
      <c r="S184" s="8">
        <f>IF($A184=0,0,VLOOKUP($A184,Pointage!$A$6:$CE$370,'Récap Transp'!S$3))</f>
        <v>0</v>
      </c>
    </row>
    <row r="185" spans="1:19" x14ac:dyDescent="0.2">
      <c r="A185" s="7" t="str">
        <f>Pointage!A187</f>
        <v>Total</v>
      </c>
      <c r="B185" s="4" t="e">
        <f t="shared" si="4"/>
        <v>#VALUE!</v>
      </c>
      <c r="C185" s="4" t="e">
        <f t="shared" si="5"/>
        <v>#VALUE!</v>
      </c>
      <c r="D185" s="8">
        <f>IF($A185=0,0,VLOOKUP($A185,Pointage!$A$6:$CE$370,'Récap Transp'!D$3))</f>
        <v>0</v>
      </c>
      <c r="E185" s="8">
        <f>IF($A185=0,0,VLOOKUP($A185,Pointage!$A$6:$CE$370,'Récap Transp'!E$3))</f>
        <v>0</v>
      </c>
      <c r="F185" s="8">
        <f>IF($A185=0,0,VLOOKUP($A185,Pointage!$A$6:$CE$370,'Récap Transp'!F$3))</f>
        <v>0</v>
      </c>
      <c r="G185" s="8">
        <f>IF($A185=0,0,VLOOKUP($A185,Pointage!$A$6:$CE$370,'Récap Transp'!G$3))</f>
        <v>0</v>
      </c>
      <c r="H185" s="8">
        <f>IF($A185=0,0,VLOOKUP($A185,Pointage!$A$6:$CE$370,'Récap Transp'!H$3))</f>
        <v>0</v>
      </c>
      <c r="I185" s="8">
        <f>IF($A185=0,0,VLOOKUP($A185,Pointage!$A$6:$CE$370,'Récap Transp'!I$3))</f>
        <v>0</v>
      </c>
      <c r="J185" s="8">
        <f>IF($A185=0,0,VLOOKUP($A185,Pointage!$A$6:$CE$370,'Récap Transp'!J$3))</f>
        <v>0</v>
      </c>
      <c r="K185" s="8">
        <f>IF($A185=0,0,VLOOKUP($A185,Pointage!$A$6:$CE$370,'Récap Transp'!K$3))</f>
        <v>0</v>
      </c>
      <c r="L185" s="8">
        <f>IF($A185=0,0,VLOOKUP($A185,Pointage!$A$6:$CE$370,'Récap Transp'!L$3))</f>
        <v>0</v>
      </c>
      <c r="M185" s="8">
        <f>IF($A185=0,0,VLOOKUP($A185,Pointage!$A$6:$CE$370,'Récap Transp'!M$3))</f>
        <v>0</v>
      </c>
      <c r="N185" s="8">
        <f>IF($A185=0,0,VLOOKUP($A185,Pointage!$A$6:$CE$370,'Récap Transp'!N$3))</f>
        <v>0</v>
      </c>
      <c r="O185" s="8">
        <f>IF($A185=0,0,VLOOKUP($A185,Pointage!$A$6:$CE$370,'Récap Transp'!O$3))</f>
        <v>0</v>
      </c>
      <c r="P185" s="8">
        <f>IF($A185=0,0,VLOOKUP($A185,Pointage!$A$6:$CE$370,'Récap Transp'!P$3))</f>
        <v>0</v>
      </c>
      <c r="Q185" s="8">
        <f>IF($A185=0,0,VLOOKUP($A185,Pointage!$A$6:$CE$370,'Récap Transp'!Q$3))</f>
        <v>0</v>
      </c>
      <c r="R185" s="8">
        <f>IF($A185=0,0,VLOOKUP($A185,Pointage!$A$6:$CE$370,'Récap Transp'!R$3))</f>
        <v>0</v>
      </c>
      <c r="S185" s="8">
        <f>IF($A185=0,0,VLOOKUP($A185,Pointage!$A$6:$CE$370,'Récap Transp'!S$3))</f>
        <v>0</v>
      </c>
    </row>
    <row r="186" spans="1:19" x14ac:dyDescent="0.2">
      <c r="A186" s="7">
        <f>Pointage!A188</f>
        <v>43283</v>
      </c>
      <c r="B186" s="4">
        <f t="shared" si="4"/>
        <v>2</v>
      </c>
      <c r="C186" s="4">
        <f t="shared" si="5"/>
        <v>7</v>
      </c>
      <c r="D186" s="8">
        <f>IF($A186=0,0,VLOOKUP($A186,Pointage!$A$6:$CE$370,'Récap Transp'!D$3))</f>
        <v>0</v>
      </c>
      <c r="E186" s="8">
        <f>IF($A186=0,0,VLOOKUP($A186,Pointage!$A$6:$CE$370,'Récap Transp'!E$3))</f>
        <v>0</v>
      </c>
      <c r="F186" s="8">
        <f>IF($A186=0,0,VLOOKUP($A186,Pointage!$A$6:$CE$370,'Récap Transp'!F$3))</f>
        <v>0</v>
      </c>
      <c r="G186" s="8">
        <f>IF($A186=0,0,VLOOKUP($A186,Pointage!$A$6:$CE$370,'Récap Transp'!G$3))</f>
        <v>0</v>
      </c>
      <c r="H186" s="8">
        <f>IF($A186=0,0,VLOOKUP($A186,Pointage!$A$6:$CE$370,'Récap Transp'!H$3))</f>
        <v>0</v>
      </c>
      <c r="I186" s="8">
        <f>IF($A186=0,0,VLOOKUP($A186,Pointage!$A$6:$CE$370,'Récap Transp'!I$3))</f>
        <v>0</v>
      </c>
      <c r="J186" s="8">
        <f>IF($A186=0,0,VLOOKUP($A186,Pointage!$A$6:$CE$370,'Récap Transp'!J$3))</f>
        <v>0</v>
      </c>
      <c r="K186" s="8">
        <f>IF($A186=0,0,VLOOKUP($A186,Pointage!$A$6:$CE$370,'Récap Transp'!K$3))</f>
        <v>0</v>
      </c>
      <c r="L186" s="8">
        <f>IF($A186=0,0,VLOOKUP($A186,Pointage!$A$6:$CE$370,'Récap Transp'!L$3))</f>
        <v>0</v>
      </c>
      <c r="M186" s="8">
        <f>IF($A186=0,0,VLOOKUP($A186,Pointage!$A$6:$CE$370,'Récap Transp'!M$3))</f>
        <v>0</v>
      </c>
      <c r="N186" s="8">
        <f>IF($A186=0,0,VLOOKUP($A186,Pointage!$A$6:$CE$370,'Récap Transp'!N$3))</f>
        <v>0</v>
      </c>
      <c r="O186" s="8">
        <f>IF($A186=0,0,VLOOKUP($A186,Pointage!$A$6:$CE$370,'Récap Transp'!O$3))</f>
        <v>0</v>
      </c>
      <c r="P186" s="8">
        <f>IF($A186=0,0,VLOOKUP($A186,Pointage!$A$6:$CE$370,'Récap Transp'!P$3))</f>
        <v>0</v>
      </c>
      <c r="Q186" s="8">
        <f>IF($A186=0,0,VLOOKUP($A186,Pointage!$A$6:$CE$370,'Récap Transp'!Q$3))</f>
        <v>0</v>
      </c>
      <c r="R186" s="8">
        <f>IF($A186=0,0,VLOOKUP($A186,Pointage!$A$6:$CE$370,'Récap Transp'!R$3))</f>
        <v>0</v>
      </c>
      <c r="S186" s="8">
        <f>IF($A186=0,0,VLOOKUP($A186,Pointage!$A$6:$CE$370,'Récap Transp'!S$3))</f>
        <v>0</v>
      </c>
    </row>
    <row r="187" spans="1:19" x14ac:dyDescent="0.2">
      <c r="A187" s="7">
        <f>Pointage!A189</f>
        <v>43284</v>
      </c>
      <c r="B187" s="4">
        <f t="shared" si="4"/>
        <v>3</v>
      </c>
      <c r="C187" s="4">
        <f t="shared" si="5"/>
        <v>7</v>
      </c>
      <c r="D187" s="8">
        <f>IF($A187=0,0,VLOOKUP($A187,Pointage!$A$6:$CE$370,'Récap Transp'!D$3))</f>
        <v>0</v>
      </c>
      <c r="E187" s="8">
        <f>IF($A187=0,0,VLOOKUP($A187,Pointage!$A$6:$CE$370,'Récap Transp'!E$3))</f>
        <v>0</v>
      </c>
      <c r="F187" s="8">
        <f>IF($A187=0,0,VLOOKUP($A187,Pointage!$A$6:$CE$370,'Récap Transp'!F$3))</f>
        <v>0</v>
      </c>
      <c r="G187" s="8">
        <f>IF($A187=0,0,VLOOKUP($A187,Pointage!$A$6:$CE$370,'Récap Transp'!G$3))</f>
        <v>0</v>
      </c>
      <c r="H187" s="8">
        <f>IF($A187=0,0,VLOOKUP($A187,Pointage!$A$6:$CE$370,'Récap Transp'!H$3))</f>
        <v>0</v>
      </c>
      <c r="I187" s="8">
        <f>IF($A187=0,0,VLOOKUP($A187,Pointage!$A$6:$CE$370,'Récap Transp'!I$3))</f>
        <v>0</v>
      </c>
      <c r="J187" s="8">
        <f>IF($A187=0,0,VLOOKUP($A187,Pointage!$A$6:$CE$370,'Récap Transp'!J$3))</f>
        <v>0</v>
      </c>
      <c r="K187" s="8">
        <f>IF($A187=0,0,VLOOKUP($A187,Pointage!$A$6:$CE$370,'Récap Transp'!K$3))</f>
        <v>0</v>
      </c>
      <c r="L187" s="8">
        <f>IF($A187=0,0,VLOOKUP($A187,Pointage!$A$6:$CE$370,'Récap Transp'!L$3))</f>
        <v>0</v>
      </c>
      <c r="M187" s="8">
        <f>IF($A187=0,0,VLOOKUP($A187,Pointage!$A$6:$CE$370,'Récap Transp'!M$3))</f>
        <v>0</v>
      </c>
      <c r="N187" s="8">
        <f>IF($A187=0,0,VLOOKUP($A187,Pointage!$A$6:$CE$370,'Récap Transp'!N$3))</f>
        <v>0</v>
      </c>
      <c r="O187" s="8">
        <f>IF($A187=0,0,VLOOKUP($A187,Pointage!$A$6:$CE$370,'Récap Transp'!O$3))</f>
        <v>0</v>
      </c>
      <c r="P187" s="8">
        <f>IF($A187=0,0,VLOOKUP($A187,Pointage!$A$6:$CE$370,'Récap Transp'!P$3))</f>
        <v>0</v>
      </c>
      <c r="Q187" s="8">
        <f>IF($A187=0,0,VLOOKUP($A187,Pointage!$A$6:$CE$370,'Récap Transp'!Q$3))</f>
        <v>0</v>
      </c>
      <c r="R187" s="8">
        <f>IF($A187=0,0,VLOOKUP($A187,Pointage!$A$6:$CE$370,'Récap Transp'!R$3))</f>
        <v>0</v>
      </c>
      <c r="S187" s="8">
        <f>IF($A187=0,0,VLOOKUP($A187,Pointage!$A$6:$CE$370,'Récap Transp'!S$3))</f>
        <v>0</v>
      </c>
    </row>
    <row r="188" spans="1:19" x14ac:dyDescent="0.2">
      <c r="A188" s="7">
        <f>Pointage!A190</f>
        <v>43285</v>
      </c>
      <c r="B188" s="4">
        <f t="shared" si="4"/>
        <v>4</v>
      </c>
      <c r="C188" s="4">
        <f t="shared" si="5"/>
        <v>7</v>
      </c>
      <c r="D188" s="8">
        <f>IF($A188=0,0,VLOOKUP($A188,Pointage!$A$6:$CE$370,'Récap Transp'!D$3))</f>
        <v>0</v>
      </c>
      <c r="E188" s="8">
        <f>IF($A188=0,0,VLOOKUP($A188,Pointage!$A$6:$CE$370,'Récap Transp'!E$3))</f>
        <v>0</v>
      </c>
      <c r="F188" s="8">
        <f>IF($A188=0,0,VLOOKUP($A188,Pointage!$A$6:$CE$370,'Récap Transp'!F$3))</f>
        <v>0</v>
      </c>
      <c r="G188" s="8">
        <f>IF($A188=0,0,VLOOKUP($A188,Pointage!$A$6:$CE$370,'Récap Transp'!G$3))</f>
        <v>0</v>
      </c>
      <c r="H188" s="8">
        <f>IF($A188=0,0,VLOOKUP($A188,Pointage!$A$6:$CE$370,'Récap Transp'!H$3))</f>
        <v>0</v>
      </c>
      <c r="I188" s="8">
        <f>IF($A188=0,0,VLOOKUP($A188,Pointage!$A$6:$CE$370,'Récap Transp'!I$3))</f>
        <v>0</v>
      </c>
      <c r="J188" s="8">
        <f>IF($A188=0,0,VLOOKUP($A188,Pointage!$A$6:$CE$370,'Récap Transp'!J$3))</f>
        <v>0</v>
      </c>
      <c r="K188" s="8">
        <f>IF($A188=0,0,VLOOKUP($A188,Pointage!$A$6:$CE$370,'Récap Transp'!K$3))</f>
        <v>0</v>
      </c>
      <c r="L188" s="8">
        <f>IF($A188=0,0,VLOOKUP($A188,Pointage!$A$6:$CE$370,'Récap Transp'!L$3))</f>
        <v>0</v>
      </c>
      <c r="M188" s="8">
        <f>IF($A188=0,0,VLOOKUP($A188,Pointage!$A$6:$CE$370,'Récap Transp'!M$3))</f>
        <v>0</v>
      </c>
      <c r="N188" s="8">
        <f>IF($A188=0,0,VLOOKUP($A188,Pointage!$A$6:$CE$370,'Récap Transp'!N$3))</f>
        <v>0</v>
      </c>
      <c r="O188" s="8">
        <f>IF($A188=0,0,VLOOKUP($A188,Pointage!$A$6:$CE$370,'Récap Transp'!O$3))</f>
        <v>0</v>
      </c>
      <c r="P188" s="8">
        <f>IF($A188=0,0,VLOOKUP($A188,Pointage!$A$6:$CE$370,'Récap Transp'!P$3))</f>
        <v>0</v>
      </c>
      <c r="Q188" s="8">
        <f>IF($A188=0,0,VLOOKUP($A188,Pointage!$A$6:$CE$370,'Récap Transp'!Q$3))</f>
        <v>0</v>
      </c>
      <c r="R188" s="8">
        <f>IF($A188=0,0,VLOOKUP($A188,Pointage!$A$6:$CE$370,'Récap Transp'!R$3))</f>
        <v>0</v>
      </c>
      <c r="S188" s="8">
        <f>IF($A188=0,0,VLOOKUP($A188,Pointage!$A$6:$CE$370,'Récap Transp'!S$3))</f>
        <v>0</v>
      </c>
    </row>
    <row r="189" spans="1:19" x14ac:dyDescent="0.2">
      <c r="A189" s="7">
        <f>Pointage!A191</f>
        <v>43286</v>
      </c>
      <c r="B189" s="4">
        <f t="shared" si="4"/>
        <v>5</v>
      </c>
      <c r="C189" s="4">
        <f t="shared" si="5"/>
        <v>7</v>
      </c>
      <c r="D189" s="8">
        <f>IF($A189=0,0,VLOOKUP($A189,Pointage!$A$6:$CE$370,'Récap Transp'!D$3))</f>
        <v>0</v>
      </c>
      <c r="E189" s="8">
        <f>IF($A189=0,0,VLOOKUP($A189,Pointage!$A$6:$CE$370,'Récap Transp'!E$3))</f>
        <v>0</v>
      </c>
      <c r="F189" s="8">
        <f>IF($A189=0,0,VLOOKUP($A189,Pointage!$A$6:$CE$370,'Récap Transp'!F$3))</f>
        <v>0</v>
      </c>
      <c r="G189" s="8">
        <f>IF($A189=0,0,VLOOKUP($A189,Pointage!$A$6:$CE$370,'Récap Transp'!G$3))</f>
        <v>0</v>
      </c>
      <c r="H189" s="8">
        <f>IF($A189=0,0,VLOOKUP($A189,Pointage!$A$6:$CE$370,'Récap Transp'!H$3))</f>
        <v>0</v>
      </c>
      <c r="I189" s="8">
        <f>IF($A189=0,0,VLOOKUP($A189,Pointage!$A$6:$CE$370,'Récap Transp'!I$3))</f>
        <v>0</v>
      </c>
      <c r="J189" s="8">
        <f>IF($A189=0,0,VLOOKUP($A189,Pointage!$A$6:$CE$370,'Récap Transp'!J$3))</f>
        <v>0</v>
      </c>
      <c r="K189" s="8">
        <f>IF($A189=0,0,VLOOKUP($A189,Pointage!$A$6:$CE$370,'Récap Transp'!K$3))</f>
        <v>0</v>
      </c>
      <c r="L189" s="8">
        <f>IF($A189=0,0,VLOOKUP($A189,Pointage!$A$6:$CE$370,'Récap Transp'!L$3))</f>
        <v>0</v>
      </c>
      <c r="M189" s="8">
        <f>IF($A189=0,0,VLOOKUP($A189,Pointage!$A$6:$CE$370,'Récap Transp'!M$3))</f>
        <v>0</v>
      </c>
      <c r="N189" s="8">
        <f>IF($A189=0,0,VLOOKUP($A189,Pointage!$A$6:$CE$370,'Récap Transp'!N$3))</f>
        <v>0</v>
      </c>
      <c r="O189" s="8">
        <f>IF($A189=0,0,VLOOKUP($A189,Pointage!$A$6:$CE$370,'Récap Transp'!O$3))</f>
        <v>0</v>
      </c>
      <c r="P189" s="8">
        <f>IF($A189=0,0,VLOOKUP($A189,Pointage!$A$6:$CE$370,'Récap Transp'!P$3))</f>
        <v>0</v>
      </c>
      <c r="Q189" s="8">
        <f>IF($A189=0,0,VLOOKUP($A189,Pointage!$A$6:$CE$370,'Récap Transp'!Q$3))</f>
        <v>0</v>
      </c>
      <c r="R189" s="8">
        <f>IF($A189=0,0,VLOOKUP($A189,Pointage!$A$6:$CE$370,'Récap Transp'!R$3))</f>
        <v>0</v>
      </c>
      <c r="S189" s="8">
        <f>IF($A189=0,0,VLOOKUP($A189,Pointage!$A$6:$CE$370,'Récap Transp'!S$3))</f>
        <v>0</v>
      </c>
    </row>
    <row r="190" spans="1:19" x14ac:dyDescent="0.2">
      <c r="A190" s="7">
        <f>Pointage!A192</f>
        <v>43287</v>
      </c>
      <c r="B190" s="4">
        <f t="shared" si="4"/>
        <v>6</v>
      </c>
      <c r="C190" s="4">
        <f t="shared" si="5"/>
        <v>7</v>
      </c>
      <c r="D190" s="8">
        <f>IF($A190=0,0,VLOOKUP($A190,Pointage!$A$6:$CE$370,'Récap Transp'!D$3))</f>
        <v>0</v>
      </c>
      <c r="E190" s="8">
        <f>IF($A190=0,0,VLOOKUP($A190,Pointage!$A$6:$CE$370,'Récap Transp'!E$3))</f>
        <v>0</v>
      </c>
      <c r="F190" s="8">
        <f>IF($A190=0,0,VLOOKUP($A190,Pointage!$A$6:$CE$370,'Récap Transp'!F$3))</f>
        <v>0</v>
      </c>
      <c r="G190" s="8">
        <f>IF($A190=0,0,VLOOKUP($A190,Pointage!$A$6:$CE$370,'Récap Transp'!G$3))</f>
        <v>0</v>
      </c>
      <c r="H190" s="8">
        <f>IF($A190=0,0,VLOOKUP($A190,Pointage!$A$6:$CE$370,'Récap Transp'!H$3))</f>
        <v>0</v>
      </c>
      <c r="I190" s="8">
        <f>IF($A190=0,0,VLOOKUP($A190,Pointage!$A$6:$CE$370,'Récap Transp'!I$3))</f>
        <v>0</v>
      </c>
      <c r="J190" s="8">
        <f>IF($A190=0,0,VLOOKUP($A190,Pointage!$A$6:$CE$370,'Récap Transp'!J$3))</f>
        <v>0</v>
      </c>
      <c r="K190" s="8">
        <f>IF($A190=0,0,VLOOKUP($A190,Pointage!$A$6:$CE$370,'Récap Transp'!K$3))</f>
        <v>0</v>
      </c>
      <c r="L190" s="8">
        <f>IF($A190=0,0,VLOOKUP($A190,Pointage!$A$6:$CE$370,'Récap Transp'!L$3))</f>
        <v>0</v>
      </c>
      <c r="M190" s="8">
        <f>IF($A190=0,0,VLOOKUP($A190,Pointage!$A$6:$CE$370,'Récap Transp'!M$3))</f>
        <v>0</v>
      </c>
      <c r="N190" s="8">
        <f>IF($A190=0,0,VLOOKUP($A190,Pointage!$A$6:$CE$370,'Récap Transp'!N$3))</f>
        <v>0</v>
      </c>
      <c r="O190" s="8">
        <f>IF($A190=0,0,VLOOKUP($A190,Pointage!$A$6:$CE$370,'Récap Transp'!O$3))</f>
        <v>0</v>
      </c>
      <c r="P190" s="8">
        <f>IF($A190=0,0,VLOOKUP($A190,Pointage!$A$6:$CE$370,'Récap Transp'!P$3))</f>
        <v>0</v>
      </c>
      <c r="Q190" s="8">
        <f>IF($A190=0,0,VLOOKUP($A190,Pointage!$A$6:$CE$370,'Récap Transp'!Q$3))</f>
        <v>0</v>
      </c>
      <c r="R190" s="8">
        <f>IF($A190=0,0,VLOOKUP($A190,Pointage!$A$6:$CE$370,'Récap Transp'!R$3))</f>
        <v>0</v>
      </c>
      <c r="S190" s="8">
        <f>IF($A190=0,0,VLOOKUP($A190,Pointage!$A$6:$CE$370,'Récap Transp'!S$3))</f>
        <v>0</v>
      </c>
    </row>
    <row r="191" spans="1:19" x14ac:dyDescent="0.2">
      <c r="A191" s="7">
        <f>Pointage!A193</f>
        <v>43288</v>
      </c>
      <c r="B191" s="4">
        <f t="shared" si="4"/>
        <v>7</v>
      </c>
      <c r="C191" s="4">
        <f t="shared" si="5"/>
        <v>7</v>
      </c>
      <c r="D191" s="8">
        <f>IF($A191=0,0,VLOOKUP($A191,Pointage!$A$6:$CE$370,'Récap Transp'!D$3))</f>
        <v>0</v>
      </c>
      <c r="E191" s="8">
        <f>IF($A191=0,0,VLOOKUP($A191,Pointage!$A$6:$CE$370,'Récap Transp'!E$3))</f>
        <v>0</v>
      </c>
      <c r="F191" s="8">
        <f>IF($A191=0,0,VLOOKUP($A191,Pointage!$A$6:$CE$370,'Récap Transp'!F$3))</f>
        <v>0</v>
      </c>
      <c r="G191" s="8">
        <f>IF($A191=0,0,VLOOKUP($A191,Pointage!$A$6:$CE$370,'Récap Transp'!G$3))</f>
        <v>0</v>
      </c>
      <c r="H191" s="8">
        <f>IF($A191=0,0,VLOOKUP($A191,Pointage!$A$6:$CE$370,'Récap Transp'!H$3))</f>
        <v>0</v>
      </c>
      <c r="I191" s="8">
        <f>IF($A191=0,0,VLOOKUP($A191,Pointage!$A$6:$CE$370,'Récap Transp'!I$3))</f>
        <v>0</v>
      </c>
      <c r="J191" s="8">
        <f>IF($A191=0,0,VLOOKUP($A191,Pointage!$A$6:$CE$370,'Récap Transp'!J$3))</f>
        <v>0</v>
      </c>
      <c r="K191" s="8">
        <f>IF($A191=0,0,VLOOKUP($A191,Pointage!$A$6:$CE$370,'Récap Transp'!K$3))</f>
        <v>0</v>
      </c>
      <c r="L191" s="8">
        <f>IF($A191=0,0,VLOOKUP($A191,Pointage!$A$6:$CE$370,'Récap Transp'!L$3))</f>
        <v>0</v>
      </c>
      <c r="M191" s="8">
        <f>IF($A191=0,0,VLOOKUP($A191,Pointage!$A$6:$CE$370,'Récap Transp'!M$3))</f>
        <v>0</v>
      </c>
      <c r="N191" s="8">
        <f>IF($A191=0,0,VLOOKUP($A191,Pointage!$A$6:$CE$370,'Récap Transp'!N$3))</f>
        <v>0</v>
      </c>
      <c r="O191" s="8">
        <f>IF($A191=0,0,VLOOKUP($A191,Pointage!$A$6:$CE$370,'Récap Transp'!O$3))</f>
        <v>0</v>
      </c>
      <c r="P191" s="8">
        <f>IF($A191=0,0,VLOOKUP($A191,Pointage!$A$6:$CE$370,'Récap Transp'!P$3))</f>
        <v>0</v>
      </c>
      <c r="Q191" s="8">
        <f>IF($A191=0,0,VLOOKUP($A191,Pointage!$A$6:$CE$370,'Récap Transp'!Q$3))</f>
        <v>0</v>
      </c>
      <c r="R191" s="8">
        <f>IF($A191=0,0,VLOOKUP($A191,Pointage!$A$6:$CE$370,'Récap Transp'!R$3))</f>
        <v>0</v>
      </c>
      <c r="S191" s="8">
        <f>IF($A191=0,0,VLOOKUP($A191,Pointage!$A$6:$CE$370,'Récap Transp'!S$3))</f>
        <v>0</v>
      </c>
    </row>
    <row r="192" spans="1:19" x14ac:dyDescent="0.2">
      <c r="A192" s="7" t="str">
        <f>Pointage!A194</f>
        <v>Total</v>
      </c>
      <c r="B192" s="4" t="e">
        <f t="shared" si="4"/>
        <v>#VALUE!</v>
      </c>
      <c r="C192" s="4" t="e">
        <f t="shared" si="5"/>
        <v>#VALUE!</v>
      </c>
      <c r="D192" s="8">
        <f>IF($A192=0,0,VLOOKUP($A192,Pointage!$A$6:$CE$370,'Récap Transp'!D$3))</f>
        <v>0</v>
      </c>
      <c r="E192" s="8">
        <f>IF($A192=0,0,VLOOKUP($A192,Pointage!$A$6:$CE$370,'Récap Transp'!E$3))</f>
        <v>0</v>
      </c>
      <c r="F192" s="8">
        <f>IF($A192=0,0,VLOOKUP($A192,Pointage!$A$6:$CE$370,'Récap Transp'!F$3))</f>
        <v>0</v>
      </c>
      <c r="G192" s="8">
        <f>IF($A192=0,0,VLOOKUP($A192,Pointage!$A$6:$CE$370,'Récap Transp'!G$3))</f>
        <v>0</v>
      </c>
      <c r="H192" s="8">
        <f>IF($A192=0,0,VLOOKUP($A192,Pointage!$A$6:$CE$370,'Récap Transp'!H$3))</f>
        <v>0</v>
      </c>
      <c r="I192" s="8">
        <f>IF($A192=0,0,VLOOKUP($A192,Pointage!$A$6:$CE$370,'Récap Transp'!I$3))</f>
        <v>0</v>
      </c>
      <c r="J192" s="8">
        <f>IF($A192=0,0,VLOOKUP($A192,Pointage!$A$6:$CE$370,'Récap Transp'!J$3))</f>
        <v>0</v>
      </c>
      <c r="K192" s="8">
        <f>IF($A192=0,0,VLOOKUP($A192,Pointage!$A$6:$CE$370,'Récap Transp'!K$3))</f>
        <v>0</v>
      </c>
      <c r="L192" s="8">
        <f>IF($A192=0,0,VLOOKUP($A192,Pointage!$A$6:$CE$370,'Récap Transp'!L$3))</f>
        <v>0</v>
      </c>
      <c r="M192" s="8">
        <f>IF($A192=0,0,VLOOKUP($A192,Pointage!$A$6:$CE$370,'Récap Transp'!M$3))</f>
        <v>0</v>
      </c>
      <c r="N192" s="8">
        <f>IF($A192=0,0,VLOOKUP($A192,Pointage!$A$6:$CE$370,'Récap Transp'!N$3))</f>
        <v>0</v>
      </c>
      <c r="O192" s="8">
        <f>IF($A192=0,0,VLOOKUP($A192,Pointage!$A$6:$CE$370,'Récap Transp'!O$3))</f>
        <v>0</v>
      </c>
      <c r="P192" s="8">
        <f>IF($A192=0,0,VLOOKUP($A192,Pointage!$A$6:$CE$370,'Récap Transp'!P$3))</f>
        <v>0</v>
      </c>
      <c r="Q192" s="8">
        <f>IF($A192=0,0,VLOOKUP($A192,Pointage!$A$6:$CE$370,'Récap Transp'!Q$3))</f>
        <v>0</v>
      </c>
      <c r="R192" s="8">
        <f>IF($A192=0,0,VLOOKUP($A192,Pointage!$A$6:$CE$370,'Récap Transp'!R$3))</f>
        <v>0</v>
      </c>
      <c r="S192" s="8">
        <f>IF($A192=0,0,VLOOKUP($A192,Pointage!$A$6:$CE$370,'Récap Transp'!S$3))</f>
        <v>0</v>
      </c>
    </row>
    <row r="193" spans="1:19" x14ac:dyDescent="0.2">
      <c r="A193" s="7">
        <f>Pointage!A195</f>
        <v>43290</v>
      </c>
      <c r="B193" s="4">
        <f t="shared" si="4"/>
        <v>9</v>
      </c>
      <c r="C193" s="4">
        <f t="shared" si="5"/>
        <v>7</v>
      </c>
      <c r="D193" s="8">
        <f>IF($A193=0,0,VLOOKUP($A193,Pointage!$A$6:$CE$370,'Récap Transp'!D$3))</f>
        <v>0</v>
      </c>
      <c r="E193" s="8">
        <f>IF($A193=0,0,VLOOKUP($A193,Pointage!$A$6:$CE$370,'Récap Transp'!E$3))</f>
        <v>0</v>
      </c>
      <c r="F193" s="8">
        <f>IF($A193=0,0,VLOOKUP($A193,Pointage!$A$6:$CE$370,'Récap Transp'!F$3))</f>
        <v>0</v>
      </c>
      <c r="G193" s="8">
        <f>IF($A193=0,0,VLOOKUP($A193,Pointage!$A$6:$CE$370,'Récap Transp'!G$3))</f>
        <v>0</v>
      </c>
      <c r="H193" s="8">
        <f>IF($A193=0,0,VLOOKUP($A193,Pointage!$A$6:$CE$370,'Récap Transp'!H$3))</f>
        <v>0</v>
      </c>
      <c r="I193" s="8">
        <f>IF($A193=0,0,VLOOKUP($A193,Pointage!$A$6:$CE$370,'Récap Transp'!I$3))</f>
        <v>0</v>
      </c>
      <c r="J193" s="8">
        <f>IF($A193=0,0,VLOOKUP($A193,Pointage!$A$6:$CE$370,'Récap Transp'!J$3))</f>
        <v>0</v>
      </c>
      <c r="K193" s="8">
        <f>IF($A193=0,0,VLOOKUP($A193,Pointage!$A$6:$CE$370,'Récap Transp'!K$3))</f>
        <v>0</v>
      </c>
      <c r="L193" s="8">
        <f>IF($A193=0,0,VLOOKUP($A193,Pointage!$A$6:$CE$370,'Récap Transp'!L$3))</f>
        <v>0</v>
      </c>
      <c r="M193" s="8">
        <f>IF($A193=0,0,VLOOKUP($A193,Pointage!$A$6:$CE$370,'Récap Transp'!M$3))</f>
        <v>0</v>
      </c>
      <c r="N193" s="8">
        <f>IF($A193=0,0,VLOOKUP($A193,Pointage!$A$6:$CE$370,'Récap Transp'!N$3))</f>
        <v>0</v>
      </c>
      <c r="O193" s="8">
        <f>IF($A193=0,0,VLOOKUP($A193,Pointage!$A$6:$CE$370,'Récap Transp'!O$3))</f>
        <v>0</v>
      </c>
      <c r="P193" s="8">
        <f>IF($A193=0,0,VLOOKUP($A193,Pointage!$A$6:$CE$370,'Récap Transp'!P$3))</f>
        <v>0</v>
      </c>
      <c r="Q193" s="8">
        <f>IF($A193=0,0,VLOOKUP($A193,Pointage!$A$6:$CE$370,'Récap Transp'!Q$3))</f>
        <v>0</v>
      </c>
      <c r="R193" s="8">
        <f>IF($A193=0,0,VLOOKUP($A193,Pointage!$A$6:$CE$370,'Récap Transp'!R$3))</f>
        <v>0</v>
      </c>
      <c r="S193" s="8">
        <f>IF($A193=0,0,VLOOKUP($A193,Pointage!$A$6:$CE$370,'Récap Transp'!S$3))</f>
        <v>0</v>
      </c>
    </row>
    <row r="194" spans="1:19" x14ac:dyDescent="0.2">
      <c r="A194" s="7">
        <f>Pointage!A196</f>
        <v>43291</v>
      </c>
      <c r="B194" s="4">
        <f t="shared" si="4"/>
        <v>10</v>
      </c>
      <c r="C194" s="4">
        <f t="shared" si="5"/>
        <v>7</v>
      </c>
      <c r="D194" s="8">
        <f>IF($A194=0,0,VLOOKUP($A194,Pointage!$A$6:$CE$370,'Récap Transp'!D$3))</f>
        <v>0</v>
      </c>
      <c r="E194" s="8">
        <f>IF($A194=0,0,VLOOKUP($A194,Pointage!$A$6:$CE$370,'Récap Transp'!E$3))</f>
        <v>0</v>
      </c>
      <c r="F194" s="8">
        <f>IF($A194=0,0,VLOOKUP($A194,Pointage!$A$6:$CE$370,'Récap Transp'!F$3))</f>
        <v>0</v>
      </c>
      <c r="G194" s="8">
        <f>IF($A194=0,0,VLOOKUP($A194,Pointage!$A$6:$CE$370,'Récap Transp'!G$3))</f>
        <v>0</v>
      </c>
      <c r="H194" s="8">
        <f>IF($A194=0,0,VLOOKUP($A194,Pointage!$A$6:$CE$370,'Récap Transp'!H$3))</f>
        <v>0</v>
      </c>
      <c r="I194" s="8">
        <f>IF($A194=0,0,VLOOKUP($A194,Pointage!$A$6:$CE$370,'Récap Transp'!I$3))</f>
        <v>0</v>
      </c>
      <c r="J194" s="8">
        <f>IF($A194=0,0,VLOOKUP($A194,Pointage!$A$6:$CE$370,'Récap Transp'!J$3))</f>
        <v>0</v>
      </c>
      <c r="K194" s="8">
        <f>IF($A194=0,0,VLOOKUP($A194,Pointage!$A$6:$CE$370,'Récap Transp'!K$3))</f>
        <v>0</v>
      </c>
      <c r="L194" s="8">
        <f>IF($A194=0,0,VLOOKUP($A194,Pointage!$A$6:$CE$370,'Récap Transp'!L$3))</f>
        <v>0</v>
      </c>
      <c r="M194" s="8">
        <f>IF($A194=0,0,VLOOKUP($A194,Pointage!$A$6:$CE$370,'Récap Transp'!M$3))</f>
        <v>0</v>
      </c>
      <c r="N194" s="8">
        <f>IF($A194=0,0,VLOOKUP($A194,Pointage!$A$6:$CE$370,'Récap Transp'!N$3))</f>
        <v>0</v>
      </c>
      <c r="O194" s="8">
        <f>IF($A194=0,0,VLOOKUP($A194,Pointage!$A$6:$CE$370,'Récap Transp'!O$3))</f>
        <v>0</v>
      </c>
      <c r="P194" s="8">
        <f>IF($A194=0,0,VLOOKUP($A194,Pointage!$A$6:$CE$370,'Récap Transp'!P$3))</f>
        <v>0</v>
      </c>
      <c r="Q194" s="8">
        <f>IF($A194=0,0,VLOOKUP($A194,Pointage!$A$6:$CE$370,'Récap Transp'!Q$3))</f>
        <v>0</v>
      </c>
      <c r="R194" s="8">
        <f>IF($A194=0,0,VLOOKUP($A194,Pointage!$A$6:$CE$370,'Récap Transp'!R$3))</f>
        <v>0</v>
      </c>
      <c r="S194" s="8">
        <f>IF($A194=0,0,VLOOKUP($A194,Pointage!$A$6:$CE$370,'Récap Transp'!S$3))</f>
        <v>0</v>
      </c>
    </row>
    <row r="195" spans="1:19" x14ac:dyDescent="0.2">
      <c r="A195" s="7">
        <f>Pointage!A197</f>
        <v>43292</v>
      </c>
      <c r="B195" s="4">
        <f t="shared" si="4"/>
        <v>11</v>
      </c>
      <c r="C195" s="4">
        <f t="shared" si="5"/>
        <v>7</v>
      </c>
      <c r="D195" s="8">
        <f>IF($A195=0,0,VLOOKUP($A195,Pointage!$A$6:$CE$370,'Récap Transp'!D$3))</f>
        <v>0</v>
      </c>
      <c r="E195" s="8">
        <f>IF($A195=0,0,VLOOKUP($A195,Pointage!$A$6:$CE$370,'Récap Transp'!E$3))</f>
        <v>0</v>
      </c>
      <c r="F195" s="8">
        <f>IF($A195=0,0,VLOOKUP($A195,Pointage!$A$6:$CE$370,'Récap Transp'!F$3))</f>
        <v>0</v>
      </c>
      <c r="G195" s="8">
        <f>IF($A195=0,0,VLOOKUP($A195,Pointage!$A$6:$CE$370,'Récap Transp'!G$3))</f>
        <v>0</v>
      </c>
      <c r="H195" s="8">
        <f>IF($A195=0,0,VLOOKUP($A195,Pointage!$A$6:$CE$370,'Récap Transp'!H$3))</f>
        <v>0</v>
      </c>
      <c r="I195" s="8">
        <f>IF($A195=0,0,VLOOKUP($A195,Pointage!$A$6:$CE$370,'Récap Transp'!I$3))</f>
        <v>0</v>
      </c>
      <c r="J195" s="8">
        <f>IF($A195=0,0,VLOOKUP($A195,Pointage!$A$6:$CE$370,'Récap Transp'!J$3))</f>
        <v>0</v>
      </c>
      <c r="K195" s="8">
        <f>IF($A195=0,0,VLOOKUP($A195,Pointage!$A$6:$CE$370,'Récap Transp'!K$3))</f>
        <v>0</v>
      </c>
      <c r="L195" s="8">
        <f>IF($A195=0,0,VLOOKUP($A195,Pointage!$A$6:$CE$370,'Récap Transp'!L$3))</f>
        <v>0</v>
      </c>
      <c r="M195" s="8">
        <f>IF($A195=0,0,VLOOKUP($A195,Pointage!$A$6:$CE$370,'Récap Transp'!M$3))</f>
        <v>0</v>
      </c>
      <c r="N195" s="8">
        <f>IF($A195=0,0,VLOOKUP($A195,Pointage!$A$6:$CE$370,'Récap Transp'!N$3))</f>
        <v>0</v>
      </c>
      <c r="O195" s="8">
        <f>IF($A195=0,0,VLOOKUP($A195,Pointage!$A$6:$CE$370,'Récap Transp'!O$3))</f>
        <v>0</v>
      </c>
      <c r="P195" s="8">
        <f>IF($A195=0,0,VLOOKUP($A195,Pointage!$A$6:$CE$370,'Récap Transp'!P$3))</f>
        <v>0</v>
      </c>
      <c r="Q195" s="8">
        <f>IF($A195=0,0,VLOOKUP($A195,Pointage!$A$6:$CE$370,'Récap Transp'!Q$3))</f>
        <v>0</v>
      </c>
      <c r="R195" s="8">
        <f>IF($A195=0,0,VLOOKUP($A195,Pointage!$A$6:$CE$370,'Récap Transp'!R$3))</f>
        <v>0</v>
      </c>
      <c r="S195" s="8">
        <f>IF($A195=0,0,VLOOKUP($A195,Pointage!$A$6:$CE$370,'Récap Transp'!S$3))</f>
        <v>0</v>
      </c>
    </row>
    <row r="196" spans="1:19" x14ac:dyDescent="0.2">
      <c r="A196" s="7">
        <f>Pointage!A198</f>
        <v>43293</v>
      </c>
      <c r="B196" s="4">
        <f t="shared" si="4"/>
        <v>12</v>
      </c>
      <c r="C196" s="4">
        <f t="shared" si="5"/>
        <v>7</v>
      </c>
      <c r="D196" s="8">
        <f>IF($A196=0,0,VLOOKUP($A196,Pointage!$A$6:$CE$370,'Récap Transp'!D$3))</f>
        <v>0</v>
      </c>
      <c r="E196" s="8">
        <f>IF($A196=0,0,VLOOKUP($A196,Pointage!$A$6:$CE$370,'Récap Transp'!E$3))</f>
        <v>0</v>
      </c>
      <c r="F196" s="8">
        <f>IF($A196=0,0,VLOOKUP($A196,Pointage!$A$6:$CE$370,'Récap Transp'!F$3))</f>
        <v>0</v>
      </c>
      <c r="G196" s="8">
        <f>IF($A196=0,0,VLOOKUP($A196,Pointage!$A$6:$CE$370,'Récap Transp'!G$3))</f>
        <v>0</v>
      </c>
      <c r="H196" s="8">
        <f>IF($A196=0,0,VLOOKUP($A196,Pointage!$A$6:$CE$370,'Récap Transp'!H$3))</f>
        <v>0</v>
      </c>
      <c r="I196" s="8">
        <f>IF($A196=0,0,VLOOKUP($A196,Pointage!$A$6:$CE$370,'Récap Transp'!I$3))</f>
        <v>0</v>
      </c>
      <c r="J196" s="8">
        <f>IF($A196=0,0,VLOOKUP($A196,Pointage!$A$6:$CE$370,'Récap Transp'!J$3))</f>
        <v>0</v>
      </c>
      <c r="K196" s="8">
        <f>IF($A196=0,0,VLOOKUP($A196,Pointage!$A$6:$CE$370,'Récap Transp'!K$3))</f>
        <v>0</v>
      </c>
      <c r="L196" s="8">
        <f>IF($A196=0,0,VLOOKUP($A196,Pointage!$A$6:$CE$370,'Récap Transp'!L$3))</f>
        <v>0</v>
      </c>
      <c r="M196" s="8">
        <f>IF($A196=0,0,VLOOKUP($A196,Pointage!$A$6:$CE$370,'Récap Transp'!M$3))</f>
        <v>0</v>
      </c>
      <c r="N196" s="8">
        <f>IF($A196=0,0,VLOOKUP($A196,Pointage!$A$6:$CE$370,'Récap Transp'!N$3))</f>
        <v>0</v>
      </c>
      <c r="O196" s="8">
        <f>IF($A196=0,0,VLOOKUP($A196,Pointage!$A$6:$CE$370,'Récap Transp'!O$3))</f>
        <v>0</v>
      </c>
      <c r="P196" s="8">
        <f>IF($A196=0,0,VLOOKUP($A196,Pointage!$A$6:$CE$370,'Récap Transp'!P$3))</f>
        <v>0</v>
      </c>
      <c r="Q196" s="8">
        <f>IF($A196=0,0,VLOOKUP($A196,Pointage!$A$6:$CE$370,'Récap Transp'!Q$3))</f>
        <v>0</v>
      </c>
      <c r="R196" s="8">
        <f>IF($A196=0,0,VLOOKUP($A196,Pointage!$A$6:$CE$370,'Récap Transp'!R$3))</f>
        <v>0</v>
      </c>
      <c r="S196" s="8">
        <f>IF($A196=0,0,VLOOKUP($A196,Pointage!$A$6:$CE$370,'Récap Transp'!S$3))</f>
        <v>0</v>
      </c>
    </row>
    <row r="197" spans="1:19" x14ac:dyDescent="0.2">
      <c r="A197" s="7">
        <f>Pointage!A199</f>
        <v>43294</v>
      </c>
      <c r="B197" s="4">
        <f t="shared" ref="B197:B260" si="6">DAY(A197)</f>
        <v>13</v>
      </c>
      <c r="C197" s="4">
        <f t="shared" ref="C197:C260" si="7">MONTH(A197)</f>
        <v>7</v>
      </c>
      <c r="D197" s="8">
        <f>IF($A197=0,0,VLOOKUP($A197,Pointage!$A$6:$CE$370,'Récap Transp'!D$3))</f>
        <v>0</v>
      </c>
      <c r="E197" s="8">
        <f>IF($A197=0,0,VLOOKUP($A197,Pointage!$A$6:$CE$370,'Récap Transp'!E$3))</f>
        <v>0</v>
      </c>
      <c r="F197" s="8">
        <f>IF($A197=0,0,VLOOKUP($A197,Pointage!$A$6:$CE$370,'Récap Transp'!F$3))</f>
        <v>0</v>
      </c>
      <c r="G197" s="8">
        <f>IF($A197=0,0,VLOOKUP($A197,Pointage!$A$6:$CE$370,'Récap Transp'!G$3))</f>
        <v>0</v>
      </c>
      <c r="H197" s="8">
        <f>IF($A197=0,0,VLOOKUP($A197,Pointage!$A$6:$CE$370,'Récap Transp'!H$3))</f>
        <v>0</v>
      </c>
      <c r="I197" s="8">
        <f>IF($A197=0,0,VLOOKUP($A197,Pointage!$A$6:$CE$370,'Récap Transp'!I$3))</f>
        <v>0</v>
      </c>
      <c r="J197" s="8">
        <f>IF($A197=0,0,VLOOKUP($A197,Pointage!$A$6:$CE$370,'Récap Transp'!J$3))</f>
        <v>0</v>
      </c>
      <c r="K197" s="8">
        <f>IF($A197=0,0,VLOOKUP($A197,Pointage!$A$6:$CE$370,'Récap Transp'!K$3))</f>
        <v>0</v>
      </c>
      <c r="L197" s="8">
        <f>IF($A197=0,0,VLOOKUP($A197,Pointage!$A$6:$CE$370,'Récap Transp'!L$3))</f>
        <v>0</v>
      </c>
      <c r="M197" s="8">
        <f>IF($A197=0,0,VLOOKUP($A197,Pointage!$A$6:$CE$370,'Récap Transp'!M$3))</f>
        <v>0</v>
      </c>
      <c r="N197" s="8">
        <f>IF($A197=0,0,VLOOKUP($A197,Pointage!$A$6:$CE$370,'Récap Transp'!N$3))</f>
        <v>0</v>
      </c>
      <c r="O197" s="8">
        <f>IF($A197=0,0,VLOOKUP($A197,Pointage!$A$6:$CE$370,'Récap Transp'!O$3))</f>
        <v>0</v>
      </c>
      <c r="P197" s="8">
        <f>IF($A197=0,0,VLOOKUP($A197,Pointage!$A$6:$CE$370,'Récap Transp'!P$3))</f>
        <v>0</v>
      </c>
      <c r="Q197" s="8">
        <f>IF($A197=0,0,VLOOKUP($A197,Pointage!$A$6:$CE$370,'Récap Transp'!Q$3))</f>
        <v>0</v>
      </c>
      <c r="R197" s="8">
        <f>IF($A197=0,0,VLOOKUP($A197,Pointage!$A$6:$CE$370,'Récap Transp'!R$3))</f>
        <v>0</v>
      </c>
      <c r="S197" s="8">
        <f>IF($A197=0,0,VLOOKUP($A197,Pointage!$A$6:$CE$370,'Récap Transp'!S$3))</f>
        <v>0</v>
      </c>
    </row>
    <row r="198" spans="1:19" x14ac:dyDescent="0.2">
      <c r="A198" s="7">
        <f>Pointage!A200</f>
        <v>43295</v>
      </c>
      <c r="B198" s="4">
        <f t="shared" si="6"/>
        <v>14</v>
      </c>
      <c r="C198" s="4">
        <f t="shared" si="7"/>
        <v>7</v>
      </c>
      <c r="D198" s="8">
        <f>IF($A198=0,0,VLOOKUP($A198,Pointage!$A$6:$CE$370,'Récap Transp'!D$3))</f>
        <v>0</v>
      </c>
      <c r="E198" s="8">
        <f>IF($A198=0,0,VLOOKUP($A198,Pointage!$A$6:$CE$370,'Récap Transp'!E$3))</f>
        <v>0</v>
      </c>
      <c r="F198" s="8">
        <f>IF($A198=0,0,VLOOKUP($A198,Pointage!$A$6:$CE$370,'Récap Transp'!F$3))</f>
        <v>0</v>
      </c>
      <c r="G198" s="8">
        <f>IF($A198=0,0,VLOOKUP($A198,Pointage!$A$6:$CE$370,'Récap Transp'!G$3))</f>
        <v>0</v>
      </c>
      <c r="H198" s="8">
        <f>IF($A198=0,0,VLOOKUP($A198,Pointage!$A$6:$CE$370,'Récap Transp'!H$3))</f>
        <v>0</v>
      </c>
      <c r="I198" s="8">
        <f>IF($A198=0,0,VLOOKUP($A198,Pointage!$A$6:$CE$370,'Récap Transp'!I$3))</f>
        <v>0</v>
      </c>
      <c r="J198" s="8">
        <f>IF($A198=0,0,VLOOKUP($A198,Pointage!$A$6:$CE$370,'Récap Transp'!J$3))</f>
        <v>0</v>
      </c>
      <c r="K198" s="8">
        <f>IF($A198=0,0,VLOOKUP($A198,Pointage!$A$6:$CE$370,'Récap Transp'!K$3))</f>
        <v>0</v>
      </c>
      <c r="L198" s="8">
        <f>IF($A198=0,0,VLOOKUP($A198,Pointage!$A$6:$CE$370,'Récap Transp'!L$3))</f>
        <v>0</v>
      </c>
      <c r="M198" s="8">
        <f>IF($A198=0,0,VLOOKUP($A198,Pointage!$A$6:$CE$370,'Récap Transp'!M$3))</f>
        <v>0</v>
      </c>
      <c r="N198" s="8">
        <f>IF($A198=0,0,VLOOKUP($A198,Pointage!$A$6:$CE$370,'Récap Transp'!N$3))</f>
        <v>0</v>
      </c>
      <c r="O198" s="8">
        <f>IF($A198=0,0,VLOOKUP($A198,Pointage!$A$6:$CE$370,'Récap Transp'!O$3))</f>
        <v>0</v>
      </c>
      <c r="P198" s="8">
        <f>IF($A198=0,0,VLOOKUP($A198,Pointage!$A$6:$CE$370,'Récap Transp'!P$3))</f>
        <v>0</v>
      </c>
      <c r="Q198" s="8">
        <f>IF($A198=0,0,VLOOKUP($A198,Pointage!$A$6:$CE$370,'Récap Transp'!Q$3))</f>
        <v>0</v>
      </c>
      <c r="R198" s="8">
        <f>IF($A198=0,0,VLOOKUP($A198,Pointage!$A$6:$CE$370,'Récap Transp'!R$3))</f>
        <v>0</v>
      </c>
      <c r="S198" s="8">
        <f>IF($A198=0,0,VLOOKUP($A198,Pointage!$A$6:$CE$370,'Récap Transp'!S$3))</f>
        <v>0</v>
      </c>
    </row>
    <row r="199" spans="1:19" x14ac:dyDescent="0.2">
      <c r="A199" s="7" t="str">
        <f>Pointage!A201</f>
        <v>Total</v>
      </c>
      <c r="B199" s="4" t="e">
        <f t="shared" si="6"/>
        <v>#VALUE!</v>
      </c>
      <c r="C199" s="4" t="e">
        <f t="shared" si="7"/>
        <v>#VALUE!</v>
      </c>
      <c r="D199" s="8">
        <f>IF($A199=0,0,VLOOKUP($A199,Pointage!$A$6:$CE$370,'Récap Transp'!D$3))</f>
        <v>0</v>
      </c>
      <c r="E199" s="8">
        <f>IF($A199=0,0,VLOOKUP($A199,Pointage!$A$6:$CE$370,'Récap Transp'!E$3))</f>
        <v>0</v>
      </c>
      <c r="F199" s="8">
        <f>IF($A199=0,0,VLOOKUP($A199,Pointage!$A$6:$CE$370,'Récap Transp'!F$3))</f>
        <v>0</v>
      </c>
      <c r="G199" s="8">
        <f>IF($A199=0,0,VLOOKUP($A199,Pointage!$A$6:$CE$370,'Récap Transp'!G$3))</f>
        <v>0</v>
      </c>
      <c r="H199" s="8">
        <f>IF($A199=0,0,VLOOKUP($A199,Pointage!$A$6:$CE$370,'Récap Transp'!H$3))</f>
        <v>0</v>
      </c>
      <c r="I199" s="8">
        <f>IF($A199=0,0,VLOOKUP($A199,Pointage!$A$6:$CE$370,'Récap Transp'!I$3))</f>
        <v>0</v>
      </c>
      <c r="J199" s="8">
        <f>IF($A199=0,0,VLOOKUP($A199,Pointage!$A$6:$CE$370,'Récap Transp'!J$3))</f>
        <v>0</v>
      </c>
      <c r="K199" s="8">
        <f>IF($A199=0,0,VLOOKUP($A199,Pointage!$A$6:$CE$370,'Récap Transp'!K$3))</f>
        <v>0</v>
      </c>
      <c r="L199" s="8">
        <f>IF($A199=0,0,VLOOKUP($A199,Pointage!$A$6:$CE$370,'Récap Transp'!L$3))</f>
        <v>0</v>
      </c>
      <c r="M199" s="8">
        <f>IF($A199=0,0,VLOOKUP($A199,Pointage!$A$6:$CE$370,'Récap Transp'!M$3))</f>
        <v>0</v>
      </c>
      <c r="N199" s="8">
        <f>IF($A199=0,0,VLOOKUP($A199,Pointage!$A$6:$CE$370,'Récap Transp'!N$3))</f>
        <v>0</v>
      </c>
      <c r="O199" s="8">
        <f>IF($A199=0,0,VLOOKUP($A199,Pointage!$A$6:$CE$370,'Récap Transp'!O$3))</f>
        <v>0</v>
      </c>
      <c r="P199" s="8">
        <f>IF($A199=0,0,VLOOKUP($A199,Pointage!$A$6:$CE$370,'Récap Transp'!P$3))</f>
        <v>0</v>
      </c>
      <c r="Q199" s="8">
        <f>IF($A199=0,0,VLOOKUP($A199,Pointage!$A$6:$CE$370,'Récap Transp'!Q$3))</f>
        <v>0</v>
      </c>
      <c r="R199" s="8">
        <f>IF($A199=0,0,VLOOKUP($A199,Pointage!$A$6:$CE$370,'Récap Transp'!R$3))</f>
        <v>0</v>
      </c>
      <c r="S199" s="8">
        <f>IF($A199=0,0,VLOOKUP($A199,Pointage!$A$6:$CE$370,'Récap Transp'!S$3))</f>
        <v>0</v>
      </c>
    </row>
    <row r="200" spans="1:19" x14ac:dyDescent="0.2">
      <c r="A200" s="7">
        <f>Pointage!A202</f>
        <v>43297</v>
      </c>
      <c r="B200" s="4">
        <f t="shared" si="6"/>
        <v>16</v>
      </c>
      <c r="C200" s="4">
        <f t="shared" si="7"/>
        <v>7</v>
      </c>
      <c r="D200" s="8">
        <f>IF($A200=0,0,VLOOKUP($A200,Pointage!$A$6:$CE$370,'Récap Transp'!D$3))</f>
        <v>0</v>
      </c>
      <c r="E200" s="8">
        <f>IF($A200=0,0,VLOOKUP($A200,Pointage!$A$6:$CE$370,'Récap Transp'!E$3))</f>
        <v>0</v>
      </c>
      <c r="F200" s="8">
        <f>IF($A200=0,0,VLOOKUP($A200,Pointage!$A$6:$CE$370,'Récap Transp'!F$3))</f>
        <v>0</v>
      </c>
      <c r="G200" s="8">
        <f>IF($A200=0,0,VLOOKUP($A200,Pointage!$A$6:$CE$370,'Récap Transp'!G$3))</f>
        <v>0</v>
      </c>
      <c r="H200" s="8">
        <f>IF($A200=0,0,VLOOKUP($A200,Pointage!$A$6:$CE$370,'Récap Transp'!H$3))</f>
        <v>0</v>
      </c>
      <c r="I200" s="8">
        <f>IF($A200=0,0,VLOOKUP($A200,Pointage!$A$6:$CE$370,'Récap Transp'!I$3))</f>
        <v>0</v>
      </c>
      <c r="J200" s="8">
        <f>IF($A200=0,0,VLOOKUP($A200,Pointage!$A$6:$CE$370,'Récap Transp'!J$3))</f>
        <v>0</v>
      </c>
      <c r="K200" s="8">
        <f>IF($A200=0,0,VLOOKUP($A200,Pointage!$A$6:$CE$370,'Récap Transp'!K$3))</f>
        <v>0</v>
      </c>
      <c r="L200" s="8">
        <f>IF($A200=0,0,VLOOKUP($A200,Pointage!$A$6:$CE$370,'Récap Transp'!L$3))</f>
        <v>0</v>
      </c>
      <c r="M200" s="8">
        <f>IF($A200=0,0,VLOOKUP($A200,Pointage!$A$6:$CE$370,'Récap Transp'!M$3))</f>
        <v>0</v>
      </c>
      <c r="N200" s="8">
        <f>IF($A200=0,0,VLOOKUP($A200,Pointage!$A$6:$CE$370,'Récap Transp'!N$3))</f>
        <v>0</v>
      </c>
      <c r="O200" s="8">
        <f>IF($A200=0,0,VLOOKUP($A200,Pointage!$A$6:$CE$370,'Récap Transp'!O$3))</f>
        <v>0</v>
      </c>
      <c r="P200" s="8">
        <f>IF($A200=0,0,VLOOKUP($A200,Pointage!$A$6:$CE$370,'Récap Transp'!P$3))</f>
        <v>0</v>
      </c>
      <c r="Q200" s="8">
        <f>IF($A200=0,0,VLOOKUP($A200,Pointage!$A$6:$CE$370,'Récap Transp'!Q$3))</f>
        <v>0</v>
      </c>
      <c r="R200" s="8">
        <f>IF($A200=0,0,VLOOKUP($A200,Pointage!$A$6:$CE$370,'Récap Transp'!R$3))</f>
        <v>0</v>
      </c>
      <c r="S200" s="8">
        <f>IF($A200=0,0,VLOOKUP($A200,Pointage!$A$6:$CE$370,'Récap Transp'!S$3))</f>
        <v>0</v>
      </c>
    </row>
    <row r="201" spans="1:19" x14ac:dyDescent="0.2">
      <c r="A201" s="7">
        <f>Pointage!A203</f>
        <v>43298</v>
      </c>
      <c r="B201" s="4">
        <f t="shared" si="6"/>
        <v>17</v>
      </c>
      <c r="C201" s="4">
        <f t="shared" si="7"/>
        <v>7</v>
      </c>
      <c r="D201" s="8">
        <f>IF($A201=0,0,VLOOKUP($A201,Pointage!$A$6:$CE$370,'Récap Transp'!D$3))</f>
        <v>0</v>
      </c>
      <c r="E201" s="8">
        <f>IF($A201=0,0,VLOOKUP($A201,Pointage!$A$6:$CE$370,'Récap Transp'!E$3))</f>
        <v>0</v>
      </c>
      <c r="F201" s="8">
        <f>IF($A201=0,0,VLOOKUP($A201,Pointage!$A$6:$CE$370,'Récap Transp'!F$3))</f>
        <v>0</v>
      </c>
      <c r="G201" s="8">
        <f>IF($A201=0,0,VLOOKUP($A201,Pointage!$A$6:$CE$370,'Récap Transp'!G$3))</f>
        <v>0</v>
      </c>
      <c r="H201" s="8">
        <f>IF($A201=0,0,VLOOKUP($A201,Pointage!$A$6:$CE$370,'Récap Transp'!H$3))</f>
        <v>0</v>
      </c>
      <c r="I201" s="8">
        <f>IF($A201=0,0,VLOOKUP($A201,Pointage!$A$6:$CE$370,'Récap Transp'!I$3))</f>
        <v>0</v>
      </c>
      <c r="J201" s="8">
        <f>IF($A201=0,0,VLOOKUP($A201,Pointage!$A$6:$CE$370,'Récap Transp'!J$3))</f>
        <v>0</v>
      </c>
      <c r="K201" s="8">
        <f>IF($A201=0,0,VLOOKUP($A201,Pointage!$A$6:$CE$370,'Récap Transp'!K$3))</f>
        <v>0</v>
      </c>
      <c r="L201" s="8">
        <f>IF($A201=0,0,VLOOKUP($A201,Pointage!$A$6:$CE$370,'Récap Transp'!L$3))</f>
        <v>0</v>
      </c>
      <c r="M201" s="8">
        <f>IF($A201=0,0,VLOOKUP($A201,Pointage!$A$6:$CE$370,'Récap Transp'!M$3))</f>
        <v>0</v>
      </c>
      <c r="N201" s="8">
        <f>IF($A201=0,0,VLOOKUP($A201,Pointage!$A$6:$CE$370,'Récap Transp'!N$3))</f>
        <v>0</v>
      </c>
      <c r="O201" s="8">
        <f>IF($A201=0,0,VLOOKUP($A201,Pointage!$A$6:$CE$370,'Récap Transp'!O$3))</f>
        <v>0</v>
      </c>
      <c r="P201" s="8">
        <f>IF($A201=0,0,VLOOKUP($A201,Pointage!$A$6:$CE$370,'Récap Transp'!P$3))</f>
        <v>0</v>
      </c>
      <c r="Q201" s="8">
        <f>IF($A201=0,0,VLOOKUP($A201,Pointage!$A$6:$CE$370,'Récap Transp'!Q$3))</f>
        <v>0</v>
      </c>
      <c r="R201" s="8">
        <f>IF($A201=0,0,VLOOKUP($A201,Pointage!$A$6:$CE$370,'Récap Transp'!R$3))</f>
        <v>0</v>
      </c>
      <c r="S201" s="8">
        <f>IF($A201=0,0,VLOOKUP($A201,Pointage!$A$6:$CE$370,'Récap Transp'!S$3))</f>
        <v>0</v>
      </c>
    </row>
    <row r="202" spans="1:19" x14ac:dyDescent="0.2">
      <c r="A202" s="7">
        <f>Pointage!A204</f>
        <v>43299</v>
      </c>
      <c r="B202" s="4">
        <f t="shared" si="6"/>
        <v>18</v>
      </c>
      <c r="C202" s="4">
        <f t="shared" si="7"/>
        <v>7</v>
      </c>
      <c r="D202" s="8">
        <f>IF($A202=0,0,VLOOKUP($A202,Pointage!$A$6:$CE$370,'Récap Transp'!D$3))</f>
        <v>0</v>
      </c>
      <c r="E202" s="8">
        <f>IF($A202=0,0,VLOOKUP($A202,Pointage!$A$6:$CE$370,'Récap Transp'!E$3))</f>
        <v>0</v>
      </c>
      <c r="F202" s="8">
        <f>IF($A202=0,0,VLOOKUP($A202,Pointage!$A$6:$CE$370,'Récap Transp'!F$3))</f>
        <v>0</v>
      </c>
      <c r="G202" s="8">
        <f>IF($A202=0,0,VLOOKUP($A202,Pointage!$A$6:$CE$370,'Récap Transp'!G$3))</f>
        <v>0</v>
      </c>
      <c r="H202" s="8">
        <f>IF($A202=0,0,VLOOKUP($A202,Pointage!$A$6:$CE$370,'Récap Transp'!H$3))</f>
        <v>0</v>
      </c>
      <c r="I202" s="8">
        <f>IF($A202=0,0,VLOOKUP($A202,Pointage!$A$6:$CE$370,'Récap Transp'!I$3))</f>
        <v>0</v>
      </c>
      <c r="J202" s="8">
        <f>IF($A202=0,0,VLOOKUP($A202,Pointage!$A$6:$CE$370,'Récap Transp'!J$3))</f>
        <v>0</v>
      </c>
      <c r="K202" s="8">
        <f>IF($A202=0,0,VLOOKUP($A202,Pointage!$A$6:$CE$370,'Récap Transp'!K$3))</f>
        <v>0</v>
      </c>
      <c r="L202" s="8">
        <f>IF($A202=0,0,VLOOKUP($A202,Pointage!$A$6:$CE$370,'Récap Transp'!L$3))</f>
        <v>0</v>
      </c>
      <c r="M202" s="8">
        <f>IF($A202=0,0,VLOOKUP($A202,Pointage!$A$6:$CE$370,'Récap Transp'!M$3))</f>
        <v>0</v>
      </c>
      <c r="N202" s="8">
        <f>IF($A202=0,0,VLOOKUP($A202,Pointage!$A$6:$CE$370,'Récap Transp'!N$3))</f>
        <v>0</v>
      </c>
      <c r="O202" s="8">
        <f>IF($A202=0,0,VLOOKUP($A202,Pointage!$A$6:$CE$370,'Récap Transp'!O$3))</f>
        <v>0</v>
      </c>
      <c r="P202" s="8">
        <f>IF($A202=0,0,VLOOKUP($A202,Pointage!$A$6:$CE$370,'Récap Transp'!P$3))</f>
        <v>0</v>
      </c>
      <c r="Q202" s="8">
        <f>IF($A202=0,0,VLOOKUP($A202,Pointage!$A$6:$CE$370,'Récap Transp'!Q$3))</f>
        <v>0</v>
      </c>
      <c r="R202" s="8">
        <f>IF($A202=0,0,VLOOKUP($A202,Pointage!$A$6:$CE$370,'Récap Transp'!R$3))</f>
        <v>0</v>
      </c>
      <c r="S202" s="8">
        <f>IF($A202=0,0,VLOOKUP($A202,Pointage!$A$6:$CE$370,'Récap Transp'!S$3))</f>
        <v>0</v>
      </c>
    </row>
    <row r="203" spans="1:19" x14ac:dyDescent="0.2">
      <c r="A203" s="7">
        <f>Pointage!A205</f>
        <v>43300</v>
      </c>
      <c r="B203" s="4">
        <f t="shared" si="6"/>
        <v>19</v>
      </c>
      <c r="C203" s="4">
        <f t="shared" si="7"/>
        <v>7</v>
      </c>
      <c r="D203" s="8">
        <f>IF($A203=0,0,VLOOKUP($A203,Pointage!$A$6:$CE$370,'Récap Transp'!D$3))</f>
        <v>0</v>
      </c>
      <c r="E203" s="8">
        <f>IF($A203=0,0,VLOOKUP($A203,Pointage!$A$6:$CE$370,'Récap Transp'!E$3))</f>
        <v>0</v>
      </c>
      <c r="F203" s="8">
        <f>IF($A203=0,0,VLOOKUP($A203,Pointage!$A$6:$CE$370,'Récap Transp'!F$3))</f>
        <v>0</v>
      </c>
      <c r="G203" s="8">
        <f>IF($A203=0,0,VLOOKUP($A203,Pointage!$A$6:$CE$370,'Récap Transp'!G$3))</f>
        <v>0</v>
      </c>
      <c r="H203" s="8">
        <f>IF($A203=0,0,VLOOKUP($A203,Pointage!$A$6:$CE$370,'Récap Transp'!H$3))</f>
        <v>0</v>
      </c>
      <c r="I203" s="8">
        <f>IF($A203=0,0,VLOOKUP($A203,Pointage!$A$6:$CE$370,'Récap Transp'!I$3))</f>
        <v>0</v>
      </c>
      <c r="J203" s="8">
        <f>IF($A203=0,0,VLOOKUP($A203,Pointage!$A$6:$CE$370,'Récap Transp'!J$3))</f>
        <v>0</v>
      </c>
      <c r="K203" s="8">
        <f>IF($A203=0,0,VLOOKUP($A203,Pointage!$A$6:$CE$370,'Récap Transp'!K$3))</f>
        <v>0</v>
      </c>
      <c r="L203" s="8">
        <f>IF($A203=0,0,VLOOKUP($A203,Pointage!$A$6:$CE$370,'Récap Transp'!L$3))</f>
        <v>0</v>
      </c>
      <c r="M203" s="8">
        <f>IF($A203=0,0,VLOOKUP($A203,Pointage!$A$6:$CE$370,'Récap Transp'!M$3))</f>
        <v>0</v>
      </c>
      <c r="N203" s="8">
        <f>IF($A203=0,0,VLOOKUP($A203,Pointage!$A$6:$CE$370,'Récap Transp'!N$3))</f>
        <v>0</v>
      </c>
      <c r="O203" s="8">
        <f>IF($A203=0,0,VLOOKUP($A203,Pointage!$A$6:$CE$370,'Récap Transp'!O$3))</f>
        <v>0</v>
      </c>
      <c r="P203" s="8">
        <f>IF($A203=0,0,VLOOKUP($A203,Pointage!$A$6:$CE$370,'Récap Transp'!P$3))</f>
        <v>0</v>
      </c>
      <c r="Q203" s="8">
        <f>IF($A203=0,0,VLOOKUP($A203,Pointage!$A$6:$CE$370,'Récap Transp'!Q$3))</f>
        <v>0</v>
      </c>
      <c r="R203" s="8">
        <f>IF($A203=0,0,VLOOKUP($A203,Pointage!$A$6:$CE$370,'Récap Transp'!R$3))</f>
        <v>0</v>
      </c>
      <c r="S203" s="8">
        <f>IF($A203=0,0,VLOOKUP($A203,Pointage!$A$6:$CE$370,'Récap Transp'!S$3))</f>
        <v>0</v>
      </c>
    </row>
    <row r="204" spans="1:19" x14ac:dyDescent="0.2">
      <c r="A204" s="7">
        <f>Pointage!A206</f>
        <v>43301</v>
      </c>
      <c r="B204" s="4">
        <f t="shared" si="6"/>
        <v>20</v>
      </c>
      <c r="C204" s="4">
        <f t="shared" si="7"/>
        <v>7</v>
      </c>
      <c r="D204" s="8">
        <f>IF($A204=0,0,VLOOKUP($A204,Pointage!$A$6:$CE$370,'Récap Transp'!D$3))</f>
        <v>0</v>
      </c>
      <c r="E204" s="8">
        <f>IF($A204=0,0,VLOOKUP($A204,Pointage!$A$6:$CE$370,'Récap Transp'!E$3))</f>
        <v>0</v>
      </c>
      <c r="F204" s="8">
        <f>IF($A204=0,0,VLOOKUP($A204,Pointage!$A$6:$CE$370,'Récap Transp'!F$3))</f>
        <v>0</v>
      </c>
      <c r="G204" s="8">
        <f>IF($A204=0,0,VLOOKUP($A204,Pointage!$A$6:$CE$370,'Récap Transp'!G$3))</f>
        <v>0</v>
      </c>
      <c r="H204" s="8">
        <f>IF($A204=0,0,VLOOKUP($A204,Pointage!$A$6:$CE$370,'Récap Transp'!H$3))</f>
        <v>0</v>
      </c>
      <c r="I204" s="8">
        <f>IF($A204=0,0,VLOOKUP($A204,Pointage!$A$6:$CE$370,'Récap Transp'!I$3))</f>
        <v>0</v>
      </c>
      <c r="J204" s="8">
        <f>IF($A204=0,0,VLOOKUP($A204,Pointage!$A$6:$CE$370,'Récap Transp'!J$3))</f>
        <v>0</v>
      </c>
      <c r="K204" s="8">
        <f>IF($A204=0,0,VLOOKUP($A204,Pointage!$A$6:$CE$370,'Récap Transp'!K$3))</f>
        <v>0</v>
      </c>
      <c r="L204" s="8">
        <f>IF($A204=0,0,VLOOKUP($A204,Pointage!$A$6:$CE$370,'Récap Transp'!L$3))</f>
        <v>0</v>
      </c>
      <c r="M204" s="8">
        <f>IF($A204=0,0,VLOOKUP($A204,Pointage!$A$6:$CE$370,'Récap Transp'!M$3))</f>
        <v>0</v>
      </c>
      <c r="N204" s="8">
        <f>IF($A204=0,0,VLOOKUP($A204,Pointage!$A$6:$CE$370,'Récap Transp'!N$3))</f>
        <v>0</v>
      </c>
      <c r="O204" s="8">
        <f>IF($A204=0,0,VLOOKUP($A204,Pointage!$A$6:$CE$370,'Récap Transp'!O$3))</f>
        <v>0</v>
      </c>
      <c r="P204" s="8">
        <f>IF($A204=0,0,VLOOKUP($A204,Pointage!$A$6:$CE$370,'Récap Transp'!P$3))</f>
        <v>0</v>
      </c>
      <c r="Q204" s="8">
        <f>IF($A204=0,0,VLOOKUP($A204,Pointage!$A$6:$CE$370,'Récap Transp'!Q$3))</f>
        <v>0</v>
      </c>
      <c r="R204" s="8">
        <f>IF($A204=0,0,VLOOKUP($A204,Pointage!$A$6:$CE$370,'Récap Transp'!R$3))</f>
        <v>0</v>
      </c>
      <c r="S204" s="8">
        <f>IF($A204=0,0,VLOOKUP($A204,Pointage!$A$6:$CE$370,'Récap Transp'!S$3))</f>
        <v>0</v>
      </c>
    </row>
    <row r="205" spans="1:19" x14ac:dyDescent="0.2">
      <c r="A205" s="7">
        <f>Pointage!A207</f>
        <v>43302</v>
      </c>
      <c r="B205" s="4">
        <f t="shared" si="6"/>
        <v>21</v>
      </c>
      <c r="C205" s="4">
        <f t="shared" si="7"/>
        <v>7</v>
      </c>
      <c r="D205" s="8">
        <f>IF($A205=0,0,VLOOKUP($A205,Pointage!$A$6:$CE$370,'Récap Transp'!D$3))</f>
        <v>0</v>
      </c>
      <c r="E205" s="8">
        <f>IF($A205=0,0,VLOOKUP($A205,Pointage!$A$6:$CE$370,'Récap Transp'!E$3))</f>
        <v>0</v>
      </c>
      <c r="F205" s="8">
        <f>IF($A205=0,0,VLOOKUP($A205,Pointage!$A$6:$CE$370,'Récap Transp'!F$3))</f>
        <v>0</v>
      </c>
      <c r="G205" s="8">
        <f>IF($A205=0,0,VLOOKUP($A205,Pointage!$A$6:$CE$370,'Récap Transp'!G$3))</f>
        <v>0</v>
      </c>
      <c r="H205" s="8">
        <f>IF($A205=0,0,VLOOKUP($A205,Pointage!$A$6:$CE$370,'Récap Transp'!H$3))</f>
        <v>0</v>
      </c>
      <c r="I205" s="8">
        <f>IF($A205=0,0,VLOOKUP($A205,Pointage!$A$6:$CE$370,'Récap Transp'!I$3))</f>
        <v>0</v>
      </c>
      <c r="J205" s="8">
        <f>IF($A205=0,0,VLOOKUP($A205,Pointage!$A$6:$CE$370,'Récap Transp'!J$3))</f>
        <v>0</v>
      </c>
      <c r="K205" s="8">
        <f>IF($A205=0,0,VLOOKUP($A205,Pointage!$A$6:$CE$370,'Récap Transp'!K$3))</f>
        <v>0</v>
      </c>
      <c r="L205" s="8">
        <f>IF($A205=0,0,VLOOKUP($A205,Pointage!$A$6:$CE$370,'Récap Transp'!L$3))</f>
        <v>0</v>
      </c>
      <c r="M205" s="8">
        <f>IF($A205=0,0,VLOOKUP($A205,Pointage!$A$6:$CE$370,'Récap Transp'!M$3))</f>
        <v>0</v>
      </c>
      <c r="N205" s="8">
        <f>IF($A205=0,0,VLOOKUP($A205,Pointage!$A$6:$CE$370,'Récap Transp'!N$3))</f>
        <v>0</v>
      </c>
      <c r="O205" s="8">
        <f>IF($A205=0,0,VLOOKUP($A205,Pointage!$A$6:$CE$370,'Récap Transp'!O$3))</f>
        <v>0</v>
      </c>
      <c r="P205" s="8">
        <f>IF($A205=0,0,VLOOKUP($A205,Pointage!$A$6:$CE$370,'Récap Transp'!P$3))</f>
        <v>0</v>
      </c>
      <c r="Q205" s="8">
        <f>IF($A205=0,0,VLOOKUP($A205,Pointage!$A$6:$CE$370,'Récap Transp'!Q$3))</f>
        <v>0</v>
      </c>
      <c r="R205" s="8">
        <f>IF($A205=0,0,VLOOKUP($A205,Pointage!$A$6:$CE$370,'Récap Transp'!R$3))</f>
        <v>0</v>
      </c>
      <c r="S205" s="8">
        <f>IF($A205=0,0,VLOOKUP($A205,Pointage!$A$6:$CE$370,'Récap Transp'!S$3))</f>
        <v>0</v>
      </c>
    </row>
    <row r="206" spans="1:19" x14ac:dyDescent="0.2">
      <c r="A206" s="7" t="str">
        <f>Pointage!A208</f>
        <v>Total</v>
      </c>
      <c r="B206" s="4" t="e">
        <f t="shared" si="6"/>
        <v>#VALUE!</v>
      </c>
      <c r="C206" s="4" t="e">
        <f t="shared" si="7"/>
        <v>#VALUE!</v>
      </c>
      <c r="D206" s="8">
        <f>IF($A206=0,0,VLOOKUP($A206,Pointage!$A$6:$CE$370,'Récap Transp'!D$3))</f>
        <v>0</v>
      </c>
      <c r="E206" s="8">
        <f>IF($A206=0,0,VLOOKUP($A206,Pointage!$A$6:$CE$370,'Récap Transp'!E$3))</f>
        <v>0</v>
      </c>
      <c r="F206" s="8">
        <f>IF($A206=0,0,VLOOKUP($A206,Pointage!$A$6:$CE$370,'Récap Transp'!F$3))</f>
        <v>0</v>
      </c>
      <c r="G206" s="8">
        <f>IF($A206=0,0,VLOOKUP($A206,Pointage!$A$6:$CE$370,'Récap Transp'!G$3))</f>
        <v>0</v>
      </c>
      <c r="H206" s="8">
        <f>IF($A206=0,0,VLOOKUP($A206,Pointage!$A$6:$CE$370,'Récap Transp'!H$3))</f>
        <v>0</v>
      </c>
      <c r="I206" s="8">
        <f>IF($A206=0,0,VLOOKUP($A206,Pointage!$A$6:$CE$370,'Récap Transp'!I$3))</f>
        <v>0</v>
      </c>
      <c r="J206" s="8">
        <f>IF($A206=0,0,VLOOKUP($A206,Pointage!$A$6:$CE$370,'Récap Transp'!J$3))</f>
        <v>0</v>
      </c>
      <c r="K206" s="8">
        <f>IF($A206=0,0,VLOOKUP($A206,Pointage!$A$6:$CE$370,'Récap Transp'!K$3))</f>
        <v>0</v>
      </c>
      <c r="L206" s="8">
        <f>IF($A206=0,0,VLOOKUP($A206,Pointage!$A$6:$CE$370,'Récap Transp'!L$3))</f>
        <v>0</v>
      </c>
      <c r="M206" s="8">
        <f>IF($A206=0,0,VLOOKUP($A206,Pointage!$A$6:$CE$370,'Récap Transp'!M$3))</f>
        <v>0</v>
      </c>
      <c r="N206" s="8">
        <f>IF($A206=0,0,VLOOKUP($A206,Pointage!$A$6:$CE$370,'Récap Transp'!N$3))</f>
        <v>0</v>
      </c>
      <c r="O206" s="8">
        <f>IF($A206=0,0,VLOOKUP($A206,Pointage!$A$6:$CE$370,'Récap Transp'!O$3))</f>
        <v>0</v>
      </c>
      <c r="P206" s="8">
        <f>IF($A206=0,0,VLOOKUP($A206,Pointage!$A$6:$CE$370,'Récap Transp'!P$3))</f>
        <v>0</v>
      </c>
      <c r="Q206" s="8">
        <f>IF($A206=0,0,VLOOKUP($A206,Pointage!$A$6:$CE$370,'Récap Transp'!Q$3))</f>
        <v>0</v>
      </c>
      <c r="R206" s="8">
        <f>IF($A206=0,0,VLOOKUP($A206,Pointage!$A$6:$CE$370,'Récap Transp'!R$3))</f>
        <v>0</v>
      </c>
      <c r="S206" s="8">
        <f>IF($A206=0,0,VLOOKUP($A206,Pointage!$A$6:$CE$370,'Récap Transp'!S$3))</f>
        <v>0</v>
      </c>
    </row>
    <row r="207" spans="1:19" x14ac:dyDescent="0.2">
      <c r="A207" s="7">
        <f>Pointage!A209</f>
        <v>43304</v>
      </c>
      <c r="B207" s="4">
        <f t="shared" si="6"/>
        <v>23</v>
      </c>
      <c r="C207" s="4">
        <f t="shared" si="7"/>
        <v>7</v>
      </c>
      <c r="D207" s="8">
        <f>IF($A207=0,0,VLOOKUP($A207,Pointage!$A$6:$CE$370,'Récap Transp'!D$3))</f>
        <v>0</v>
      </c>
      <c r="E207" s="8">
        <f>IF($A207=0,0,VLOOKUP($A207,Pointage!$A$6:$CE$370,'Récap Transp'!E$3))</f>
        <v>0</v>
      </c>
      <c r="F207" s="8">
        <f>IF($A207=0,0,VLOOKUP($A207,Pointage!$A$6:$CE$370,'Récap Transp'!F$3))</f>
        <v>0</v>
      </c>
      <c r="G207" s="8">
        <f>IF($A207=0,0,VLOOKUP($A207,Pointage!$A$6:$CE$370,'Récap Transp'!G$3))</f>
        <v>0</v>
      </c>
      <c r="H207" s="8">
        <f>IF($A207=0,0,VLOOKUP($A207,Pointage!$A$6:$CE$370,'Récap Transp'!H$3))</f>
        <v>0</v>
      </c>
      <c r="I207" s="8">
        <f>IF($A207=0,0,VLOOKUP($A207,Pointage!$A$6:$CE$370,'Récap Transp'!I$3))</f>
        <v>0</v>
      </c>
      <c r="J207" s="8">
        <f>IF($A207=0,0,VLOOKUP($A207,Pointage!$A$6:$CE$370,'Récap Transp'!J$3))</f>
        <v>0</v>
      </c>
      <c r="K207" s="8">
        <f>IF($A207=0,0,VLOOKUP($A207,Pointage!$A$6:$CE$370,'Récap Transp'!K$3))</f>
        <v>0</v>
      </c>
      <c r="L207" s="8">
        <f>IF($A207=0,0,VLOOKUP($A207,Pointage!$A$6:$CE$370,'Récap Transp'!L$3))</f>
        <v>0</v>
      </c>
      <c r="M207" s="8">
        <f>IF($A207=0,0,VLOOKUP($A207,Pointage!$A$6:$CE$370,'Récap Transp'!M$3))</f>
        <v>0</v>
      </c>
      <c r="N207" s="8">
        <f>IF($A207=0,0,VLOOKUP($A207,Pointage!$A$6:$CE$370,'Récap Transp'!N$3))</f>
        <v>0</v>
      </c>
      <c r="O207" s="8">
        <f>IF($A207=0,0,VLOOKUP($A207,Pointage!$A$6:$CE$370,'Récap Transp'!O$3))</f>
        <v>0</v>
      </c>
      <c r="P207" s="8">
        <f>IF($A207=0,0,VLOOKUP($A207,Pointage!$A$6:$CE$370,'Récap Transp'!P$3))</f>
        <v>0</v>
      </c>
      <c r="Q207" s="8">
        <f>IF($A207=0,0,VLOOKUP($A207,Pointage!$A$6:$CE$370,'Récap Transp'!Q$3))</f>
        <v>0</v>
      </c>
      <c r="R207" s="8">
        <f>IF($A207=0,0,VLOOKUP($A207,Pointage!$A$6:$CE$370,'Récap Transp'!R$3))</f>
        <v>0</v>
      </c>
      <c r="S207" s="8">
        <f>IF($A207=0,0,VLOOKUP($A207,Pointage!$A$6:$CE$370,'Récap Transp'!S$3))</f>
        <v>0</v>
      </c>
    </row>
    <row r="208" spans="1:19" x14ac:dyDescent="0.2">
      <c r="A208" s="7">
        <f>Pointage!A210</f>
        <v>43305</v>
      </c>
      <c r="B208" s="4">
        <f t="shared" si="6"/>
        <v>24</v>
      </c>
      <c r="C208" s="4">
        <f t="shared" si="7"/>
        <v>7</v>
      </c>
      <c r="D208" s="8">
        <f>IF($A208=0,0,VLOOKUP($A208,Pointage!$A$6:$CE$370,'Récap Transp'!D$3))</f>
        <v>0</v>
      </c>
      <c r="E208" s="8">
        <f>IF($A208=0,0,VLOOKUP($A208,Pointage!$A$6:$CE$370,'Récap Transp'!E$3))</f>
        <v>0</v>
      </c>
      <c r="F208" s="8">
        <f>IF($A208=0,0,VLOOKUP($A208,Pointage!$A$6:$CE$370,'Récap Transp'!F$3))</f>
        <v>0</v>
      </c>
      <c r="G208" s="8">
        <f>IF($A208=0,0,VLOOKUP($A208,Pointage!$A$6:$CE$370,'Récap Transp'!G$3))</f>
        <v>0</v>
      </c>
      <c r="H208" s="8">
        <f>IF($A208=0,0,VLOOKUP($A208,Pointage!$A$6:$CE$370,'Récap Transp'!H$3))</f>
        <v>0</v>
      </c>
      <c r="I208" s="8">
        <f>IF($A208=0,0,VLOOKUP($A208,Pointage!$A$6:$CE$370,'Récap Transp'!I$3))</f>
        <v>0</v>
      </c>
      <c r="J208" s="8">
        <f>IF($A208=0,0,VLOOKUP($A208,Pointage!$A$6:$CE$370,'Récap Transp'!J$3))</f>
        <v>0</v>
      </c>
      <c r="K208" s="8">
        <f>IF($A208=0,0,VLOOKUP($A208,Pointage!$A$6:$CE$370,'Récap Transp'!K$3))</f>
        <v>0</v>
      </c>
      <c r="L208" s="8">
        <f>IF($A208=0,0,VLOOKUP($A208,Pointage!$A$6:$CE$370,'Récap Transp'!L$3))</f>
        <v>0</v>
      </c>
      <c r="M208" s="8">
        <f>IF($A208=0,0,VLOOKUP($A208,Pointage!$A$6:$CE$370,'Récap Transp'!M$3))</f>
        <v>0</v>
      </c>
      <c r="N208" s="8">
        <f>IF($A208=0,0,VLOOKUP($A208,Pointage!$A$6:$CE$370,'Récap Transp'!N$3))</f>
        <v>0</v>
      </c>
      <c r="O208" s="8">
        <f>IF($A208=0,0,VLOOKUP($A208,Pointage!$A$6:$CE$370,'Récap Transp'!O$3))</f>
        <v>0</v>
      </c>
      <c r="P208" s="8">
        <f>IF($A208=0,0,VLOOKUP($A208,Pointage!$A$6:$CE$370,'Récap Transp'!P$3))</f>
        <v>0</v>
      </c>
      <c r="Q208" s="8">
        <f>IF($A208=0,0,VLOOKUP($A208,Pointage!$A$6:$CE$370,'Récap Transp'!Q$3))</f>
        <v>0</v>
      </c>
      <c r="R208" s="8">
        <f>IF($A208=0,0,VLOOKUP($A208,Pointage!$A$6:$CE$370,'Récap Transp'!R$3))</f>
        <v>0</v>
      </c>
      <c r="S208" s="8">
        <f>IF($A208=0,0,VLOOKUP($A208,Pointage!$A$6:$CE$370,'Récap Transp'!S$3))</f>
        <v>0</v>
      </c>
    </row>
    <row r="209" spans="1:19" x14ac:dyDescent="0.2">
      <c r="A209" s="7">
        <f>Pointage!A211</f>
        <v>43306</v>
      </c>
      <c r="B209" s="4">
        <f t="shared" si="6"/>
        <v>25</v>
      </c>
      <c r="C209" s="4">
        <f t="shared" si="7"/>
        <v>7</v>
      </c>
      <c r="D209" s="8">
        <f>IF($A209=0,0,VLOOKUP($A209,Pointage!$A$6:$CE$370,'Récap Transp'!D$3))</f>
        <v>0</v>
      </c>
      <c r="E209" s="8">
        <f>IF($A209=0,0,VLOOKUP($A209,Pointage!$A$6:$CE$370,'Récap Transp'!E$3))</f>
        <v>0</v>
      </c>
      <c r="F209" s="8">
        <f>IF($A209=0,0,VLOOKUP($A209,Pointage!$A$6:$CE$370,'Récap Transp'!F$3))</f>
        <v>0</v>
      </c>
      <c r="G209" s="8">
        <f>IF($A209=0,0,VLOOKUP($A209,Pointage!$A$6:$CE$370,'Récap Transp'!G$3))</f>
        <v>0</v>
      </c>
      <c r="H209" s="8">
        <f>IF($A209=0,0,VLOOKUP($A209,Pointage!$A$6:$CE$370,'Récap Transp'!H$3))</f>
        <v>0</v>
      </c>
      <c r="I209" s="8">
        <f>IF($A209=0,0,VLOOKUP($A209,Pointage!$A$6:$CE$370,'Récap Transp'!I$3))</f>
        <v>0</v>
      </c>
      <c r="J209" s="8">
        <f>IF($A209=0,0,VLOOKUP($A209,Pointage!$A$6:$CE$370,'Récap Transp'!J$3))</f>
        <v>0</v>
      </c>
      <c r="K209" s="8">
        <f>IF($A209=0,0,VLOOKUP($A209,Pointage!$A$6:$CE$370,'Récap Transp'!K$3))</f>
        <v>0</v>
      </c>
      <c r="L209" s="8">
        <f>IF($A209=0,0,VLOOKUP($A209,Pointage!$A$6:$CE$370,'Récap Transp'!L$3))</f>
        <v>0</v>
      </c>
      <c r="M209" s="8">
        <f>IF($A209=0,0,VLOOKUP($A209,Pointage!$A$6:$CE$370,'Récap Transp'!M$3))</f>
        <v>0</v>
      </c>
      <c r="N209" s="8">
        <f>IF($A209=0,0,VLOOKUP($A209,Pointage!$A$6:$CE$370,'Récap Transp'!N$3))</f>
        <v>0</v>
      </c>
      <c r="O209" s="8">
        <f>IF($A209=0,0,VLOOKUP($A209,Pointage!$A$6:$CE$370,'Récap Transp'!O$3))</f>
        <v>0</v>
      </c>
      <c r="P209" s="8">
        <f>IF($A209=0,0,VLOOKUP($A209,Pointage!$A$6:$CE$370,'Récap Transp'!P$3))</f>
        <v>0</v>
      </c>
      <c r="Q209" s="8">
        <f>IF($A209=0,0,VLOOKUP($A209,Pointage!$A$6:$CE$370,'Récap Transp'!Q$3))</f>
        <v>0</v>
      </c>
      <c r="R209" s="8">
        <f>IF($A209=0,0,VLOOKUP($A209,Pointage!$A$6:$CE$370,'Récap Transp'!R$3))</f>
        <v>0</v>
      </c>
      <c r="S209" s="8">
        <f>IF($A209=0,0,VLOOKUP($A209,Pointage!$A$6:$CE$370,'Récap Transp'!S$3))</f>
        <v>0</v>
      </c>
    </row>
    <row r="210" spans="1:19" x14ac:dyDescent="0.2">
      <c r="A210" s="7">
        <f>Pointage!A212</f>
        <v>43307</v>
      </c>
      <c r="B210" s="4">
        <f t="shared" si="6"/>
        <v>26</v>
      </c>
      <c r="C210" s="4">
        <f t="shared" si="7"/>
        <v>7</v>
      </c>
      <c r="D210" s="8">
        <f>IF($A210=0,0,VLOOKUP($A210,Pointage!$A$6:$CE$370,'Récap Transp'!D$3))</f>
        <v>0</v>
      </c>
      <c r="E210" s="8">
        <f>IF($A210=0,0,VLOOKUP($A210,Pointage!$A$6:$CE$370,'Récap Transp'!E$3))</f>
        <v>0</v>
      </c>
      <c r="F210" s="8">
        <f>IF($A210=0,0,VLOOKUP($A210,Pointage!$A$6:$CE$370,'Récap Transp'!F$3))</f>
        <v>0</v>
      </c>
      <c r="G210" s="8">
        <f>IF($A210=0,0,VLOOKUP($A210,Pointage!$A$6:$CE$370,'Récap Transp'!G$3))</f>
        <v>0</v>
      </c>
      <c r="H210" s="8">
        <f>IF($A210=0,0,VLOOKUP($A210,Pointage!$A$6:$CE$370,'Récap Transp'!H$3))</f>
        <v>0</v>
      </c>
      <c r="I210" s="8">
        <f>IF($A210=0,0,VLOOKUP($A210,Pointage!$A$6:$CE$370,'Récap Transp'!I$3))</f>
        <v>0</v>
      </c>
      <c r="J210" s="8">
        <f>IF($A210=0,0,VLOOKUP($A210,Pointage!$A$6:$CE$370,'Récap Transp'!J$3))</f>
        <v>0</v>
      </c>
      <c r="K210" s="8">
        <f>IF($A210=0,0,VLOOKUP($A210,Pointage!$A$6:$CE$370,'Récap Transp'!K$3))</f>
        <v>0</v>
      </c>
      <c r="L210" s="8">
        <f>IF($A210=0,0,VLOOKUP($A210,Pointage!$A$6:$CE$370,'Récap Transp'!L$3))</f>
        <v>0</v>
      </c>
      <c r="M210" s="8">
        <f>IF($A210=0,0,VLOOKUP($A210,Pointage!$A$6:$CE$370,'Récap Transp'!M$3))</f>
        <v>0</v>
      </c>
      <c r="N210" s="8">
        <f>IF($A210=0,0,VLOOKUP($A210,Pointage!$A$6:$CE$370,'Récap Transp'!N$3))</f>
        <v>0</v>
      </c>
      <c r="O210" s="8">
        <f>IF($A210=0,0,VLOOKUP($A210,Pointage!$A$6:$CE$370,'Récap Transp'!O$3))</f>
        <v>0</v>
      </c>
      <c r="P210" s="8">
        <f>IF($A210=0,0,VLOOKUP($A210,Pointage!$A$6:$CE$370,'Récap Transp'!P$3))</f>
        <v>0</v>
      </c>
      <c r="Q210" s="8">
        <f>IF($A210=0,0,VLOOKUP($A210,Pointage!$A$6:$CE$370,'Récap Transp'!Q$3))</f>
        <v>0</v>
      </c>
      <c r="R210" s="8">
        <f>IF($A210=0,0,VLOOKUP($A210,Pointage!$A$6:$CE$370,'Récap Transp'!R$3))</f>
        <v>0</v>
      </c>
      <c r="S210" s="8">
        <f>IF($A210=0,0,VLOOKUP($A210,Pointage!$A$6:$CE$370,'Récap Transp'!S$3))</f>
        <v>0</v>
      </c>
    </row>
    <row r="211" spans="1:19" x14ac:dyDescent="0.2">
      <c r="A211" s="7">
        <f>Pointage!A213</f>
        <v>43308</v>
      </c>
      <c r="B211" s="4">
        <f t="shared" si="6"/>
        <v>27</v>
      </c>
      <c r="C211" s="4">
        <f t="shared" si="7"/>
        <v>7</v>
      </c>
      <c r="D211" s="8">
        <f>IF($A211=0,0,VLOOKUP($A211,Pointage!$A$6:$CE$370,'Récap Transp'!D$3))</f>
        <v>0</v>
      </c>
      <c r="E211" s="8">
        <f>IF($A211=0,0,VLOOKUP($A211,Pointage!$A$6:$CE$370,'Récap Transp'!E$3))</f>
        <v>0</v>
      </c>
      <c r="F211" s="8">
        <f>IF($A211=0,0,VLOOKUP($A211,Pointage!$A$6:$CE$370,'Récap Transp'!F$3))</f>
        <v>0</v>
      </c>
      <c r="G211" s="8">
        <f>IF($A211=0,0,VLOOKUP($A211,Pointage!$A$6:$CE$370,'Récap Transp'!G$3))</f>
        <v>0</v>
      </c>
      <c r="H211" s="8">
        <f>IF($A211=0,0,VLOOKUP($A211,Pointage!$A$6:$CE$370,'Récap Transp'!H$3))</f>
        <v>0</v>
      </c>
      <c r="I211" s="8">
        <f>IF($A211=0,0,VLOOKUP($A211,Pointage!$A$6:$CE$370,'Récap Transp'!I$3))</f>
        <v>0</v>
      </c>
      <c r="J211" s="8">
        <f>IF($A211=0,0,VLOOKUP($A211,Pointage!$A$6:$CE$370,'Récap Transp'!J$3))</f>
        <v>0</v>
      </c>
      <c r="K211" s="8">
        <f>IF($A211=0,0,VLOOKUP($A211,Pointage!$A$6:$CE$370,'Récap Transp'!K$3))</f>
        <v>0</v>
      </c>
      <c r="L211" s="8">
        <f>IF($A211=0,0,VLOOKUP($A211,Pointage!$A$6:$CE$370,'Récap Transp'!L$3))</f>
        <v>0</v>
      </c>
      <c r="M211" s="8">
        <f>IF($A211=0,0,VLOOKUP($A211,Pointage!$A$6:$CE$370,'Récap Transp'!M$3))</f>
        <v>0</v>
      </c>
      <c r="N211" s="8">
        <f>IF($A211=0,0,VLOOKUP($A211,Pointage!$A$6:$CE$370,'Récap Transp'!N$3))</f>
        <v>0</v>
      </c>
      <c r="O211" s="8">
        <f>IF($A211=0,0,VLOOKUP($A211,Pointage!$A$6:$CE$370,'Récap Transp'!O$3))</f>
        <v>0</v>
      </c>
      <c r="P211" s="8">
        <f>IF($A211=0,0,VLOOKUP($A211,Pointage!$A$6:$CE$370,'Récap Transp'!P$3))</f>
        <v>0</v>
      </c>
      <c r="Q211" s="8">
        <f>IF($A211=0,0,VLOOKUP($A211,Pointage!$A$6:$CE$370,'Récap Transp'!Q$3))</f>
        <v>0</v>
      </c>
      <c r="R211" s="8">
        <f>IF($A211=0,0,VLOOKUP($A211,Pointage!$A$6:$CE$370,'Récap Transp'!R$3))</f>
        <v>0</v>
      </c>
      <c r="S211" s="8">
        <f>IF($A211=0,0,VLOOKUP($A211,Pointage!$A$6:$CE$370,'Récap Transp'!S$3))</f>
        <v>0</v>
      </c>
    </row>
    <row r="212" spans="1:19" x14ac:dyDescent="0.2">
      <c r="A212" s="7">
        <f>Pointage!A214</f>
        <v>43309</v>
      </c>
      <c r="B212" s="4">
        <f t="shared" si="6"/>
        <v>28</v>
      </c>
      <c r="C212" s="4">
        <f t="shared" si="7"/>
        <v>7</v>
      </c>
      <c r="D212" s="8">
        <f>IF($A212=0,0,VLOOKUP($A212,Pointage!$A$6:$CE$370,'Récap Transp'!D$3))</f>
        <v>0</v>
      </c>
      <c r="E212" s="8">
        <f>IF($A212=0,0,VLOOKUP($A212,Pointage!$A$6:$CE$370,'Récap Transp'!E$3))</f>
        <v>0</v>
      </c>
      <c r="F212" s="8">
        <f>IF($A212=0,0,VLOOKUP($A212,Pointage!$A$6:$CE$370,'Récap Transp'!F$3))</f>
        <v>0</v>
      </c>
      <c r="G212" s="8">
        <f>IF($A212=0,0,VLOOKUP($A212,Pointage!$A$6:$CE$370,'Récap Transp'!G$3))</f>
        <v>0</v>
      </c>
      <c r="H212" s="8">
        <f>IF($A212=0,0,VLOOKUP($A212,Pointage!$A$6:$CE$370,'Récap Transp'!H$3))</f>
        <v>0</v>
      </c>
      <c r="I212" s="8">
        <f>IF($A212=0,0,VLOOKUP($A212,Pointage!$A$6:$CE$370,'Récap Transp'!I$3))</f>
        <v>0</v>
      </c>
      <c r="J212" s="8">
        <f>IF($A212=0,0,VLOOKUP($A212,Pointage!$A$6:$CE$370,'Récap Transp'!J$3))</f>
        <v>0</v>
      </c>
      <c r="K212" s="8">
        <f>IF($A212=0,0,VLOOKUP($A212,Pointage!$A$6:$CE$370,'Récap Transp'!K$3))</f>
        <v>0</v>
      </c>
      <c r="L212" s="8">
        <f>IF($A212=0,0,VLOOKUP($A212,Pointage!$A$6:$CE$370,'Récap Transp'!L$3))</f>
        <v>0</v>
      </c>
      <c r="M212" s="8">
        <f>IF($A212=0,0,VLOOKUP($A212,Pointage!$A$6:$CE$370,'Récap Transp'!M$3))</f>
        <v>0</v>
      </c>
      <c r="N212" s="8">
        <f>IF($A212=0,0,VLOOKUP($A212,Pointage!$A$6:$CE$370,'Récap Transp'!N$3))</f>
        <v>0</v>
      </c>
      <c r="O212" s="8">
        <f>IF($A212=0,0,VLOOKUP($A212,Pointage!$A$6:$CE$370,'Récap Transp'!O$3))</f>
        <v>0</v>
      </c>
      <c r="P212" s="8">
        <f>IF($A212=0,0,VLOOKUP($A212,Pointage!$A$6:$CE$370,'Récap Transp'!P$3))</f>
        <v>0</v>
      </c>
      <c r="Q212" s="8">
        <f>IF($A212=0,0,VLOOKUP($A212,Pointage!$A$6:$CE$370,'Récap Transp'!Q$3))</f>
        <v>0</v>
      </c>
      <c r="R212" s="8">
        <f>IF($A212=0,0,VLOOKUP($A212,Pointage!$A$6:$CE$370,'Récap Transp'!R$3))</f>
        <v>0</v>
      </c>
      <c r="S212" s="8">
        <f>IF($A212=0,0,VLOOKUP($A212,Pointage!$A$6:$CE$370,'Récap Transp'!S$3))</f>
        <v>0</v>
      </c>
    </row>
    <row r="213" spans="1:19" x14ac:dyDescent="0.2">
      <c r="A213" s="7" t="str">
        <f>Pointage!A215</f>
        <v>Total</v>
      </c>
      <c r="B213" s="4" t="e">
        <f t="shared" si="6"/>
        <v>#VALUE!</v>
      </c>
      <c r="C213" s="4" t="e">
        <f t="shared" si="7"/>
        <v>#VALUE!</v>
      </c>
      <c r="D213" s="8">
        <f>IF($A213=0,0,VLOOKUP($A213,Pointage!$A$6:$CE$370,'Récap Transp'!D$3))</f>
        <v>0</v>
      </c>
      <c r="E213" s="8">
        <f>IF($A213=0,0,VLOOKUP($A213,Pointage!$A$6:$CE$370,'Récap Transp'!E$3))</f>
        <v>0</v>
      </c>
      <c r="F213" s="8">
        <f>IF($A213=0,0,VLOOKUP($A213,Pointage!$A$6:$CE$370,'Récap Transp'!F$3))</f>
        <v>0</v>
      </c>
      <c r="G213" s="8">
        <f>IF($A213=0,0,VLOOKUP($A213,Pointage!$A$6:$CE$370,'Récap Transp'!G$3))</f>
        <v>0</v>
      </c>
      <c r="H213" s="8">
        <f>IF($A213=0,0,VLOOKUP($A213,Pointage!$A$6:$CE$370,'Récap Transp'!H$3))</f>
        <v>0</v>
      </c>
      <c r="I213" s="8">
        <f>IF($A213=0,0,VLOOKUP($A213,Pointage!$A$6:$CE$370,'Récap Transp'!I$3))</f>
        <v>0</v>
      </c>
      <c r="J213" s="8">
        <f>IF($A213=0,0,VLOOKUP($A213,Pointage!$A$6:$CE$370,'Récap Transp'!J$3))</f>
        <v>0</v>
      </c>
      <c r="K213" s="8">
        <f>IF($A213=0,0,VLOOKUP($A213,Pointage!$A$6:$CE$370,'Récap Transp'!K$3))</f>
        <v>0</v>
      </c>
      <c r="L213" s="8">
        <f>IF($A213=0,0,VLOOKUP($A213,Pointage!$A$6:$CE$370,'Récap Transp'!L$3))</f>
        <v>0</v>
      </c>
      <c r="M213" s="8">
        <f>IF($A213=0,0,VLOOKUP($A213,Pointage!$A$6:$CE$370,'Récap Transp'!M$3))</f>
        <v>0</v>
      </c>
      <c r="N213" s="8">
        <f>IF($A213=0,0,VLOOKUP($A213,Pointage!$A$6:$CE$370,'Récap Transp'!N$3))</f>
        <v>0</v>
      </c>
      <c r="O213" s="8">
        <f>IF($A213=0,0,VLOOKUP($A213,Pointage!$A$6:$CE$370,'Récap Transp'!O$3))</f>
        <v>0</v>
      </c>
      <c r="P213" s="8">
        <f>IF($A213=0,0,VLOOKUP($A213,Pointage!$A$6:$CE$370,'Récap Transp'!P$3))</f>
        <v>0</v>
      </c>
      <c r="Q213" s="8">
        <f>IF($A213=0,0,VLOOKUP($A213,Pointage!$A$6:$CE$370,'Récap Transp'!Q$3))</f>
        <v>0</v>
      </c>
      <c r="R213" s="8">
        <f>IF($A213=0,0,VLOOKUP($A213,Pointage!$A$6:$CE$370,'Récap Transp'!R$3))</f>
        <v>0</v>
      </c>
      <c r="S213" s="8">
        <f>IF($A213=0,0,VLOOKUP($A213,Pointage!$A$6:$CE$370,'Récap Transp'!S$3))</f>
        <v>0</v>
      </c>
    </row>
    <row r="214" spans="1:19" x14ac:dyDescent="0.2">
      <c r="A214" s="7">
        <f>Pointage!A216</f>
        <v>43311</v>
      </c>
      <c r="B214" s="4">
        <f t="shared" si="6"/>
        <v>30</v>
      </c>
      <c r="C214" s="4">
        <f t="shared" si="7"/>
        <v>7</v>
      </c>
      <c r="D214" s="8">
        <f>IF($A214=0,0,VLOOKUP($A214,Pointage!$A$6:$CE$370,'Récap Transp'!D$3))</f>
        <v>0</v>
      </c>
      <c r="E214" s="8">
        <f>IF($A214=0,0,VLOOKUP($A214,Pointage!$A$6:$CE$370,'Récap Transp'!E$3))</f>
        <v>0</v>
      </c>
      <c r="F214" s="8">
        <f>IF($A214=0,0,VLOOKUP($A214,Pointage!$A$6:$CE$370,'Récap Transp'!F$3))</f>
        <v>0</v>
      </c>
      <c r="G214" s="8">
        <f>IF($A214=0,0,VLOOKUP($A214,Pointage!$A$6:$CE$370,'Récap Transp'!G$3))</f>
        <v>0</v>
      </c>
      <c r="H214" s="8">
        <f>IF($A214=0,0,VLOOKUP($A214,Pointage!$A$6:$CE$370,'Récap Transp'!H$3))</f>
        <v>0</v>
      </c>
      <c r="I214" s="8">
        <f>IF($A214=0,0,VLOOKUP($A214,Pointage!$A$6:$CE$370,'Récap Transp'!I$3))</f>
        <v>0</v>
      </c>
      <c r="J214" s="8">
        <f>IF($A214=0,0,VLOOKUP($A214,Pointage!$A$6:$CE$370,'Récap Transp'!J$3))</f>
        <v>0</v>
      </c>
      <c r="K214" s="8">
        <f>IF($A214=0,0,VLOOKUP($A214,Pointage!$A$6:$CE$370,'Récap Transp'!K$3))</f>
        <v>0</v>
      </c>
      <c r="L214" s="8">
        <f>IF($A214=0,0,VLOOKUP($A214,Pointage!$A$6:$CE$370,'Récap Transp'!L$3))</f>
        <v>0</v>
      </c>
      <c r="M214" s="8">
        <f>IF($A214=0,0,VLOOKUP($A214,Pointage!$A$6:$CE$370,'Récap Transp'!M$3))</f>
        <v>0</v>
      </c>
      <c r="N214" s="8">
        <f>IF($A214=0,0,VLOOKUP($A214,Pointage!$A$6:$CE$370,'Récap Transp'!N$3))</f>
        <v>0</v>
      </c>
      <c r="O214" s="8">
        <f>IF($A214=0,0,VLOOKUP($A214,Pointage!$A$6:$CE$370,'Récap Transp'!O$3))</f>
        <v>0</v>
      </c>
      <c r="P214" s="8">
        <f>IF($A214=0,0,VLOOKUP($A214,Pointage!$A$6:$CE$370,'Récap Transp'!P$3))</f>
        <v>0</v>
      </c>
      <c r="Q214" s="8">
        <f>IF($A214=0,0,VLOOKUP($A214,Pointage!$A$6:$CE$370,'Récap Transp'!Q$3))</f>
        <v>0</v>
      </c>
      <c r="R214" s="8">
        <f>IF($A214=0,0,VLOOKUP($A214,Pointage!$A$6:$CE$370,'Récap Transp'!R$3))</f>
        <v>0</v>
      </c>
      <c r="S214" s="8">
        <f>IF($A214=0,0,VLOOKUP($A214,Pointage!$A$6:$CE$370,'Récap Transp'!S$3))</f>
        <v>0</v>
      </c>
    </row>
    <row r="215" spans="1:19" x14ac:dyDescent="0.2">
      <c r="A215" s="7">
        <f>Pointage!A217</f>
        <v>43312</v>
      </c>
      <c r="B215" s="4">
        <f t="shared" si="6"/>
        <v>31</v>
      </c>
      <c r="C215" s="4">
        <f t="shared" si="7"/>
        <v>7</v>
      </c>
      <c r="D215" s="8">
        <f>IF($A215=0,0,VLOOKUP($A215,Pointage!$A$6:$CE$370,'Récap Transp'!D$3))</f>
        <v>0</v>
      </c>
      <c r="E215" s="8">
        <f>IF($A215=0,0,VLOOKUP($A215,Pointage!$A$6:$CE$370,'Récap Transp'!E$3))</f>
        <v>0</v>
      </c>
      <c r="F215" s="8">
        <f>IF($A215=0,0,VLOOKUP($A215,Pointage!$A$6:$CE$370,'Récap Transp'!F$3))</f>
        <v>0</v>
      </c>
      <c r="G215" s="8">
        <f>IF($A215=0,0,VLOOKUP($A215,Pointage!$A$6:$CE$370,'Récap Transp'!G$3))</f>
        <v>0</v>
      </c>
      <c r="H215" s="8">
        <f>IF($A215=0,0,VLOOKUP($A215,Pointage!$A$6:$CE$370,'Récap Transp'!H$3))</f>
        <v>0</v>
      </c>
      <c r="I215" s="8">
        <f>IF($A215=0,0,VLOOKUP($A215,Pointage!$A$6:$CE$370,'Récap Transp'!I$3))</f>
        <v>0</v>
      </c>
      <c r="J215" s="8">
        <f>IF($A215=0,0,VLOOKUP($A215,Pointage!$A$6:$CE$370,'Récap Transp'!J$3))</f>
        <v>0</v>
      </c>
      <c r="K215" s="8">
        <f>IF($A215=0,0,VLOOKUP($A215,Pointage!$A$6:$CE$370,'Récap Transp'!K$3))</f>
        <v>0</v>
      </c>
      <c r="L215" s="8">
        <f>IF($A215=0,0,VLOOKUP($A215,Pointage!$A$6:$CE$370,'Récap Transp'!L$3))</f>
        <v>0</v>
      </c>
      <c r="M215" s="8">
        <f>IF($A215=0,0,VLOOKUP($A215,Pointage!$A$6:$CE$370,'Récap Transp'!M$3))</f>
        <v>0</v>
      </c>
      <c r="N215" s="8">
        <f>IF($A215=0,0,VLOOKUP($A215,Pointage!$A$6:$CE$370,'Récap Transp'!N$3))</f>
        <v>0</v>
      </c>
      <c r="O215" s="8">
        <f>IF($A215=0,0,VLOOKUP($A215,Pointage!$A$6:$CE$370,'Récap Transp'!O$3))</f>
        <v>0</v>
      </c>
      <c r="P215" s="8">
        <f>IF($A215=0,0,VLOOKUP($A215,Pointage!$A$6:$CE$370,'Récap Transp'!P$3))</f>
        <v>0</v>
      </c>
      <c r="Q215" s="8">
        <f>IF($A215=0,0,VLOOKUP($A215,Pointage!$A$6:$CE$370,'Récap Transp'!Q$3))</f>
        <v>0</v>
      </c>
      <c r="R215" s="8">
        <f>IF($A215=0,0,VLOOKUP($A215,Pointage!$A$6:$CE$370,'Récap Transp'!R$3))</f>
        <v>0</v>
      </c>
      <c r="S215" s="8">
        <f>IF($A215=0,0,VLOOKUP($A215,Pointage!$A$6:$CE$370,'Récap Transp'!S$3))</f>
        <v>0</v>
      </c>
    </row>
    <row r="216" spans="1:19" x14ac:dyDescent="0.2">
      <c r="A216" s="7">
        <f>Pointage!A218</f>
        <v>43313</v>
      </c>
      <c r="B216" s="4">
        <f t="shared" si="6"/>
        <v>1</v>
      </c>
      <c r="C216" s="4">
        <f t="shared" si="7"/>
        <v>8</v>
      </c>
      <c r="D216" s="8">
        <f>IF($A216=0,0,VLOOKUP($A216,Pointage!$A$6:$CE$370,'Récap Transp'!D$3))</f>
        <v>0</v>
      </c>
      <c r="E216" s="8">
        <f>IF($A216=0,0,VLOOKUP($A216,Pointage!$A$6:$CE$370,'Récap Transp'!E$3))</f>
        <v>0</v>
      </c>
      <c r="F216" s="8">
        <f>IF($A216=0,0,VLOOKUP($A216,Pointage!$A$6:$CE$370,'Récap Transp'!F$3))</f>
        <v>0</v>
      </c>
      <c r="G216" s="8">
        <f>IF($A216=0,0,VLOOKUP($A216,Pointage!$A$6:$CE$370,'Récap Transp'!G$3))</f>
        <v>0</v>
      </c>
      <c r="H216" s="8">
        <f>IF($A216=0,0,VLOOKUP($A216,Pointage!$A$6:$CE$370,'Récap Transp'!H$3))</f>
        <v>0</v>
      </c>
      <c r="I216" s="8">
        <f>IF($A216=0,0,VLOOKUP($A216,Pointage!$A$6:$CE$370,'Récap Transp'!I$3))</f>
        <v>0</v>
      </c>
      <c r="J216" s="8">
        <f>IF($A216=0,0,VLOOKUP($A216,Pointage!$A$6:$CE$370,'Récap Transp'!J$3))</f>
        <v>0</v>
      </c>
      <c r="K216" s="8">
        <f>IF($A216=0,0,VLOOKUP($A216,Pointage!$A$6:$CE$370,'Récap Transp'!K$3))</f>
        <v>0</v>
      </c>
      <c r="L216" s="8">
        <f>IF($A216=0,0,VLOOKUP($A216,Pointage!$A$6:$CE$370,'Récap Transp'!L$3))</f>
        <v>0</v>
      </c>
      <c r="M216" s="8">
        <f>IF($A216=0,0,VLOOKUP($A216,Pointage!$A$6:$CE$370,'Récap Transp'!M$3))</f>
        <v>0</v>
      </c>
      <c r="N216" s="8">
        <f>IF($A216=0,0,VLOOKUP($A216,Pointage!$A$6:$CE$370,'Récap Transp'!N$3))</f>
        <v>0</v>
      </c>
      <c r="O216" s="8">
        <f>IF($A216=0,0,VLOOKUP($A216,Pointage!$A$6:$CE$370,'Récap Transp'!O$3))</f>
        <v>0</v>
      </c>
      <c r="P216" s="8">
        <f>IF($A216=0,0,VLOOKUP($A216,Pointage!$A$6:$CE$370,'Récap Transp'!P$3))</f>
        <v>0</v>
      </c>
      <c r="Q216" s="8">
        <f>IF($A216=0,0,VLOOKUP($A216,Pointage!$A$6:$CE$370,'Récap Transp'!Q$3))</f>
        <v>0</v>
      </c>
      <c r="R216" s="8">
        <f>IF($A216=0,0,VLOOKUP($A216,Pointage!$A$6:$CE$370,'Récap Transp'!R$3))</f>
        <v>0</v>
      </c>
      <c r="S216" s="8">
        <f>IF($A216=0,0,VLOOKUP($A216,Pointage!$A$6:$CE$370,'Récap Transp'!S$3))</f>
        <v>0</v>
      </c>
    </row>
    <row r="217" spans="1:19" x14ac:dyDescent="0.2">
      <c r="A217" s="7">
        <f>Pointage!A219</f>
        <v>43314</v>
      </c>
      <c r="B217" s="4">
        <f t="shared" si="6"/>
        <v>2</v>
      </c>
      <c r="C217" s="4">
        <f t="shared" si="7"/>
        <v>8</v>
      </c>
      <c r="D217" s="8">
        <f>IF($A217=0,0,VLOOKUP($A217,Pointage!$A$6:$CE$370,'Récap Transp'!D$3))</f>
        <v>0</v>
      </c>
      <c r="E217" s="8">
        <f>IF($A217=0,0,VLOOKUP($A217,Pointage!$A$6:$CE$370,'Récap Transp'!E$3))</f>
        <v>0</v>
      </c>
      <c r="F217" s="8">
        <f>IF($A217=0,0,VLOOKUP($A217,Pointage!$A$6:$CE$370,'Récap Transp'!F$3))</f>
        <v>0</v>
      </c>
      <c r="G217" s="8">
        <f>IF($A217=0,0,VLOOKUP($A217,Pointage!$A$6:$CE$370,'Récap Transp'!G$3))</f>
        <v>0</v>
      </c>
      <c r="H217" s="8">
        <f>IF($A217=0,0,VLOOKUP($A217,Pointage!$A$6:$CE$370,'Récap Transp'!H$3))</f>
        <v>0</v>
      </c>
      <c r="I217" s="8">
        <f>IF($A217=0,0,VLOOKUP($A217,Pointage!$A$6:$CE$370,'Récap Transp'!I$3))</f>
        <v>0</v>
      </c>
      <c r="J217" s="8">
        <f>IF($A217=0,0,VLOOKUP($A217,Pointage!$A$6:$CE$370,'Récap Transp'!J$3))</f>
        <v>0</v>
      </c>
      <c r="K217" s="8">
        <f>IF($A217=0,0,VLOOKUP($A217,Pointage!$A$6:$CE$370,'Récap Transp'!K$3))</f>
        <v>0</v>
      </c>
      <c r="L217" s="8">
        <f>IF($A217=0,0,VLOOKUP($A217,Pointage!$A$6:$CE$370,'Récap Transp'!L$3))</f>
        <v>0</v>
      </c>
      <c r="M217" s="8">
        <f>IF($A217=0,0,VLOOKUP($A217,Pointage!$A$6:$CE$370,'Récap Transp'!M$3))</f>
        <v>0</v>
      </c>
      <c r="N217" s="8">
        <f>IF($A217=0,0,VLOOKUP($A217,Pointage!$A$6:$CE$370,'Récap Transp'!N$3))</f>
        <v>0</v>
      </c>
      <c r="O217" s="8">
        <f>IF($A217=0,0,VLOOKUP($A217,Pointage!$A$6:$CE$370,'Récap Transp'!O$3))</f>
        <v>0</v>
      </c>
      <c r="P217" s="8">
        <f>IF($A217=0,0,VLOOKUP($A217,Pointage!$A$6:$CE$370,'Récap Transp'!P$3))</f>
        <v>0</v>
      </c>
      <c r="Q217" s="8">
        <f>IF($A217=0,0,VLOOKUP($A217,Pointage!$A$6:$CE$370,'Récap Transp'!Q$3))</f>
        <v>0</v>
      </c>
      <c r="R217" s="8">
        <f>IF($A217=0,0,VLOOKUP($A217,Pointage!$A$6:$CE$370,'Récap Transp'!R$3))</f>
        <v>0</v>
      </c>
      <c r="S217" s="8">
        <f>IF($A217=0,0,VLOOKUP($A217,Pointage!$A$6:$CE$370,'Récap Transp'!S$3))</f>
        <v>0</v>
      </c>
    </row>
    <row r="218" spans="1:19" x14ac:dyDescent="0.2">
      <c r="A218" s="7">
        <f>Pointage!A220</f>
        <v>43315</v>
      </c>
      <c r="B218" s="4">
        <f t="shared" si="6"/>
        <v>3</v>
      </c>
      <c r="C218" s="4">
        <f t="shared" si="7"/>
        <v>8</v>
      </c>
      <c r="D218" s="8">
        <f>IF($A218=0,0,VLOOKUP($A218,Pointage!$A$6:$CE$370,'Récap Transp'!D$3))</f>
        <v>0</v>
      </c>
      <c r="E218" s="8">
        <f>IF($A218=0,0,VLOOKUP($A218,Pointage!$A$6:$CE$370,'Récap Transp'!E$3))</f>
        <v>0</v>
      </c>
      <c r="F218" s="8">
        <f>IF($A218=0,0,VLOOKUP($A218,Pointage!$A$6:$CE$370,'Récap Transp'!F$3))</f>
        <v>0</v>
      </c>
      <c r="G218" s="8">
        <f>IF($A218=0,0,VLOOKUP($A218,Pointage!$A$6:$CE$370,'Récap Transp'!G$3))</f>
        <v>0</v>
      </c>
      <c r="H218" s="8">
        <f>IF($A218=0,0,VLOOKUP($A218,Pointage!$A$6:$CE$370,'Récap Transp'!H$3))</f>
        <v>0</v>
      </c>
      <c r="I218" s="8">
        <f>IF($A218=0,0,VLOOKUP($A218,Pointage!$A$6:$CE$370,'Récap Transp'!I$3))</f>
        <v>0</v>
      </c>
      <c r="J218" s="8">
        <f>IF($A218=0,0,VLOOKUP($A218,Pointage!$A$6:$CE$370,'Récap Transp'!J$3))</f>
        <v>0</v>
      </c>
      <c r="K218" s="8">
        <f>IF($A218=0,0,VLOOKUP($A218,Pointage!$A$6:$CE$370,'Récap Transp'!K$3))</f>
        <v>0</v>
      </c>
      <c r="L218" s="8">
        <f>IF($A218=0,0,VLOOKUP($A218,Pointage!$A$6:$CE$370,'Récap Transp'!L$3))</f>
        <v>0</v>
      </c>
      <c r="M218" s="8">
        <f>IF($A218=0,0,VLOOKUP($A218,Pointage!$A$6:$CE$370,'Récap Transp'!M$3))</f>
        <v>0</v>
      </c>
      <c r="N218" s="8">
        <f>IF($A218=0,0,VLOOKUP($A218,Pointage!$A$6:$CE$370,'Récap Transp'!N$3))</f>
        <v>0</v>
      </c>
      <c r="O218" s="8">
        <f>IF($A218=0,0,VLOOKUP($A218,Pointage!$A$6:$CE$370,'Récap Transp'!O$3))</f>
        <v>0</v>
      </c>
      <c r="P218" s="8">
        <f>IF($A218=0,0,VLOOKUP($A218,Pointage!$A$6:$CE$370,'Récap Transp'!P$3))</f>
        <v>0</v>
      </c>
      <c r="Q218" s="8">
        <f>IF($A218=0,0,VLOOKUP($A218,Pointage!$A$6:$CE$370,'Récap Transp'!Q$3))</f>
        <v>0</v>
      </c>
      <c r="R218" s="8">
        <f>IF($A218=0,0,VLOOKUP($A218,Pointage!$A$6:$CE$370,'Récap Transp'!R$3))</f>
        <v>0</v>
      </c>
      <c r="S218" s="8">
        <f>IF($A218=0,0,VLOOKUP($A218,Pointage!$A$6:$CE$370,'Récap Transp'!S$3))</f>
        <v>0</v>
      </c>
    </row>
    <row r="219" spans="1:19" x14ac:dyDescent="0.2">
      <c r="A219" s="7">
        <f>Pointage!A221</f>
        <v>43316</v>
      </c>
      <c r="B219" s="4">
        <f t="shared" si="6"/>
        <v>4</v>
      </c>
      <c r="C219" s="4">
        <f t="shared" si="7"/>
        <v>8</v>
      </c>
      <c r="D219" s="8">
        <f>IF($A219=0,0,VLOOKUP($A219,Pointage!$A$6:$CE$370,'Récap Transp'!D$3))</f>
        <v>0</v>
      </c>
      <c r="E219" s="8">
        <f>IF($A219=0,0,VLOOKUP($A219,Pointage!$A$6:$CE$370,'Récap Transp'!E$3))</f>
        <v>0</v>
      </c>
      <c r="F219" s="8">
        <f>IF($A219=0,0,VLOOKUP($A219,Pointage!$A$6:$CE$370,'Récap Transp'!F$3))</f>
        <v>0</v>
      </c>
      <c r="G219" s="8">
        <f>IF($A219=0,0,VLOOKUP($A219,Pointage!$A$6:$CE$370,'Récap Transp'!G$3))</f>
        <v>0</v>
      </c>
      <c r="H219" s="8">
        <f>IF($A219=0,0,VLOOKUP($A219,Pointage!$A$6:$CE$370,'Récap Transp'!H$3))</f>
        <v>0</v>
      </c>
      <c r="I219" s="8">
        <f>IF($A219=0,0,VLOOKUP($A219,Pointage!$A$6:$CE$370,'Récap Transp'!I$3))</f>
        <v>0</v>
      </c>
      <c r="J219" s="8">
        <f>IF($A219=0,0,VLOOKUP($A219,Pointage!$A$6:$CE$370,'Récap Transp'!J$3))</f>
        <v>0</v>
      </c>
      <c r="K219" s="8">
        <f>IF($A219=0,0,VLOOKUP($A219,Pointage!$A$6:$CE$370,'Récap Transp'!K$3))</f>
        <v>0</v>
      </c>
      <c r="L219" s="8">
        <f>IF($A219=0,0,VLOOKUP($A219,Pointage!$A$6:$CE$370,'Récap Transp'!L$3))</f>
        <v>0</v>
      </c>
      <c r="M219" s="8">
        <f>IF($A219=0,0,VLOOKUP($A219,Pointage!$A$6:$CE$370,'Récap Transp'!M$3))</f>
        <v>0</v>
      </c>
      <c r="N219" s="8">
        <f>IF($A219=0,0,VLOOKUP($A219,Pointage!$A$6:$CE$370,'Récap Transp'!N$3))</f>
        <v>0</v>
      </c>
      <c r="O219" s="8">
        <f>IF($A219=0,0,VLOOKUP($A219,Pointage!$A$6:$CE$370,'Récap Transp'!O$3))</f>
        <v>0</v>
      </c>
      <c r="P219" s="8">
        <f>IF($A219=0,0,VLOOKUP($A219,Pointage!$A$6:$CE$370,'Récap Transp'!P$3))</f>
        <v>0</v>
      </c>
      <c r="Q219" s="8">
        <f>IF($A219=0,0,VLOOKUP($A219,Pointage!$A$6:$CE$370,'Récap Transp'!Q$3))</f>
        <v>0</v>
      </c>
      <c r="R219" s="8">
        <f>IF($A219=0,0,VLOOKUP($A219,Pointage!$A$6:$CE$370,'Récap Transp'!R$3))</f>
        <v>0</v>
      </c>
      <c r="S219" s="8">
        <f>IF($A219=0,0,VLOOKUP($A219,Pointage!$A$6:$CE$370,'Récap Transp'!S$3))</f>
        <v>0</v>
      </c>
    </row>
    <row r="220" spans="1:19" x14ac:dyDescent="0.2">
      <c r="A220" s="7" t="str">
        <f>Pointage!A222</f>
        <v>Total</v>
      </c>
      <c r="B220" s="4" t="e">
        <f t="shared" si="6"/>
        <v>#VALUE!</v>
      </c>
      <c r="C220" s="4" t="e">
        <f t="shared" si="7"/>
        <v>#VALUE!</v>
      </c>
      <c r="D220" s="8">
        <f>IF($A220=0,0,VLOOKUP($A220,Pointage!$A$6:$CE$370,'Récap Transp'!D$3))</f>
        <v>0</v>
      </c>
      <c r="E220" s="8">
        <f>IF($A220=0,0,VLOOKUP($A220,Pointage!$A$6:$CE$370,'Récap Transp'!E$3))</f>
        <v>0</v>
      </c>
      <c r="F220" s="8">
        <f>IF($A220=0,0,VLOOKUP($A220,Pointage!$A$6:$CE$370,'Récap Transp'!F$3))</f>
        <v>0</v>
      </c>
      <c r="G220" s="8">
        <f>IF($A220=0,0,VLOOKUP($A220,Pointage!$A$6:$CE$370,'Récap Transp'!G$3))</f>
        <v>0</v>
      </c>
      <c r="H220" s="8">
        <f>IF($A220=0,0,VLOOKUP($A220,Pointage!$A$6:$CE$370,'Récap Transp'!H$3))</f>
        <v>0</v>
      </c>
      <c r="I220" s="8">
        <f>IF($A220=0,0,VLOOKUP($A220,Pointage!$A$6:$CE$370,'Récap Transp'!I$3))</f>
        <v>0</v>
      </c>
      <c r="J220" s="8">
        <f>IF($A220=0,0,VLOOKUP($A220,Pointage!$A$6:$CE$370,'Récap Transp'!J$3))</f>
        <v>0</v>
      </c>
      <c r="K220" s="8">
        <f>IF($A220=0,0,VLOOKUP($A220,Pointage!$A$6:$CE$370,'Récap Transp'!K$3))</f>
        <v>0</v>
      </c>
      <c r="L220" s="8">
        <f>IF($A220=0,0,VLOOKUP($A220,Pointage!$A$6:$CE$370,'Récap Transp'!L$3))</f>
        <v>0</v>
      </c>
      <c r="M220" s="8">
        <f>IF($A220=0,0,VLOOKUP($A220,Pointage!$A$6:$CE$370,'Récap Transp'!M$3))</f>
        <v>0</v>
      </c>
      <c r="N220" s="8">
        <f>IF($A220=0,0,VLOOKUP($A220,Pointage!$A$6:$CE$370,'Récap Transp'!N$3))</f>
        <v>0</v>
      </c>
      <c r="O220" s="8">
        <f>IF($A220=0,0,VLOOKUP($A220,Pointage!$A$6:$CE$370,'Récap Transp'!O$3))</f>
        <v>0</v>
      </c>
      <c r="P220" s="8">
        <f>IF($A220=0,0,VLOOKUP($A220,Pointage!$A$6:$CE$370,'Récap Transp'!P$3))</f>
        <v>0</v>
      </c>
      <c r="Q220" s="8">
        <f>IF($A220=0,0,VLOOKUP($A220,Pointage!$A$6:$CE$370,'Récap Transp'!Q$3))</f>
        <v>0</v>
      </c>
      <c r="R220" s="8">
        <f>IF($A220=0,0,VLOOKUP($A220,Pointage!$A$6:$CE$370,'Récap Transp'!R$3))</f>
        <v>0</v>
      </c>
      <c r="S220" s="8">
        <f>IF($A220=0,0,VLOOKUP($A220,Pointage!$A$6:$CE$370,'Récap Transp'!S$3))</f>
        <v>0</v>
      </c>
    </row>
    <row r="221" spans="1:19" x14ac:dyDescent="0.2">
      <c r="A221" s="7">
        <f>Pointage!A223</f>
        <v>43318</v>
      </c>
      <c r="B221" s="4">
        <f t="shared" si="6"/>
        <v>6</v>
      </c>
      <c r="C221" s="4">
        <f t="shared" si="7"/>
        <v>8</v>
      </c>
      <c r="D221" s="8">
        <f>IF($A221=0,0,VLOOKUP($A221,Pointage!$A$6:$CE$370,'Récap Transp'!D$3))</f>
        <v>0</v>
      </c>
      <c r="E221" s="8">
        <f>IF($A221=0,0,VLOOKUP($A221,Pointage!$A$6:$CE$370,'Récap Transp'!E$3))</f>
        <v>0</v>
      </c>
      <c r="F221" s="8">
        <f>IF($A221=0,0,VLOOKUP($A221,Pointage!$A$6:$CE$370,'Récap Transp'!F$3))</f>
        <v>0</v>
      </c>
      <c r="G221" s="8">
        <f>IF($A221=0,0,VLOOKUP($A221,Pointage!$A$6:$CE$370,'Récap Transp'!G$3))</f>
        <v>0</v>
      </c>
      <c r="H221" s="8">
        <f>IF($A221=0,0,VLOOKUP($A221,Pointage!$A$6:$CE$370,'Récap Transp'!H$3))</f>
        <v>0</v>
      </c>
      <c r="I221" s="8">
        <f>IF($A221=0,0,VLOOKUP($A221,Pointage!$A$6:$CE$370,'Récap Transp'!I$3))</f>
        <v>0</v>
      </c>
      <c r="J221" s="8">
        <f>IF($A221=0,0,VLOOKUP($A221,Pointage!$A$6:$CE$370,'Récap Transp'!J$3))</f>
        <v>0</v>
      </c>
      <c r="K221" s="8">
        <f>IF($A221=0,0,VLOOKUP($A221,Pointage!$A$6:$CE$370,'Récap Transp'!K$3))</f>
        <v>0</v>
      </c>
      <c r="L221" s="8">
        <f>IF($A221=0,0,VLOOKUP($A221,Pointage!$A$6:$CE$370,'Récap Transp'!L$3))</f>
        <v>0</v>
      </c>
      <c r="M221" s="8">
        <f>IF($A221=0,0,VLOOKUP($A221,Pointage!$A$6:$CE$370,'Récap Transp'!M$3))</f>
        <v>0</v>
      </c>
      <c r="N221" s="8">
        <f>IF($A221=0,0,VLOOKUP($A221,Pointage!$A$6:$CE$370,'Récap Transp'!N$3))</f>
        <v>0</v>
      </c>
      <c r="O221" s="8">
        <f>IF($A221=0,0,VLOOKUP($A221,Pointage!$A$6:$CE$370,'Récap Transp'!O$3))</f>
        <v>0</v>
      </c>
      <c r="P221" s="8">
        <f>IF($A221=0,0,VLOOKUP($A221,Pointage!$A$6:$CE$370,'Récap Transp'!P$3))</f>
        <v>0</v>
      </c>
      <c r="Q221" s="8">
        <f>IF($A221=0,0,VLOOKUP($A221,Pointage!$A$6:$CE$370,'Récap Transp'!Q$3))</f>
        <v>0</v>
      </c>
      <c r="R221" s="8">
        <f>IF($A221=0,0,VLOOKUP($A221,Pointage!$A$6:$CE$370,'Récap Transp'!R$3))</f>
        <v>0</v>
      </c>
      <c r="S221" s="8">
        <f>IF($A221=0,0,VLOOKUP($A221,Pointage!$A$6:$CE$370,'Récap Transp'!S$3))</f>
        <v>0</v>
      </c>
    </row>
    <row r="222" spans="1:19" x14ac:dyDescent="0.2">
      <c r="A222" s="7">
        <f>Pointage!A224</f>
        <v>43319</v>
      </c>
      <c r="B222" s="4">
        <f t="shared" si="6"/>
        <v>7</v>
      </c>
      <c r="C222" s="4">
        <f t="shared" si="7"/>
        <v>8</v>
      </c>
      <c r="D222" s="8">
        <f>IF($A222=0,0,VLOOKUP($A222,Pointage!$A$6:$CE$370,'Récap Transp'!D$3))</f>
        <v>0</v>
      </c>
      <c r="E222" s="8">
        <f>IF($A222=0,0,VLOOKUP($A222,Pointage!$A$6:$CE$370,'Récap Transp'!E$3))</f>
        <v>0</v>
      </c>
      <c r="F222" s="8">
        <f>IF($A222=0,0,VLOOKUP($A222,Pointage!$A$6:$CE$370,'Récap Transp'!F$3))</f>
        <v>0</v>
      </c>
      <c r="G222" s="8">
        <f>IF($A222=0,0,VLOOKUP($A222,Pointage!$A$6:$CE$370,'Récap Transp'!G$3))</f>
        <v>0</v>
      </c>
      <c r="H222" s="8">
        <f>IF($A222=0,0,VLOOKUP($A222,Pointage!$A$6:$CE$370,'Récap Transp'!H$3))</f>
        <v>0</v>
      </c>
      <c r="I222" s="8">
        <f>IF($A222=0,0,VLOOKUP($A222,Pointage!$A$6:$CE$370,'Récap Transp'!I$3))</f>
        <v>0</v>
      </c>
      <c r="J222" s="8">
        <f>IF($A222=0,0,VLOOKUP($A222,Pointage!$A$6:$CE$370,'Récap Transp'!J$3))</f>
        <v>0</v>
      </c>
      <c r="K222" s="8">
        <f>IF($A222=0,0,VLOOKUP($A222,Pointage!$A$6:$CE$370,'Récap Transp'!K$3))</f>
        <v>0</v>
      </c>
      <c r="L222" s="8">
        <f>IF($A222=0,0,VLOOKUP($A222,Pointage!$A$6:$CE$370,'Récap Transp'!L$3))</f>
        <v>0</v>
      </c>
      <c r="M222" s="8">
        <f>IF($A222=0,0,VLOOKUP($A222,Pointage!$A$6:$CE$370,'Récap Transp'!M$3))</f>
        <v>0</v>
      </c>
      <c r="N222" s="8">
        <f>IF($A222=0,0,VLOOKUP($A222,Pointage!$A$6:$CE$370,'Récap Transp'!N$3))</f>
        <v>0</v>
      </c>
      <c r="O222" s="8">
        <f>IF($A222=0,0,VLOOKUP($A222,Pointage!$A$6:$CE$370,'Récap Transp'!O$3))</f>
        <v>0</v>
      </c>
      <c r="P222" s="8">
        <f>IF($A222=0,0,VLOOKUP($A222,Pointage!$A$6:$CE$370,'Récap Transp'!P$3))</f>
        <v>0</v>
      </c>
      <c r="Q222" s="8">
        <f>IF($A222=0,0,VLOOKUP($A222,Pointage!$A$6:$CE$370,'Récap Transp'!Q$3))</f>
        <v>0</v>
      </c>
      <c r="R222" s="8">
        <f>IF($A222=0,0,VLOOKUP($A222,Pointage!$A$6:$CE$370,'Récap Transp'!R$3))</f>
        <v>0</v>
      </c>
      <c r="S222" s="8">
        <f>IF($A222=0,0,VLOOKUP($A222,Pointage!$A$6:$CE$370,'Récap Transp'!S$3))</f>
        <v>0</v>
      </c>
    </row>
    <row r="223" spans="1:19" x14ac:dyDescent="0.2">
      <c r="A223" s="7">
        <f>Pointage!A225</f>
        <v>43320</v>
      </c>
      <c r="B223" s="4">
        <f t="shared" si="6"/>
        <v>8</v>
      </c>
      <c r="C223" s="4">
        <f t="shared" si="7"/>
        <v>8</v>
      </c>
      <c r="D223" s="8">
        <f>IF($A223=0,0,VLOOKUP($A223,Pointage!$A$6:$CE$370,'Récap Transp'!D$3))</f>
        <v>0</v>
      </c>
      <c r="E223" s="8">
        <f>IF($A223=0,0,VLOOKUP($A223,Pointage!$A$6:$CE$370,'Récap Transp'!E$3))</f>
        <v>0</v>
      </c>
      <c r="F223" s="8">
        <f>IF($A223=0,0,VLOOKUP($A223,Pointage!$A$6:$CE$370,'Récap Transp'!F$3))</f>
        <v>0</v>
      </c>
      <c r="G223" s="8">
        <f>IF($A223=0,0,VLOOKUP($A223,Pointage!$A$6:$CE$370,'Récap Transp'!G$3))</f>
        <v>0</v>
      </c>
      <c r="H223" s="8">
        <f>IF($A223=0,0,VLOOKUP($A223,Pointage!$A$6:$CE$370,'Récap Transp'!H$3))</f>
        <v>0</v>
      </c>
      <c r="I223" s="8">
        <f>IF($A223=0,0,VLOOKUP($A223,Pointage!$A$6:$CE$370,'Récap Transp'!I$3))</f>
        <v>0</v>
      </c>
      <c r="J223" s="8">
        <f>IF($A223=0,0,VLOOKUP($A223,Pointage!$A$6:$CE$370,'Récap Transp'!J$3))</f>
        <v>0</v>
      </c>
      <c r="K223" s="8">
        <f>IF($A223=0,0,VLOOKUP($A223,Pointage!$A$6:$CE$370,'Récap Transp'!K$3))</f>
        <v>0</v>
      </c>
      <c r="L223" s="8">
        <f>IF($A223=0,0,VLOOKUP($A223,Pointage!$A$6:$CE$370,'Récap Transp'!L$3))</f>
        <v>0</v>
      </c>
      <c r="M223" s="8">
        <f>IF($A223=0,0,VLOOKUP($A223,Pointage!$A$6:$CE$370,'Récap Transp'!M$3))</f>
        <v>0</v>
      </c>
      <c r="N223" s="8">
        <f>IF($A223=0,0,VLOOKUP($A223,Pointage!$A$6:$CE$370,'Récap Transp'!N$3))</f>
        <v>0</v>
      </c>
      <c r="O223" s="8">
        <f>IF($A223=0,0,VLOOKUP($A223,Pointage!$A$6:$CE$370,'Récap Transp'!O$3))</f>
        <v>0</v>
      </c>
      <c r="P223" s="8">
        <f>IF($A223=0,0,VLOOKUP($A223,Pointage!$A$6:$CE$370,'Récap Transp'!P$3))</f>
        <v>0</v>
      </c>
      <c r="Q223" s="8">
        <f>IF($A223=0,0,VLOOKUP($A223,Pointage!$A$6:$CE$370,'Récap Transp'!Q$3))</f>
        <v>0</v>
      </c>
      <c r="R223" s="8">
        <f>IF($A223=0,0,VLOOKUP($A223,Pointage!$A$6:$CE$370,'Récap Transp'!R$3))</f>
        <v>0</v>
      </c>
      <c r="S223" s="8">
        <f>IF($A223=0,0,VLOOKUP($A223,Pointage!$A$6:$CE$370,'Récap Transp'!S$3))</f>
        <v>0</v>
      </c>
    </row>
    <row r="224" spans="1:19" x14ac:dyDescent="0.2">
      <c r="A224" s="7">
        <f>Pointage!A226</f>
        <v>43321</v>
      </c>
      <c r="B224" s="4">
        <f t="shared" si="6"/>
        <v>9</v>
      </c>
      <c r="C224" s="4">
        <f t="shared" si="7"/>
        <v>8</v>
      </c>
      <c r="D224" s="8">
        <f>IF($A224=0,0,VLOOKUP($A224,Pointage!$A$6:$CE$370,'Récap Transp'!D$3))</f>
        <v>0</v>
      </c>
      <c r="E224" s="8">
        <f>IF($A224=0,0,VLOOKUP($A224,Pointage!$A$6:$CE$370,'Récap Transp'!E$3))</f>
        <v>0</v>
      </c>
      <c r="F224" s="8">
        <f>IF($A224=0,0,VLOOKUP($A224,Pointage!$A$6:$CE$370,'Récap Transp'!F$3))</f>
        <v>0</v>
      </c>
      <c r="G224" s="8">
        <f>IF($A224=0,0,VLOOKUP($A224,Pointage!$A$6:$CE$370,'Récap Transp'!G$3))</f>
        <v>0</v>
      </c>
      <c r="H224" s="8">
        <f>IF($A224=0,0,VLOOKUP($A224,Pointage!$A$6:$CE$370,'Récap Transp'!H$3))</f>
        <v>0</v>
      </c>
      <c r="I224" s="8">
        <f>IF($A224=0,0,VLOOKUP($A224,Pointage!$A$6:$CE$370,'Récap Transp'!I$3))</f>
        <v>0</v>
      </c>
      <c r="J224" s="8">
        <f>IF($A224=0,0,VLOOKUP($A224,Pointage!$A$6:$CE$370,'Récap Transp'!J$3))</f>
        <v>0</v>
      </c>
      <c r="K224" s="8">
        <f>IF($A224=0,0,VLOOKUP($A224,Pointage!$A$6:$CE$370,'Récap Transp'!K$3))</f>
        <v>0</v>
      </c>
      <c r="L224" s="8">
        <f>IF($A224=0,0,VLOOKUP($A224,Pointage!$A$6:$CE$370,'Récap Transp'!L$3))</f>
        <v>0</v>
      </c>
      <c r="M224" s="8">
        <f>IF($A224=0,0,VLOOKUP($A224,Pointage!$A$6:$CE$370,'Récap Transp'!M$3))</f>
        <v>0</v>
      </c>
      <c r="N224" s="8">
        <f>IF($A224=0,0,VLOOKUP($A224,Pointage!$A$6:$CE$370,'Récap Transp'!N$3))</f>
        <v>0</v>
      </c>
      <c r="O224" s="8">
        <f>IF($A224=0,0,VLOOKUP($A224,Pointage!$A$6:$CE$370,'Récap Transp'!O$3))</f>
        <v>0</v>
      </c>
      <c r="P224" s="8">
        <f>IF($A224=0,0,VLOOKUP($A224,Pointage!$A$6:$CE$370,'Récap Transp'!P$3))</f>
        <v>0</v>
      </c>
      <c r="Q224" s="8">
        <f>IF($A224=0,0,VLOOKUP($A224,Pointage!$A$6:$CE$370,'Récap Transp'!Q$3))</f>
        <v>0</v>
      </c>
      <c r="R224" s="8">
        <f>IF($A224=0,0,VLOOKUP($A224,Pointage!$A$6:$CE$370,'Récap Transp'!R$3))</f>
        <v>0</v>
      </c>
      <c r="S224" s="8">
        <f>IF($A224=0,0,VLOOKUP($A224,Pointage!$A$6:$CE$370,'Récap Transp'!S$3))</f>
        <v>0</v>
      </c>
    </row>
    <row r="225" spans="1:19" x14ac:dyDescent="0.2">
      <c r="A225" s="7">
        <f>Pointage!A227</f>
        <v>43322</v>
      </c>
      <c r="B225" s="4">
        <f t="shared" si="6"/>
        <v>10</v>
      </c>
      <c r="C225" s="4">
        <f t="shared" si="7"/>
        <v>8</v>
      </c>
      <c r="D225" s="8">
        <f>IF($A225=0,0,VLOOKUP($A225,Pointage!$A$6:$CE$370,'Récap Transp'!D$3))</f>
        <v>0</v>
      </c>
      <c r="E225" s="8">
        <f>IF($A225=0,0,VLOOKUP($A225,Pointage!$A$6:$CE$370,'Récap Transp'!E$3))</f>
        <v>0</v>
      </c>
      <c r="F225" s="8">
        <f>IF($A225=0,0,VLOOKUP($A225,Pointage!$A$6:$CE$370,'Récap Transp'!F$3))</f>
        <v>0</v>
      </c>
      <c r="G225" s="8">
        <f>IF($A225=0,0,VLOOKUP($A225,Pointage!$A$6:$CE$370,'Récap Transp'!G$3))</f>
        <v>0</v>
      </c>
      <c r="H225" s="8">
        <f>IF($A225=0,0,VLOOKUP($A225,Pointage!$A$6:$CE$370,'Récap Transp'!H$3))</f>
        <v>0</v>
      </c>
      <c r="I225" s="8">
        <f>IF($A225=0,0,VLOOKUP($A225,Pointage!$A$6:$CE$370,'Récap Transp'!I$3))</f>
        <v>0</v>
      </c>
      <c r="J225" s="8">
        <f>IF($A225=0,0,VLOOKUP($A225,Pointage!$A$6:$CE$370,'Récap Transp'!J$3))</f>
        <v>0</v>
      </c>
      <c r="K225" s="8">
        <f>IF($A225=0,0,VLOOKUP($A225,Pointage!$A$6:$CE$370,'Récap Transp'!K$3))</f>
        <v>0</v>
      </c>
      <c r="L225" s="8">
        <f>IF($A225=0,0,VLOOKUP($A225,Pointage!$A$6:$CE$370,'Récap Transp'!L$3))</f>
        <v>0</v>
      </c>
      <c r="M225" s="8">
        <f>IF($A225=0,0,VLOOKUP($A225,Pointage!$A$6:$CE$370,'Récap Transp'!M$3))</f>
        <v>0</v>
      </c>
      <c r="N225" s="8">
        <f>IF($A225=0,0,VLOOKUP($A225,Pointage!$A$6:$CE$370,'Récap Transp'!N$3))</f>
        <v>0</v>
      </c>
      <c r="O225" s="8">
        <f>IF($A225=0,0,VLOOKUP($A225,Pointage!$A$6:$CE$370,'Récap Transp'!O$3))</f>
        <v>0</v>
      </c>
      <c r="P225" s="8">
        <f>IF($A225=0,0,VLOOKUP($A225,Pointage!$A$6:$CE$370,'Récap Transp'!P$3))</f>
        <v>0</v>
      </c>
      <c r="Q225" s="8">
        <f>IF($A225=0,0,VLOOKUP($A225,Pointage!$A$6:$CE$370,'Récap Transp'!Q$3))</f>
        <v>0</v>
      </c>
      <c r="R225" s="8">
        <f>IF($A225=0,0,VLOOKUP($A225,Pointage!$A$6:$CE$370,'Récap Transp'!R$3))</f>
        <v>0</v>
      </c>
      <c r="S225" s="8">
        <f>IF($A225=0,0,VLOOKUP($A225,Pointage!$A$6:$CE$370,'Récap Transp'!S$3))</f>
        <v>0</v>
      </c>
    </row>
    <row r="226" spans="1:19" x14ac:dyDescent="0.2">
      <c r="A226" s="7">
        <f>Pointage!A228</f>
        <v>43323</v>
      </c>
      <c r="B226" s="4">
        <f t="shared" si="6"/>
        <v>11</v>
      </c>
      <c r="C226" s="4">
        <f t="shared" si="7"/>
        <v>8</v>
      </c>
      <c r="D226" s="8">
        <f>IF($A226=0,0,VLOOKUP($A226,Pointage!$A$6:$CE$370,'Récap Transp'!D$3))</f>
        <v>0</v>
      </c>
      <c r="E226" s="8">
        <f>IF($A226=0,0,VLOOKUP($A226,Pointage!$A$6:$CE$370,'Récap Transp'!E$3))</f>
        <v>0</v>
      </c>
      <c r="F226" s="8">
        <f>IF($A226=0,0,VLOOKUP($A226,Pointage!$A$6:$CE$370,'Récap Transp'!F$3))</f>
        <v>0</v>
      </c>
      <c r="G226" s="8">
        <f>IF($A226=0,0,VLOOKUP($A226,Pointage!$A$6:$CE$370,'Récap Transp'!G$3))</f>
        <v>0</v>
      </c>
      <c r="H226" s="8">
        <f>IF($A226=0,0,VLOOKUP($A226,Pointage!$A$6:$CE$370,'Récap Transp'!H$3))</f>
        <v>0</v>
      </c>
      <c r="I226" s="8">
        <f>IF($A226=0,0,VLOOKUP($A226,Pointage!$A$6:$CE$370,'Récap Transp'!I$3))</f>
        <v>0</v>
      </c>
      <c r="J226" s="8">
        <f>IF($A226=0,0,VLOOKUP($A226,Pointage!$A$6:$CE$370,'Récap Transp'!J$3))</f>
        <v>0</v>
      </c>
      <c r="K226" s="8">
        <f>IF($A226=0,0,VLOOKUP($A226,Pointage!$A$6:$CE$370,'Récap Transp'!K$3))</f>
        <v>0</v>
      </c>
      <c r="L226" s="8">
        <f>IF($A226=0,0,VLOOKUP($A226,Pointage!$A$6:$CE$370,'Récap Transp'!L$3))</f>
        <v>0</v>
      </c>
      <c r="M226" s="8">
        <f>IF($A226=0,0,VLOOKUP($A226,Pointage!$A$6:$CE$370,'Récap Transp'!M$3))</f>
        <v>0</v>
      </c>
      <c r="N226" s="8">
        <f>IF($A226=0,0,VLOOKUP($A226,Pointage!$A$6:$CE$370,'Récap Transp'!N$3))</f>
        <v>0</v>
      </c>
      <c r="O226" s="8">
        <f>IF($A226=0,0,VLOOKUP($A226,Pointage!$A$6:$CE$370,'Récap Transp'!O$3))</f>
        <v>0</v>
      </c>
      <c r="P226" s="8">
        <f>IF($A226=0,0,VLOOKUP($A226,Pointage!$A$6:$CE$370,'Récap Transp'!P$3))</f>
        <v>0</v>
      </c>
      <c r="Q226" s="8">
        <f>IF($A226=0,0,VLOOKUP($A226,Pointage!$A$6:$CE$370,'Récap Transp'!Q$3))</f>
        <v>0</v>
      </c>
      <c r="R226" s="8">
        <f>IF($A226=0,0,VLOOKUP($A226,Pointage!$A$6:$CE$370,'Récap Transp'!R$3))</f>
        <v>0</v>
      </c>
      <c r="S226" s="8">
        <f>IF($A226=0,0,VLOOKUP($A226,Pointage!$A$6:$CE$370,'Récap Transp'!S$3))</f>
        <v>0</v>
      </c>
    </row>
    <row r="227" spans="1:19" x14ac:dyDescent="0.2">
      <c r="A227" s="7" t="str">
        <f>Pointage!A229</f>
        <v>Total</v>
      </c>
      <c r="B227" s="4" t="e">
        <f t="shared" si="6"/>
        <v>#VALUE!</v>
      </c>
      <c r="C227" s="4" t="e">
        <f t="shared" si="7"/>
        <v>#VALUE!</v>
      </c>
      <c r="D227" s="8">
        <f>IF($A227=0,0,VLOOKUP($A227,Pointage!$A$6:$CE$370,'Récap Transp'!D$3))</f>
        <v>0</v>
      </c>
      <c r="E227" s="8">
        <f>IF($A227=0,0,VLOOKUP($A227,Pointage!$A$6:$CE$370,'Récap Transp'!E$3))</f>
        <v>0</v>
      </c>
      <c r="F227" s="8">
        <f>IF($A227=0,0,VLOOKUP($A227,Pointage!$A$6:$CE$370,'Récap Transp'!F$3))</f>
        <v>0</v>
      </c>
      <c r="G227" s="8">
        <f>IF($A227=0,0,VLOOKUP($A227,Pointage!$A$6:$CE$370,'Récap Transp'!G$3))</f>
        <v>0</v>
      </c>
      <c r="H227" s="8">
        <f>IF($A227=0,0,VLOOKUP($A227,Pointage!$A$6:$CE$370,'Récap Transp'!H$3))</f>
        <v>0</v>
      </c>
      <c r="I227" s="8">
        <f>IF($A227=0,0,VLOOKUP($A227,Pointage!$A$6:$CE$370,'Récap Transp'!I$3))</f>
        <v>0</v>
      </c>
      <c r="J227" s="8">
        <f>IF($A227=0,0,VLOOKUP($A227,Pointage!$A$6:$CE$370,'Récap Transp'!J$3))</f>
        <v>0</v>
      </c>
      <c r="K227" s="8">
        <f>IF($A227=0,0,VLOOKUP($A227,Pointage!$A$6:$CE$370,'Récap Transp'!K$3))</f>
        <v>0</v>
      </c>
      <c r="L227" s="8">
        <f>IF($A227=0,0,VLOOKUP($A227,Pointage!$A$6:$CE$370,'Récap Transp'!L$3))</f>
        <v>0</v>
      </c>
      <c r="M227" s="8">
        <f>IF($A227=0,0,VLOOKUP($A227,Pointage!$A$6:$CE$370,'Récap Transp'!M$3))</f>
        <v>0</v>
      </c>
      <c r="N227" s="8">
        <f>IF($A227=0,0,VLOOKUP($A227,Pointage!$A$6:$CE$370,'Récap Transp'!N$3))</f>
        <v>0</v>
      </c>
      <c r="O227" s="8">
        <f>IF($A227=0,0,VLOOKUP($A227,Pointage!$A$6:$CE$370,'Récap Transp'!O$3))</f>
        <v>0</v>
      </c>
      <c r="P227" s="8">
        <f>IF($A227=0,0,VLOOKUP($A227,Pointage!$A$6:$CE$370,'Récap Transp'!P$3))</f>
        <v>0</v>
      </c>
      <c r="Q227" s="8">
        <f>IF($A227=0,0,VLOOKUP($A227,Pointage!$A$6:$CE$370,'Récap Transp'!Q$3))</f>
        <v>0</v>
      </c>
      <c r="R227" s="8">
        <f>IF($A227=0,0,VLOOKUP($A227,Pointage!$A$6:$CE$370,'Récap Transp'!R$3))</f>
        <v>0</v>
      </c>
      <c r="S227" s="8">
        <f>IF($A227=0,0,VLOOKUP($A227,Pointage!$A$6:$CE$370,'Récap Transp'!S$3))</f>
        <v>0</v>
      </c>
    </row>
    <row r="228" spans="1:19" x14ac:dyDescent="0.2">
      <c r="A228" s="7">
        <f>Pointage!A230</f>
        <v>43325</v>
      </c>
      <c r="B228" s="4">
        <f t="shared" si="6"/>
        <v>13</v>
      </c>
      <c r="C228" s="4">
        <f t="shared" si="7"/>
        <v>8</v>
      </c>
      <c r="D228" s="8">
        <f>IF($A228=0,0,VLOOKUP($A228,Pointage!$A$6:$CE$370,'Récap Transp'!D$3))</f>
        <v>0</v>
      </c>
      <c r="E228" s="8">
        <f>IF($A228=0,0,VLOOKUP($A228,Pointage!$A$6:$CE$370,'Récap Transp'!E$3))</f>
        <v>0</v>
      </c>
      <c r="F228" s="8">
        <f>IF($A228=0,0,VLOOKUP($A228,Pointage!$A$6:$CE$370,'Récap Transp'!F$3))</f>
        <v>0</v>
      </c>
      <c r="G228" s="8">
        <f>IF($A228=0,0,VLOOKUP($A228,Pointage!$A$6:$CE$370,'Récap Transp'!G$3))</f>
        <v>0</v>
      </c>
      <c r="H228" s="8">
        <f>IF($A228=0,0,VLOOKUP($A228,Pointage!$A$6:$CE$370,'Récap Transp'!H$3))</f>
        <v>0</v>
      </c>
      <c r="I228" s="8">
        <f>IF($A228=0,0,VLOOKUP($A228,Pointage!$A$6:$CE$370,'Récap Transp'!I$3))</f>
        <v>0</v>
      </c>
      <c r="J228" s="8">
        <f>IF($A228=0,0,VLOOKUP($A228,Pointage!$A$6:$CE$370,'Récap Transp'!J$3))</f>
        <v>0</v>
      </c>
      <c r="K228" s="8">
        <f>IF($A228=0,0,VLOOKUP($A228,Pointage!$A$6:$CE$370,'Récap Transp'!K$3))</f>
        <v>0</v>
      </c>
      <c r="L228" s="8">
        <f>IF($A228=0,0,VLOOKUP($A228,Pointage!$A$6:$CE$370,'Récap Transp'!L$3))</f>
        <v>0</v>
      </c>
      <c r="M228" s="8">
        <f>IF($A228=0,0,VLOOKUP($A228,Pointage!$A$6:$CE$370,'Récap Transp'!M$3))</f>
        <v>0</v>
      </c>
      <c r="N228" s="8">
        <f>IF($A228=0,0,VLOOKUP($A228,Pointage!$A$6:$CE$370,'Récap Transp'!N$3))</f>
        <v>0</v>
      </c>
      <c r="O228" s="8">
        <f>IF($A228=0,0,VLOOKUP($A228,Pointage!$A$6:$CE$370,'Récap Transp'!O$3))</f>
        <v>0</v>
      </c>
      <c r="P228" s="8">
        <f>IF($A228=0,0,VLOOKUP($A228,Pointage!$A$6:$CE$370,'Récap Transp'!P$3))</f>
        <v>0</v>
      </c>
      <c r="Q228" s="8">
        <f>IF($A228=0,0,VLOOKUP($A228,Pointage!$A$6:$CE$370,'Récap Transp'!Q$3))</f>
        <v>0</v>
      </c>
      <c r="R228" s="8">
        <f>IF($A228=0,0,VLOOKUP($A228,Pointage!$A$6:$CE$370,'Récap Transp'!R$3))</f>
        <v>0</v>
      </c>
      <c r="S228" s="8">
        <f>IF($A228=0,0,VLOOKUP($A228,Pointage!$A$6:$CE$370,'Récap Transp'!S$3))</f>
        <v>0</v>
      </c>
    </row>
    <row r="229" spans="1:19" x14ac:dyDescent="0.2">
      <c r="A229" s="7">
        <f>Pointage!A231</f>
        <v>43326</v>
      </c>
      <c r="B229" s="4">
        <f t="shared" si="6"/>
        <v>14</v>
      </c>
      <c r="C229" s="4">
        <f t="shared" si="7"/>
        <v>8</v>
      </c>
      <c r="D229" s="8">
        <f>IF($A229=0,0,VLOOKUP($A229,Pointage!$A$6:$CE$370,'Récap Transp'!D$3))</f>
        <v>0</v>
      </c>
      <c r="E229" s="8">
        <f>IF($A229=0,0,VLOOKUP($A229,Pointage!$A$6:$CE$370,'Récap Transp'!E$3))</f>
        <v>0</v>
      </c>
      <c r="F229" s="8">
        <f>IF($A229=0,0,VLOOKUP($A229,Pointage!$A$6:$CE$370,'Récap Transp'!F$3))</f>
        <v>0</v>
      </c>
      <c r="G229" s="8">
        <f>IF($A229=0,0,VLOOKUP($A229,Pointage!$A$6:$CE$370,'Récap Transp'!G$3))</f>
        <v>0</v>
      </c>
      <c r="H229" s="8">
        <f>IF($A229=0,0,VLOOKUP($A229,Pointage!$A$6:$CE$370,'Récap Transp'!H$3))</f>
        <v>0</v>
      </c>
      <c r="I229" s="8">
        <f>IF($A229=0,0,VLOOKUP($A229,Pointage!$A$6:$CE$370,'Récap Transp'!I$3))</f>
        <v>0</v>
      </c>
      <c r="J229" s="8">
        <f>IF($A229=0,0,VLOOKUP($A229,Pointage!$A$6:$CE$370,'Récap Transp'!J$3))</f>
        <v>0</v>
      </c>
      <c r="K229" s="8">
        <f>IF($A229=0,0,VLOOKUP($A229,Pointage!$A$6:$CE$370,'Récap Transp'!K$3))</f>
        <v>0</v>
      </c>
      <c r="L229" s="8">
        <f>IF($A229=0,0,VLOOKUP($A229,Pointage!$A$6:$CE$370,'Récap Transp'!L$3))</f>
        <v>0</v>
      </c>
      <c r="M229" s="8">
        <f>IF($A229=0,0,VLOOKUP($A229,Pointage!$A$6:$CE$370,'Récap Transp'!M$3))</f>
        <v>0</v>
      </c>
      <c r="N229" s="8">
        <f>IF($A229=0,0,VLOOKUP($A229,Pointage!$A$6:$CE$370,'Récap Transp'!N$3))</f>
        <v>0</v>
      </c>
      <c r="O229" s="8">
        <f>IF($A229=0,0,VLOOKUP($A229,Pointage!$A$6:$CE$370,'Récap Transp'!O$3))</f>
        <v>0</v>
      </c>
      <c r="P229" s="8">
        <f>IF($A229=0,0,VLOOKUP($A229,Pointage!$A$6:$CE$370,'Récap Transp'!P$3))</f>
        <v>0</v>
      </c>
      <c r="Q229" s="8">
        <f>IF($A229=0,0,VLOOKUP($A229,Pointage!$A$6:$CE$370,'Récap Transp'!Q$3))</f>
        <v>0</v>
      </c>
      <c r="R229" s="8">
        <f>IF($A229=0,0,VLOOKUP($A229,Pointage!$A$6:$CE$370,'Récap Transp'!R$3))</f>
        <v>0</v>
      </c>
      <c r="S229" s="8">
        <f>IF($A229=0,0,VLOOKUP($A229,Pointage!$A$6:$CE$370,'Récap Transp'!S$3))</f>
        <v>0</v>
      </c>
    </row>
    <row r="230" spans="1:19" x14ac:dyDescent="0.2">
      <c r="A230" s="7">
        <f>Pointage!A232</f>
        <v>43327</v>
      </c>
      <c r="B230" s="4">
        <f t="shared" si="6"/>
        <v>15</v>
      </c>
      <c r="C230" s="4">
        <f t="shared" si="7"/>
        <v>8</v>
      </c>
      <c r="D230" s="8">
        <f>IF($A230=0,0,VLOOKUP($A230,Pointage!$A$6:$CE$370,'Récap Transp'!D$3))</f>
        <v>0</v>
      </c>
      <c r="E230" s="8">
        <f>IF($A230=0,0,VLOOKUP($A230,Pointage!$A$6:$CE$370,'Récap Transp'!E$3))</f>
        <v>0</v>
      </c>
      <c r="F230" s="8">
        <f>IF($A230=0,0,VLOOKUP($A230,Pointage!$A$6:$CE$370,'Récap Transp'!F$3))</f>
        <v>0</v>
      </c>
      <c r="G230" s="8">
        <f>IF($A230=0,0,VLOOKUP($A230,Pointage!$A$6:$CE$370,'Récap Transp'!G$3))</f>
        <v>0</v>
      </c>
      <c r="H230" s="8">
        <f>IF($A230=0,0,VLOOKUP($A230,Pointage!$A$6:$CE$370,'Récap Transp'!H$3))</f>
        <v>0</v>
      </c>
      <c r="I230" s="8">
        <f>IF($A230=0,0,VLOOKUP($A230,Pointage!$A$6:$CE$370,'Récap Transp'!I$3))</f>
        <v>0</v>
      </c>
      <c r="J230" s="8">
        <f>IF($A230=0,0,VLOOKUP($A230,Pointage!$A$6:$CE$370,'Récap Transp'!J$3))</f>
        <v>0</v>
      </c>
      <c r="K230" s="8">
        <f>IF($A230=0,0,VLOOKUP($A230,Pointage!$A$6:$CE$370,'Récap Transp'!K$3))</f>
        <v>0</v>
      </c>
      <c r="L230" s="8">
        <f>IF($A230=0,0,VLOOKUP($A230,Pointage!$A$6:$CE$370,'Récap Transp'!L$3))</f>
        <v>0</v>
      </c>
      <c r="M230" s="8">
        <f>IF($A230=0,0,VLOOKUP($A230,Pointage!$A$6:$CE$370,'Récap Transp'!M$3))</f>
        <v>0</v>
      </c>
      <c r="N230" s="8">
        <f>IF($A230=0,0,VLOOKUP($A230,Pointage!$A$6:$CE$370,'Récap Transp'!N$3))</f>
        <v>0</v>
      </c>
      <c r="O230" s="8">
        <f>IF($A230=0,0,VLOOKUP($A230,Pointage!$A$6:$CE$370,'Récap Transp'!O$3))</f>
        <v>0</v>
      </c>
      <c r="P230" s="8">
        <f>IF($A230=0,0,VLOOKUP($A230,Pointage!$A$6:$CE$370,'Récap Transp'!P$3))</f>
        <v>0</v>
      </c>
      <c r="Q230" s="8">
        <f>IF($A230=0,0,VLOOKUP($A230,Pointage!$A$6:$CE$370,'Récap Transp'!Q$3))</f>
        <v>0</v>
      </c>
      <c r="R230" s="8">
        <f>IF($A230=0,0,VLOOKUP($A230,Pointage!$A$6:$CE$370,'Récap Transp'!R$3))</f>
        <v>0</v>
      </c>
      <c r="S230" s="8">
        <f>IF($A230=0,0,VLOOKUP($A230,Pointage!$A$6:$CE$370,'Récap Transp'!S$3))</f>
        <v>0</v>
      </c>
    </row>
    <row r="231" spans="1:19" x14ac:dyDescent="0.2">
      <c r="A231" s="7">
        <f>Pointage!A233</f>
        <v>43328</v>
      </c>
      <c r="B231" s="4">
        <f t="shared" si="6"/>
        <v>16</v>
      </c>
      <c r="C231" s="4">
        <f t="shared" si="7"/>
        <v>8</v>
      </c>
      <c r="D231" s="8">
        <f>IF($A231=0,0,VLOOKUP($A231,Pointage!$A$6:$CE$370,'Récap Transp'!D$3))</f>
        <v>0</v>
      </c>
      <c r="E231" s="8">
        <f>IF($A231=0,0,VLOOKUP($A231,Pointage!$A$6:$CE$370,'Récap Transp'!E$3))</f>
        <v>0</v>
      </c>
      <c r="F231" s="8">
        <f>IF($A231=0,0,VLOOKUP($A231,Pointage!$A$6:$CE$370,'Récap Transp'!F$3))</f>
        <v>0</v>
      </c>
      <c r="G231" s="8">
        <f>IF($A231=0,0,VLOOKUP($A231,Pointage!$A$6:$CE$370,'Récap Transp'!G$3))</f>
        <v>0</v>
      </c>
      <c r="H231" s="8">
        <f>IF($A231=0,0,VLOOKUP($A231,Pointage!$A$6:$CE$370,'Récap Transp'!H$3))</f>
        <v>0</v>
      </c>
      <c r="I231" s="8">
        <f>IF($A231=0,0,VLOOKUP($A231,Pointage!$A$6:$CE$370,'Récap Transp'!I$3))</f>
        <v>0</v>
      </c>
      <c r="J231" s="8">
        <f>IF($A231=0,0,VLOOKUP($A231,Pointage!$A$6:$CE$370,'Récap Transp'!J$3))</f>
        <v>0</v>
      </c>
      <c r="K231" s="8">
        <f>IF($A231=0,0,VLOOKUP($A231,Pointage!$A$6:$CE$370,'Récap Transp'!K$3))</f>
        <v>0</v>
      </c>
      <c r="L231" s="8">
        <f>IF($A231=0,0,VLOOKUP($A231,Pointage!$A$6:$CE$370,'Récap Transp'!L$3))</f>
        <v>0</v>
      </c>
      <c r="M231" s="8">
        <f>IF($A231=0,0,VLOOKUP($A231,Pointage!$A$6:$CE$370,'Récap Transp'!M$3))</f>
        <v>0</v>
      </c>
      <c r="N231" s="8">
        <f>IF($A231=0,0,VLOOKUP($A231,Pointage!$A$6:$CE$370,'Récap Transp'!N$3))</f>
        <v>0</v>
      </c>
      <c r="O231" s="8">
        <f>IF($A231=0,0,VLOOKUP($A231,Pointage!$A$6:$CE$370,'Récap Transp'!O$3))</f>
        <v>0</v>
      </c>
      <c r="P231" s="8">
        <f>IF($A231=0,0,VLOOKUP($A231,Pointage!$A$6:$CE$370,'Récap Transp'!P$3))</f>
        <v>0</v>
      </c>
      <c r="Q231" s="8">
        <f>IF($A231=0,0,VLOOKUP($A231,Pointage!$A$6:$CE$370,'Récap Transp'!Q$3))</f>
        <v>0</v>
      </c>
      <c r="R231" s="8">
        <f>IF($A231=0,0,VLOOKUP($A231,Pointage!$A$6:$CE$370,'Récap Transp'!R$3))</f>
        <v>0</v>
      </c>
      <c r="S231" s="8">
        <f>IF($A231=0,0,VLOOKUP($A231,Pointage!$A$6:$CE$370,'Récap Transp'!S$3))</f>
        <v>0</v>
      </c>
    </row>
    <row r="232" spans="1:19" x14ac:dyDescent="0.2">
      <c r="A232" s="7">
        <f>Pointage!A234</f>
        <v>43329</v>
      </c>
      <c r="B232" s="4">
        <f t="shared" si="6"/>
        <v>17</v>
      </c>
      <c r="C232" s="4">
        <f t="shared" si="7"/>
        <v>8</v>
      </c>
      <c r="D232" s="8">
        <f>IF($A232=0,0,VLOOKUP($A232,Pointage!$A$6:$CE$370,'Récap Transp'!D$3))</f>
        <v>0</v>
      </c>
      <c r="E232" s="8">
        <f>IF($A232=0,0,VLOOKUP($A232,Pointage!$A$6:$CE$370,'Récap Transp'!E$3))</f>
        <v>0</v>
      </c>
      <c r="F232" s="8">
        <f>IF($A232=0,0,VLOOKUP($A232,Pointage!$A$6:$CE$370,'Récap Transp'!F$3))</f>
        <v>0</v>
      </c>
      <c r="G232" s="8">
        <f>IF($A232=0,0,VLOOKUP($A232,Pointage!$A$6:$CE$370,'Récap Transp'!G$3))</f>
        <v>0</v>
      </c>
      <c r="H232" s="8">
        <f>IF($A232=0,0,VLOOKUP($A232,Pointage!$A$6:$CE$370,'Récap Transp'!H$3))</f>
        <v>0</v>
      </c>
      <c r="I232" s="8">
        <f>IF($A232=0,0,VLOOKUP($A232,Pointage!$A$6:$CE$370,'Récap Transp'!I$3))</f>
        <v>0</v>
      </c>
      <c r="J232" s="8">
        <f>IF($A232=0,0,VLOOKUP($A232,Pointage!$A$6:$CE$370,'Récap Transp'!J$3))</f>
        <v>0</v>
      </c>
      <c r="K232" s="8">
        <f>IF($A232=0,0,VLOOKUP($A232,Pointage!$A$6:$CE$370,'Récap Transp'!K$3))</f>
        <v>0</v>
      </c>
      <c r="L232" s="8">
        <f>IF($A232=0,0,VLOOKUP($A232,Pointage!$A$6:$CE$370,'Récap Transp'!L$3))</f>
        <v>0</v>
      </c>
      <c r="M232" s="8">
        <f>IF($A232=0,0,VLOOKUP($A232,Pointage!$A$6:$CE$370,'Récap Transp'!M$3))</f>
        <v>0</v>
      </c>
      <c r="N232" s="8">
        <f>IF($A232=0,0,VLOOKUP($A232,Pointage!$A$6:$CE$370,'Récap Transp'!N$3))</f>
        <v>0</v>
      </c>
      <c r="O232" s="8">
        <f>IF($A232=0,0,VLOOKUP($A232,Pointage!$A$6:$CE$370,'Récap Transp'!O$3))</f>
        <v>0</v>
      </c>
      <c r="P232" s="8">
        <f>IF($A232=0,0,VLOOKUP($A232,Pointage!$A$6:$CE$370,'Récap Transp'!P$3))</f>
        <v>0</v>
      </c>
      <c r="Q232" s="8">
        <f>IF($A232=0,0,VLOOKUP($A232,Pointage!$A$6:$CE$370,'Récap Transp'!Q$3))</f>
        <v>0</v>
      </c>
      <c r="R232" s="8">
        <f>IF($A232=0,0,VLOOKUP($A232,Pointage!$A$6:$CE$370,'Récap Transp'!R$3))</f>
        <v>0</v>
      </c>
      <c r="S232" s="8">
        <f>IF($A232=0,0,VLOOKUP($A232,Pointage!$A$6:$CE$370,'Récap Transp'!S$3))</f>
        <v>0</v>
      </c>
    </row>
    <row r="233" spans="1:19" x14ac:dyDescent="0.2">
      <c r="A233" s="7">
        <f>Pointage!A235</f>
        <v>43330</v>
      </c>
      <c r="B233" s="4">
        <f t="shared" si="6"/>
        <v>18</v>
      </c>
      <c r="C233" s="4">
        <f t="shared" si="7"/>
        <v>8</v>
      </c>
      <c r="D233" s="8">
        <f>IF($A233=0,0,VLOOKUP($A233,Pointage!$A$6:$CE$370,'Récap Transp'!D$3))</f>
        <v>0</v>
      </c>
      <c r="E233" s="8">
        <f>IF($A233=0,0,VLOOKUP($A233,Pointage!$A$6:$CE$370,'Récap Transp'!E$3))</f>
        <v>0</v>
      </c>
      <c r="F233" s="8">
        <f>IF($A233=0,0,VLOOKUP($A233,Pointage!$A$6:$CE$370,'Récap Transp'!F$3))</f>
        <v>0</v>
      </c>
      <c r="G233" s="8">
        <f>IF($A233=0,0,VLOOKUP($A233,Pointage!$A$6:$CE$370,'Récap Transp'!G$3))</f>
        <v>0</v>
      </c>
      <c r="H233" s="8">
        <f>IF($A233=0,0,VLOOKUP($A233,Pointage!$A$6:$CE$370,'Récap Transp'!H$3))</f>
        <v>0</v>
      </c>
      <c r="I233" s="8">
        <f>IF($A233=0,0,VLOOKUP($A233,Pointage!$A$6:$CE$370,'Récap Transp'!I$3))</f>
        <v>0</v>
      </c>
      <c r="J233" s="8">
        <f>IF($A233=0,0,VLOOKUP($A233,Pointage!$A$6:$CE$370,'Récap Transp'!J$3))</f>
        <v>0</v>
      </c>
      <c r="K233" s="8">
        <f>IF($A233=0,0,VLOOKUP($A233,Pointage!$A$6:$CE$370,'Récap Transp'!K$3))</f>
        <v>0</v>
      </c>
      <c r="L233" s="8">
        <f>IF($A233=0,0,VLOOKUP($A233,Pointage!$A$6:$CE$370,'Récap Transp'!L$3))</f>
        <v>0</v>
      </c>
      <c r="M233" s="8">
        <f>IF($A233=0,0,VLOOKUP($A233,Pointage!$A$6:$CE$370,'Récap Transp'!M$3))</f>
        <v>0</v>
      </c>
      <c r="N233" s="8">
        <f>IF($A233=0,0,VLOOKUP($A233,Pointage!$A$6:$CE$370,'Récap Transp'!N$3))</f>
        <v>0</v>
      </c>
      <c r="O233" s="8">
        <f>IF($A233=0,0,VLOOKUP($A233,Pointage!$A$6:$CE$370,'Récap Transp'!O$3))</f>
        <v>0</v>
      </c>
      <c r="P233" s="8">
        <f>IF($A233=0,0,VLOOKUP($A233,Pointage!$A$6:$CE$370,'Récap Transp'!P$3))</f>
        <v>0</v>
      </c>
      <c r="Q233" s="8">
        <f>IF($A233=0,0,VLOOKUP($A233,Pointage!$A$6:$CE$370,'Récap Transp'!Q$3))</f>
        <v>0</v>
      </c>
      <c r="R233" s="8">
        <f>IF($A233=0,0,VLOOKUP($A233,Pointage!$A$6:$CE$370,'Récap Transp'!R$3))</f>
        <v>0</v>
      </c>
      <c r="S233" s="8">
        <f>IF($A233=0,0,VLOOKUP($A233,Pointage!$A$6:$CE$370,'Récap Transp'!S$3))</f>
        <v>0</v>
      </c>
    </row>
    <row r="234" spans="1:19" x14ac:dyDescent="0.2">
      <c r="A234" s="7" t="str">
        <f>Pointage!A236</f>
        <v>Total</v>
      </c>
      <c r="B234" s="4" t="e">
        <f t="shared" si="6"/>
        <v>#VALUE!</v>
      </c>
      <c r="C234" s="4" t="e">
        <f t="shared" si="7"/>
        <v>#VALUE!</v>
      </c>
      <c r="D234" s="8">
        <f>IF($A234=0,0,VLOOKUP($A234,Pointage!$A$6:$CE$370,'Récap Transp'!D$3))</f>
        <v>0</v>
      </c>
      <c r="E234" s="8">
        <f>IF($A234=0,0,VLOOKUP($A234,Pointage!$A$6:$CE$370,'Récap Transp'!E$3))</f>
        <v>0</v>
      </c>
      <c r="F234" s="8">
        <f>IF($A234=0,0,VLOOKUP($A234,Pointage!$A$6:$CE$370,'Récap Transp'!F$3))</f>
        <v>0</v>
      </c>
      <c r="G234" s="8">
        <f>IF($A234=0,0,VLOOKUP($A234,Pointage!$A$6:$CE$370,'Récap Transp'!G$3))</f>
        <v>0</v>
      </c>
      <c r="H234" s="8">
        <f>IF($A234=0,0,VLOOKUP($A234,Pointage!$A$6:$CE$370,'Récap Transp'!H$3))</f>
        <v>0</v>
      </c>
      <c r="I234" s="8">
        <f>IF($A234=0,0,VLOOKUP($A234,Pointage!$A$6:$CE$370,'Récap Transp'!I$3))</f>
        <v>0</v>
      </c>
      <c r="J234" s="8">
        <f>IF($A234=0,0,VLOOKUP($A234,Pointage!$A$6:$CE$370,'Récap Transp'!J$3))</f>
        <v>0</v>
      </c>
      <c r="K234" s="8">
        <f>IF($A234=0,0,VLOOKUP($A234,Pointage!$A$6:$CE$370,'Récap Transp'!K$3))</f>
        <v>0</v>
      </c>
      <c r="L234" s="8">
        <f>IF($A234=0,0,VLOOKUP($A234,Pointage!$A$6:$CE$370,'Récap Transp'!L$3))</f>
        <v>0</v>
      </c>
      <c r="M234" s="8">
        <f>IF($A234=0,0,VLOOKUP($A234,Pointage!$A$6:$CE$370,'Récap Transp'!M$3))</f>
        <v>0</v>
      </c>
      <c r="N234" s="8">
        <f>IF($A234=0,0,VLOOKUP($A234,Pointage!$A$6:$CE$370,'Récap Transp'!N$3))</f>
        <v>0</v>
      </c>
      <c r="O234" s="8">
        <f>IF($A234=0,0,VLOOKUP($A234,Pointage!$A$6:$CE$370,'Récap Transp'!O$3))</f>
        <v>0</v>
      </c>
      <c r="P234" s="8">
        <f>IF($A234=0,0,VLOOKUP($A234,Pointage!$A$6:$CE$370,'Récap Transp'!P$3))</f>
        <v>0</v>
      </c>
      <c r="Q234" s="8">
        <f>IF($A234=0,0,VLOOKUP($A234,Pointage!$A$6:$CE$370,'Récap Transp'!Q$3))</f>
        <v>0</v>
      </c>
      <c r="R234" s="8">
        <f>IF($A234=0,0,VLOOKUP($A234,Pointage!$A$6:$CE$370,'Récap Transp'!R$3))</f>
        <v>0</v>
      </c>
      <c r="S234" s="8">
        <f>IF($A234=0,0,VLOOKUP($A234,Pointage!$A$6:$CE$370,'Récap Transp'!S$3))</f>
        <v>0</v>
      </c>
    </row>
    <row r="235" spans="1:19" x14ac:dyDescent="0.2">
      <c r="A235" s="7">
        <f>Pointage!A237</f>
        <v>43332</v>
      </c>
      <c r="B235" s="4">
        <f t="shared" si="6"/>
        <v>20</v>
      </c>
      <c r="C235" s="4">
        <f t="shared" si="7"/>
        <v>8</v>
      </c>
      <c r="D235" s="8">
        <f>IF($A235=0,0,VLOOKUP($A235,Pointage!$A$6:$CE$370,'Récap Transp'!D$3))</f>
        <v>0</v>
      </c>
      <c r="E235" s="8">
        <f>IF($A235=0,0,VLOOKUP($A235,Pointage!$A$6:$CE$370,'Récap Transp'!E$3))</f>
        <v>0</v>
      </c>
      <c r="F235" s="8">
        <f>IF($A235=0,0,VLOOKUP($A235,Pointage!$A$6:$CE$370,'Récap Transp'!F$3))</f>
        <v>0</v>
      </c>
      <c r="G235" s="8">
        <f>IF($A235=0,0,VLOOKUP($A235,Pointage!$A$6:$CE$370,'Récap Transp'!G$3))</f>
        <v>0</v>
      </c>
      <c r="H235" s="8">
        <f>IF($A235=0,0,VLOOKUP($A235,Pointage!$A$6:$CE$370,'Récap Transp'!H$3))</f>
        <v>0</v>
      </c>
      <c r="I235" s="8">
        <f>IF($A235=0,0,VLOOKUP($A235,Pointage!$A$6:$CE$370,'Récap Transp'!I$3))</f>
        <v>0</v>
      </c>
      <c r="J235" s="8">
        <f>IF($A235=0,0,VLOOKUP($A235,Pointage!$A$6:$CE$370,'Récap Transp'!J$3))</f>
        <v>0</v>
      </c>
      <c r="K235" s="8">
        <f>IF($A235=0,0,VLOOKUP($A235,Pointage!$A$6:$CE$370,'Récap Transp'!K$3))</f>
        <v>0</v>
      </c>
      <c r="L235" s="8">
        <f>IF($A235=0,0,VLOOKUP($A235,Pointage!$A$6:$CE$370,'Récap Transp'!L$3))</f>
        <v>0</v>
      </c>
      <c r="M235" s="8">
        <f>IF($A235=0,0,VLOOKUP($A235,Pointage!$A$6:$CE$370,'Récap Transp'!M$3))</f>
        <v>0</v>
      </c>
      <c r="N235" s="8">
        <f>IF($A235=0,0,VLOOKUP($A235,Pointage!$A$6:$CE$370,'Récap Transp'!N$3))</f>
        <v>0</v>
      </c>
      <c r="O235" s="8">
        <f>IF($A235=0,0,VLOOKUP($A235,Pointage!$A$6:$CE$370,'Récap Transp'!O$3))</f>
        <v>0</v>
      </c>
      <c r="P235" s="8">
        <f>IF($A235=0,0,VLOOKUP($A235,Pointage!$A$6:$CE$370,'Récap Transp'!P$3))</f>
        <v>0</v>
      </c>
      <c r="Q235" s="8">
        <f>IF($A235=0,0,VLOOKUP($A235,Pointage!$A$6:$CE$370,'Récap Transp'!Q$3))</f>
        <v>0</v>
      </c>
      <c r="R235" s="8">
        <f>IF($A235=0,0,VLOOKUP($A235,Pointage!$A$6:$CE$370,'Récap Transp'!R$3))</f>
        <v>0</v>
      </c>
      <c r="S235" s="8">
        <f>IF($A235=0,0,VLOOKUP($A235,Pointage!$A$6:$CE$370,'Récap Transp'!S$3))</f>
        <v>0</v>
      </c>
    </row>
    <row r="236" spans="1:19" x14ac:dyDescent="0.2">
      <c r="A236" s="7">
        <f>Pointage!A238</f>
        <v>43333</v>
      </c>
      <c r="B236" s="4">
        <f t="shared" si="6"/>
        <v>21</v>
      </c>
      <c r="C236" s="4">
        <f t="shared" si="7"/>
        <v>8</v>
      </c>
      <c r="D236" s="8">
        <f>IF($A236=0,0,VLOOKUP($A236,Pointage!$A$6:$CE$370,'Récap Transp'!D$3))</f>
        <v>0</v>
      </c>
      <c r="E236" s="8">
        <f>IF($A236=0,0,VLOOKUP($A236,Pointage!$A$6:$CE$370,'Récap Transp'!E$3))</f>
        <v>0</v>
      </c>
      <c r="F236" s="8">
        <f>IF($A236=0,0,VLOOKUP($A236,Pointage!$A$6:$CE$370,'Récap Transp'!F$3))</f>
        <v>0</v>
      </c>
      <c r="G236" s="8">
        <f>IF($A236=0,0,VLOOKUP($A236,Pointage!$A$6:$CE$370,'Récap Transp'!G$3))</f>
        <v>0</v>
      </c>
      <c r="H236" s="8">
        <f>IF($A236=0,0,VLOOKUP($A236,Pointage!$A$6:$CE$370,'Récap Transp'!H$3))</f>
        <v>0</v>
      </c>
      <c r="I236" s="8">
        <f>IF($A236=0,0,VLOOKUP($A236,Pointage!$A$6:$CE$370,'Récap Transp'!I$3))</f>
        <v>0</v>
      </c>
      <c r="J236" s="8">
        <f>IF($A236=0,0,VLOOKUP($A236,Pointage!$A$6:$CE$370,'Récap Transp'!J$3))</f>
        <v>0</v>
      </c>
      <c r="K236" s="8">
        <f>IF($A236=0,0,VLOOKUP($A236,Pointage!$A$6:$CE$370,'Récap Transp'!K$3))</f>
        <v>0</v>
      </c>
      <c r="L236" s="8">
        <f>IF($A236=0,0,VLOOKUP($A236,Pointage!$A$6:$CE$370,'Récap Transp'!L$3))</f>
        <v>0</v>
      </c>
      <c r="M236" s="8">
        <f>IF($A236=0,0,VLOOKUP($A236,Pointage!$A$6:$CE$370,'Récap Transp'!M$3))</f>
        <v>0</v>
      </c>
      <c r="N236" s="8">
        <f>IF($A236=0,0,VLOOKUP($A236,Pointage!$A$6:$CE$370,'Récap Transp'!N$3))</f>
        <v>0</v>
      </c>
      <c r="O236" s="8">
        <f>IF($A236=0,0,VLOOKUP($A236,Pointage!$A$6:$CE$370,'Récap Transp'!O$3))</f>
        <v>0</v>
      </c>
      <c r="P236" s="8">
        <f>IF($A236=0,0,VLOOKUP($A236,Pointage!$A$6:$CE$370,'Récap Transp'!P$3))</f>
        <v>0</v>
      </c>
      <c r="Q236" s="8">
        <f>IF($A236=0,0,VLOOKUP($A236,Pointage!$A$6:$CE$370,'Récap Transp'!Q$3))</f>
        <v>0</v>
      </c>
      <c r="R236" s="8">
        <f>IF($A236=0,0,VLOOKUP($A236,Pointage!$A$6:$CE$370,'Récap Transp'!R$3))</f>
        <v>0</v>
      </c>
      <c r="S236" s="8">
        <f>IF($A236=0,0,VLOOKUP($A236,Pointage!$A$6:$CE$370,'Récap Transp'!S$3))</f>
        <v>0</v>
      </c>
    </row>
    <row r="237" spans="1:19" x14ac:dyDescent="0.2">
      <c r="A237" s="7">
        <f>Pointage!A239</f>
        <v>43334</v>
      </c>
      <c r="B237" s="4">
        <f t="shared" si="6"/>
        <v>22</v>
      </c>
      <c r="C237" s="4">
        <f t="shared" si="7"/>
        <v>8</v>
      </c>
      <c r="D237" s="8">
        <f>IF($A237=0,0,VLOOKUP($A237,Pointage!$A$6:$CE$370,'Récap Transp'!D$3))</f>
        <v>0</v>
      </c>
      <c r="E237" s="8">
        <f>IF($A237=0,0,VLOOKUP($A237,Pointage!$A$6:$CE$370,'Récap Transp'!E$3))</f>
        <v>0</v>
      </c>
      <c r="F237" s="8">
        <f>IF($A237=0,0,VLOOKUP($A237,Pointage!$A$6:$CE$370,'Récap Transp'!F$3))</f>
        <v>0</v>
      </c>
      <c r="G237" s="8">
        <f>IF($A237=0,0,VLOOKUP($A237,Pointage!$A$6:$CE$370,'Récap Transp'!G$3))</f>
        <v>0</v>
      </c>
      <c r="H237" s="8">
        <f>IF($A237=0,0,VLOOKUP($A237,Pointage!$A$6:$CE$370,'Récap Transp'!H$3))</f>
        <v>0</v>
      </c>
      <c r="I237" s="8">
        <f>IF($A237=0,0,VLOOKUP($A237,Pointage!$A$6:$CE$370,'Récap Transp'!I$3))</f>
        <v>0</v>
      </c>
      <c r="J237" s="8">
        <f>IF($A237=0,0,VLOOKUP($A237,Pointage!$A$6:$CE$370,'Récap Transp'!J$3))</f>
        <v>0</v>
      </c>
      <c r="K237" s="8">
        <f>IF($A237=0,0,VLOOKUP($A237,Pointage!$A$6:$CE$370,'Récap Transp'!K$3))</f>
        <v>0</v>
      </c>
      <c r="L237" s="8">
        <f>IF($A237=0,0,VLOOKUP($A237,Pointage!$A$6:$CE$370,'Récap Transp'!L$3))</f>
        <v>0</v>
      </c>
      <c r="M237" s="8">
        <f>IF($A237=0,0,VLOOKUP($A237,Pointage!$A$6:$CE$370,'Récap Transp'!M$3))</f>
        <v>0</v>
      </c>
      <c r="N237" s="8">
        <f>IF($A237=0,0,VLOOKUP($A237,Pointage!$A$6:$CE$370,'Récap Transp'!N$3))</f>
        <v>0</v>
      </c>
      <c r="O237" s="8">
        <f>IF($A237=0,0,VLOOKUP($A237,Pointage!$A$6:$CE$370,'Récap Transp'!O$3))</f>
        <v>0</v>
      </c>
      <c r="P237" s="8">
        <f>IF($A237=0,0,VLOOKUP($A237,Pointage!$A$6:$CE$370,'Récap Transp'!P$3))</f>
        <v>0</v>
      </c>
      <c r="Q237" s="8">
        <f>IF($A237=0,0,VLOOKUP($A237,Pointage!$A$6:$CE$370,'Récap Transp'!Q$3))</f>
        <v>0</v>
      </c>
      <c r="R237" s="8">
        <f>IF($A237=0,0,VLOOKUP($A237,Pointage!$A$6:$CE$370,'Récap Transp'!R$3))</f>
        <v>0</v>
      </c>
      <c r="S237" s="8">
        <f>IF($A237=0,0,VLOOKUP($A237,Pointage!$A$6:$CE$370,'Récap Transp'!S$3))</f>
        <v>0</v>
      </c>
    </row>
    <row r="238" spans="1:19" x14ac:dyDescent="0.2">
      <c r="A238" s="7">
        <f>Pointage!A240</f>
        <v>43335</v>
      </c>
      <c r="B238" s="4">
        <f t="shared" si="6"/>
        <v>23</v>
      </c>
      <c r="C238" s="4">
        <f t="shared" si="7"/>
        <v>8</v>
      </c>
      <c r="D238" s="8">
        <f>IF($A238=0,0,VLOOKUP($A238,Pointage!$A$6:$CE$370,'Récap Transp'!D$3))</f>
        <v>0</v>
      </c>
      <c r="E238" s="8">
        <f>IF($A238=0,0,VLOOKUP($A238,Pointage!$A$6:$CE$370,'Récap Transp'!E$3))</f>
        <v>0</v>
      </c>
      <c r="F238" s="8">
        <f>IF($A238=0,0,VLOOKUP($A238,Pointage!$A$6:$CE$370,'Récap Transp'!F$3))</f>
        <v>0</v>
      </c>
      <c r="G238" s="8">
        <f>IF($A238=0,0,VLOOKUP($A238,Pointage!$A$6:$CE$370,'Récap Transp'!G$3))</f>
        <v>0</v>
      </c>
      <c r="H238" s="8">
        <f>IF($A238=0,0,VLOOKUP($A238,Pointage!$A$6:$CE$370,'Récap Transp'!H$3))</f>
        <v>0</v>
      </c>
      <c r="I238" s="8">
        <f>IF($A238=0,0,VLOOKUP($A238,Pointage!$A$6:$CE$370,'Récap Transp'!I$3))</f>
        <v>0</v>
      </c>
      <c r="J238" s="8">
        <f>IF($A238=0,0,VLOOKUP($A238,Pointage!$A$6:$CE$370,'Récap Transp'!J$3))</f>
        <v>0</v>
      </c>
      <c r="K238" s="8">
        <f>IF($A238=0,0,VLOOKUP($A238,Pointage!$A$6:$CE$370,'Récap Transp'!K$3))</f>
        <v>0</v>
      </c>
      <c r="L238" s="8">
        <f>IF($A238=0,0,VLOOKUP($A238,Pointage!$A$6:$CE$370,'Récap Transp'!L$3))</f>
        <v>0</v>
      </c>
      <c r="M238" s="8">
        <f>IF($A238=0,0,VLOOKUP($A238,Pointage!$A$6:$CE$370,'Récap Transp'!M$3))</f>
        <v>0</v>
      </c>
      <c r="N238" s="8">
        <f>IF($A238=0,0,VLOOKUP($A238,Pointage!$A$6:$CE$370,'Récap Transp'!N$3))</f>
        <v>0</v>
      </c>
      <c r="O238" s="8">
        <f>IF($A238=0,0,VLOOKUP($A238,Pointage!$A$6:$CE$370,'Récap Transp'!O$3))</f>
        <v>0</v>
      </c>
      <c r="P238" s="8">
        <f>IF($A238=0,0,VLOOKUP($A238,Pointage!$A$6:$CE$370,'Récap Transp'!P$3))</f>
        <v>0</v>
      </c>
      <c r="Q238" s="8">
        <f>IF($A238=0,0,VLOOKUP($A238,Pointage!$A$6:$CE$370,'Récap Transp'!Q$3))</f>
        <v>0</v>
      </c>
      <c r="R238" s="8">
        <f>IF($A238=0,0,VLOOKUP($A238,Pointage!$A$6:$CE$370,'Récap Transp'!R$3))</f>
        <v>0</v>
      </c>
      <c r="S238" s="8">
        <f>IF($A238=0,0,VLOOKUP($A238,Pointage!$A$6:$CE$370,'Récap Transp'!S$3))</f>
        <v>0</v>
      </c>
    </row>
    <row r="239" spans="1:19" x14ac:dyDescent="0.2">
      <c r="A239" s="7">
        <f>Pointage!A241</f>
        <v>43336</v>
      </c>
      <c r="B239" s="4">
        <f t="shared" si="6"/>
        <v>24</v>
      </c>
      <c r="C239" s="4">
        <f t="shared" si="7"/>
        <v>8</v>
      </c>
      <c r="D239" s="8">
        <f>IF($A239=0,0,VLOOKUP($A239,Pointage!$A$6:$CE$370,'Récap Transp'!D$3))</f>
        <v>0</v>
      </c>
      <c r="E239" s="8">
        <f>IF($A239=0,0,VLOOKUP($A239,Pointage!$A$6:$CE$370,'Récap Transp'!E$3))</f>
        <v>0</v>
      </c>
      <c r="F239" s="8">
        <f>IF($A239=0,0,VLOOKUP($A239,Pointage!$A$6:$CE$370,'Récap Transp'!F$3))</f>
        <v>0</v>
      </c>
      <c r="G239" s="8">
        <f>IF($A239=0,0,VLOOKUP($A239,Pointage!$A$6:$CE$370,'Récap Transp'!G$3))</f>
        <v>0</v>
      </c>
      <c r="H239" s="8">
        <f>IF($A239=0,0,VLOOKUP($A239,Pointage!$A$6:$CE$370,'Récap Transp'!H$3))</f>
        <v>0</v>
      </c>
      <c r="I239" s="8">
        <f>IF($A239=0,0,VLOOKUP($A239,Pointage!$A$6:$CE$370,'Récap Transp'!I$3))</f>
        <v>0</v>
      </c>
      <c r="J239" s="8">
        <f>IF($A239=0,0,VLOOKUP($A239,Pointage!$A$6:$CE$370,'Récap Transp'!J$3))</f>
        <v>0</v>
      </c>
      <c r="K239" s="8">
        <f>IF($A239=0,0,VLOOKUP($A239,Pointage!$A$6:$CE$370,'Récap Transp'!K$3))</f>
        <v>0</v>
      </c>
      <c r="L239" s="8">
        <f>IF($A239=0,0,VLOOKUP($A239,Pointage!$A$6:$CE$370,'Récap Transp'!L$3))</f>
        <v>0</v>
      </c>
      <c r="M239" s="8">
        <f>IF($A239=0,0,VLOOKUP($A239,Pointage!$A$6:$CE$370,'Récap Transp'!M$3))</f>
        <v>0</v>
      </c>
      <c r="N239" s="8">
        <f>IF($A239=0,0,VLOOKUP($A239,Pointage!$A$6:$CE$370,'Récap Transp'!N$3))</f>
        <v>0</v>
      </c>
      <c r="O239" s="8">
        <f>IF($A239=0,0,VLOOKUP($A239,Pointage!$A$6:$CE$370,'Récap Transp'!O$3))</f>
        <v>0</v>
      </c>
      <c r="P239" s="8">
        <f>IF($A239=0,0,VLOOKUP($A239,Pointage!$A$6:$CE$370,'Récap Transp'!P$3))</f>
        <v>0</v>
      </c>
      <c r="Q239" s="8">
        <f>IF($A239=0,0,VLOOKUP($A239,Pointage!$A$6:$CE$370,'Récap Transp'!Q$3))</f>
        <v>0</v>
      </c>
      <c r="R239" s="8">
        <f>IF($A239=0,0,VLOOKUP($A239,Pointage!$A$6:$CE$370,'Récap Transp'!R$3))</f>
        <v>0</v>
      </c>
      <c r="S239" s="8">
        <f>IF($A239=0,0,VLOOKUP($A239,Pointage!$A$6:$CE$370,'Récap Transp'!S$3))</f>
        <v>0</v>
      </c>
    </row>
    <row r="240" spans="1:19" x14ac:dyDescent="0.2">
      <c r="A240" s="7">
        <f>Pointage!A242</f>
        <v>43337</v>
      </c>
      <c r="B240" s="4">
        <f t="shared" si="6"/>
        <v>25</v>
      </c>
      <c r="C240" s="4">
        <f t="shared" si="7"/>
        <v>8</v>
      </c>
      <c r="D240" s="8">
        <f>IF($A240=0,0,VLOOKUP($A240,Pointage!$A$6:$CE$370,'Récap Transp'!D$3))</f>
        <v>0</v>
      </c>
      <c r="E240" s="8">
        <f>IF($A240=0,0,VLOOKUP($A240,Pointage!$A$6:$CE$370,'Récap Transp'!E$3))</f>
        <v>0</v>
      </c>
      <c r="F240" s="8">
        <f>IF($A240=0,0,VLOOKUP($A240,Pointage!$A$6:$CE$370,'Récap Transp'!F$3))</f>
        <v>0</v>
      </c>
      <c r="G240" s="8">
        <f>IF($A240=0,0,VLOOKUP($A240,Pointage!$A$6:$CE$370,'Récap Transp'!G$3))</f>
        <v>0</v>
      </c>
      <c r="H240" s="8">
        <f>IF($A240=0,0,VLOOKUP($A240,Pointage!$A$6:$CE$370,'Récap Transp'!H$3))</f>
        <v>0</v>
      </c>
      <c r="I240" s="8">
        <f>IF($A240=0,0,VLOOKUP($A240,Pointage!$A$6:$CE$370,'Récap Transp'!I$3))</f>
        <v>0</v>
      </c>
      <c r="J240" s="8">
        <f>IF($A240=0,0,VLOOKUP($A240,Pointage!$A$6:$CE$370,'Récap Transp'!J$3))</f>
        <v>0</v>
      </c>
      <c r="K240" s="8">
        <f>IF($A240=0,0,VLOOKUP($A240,Pointage!$A$6:$CE$370,'Récap Transp'!K$3))</f>
        <v>0</v>
      </c>
      <c r="L240" s="8">
        <f>IF($A240=0,0,VLOOKUP($A240,Pointage!$A$6:$CE$370,'Récap Transp'!L$3))</f>
        <v>0</v>
      </c>
      <c r="M240" s="8">
        <f>IF($A240=0,0,VLOOKUP($A240,Pointage!$A$6:$CE$370,'Récap Transp'!M$3))</f>
        <v>0</v>
      </c>
      <c r="N240" s="8">
        <f>IF($A240=0,0,VLOOKUP($A240,Pointage!$A$6:$CE$370,'Récap Transp'!N$3))</f>
        <v>0</v>
      </c>
      <c r="O240" s="8">
        <f>IF($A240=0,0,VLOOKUP($A240,Pointage!$A$6:$CE$370,'Récap Transp'!O$3))</f>
        <v>0</v>
      </c>
      <c r="P240" s="8">
        <f>IF($A240=0,0,VLOOKUP($A240,Pointage!$A$6:$CE$370,'Récap Transp'!P$3))</f>
        <v>0</v>
      </c>
      <c r="Q240" s="8">
        <f>IF($A240=0,0,VLOOKUP($A240,Pointage!$A$6:$CE$370,'Récap Transp'!Q$3))</f>
        <v>0</v>
      </c>
      <c r="R240" s="8">
        <f>IF($A240=0,0,VLOOKUP($A240,Pointage!$A$6:$CE$370,'Récap Transp'!R$3))</f>
        <v>0</v>
      </c>
      <c r="S240" s="8">
        <f>IF($A240=0,0,VLOOKUP($A240,Pointage!$A$6:$CE$370,'Récap Transp'!S$3))</f>
        <v>0</v>
      </c>
    </row>
    <row r="241" spans="1:19" x14ac:dyDescent="0.2">
      <c r="A241" s="7" t="str">
        <f>Pointage!A243</f>
        <v>Total</v>
      </c>
      <c r="B241" s="4" t="e">
        <f t="shared" si="6"/>
        <v>#VALUE!</v>
      </c>
      <c r="C241" s="4" t="e">
        <f t="shared" si="7"/>
        <v>#VALUE!</v>
      </c>
      <c r="D241" s="8">
        <f>IF($A241=0,0,VLOOKUP($A241,Pointage!$A$6:$CE$370,'Récap Transp'!D$3))</f>
        <v>0</v>
      </c>
      <c r="E241" s="8">
        <f>IF($A241=0,0,VLOOKUP($A241,Pointage!$A$6:$CE$370,'Récap Transp'!E$3))</f>
        <v>0</v>
      </c>
      <c r="F241" s="8">
        <f>IF($A241=0,0,VLOOKUP($A241,Pointage!$A$6:$CE$370,'Récap Transp'!F$3))</f>
        <v>0</v>
      </c>
      <c r="G241" s="8">
        <f>IF($A241=0,0,VLOOKUP($A241,Pointage!$A$6:$CE$370,'Récap Transp'!G$3))</f>
        <v>0</v>
      </c>
      <c r="H241" s="8">
        <f>IF($A241=0,0,VLOOKUP($A241,Pointage!$A$6:$CE$370,'Récap Transp'!H$3))</f>
        <v>0</v>
      </c>
      <c r="I241" s="8">
        <f>IF($A241=0,0,VLOOKUP($A241,Pointage!$A$6:$CE$370,'Récap Transp'!I$3))</f>
        <v>0</v>
      </c>
      <c r="J241" s="8">
        <f>IF($A241=0,0,VLOOKUP($A241,Pointage!$A$6:$CE$370,'Récap Transp'!J$3))</f>
        <v>0</v>
      </c>
      <c r="K241" s="8">
        <f>IF($A241=0,0,VLOOKUP($A241,Pointage!$A$6:$CE$370,'Récap Transp'!K$3))</f>
        <v>0</v>
      </c>
      <c r="L241" s="8">
        <f>IF($A241=0,0,VLOOKUP($A241,Pointage!$A$6:$CE$370,'Récap Transp'!L$3))</f>
        <v>0</v>
      </c>
      <c r="M241" s="8">
        <f>IF($A241=0,0,VLOOKUP($A241,Pointage!$A$6:$CE$370,'Récap Transp'!M$3))</f>
        <v>0</v>
      </c>
      <c r="N241" s="8">
        <f>IF($A241=0,0,VLOOKUP($A241,Pointage!$A$6:$CE$370,'Récap Transp'!N$3))</f>
        <v>0</v>
      </c>
      <c r="O241" s="8">
        <f>IF($A241=0,0,VLOOKUP($A241,Pointage!$A$6:$CE$370,'Récap Transp'!O$3))</f>
        <v>0</v>
      </c>
      <c r="P241" s="8">
        <f>IF($A241=0,0,VLOOKUP($A241,Pointage!$A$6:$CE$370,'Récap Transp'!P$3))</f>
        <v>0</v>
      </c>
      <c r="Q241" s="8">
        <f>IF($A241=0,0,VLOOKUP($A241,Pointage!$A$6:$CE$370,'Récap Transp'!Q$3))</f>
        <v>0</v>
      </c>
      <c r="R241" s="8">
        <f>IF($A241=0,0,VLOOKUP($A241,Pointage!$A$6:$CE$370,'Récap Transp'!R$3))</f>
        <v>0</v>
      </c>
      <c r="S241" s="8">
        <f>IF($A241=0,0,VLOOKUP($A241,Pointage!$A$6:$CE$370,'Récap Transp'!S$3))</f>
        <v>0</v>
      </c>
    </row>
    <row r="242" spans="1:19" x14ac:dyDescent="0.2">
      <c r="A242" s="7">
        <f>Pointage!A244</f>
        <v>43339</v>
      </c>
      <c r="B242" s="4">
        <f t="shared" si="6"/>
        <v>27</v>
      </c>
      <c r="C242" s="4">
        <f t="shared" si="7"/>
        <v>8</v>
      </c>
      <c r="D242" s="8">
        <f>IF($A242=0,0,VLOOKUP($A242,Pointage!$A$6:$CE$370,'Récap Transp'!D$3))</f>
        <v>0</v>
      </c>
      <c r="E242" s="8">
        <f>IF($A242=0,0,VLOOKUP($A242,Pointage!$A$6:$CE$370,'Récap Transp'!E$3))</f>
        <v>0</v>
      </c>
      <c r="F242" s="8">
        <f>IF($A242=0,0,VLOOKUP($A242,Pointage!$A$6:$CE$370,'Récap Transp'!F$3))</f>
        <v>0</v>
      </c>
      <c r="G242" s="8">
        <f>IF($A242=0,0,VLOOKUP($A242,Pointage!$A$6:$CE$370,'Récap Transp'!G$3))</f>
        <v>0</v>
      </c>
      <c r="H242" s="8">
        <f>IF($A242=0,0,VLOOKUP($A242,Pointage!$A$6:$CE$370,'Récap Transp'!H$3))</f>
        <v>0</v>
      </c>
      <c r="I242" s="8">
        <f>IF($A242=0,0,VLOOKUP($A242,Pointage!$A$6:$CE$370,'Récap Transp'!I$3))</f>
        <v>0</v>
      </c>
      <c r="J242" s="8">
        <f>IF($A242=0,0,VLOOKUP($A242,Pointage!$A$6:$CE$370,'Récap Transp'!J$3))</f>
        <v>0</v>
      </c>
      <c r="K242" s="8">
        <f>IF($A242=0,0,VLOOKUP($A242,Pointage!$A$6:$CE$370,'Récap Transp'!K$3))</f>
        <v>0</v>
      </c>
      <c r="L242" s="8">
        <f>IF($A242=0,0,VLOOKUP($A242,Pointage!$A$6:$CE$370,'Récap Transp'!L$3))</f>
        <v>0</v>
      </c>
      <c r="M242" s="8">
        <f>IF($A242=0,0,VLOOKUP($A242,Pointage!$A$6:$CE$370,'Récap Transp'!M$3))</f>
        <v>0</v>
      </c>
      <c r="N242" s="8">
        <f>IF($A242=0,0,VLOOKUP($A242,Pointage!$A$6:$CE$370,'Récap Transp'!N$3))</f>
        <v>0</v>
      </c>
      <c r="O242" s="8">
        <f>IF($A242=0,0,VLOOKUP($A242,Pointage!$A$6:$CE$370,'Récap Transp'!O$3))</f>
        <v>0</v>
      </c>
      <c r="P242" s="8">
        <f>IF($A242=0,0,VLOOKUP($A242,Pointage!$A$6:$CE$370,'Récap Transp'!P$3))</f>
        <v>0</v>
      </c>
      <c r="Q242" s="8">
        <f>IF($A242=0,0,VLOOKUP($A242,Pointage!$A$6:$CE$370,'Récap Transp'!Q$3))</f>
        <v>0</v>
      </c>
      <c r="R242" s="8">
        <f>IF($A242=0,0,VLOOKUP($A242,Pointage!$A$6:$CE$370,'Récap Transp'!R$3))</f>
        <v>0</v>
      </c>
      <c r="S242" s="8">
        <f>IF($A242=0,0,VLOOKUP($A242,Pointage!$A$6:$CE$370,'Récap Transp'!S$3))</f>
        <v>0</v>
      </c>
    </row>
    <row r="243" spans="1:19" x14ac:dyDescent="0.2">
      <c r="A243" s="7">
        <f>Pointage!A245</f>
        <v>43340</v>
      </c>
      <c r="B243" s="4">
        <f t="shared" si="6"/>
        <v>28</v>
      </c>
      <c r="C243" s="4">
        <f t="shared" si="7"/>
        <v>8</v>
      </c>
      <c r="D243" s="8">
        <f>IF($A243=0,0,VLOOKUP($A243,Pointage!$A$6:$CE$370,'Récap Transp'!D$3))</f>
        <v>0</v>
      </c>
      <c r="E243" s="8">
        <f>IF($A243=0,0,VLOOKUP($A243,Pointage!$A$6:$CE$370,'Récap Transp'!E$3))</f>
        <v>0</v>
      </c>
      <c r="F243" s="8">
        <f>IF($A243=0,0,VLOOKUP($A243,Pointage!$A$6:$CE$370,'Récap Transp'!F$3))</f>
        <v>0</v>
      </c>
      <c r="G243" s="8">
        <f>IF($A243=0,0,VLOOKUP($A243,Pointage!$A$6:$CE$370,'Récap Transp'!G$3))</f>
        <v>0</v>
      </c>
      <c r="H243" s="8">
        <f>IF($A243=0,0,VLOOKUP($A243,Pointage!$A$6:$CE$370,'Récap Transp'!H$3))</f>
        <v>0</v>
      </c>
      <c r="I243" s="8">
        <f>IF($A243=0,0,VLOOKUP($A243,Pointage!$A$6:$CE$370,'Récap Transp'!I$3))</f>
        <v>0</v>
      </c>
      <c r="J243" s="8">
        <f>IF($A243=0,0,VLOOKUP($A243,Pointage!$A$6:$CE$370,'Récap Transp'!J$3))</f>
        <v>0</v>
      </c>
      <c r="K243" s="8">
        <f>IF($A243=0,0,VLOOKUP($A243,Pointage!$A$6:$CE$370,'Récap Transp'!K$3))</f>
        <v>0</v>
      </c>
      <c r="L243" s="8">
        <f>IF($A243=0,0,VLOOKUP($A243,Pointage!$A$6:$CE$370,'Récap Transp'!L$3))</f>
        <v>0</v>
      </c>
      <c r="M243" s="8">
        <f>IF($A243=0,0,VLOOKUP($A243,Pointage!$A$6:$CE$370,'Récap Transp'!M$3))</f>
        <v>0</v>
      </c>
      <c r="N243" s="8">
        <f>IF($A243=0,0,VLOOKUP($A243,Pointage!$A$6:$CE$370,'Récap Transp'!N$3))</f>
        <v>0</v>
      </c>
      <c r="O243" s="8">
        <f>IF($A243=0,0,VLOOKUP($A243,Pointage!$A$6:$CE$370,'Récap Transp'!O$3))</f>
        <v>0</v>
      </c>
      <c r="P243" s="8">
        <f>IF($A243=0,0,VLOOKUP($A243,Pointage!$A$6:$CE$370,'Récap Transp'!P$3))</f>
        <v>0</v>
      </c>
      <c r="Q243" s="8">
        <f>IF($A243=0,0,VLOOKUP($A243,Pointage!$A$6:$CE$370,'Récap Transp'!Q$3))</f>
        <v>0</v>
      </c>
      <c r="R243" s="8">
        <f>IF($A243=0,0,VLOOKUP($A243,Pointage!$A$6:$CE$370,'Récap Transp'!R$3))</f>
        <v>0</v>
      </c>
      <c r="S243" s="8">
        <f>IF($A243=0,0,VLOOKUP($A243,Pointage!$A$6:$CE$370,'Récap Transp'!S$3))</f>
        <v>0</v>
      </c>
    </row>
    <row r="244" spans="1:19" x14ac:dyDescent="0.2">
      <c r="A244" s="7">
        <f>Pointage!A246</f>
        <v>43341</v>
      </c>
      <c r="B244" s="4">
        <f t="shared" si="6"/>
        <v>29</v>
      </c>
      <c r="C244" s="4">
        <f t="shared" si="7"/>
        <v>8</v>
      </c>
      <c r="D244" s="8">
        <f>IF($A244=0,0,VLOOKUP($A244,Pointage!$A$6:$CE$370,'Récap Transp'!D$3))</f>
        <v>0</v>
      </c>
      <c r="E244" s="8">
        <f>IF($A244=0,0,VLOOKUP($A244,Pointage!$A$6:$CE$370,'Récap Transp'!E$3))</f>
        <v>0</v>
      </c>
      <c r="F244" s="8">
        <f>IF($A244=0,0,VLOOKUP($A244,Pointage!$A$6:$CE$370,'Récap Transp'!F$3))</f>
        <v>0</v>
      </c>
      <c r="G244" s="8">
        <f>IF($A244=0,0,VLOOKUP($A244,Pointage!$A$6:$CE$370,'Récap Transp'!G$3))</f>
        <v>0</v>
      </c>
      <c r="H244" s="8">
        <f>IF($A244=0,0,VLOOKUP($A244,Pointage!$A$6:$CE$370,'Récap Transp'!H$3))</f>
        <v>0</v>
      </c>
      <c r="I244" s="8">
        <f>IF($A244=0,0,VLOOKUP($A244,Pointage!$A$6:$CE$370,'Récap Transp'!I$3))</f>
        <v>0</v>
      </c>
      <c r="J244" s="8">
        <f>IF($A244=0,0,VLOOKUP($A244,Pointage!$A$6:$CE$370,'Récap Transp'!J$3))</f>
        <v>0</v>
      </c>
      <c r="K244" s="8">
        <f>IF($A244=0,0,VLOOKUP($A244,Pointage!$A$6:$CE$370,'Récap Transp'!K$3))</f>
        <v>0</v>
      </c>
      <c r="L244" s="8">
        <f>IF($A244=0,0,VLOOKUP($A244,Pointage!$A$6:$CE$370,'Récap Transp'!L$3))</f>
        <v>0</v>
      </c>
      <c r="M244" s="8">
        <f>IF($A244=0,0,VLOOKUP($A244,Pointage!$A$6:$CE$370,'Récap Transp'!M$3))</f>
        <v>0</v>
      </c>
      <c r="N244" s="8">
        <f>IF($A244=0,0,VLOOKUP($A244,Pointage!$A$6:$CE$370,'Récap Transp'!N$3))</f>
        <v>0</v>
      </c>
      <c r="O244" s="8">
        <f>IF($A244=0,0,VLOOKUP($A244,Pointage!$A$6:$CE$370,'Récap Transp'!O$3))</f>
        <v>0</v>
      </c>
      <c r="P244" s="8">
        <f>IF($A244=0,0,VLOOKUP($A244,Pointage!$A$6:$CE$370,'Récap Transp'!P$3))</f>
        <v>0</v>
      </c>
      <c r="Q244" s="8">
        <f>IF($A244=0,0,VLOOKUP($A244,Pointage!$A$6:$CE$370,'Récap Transp'!Q$3))</f>
        <v>0</v>
      </c>
      <c r="R244" s="8">
        <f>IF($A244=0,0,VLOOKUP($A244,Pointage!$A$6:$CE$370,'Récap Transp'!R$3))</f>
        <v>0</v>
      </c>
      <c r="S244" s="8">
        <f>IF($A244=0,0,VLOOKUP($A244,Pointage!$A$6:$CE$370,'Récap Transp'!S$3))</f>
        <v>0</v>
      </c>
    </row>
    <row r="245" spans="1:19" x14ac:dyDescent="0.2">
      <c r="A245" s="7">
        <f>Pointage!A247</f>
        <v>43342</v>
      </c>
      <c r="B245" s="4">
        <f t="shared" si="6"/>
        <v>30</v>
      </c>
      <c r="C245" s="4">
        <f t="shared" si="7"/>
        <v>8</v>
      </c>
      <c r="D245" s="8">
        <f>IF($A245=0,0,VLOOKUP($A245,Pointage!$A$6:$CE$370,'Récap Transp'!D$3))</f>
        <v>0</v>
      </c>
      <c r="E245" s="8">
        <f>IF($A245=0,0,VLOOKUP($A245,Pointage!$A$6:$CE$370,'Récap Transp'!E$3))</f>
        <v>0</v>
      </c>
      <c r="F245" s="8">
        <f>IF($A245=0,0,VLOOKUP($A245,Pointage!$A$6:$CE$370,'Récap Transp'!F$3))</f>
        <v>0</v>
      </c>
      <c r="G245" s="8">
        <f>IF($A245=0,0,VLOOKUP($A245,Pointage!$A$6:$CE$370,'Récap Transp'!G$3))</f>
        <v>0</v>
      </c>
      <c r="H245" s="8">
        <f>IF($A245=0,0,VLOOKUP($A245,Pointage!$A$6:$CE$370,'Récap Transp'!H$3))</f>
        <v>0</v>
      </c>
      <c r="I245" s="8">
        <f>IF($A245=0,0,VLOOKUP($A245,Pointage!$A$6:$CE$370,'Récap Transp'!I$3))</f>
        <v>0</v>
      </c>
      <c r="J245" s="8">
        <f>IF($A245=0,0,VLOOKUP($A245,Pointage!$A$6:$CE$370,'Récap Transp'!J$3))</f>
        <v>0</v>
      </c>
      <c r="K245" s="8">
        <f>IF($A245=0,0,VLOOKUP($A245,Pointage!$A$6:$CE$370,'Récap Transp'!K$3))</f>
        <v>0</v>
      </c>
      <c r="L245" s="8">
        <f>IF($A245=0,0,VLOOKUP($A245,Pointage!$A$6:$CE$370,'Récap Transp'!L$3))</f>
        <v>0</v>
      </c>
      <c r="M245" s="8">
        <f>IF($A245=0,0,VLOOKUP($A245,Pointage!$A$6:$CE$370,'Récap Transp'!M$3))</f>
        <v>0</v>
      </c>
      <c r="N245" s="8">
        <f>IF($A245=0,0,VLOOKUP($A245,Pointage!$A$6:$CE$370,'Récap Transp'!N$3))</f>
        <v>0</v>
      </c>
      <c r="O245" s="8">
        <f>IF($A245=0,0,VLOOKUP($A245,Pointage!$A$6:$CE$370,'Récap Transp'!O$3))</f>
        <v>0</v>
      </c>
      <c r="P245" s="8">
        <f>IF($A245=0,0,VLOOKUP($A245,Pointage!$A$6:$CE$370,'Récap Transp'!P$3))</f>
        <v>0</v>
      </c>
      <c r="Q245" s="8">
        <f>IF($A245=0,0,VLOOKUP($A245,Pointage!$A$6:$CE$370,'Récap Transp'!Q$3))</f>
        <v>0</v>
      </c>
      <c r="R245" s="8">
        <f>IF($A245=0,0,VLOOKUP($A245,Pointage!$A$6:$CE$370,'Récap Transp'!R$3))</f>
        <v>0</v>
      </c>
      <c r="S245" s="8">
        <f>IF($A245=0,0,VLOOKUP($A245,Pointage!$A$6:$CE$370,'Récap Transp'!S$3))</f>
        <v>0</v>
      </c>
    </row>
    <row r="246" spans="1:19" x14ac:dyDescent="0.2">
      <c r="A246" s="7">
        <f>Pointage!A248</f>
        <v>43343</v>
      </c>
      <c r="B246" s="4">
        <f t="shared" si="6"/>
        <v>31</v>
      </c>
      <c r="C246" s="4">
        <f t="shared" si="7"/>
        <v>8</v>
      </c>
      <c r="D246" s="8">
        <f>IF($A246=0,0,VLOOKUP($A246,Pointage!$A$6:$CE$370,'Récap Transp'!D$3))</f>
        <v>0</v>
      </c>
      <c r="E246" s="8">
        <f>IF($A246=0,0,VLOOKUP($A246,Pointage!$A$6:$CE$370,'Récap Transp'!E$3))</f>
        <v>0</v>
      </c>
      <c r="F246" s="8">
        <f>IF($A246=0,0,VLOOKUP($A246,Pointage!$A$6:$CE$370,'Récap Transp'!F$3))</f>
        <v>0</v>
      </c>
      <c r="G246" s="8">
        <f>IF($A246=0,0,VLOOKUP($A246,Pointage!$A$6:$CE$370,'Récap Transp'!G$3))</f>
        <v>0</v>
      </c>
      <c r="H246" s="8">
        <f>IF($A246=0,0,VLOOKUP($A246,Pointage!$A$6:$CE$370,'Récap Transp'!H$3))</f>
        <v>0</v>
      </c>
      <c r="I246" s="8">
        <f>IF($A246=0,0,VLOOKUP($A246,Pointage!$A$6:$CE$370,'Récap Transp'!I$3))</f>
        <v>0</v>
      </c>
      <c r="J246" s="8">
        <f>IF($A246=0,0,VLOOKUP($A246,Pointage!$A$6:$CE$370,'Récap Transp'!J$3))</f>
        <v>0</v>
      </c>
      <c r="K246" s="8">
        <f>IF($A246=0,0,VLOOKUP($A246,Pointage!$A$6:$CE$370,'Récap Transp'!K$3))</f>
        <v>0</v>
      </c>
      <c r="L246" s="8">
        <f>IF($A246=0,0,VLOOKUP($A246,Pointage!$A$6:$CE$370,'Récap Transp'!L$3))</f>
        <v>0</v>
      </c>
      <c r="M246" s="8">
        <f>IF($A246=0,0,VLOOKUP($A246,Pointage!$A$6:$CE$370,'Récap Transp'!M$3))</f>
        <v>0</v>
      </c>
      <c r="N246" s="8">
        <f>IF($A246=0,0,VLOOKUP($A246,Pointage!$A$6:$CE$370,'Récap Transp'!N$3))</f>
        <v>0</v>
      </c>
      <c r="O246" s="8">
        <f>IF($A246=0,0,VLOOKUP($A246,Pointage!$A$6:$CE$370,'Récap Transp'!O$3))</f>
        <v>0</v>
      </c>
      <c r="P246" s="8">
        <f>IF($A246=0,0,VLOOKUP($A246,Pointage!$A$6:$CE$370,'Récap Transp'!P$3))</f>
        <v>0</v>
      </c>
      <c r="Q246" s="8">
        <f>IF($A246=0,0,VLOOKUP($A246,Pointage!$A$6:$CE$370,'Récap Transp'!Q$3))</f>
        <v>0</v>
      </c>
      <c r="R246" s="8">
        <f>IF($A246=0,0,VLOOKUP($A246,Pointage!$A$6:$CE$370,'Récap Transp'!R$3))</f>
        <v>0</v>
      </c>
      <c r="S246" s="8">
        <f>IF($A246=0,0,VLOOKUP($A246,Pointage!$A$6:$CE$370,'Récap Transp'!S$3))</f>
        <v>0</v>
      </c>
    </row>
    <row r="247" spans="1:19" x14ac:dyDescent="0.2">
      <c r="A247" s="7">
        <f>Pointage!A249</f>
        <v>43344</v>
      </c>
      <c r="B247" s="4">
        <f t="shared" si="6"/>
        <v>1</v>
      </c>
      <c r="C247" s="4">
        <f t="shared" si="7"/>
        <v>9</v>
      </c>
      <c r="D247" s="8">
        <f>IF($A247=0,0,VLOOKUP($A247,Pointage!$A$6:$CE$370,'Récap Transp'!D$3))</f>
        <v>0</v>
      </c>
      <c r="E247" s="8">
        <f>IF($A247=0,0,VLOOKUP($A247,Pointage!$A$6:$CE$370,'Récap Transp'!E$3))</f>
        <v>0</v>
      </c>
      <c r="F247" s="8">
        <f>IF($A247=0,0,VLOOKUP($A247,Pointage!$A$6:$CE$370,'Récap Transp'!F$3))</f>
        <v>0</v>
      </c>
      <c r="G247" s="8">
        <f>IF($A247=0,0,VLOOKUP($A247,Pointage!$A$6:$CE$370,'Récap Transp'!G$3))</f>
        <v>0</v>
      </c>
      <c r="H247" s="8">
        <f>IF($A247=0,0,VLOOKUP($A247,Pointage!$A$6:$CE$370,'Récap Transp'!H$3))</f>
        <v>0</v>
      </c>
      <c r="I247" s="8">
        <f>IF($A247=0,0,VLOOKUP($A247,Pointage!$A$6:$CE$370,'Récap Transp'!I$3))</f>
        <v>0</v>
      </c>
      <c r="J247" s="8">
        <f>IF($A247=0,0,VLOOKUP($A247,Pointage!$A$6:$CE$370,'Récap Transp'!J$3))</f>
        <v>0</v>
      </c>
      <c r="K247" s="8">
        <f>IF($A247=0,0,VLOOKUP($A247,Pointage!$A$6:$CE$370,'Récap Transp'!K$3))</f>
        <v>0</v>
      </c>
      <c r="L247" s="8">
        <f>IF($A247=0,0,VLOOKUP($A247,Pointage!$A$6:$CE$370,'Récap Transp'!L$3))</f>
        <v>0</v>
      </c>
      <c r="M247" s="8">
        <f>IF($A247=0,0,VLOOKUP($A247,Pointage!$A$6:$CE$370,'Récap Transp'!M$3))</f>
        <v>0</v>
      </c>
      <c r="N247" s="8">
        <f>IF($A247=0,0,VLOOKUP($A247,Pointage!$A$6:$CE$370,'Récap Transp'!N$3))</f>
        <v>0</v>
      </c>
      <c r="O247" s="8">
        <f>IF($A247=0,0,VLOOKUP($A247,Pointage!$A$6:$CE$370,'Récap Transp'!O$3))</f>
        <v>0</v>
      </c>
      <c r="P247" s="8">
        <f>IF($A247=0,0,VLOOKUP($A247,Pointage!$A$6:$CE$370,'Récap Transp'!P$3))</f>
        <v>0</v>
      </c>
      <c r="Q247" s="8">
        <f>IF($A247=0,0,VLOOKUP($A247,Pointage!$A$6:$CE$370,'Récap Transp'!Q$3))</f>
        <v>0</v>
      </c>
      <c r="R247" s="8">
        <f>IF($A247=0,0,VLOOKUP($A247,Pointage!$A$6:$CE$370,'Récap Transp'!R$3))</f>
        <v>0</v>
      </c>
      <c r="S247" s="8">
        <f>IF($A247=0,0,VLOOKUP($A247,Pointage!$A$6:$CE$370,'Récap Transp'!S$3))</f>
        <v>0</v>
      </c>
    </row>
    <row r="248" spans="1:19" x14ac:dyDescent="0.2">
      <c r="A248" s="7" t="str">
        <f>Pointage!A250</f>
        <v>Total</v>
      </c>
      <c r="B248" s="4" t="e">
        <f t="shared" si="6"/>
        <v>#VALUE!</v>
      </c>
      <c r="C248" s="4" t="e">
        <f t="shared" si="7"/>
        <v>#VALUE!</v>
      </c>
      <c r="D248" s="8">
        <f>IF($A248=0,0,VLOOKUP($A248,Pointage!$A$6:$CE$370,'Récap Transp'!D$3))</f>
        <v>0</v>
      </c>
      <c r="E248" s="8">
        <f>IF($A248=0,0,VLOOKUP($A248,Pointage!$A$6:$CE$370,'Récap Transp'!E$3))</f>
        <v>0</v>
      </c>
      <c r="F248" s="8">
        <f>IF($A248=0,0,VLOOKUP($A248,Pointage!$A$6:$CE$370,'Récap Transp'!F$3))</f>
        <v>0</v>
      </c>
      <c r="G248" s="8">
        <f>IF($A248=0,0,VLOOKUP($A248,Pointage!$A$6:$CE$370,'Récap Transp'!G$3))</f>
        <v>0</v>
      </c>
      <c r="H248" s="8">
        <f>IF($A248=0,0,VLOOKUP($A248,Pointage!$A$6:$CE$370,'Récap Transp'!H$3))</f>
        <v>0</v>
      </c>
      <c r="I248" s="8">
        <f>IF($A248=0,0,VLOOKUP($A248,Pointage!$A$6:$CE$370,'Récap Transp'!I$3))</f>
        <v>0</v>
      </c>
      <c r="J248" s="8">
        <f>IF($A248=0,0,VLOOKUP($A248,Pointage!$A$6:$CE$370,'Récap Transp'!J$3))</f>
        <v>0</v>
      </c>
      <c r="K248" s="8">
        <f>IF($A248=0,0,VLOOKUP($A248,Pointage!$A$6:$CE$370,'Récap Transp'!K$3))</f>
        <v>0</v>
      </c>
      <c r="L248" s="8">
        <f>IF($A248=0,0,VLOOKUP($A248,Pointage!$A$6:$CE$370,'Récap Transp'!L$3))</f>
        <v>0</v>
      </c>
      <c r="M248" s="8">
        <f>IF($A248=0,0,VLOOKUP($A248,Pointage!$A$6:$CE$370,'Récap Transp'!M$3))</f>
        <v>0</v>
      </c>
      <c r="N248" s="8">
        <f>IF($A248=0,0,VLOOKUP($A248,Pointage!$A$6:$CE$370,'Récap Transp'!N$3))</f>
        <v>0</v>
      </c>
      <c r="O248" s="8">
        <f>IF($A248=0,0,VLOOKUP($A248,Pointage!$A$6:$CE$370,'Récap Transp'!O$3))</f>
        <v>0</v>
      </c>
      <c r="P248" s="8">
        <f>IF($A248=0,0,VLOOKUP($A248,Pointage!$A$6:$CE$370,'Récap Transp'!P$3))</f>
        <v>0</v>
      </c>
      <c r="Q248" s="8">
        <f>IF($A248=0,0,VLOOKUP($A248,Pointage!$A$6:$CE$370,'Récap Transp'!Q$3))</f>
        <v>0</v>
      </c>
      <c r="R248" s="8">
        <f>IF($A248=0,0,VLOOKUP($A248,Pointage!$A$6:$CE$370,'Récap Transp'!R$3))</f>
        <v>0</v>
      </c>
      <c r="S248" s="8">
        <f>IF($A248=0,0,VLOOKUP($A248,Pointage!$A$6:$CE$370,'Récap Transp'!S$3))</f>
        <v>0</v>
      </c>
    </row>
    <row r="249" spans="1:19" x14ac:dyDescent="0.2">
      <c r="A249" s="7">
        <f>Pointage!A251</f>
        <v>43346</v>
      </c>
      <c r="B249" s="4">
        <f t="shared" si="6"/>
        <v>3</v>
      </c>
      <c r="C249" s="4">
        <f t="shared" si="7"/>
        <v>9</v>
      </c>
      <c r="D249" s="8">
        <f>IF($A249=0,0,VLOOKUP($A249,Pointage!$A$6:$CE$370,'Récap Transp'!D$3))</f>
        <v>0</v>
      </c>
      <c r="E249" s="8">
        <f>IF($A249=0,0,VLOOKUP($A249,Pointage!$A$6:$CE$370,'Récap Transp'!E$3))</f>
        <v>0</v>
      </c>
      <c r="F249" s="8">
        <f>IF($A249=0,0,VLOOKUP($A249,Pointage!$A$6:$CE$370,'Récap Transp'!F$3))</f>
        <v>0</v>
      </c>
      <c r="G249" s="8">
        <f>IF($A249=0,0,VLOOKUP($A249,Pointage!$A$6:$CE$370,'Récap Transp'!G$3))</f>
        <v>0</v>
      </c>
      <c r="H249" s="8">
        <f>IF($A249=0,0,VLOOKUP($A249,Pointage!$A$6:$CE$370,'Récap Transp'!H$3))</f>
        <v>0</v>
      </c>
      <c r="I249" s="8">
        <f>IF($A249=0,0,VLOOKUP($A249,Pointage!$A$6:$CE$370,'Récap Transp'!I$3))</f>
        <v>0</v>
      </c>
      <c r="J249" s="8">
        <f>IF($A249=0,0,VLOOKUP($A249,Pointage!$A$6:$CE$370,'Récap Transp'!J$3))</f>
        <v>0</v>
      </c>
      <c r="K249" s="8">
        <f>IF($A249=0,0,VLOOKUP($A249,Pointage!$A$6:$CE$370,'Récap Transp'!K$3))</f>
        <v>0</v>
      </c>
      <c r="L249" s="8">
        <f>IF($A249=0,0,VLOOKUP($A249,Pointage!$A$6:$CE$370,'Récap Transp'!L$3))</f>
        <v>0</v>
      </c>
      <c r="M249" s="8">
        <f>IF($A249=0,0,VLOOKUP($A249,Pointage!$A$6:$CE$370,'Récap Transp'!M$3))</f>
        <v>0</v>
      </c>
      <c r="N249" s="8">
        <f>IF($A249=0,0,VLOOKUP($A249,Pointage!$A$6:$CE$370,'Récap Transp'!N$3))</f>
        <v>0</v>
      </c>
      <c r="O249" s="8">
        <f>IF($A249=0,0,VLOOKUP($A249,Pointage!$A$6:$CE$370,'Récap Transp'!O$3))</f>
        <v>0</v>
      </c>
      <c r="P249" s="8">
        <f>IF($A249=0,0,VLOOKUP($A249,Pointage!$A$6:$CE$370,'Récap Transp'!P$3))</f>
        <v>0</v>
      </c>
      <c r="Q249" s="8">
        <f>IF($A249=0,0,VLOOKUP($A249,Pointage!$A$6:$CE$370,'Récap Transp'!Q$3))</f>
        <v>0</v>
      </c>
      <c r="R249" s="8">
        <f>IF($A249=0,0,VLOOKUP($A249,Pointage!$A$6:$CE$370,'Récap Transp'!R$3))</f>
        <v>0</v>
      </c>
      <c r="S249" s="8">
        <f>IF($A249=0,0,VLOOKUP($A249,Pointage!$A$6:$CE$370,'Récap Transp'!S$3))</f>
        <v>0</v>
      </c>
    </row>
    <row r="250" spans="1:19" x14ac:dyDescent="0.2">
      <c r="A250" s="7">
        <f>Pointage!A252</f>
        <v>43347</v>
      </c>
      <c r="B250" s="4">
        <f t="shared" si="6"/>
        <v>4</v>
      </c>
      <c r="C250" s="4">
        <f t="shared" si="7"/>
        <v>9</v>
      </c>
      <c r="D250" s="8">
        <f>IF($A250=0,0,VLOOKUP($A250,Pointage!$A$6:$CE$370,'Récap Transp'!D$3))</f>
        <v>0</v>
      </c>
      <c r="E250" s="8">
        <f>IF($A250=0,0,VLOOKUP($A250,Pointage!$A$6:$CE$370,'Récap Transp'!E$3))</f>
        <v>0</v>
      </c>
      <c r="F250" s="8">
        <f>IF($A250=0,0,VLOOKUP($A250,Pointage!$A$6:$CE$370,'Récap Transp'!F$3))</f>
        <v>0</v>
      </c>
      <c r="G250" s="8">
        <f>IF($A250=0,0,VLOOKUP($A250,Pointage!$A$6:$CE$370,'Récap Transp'!G$3))</f>
        <v>0</v>
      </c>
      <c r="H250" s="8">
        <f>IF($A250=0,0,VLOOKUP($A250,Pointage!$A$6:$CE$370,'Récap Transp'!H$3))</f>
        <v>0</v>
      </c>
      <c r="I250" s="8">
        <f>IF($A250=0,0,VLOOKUP($A250,Pointage!$A$6:$CE$370,'Récap Transp'!I$3))</f>
        <v>0</v>
      </c>
      <c r="J250" s="8">
        <f>IF($A250=0,0,VLOOKUP($A250,Pointage!$A$6:$CE$370,'Récap Transp'!J$3))</f>
        <v>0</v>
      </c>
      <c r="K250" s="8">
        <f>IF($A250=0,0,VLOOKUP($A250,Pointage!$A$6:$CE$370,'Récap Transp'!K$3))</f>
        <v>0</v>
      </c>
      <c r="L250" s="8">
        <f>IF($A250=0,0,VLOOKUP($A250,Pointage!$A$6:$CE$370,'Récap Transp'!L$3))</f>
        <v>0</v>
      </c>
      <c r="M250" s="8">
        <f>IF($A250=0,0,VLOOKUP($A250,Pointage!$A$6:$CE$370,'Récap Transp'!M$3))</f>
        <v>0</v>
      </c>
      <c r="N250" s="8">
        <f>IF($A250=0,0,VLOOKUP($A250,Pointage!$A$6:$CE$370,'Récap Transp'!N$3))</f>
        <v>0</v>
      </c>
      <c r="O250" s="8">
        <f>IF($A250=0,0,VLOOKUP($A250,Pointage!$A$6:$CE$370,'Récap Transp'!O$3))</f>
        <v>0</v>
      </c>
      <c r="P250" s="8">
        <f>IF($A250=0,0,VLOOKUP($A250,Pointage!$A$6:$CE$370,'Récap Transp'!P$3))</f>
        <v>0</v>
      </c>
      <c r="Q250" s="8">
        <f>IF($A250=0,0,VLOOKUP($A250,Pointage!$A$6:$CE$370,'Récap Transp'!Q$3))</f>
        <v>0</v>
      </c>
      <c r="R250" s="8">
        <f>IF($A250=0,0,VLOOKUP($A250,Pointage!$A$6:$CE$370,'Récap Transp'!R$3))</f>
        <v>0</v>
      </c>
      <c r="S250" s="8">
        <f>IF($A250=0,0,VLOOKUP($A250,Pointage!$A$6:$CE$370,'Récap Transp'!S$3))</f>
        <v>0</v>
      </c>
    </row>
    <row r="251" spans="1:19" x14ac:dyDescent="0.2">
      <c r="A251" s="7">
        <f>Pointage!A253</f>
        <v>43348</v>
      </c>
      <c r="B251" s="4">
        <f t="shared" si="6"/>
        <v>5</v>
      </c>
      <c r="C251" s="4">
        <f t="shared" si="7"/>
        <v>9</v>
      </c>
      <c r="D251" s="8">
        <f>IF($A251=0,0,VLOOKUP($A251,Pointage!$A$6:$CE$370,'Récap Transp'!D$3))</f>
        <v>0</v>
      </c>
      <c r="E251" s="8">
        <f>IF($A251=0,0,VLOOKUP($A251,Pointage!$A$6:$CE$370,'Récap Transp'!E$3))</f>
        <v>0</v>
      </c>
      <c r="F251" s="8">
        <f>IF($A251=0,0,VLOOKUP($A251,Pointage!$A$6:$CE$370,'Récap Transp'!F$3))</f>
        <v>0</v>
      </c>
      <c r="G251" s="8">
        <f>IF($A251=0,0,VLOOKUP($A251,Pointage!$A$6:$CE$370,'Récap Transp'!G$3))</f>
        <v>0</v>
      </c>
      <c r="H251" s="8">
        <f>IF($A251=0,0,VLOOKUP($A251,Pointage!$A$6:$CE$370,'Récap Transp'!H$3))</f>
        <v>0</v>
      </c>
      <c r="I251" s="8">
        <f>IF($A251=0,0,VLOOKUP($A251,Pointage!$A$6:$CE$370,'Récap Transp'!I$3))</f>
        <v>0</v>
      </c>
      <c r="J251" s="8">
        <f>IF($A251=0,0,VLOOKUP($A251,Pointage!$A$6:$CE$370,'Récap Transp'!J$3))</f>
        <v>0</v>
      </c>
      <c r="K251" s="8">
        <f>IF($A251=0,0,VLOOKUP($A251,Pointage!$A$6:$CE$370,'Récap Transp'!K$3))</f>
        <v>0</v>
      </c>
      <c r="L251" s="8">
        <f>IF($A251=0,0,VLOOKUP($A251,Pointage!$A$6:$CE$370,'Récap Transp'!L$3))</f>
        <v>0</v>
      </c>
      <c r="M251" s="8">
        <f>IF($A251=0,0,VLOOKUP($A251,Pointage!$A$6:$CE$370,'Récap Transp'!M$3))</f>
        <v>0</v>
      </c>
      <c r="N251" s="8">
        <f>IF($A251=0,0,VLOOKUP($A251,Pointage!$A$6:$CE$370,'Récap Transp'!N$3))</f>
        <v>0</v>
      </c>
      <c r="O251" s="8">
        <f>IF($A251=0,0,VLOOKUP($A251,Pointage!$A$6:$CE$370,'Récap Transp'!O$3))</f>
        <v>0</v>
      </c>
      <c r="P251" s="8">
        <f>IF($A251=0,0,VLOOKUP($A251,Pointage!$A$6:$CE$370,'Récap Transp'!P$3))</f>
        <v>0</v>
      </c>
      <c r="Q251" s="8">
        <f>IF($A251=0,0,VLOOKUP($A251,Pointage!$A$6:$CE$370,'Récap Transp'!Q$3))</f>
        <v>0</v>
      </c>
      <c r="R251" s="8">
        <f>IF($A251=0,0,VLOOKUP($A251,Pointage!$A$6:$CE$370,'Récap Transp'!R$3))</f>
        <v>0</v>
      </c>
      <c r="S251" s="8">
        <f>IF($A251=0,0,VLOOKUP($A251,Pointage!$A$6:$CE$370,'Récap Transp'!S$3))</f>
        <v>0</v>
      </c>
    </row>
    <row r="252" spans="1:19" x14ac:dyDescent="0.2">
      <c r="A252" s="7">
        <f>Pointage!A254</f>
        <v>43349</v>
      </c>
      <c r="B252" s="4">
        <f t="shared" si="6"/>
        <v>6</v>
      </c>
      <c r="C252" s="4">
        <f t="shared" si="7"/>
        <v>9</v>
      </c>
      <c r="D252" s="8">
        <f>IF($A252=0,0,VLOOKUP($A252,Pointage!$A$6:$CE$370,'Récap Transp'!D$3))</f>
        <v>0</v>
      </c>
      <c r="E252" s="8">
        <f>IF($A252=0,0,VLOOKUP($A252,Pointage!$A$6:$CE$370,'Récap Transp'!E$3))</f>
        <v>0</v>
      </c>
      <c r="F252" s="8">
        <f>IF($A252=0,0,VLOOKUP($A252,Pointage!$A$6:$CE$370,'Récap Transp'!F$3))</f>
        <v>0</v>
      </c>
      <c r="G252" s="8">
        <f>IF($A252=0,0,VLOOKUP($A252,Pointage!$A$6:$CE$370,'Récap Transp'!G$3))</f>
        <v>0</v>
      </c>
      <c r="H252" s="8">
        <f>IF($A252=0,0,VLOOKUP($A252,Pointage!$A$6:$CE$370,'Récap Transp'!H$3))</f>
        <v>0</v>
      </c>
      <c r="I252" s="8">
        <f>IF($A252=0,0,VLOOKUP($A252,Pointage!$A$6:$CE$370,'Récap Transp'!I$3))</f>
        <v>0</v>
      </c>
      <c r="J252" s="8">
        <f>IF($A252=0,0,VLOOKUP($A252,Pointage!$A$6:$CE$370,'Récap Transp'!J$3))</f>
        <v>0</v>
      </c>
      <c r="K252" s="8">
        <f>IF($A252=0,0,VLOOKUP($A252,Pointage!$A$6:$CE$370,'Récap Transp'!K$3))</f>
        <v>0</v>
      </c>
      <c r="L252" s="8">
        <f>IF($A252=0,0,VLOOKUP($A252,Pointage!$A$6:$CE$370,'Récap Transp'!L$3))</f>
        <v>0</v>
      </c>
      <c r="M252" s="8">
        <f>IF($A252=0,0,VLOOKUP($A252,Pointage!$A$6:$CE$370,'Récap Transp'!M$3))</f>
        <v>0</v>
      </c>
      <c r="N252" s="8">
        <f>IF($A252=0,0,VLOOKUP($A252,Pointage!$A$6:$CE$370,'Récap Transp'!N$3))</f>
        <v>0</v>
      </c>
      <c r="O252" s="8">
        <f>IF($A252=0,0,VLOOKUP($A252,Pointage!$A$6:$CE$370,'Récap Transp'!O$3))</f>
        <v>0</v>
      </c>
      <c r="P252" s="8">
        <f>IF($A252=0,0,VLOOKUP($A252,Pointage!$A$6:$CE$370,'Récap Transp'!P$3))</f>
        <v>0</v>
      </c>
      <c r="Q252" s="8">
        <f>IF($A252=0,0,VLOOKUP($A252,Pointage!$A$6:$CE$370,'Récap Transp'!Q$3))</f>
        <v>0</v>
      </c>
      <c r="R252" s="8">
        <f>IF($A252=0,0,VLOOKUP($A252,Pointage!$A$6:$CE$370,'Récap Transp'!R$3))</f>
        <v>0</v>
      </c>
      <c r="S252" s="8">
        <f>IF($A252=0,0,VLOOKUP($A252,Pointage!$A$6:$CE$370,'Récap Transp'!S$3))</f>
        <v>0</v>
      </c>
    </row>
    <row r="253" spans="1:19" x14ac:dyDescent="0.2">
      <c r="A253" s="7">
        <f>Pointage!A255</f>
        <v>43350</v>
      </c>
      <c r="B253" s="4">
        <f t="shared" si="6"/>
        <v>7</v>
      </c>
      <c r="C253" s="4">
        <f t="shared" si="7"/>
        <v>9</v>
      </c>
      <c r="D253" s="8">
        <f>IF($A253=0,0,VLOOKUP($A253,Pointage!$A$6:$CE$370,'Récap Transp'!D$3))</f>
        <v>0</v>
      </c>
      <c r="E253" s="8">
        <f>IF($A253=0,0,VLOOKUP($A253,Pointage!$A$6:$CE$370,'Récap Transp'!E$3))</f>
        <v>0</v>
      </c>
      <c r="F253" s="8">
        <f>IF($A253=0,0,VLOOKUP($A253,Pointage!$A$6:$CE$370,'Récap Transp'!F$3))</f>
        <v>0</v>
      </c>
      <c r="G253" s="8">
        <f>IF($A253=0,0,VLOOKUP($A253,Pointage!$A$6:$CE$370,'Récap Transp'!G$3))</f>
        <v>0</v>
      </c>
      <c r="H253" s="8">
        <f>IF($A253=0,0,VLOOKUP($A253,Pointage!$A$6:$CE$370,'Récap Transp'!H$3))</f>
        <v>0</v>
      </c>
      <c r="I253" s="8">
        <f>IF($A253=0,0,VLOOKUP($A253,Pointage!$A$6:$CE$370,'Récap Transp'!I$3))</f>
        <v>0</v>
      </c>
      <c r="J253" s="8">
        <f>IF($A253=0,0,VLOOKUP($A253,Pointage!$A$6:$CE$370,'Récap Transp'!J$3))</f>
        <v>0</v>
      </c>
      <c r="K253" s="8">
        <f>IF($A253=0,0,VLOOKUP($A253,Pointage!$A$6:$CE$370,'Récap Transp'!K$3))</f>
        <v>0</v>
      </c>
      <c r="L253" s="8">
        <f>IF($A253=0,0,VLOOKUP($A253,Pointage!$A$6:$CE$370,'Récap Transp'!L$3))</f>
        <v>0</v>
      </c>
      <c r="M253" s="8">
        <f>IF($A253=0,0,VLOOKUP($A253,Pointage!$A$6:$CE$370,'Récap Transp'!M$3))</f>
        <v>0</v>
      </c>
      <c r="N253" s="8">
        <f>IF($A253=0,0,VLOOKUP($A253,Pointage!$A$6:$CE$370,'Récap Transp'!N$3))</f>
        <v>0</v>
      </c>
      <c r="O253" s="8">
        <f>IF($A253=0,0,VLOOKUP($A253,Pointage!$A$6:$CE$370,'Récap Transp'!O$3))</f>
        <v>0</v>
      </c>
      <c r="P253" s="8">
        <f>IF($A253=0,0,VLOOKUP($A253,Pointage!$A$6:$CE$370,'Récap Transp'!P$3))</f>
        <v>0</v>
      </c>
      <c r="Q253" s="8">
        <f>IF($A253=0,0,VLOOKUP($A253,Pointage!$A$6:$CE$370,'Récap Transp'!Q$3))</f>
        <v>0</v>
      </c>
      <c r="R253" s="8">
        <f>IF($A253=0,0,VLOOKUP($A253,Pointage!$A$6:$CE$370,'Récap Transp'!R$3))</f>
        <v>0</v>
      </c>
      <c r="S253" s="8">
        <f>IF($A253=0,0,VLOOKUP($A253,Pointage!$A$6:$CE$370,'Récap Transp'!S$3))</f>
        <v>0</v>
      </c>
    </row>
    <row r="254" spans="1:19" x14ac:dyDescent="0.2">
      <c r="A254" s="7">
        <f>Pointage!A256</f>
        <v>43351</v>
      </c>
      <c r="B254" s="4">
        <f t="shared" si="6"/>
        <v>8</v>
      </c>
      <c r="C254" s="4">
        <f t="shared" si="7"/>
        <v>9</v>
      </c>
      <c r="D254" s="8">
        <f>IF($A254=0,0,VLOOKUP($A254,Pointage!$A$6:$CE$370,'Récap Transp'!D$3))</f>
        <v>0</v>
      </c>
      <c r="E254" s="8">
        <f>IF($A254=0,0,VLOOKUP($A254,Pointage!$A$6:$CE$370,'Récap Transp'!E$3))</f>
        <v>0</v>
      </c>
      <c r="F254" s="8">
        <f>IF($A254=0,0,VLOOKUP($A254,Pointage!$A$6:$CE$370,'Récap Transp'!F$3))</f>
        <v>0</v>
      </c>
      <c r="G254" s="8">
        <f>IF($A254=0,0,VLOOKUP($A254,Pointage!$A$6:$CE$370,'Récap Transp'!G$3))</f>
        <v>0</v>
      </c>
      <c r="H254" s="8">
        <f>IF($A254=0,0,VLOOKUP($A254,Pointage!$A$6:$CE$370,'Récap Transp'!H$3))</f>
        <v>0</v>
      </c>
      <c r="I254" s="8">
        <f>IF($A254=0,0,VLOOKUP($A254,Pointage!$A$6:$CE$370,'Récap Transp'!I$3))</f>
        <v>0</v>
      </c>
      <c r="J254" s="8">
        <f>IF($A254=0,0,VLOOKUP($A254,Pointage!$A$6:$CE$370,'Récap Transp'!J$3))</f>
        <v>0</v>
      </c>
      <c r="K254" s="8">
        <f>IF($A254=0,0,VLOOKUP($A254,Pointage!$A$6:$CE$370,'Récap Transp'!K$3))</f>
        <v>0</v>
      </c>
      <c r="L254" s="8">
        <f>IF($A254=0,0,VLOOKUP($A254,Pointage!$A$6:$CE$370,'Récap Transp'!L$3))</f>
        <v>0</v>
      </c>
      <c r="M254" s="8">
        <f>IF($A254=0,0,VLOOKUP($A254,Pointage!$A$6:$CE$370,'Récap Transp'!M$3))</f>
        <v>0</v>
      </c>
      <c r="N254" s="8">
        <f>IF($A254=0,0,VLOOKUP($A254,Pointage!$A$6:$CE$370,'Récap Transp'!N$3))</f>
        <v>0</v>
      </c>
      <c r="O254" s="8">
        <f>IF($A254=0,0,VLOOKUP($A254,Pointage!$A$6:$CE$370,'Récap Transp'!O$3))</f>
        <v>0</v>
      </c>
      <c r="P254" s="8">
        <f>IF($A254=0,0,VLOOKUP($A254,Pointage!$A$6:$CE$370,'Récap Transp'!P$3))</f>
        <v>0</v>
      </c>
      <c r="Q254" s="8">
        <f>IF($A254=0,0,VLOOKUP($A254,Pointage!$A$6:$CE$370,'Récap Transp'!Q$3))</f>
        <v>0</v>
      </c>
      <c r="R254" s="8">
        <f>IF($A254=0,0,VLOOKUP($A254,Pointage!$A$6:$CE$370,'Récap Transp'!R$3))</f>
        <v>0</v>
      </c>
      <c r="S254" s="8">
        <f>IF($A254=0,0,VLOOKUP($A254,Pointage!$A$6:$CE$370,'Récap Transp'!S$3))</f>
        <v>0</v>
      </c>
    </row>
    <row r="255" spans="1:19" x14ac:dyDescent="0.2">
      <c r="A255" s="7" t="str">
        <f>Pointage!A257</f>
        <v>Total</v>
      </c>
      <c r="B255" s="4" t="e">
        <f t="shared" si="6"/>
        <v>#VALUE!</v>
      </c>
      <c r="C255" s="4" t="e">
        <f t="shared" si="7"/>
        <v>#VALUE!</v>
      </c>
      <c r="D255" s="8">
        <f>IF($A255=0,0,VLOOKUP($A255,Pointage!$A$6:$CE$370,'Récap Transp'!D$3))</f>
        <v>0</v>
      </c>
      <c r="E255" s="8">
        <f>IF($A255=0,0,VLOOKUP($A255,Pointage!$A$6:$CE$370,'Récap Transp'!E$3))</f>
        <v>0</v>
      </c>
      <c r="F255" s="8">
        <f>IF($A255=0,0,VLOOKUP($A255,Pointage!$A$6:$CE$370,'Récap Transp'!F$3))</f>
        <v>0</v>
      </c>
      <c r="G255" s="8">
        <f>IF($A255=0,0,VLOOKUP($A255,Pointage!$A$6:$CE$370,'Récap Transp'!G$3))</f>
        <v>0</v>
      </c>
      <c r="H255" s="8">
        <f>IF($A255=0,0,VLOOKUP($A255,Pointage!$A$6:$CE$370,'Récap Transp'!H$3))</f>
        <v>0</v>
      </c>
      <c r="I255" s="8">
        <f>IF($A255=0,0,VLOOKUP($A255,Pointage!$A$6:$CE$370,'Récap Transp'!I$3))</f>
        <v>0</v>
      </c>
      <c r="J255" s="8">
        <f>IF($A255=0,0,VLOOKUP($A255,Pointage!$A$6:$CE$370,'Récap Transp'!J$3))</f>
        <v>0</v>
      </c>
      <c r="K255" s="8">
        <f>IF($A255=0,0,VLOOKUP($A255,Pointage!$A$6:$CE$370,'Récap Transp'!K$3))</f>
        <v>0</v>
      </c>
      <c r="L255" s="8">
        <f>IF($A255=0,0,VLOOKUP($A255,Pointage!$A$6:$CE$370,'Récap Transp'!L$3))</f>
        <v>0</v>
      </c>
      <c r="M255" s="8">
        <f>IF($A255=0,0,VLOOKUP($A255,Pointage!$A$6:$CE$370,'Récap Transp'!M$3))</f>
        <v>0</v>
      </c>
      <c r="N255" s="8">
        <f>IF($A255=0,0,VLOOKUP($A255,Pointage!$A$6:$CE$370,'Récap Transp'!N$3))</f>
        <v>0</v>
      </c>
      <c r="O255" s="8">
        <f>IF($A255=0,0,VLOOKUP($A255,Pointage!$A$6:$CE$370,'Récap Transp'!O$3))</f>
        <v>0</v>
      </c>
      <c r="P255" s="8">
        <f>IF($A255=0,0,VLOOKUP($A255,Pointage!$A$6:$CE$370,'Récap Transp'!P$3))</f>
        <v>0</v>
      </c>
      <c r="Q255" s="8">
        <f>IF($A255=0,0,VLOOKUP($A255,Pointage!$A$6:$CE$370,'Récap Transp'!Q$3))</f>
        <v>0</v>
      </c>
      <c r="R255" s="8">
        <f>IF($A255=0,0,VLOOKUP($A255,Pointage!$A$6:$CE$370,'Récap Transp'!R$3))</f>
        <v>0</v>
      </c>
      <c r="S255" s="8">
        <f>IF($A255=0,0,VLOOKUP($A255,Pointage!$A$6:$CE$370,'Récap Transp'!S$3))</f>
        <v>0</v>
      </c>
    </row>
    <row r="256" spans="1:19" x14ac:dyDescent="0.2">
      <c r="A256" s="7">
        <f>Pointage!A258</f>
        <v>43353</v>
      </c>
      <c r="B256" s="4">
        <f t="shared" si="6"/>
        <v>10</v>
      </c>
      <c r="C256" s="4">
        <f t="shared" si="7"/>
        <v>9</v>
      </c>
      <c r="D256" s="8">
        <f>IF($A256=0,0,VLOOKUP($A256,Pointage!$A$6:$CE$370,'Récap Transp'!D$3))</f>
        <v>0</v>
      </c>
      <c r="E256" s="8">
        <f>IF($A256=0,0,VLOOKUP($A256,Pointage!$A$6:$CE$370,'Récap Transp'!E$3))</f>
        <v>0</v>
      </c>
      <c r="F256" s="8">
        <f>IF($A256=0,0,VLOOKUP($A256,Pointage!$A$6:$CE$370,'Récap Transp'!F$3))</f>
        <v>0</v>
      </c>
      <c r="G256" s="8">
        <f>IF($A256=0,0,VLOOKUP($A256,Pointage!$A$6:$CE$370,'Récap Transp'!G$3))</f>
        <v>0</v>
      </c>
      <c r="H256" s="8">
        <f>IF($A256=0,0,VLOOKUP($A256,Pointage!$A$6:$CE$370,'Récap Transp'!H$3))</f>
        <v>0</v>
      </c>
      <c r="I256" s="8">
        <f>IF($A256=0,0,VLOOKUP($A256,Pointage!$A$6:$CE$370,'Récap Transp'!I$3))</f>
        <v>0</v>
      </c>
      <c r="J256" s="8">
        <f>IF($A256=0,0,VLOOKUP($A256,Pointage!$A$6:$CE$370,'Récap Transp'!J$3))</f>
        <v>0</v>
      </c>
      <c r="K256" s="8">
        <f>IF($A256=0,0,VLOOKUP($A256,Pointage!$A$6:$CE$370,'Récap Transp'!K$3))</f>
        <v>0</v>
      </c>
      <c r="L256" s="8">
        <f>IF($A256=0,0,VLOOKUP($A256,Pointage!$A$6:$CE$370,'Récap Transp'!L$3))</f>
        <v>0</v>
      </c>
      <c r="M256" s="8">
        <f>IF($A256=0,0,VLOOKUP($A256,Pointage!$A$6:$CE$370,'Récap Transp'!M$3))</f>
        <v>0</v>
      </c>
      <c r="N256" s="8">
        <f>IF($A256=0,0,VLOOKUP($A256,Pointage!$A$6:$CE$370,'Récap Transp'!N$3))</f>
        <v>0</v>
      </c>
      <c r="O256" s="8">
        <f>IF($A256=0,0,VLOOKUP($A256,Pointage!$A$6:$CE$370,'Récap Transp'!O$3))</f>
        <v>0</v>
      </c>
      <c r="P256" s="8">
        <f>IF($A256=0,0,VLOOKUP($A256,Pointage!$A$6:$CE$370,'Récap Transp'!P$3))</f>
        <v>0</v>
      </c>
      <c r="Q256" s="8">
        <f>IF($A256=0,0,VLOOKUP($A256,Pointage!$A$6:$CE$370,'Récap Transp'!Q$3))</f>
        <v>0</v>
      </c>
      <c r="R256" s="8">
        <f>IF($A256=0,0,VLOOKUP($A256,Pointage!$A$6:$CE$370,'Récap Transp'!R$3))</f>
        <v>0</v>
      </c>
      <c r="S256" s="8">
        <f>IF($A256=0,0,VLOOKUP($A256,Pointage!$A$6:$CE$370,'Récap Transp'!S$3))</f>
        <v>0</v>
      </c>
    </row>
    <row r="257" spans="1:19" x14ac:dyDescent="0.2">
      <c r="A257" s="7">
        <f>Pointage!A259</f>
        <v>43354</v>
      </c>
      <c r="B257" s="4">
        <f t="shared" si="6"/>
        <v>11</v>
      </c>
      <c r="C257" s="4">
        <f t="shared" si="7"/>
        <v>9</v>
      </c>
      <c r="D257" s="8">
        <f>IF($A257=0,0,VLOOKUP($A257,Pointage!$A$6:$CE$370,'Récap Transp'!D$3))</f>
        <v>0</v>
      </c>
      <c r="E257" s="8">
        <f>IF($A257=0,0,VLOOKUP($A257,Pointage!$A$6:$CE$370,'Récap Transp'!E$3))</f>
        <v>0</v>
      </c>
      <c r="F257" s="8">
        <f>IF($A257=0,0,VLOOKUP($A257,Pointage!$A$6:$CE$370,'Récap Transp'!F$3))</f>
        <v>0</v>
      </c>
      <c r="G257" s="8">
        <f>IF($A257=0,0,VLOOKUP($A257,Pointage!$A$6:$CE$370,'Récap Transp'!G$3))</f>
        <v>0</v>
      </c>
      <c r="H257" s="8">
        <f>IF($A257=0,0,VLOOKUP($A257,Pointage!$A$6:$CE$370,'Récap Transp'!H$3))</f>
        <v>0</v>
      </c>
      <c r="I257" s="8">
        <f>IF($A257=0,0,VLOOKUP($A257,Pointage!$A$6:$CE$370,'Récap Transp'!I$3))</f>
        <v>0</v>
      </c>
      <c r="J257" s="8">
        <f>IF($A257=0,0,VLOOKUP($A257,Pointage!$A$6:$CE$370,'Récap Transp'!J$3))</f>
        <v>0</v>
      </c>
      <c r="K257" s="8">
        <f>IF($A257=0,0,VLOOKUP($A257,Pointage!$A$6:$CE$370,'Récap Transp'!K$3))</f>
        <v>0</v>
      </c>
      <c r="L257" s="8">
        <f>IF($A257=0,0,VLOOKUP($A257,Pointage!$A$6:$CE$370,'Récap Transp'!L$3))</f>
        <v>0</v>
      </c>
      <c r="M257" s="8">
        <f>IF($A257=0,0,VLOOKUP($A257,Pointage!$A$6:$CE$370,'Récap Transp'!M$3))</f>
        <v>0</v>
      </c>
      <c r="N257" s="8">
        <f>IF($A257=0,0,VLOOKUP($A257,Pointage!$A$6:$CE$370,'Récap Transp'!N$3))</f>
        <v>0</v>
      </c>
      <c r="O257" s="8">
        <f>IF($A257=0,0,VLOOKUP($A257,Pointage!$A$6:$CE$370,'Récap Transp'!O$3))</f>
        <v>0</v>
      </c>
      <c r="P257" s="8">
        <f>IF($A257=0,0,VLOOKUP($A257,Pointage!$A$6:$CE$370,'Récap Transp'!P$3))</f>
        <v>0</v>
      </c>
      <c r="Q257" s="8">
        <f>IF($A257=0,0,VLOOKUP($A257,Pointage!$A$6:$CE$370,'Récap Transp'!Q$3))</f>
        <v>0</v>
      </c>
      <c r="R257" s="8">
        <f>IF($A257=0,0,VLOOKUP($A257,Pointage!$A$6:$CE$370,'Récap Transp'!R$3))</f>
        <v>0</v>
      </c>
      <c r="S257" s="8">
        <f>IF($A257=0,0,VLOOKUP($A257,Pointage!$A$6:$CE$370,'Récap Transp'!S$3))</f>
        <v>0</v>
      </c>
    </row>
    <row r="258" spans="1:19" x14ac:dyDescent="0.2">
      <c r="A258" s="7">
        <f>Pointage!A260</f>
        <v>43355</v>
      </c>
      <c r="B258" s="4">
        <f t="shared" si="6"/>
        <v>12</v>
      </c>
      <c r="C258" s="4">
        <f t="shared" si="7"/>
        <v>9</v>
      </c>
      <c r="D258" s="8">
        <f>IF($A258=0,0,VLOOKUP($A258,Pointage!$A$6:$CE$370,'Récap Transp'!D$3))</f>
        <v>0</v>
      </c>
      <c r="E258" s="8">
        <f>IF($A258=0,0,VLOOKUP($A258,Pointage!$A$6:$CE$370,'Récap Transp'!E$3))</f>
        <v>0</v>
      </c>
      <c r="F258" s="8">
        <f>IF($A258=0,0,VLOOKUP($A258,Pointage!$A$6:$CE$370,'Récap Transp'!F$3))</f>
        <v>0</v>
      </c>
      <c r="G258" s="8">
        <f>IF($A258=0,0,VLOOKUP($A258,Pointage!$A$6:$CE$370,'Récap Transp'!G$3))</f>
        <v>0</v>
      </c>
      <c r="H258" s="8">
        <f>IF($A258=0,0,VLOOKUP($A258,Pointage!$A$6:$CE$370,'Récap Transp'!H$3))</f>
        <v>0</v>
      </c>
      <c r="I258" s="8">
        <f>IF($A258=0,0,VLOOKUP($A258,Pointage!$A$6:$CE$370,'Récap Transp'!I$3))</f>
        <v>0</v>
      </c>
      <c r="J258" s="8">
        <f>IF($A258=0,0,VLOOKUP($A258,Pointage!$A$6:$CE$370,'Récap Transp'!J$3))</f>
        <v>0</v>
      </c>
      <c r="K258" s="8">
        <f>IF($A258=0,0,VLOOKUP($A258,Pointage!$A$6:$CE$370,'Récap Transp'!K$3))</f>
        <v>0</v>
      </c>
      <c r="L258" s="8">
        <f>IF($A258=0,0,VLOOKUP($A258,Pointage!$A$6:$CE$370,'Récap Transp'!L$3))</f>
        <v>0</v>
      </c>
      <c r="M258" s="8">
        <f>IF($A258=0,0,VLOOKUP($A258,Pointage!$A$6:$CE$370,'Récap Transp'!M$3))</f>
        <v>0</v>
      </c>
      <c r="N258" s="8">
        <f>IF($A258=0,0,VLOOKUP($A258,Pointage!$A$6:$CE$370,'Récap Transp'!N$3))</f>
        <v>0</v>
      </c>
      <c r="O258" s="8">
        <f>IF($A258=0,0,VLOOKUP($A258,Pointage!$A$6:$CE$370,'Récap Transp'!O$3))</f>
        <v>0</v>
      </c>
      <c r="P258" s="8">
        <f>IF($A258=0,0,VLOOKUP($A258,Pointage!$A$6:$CE$370,'Récap Transp'!P$3))</f>
        <v>0</v>
      </c>
      <c r="Q258" s="8">
        <f>IF($A258=0,0,VLOOKUP($A258,Pointage!$A$6:$CE$370,'Récap Transp'!Q$3))</f>
        <v>0</v>
      </c>
      <c r="R258" s="8">
        <f>IF($A258=0,0,VLOOKUP($A258,Pointage!$A$6:$CE$370,'Récap Transp'!R$3))</f>
        <v>0</v>
      </c>
      <c r="S258" s="8">
        <f>IF($A258=0,0,VLOOKUP($A258,Pointage!$A$6:$CE$370,'Récap Transp'!S$3))</f>
        <v>0</v>
      </c>
    </row>
    <row r="259" spans="1:19" x14ac:dyDescent="0.2">
      <c r="A259" s="7">
        <f>Pointage!A261</f>
        <v>43356</v>
      </c>
      <c r="B259" s="4">
        <f t="shared" si="6"/>
        <v>13</v>
      </c>
      <c r="C259" s="4">
        <f t="shared" si="7"/>
        <v>9</v>
      </c>
      <c r="D259" s="8">
        <f>IF($A259=0,0,VLOOKUP($A259,Pointage!$A$6:$CE$370,'Récap Transp'!D$3))</f>
        <v>0</v>
      </c>
      <c r="E259" s="8">
        <f>IF($A259=0,0,VLOOKUP($A259,Pointage!$A$6:$CE$370,'Récap Transp'!E$3))</f>
        <v>0</v>
      </c>
      <c r="F259" s="8">
        <f>IF($A259=0,0,VLOOKUP($A259,Pointage!$A$6:$CE$370,'Récap Transp'!F$3))</f>
        <v>0</v>
      </c>
      <c r="G259" s="8">
        <f>IF($A259=0,0,VLOOKUP($A259,Pointage!$A$6:$CE$370,'Récap Transp'!G$3))</f>
        <v>0</v>
      </c>
      <c r="H259" s="8">
        <f>IF($A259=0,0,VLOOKUP($A259,Pointage!$A$6:$CE$370,'Récap Transp'!H$3))</f>
        <v>0</v>
      </c>
      <c r="I259" s="8">
        <f>IF($A259=0,0,VLOOKUP($A259,Pointage!$A$6:$CE$370,'Récap Transp'!I$3))</f>
        <v>0</v>
      </c>
      <c r="J259" s="8">
        <f>IF($A259=0,0,VLOOKUP($A259,Pointage!$A$6:$CE$370,'Récap Transp'!J$3))</f>
        <v>0</v>
      </c>
      <c r="K259" s="8">
        <f>IF($A259=0,0,VLOOKUP($A259,Pointage!$A$6:$CE$370,'Récap Transp'!K$3))</f>
        <v>0</v>
      </c>
      <c r="L259" s="8">
        <f>IF($A259=0,0,VLOOKUP($A259,Pointage!$A$6:$CE$370,'Récap Transp'!L$3))</f>
        <v>0</v>
      </c>
      <c r="M259" s="8">
        <f>IF($A259=0,0,VLOOKUP($A259,Pointage!$A$6:$CE$370,'Récap Transp'!M$3))</f>
        <v>0</v>
      </c>
      <c r="N259" s="8">
        <f>IF($A259=0,0,VLOOKUP($A259,Pointage!$A$6:$CE$370,'Récap Transp'!N$3))</f>
        <v>0</v>
      </c>
      <c r="O259" s="8">
        <f>IF($A259=0,0,VLOOKUP($A259,Pointage!$A$6:$CE$370,'Récap Transp'!O$3))</f>
        <v>0</v>
      </c>
      <c r="P259" s="8">
        <f>IF($A259=0,0,VLOOKUP($A259,Pointage!$A$6:$CE$370,'Récap Transp'!P$3))</f>
        <v>0</v>
      </c>
      <c r="Q259" s="8">
        <f>IF($A259=0,0,VLOOKUP($A259,Pointage!$A$6:$CE$370,'Récap Transp'!Q$3))</f>
        <v>0</v>
      </c>
      <c r="R259" s="8">
        <f>IF($A259=0,0,VLOOKUP($A259,Pointage!$A$6:$CE$370,'Récap Transp'!R$3))</f>
        <v>0</v>
      </c>
      <c r="S259" s="8">
        <f>IF($A259=0,0,VLOOKUP($A259,Pointage!$A$6:$CE$370,'Récap Transp'!S$3))</f>
        <v>0</v>
      </c>
    </row>
    <row r="260" spans="1:19" x14ac:dyDescent="0.2">
      <c r="A260" s="7">
        <f>Pointage!A262</f>
        <v>43357</v>
      </c>
      <c r="B260" s="4">
        <f t="shared" si="6"/>
        <v>14</v>
      </c>
      <c r="C260" s="4">
        <f t="shared" si="7"/>
        <v>9</v>
      </c>
      <c r="D260" s="8">
        <f>IF($A260=0,0,VLOOKUP($A260,Pointage!$A$6:$CE$370,'Récap Transp'!D$3))</f>
        <v>0</v>
      </c>
      <c r="E260" s="8">
        <f>IF($A260=0,0,VLOOKUP($A260,Pointage!$A$6:$CE$370,'Récap Transp'!E$3))</f>
        <v>0</v>
      </c>
      <c r="F260" s="8">
        <f>IF($A260=0,0,VLOOKUP($A260,Pointage!$A$6:$CE$370,'Récap Transp'!F$3))</f>
        <v>0</v>
      </c>
      <c r="G260" s="8">
        <f>IF($A260=0,0,VLOOKUP($A260,Pointage!$A$6:$CE$370,'Récap Transp'!G$3))</f>
        <v>0</v>
      </c>
      <c r="H260" s="8">
        <f>IF($A260=0,0,VLOOKUP($A260,Pointage!$A$6:$CE$370,'Récap Transp'!H$3))</f>
        <v>0</v>
      </c>
      <c r="I260" s="8">
        <f>IF($A260=0,0,VLOOKUP($A260,Pointage!$A$6:$CE$370,'Récap Transp'!I$3))</f>
        <v>0</v>
      </c>
      <c r="J260" s="8">
        <f>IF($A260=0,0,VLOOKUP($A260,Pointage!$A$6:$CE$370,'Récap Transp'!J$3))</f>
        <v>0</v>
      </c>
      <c r="K260" s="8">
        <f>IF($A260=0,0,VLOOKUP($A260,Pointage!$A$6:$CE$370,'Récap Transp'!K$3))</f>
        <v>0</v>
      </c>
      <c r="L260" s="8">
        <f>IF($A260=0,0,VLOOKUP($A260,Pointage!$A$6:$CE$370,'Récap Transp'!L$3))</f>
        <v>0</v>
      </c>
      <c r="M260" s="8">
        <f>IF($A260=0,0,VLOOKUP($A260,Pointage!$A$6:$CE$370,'Récap Transp'!M$3))</f>
        <v>0</v>
      </c>
      <c r="N260" s="8">
        <f>IF($A260=0,0,VLOOKUP($A260,Pointage!$A$6:$CE$370,'Récap Transp'!N$3))</f>
        <v>0</v>
      </c>
      <c r="O260" s="8">
        <f>IF($A260=0,0,VLOOKUP($A260,Pointage!$A$6:$CE$370,'Récap Transp'!O$3))</f>
        <v>0</v>
      </c>
      <c r="P260" s="8">
        <f>IF($A260=0,0,VLOOKUP($A260,Pointage!$A$6:$CE$370,'Récap Transp'!P$3))</f>
        <v>0</v>
      </c>
      <c r="Q260" s="8">
        <f>IF($A260=0,0,VLOOKUP($A260,Pointage!$A$6:$CE$370,'Récap Transp'!Q$3))</f>
        <v>0</v>
      </c>
      <c r="R260" s="8">
        <f>IF($A260=0,0,VLOOKUP($A260,Pointage!$A$6:$CE$370,'Récap Transp'!R$3))</f>
        <v>0</v>
      </c>
      <c r="S260" s="8">
        <f>IF($A260=0,0,VLOOKUP($A260,Pointage!$A$6:$CE$370,'Récap Transp'!S$3))</f>
        <v>0</v>
      </c>
    </row>
    <row r="261" spans="1:19" x14ac:dyDescent="0.2">
      <c r="A261" s="7">
        <f>Pointage!A263</f>
        <v>43358</v>
      </c>
      <c r="B261" s="4">
        <f t="shared" ref="B261:B324" si="8">DAY(A261)</f>
        <v>15</v>
      </c>
      <c r="C261" s="4">
        <f t="shared" ref="C261:C324" si="9">MONTH(A261)</f>
        <v>9</v>
      </c>
      <c r="D261" s="8">
        <f>IF($A261=0,0,VLOOKUP($A261,Pointage!$A$6:$CE$370,'Récap Transp'!D$3))</f>
        <v>0</v>
      </c>
      <c r="E261" s="8">
        <f>IF($A261=0,0,VLOOKUP($A261,Pointage!$A$6:$CE$370,'Récap Transp'!E$3))</f>
        <v>0</v>
      </c>
      <c r="F261" s="8">
        <f>IF($A261=0,0,VLOOKUP($A261,Pointage!$A$6:$CE$370,'Récap Transp'!F$3))</f>
        <v>0</v>
      </c>
      <c r="G261" s="8">
        <f>IF($A261=0,0,VLOOKUP($A261,Pointage!$A$6:$CE$370,'Récap Transp'!G$3))</f>
        <v>0</v>
      </c>
      <c r="H261" s="8">
        <f>IF($A261=0,0,VLOOKUP($A261,Pointage!$A$6:$CE$370,'Récap Transp'!H$3))</f>
        <v>0</v>
      </c>
      <c r="I261" s="8">
        <f>IF($A261=0,0,VLOOKUP($A261,Pointage!$A$6:$CE$370,'Récap Transp'!I$3))</f>
        <v>0</v>
      </c>
      <c r="J261" s="8">
        <f>IF($A261=0,0,VLOOKUP($A261,Pointage!$A$6:$CE$370,'Récap Transp'!J$3))</f>
        <v>0</v>
      </c>
      <c r="K261" s="8">
        <f>IF($A261=0,0,VLOOKUP($A261,Pointage!$A$6:$CE$370,'Récap Transp'!K$3))</f>
        <v>0</v>
      </c>
      <c r="L261" s="8">
        <f>IF($A261=0,0,VLOOKUP($A261,Pointage!$A$6:$CE$370,'Récap Transp'!L$3))</f>
        <v>0</v>
      </c>
      <c r="M261" s="8">
        <f>IF($A261=0,0,VLOOKUP($A261,Pointage!$A$6:$CE$370,'Récap Transp'!M$3))</f>
        <v>0</v>
      </c>
      <c r="N261" s="8">
        <f>IF($A261=0,0,VLOOKUP($A261,Pointage!$A$6:$CE$370,'Récap Transp'!N$3))</f>
        <v>0</v>
      </c>
      <c r="O261" s="8">
        <f>IF($A261=0,0,VLOOKUP($A261,Pointage!$A$6:$CE$370,'Récap Transp'!O$3))</f>
        <v>0</v>
      </c>
      <c r="P261" s="8">
        <f>IF($A261=0,0,VLOOKUP($A261,Pointage!$A$6:$CE$370,'Récap Transp'!P$3))</f>
        <v>0</v>
      </c>
      <c r="Q261" s="8">
        <f>IF($A261=0,0,VLOOKUP($A261,Pointage!$A$6:$CE$370,'Récap Transp'!Q$3))</f>
        <v>0</v>
      </c>
      <c r="R261" s="8">
        <f>IF($A261=0,0,VLOOKUP($A261,Pointage!$A$6:$CE$370,'Récap Transp'!R$3))</f>
        <v>0</v>
      </c>
      <c r="S261" s="8">
        <f>IF($A261=0,0,VLOOKUP($A261,Pointage!$A$6:$CE$370,'Récap Transp'!S$3))</f>
        <v>0</v>
      </c>
    </row>
    <row r="262" spans="1:19" x14ac:dyDescent="0.2">
      <c r="A262" s="7" t="str">
        <f>Pointage!A264</f>
        <v>Total</v>
      </c>
      <c r="B262" s="4" t="e">
        <f t="shared" si="8"/>
        <v>#VALUE!</v>
      </c>
      <c r="C262" s="4" t="e">
        <f t="shared" si="9"/>
        <v>#VALUE!</v>
      </c>
      <c r="D262" s="8">
        <f>IF($A262=0,0,VLOOKUP($A262,Pointage!$A$6:$CE$370,'Récap Transp'!D$3))</f>
        <v>0</v>
      </c>
      <c r="E262" s="8">
        <f>IF($A262=0,0,VLOOKUP($A262,Pointage!$A$6:$CE$370,'Récap Transp'!E$3))</f>
        <v>0</v>
      </c>
      <c r="F262" s="8">
        <f>IF($A262=0,0,VLOOKUP($A262,Pointage!$A$6:$CE$370,'Récap Transp'!F$3))</f>
        <v>0</v>
      </c>
      <c r="G262" s="8">
        <f>IF($A262=0,0,VLOOKUP($A262,Pointage!$A$6:$CE$370,'Récap Transp'!G$3))</f>
        <v>0</v>
      </c>
      <c r="H262" s="8">
        <f>IF($A262=0,0,VLOOKUP($A262,Pointage!$A$6:$CE$370,'Récap Transp'!H$3))</f>
        <v>0</v>
      </c>
      <c r="I262" s="8">
        <f>IF($A262=0,0,VLOOKUP($A262,Pointage!$A$6:$CE$370,'Récap Transp'!I$3))</f>
        <v>0</v>
      </c>
      <c r="J262" s="8">
        <f>IF($A262=0,0,VLOOKUP($A262,Pointage!$A$6:$CE$370,'Récap Transp'!J$3))</f>
        <v>0</v>
      </c>
      <c r="K262" s="8">
        <f>IF($A262=0,0,VLOOKUP($A262,Pointage!$A$6:$CE$370,'Récap Transp'!K$3))</f>
        <v>0</v>
      </c>
      <c r="L262" s="8">
        <f>IF($A262=0,0,VLOOKUP($A262,Pointage!$A$6:$CE$370,'Récap Transp'!L$3))</f>
        <v>0</v>
      </c>
      <c r="M262" s="8">
        <f>IF($A262=0,0,VLOOKUP($A262,Pointage!$A$6:$CE$370,'Récap Transp'!M$3))</f>
        <v>0</v>
      </c>
      <c r="N262" s="8">
        <f>IF($A262=0,0,VLOOKUP($A262,Pointage!$A$6:$CE$370,'Récap Transp'!N$3))</f>
        <v>0</v>
      </c>
      <c r="O262" s="8">
        <f>IF($A262=0,0,VLOOKUP($A262,Pointage!$A$6:$CE$370,'Récap Transp'!O$3))</f>
        <v>0</v>
      </c>
      <c r="P262" s="8">
        <f>IF($A262=0,0,VLOOKUP($A262,Pointage!$A$6:$CE$370,'Récap Transp'!P$3))</f>
        <v>0</v>
      </c>
      <c r="Q262" s="8">
        <f>IF($A262=0,0,VLOOKUP($A262,Pointage!$A$6:$CE$370,'Récap Transp'!Q$3))</f>
        <v>0</v>
      </c>
      <c r="R262" s="8">
        <f>IF($A262=0,0,VLOOKUP($A262,Pointage!$A$6:$CE$370,'Récap Transp'!R$3))</f>
        <v>0</v>
      </c>
      <c r="S262" s="8">
        <f>IF($A262=0,0,VLOOKUP($A262,Pointage!$A$6:$CE$370,'Récap Transp'!S$3))</f>
        <v>0</v>
      </c>
    </row>
    <row r="263" spans="1:19" x14ac:dyDescent="0.2">
      <c r="A263" s="7">
        <f>Pointage!A265</f>
        <v>43360</v>
      </c>
      <c r="B263" s="4">
        <f t="shared" si="8"/>
        <v>17</v>
      </c>
      <c r="C263" s="4">
        <f t="shared" si="9"/>
        <v>9</v>
      </c>
      <c r="D263" s="8">
        <f>IF($A263=0,0,VLOOKUP($A263,Pointage!$A$6:$CE$370,'Récap Transp'!D$3))</f>
        <v>0</v>
      </c>
      <c r="E263" s="8">
        <f>IF($A263=0,0,VLOOKUP($A263,Pointage!$A$6:$CE$370,'Récap Transp'!E$3))</f>
        <v>0</v>
      </c>
      <c r="F263" s="8">
        <f>IF($A263=0,0,VLOOKUP($A263,Pointage!$A$6:$CE$370,'Récap Transp'!F$3))</f>
        <v>0</v>
      </c>
      <c r="G263" s="8">
        <f>IF($A263=0,0,VLOOKUP($A263,Pointage!$A$6:$CE$370,'Récap Transp'!G$3))</f>
        <v>0</v>
      </c>
      <c r="H263" s="8">
        <f>IF($A263=0,0,VLOOKUP($A263,Pointage!$A$6:$CE$370,'Récap Transp'!H$3))</f>
        <v>0</v>
      </c>
      <c r="I263" s="8">
        <f>IF($A263=0,0,VLOOKUP($A263,Pointage!$A$6:$CE$370,'Récap Transp'!I$3))</f>
        <v>0</v>
      </c>
      <c r="J263" s="8">
        <f>IF($A263=0,0,VLOOKUP($A263,Pointage!$A$6:$CE$370,'Récap Transp'!J$3))</f>
        <v>0</v>
      </c>
      <c r="K263" s="8">
        <f>IF($A263=0,0,VLOOKUP($A263,Pointage!$A$6:$CE$370,'Récap Transp'!K$3))</f>
        <v>0</v>
      </c>
      <c r="L263" s="8">
        <f>IF($A263=0,0,VLOOKUP($A263,Pointage!$A$6:$CE$370,'Récap Transp'!L$3))</f>
        <v>0</v>
      </c>
      <c r="M263" s="8">
        <f>IF($A263=0,0,VLOOKUP($A263,Pointage!$A$6:$CE$370,'Récap Transp'!M$3))</f>
        <v>0</v>
      </c>
      <c r="N263" s="8">
        <f>IF($A263=0,0,VLOOKUP($A263,Pointage!$A$6:$CE$370,'Récap Transp'!N$3))</f>
        <v>0</v>
      </c>
      <c r="O263" s="8">
        <f>IF($A263=0,0,VLOOKUP($A263,Pointage!$A$6:$CE$370,'Récap Transp'!O$3))</f>
        <v>0</v>
      </c>
      <c r="P263" s="8">
        <f>IF($A263=0,0,VLOOKUP($A263,Pointage!$A$6:$CE$370,'Récap Transp'!P$3))</f>
        <v>0</v>
      </c>
      <c r="Q263" s="8">
        <f>IF($A263=0,0,VLOOKUP($A263,Pointage!$A$6:$CE$370,'Récap Transp'!Q$3))</f>
        <v>0</v>
      </c>
      <c r="R263" s="8">
        <f>IF($A263=0,0,VLOOKUP($A263,Pointage!$A$6:$CE$370,'Récap Transp'!R$3))</f>
        <v>0</v>
      </c>
      <c r="S263" s="8">
        <f>IF($A263=0,0,VLOOKUP($A263,Pointage!$A$6:$CE$370,'Récap Transp'!S$3))</f>
        <v>0</v>
      </c>
    </row>
    <row r="264" spans="1:19" x14ac:dyDescent="0.2">
      <c r="A264" s="7">
        <f>Pointage!A266</f>
        <v>43361</v>
      </c>
      <c r="B264" s="4">
        <f t="shared" si="8"/>
        <v>18</v>
      </c>
      <c r="C264" s="4">
        <f t="shared" si="9"/>
        <v>9</v>
      </c>
      <c r="D264" s="8">
        <f>IF($A264=0,0,VLOOKUP($A264,Pointage!$A$6:$CE$370,'Récap Transp'!D$3))</f>
        <v>0</v>
      </c>
      <c r="E264" s="8">
        <f>IF($A264=0,0,VLOOKUP($A264,Pointage!$A$6:$CE$370,'Récap Transp'!E$3))</f>
        <v>0</v>
      </c>
      <c r="F264" s="8">
        <f>IF($A264=0,0,VLOOKUP($A264,Pointage!$A$6:$CE$370,'Récap Transp'!F$3))</f>
        <v>0</v>
      </c>
      <c r="G264" s="8">
        <f>IF($A264=0,0,VLOOKUP($A264,Pointage!$A$6:$CE$370,'Récap Transp'!G$3))</f>
        <v>0</v>
      </c>
      <c r="H264" s="8">
        <f>IF($A264=0,0,VLOOKUP($A264,Pointage!$A$6:$CE$370,'Récap Transp'!H$3))</f>
        <v>0</v>
      </c>
      <c r="I264" s="8">
        <f>IF($A264=0,0,VLOOKUP($A264,Pointage!$A$6:$CE$370,'Récap Transp'!I$3))</f>
        <v>0</v>
      </c>
      <c r="J264" s="8">
        <f>IF($A264=0,0,VLOOKUP($A264,Pointage!$A$6:$CE$370,'Récap Transp'!J$3))</f>
        <v>0</v>
      </c>
      <c r="K264" s="8">
        <f>IF($A264=0,0,VLOOKUP($A264,Pointage!$A$6:$CE$370,'Récap Transp'!K$3))</f>
        <v>0</v>
      </c>
      <c r="L264" s="8">
        <f>IF($A264=0,0,VLOOKUP($A264,Pointage!$A$6:$CE$370,'Récap Transp'!L$3))</f>
        <v>0</v>
      </c>
      <c r="M264" s="8">
        <f>IF($A264=0,0,VLOOKUP($A264,Pointage!$A$6:$CE$370,'Récap Transp'!M$3))</f>
        <v>0</v>
      </c>
      <c r="N264" s="8">
        <f>IF($A264=0,0,VLOOKUP($A264,Pointage!$A$6:$CE$370,'Récap Transp'!N$3))</f>
        <v>0</v>
      </c>
      <c r="O264" s="8">
        <f>IF($A264=0,0,VLOOKUP($A264,Pointage!$A$6:$CE$370,'Récap Transp'!O$3))</f>
        <v>0</v>
      </c>
      <c r="P264" s="8">
        <f>IF($A264=0,0,VLOOKUP($A264,Pointage!$A$6:$CE$370,'Récap Transp'!P$3))</f>
        <v>0</v>
      </c>
      <c r="Q264" s="8">
        <f>IF($A264=0,0,VLOOKUP($A264,Pointage!$A$6:$CE$370,'Récap Transp'!Q$3))</f>
        <v>0</v>
      </c>
      <c r="R264" s="8">
        <f>IF($A264=0,0,VLOOKUP($A264,Pointage!$A$6:$CE$370,'Récap Transp'!R$3))</f>
        <v>0</v>
      </c>
      <c r="S264" s="8">
        <f>IF($A264=0,0,VLOOKUP($A264,Pointage!$A$6:$CE$370,'Récap Transp'!S$3))</f>
        <v>0</v>
      </c>
    </row>
    <row r="265" spans="1:19" x14ac:dyDescent="0.2">
      <c r="A265" s="7">
        <f>Pointage!A267</f>
        <v>43362</v>
      </c>
      <c r="B265" s="4">
        <f t="shared" si="8"/>
        <v>19</v>
      </c>
      <c r="C265" s="4">
        <f t="shared" si="9"/>
        <v>9</v>
      </c>
      <c r="D265" s="8">
        <f>IF($A265=0,0,VLOOKUP($A265,Pointage!$A$6:$CE$370,'Récap Transp'!D$3))</f>
        <v>0</v>
      </c>
      <c r="E265" s="8">
        <f>IF($A265=0,0,VLOOKUP($A265,Pointage!$A$6:$CE$370,'Récap Transp'!E$3))</f>
        <v>0</v>
      </c>
      <c r="F265" s="8">
        <f>IF($A265=0,0,VLOOKUP($A265,Pointage!$A$6:$CE$370,'Récap Transp'!F$3))</f>
        <v>0</v>
      </c>
      <c r="G265" s="8">
        <f>IF($A265=0,0,VLOOKUP($A265,Pointage!$A$6:$CE$370,'Récap Transp'!G$3))</f>
        <v>0</v>
      </c>
      <c r="H265" s="8">
        <f>IF($A265=0,0,VLOOKUP($A265,Pointage!$A$6:$CE$370,'Récap Transp'!H$3))</f>
        <v>0</v>
      </c>
      <c r="I265" s="8">
        <f>IF($A265=0,0,VLOOKUP($A265,Pointage!$A$6:$CE$370,'Récap Transp'!I$3))</f>
        <v>0</v>
      </c>
      <c r="J265" s="8">
        <f>IF($A265=0,0,VLOOKUP($A265,Pointage!$A$6:$CE$370,'Récap Transp'!J$3))</f>
        <v>0</v>
      </c>
      <c r="K265" s="8">
        <f>IF($A265=0,0,VLOOKUP($A265,Pointage!$A$6:$CE$370,'Récap Transp'!K$3))</f>
        <v>0</v>
      </c>
      <c r="L265" s="8">
        <f>IF($A265=0,0,VLOOKUP($A265,Pointage!$A$6:$CE$370,'Récap Transp'!L$3))</f>
        <v>0</v>
      </c>
      <c r="M265" s="8">
        <f>IF($A265=0,0,VLOOKUP($A265,Pointage!$A$6:$CE$370,'Récap Transp'!M$3))</f>
        <v>0</v>
      </c>
      <c r="N265" s="8">
        <f>IF($A265=0,0,VLOOKUP($A265,Pointage!$A$6:$CE$370,'Récap Transp'!N$3))</f>
        <v>0</v>
      </c>
      <c r="O265" s="8">
        <f>IF($A265=0,0,VLOOKUP($A265,Pointage!$A$6:$CE$370,'Récap Transp'!O$3))</f>
        <v>0</v>
      </c>
      <c r="P265" s="8">
        <f>IF($A265=0,0,VLOOKUP($A265,Pointage!$A$6:$CE$370,'Récap Transp'!P$3))</f>
        <v>0</v>
      </c>
      <c r="Q265" s="8">
        <f>IF($A265=0,0,VLOOKUP($A265,Pointage!$A$6:$CE$370,'Récap Transp'!Q$3))</f>
        <v>0</v>
      </c>
      <c r="R265" s="8">
        <f>IF($A265=0,0,VLOOKUP($A265,Pointage!$A$6:$CE$370,'Récap Transp'!R$3))</f>
        <v>0</v>
      </c>
      <c r="S265" s="8">
        <f>IF($A265=0,0,VLOOKUP($A265,Pointage!$A$6:$CE$370,'Récap Transp'!S$3))</f>
        <v>0</v>
      </c>
    </row>
    <row r="266" spans="1:19" x14ac:dyDescent="0.2">
      <c r="A266" s="7">
        <f>Pointage!A268</f>
        <v>43363</v>
      </c>
      <c r="B266" s="4">
        <f t="shared" si="8"/>
        <v>20</v>
      </c>
      <c r="C266" s="4">
        <f t="shared" si="9"/>
        <v>9</v>
      </c>
      <c r="D266" s="8">
        <f>IF($A266=0,0,VLOOKUP($A266,Pointage!$A$6:$CE$370,'Récap Transp'!D$3))</f>
        <v>0</v>
      </c>
      <c r="E266" s="8">
        <f>IF($A266=0,0,VLOOKUP($A266,Pointage!$A$6:$CE$370,'Récap Transp'!E$3))</f>
        <v>0</v>
      </c>
      <c r="F266" s="8">
        <f>IF($A266=0,0,VLOOKUP($A266,Pointage!$A$6:$CE$370,'Récap Transp'!F$3))</f>
        <v>0</v>
      </c>
      <c r="G266" s="8">
        <f>IF($A266=0,0,VLOOKUP($A266,Pointage!$A$6:$CE$370,'Récap Transp'!G$3))</f>
        <v>0</v>
      </c>
      <c r="H266" s="8">
        <f>IF($A266=0,0,VLOOKUP($A266,Pointage!$A$6:$CE$370,'Récap Transp'!H$3))</f>
        <v>0</v>
      </c>
      <c r="I266" s="8">
        <f>IF($A266=0,0,VLOOKUP($A266,Pointage!$A$6:$CE$370,'Récap Transp'!I$3))</f>
        <v>0</v>
      </c>
      <c r="J266" s="8">
        <f>IF($A266=0,0,VLOOKUP($A266,Pointage!$A$6:$CE$370,'Récap Transp'!J$3))</f>
        <v>0</v>
      </c>
      <c r="K266" s="8">
        <f>IF($A266=0,0,VLOOKUP($A266,Pointage!$A$6:$CE$370,'Récap Transp'!K$3))</f>
        <v>0</v>
      </c>
      <c r="L266" s="8">
        <f>IF($A266=0,0,VLOOKUP($A266,Pointage!$A$6:$CE$370,'Récap Transp'!L$3))</f>
        <v>0</v>
      </c>
      <c r="M266" s="8">
        <f>IF($A266=0,0,VLOOKUP($A266,Pointage!$A$6:$CE$370,'Récap Transp'!M$3))</f>
        <v>0</v>
      </c>
      <c r="N266" s="8">
        <f>IF($A266=0,0,VLOOKUP($A266,Pointage!$A$6:$CE$370,'Récap Transp'!N$3))</f>
        <v>0</v>
      </c>
      <c r="O266" s="8">
        <f>IF($A266=0,0,VLOOKUP($A266,Pointage!$A$6:$CE$370,'Récap Transp'!O$3))</f>
        <v>0</v>
      </c>
      <c r="P266" s="8">
        <f>IF($A266=0,0,VLOOKUP($A266,Pointage!$A$6:$CE$370,'Récap Transp'!P$3))</f>
        <v>0</v>
      </c>
      <c r="Q266" s="8">
        <f>IF($A266=0,0,VLOOKUP($A266,Pointage!$A$6:$CE$370,'Récap Transp'!Q$3))</f>
        <v>0</v>
      </c>
      <c r="R266" s="8">
        <f>IF($A266=0,0,VLOOKUP($A266,Pointage!$A$6:$CE$370,'Récap Transp'!R$3))</f>
        <v>0</v>
      </c>
      <c r="S266" s="8">
        <f>IF($A266=0,0,VLOOKUP($A266,Pointage!$A$6:$CE$370,'Récap Transp'!S$3))</f>
        <v>0</v>
      </c>
    </row>
    <row r="267" spans="1:19" x14ac:dyDescent="0.2">
      <c r="A267" s="7">
        <f>Pointage!A269</f>
        <v>43364</v>
      </c>
      <c r="B267" s="4">
        <f t="shared" si="8"/>
        <v>21</v>
      </c>
      <c r="C267" s="4">
        <f t="shared" si="9"/>
        <v>9</v>
      </c>
      <c r="D267" s="8">
        <f>IF($A267=0,0,VLOOKUP($A267,Pointage!$A$6:$CE$370,'Récap Transp'!D$3))</f>
        <v>0</v>
      </c>
      <c r="E267" s="8">
        <f>IF($A267=0,0,VLOOKUP($A267,Pointage!$A$6:$CE$370,'Récap Transp'!E$3))</f>
        <v>0</v>
      </c>
      <c r="F267" s="8">
        <f>IF($A267=0,0,VLOOKUP($A267,Pointage!$A$6:$CE$370,'Récap Transp'!F$3))</f>
        <v>0</v>
      </c>
      <c r="G267" s="8">
        <f>IF($A267=0,0,VLOOKUP($A267,Pointage!$A$6:$CE$370,'Récap Transp'!G$3))</f>
        <v>0</v>
      </c>
      <c r="H267" s="8">
        <f>IF($A267=0,0,VLOOKUP($A267,Pointage!$A$6:$CE$370,'Récap Transp'!H$3))</f>
        <v>0</v>
      </c>
      <c r="I267" s="8">
        <f>IF($A267=0,0,VLOOKUP($A267,Pointage!$A$6:$CE$370,'Récap Transp'!I$3))</f>
        <v>0</v>
      </c>
      <c r="J267" s="8">
        <f>IF($A267=0,0,VLOOKUP($A267,Pointage!$A$6:$CE$370,'Récap Transp'!J$3))</f>
        <v>0</v>
      </c>
      <c r="K267" s="8">
        <f>IF($A267=0,0,VLOOKUP($A267,Pointage!$A$6:$CE$370,'Récap Transp'!K$3))</f>
        <v>0</v>
      </c>
      <c r="L267" s="8">
        <f>IF($A267=0,0,VLOOKUP($A267,Pointage!$A$6:$CE$370,'Récap Transp'!L$3))</f>
        <v>0</v>
      </c>
      <c r="M267" s="8">
        <f>IF($A267=0,0,VLOOKUP($A267,Pointage!$A$6:$CE$370,'Récap Transp'!M$3))</f>
        <v>0</v>
      </c>
      <c r="N267" s="8">
        <f>IF($A267=0,0,VLOOKUP($A267,Pointage!$A$6:$CE$370,'Récap Transp'!N$3))</f>
        <v>0</v>
      </c>
      <c r="O267" s="8">
        <f>IF($A267=0,0,VLOOKUP($A267,Pointage!$A$6:$CE$370,'Récap Transp'!O$3))</f>
        <v>0</v>
      </c>
      <c r="P267" s="8">
        <f>IF($A267=0,0,VLOOKUP($A267,Pointage!$A$6:$CE$370,'Récap Transp'!P$3))</f>
        <v>0</v>
      </c>
      <c r="Q267" s="8">
        <f>IF($A267=0,0,VLOOKUP($A267,Pointage!$A$6:$CE$370,'Récap Transp'!Q$3))</f>
        <v>0</v>
      </c>
      <c r="R267" s="8">
        <f>IF($A267=0,0,VLOOKUP($A267,Pointage!$A$6:$CE$370,'Récap Transp'!R$3))</f>
        <v>0</v>
      </c>
      <c r="S267" s="8">
        <f>IF($A267=0,0,VLOOKUP($A267,Pointage!$A$6:$CE$370,'Récap Transp'!S$3))</f>
        <v>0</v>
      </c>
    </row>
    <row r="268" spans="1:19" x14ac:dyDescent="0.2">
      <c r="A268" s="7">
        <f>Pointage!A270</f>
        <v>43365</v>
      </c>
      <c r="B268" s="4">
        <f t="shared" si="8"/>
        <v>22</v>
      </c>
      <c r="C268" s="4">
        <f t="shared" si="9"/>
        <v>9</v>
      </c>
      <c r="D268" s="8">
        <f>IF($A268=0,0,VLOOKUP($A268,Pointage!$A$6:$CE$370,'Récap Transp'!D$3))</f>
        <v>0</v>
      </c>
      <c r="E268" s="8">
        <f>IF($A268=0,0,VLOOKUP($A268,Pointage!$A$6:$CE$370,'Récap Transp'!E$3))</f>
        <v>0</v>
      </c>
      <c r="F268" s="8">
        <f>IF($A268=0,0,VLOOKUP($A268,Pointage!$A$6:$CE$370,'Récap Transp'!F$3))</f>
        <v>0</v>
      </c>
      <c r="G268" s="8">
        <f>IF($A268=0,0,VLOOKUP($A268,Pointage!$A$6:$CE$370,'Récap Transp'!G$3))</f>
        <v>0</v>
      </c>
      <c r="H268" s="8">
        <f>IF($A268=0,0,VLOOKUP($A268,Pointage!$A$6:$CE$370,'Récap Transp'!H$3))</f>
        <v>0</v>
      </c>
      <c r="I268" s="8">
        <f>IF($A268=0,0,VLOOKUP($A268,Pointage!$A$6:$CE$370,'Récap Transp'!I$3))</f>
        <v>0</v>
      </c>
      <c r="J268" s="8">
        <f>IF($A268=0,0,VLOOKUP($A268,Pointage!$A$6:$CE$370,'Récap Transp'!J$3))</f>
        <v>0</v>
      </c>
      <c r="K268" s="8">
        <f>IF($A268=0,0,VLOOKUP($A268,Pointage!$A$6:$CE$370,'Récap Transp'!K$3))</f>
        <v>0</v>
      </c>
      <c r="L268" s="8">
        <f>IF($A268=0,0,VLOOKUP($A268,Pointage!$A$6:$CE$370,'Récap Transp'!L$3))</f>
        <v>0</v>
      </c>
      <c r="M268" s="8">
        <f>IF($A268=0,0,VLOOKUP($A268,Pointage!$A$6:$CE$370,'Récap Transp'!M$3))</f>
        <v>0</v>
      </c>
      <c r="N268" s="8">
        <f>IF($A268=0,0,VLOOKUP($A268,Pointage!$A$6:$CE$370,'Récap Transp'!N$3))</f>
        <v>0</v>
      </c>
      <c r="O268" s="8">
        <f>IF($A268=0,0,VLOOKUP($A268,Pointage!$A$6:$CE$370,'Récap Transp'!O$3))</f>
        <v>0</v>
      </c>
      <c r="P268" s="8">
        <f>IF($A268=0,0,VLOOKUP($A268,Pointage!$A$6:$CE$370,'Récap Transp'!P$3))</f>
        <v>0</v>
      </c>
      <c r="Q268" s="8">
        <f>IF($A268=0,0,VLOOKUP($A268,Pointage!$A$6:$CE$370,'Récap Transp'!Q$3))</f>
        <v>0</v>
      </c>
      <c r="R268" s="8">
        <f>IF($A268=0,0,VLOOKUP($A268,Pointage!$A$6:$CE$370,'Récap Transp'!R$3))</f>
        <v>0</v>
      </c>
      <c r="S268" s="8">
        <f>IF($A268=0,0,VLOOKUP($A268,Pointage!$A$6:$CE$370,'Récap Transp'!S$3))</f>
        <v>0</v>
      </c>
    </row>
    <row r="269" spans="1:19" x14ac:dyDescent="0.2">
      <c r="A269" s="7" t="str">
        <f>Pointage!A271</f>
        <v>Total</v>
      </c>
      <c r="B269" s="4" t="e">
        <f t="shared" si="8"/>
        <v>#VALUE!</v>
      </c>
      <c r="C269" s="4" t="e">
        <f t="shared" si="9"/>
        <v>#VALUE!</v>
      </c>
      <c r="D269" s="8">
        <f>IF($A269=0,0,VLOOKUP($A269,Pointage!$A$6:$CE$370,'Récap Transp'!D$3))</f>
        <v>0</v>
      </c>
      <c r="E269" s="8">
        <f>IF($A269=0,0,VLOOKUP($A269,Pointage!$A$6:$CE$370,'Récap Transp'!E$3))</f>
        <v>0</v>
      </c>
      <c r="F269" s="8">
        <f>IF($A269=0,0,VLOOKUP($A269,Pointage!$A$6:$CE$370,'Récap Transp'!F$3))</f>
        <v>0</v>
      </c>
      <c r="G269" s="8">
        <f>IF($A269=0,0,VLOOKUP($A269,Pointage!$A$6:$CE$370,'Récap Transp'!G$3))</f>
        <v>0</v>
      </c>
      <c r="H269" s="8">
        <f>IF($A269=0,0,VLOOKUP($A269,Pointage!$A$6:$CE$370,'Récap Transp'!H$3))</f>
        <v>0</v>
      </c>
      <c r="I269" s="8">
        <f>IF($A269=0,0,VLOOKUP($A269,Pointage!$A$6:$CE$370,'Récap Transp'!I$3))</f>
        <v>0</v>
      </c>
      <c r="J269" s="8">
        <f>IF($A269=0,0,VLOOKUP($A269,Pointage!$A$6:$CE$370,'Récap Transp'!J$3))</f>
        <v>0</v>
      </c>
      <c r="K269" s="8">
        <f>IF($A269=0,0,VLOOKUP($A269,Pointage!$A$6:$CE$370,'Récap Transp'!K$3))</f>
        <v>0</v>
      </c>
      <c r="L269" s="8">
        <f>IF($A269=0,0,VLOOKUP($A269,Pointage!$A$6:$CE$370,'Récap Transp'!L$3))</f>
        <v>0</v>
      </c>
      <c r="M269" s="8">
        <f>IF($A269=0,0,VLOOKUP($A269,Pointage!$A$6:$CE$370,'Récap Transp'!M$3))</f>
        <v>0</v>
      </c>
      <c r="N269" s="8">
        <f>IF($A269=0,0,VLOOKUP($A269,Pointage!$A$6:$CE$370,'Récap Transp'!N$3))</f>
        <v>0</v>
      </c>
      <c r="O269" s="8">
        <f>IF($A269=0,0,VLOOKUP($A269,Pointage!$A$6:$CE$370,'Récap Transp'!O$3))</f>
        <v>0</v>
      </c>
      <c r="P269" s="8">
        <f>IF($A269=0,0,VLOOKUP($A269,Pointage!$A$6:$CE$370,'Récap Transp'!P$3))</f>
        <v>0</v>
      </c>
      <c r="Q269" s="8">
        <f>IF($A269=0,0,VLOOKUP($A269,Pointage!$A$6:$CE$370,'Récap Transp'!Q$3))</f>
        <v>0</v>
      </c>
      <c r="R269" s="8">
        <f>IF($A269=0,0,VLOOKUP($A269,Pointage!$A$6:$CE$370,'Récap Transp'!R$3))</f>
        <v>0</v>
      </c>
      <c r="S269" s="8">
        <f>IF($A269=0,0,VLOOKUP($A269,Pointage!$A$6:$CE$370,'Récap Transp'!S$3))</f>
        <v>0</v>
      </c>
    </row>
    <row r="270" spans="1:19" x14ac:dyDescent="0.2">
      <c r="A270" s="7">
        <f>Pointage!A272</f>
        <v>43367</v>
      </c>
      <c r="B270" s="4">
        <f t="shared" si="8"/>
        <v>24</v>
      </c>
      <c r="C270" s="4">
        <f t="shared" si="9"/>
        <v>9</v>
      </c>
      <c r="D270" s="8">
        <f>IF($A270=0,0,VLOOKUP($A270,Pointage!$A$6:$CE$370,'Récap Transp'!D$3))</f>
        <v>0</v>
      </c>
      <c r="E270" s="8">
        <f>IF($A270=0,0,VLOOKUP($A270,Pointage!$A$6:$CE$370,'Récap Transp'!E$3))</f>
        <v>0</v>
      </c>
      <c r="F270" s="8">
        <f>IF($A270=0,0,VLOOKUP($A270,Pointage!$A$6:$CE$370,'Récap Transp'!F$3))</f>
        <v>0</v>
      </c>
      <c r="G270" s="8">
        <f>IF($A270=0,0,VLOOKUP($A270,Pointage!$A$6:$CE$370,'Récap Transp'!G$3))</f>
        <v>0</v>
      </c>
      <c r="H270" s="8">
        <f>IF($A270=0,0,VLOOKUP($A270,Pointage!$A$6:$CE$370,'Récap Transp'!H$3))</f>
        <v>0</v>
      </c>
      <c r="I270" s="8">
        <f>IF($A270=0,0,VLOOKUP($A270,Pointage!$A$6:$CE$370,'Récap Transp'!I$3))</f>
        <v>0</v>
      </c>
      <c r="J270" s="8">
        <f>IF($A270=0,0,VLOOKUP($A270,Pointage!$A$6:$CE$370,'Récap Transp'!J$3))</f>
        <v>0</v>
      </c>
      <c r="K270" s="8">
        <f>IF($A270=0,0,VLOOKUP($A270,Pointage!$A$6:$CE$370,'Récap Transp'!K$3))</f>
        <v>0</v>
      </c>
      <c r="L270" s="8">
        <f>IF($A270=0,0,VLOOKUP($A270,Pointage!$A$6:$CE$370,'Récap Transp'!L$3))</f>
        <v>0</v>
      </c>
      <c r="M270" s="8">
        <f>IF($A270=0,0,VLOOKUP($A270,Pointage!$A$6:$CE$370,'Récap Transp'!M$3))</f>
        <v>0</v>
      </c>
      <c r="N270" s="8">
        <f>IF($A270=0,0,VLOOKUP($A270,Pointage!$A$6:$CE$370,'Récap Transp'!N$3))</f>
        <v>0</v>
      </c>
      <c r="O270" s="8">
        <f>IF($A270=0,0,VLOOKUP($A270,Pointage!$A$6:$CE$370,'Récap Transp'!O$3))</f>
        <v>0</v>
      </c>
      <c r="P270" s="8">
        <f>IF($A270=0,0,VLOOKUP($A270,Pointage!$A$6:$CE$370,'Récap Transp'!P$3))</f>
        <v>0</v>
      </c>
      <c r="Q270" s="8">
        <f>IF($A270=0,0,VLOOKUP($A270,Pointage!$A$6:$CE$370,'Récap Transp'!Q$3))</f>
        <v>0</v>
      </c>
      <c r="R270" s="8">
        <f>IF($A270=0,0,VLOOKUP($A270,Pointage!$A$6:$CE$370,'Récap Transp'!R$3))</f>
        <v>0</v>
      </c>
      <c r="S270" s="8">
        <f>IF($A270=0,0,VLOOKUP($A270,Pointage!$A$6:$CE$370,'Récap Transp'!S$3))</f>
        <v>0</v>
      </c>
    </row>
    <row r="271" spans="1:19" x14ac:dyDescent="0.2">
      <c r="A271" s="7">
        <f>Pointage!A273</f>
        <v>43368</v>
      </c>
      <c r="B271" s="4">
        <f t="shared" si="8"/>
        <v>25</v>
      </c>
      <c r="C271" s="4">
        <f t="shared" si="9"/>
        <v>9</v>
      </c>
      <c r="D271" s="8">
        <f>IF($A271=0,0,VLOOKUP($A271,Pointage!$A$6:$CE$370,'Récap Transp'!D$3))</f>
        <v>0</v>
      </c>
      <c r="E271" s="8">
        <f>IF($A271=0,0,VLOOKUP($A271,Pointage!$A$6:$CE$370,'Récap Transp'!E$3))</f>
        <v>0</v>
      </c>
      <c r="F271" s="8">
        <f>IF($A271=0,0,VLOOKUP($A271,Pointage!$A$6:$CE$370,'Récap Transp'!F$3))</f>
        <v>0</v>
      </c>
      <c r="G271" s="8">
        <f>IF($A271=0,0,VLOOKUP($A271,Pointage!$A$6:$CE$370,'Récap Transp'!G$3))</f>
        <v>0</v>
      </c>
      <c r="H271" s="8">
        <f>IF($A271=0,0,VLOOKUP($A271,Pointage!$A$6:$CE$370,'Récap Transp'!H$3))</f>
        <v>0</v>
      </c>
      <c r="I271" s="8">
        <f>IF($A271=0,0,VLOOKUP($A271,Pointage!$A$6:$CE$370,'Récap Transp'!I$3))</f>
        <v>0</v>
      </c>
      <c r="J271" s="8">
        <f>IF($A271=0,0,VLOOKUP($A271,Pointage!$A$6:$CE$370,'Récap Transp'!J$3))</f>
        <v>0</v>
      </c>
      <c r="K271" s="8">
        <f>IF($A271=0,0,VLOOKUP($A271,Pointage!$A$6:$CE$370,'Récap Transp'!K$3))</f>
        <v>0</v>
      </c>
      <c r="L271" s="8">
        <f>IF($A271=0,0,VLOOKUP($A271,Pointage!$A$6:$CE$370,'Récap Transp'!L$3))</f>
        <v>0</v>
      </c>
      <c r="M271" s="8">
        <f>IF($A271=0,0,VLOOKUP($A271,Pointage!$A$6:$CE$370,'Récap Transp'!M$3))</f>
        <v>0</v>
      </c>
      <c r="N271" s="8">
        <f>IF($A271=0,0,VLOOKUP($A271,Pointage!$A$6:$CE$370,'Récap Transp'!N$3))</f>
        <v>0</v>
      </c>
      <c r="O271" s="8">
        <f>IF($A271=0,0,VLOOKUP($A271,Pointage!$A$6:$CE$370,'Récap Transp'!O$3))</f>
        <v>0</v>
      </c>
      <c r="P271" s="8">
        <f>IF($A271=0,0,VLOOKUP($A271,Pointage!$A$6:$CE$370,'Récap Transp'!P$3))</f>
        <v>0</v>
      </c>
      <c r="Q271" s="8">
        <f>IF($A271=0,0,VLOOKUP($A271,Pointage!$A$6:$CE$370,'Récap Transp'!Q$3))</f>
        <v>0</v>
      </c>
      <c r="R271" s="8">
        <f>IF($A271=0,0,VLOOKUP($A271,Pointage!$A$6:$CE$370,'Récap Transp'!R$3))</f>
        <v>0</v>
      </c>
      <c r="S271" s="8">
        <f>IF($A271=0,0,VLOOKUP($A271,Pointage!$A$6:$CE$370,'Récap Transp'!S$3))</f>
        <v>0</v>
      </c>
    </row>
    <row r="272" spans="1:19" x14ac:dyDescent="0.2">
      <c r="A272" s="7">
        <f>Pointage!A274</f>
        <v>43369</v>
      </c>
      <c r="B272" s="4">
        <f t="shared" si="8"/>
        <v>26</v>
      </c>
      <c r="C272" s="4">
        <f t="shared" si="9"/>
        <v>9</v>
      </c>
      <c r="D272" s="8">
        <f>IF($A272=0,0,VLOOKUP($A272,Pointage!$A$6:$CE$370,'Récap Transp'!D$3))</f>
        <v>0</v>
      </c>
      <c r="E272" s="8">
        <f>IF($A272=0,0,VLOOKUP($A272,Pointage!$A$6:$CE$370,'Récap Transp'!E$3))</f>
        <v>0</v>
      </c>
      <c r="F272" s="8">
        <f>IF($A272=0,0,VLOOKUP($A272,Pointage!$A$6:$CE$370,'Récap Transp'!F$3))</f>
        <v>0</v>
      </c>
      <c r="G272" s="8">
        <f>IF($A272=0,0,VLOOKUP($A272,Pointage!$A$6:$CE$370,'Récap Transp'!G$3))</f>
        <v>0</v>
      </c>
      <c r="H272" s="8">
        <f>IF($A272=0,0,VLOOKUP($A272,Pointage!$A$6:$CE$370,'Récap Transp'!H$3))</f>
        <v>0</v>
      </c>
      <c r="I272" s="8">
        <f>IF($A272=0,0,VLOOKUP($A272,Pointage!$A$6:$CE$370,'Récap Transp'!I$3))</f>
        <v>0</v>
      </c>
      <c r="J272" s="8">
        <f>IF($A272=0,0,VLOOKUP($A272,Pointage!$A$6:$CE$370,'Récap Transp'!J$3))</f>
        <v>0</v>
      </c>
      <c r="K272" s="8">
        <f>IF($A272=0,0,VLOOKUP($A272,Pointage!$A$6:$CE$370,'Récap Transp'!K$3))</f>
        <v>0</v>
      </c>
      <c r="L272" s="8">
        <f>IF($A272=0,0,VLOOKUP($A272,Pointage!$A$6:$CE$370,'Récap Transp'!L$3))</f>
        <v>0</v>
      </c>
      <c r="M272" s="8">
        <f>IF($A272=0,0,VLOOKUP($A272,Pointage!$A$6:$CE$370,'Récap Transp'!M$3))</f>
        <v>0</v>
      </c>
      <c r="N272" s="8">
        <f>IF($A272=0,0,VLOOKUP($A272,Pointage!$A$6:$CE$370,'Récap Transp'!N$3))</f>
        <v>0</v>
      </c>
      <c r="O272" s="8">
        <f>IF($A272=0,0,VLOOKUP($A272,Pointage!$A$6:$CE$370,'Récap Transp'!O$3))</f>
        <v>0</v>
      </c>
      <c r="P272" s="8">
        <f>IF($A272=0,0,VLOOKUP($A272,Pointage!$A$6:$CE$370,'Récap Transp'!P$3))</f>
        <v>0</v>
      </c>
      <c r="Q272" s="8">
        <f>IF($A272=0,0,VLOOKUP($A272,Pointage!$A$6:$CE$370,'Récap Transp'!Q$3))</f>
        <v>0</v>
      </c>
      <c r="R272" s="8">
        <f>IF($A272=0,0,VLOOKUP($A272,Pointage!$A$6:$CE$370,'Récap Transp'!R$3))</f>
        <v>0</v>
      </c>
      <c r="S272" s="8">
        <f>IF($A272=0,0,VLOOKUP($A272,Pointage!$A$6:$CE$370,'Récap Transp'!S$3))</f>
        <v>0</v>
      </c>
    </row>
    <row r="273" spans="1:19" x14ac:dyDescent="0.2">
      <c r="A273" s="7">
        <f>Pointage!A275</f>
        <v>43370</v>
      </c>
      <c r="B273" s="4">
        <f t="shared" si="8"/>
        <v>27</v>
      </c>
      <c r="C273" s="4">
        <f t="shared" si="9"/>
        <v>9</v>
      </c>
      <c r="D273" s="8">
        <f>IF($A273=0,0,VLOOKUP($A273,Pointage!$A$6:$CE$370,'Récap Transp'!D$3))</f>
        <v>0</v>
      </c>
      <c r="E273" s="8">
        <f>IF($A273=0,0,VLOOKUP($A273,Pointage!$A$6:$CE$370,'Récap Transp'!E$3))</f>
        <v>0</v>
      </c>
      <c r="F273" s="8">
        <f>IF($A273=0,0,VLOOKUP($A273,Pointage!$A$6:$CE$370,'Récap Transp'!F$3))</f>
        <v>0</v>
      </c>
      <c r="G273" s="8">
        <f>IF($A273=0,0,VLOOKUP($A273,Pointage!$A$6:$CE$370,'Récap Transp'!G$3))</f>
        <v>0</v>
      </c>
      <c r="H273" s="8">
        <f>IF($A273=0,0,VLOOKUP($A273,Pointage!$A$6:$CE$370,'Récap Transp'!H$3))</f>
        <v>0</v>
      </c>
      <c r="I273" s="8">
        <f>IF($A273=0,0,VLOOKUP($A273,Pointage!$A$6:$CE$370,'Récap Transp'!I$3))</f>
        <v>0</v>
      </c>
      <c r="J273" s="8">
        <f>IF($A273=0,0,VLOOKUP($A273,Pointage!$A$6:$CE$370,'Récap Transp'!J$3))</f>
        <v>0</v>
      </c>
      <c r="K273" s="8">
        <f>IF($A273=0,0,VLOOKUP($A273,Pointage!$A$6:$CE$370,'Récap Transp'!K$3))</f>
        <v>0</v>
      </c>
      <c r="L273" s="8">
        <f>IF($A273=0,0,VLOOKUP($A273,Pointage!$A$6:$CE$370,'Récap Transp'!L$3))</f>
        <v>0</v>
      </c>
      <c r="M273" s="8">
        <f>IF($A273=0,0,VLOOKUP($A273,Pointage!$A$6:$CE$370,'Récap Transp'!M$3))</f>
        <v>0</v>
      </c>
      <c r="N273" s="8">
        <f>IF($A273=0,0,VLOOKUP($A273,Pointage!$A$6:$CE$370,'Récap Transp'!N$3))</f>
        <v>0</v>
      </c>
      <c r="O273" s="8">
        <f>IF($A273=0,0,VLOOKUP($A273,Pointage!$A$6:$CE$370,'Récap Transp'!O$3))</f>
        <v>0</v>
      </c>
      <c r="P273" s="8">
        <f>IF($A273=0,0,VLOOKUP($A273,Pointage!$A$6:$CE$370,'Récap Transp'!P$3))</f>
        <v>0</v>
      </c>
      <c r="Q273" s="8">
        <f>IF($A273=0,0,VLOOKUP($A273,Pointage!$A$6:$CE$370,'Récap Transp'!Q$3))</f>
        <v>0</v>
      </c>
      <c r="R273" s="8">
        <f>IF($A273=0,0,VLOOKUP($A273,Pointage!$A$6:$CE$370,'Récap Transp'!R$3))</f>
        <v>0</v>
      </c>
      <c r="S273" s="8">
        <f>IF($A273=0,0,VLOOKUP($A273,Pointage!$A$6:$CE$370,'Récap Transp'!S$3))</f>
        <v>0</v>
      </c>
    </row>
    <row r="274" spans="1:19" x14ac:dyDescent="0.2">
      <c r="A274" s="7">
        <f>Pointage!A276</f>
        <v>43371</v>
      </c>
      <c r="B274" s="4">
        <f t="shared" si="8"/>
        <v>28</v>
      </c>
      <c r="C274" s="4">
        <f t="shared" si="9"/>
        <v>9</v>
      </c>
      <c r="D274" s="8">
        <f>IF($A274=0,0,VLOOKUP($A274,Pointage!$A$6:$CE$370,'Récap Transp'!D$3))</f>
        <v>0</v>
      </c>
      <c r="E274" s="8">
        <f>IF($A274=0,0,VLOOKUP($A274,Pointage!$A$6:$CE$370,'Récap Transp'!E$3))</f>
        <v>0</v>
      </c>
      <c r="F274" s="8">
        <f>IF($A274=0,0,VLOOKUP($A274,Pointage!$A$6:$CE$370,'Récap Transp'!F$3))</f>
        <v>0</v>
      </c>
      <c r="G274" s="8">
        <f>IF($A274=0,0,VLOOKUP($A274,Pointage!$A$6:$CE$370,'Récap Transp'!G$3))</f>
        <v>0</v>
      </c>
      <c r="H274" s="8">
        <f>IF($A274=0,0,VLOOKUP($A274,Pointage!$A$6:$CE$370,'Récap Transp'!H$3))</f>
        <v>0</v>
      </c>
      <c r="I274" s="8">
        <f>IF($A274=0,0,VLOOKUP($A274,Pointage!$A$6:$CE$370,'Récap Transp'!I$3))</f>
        <v>0</v>
      </c>
      <c r="J274" s="8">
        <f>IF($A274=0,0,VLOOKUP($A274,Pointage!$A$6:$CE$370,'Récap Transp'!J$3))</f>
        <v>0</v>
      </c>
      <c r="K274" s="8">
        <f>IF($A274=0,0,VLOOKUP($A274,Pointage!$A$6:$CE$370,'Récap Transp'!K$3))</f>
        <v>0</v>
      </c>
      <c r="L274" s="8">
        <f>IF($A274=0,0,VLOOKUP($A274,Pointage!$A$6:$CE$370,'Récap Transp'!L$3))</f>
        <v>0</v>
      </c>
      <c r="M274" s="8">
        <f>IF($A274=0,0,VLOOKUP($A274,Pointage!$A$6:$CE$370,'Récap Transp'!M$3))</f>
        <v>0</v>
      </c>
      <c r="N274" s="8">
        <f>IF($A274=0,0,VLOOKUP($A274,Pointage!$A$6:$CE$370,'Récap Transp'!N$3))</f>
        <v>0</v>
      </c>
      <c r="O274" s="8">
        <f>IF($A274=0,0,VLOOKUP($A274,Pointage!$A$6:$CE$370,'Récap Transp'!O$3))</f>
        <v>0</v>
      </c>
      <c r="P274" s="8">
        <f>IF($A274=0,0,VLOOKUP($A274,Pointage!$A$6:$CE$370,'Récap Transp'!P$3))</f>
        <v>0</v>
      </c>
      <c r="Q274" s="8">
        <f>IF($A274=0,0,VLOOKUP($A274,Pointage!$A$6:$CE$370,'Récap Transp'!Q$3))</f>
        <v>0</v>
      </c>
      <c r="R274" s="8">
        <f>IF($A274=0,0,VLOOKUP($A274,Pointage!$A$6:$CE$370,'Récap Transp'!R$3))</f>
        <v>0</v>
      </c>
      <c r="S274" s="8">
        <f>IF($A274=0,0,VLOOKUP($A274,Pointage!$A$6:$CE$370,'Récap Transp'!S$3))</f>
        <v>0</v>
      </c>
    </row>
    <row r="275" spans="1:19" x14ac:dyDescent="0.2">
      <c r="A275" s="7">
        <f>Pointage!A277</f>
        <v>43372</v>
      </c>
      <c r="B275" s="4">
        <f t="shared" si="8"/>
        <v>29</v>
      </c>
      <c r="C275" s="4">
        <f t="shared" si="9"/>
        <v>9</v>
      </c>
      <c r="D275" s="8">
        <f>IF($A275=0,0,VLOOKUP($A275,Pointage!$A$6:$CE$370,'Récap Transp'!D$3))</f>
        <v>0</v>
      </c>
      <c r="E275" s="8">
        <f>IF($A275=0,0,VLOOKUP($A275,Pointage!$A$6:$CE$370,'Récap Transp'!E$3))</f>
        <v>0</v>
      </c>
      <c r="F275" s="8">
        <f>IF($A275=0,0,VLOOKUP($A275,Pointage!$A$6:$CE$370,'Récap Transp'!F$3))</f>
        <v>0</v>
      </c>
      <c r="G275" s="8">
        <f>IF($A275=0,0,VLOOKUP($A275,Pointage!$A$6:$CE$370,'Récap Transp'!G$3))</f>
        <v>0</v>
      </c>
      <c r="H275" s="8">
        <f>IF($A275=0,0,VLOOKUP($A275,Pointage!$A$6:$CE$370,'Récap Transp'!H$3))</f>
        <v>0</v>
      </c>
      <c r="I275" s="8">
        <f>IF($A275=0,0,VLOOKUP($A275,Pointage!$A$6:$CE$370,'Récap Transp'!I$3))</f>
        <v>0</v>
      </c>
      <c r="J275" s="8">
        <f>IF($A275=0,0,VLOOKUP($A275,Pointage!$A$6:$CE$370,'Récap Transp'!J$3))</f>
        <v>0</v>
      </c>
      <c r="K275" s="8">
        <f>IF($A275=0,0,VLOOKUP($A275,Pointage!$A$6:$CE$370,'Récap Transp'!K$3))</f>
        <v>0</v>
      </c>
      <c r="L275" s="8">
        <f>IF($A275=0,0,VLOOKUP($A275,Pointage!$A$6:$CE$370,'Récap Transp'!L$3))</f>
        <v>0</v>
      </c>
      <c r="M275" s="8">
        <f>IF($A275=0,0,VLOOKUP($A275,Pointage!$A$6:$CE$370,'Récap Transp'!M$3))</f>
        <v>0</v>
      </c>
      <c r="N275" s="8">
        <f>IF($A275=0,0,VLOOKUP($A275,Pointage!$A$6:$CE$370,'Récap Transp'!N$3))</f>
        <v>0</v>
      </c>
      <c r="O275" s="8">
        <f>IF($A275=0,0,VLOOKUP($A275,Pointage!$A$6:$CE$370,'Récap Transp'!O$3))</f>
        <v>0</v>
      </c>
      <c r="P275" s="8">
        <f>IF($A275=0,0,VLOOKUP($A275,Pointage!$A$6:$CE$370,'Récap Transp'!P$3))</f>
        <v>0</v>
      </c>
      <c r="Q275" s="8">
        <f>IF($A275=0,0,VLOOKUP($A275,Pointage!$A$6:$CE$370,'Récap Transp'!Q$3))</f>
        <v>0</v>
      </c>
      <c r="R275" s="8">
        <f>IF($A275=0,0,VLOOKUP($A275,Pointage!$A$6:$CE$370,'Récap Transp'!R$3))</f>
        <v>0</v>
      </c>
      <c r="S275" s="8">
        <f>IF($A275=0,0,VLOOKUP($A275,Pointage!$A$6:$CE$370,'Récap Transp'!S$3))</f>
        <v>0</v>
      </c>
    </row>
    <row r="276" spans="1:19" x14ac:dyDescent="0.2">
      <c r="A276" s="7" t="str">
        <f>Pointage!A278</f>
        <v>Total</v>
      </c>
      <c r="B276" s="4" t="e">
        <f t="shared" si="8"/>
        <v>#VALUE!</v>
      </c>
      <c r="C276" s="4" t="e">
        <f t="shared" si="9"/>
        <v>#VALUE!</v>
      </c>
      <c r="D276" s="8">
        <f>IF($A276=0,0,VLOOKUP($A276,Pointage!$A$6:$CE$370,'Récap Transp'!D$3))</f>
        <v>0</v>
      </c>
      <c r="E276" s="8">
        <f>IF($A276=0,0,VLOOKUP($A276,Pointage!$A$6:$CE$370,'Récap Transp'!E$3))</f>
        <v>0</v>
      </c>
      <c r="F276" s="8">
        <f>IF($A276=0,0,VLOOKUP($A276,Pointage!$A$6:$CE$370,'Récap Transp'!F$3))</f>
        <v>0</v>
      </c>
      <c r="G276" s="8">
        <f>IF($A276=0,0,VLOOKUP($A276,Pointage!$A$6:$CE$370,'Récap Transp'!G$3))</f>
        <v>0</v>
      </c>
      <c r="H276" s="8">
        <f>IF($A276=0,0,VLOOKUP($A276,Pointage!$A$6:$CE$370,'Récap Transp'!H$3))</f>
        <v>0</v>
      </c>
      <c r="I276" s="8">
        <f>IF($A276=0,0,VLOOKUP($A276,Pointage!$A$6:$CE$370,'Récap Transp'!I$3))</f>
        <v>0</v>
      </c>
      <c r="J276" s="8">
        <f>IF($A276=0,0,VLOOKUP($A276,Pointage!$A$6:$CE$370,'Récap Transp'!J$3))</f>
        <v>0</v>
      </c>
      <c r="K276" s="8">
        <f>IF($A276=0,0,VLOOKUP($A276,Pointage!$A$6:$CE$370,'Récap Transp'!K$3))</f>
        <v>0</v>
      </c>
      <c r="L276" s="8">
        <f>IF($A276=0,0,VLOOKUP($A276,Pointage!$A$6:$CE$370,'Récap Transp'!L$3))</f>
        <v>0</v>
      </c>
      <c r="M276" s="8">
        <f>IF($A276=0,0,VLOOKUP($A276,Pointage!$A$6:$CE$370,'Récap Transp'!M$3))</f>
        <v>0</v>
      </c>
      <c r="N276" s="8">
        <f>IF($A276=0,0,VLOOKUP($A276,Pointage!$A$6:$CE$370,'Récap Transp'!N$3))</f>
        <v>0</v>
      </c>
      <c r="O276" s="8">
        <f>IF($A276=0,0,VLOOKUP($A276,Pointage!$A$6:$CE$370,'Récap Transp'!O$3))</f>
        <v>0</v>
      </c>
      <c r="P276" s="8">
        <f>IF($A276=0,0,VLOOKUP($A276,Pointage!$A$6:$CE$370,'Récap Transp'!P$3))</f>
        <v>0</v>
      </c>
      <c r="Q276" s="8">
        <f>IF($A276=0,0,VLOOKUP($A276,Pointage!$A$6:$CE$370,'Récap Transp'!Q$3))</f>
        <v>0</v>
      </c>
      <c r="R276" s="8">
        <f>IF($A276=0,0,VLOOKUP($A276,Pointage!$A$6:$CE$370,'Récap Transp'!R$3))</f>
        <v>0</v>
      </c>
      <c r="S276" s="8">
        <f>IF($A276=0,0,VLOOKUP($A276,Pointage!$A$6:$CE$370,'Récap Transp'!S$3))</f>
        <v>0</v>
      </c>
    </row>
    <row r="277" spans="1:19" x14ac:dyDescent="0.2">
      <c r="A277" s="7">
        <f>Pointage!A279</f>
        <v>43374</v>
      </c>
      <c r="B277" s="4">
        <f t="shared" si="8"/>
        <v>1</v>
      </c>
      <c r="C277" s="4">
        <f t="shared" si="9"/>
        <v>10</v>
      </c>
      <c r="D277" s="8">
        <f>IF($A277=0,0,VLOOKUP($A277,Pointage!$A$6:$CE$370,'Récap Transp'!D$3))</f>
        <v>0</v>
      </c>
      <c r="E277" s="8">
        <f>IF($A277=0,0,VLOOKUP($A277,Pointage!$A$6:$CE$370,'Récap Transp'!E$3))</f>
        <v>0</v>
      </c>
      <c r="F277" s="8">
        <f>IF($A277=0,0,VLOOKUP($A277,Pointage!$A$6:$CE$370,'Récap Transp'!F$3))</f>
        <v>0</v>
      </c>
      <c r="G277" s="8">
        <f>IF($A277=0,0,VLOOKUP($A277,Pointage!$A$6:$CE$370,'Récap Transp'!G$3))</f>
        <v>0</v>
      </c>
      <c r="H277" s="8">
        <f>IF($A277=0,0,VLOOKUP($A277,Pointage!$A$6:$CE$370,'Récap Transp'!H$3))</f>
        <v>0</v>
      </c>
      <c r="I277" s="8">
        <f>IF($A277=0,0,VLOOKUP($A277,Pointage!$A$6:$CE$370,'Récap Transp'!I$3))</f>
        <v>0</v>
      </c>
      <c r="J277" s="8">
        <f>IF($A277=0,0,VLOOKUP($A277,Pointage!$A$6:$CE$370,'Récap Transp'!J$3))</f>
        <v>0</v>
      </c>
      <c r="K277" s="8">
        <f>IF($A277=0,0,VLOOKUP($A277,Pointage!$A$6:$CE$370,'Récap Transp'!K$3))</f>
        <v>0</v>
      </c>
      <c r="L277" s="8">
        <f>IF($A277=0,0,VLOOKUP($A277,Pointage!$A$6:$CE$370,'Récap Transp'!L$3))</f>
        <v>0</v>
      </c>
      <c r="M277" s="8">
        <f>IF($A277=0,0,VLOOKUP($A277,Pointage!$A$6:$CE$370,'Récap Transp'!M$3))</f>
        <v>0</v>
      </c>
      <c r="N277" s="8">
        <f>IF($A277=0,0,VLOOKUP($A277,Pointage!$A$6:$CE$370,'Récap Transp'!N$3))</f>
        <v>0</v>
      </c>
      <c r="O277" s="8">
        <f>IF($A277=0,0,VLOOKUP($A277,Pointage!$A$6:$CE$370,'Récap Transp'!O$3))</f>
        <v>0</v>
      </c>
      <c r="P277" s="8">
        <f>IF($A277=0,0,VLOOKUP($A277,Pointage!$A$6:$CE$370,'Récap Transp'!P$3))</f>
        <v>0</v>
      </c>
      <c r="Q277" s="8">
        <f>IF($A277=0,0,VLOOKUP($A277,Pointage!$A$6:$CE$370,'Récap Transp'!Q$3))</f>
        <v>0</v>
      </c>
      <c r="R277" s="8">
        <f>IF($A277=0,0,VLOOKUP($A277,Pointage!$A$6:$CE$370,'Récap Transp'!R$3))</f>
        <v>0</v>
      </c>
      <c r="S277" s="8">
        <f>IF($A277=0,0,VLOOKUP($A277,Pointage!$A$6:$CE$370,'Récap Transp'!S$3))</f>
        <v>0</v>
      </c>
    </row>
    <row r="278" spans="1:19" x14ac:dyDescent="0.2">
      <c r="A278" s="7">
        <f>Pointage!A280</f>
        <v>43375</v>
      </c>
      <c r="B278" s="4">
        <f t="shared" si="8"/>
        <v>2</v>
      </c>
      <c r="C278" s="4">
        <f t="shared" si="9"/>
        <v>10</v>
      </c>
      <c r="D278" s="8">
        <f>IF($A278=0,0,VLOOKUP($A278,Pointage!$A$6:$CE$370,'Récap Transp'!D$3))</f>
        <v>0</v>
      </c>
      <c r="E278" s="8">
        <f>IF($A278=0,0,VLOOKUP($A278,Pointage!$A$6:$CE$370,'Récap Transp'!E$3))</f>
        <v>0</v>
      </c>
      <c r="F278" s="8">
        <f>IF($A278=0,0,VLOOKUP($A278,Pointage!$A$6:$CE$370,'Récap Transp'!F$3))</f>
        <v>0</v>
      </c>
      <c r="G278" s="8">
        <f>IF($A278=0,0,VLOOKUP($A278,Pointage!$A$6:$CE$370,'Récap Transp'!G$3))</f>
        <v>0</v>
      </c>
      <c r="H278" s="8">
        <f>IF($A278=0,0,VLOOKUP($A278,Pointage!$A$6:$CE$370,'Récap Transp'!H$3))</f>
        <v>0</v>
      </c>
      <c r="I278" s="8">
        <f>IF($A278=0,0,VLOOKUP($A278,Pointage!$A$6:$CE$370,'Récap Transp'!I$3))</f>
        <v>0</v>
      </c>
      <c r="J278" s="8">
        <f>IF($A278=0,0,VLOOKUP($A278,Pointage!$A$6:$CE$370,'Récap Transp'!J$3))</f>
        <v>0</v>
      </c>
      <c r="K278" s="8">
        <f>IF($A278=0,0,VLOOKUP($A278,Pointage!$A$6:$CE$370,'Récap Transp'!K$3))</f>
        <v>0</v>
      </c>
      <c r="L278" s="8">
        <f>IF($A278=0,0,VLOOKUP($A278,Pointage!$A$6:$CE$370,'Récap Transp'!L$3))</f>
        <v>0</v>
      </c>
      <c r="M278" s="8">
        <f>IF($A278=0,0,VLOOKUP($A278,Pointage!$A$6:$CE$370,'Récap Transp'!M$3))</f>
        <v>0</v>
      </c>
      <c r="N278" s="8">
        <f>IF($A278=0,0,VLOOKUP($A278,Pointage!$A$6:$CE$370,'Récap Transp'!N$3))</f>
        <v>0</v>
      </c>
      <c r="O278" s="8">
        <f>IF($A278=0,0,VLOOKUP($A278,Pointage!$A$6:$CE$370,'Récap Transp'!O$3))</f>
        <v>0</v>
      </c>
      <c r="P278" s="8">
        <f>IF($A278=0,0,VLOOKUP($A278,Pointage!$A$6:$CE$370,'Récap Transp'!P$3))</f>
        <v>0</v>
      </c>
      <c r="Q278" s="8">
        <f>IF($A278=0,0,VLOOKUP($A278,Pointage!$A$6:$CE$370,'Récap Transp'!Q$3))</f>
        <v>0</v>
      </c>
      <c r="R278" s="8">
        <f>IF($A278=0,0,VLOOKUP($A278,Pointage!$A$6:$CE$370,'Récap Transp'!R$3))</f>
        <v>0</v>
      </c>
      <c r="S278" s="8">
        <f>IF($A278=0,0,VLOOKUP($A278,Pointage!$A$6:$CE$370,'Récap Transp'!S$3))</f>
        <v>0</v>
      </c>
    </row>
    <row r="279" spans="1:19" x14ac:dyDescent="0.2">
      <c r="A279" s="7">
        <f>Pointage!A281</f>
        <v>43376</v>
      </c>
      <c r="B279" s="4">
        <f t="shared" si="8"/>
        <v>3</v>
      </c>
      <c r="C279" s="4">
        <f t="shared" si="9"/>
        <v>10</v>
      </c>
      <c r="D279" s="8">
        <f>IF($A279=0,0,VLOOKUP($A279,Pointage!$A$6:$CE$370,'Récap Transp'!D$3))</f>
        <v>0</v>
      </c>
      <c r="E279" s="8">
        <f>IF($A279=0,0,VLOOKUP($A279,Pointage!$A$6:$CE$370,'Récap Transp'!E$3))</f>
        <v>0</v>
      </c>
      <c r="F279" s="8">
        <f>IF($A279=0,0,VLOOKUP($A279,Pointage!$A$6:$CE$370,'Récap Transp'!F$3))</f>
        <v>0</v>
      </c>
      <c r="G279" s="8">
        <f>IF($A279=0,0,VLOOKUP($A279,Pointage!$A$6:$CE$370,'Récap Transp'!G$3))</f>
        <v>0</v>
      </c>
      <c r="H279" s="8">
        <f>IF($A279=0,0,VLOOKUP($A279,Pointage!$A$6:$CE$370,'Récap Transp'!H$3))</f>
        <v>0</v>
      </c>
      <c r="I279" s="8">
        <f>IF($A279=0,0,VLOOKUP($A279,Pointage!$A$6:$CE$370,'Récap Transp'!I$3))</f>
        <v>0</v>
      </c>
      <c r="J279" s="8">
        <f>IF($A279=0,0,VLOOKUP($A279,Pointage!$A$6:$CE$370,'Récap Transp'!J$3))</f>
        <v>0</v>
      </c>
      <c r="K279" s="8">
        <f>IF($A279=0,0,VLOOKUP($A279,Pointage!$A$6:$CE$370,'Récap Transp'!K$3))</f>
        <v>0</v>
      </c>
      <c r="L279" s="8">
        <f>IF($A279=0,0,VLOOKUP($A279,Pointage!$A$6:$CE$370,'Récap Transp'!L$3))</f>
        <v>0</v>
      </c>
      <c r="M279" s="8">
        <f>IF($A279=0,0,VLOOKUP($A279,Pointage!$A$6:$CE$370,'Récap Transp'!M$3))</f>
        <v>0</v>
      </c>
      <c r="N279" s="8">
        <f>IF($A279=0,0,VLOOKUP($A279,Pointage!$A$6:$CE$370,'Récap Transp'!N$3))</f>
        <v>0</v>
      </c>
      <c r="O279" s="8">
        <f>IF($A279=0,0,VLOOKUP($A279,Pointage!$A$6:$CE$370,'Récap Transp'!O$3))</f>
        <v>0</v>
      </c>
      <c r="P279" s="8">
        <f>IF($A279=0,0,VLOOKUP($A279,Pointage!$A$6:$CE$370,'Récap Transp'!P$3))</f>
        <v>0</v>
      </c>
      <c r="Q279" s="8">
        <f>IF($A279=0,0,VLOOKUP($A279,Pointage!$A$6:$CE$370,'Récap Transp'!Q$3))</f>
        <v>0</v>
      </c>
      <c r="R279" s="8">
        <f>IF($A279=0,0,VLOOKUP($A279,Pointage!$A$6:$CE$370,'Récap Transp'!R$3))</f>
        <v>0</v>
      </c>
      <c r="S279" s="8">
        <f>IF($A279=0,0,VLOOKUP($A279,Pointage!$A$6:$CE$370,'Récap Transp'!S$3))</f>
        <v>0</v>
      </c>
    </row>
    <row r="280" spans="1:19" x14ac:dyDescent="0.2">
      <c r="A280" s="7">
        <f>Pointage!A282</f>
        <v>43377</v>
      </c>
      <c r="B280" s="4">
        <f t="shared" si="8"/>
        <v>4</v>
      </c>
      <c r="C280" s="4">
        <f t="shared" si="9"/>
        <v>10</v>
      </c>
      <c r="D280" s="8">
        <f>IF($A280=0,0,VLOOKUP($A280,Pointage!$A$6:$CE$370,'Récap Transp'!D$3))</f>
        <v>0</v>
      </c>
      <c r="E280" s="8">
        <f>IF($A280=0,0,VLOOKUP($A280,Pointage!$A$6:$CE$370,'Récap Transp'!E$3))</f>
        <v>0</v>
      </c>
      <c r="F280" s="8">
        <f>IF($A280=0,0,VLOOKUP($A280,Pointage!$A$6:$CE$370,'Récap Transp'!F$3))</f>
        <v>0</v>
      </c>
      <c r="G280" s="8">
        <f>IF($A280=0,0,VLOOKUP($A280,Pointage!$A$6:$CE$370,'Récap Transp'!G$3))</f>
        <v>0</v>
      </c>
      <c r="H280" s="8">
        <f>IF($A280=0,0,VLOOKUP($A280,Pointage!$A$6:$CE$370,'Récap Transp'!H$3))</f>
        <v>0</v>
      </c>
      <c r="I280" s="8">
        <f>IF($A280=0,0,VLOOKUP($A280,Pointage!$A$6:$CE$370,'Récap Transp'!I$3))</f>
        <v>0</v>
      </c>
      <c r="J280" s="8">
        <f>IF($A280=0,0,VLOOKUP($A280,Pointage!$A$6:$CE$370,'Récap Transp'!J$3))</f>
        <v>0</v>
      </c>
      <c r="K280" s="8">
        <f>IF($A280=0,0,VLOOKUP($A280,Pointage!$A$6:$CE$370,'Récap Transp'!K$3))</f>
        <v>0</v>
      </c>
      <c r="L280" s="8">
        <f>IF($A280=0,0,VLOOKUP($A280,Pointage!$A$6:$CE$370,'Récap Transp'!L$3))</f>
        <v>0</v>
      </c>
      <c r="M280" s="8">
        <f>IF($A280=0,0,VLOOKUP($A280,Pointage!$A$6:$CE$370,'Récap Transp'!M$3))</f>
        <v>0</v>
      </c>
      <c r="N280" s="8">
        <f>IF($A280=0,0,VLOOKUP($A280,Pointage!$A$6:$CE$370,'Récap Transp'!N$3))</f>
        <v>0</v>
      </c>
      <c r="O280" s="8">
        <f>IF($A280=0,0,VLOOKUP($A280,Pointage!$A$6:$CE$370,'Récap Transp'!O$3))</f>
        <v>0</v>
      </c>
      <c r="P280" s="8">
        <f>IF($A280=0,0,VLOOKUP($A280,Pointage!$A$6:$CE$370,'Récap Transp'!P$3))</f>
        <v>0</v>
      </c>
      <c r="Q280" s="8">
        <f>IF($A280=0,0,VLOOKUP($A280,Pointage!$A$6:$CE$370,'Récap Transp'!Q$3))</f>
        <v>0</v>
      </c>
      <c r="R280" s="8">
        <f>IF($A280=0,0,VLOOKUP($A280,Pointage!$A$6:$CE$370,'Récap Transp'!R$3))</f>
        <v>0</v>
      </c>
      <c r="S280" s="8">
        <f>IF($A280=0,0,VLOOKUP($A280,Pointage!$A$6:$CE$370,'Récap Transp'!S$3))</f>
        <v>0</v>
      </c>
    </row>
    <row r="281" spans="1:19" x14ac:dyDescent="0.2">
      <c r="A281" s="7">
        <f>Pointage!A283</f>
        <v>43378</v>
      </c>
      <c r="B281" s="4">
        <f t="shared" si="8"/>
        <v>5</v>
      </c>
      <c r="C281" s="4">
        <f t="shared" si="9"/>
        <v>10</v>
      </c>
      <c r="D281" s="8">
        <f>IF($A281=0,0,VLOOKUP($A281,Pointage!$A$6:$CE$370,'Récap Transp'!D$3))</f>
        <v>0</v>
      </c>
      <c r="E281" s="8">
        <f>IF($A281=0,0,VLOOKUP($A281,Pointage!$A$6:$CE$370,'Récap Transp'!E$3))</f>
        <v>0</v>
      </c>
      <c r="F281" s="8">
        <f>IF($A281=0,0,VLOOKUP($A281,Pointage!$A$6:$CE$370,'Récap Transp'!F$3))</f>
        <v>0</v>
      </c>
      <c r="G281" s="8">
        <f>IF($A281=0,0,VLOOKUP($A281,Pointage!$A$6:$CE$370,'Récap Transp'!G$3))</f>
        <v>0</v>
      </c>
      <c r="H281" s="8">
        <f>IF($A281=0,0,VLOOKUP($A281,Pointage!$A$6:$CE$370,'Récap Transp'!H$3))</f>
        <v>0</v>
      </c>
      <c r="I281" s="8">
        <f>IF($A281=0,0,VLOOKUP($A281,Pointage!$A$6:$CE$370,'Récap Transp'!I$3))</f>
        <v>0</v>
      </c>
      <c r="J281" s="8">
        <f>IF($A281=0,0,VLOOKUP($A281,Pointage!$A$6:$CE$370,'Récap Transp'!J$3))</f>
        <v>0</v>
      </c>
      <c r="K281" s="8">
        <f>IF($A281=0,0,VLOOKUP($A281,Pointage!$A$6:$CE$370,'Récap Transp'!K$3))</f>
        <v>0</v>
      </c>
      <c r="L281" s="8">
        <f>IF($A281=0,0,VLOOKUP($A281,Pointage!$A$6:$CE$370,'Récap Transp'!L$3))</f>
        <v>0</v>
      </c>
      <c r="M281" s="8">
        <f>IF($A281=0,0,VLOOKUP($A281,Pointage!$A$6:$CE$370,'Récap Transp'!M$3))</f>
        <v>0</v>
      </c>
      <c r="N281" s="8">
        <f>IF($A281=0,0,VLOOKUP($A281,Pointage!$A$6:$CE$370,'Récap Transp'!N$3))</f>
        <v>0</v>
      </c>
      <c r="O281" s="8">
        <f>IF($A281=0,0,VLOOKUP($A281,Pointage!$A$6:$CE$370,'Récap Transp'!O$3))</f>
        <v>0</v>
      </c>
      <c r="P281" s="8">
        <f>IF($A281=0,0,VLOOKUP($A281,Pointage!$A$6:$CE$370,'Récap Transp'!P$3))</f>
        <v>0</v>
      </c>
      <c r="Q281" s="8">
        <f>IF($A281=0,0,VLOOKUP($A281,Pointage!$A$6:$CE$370,'Récap Transp'!Q$3))</f>
        <v>0</v>
      </c>
      <c r="R281" s="8">
        <f>IF($A281=0,0,VLOOKUP($A281,Pointage!$A$6:$CE$370,'Récap Transp'!R$3))</f>
        <v>0</v>
      </c>
      <c r="S281" s="8">
        <f>IF($A281=0,0,VLOOKUP($A281,Pointage!$A$6:$CE$370,'Récap Transp'!S$3))</f>
        <v>0</v>
      </c>
    </row>
    <row r="282" spans="1:19" x14ac:dyDescent="0.2">
      <c r="A282" s="7">
        <f>Pointage!A284</f>
        <v>43379</v>
      </c>
      <c r="B282" s="4">
        <f t="shared" si="8"/>
        <v>6</v>
      </c>
      <c r="C282" s="4">
        <f t="shared" si="9"/>
        <v>10</v>
      </c>
      <c r="D282" s="8">
        <f>IF($A282=0,0,VLOOKUP($A282,Pointage!$A$6:$CE$370,'Récap Transp'!D$3))</f>
        <v>0</v>
      </c>
      <c r="E282" s="8">
        <f>IF($A282=0,0,VLOOKUP($A282,Pointage!$A$6:$CE$370,'Récap Transp'!E$3))</f>
        <v>0</v>
      </c>
      <c r="F282" s="8">
        <f>IF($A282=0,0,VLOOKUP($A282,Pointage!$A$6:$CE$370,'Récap Transp'!F$3))</f>
        <v>0</v>
      </c>
      <c r="G282" s="8">
        <f>IF($A282=0,0,VLOOKUP($A282,Pointage!$A$6:$CE$370,'Récap Transp'!G$3))</f>
        <v>0</v>
      </c>
      <c r="H282" s="8">
        <f>IF($A282=0,0,VLOOKUP($A282,Pointage!$A$6:$CE$370,'Récap Transp'!H$3))</f>
        <v>0</v>
      </c>
      <c r="I282" s="8">
        <f>IF($A282=0,0,VLOOKUP($A282,Pointage!$A$6:$CE$370,'Récap Transp'!I$3))</f>
        <v>0</v>
      </c>
      <c r="J282" s="8">
        <f>IF($A282=0,0,VLOOKUP($A282,Pointage!$A$6:$CE$370,'Récap Transp'!J$3))</f>
        <v>0</v>
      </c>
      <c r="K282" s="8">
        <f>IF($A282=0,0,VLOOKUP($A282,Pointage!$A$6:$CE$370,'Récap Transp'!K$3))</f>
        <v>0</v>
      </c>
      <c r="L282" s="8">
        <f>IF($A282=0,0,VLOOKUP($A282,Pointage!$A$6:$CE$370,'Récap Transp'!L$3))</f>
        <v>0</v>
      </c>
      <c r="M282" s="8">
        <f>IF($A282=0,0,VLOOKUP($A282,Pointage!$A$6:$CE$370,'Récap Transp'!M$3))</f>
        <v>0</v>
      </c>
      <c r="N282" s="8">
        <f>IF($A282=0,0,VLOOKUP($A282,Pointage!$A$6:$CE$370,'Récap Transp'!N$3))</f>
        <v>0</v>
      </c>
      <c r="O282" s="8">
        <f>IF($A282=0,0,VLOOKUP($A282,Pointage!$A$6:$CE$370,'Récap Transp'!O$3))</f>
        <v>0</v>
      </c>
      <c r="P282" s="8">
        <f>IF($A282=0,0,VLOOKUP($A282,Pointage!$A$6:$CE$370,'Récap Transp'!P$3))</f>
        <v>0</v>
      </c>
      <c r="Q282" s="8">
        <f>IF($A282=0,0,VLOOKUP($A282,Pointage!$A$6:$CE$370,'Récap Transp'!Q$3))</f>
        <v>0</v>
      </c>
      <c r="R282" s="8">
        <f>IF($A282=0,0,VLOOKUP($A282,Pointage!$A$6:$CE$370,'Récap Transp'!R$3))</f>
        <v>0</v>
      </c>
      <c r="S282" s="8">
        <f>IF($A282=0,0,VLOOKUP($A282,Pointage!$A$6:$CE$370,'Récap Transp'!S$3))</f>
        <v>0</v>
      </c>
    </row>
    <row r="283" spans="1:19" x14ac:dyDescent="0.2">
      <c r="A283" s="7" t="str">
        <f>Pointage!A285</f>
        <v>Total</v>
      </c>
      <c r="B283" s="4" t="e">
        <f t="shared" si="8"/>
        <v>#VALUE!</v>
      </c>
      <c r="C283" s="4" t="e">
        <f t="shared" si="9"/>
        <v>#VALUE!</v>
      </c>
      <c r="D283" s="8">
        <f>IF($A283=0,0,VLOOKUP($A283,Pointage!$A$6:$CE$370,'Récap Transp'!D$3))</f>
        <v>0</v>
      </c>
      <c r="E283" s="8">
        <f>IF($A283=0,0,VLOOKUP($A283,Pointage!$A$6:$CE$370,'Récap Transp'!E$3))</f>
        <v>0</v>
      </c>
      <c r="F283" s="8">
        <f>IF($A283=0,0,VLOOKUP($A283,Pointage!$A$6:$CE$370,'Récap Transp'!F$3))</f>
        <v>0</v>
      </c>
      <c r="G283" s="8">
        <f>IF($A283=0,0,VLOOKUP($A283,Pointage!$A$6:$CE$370,'Récap Transp'!G$3))</f>
        <v>0</v>
      </c>
      <c r="H283" s="8">
        <f>IF($A283=0,0,VLOOKUP($A283,Pointage!$A$6:$CE$370,'Récap Transp'!H$3))</f>
        <v>0</v>
      </c>
      <c r="I283" s="8">
        <f>IF($A283=0,0,VLOOKUP($A283,Pointage!$A$6:$CE$370,'Récap Transp'!I$3))</f>
        <v>0</v>
      </c>
      <c r="J283" s="8">
        <f>IF($A283=0,0,VLOOKUP($A283,Pointage!$A$6:$CE$370,'Récap Transp'!J$3))</f>
        <v>0</v>
      </c>
      <c r="K283" s="8">
        <f>IF($A283=0,0,VLOOKUP($A283,Pointage!$A$6:$CE$370,'Récap Transp'!K$3))</f>
        <v>0</v>
      </c>
      <c r="L283" s="8">
        <f>IF($A283=0,0,VLOOKUP($A283,Pointage!$A$6:$CE$370,'Récap Transp'!L$3))</f>
        <v>0</v>
      </c>
      <c r="M283" s="8">
        <f>IF($A283=0,0,VLOOKUP($A283,Pointage!$A$6:$CE$370,'Récap Transp'!M$3))</f>
        <v>0</v>
      </c>
      <c r="N283" s="8">
        <f>IF($A283=0,0,VLOOKUP($A283,Pointage!$A$6:$CE$370,'Récap Transp'!N$3))</f>
        <v>0</v>
      </c>
      <c r="O283" s="8">
        <f>IF($A283=0,0,VLOOKUP($A283,Pointage!$A$6:$CE$370,'Récap Transp'!O$3))</f>
        <v>0</v>
      </c>
      <c r="P283" s="8">
        <f>IF($A283=0,0,VLOOKUP($A283,Pointage!$A$6:$CE$370,'Récap Transp'!P$3))</f>
        <v>0</v>
      </c>
      <c r="Q283" s="8">
        <f>IF($A283=0,0,VLOOKUP($A283,Pointage!$A$6:$CE$370,'Récap Transp'!Q$3))</f>
        <v>0</v>
      </c>
      <c r="R283" s="8">
        <f>IF($A283=0,0,VLOOKUP($A283,Pointage!$A$6:$CE$370,'Récap Transp'!R$3))</f>
        <v>0</v>
      </c>
      <c r="S283" s="8">
        <f>IF($A283=0,0,VLOOKUP($A283,Pointage!$A$6:$CE$370,'Récap Transp'!S$3))</f>
        <v>0</v>
      </c>
    </row>
    <row r="284" spans="1:19" x14ac:dyDescent="0.2">
      <c r="A284" s="7">
        <f>Pointage!A286</f>
        <v>43381</v>
      </c>
      <c r="B284" s="4">
        <f t="shared" si="8"/>
        <v>8</v>
      </c>
      <c r="C284" s="4">
        <f t="shared" si="9"/>
        <v>10</v>
      </c>
      <c r="D284" s="8">
        <f>IF($A284=0,0,VLOOKUP($A284,Pointage!$A$6:$CE$370,'Récap Transp'!D$3))</f>
        <v>0</v>
      </c>
      <c r="E284" s="8">
        <f>IF($A284=0,0,VLOOKUP($A284,Pointage!$A$6:$CE$370,'Récap Transp'!E$3))</f>
        <v>0</v>
      </c>
      <c r="F284" s="8">
        <f>IF($A284=0,0,VLOOKUP($A284,Pointage!$A$6:$CE$370,'Récap Transp'!F$3))</f>
        <v>0</v>
      </c>
      <c r="G284" s="8">
        <f>IF($A284=0,0,VLOOKUP($A284,Pointage!$A$6:$CE$370,'Récap Transp'!G$3))</f>
        <v>0</v>
      </c>
      <c r="H284" s="8">
        <f>IF($A284=0,0,VLOOKUP($A284,Pointage!$A$6:$CE$370,'Récap Transp'!H$3))</f>
        <v>0</v>
      </c>
      <c r="I284" s="8">
        <f>IF($A284=0,0,VLOOKUP($A284,Pointage!$A$6:$CE$370,'Récap Transp'!I$3))</f>
        <v>0</v>
      </c>
      <c r="J284" s="8">
        <f>IF($A284=0,0,VLOOKUP($A284,Pointage!$A$6:$CE$370,'Récap Transp'!J$3))</f>
        <v>0</v>
      </c>
      <c r="K284" s="8">
        <f>IF($A284=0,0,VLOOKUP($A284,Pointage!$A$6:$CE$370,'Récap Transp'!K$3))</f>
        <v>0</v>
      </c>
      <c r="L284" s="8">
        <f>IF($A284=0,0,VLOOKUP($A284,Pointage!$A$6:$CE$370,'Récap Transp'!L$3))</f>
        <v>0</v>
      </c>
      <c r="M284" s="8">
        <f>IF($A284=0,0,VLOOKUP($A284,Pointage!$A$6:$CE$370,'Récap Transp'!M$3))</f>
        <v>0</v>
      </c>
      <c r="N284" s="8">
        <f>IF($A284=0,0,VLOOKUP($A284,Pointage!$A$6:$CE$370,'Récap Transp'!N$3))</f>
        <v>0</v>
      </c>
      <c r="O284" s="8">
        <f>IF($A284=0,0,VLOOKUP($A284,Pointage!$A$6:$CE$370,'Récap Transp'!O$3))</f>
        <v>0</v>
      </c>
      <c r="P284" s="8">
        <f>IF($A284=0,0,VLOOKUP($A284,Pointage!$A$6:$CE$370,'Récap Transp'!P$3))</f>
        <v>0</v>
      </c>
      <c r="Q284" s="8">
        <f>IF($A284=0,0,VLOOKUP($A284,Pointage!$A$6:$CE$370,'Récap Transp'!Q$3))</f>
        <v>0</v>
      </c>
      <c r="R284" s="8">
        <f>IF($A284=0,0,VLOOKUP($A284,Pointage!$A$6:$CE$370,'Récap Transp'!R$3))</f>
        <v>0</v>
      </c>
      <c r="S284" s="8">
        <f>IF($A284=0,0,VLOOKUP($A284,Pointage!$A$6:$CE$370,'Récap Transp'!S$3))</f>
        <v>0</v>
      </c>
    </row>
    <row r="285" spans="1:19" x14ac:dyDescent="0.2">
      <c r="A285" s="7">
        <f>Pointage!A287</f>
        <v>43382</v>
      </c>
      <c r="B285" s="4">
        <f t="shared" si="8"/>
        <v>9</v>
      </c>
      <c r="C285" s="4">
        <f t="shared" si="9"/>
        <v>10</v>
      </c>
      <c r="D285" s="8">
        <f>IF($A285=0,0,VLOOKUP($A285,Pointage!$A$6:$CE$370,'Récap Transp'!D$3))</f>
        <v>0</v>
      </c>
      <c r="E285" s="8">
        <f>IF($A285=0,0,VLOOKUP($A285,Pointage!$A$6:$CE$370,'Récap Transp'!E$3))</f>
        <v>0</v>
      </c>
      <c r="F285" s="8">
        <f>IF($A285=0,0,VLOOKUP($A285,Pointage!$A$6:$CE$370,'Récap Transp'!F$3))</f>
        <v>0</v>
      </c>
      <c r="G285" s="8">
        <f>IF($A285=0,0,VLOOKUP($A285,Pointage!$A$6:$CE$370,'Récap Transp'!G$3))</f>
        <v>0</v>
      </c>
      <c r="H285" s="8">
        <f>IF($A285=0,0,VLOOKUP($A285,Pointage!$A$6:$CE$370,'Récap Transp'!H$3))</f>
        <v>0</v>
      </c>
      <c r="I285" s="8">
        <f>IF($A285=0,0,VLOOKUP($A285,Pointage!$A$6:$CE$370,'Récap Transp'!I$3))</f>
        <v>0</v>
      </c>
      <c r="J285" s="8">
        <f>IF($A285=0,0,VLOOKUP($A285,Pointage!$A$6:$CE$370,'Récap Transp'!J$3))</f>
        <v>0</v>
      </c>
      <c r="K285" s="8">
        <f>IF($A285=0,0,VLOOKUP($A285,Pointage!$A$6:$CE$370,'Récap Transp'!K$3))</f>
        <v>0</v>
      </c>
      <c r="L285" s="8">
        <f>IF($A285=0,0,VLOOKUP($A285,Pointage!$A$6:$CE$370,'Récap Transp'!L$3))</f>
        <v>0</v>
      </c>
      <c r="M285" s="8">
        <f>IF($A285=0,0,VLOOKUP($A285,Pointage!$A$6:$CE$370,'Récap Transp'!M$3))</f>
        <v>0</v>
      </c>
      <c r="N285" s="8">
        <f>IF($A285=0,0,VLOOKUP($A285,Pointage!$A$6:$CE$370,'Récap Transp'!N$3))</f>
        <v>0</v>
      </c>
      <c r="O285" s="8">
        <f>IF($A285=0,0,VLOOKUP($A285,Pointage!$A$6:$CE$370,'Récap Transp'!O$3))</f>
        <v>0</v>
      </c>
      <c r="P285" s="8">
        <f>IF($A285=0,0,VLOOKUP($A285,Pointage!$A$6:$CE$370,'Récap Transp'!P$3))</f>
        <v>0</v>
      </c>
      <c r="Q285" s="8">
        <f>IF($A285=0,0,VLOOKUP($A285,Pointage!$A$6:$CE$370,'Récap Transp'!Q$3))</f>
        <v>0</v>
      </c>
      <c r="R285" s="8">
        <f>IF($A285=0,0,VLOOKUP($A285,Pointage!$A$6:$CE$370,'Récap Transp'!R$3))</f>
        <v>0</v>
      </c>
      <c r="S285" s="8">
        <f>IF($A285=0,0,VLOOKUP($A285,Pointage!$A$6:$CE$370,'Récap Transp'!S$3))</f>
        <v>0</v>
      </c>
    </row>
    <row r="286" spans="1:19" x14ac:dyDescent="0.2">
      <c r="A286" s="7">
        <f>Pointage!A288</f>
        <v>43383</v>
      </c>
      <c r="B286" s="4">
        <f t="shared" si="8"/>
        <v>10</v>
      </c>
      <c r="C286" s="4">
        <f t="shared" si="9"/>
        <v>10</v>
      </c>
      <c r="D286" s="8">
        <f>IF($A286=0,0,VLOOKUP($A286,Pointage!$A$6:$CE$370,'Récap Transp'!D$3))</f>
        <v>0</v>
      </c>
      <c r="E286" s="8">
        <f>IF($A286=0,0,VLOOKUP($A286,Pointage!$A$6:$CE$370,'Récap Transp'!E$3))</f>
        <v>0</v>
      </c>
      <c r="F286" s="8">
        <f>IF($A286=0,0,VLOOKUP($A286,Pointage!$A$6:$CE$370,'Récap Transp'!F$3))</f>
        <v>0</v>
      </c>
      <c r="G286" s="8">
        <f>IF($A286=0,0,VLOOKUP($A286,Pointage!$A$6:$CE$370,'Récap Transp'!G$3))</f>
        <v>0</v>
      </c>
      <c r="H286" s="8">
        <f>IF($A286=0,0,VLOOKUP($A286,Pointage!$A$6:$CE$370,'Récap Transp'!H$3))</f>
        <v>0</v>
      </c>
      <c r="I286" s="8">
        <f>IF($A286=0,0,VLOOKUP($A286,Pointage!$A$6:$CE$370,'Récap Transp'!I$3))</f>
        <v>0</v>
      </c>
      <c r="J286" s="8">
        <f>IF($A286=0,0,VLOOKUP($A286,Pointage!$A$6:$CE$370,'Récap Transp'!J$3))</f>
        <v>0</v>
      </c>
      <c r="K286" s="8">
        <f>IF($A286=0,0,VLOOKUP($A286,Pointage!$A$6:$CE$370,'Récap Transp'!K$3))</f>
        <v>0</v>
      </c>
      <c r="L286" s="8">
        <f>IF($A286=0,0,VLOOKUP($A286,Pointage!$A$6:$CE$370,'Récap Transp'!L$3))</f>
        <v>0</v>
      </c>
      <c r="M286" s="8">
        <f>IF($A286=0,0,VLOOKUP($A286,Pointage!$A$6:$CE$370,'Récap Transp'!M$3))</f>
        <v>0</v>
      </c>
      <c r="N286" s="8">
        <f>IF($A286=0,0,VLOOKUP($A286,Pointage!$A$6:$CE$370,'Récap Transp'!N$3))</f>
        <v>0</v>
      </c>
      <c r="O286" s="8">
        <f>IF($A286=0,0,VLOOKUP($A286,Pointage!$A$6:$CE$370,'Récap Transp'!O$3))</f>
        <v>0</v>
      </c>
      <c r="P286" s="8">
        <f>IF($A286=0,0,VLOOKUP($A286,Pointage!$A$6:$CE$370,'Récap Transp'!P$3))</f>
        <v>0</v>
      </c>
      <c r="Q286" s="8">
        <f>IF($A286=0,0,VLOOKUP($A286,Pointage!$A$6:$CE$370,'Récap Transp'!Q$3))</f>
        <v>0</v>
      </c>
      <c r="R286" s="8">
        <f>IF($A286=0,0,VLOOKUP($A286,Pointage!$A$6:$CE$370,'Récap Transp'!R$3))</f>
        <v>0</v>
      </c>
      <c r="S286" s="8">
        <f>IF($A286=0,0,VLOOKUP($A286,Pointage!$A$6:$CE$370,'Récap Transp'!S$3))</f>
        <v>0</v>
      </c>
    </row>
    <row r="287" spans="1:19" x14ac:dyDescent="0.2">
      <c r="A287" s="7">
        <f>Pointage!A289</f>
        <v>43384</v>
      </c>
      <c r="B287" s="4">
        <f t="shared" si="8"/>
        <v>11</v>
      </c>
      <c r="C287" s="4">
        <f t="shared" si="9"/>
        <v>10</v>
      </c>
      <c r="D287" s="8">
        <f>IF($A287=0,0,VLOOKUP($A287,Pointage!$A$6:$CE$370,'Récap Transp'!D$3))</f>
        <v>0</v>
      </c>
      <c r="E287" s="8">
        <f>IF($A287=0,0,VLOOKUP($A287,Pointage!$A$6:$CE$370,'Récap Transp'!E$3))</f>
        <v>0</v>
      </c>
      <c r="F287" s="8">
        <f>IF($A287=0,0,VLOOKUP($A287,Pointage!$A$6:$CE$370,'Récap Transp'!F$3))</f>
        <v>0</v>
      </c>
      <c r="G287" s="8">
        <f>IF($A287=0,0,VLOOKUP($A287,Pointage!$A$6:$CE$370,'Récap Transp'!G$3))</f>
        <v>0</v>
      </c>
      <c r="H287" s="8">
        <f>IF($A287=0,0,VLOOKUP($A287,Pointage!$A$6:$CE$370,'Récap Transp'!H$3))</f>
        <v>0</v>
      </c>
      <c r="I287" s="8">
        <f>IF($A287=0,0,VLOOKUP($A287,Pointage!$A$6:$CE$370,'Récap Transp'!I$3))</f>
        <v>0</v>
      </c>
      <c r="J287" s="8">
        <f>IF($A287=0,0,VLOOKUP($A287,Pointage!$A$6:$CE$370,'Récap Transp'!J$3))</f>
        <v>0</v>
      </c>
      <c r="K287" s="8">
        <f>IF($A287=0,0,VLOOKUP($A287,Pointage!$A$6:$CE$370,'Récap Transp'!K$3))</f>
        <v>0</v>
      </c>
      <c r="L287" s="8">
        <f>IF($A287=0,0,VLOOKUP($A287,Pointage!$A$6:$CE$370,'Récap Transp'!L$3))</f>
        <v>0</v>
      </c>
      <c r="M287" s="8">
        <f>IF($A287=0,0,VLOOKUP($A287,Pointage!$A$6:$CE$370,'Récap Transp'!M$3))</f>
        <v>0</v>
      </c>
      <c r="N287" s="8">
        <f>IF($A287=0,0,VLOOKUP($A287,Pointage!$A$6:$CE$370,'Récap Transp'!N$3))</f>
        <v>0</v>
      </c>
      <c r="O287" s="8">
        <f>IF($A287=0,0,VLOOKUP($A287,Pointage!$A$6:$CE$370,'Récap Transp'!O$3))</f>
        <v>0</v>
      </c>
      <c r="P287" s="8">
        <f>IF($A287=0,0,VLOOKUP($A287,Pointage!$A$6:$CE$370,'Récap Transp'!P$3))</f>
        <v>0</v>
      </c>
      <c r="Q287" s="8">
        <f>IF($A287=0,0,VLOOKUP($A287,Pointage!$A$6:$CE$370,'Récap Transp'!Q$3))</f>
        <v>0</v>
      </c>
      <c r="R287" s="8">
        <f>IF($A287=0,0,VLOOKUP($A287,Pointage!$A$6:$CE$370,'Récap Transp'!R$3))</f>
        <v>0</v>
      </c>
      <c r="S287" s="8">
        <f>IF($A287=0,0,VLOOKUP($A287,Pointage!$A$6:$CE$370,'Récap Transp'!S$3))</f>
        <v>0</v>
      </c>
    </row>
    <row r="288" spans="1:19" x14ac:dyDescent="0.2">
      <c r="A288" s="7">
        <f>Pointage!A290</f>
        <v>43385</v>
      </c>
      <c r="B288" s="4">
        <f t="shared" si="8"/>
        <v>12</v>
      </c>
      <c r="C288" s="4">
        <f t="shared" si="9"/>
        <v>10</v>
      </c>
      <c r="D288" s="8">
        <f>IF($A288=0,0,VLOOKUP($A288,Pointage!$A$6:$CE$370,'Récap Transp'!D$3))</f>
        <v>0</v>
      </c>
      <c r="E288" s="8">
        <f>IF($A288=0,0,VLOOKUP($A288,Pointage!$A$6:$CE$370,'Récap Transp'!E$3))</f>
        <v>0</v>
      </c>
      <c r="F288" s="8">
        <f>IF($A288=0,0,VLOOKUP($A288,Pointage!$A$6:$CE$370,'Récap Transp'!F$3))</f>
        <v>0</v>
      </c>
      <c r="G288" s="8">
        <f>IF($A288=0,0,VLOOKUP($A288,Pointage!$A$6:$CE$370,'Récap Transp'!G$3))</f>
        <v>0</v>
      </c>
      <c r="H288" s="8">
        <f>IF($A288=0,0,VLOOKUP($A288,Pointage!$A$6:$CE$370,'Récap Transp'!H$3))</f>
        <v>0</v>
      </c>
      <c r="I288" s="8">
        <f>IF($A288=0,0,VLOOKUP($A288,Pointage!$A$6:$CE$370,'Récap Transp'!I$3))</f>
        <v>0</v>
      </c>
      <c r="J288" s="8">
        <f>IF($A288=0,0,VLOOKUP($A288,Pointage!$A$6:$CE$370,'Récap Transp'!J$3))</f>
        <v>0</v>
      </c>
      <c r="K288" s="8">
        <f>IF($A288=0,0,VLOOKUP($A288,Pointage!$A$6:$CE$370,'Récap Transp'!K$3))</f>
        <v>0</v>
      </c>
      <c r="L288" s="8">
        <f>IF($A288=0,0,VLOOKUP($A288,Pointage!$A$6:$CE$370,'Récap Transp'!L$3))</f>
        <v>0</v>
      </c>
      <c r="M288" s="8">
        <f>IF($A288=0,0,VLOOKUP($A288,Pointage!$A$6:$CE$370,'Récap Transp'!M$3))</f>
        <v>0</v>
      </c>
      <c r="N288" s="8">
        <f>IF($A288=0,0,VLOOKUP($A288,Pointage!$A$6:$CE$370,'Récap Transp'!N$3))</f>
        <v>0</v>
      </c>
      <c r="O288" s="8">
        <f>IF($A288=0,0,VLOOKUP($A288,Pointage!$A$6:$CE$370,'Récap Transp'!O$3))</f>
        <v>0</v>
      </c>
      <c r="P288" s="8">
        <f>IF($A288=0,0,VLOOKUP($A288,Pointage!$A$6:$CE$370,'Récap Transp'!P$3))</f>
        <v>0</v>
      </c>
      <c r="Q288" s="8">
        <f>IF($A288=0,0,VLOOKUP($A288,Pointage!$A$6:$CE$370,'Récap Transp'!Q$3))</f>
        <v>0</v>
      </c>
      <c r="R288" s="8">
        <f>IF($A288=0,0,VLOOKUP($A288,Pointage!$A$6:$CE$370,'Récap Transp'!R$3))</f>
        <v>0</v>
      </c>
      <c r="S288" s="8">
        <f>IF($A288=0,0,VLOOKUP($A288,Pointage!$A$6:$CE$370,'Récap Transp'!S$3))</f>
        <v>0</v>
      </c>
    </row>
    <row r="289" spans="1:19" x14ac:dyDescent="0.2">
      <c r="A289" s="7">
        <f>Pointage!A291</f>
        <v>43386</v>
      </c>
      <c r="B289" s="4">
        <f t="shared" si="8"/>
        <v>13</v>
      </c>
      <c r="C289" s="4">
        <f t="shared" si="9"/>
        <v>10</v>
      </c>
      <c r="D289" s="8">
        <f>IF($A289=0,0,VLOOKUP($A289,Pointage!$A$6:$CE$370,'Récap Transp'!D$3))</f>
        <v>0</v>
      </c>
      <c r="E289" s="8">
        <f>IF($A289=0,0,VLOOKUP($A289,Pointage!$A$6:$CE$370,'Récap Transp'!E$3))</f>
        <v>0</v>
      </c>
      <c r="F289" s="8">
        <f>IF($A289=0,0,VLOOKUP($A289,Pointage!$A$6:$CE$370,'Récap Transp'!F$3))</f>
        <v>0</v>
      </c>
      <c r="G289" s="8">
        <f>IF($A289=0,0,VLOOKUP($A289,Pointage!$A$6:$CE$370,'Récap Transp'!G$3))</f>
        <v>0</v>
      </c>
      <c r="H289" s="8">
        <f>IF($A289=0,0,VLOOKUP($A289,Pointage!$A$6:$CE$370,'Récap Transp'!H$3))</f>
        <v>0</v>
      </c>
      <c r="I289" s="8">
        <f>IF($A289=0,0,VLOOKUP($A289,Pointage!$A$6:$CE$370,'Récap Transp'!I$3))</f>
        <v>0</v>
      </c>
      <c r="J289" s="8">
        <f>IF($A289=0,0,VLOOKUP($A289,Pointage!$A$6:$CE$370,'Récap Transp'!J$3))</f>
        <v>0</v>
      </c>
      <c r="K289" s="8">
        <f>IF($A289=0,0,VLOOKUP($A289,Pointage!$A$6:$CE$370,'Récap Transp'!K$3))</f>
        <v>0</v>
      </c>
      <c r="L289" s="8">
        <f>IF($A289=0,0,VLOOKUP($A289,Pointage!$A$6:$CE$370,'Récap Transp'!L$3))</f>
        <v>0</v>
      </c>
      <c r="M289" s="8">
        <f>IF($A289=0,0,VLOOKUP($A289,Pointage!$A$6:$CE$370,'Récap Transp'!M$3))</f>
        <v>0</v>
      </c>
      <c r="N289" s="8">
        <f>IF($A289=0,0,VLOOKUP($A289,Pointage!$A$6:$CE$370,'Récap Transp'!N$3))</f>
        <v>0</v>
      </c>
      <c r="O289" s="8">
        <f>IF($A289=0,0,VLOOKUP($A289,Pointage!$A$6:$CE$370,'Récap Transp'!O$3))</f>
        <v>0</v>
      </c>
      <c r="P289" s="8">
        <f>IF($A289=0,0,VLOOKUP($A289,Pointage!$A$6:$CE$370,'Récap Transp'!P$3))</f>
        <v>0</v>
      </c>
      <c r="Q289" s="8">
        <f>IF($A289=0,0,VLOOKUP($A289,Pointage!$A$6:$CE$370,'Récap Transp'!Q$3))</f>
        <v>0</v>
      </c>
      <c r="R289" s="8">
        <f>IF($A289=0,0,VLOOKUP($A289,Pointage!$A$6:$CE$370,'Récap Transp'!R$3))</f>
        <v>0</v>
      </c>
      <c r="S289" s="8">
        <f>IF($A289=0,0,VLOOKUP($A289,Pointage!$A$6:$CE$370,'Récap Transp'!S$3))</f>
        <v>0</v>
      </c>
    </row>
    <row r="290" spans="1:19" x14ac:dyDescent="0.2">
      <c r="A290" s="7" t="str">
        <f>Pointage!A292</f>
        <v>Total</v>
      </c>
      <c r="B290" s="4" t="e">
        <f t="shared" si="8"/>
        <v>#VALUE!</v>
      </c>
      <c r="C290" s="4" t="e">
        <f t="shared" si="9"/>
        <v>#VALUE!</v>
      </c>
      <c r="D290" s="8">
        <f>IF($A290=0,0,VLOOKUP($A290,Pointage!$A$6:$CE$370,'Récap Transp'!D$3))</f>
        <v>0</v>
      </c>
      <c r="E290" s="8">
        <f>IF($A290=0,0,VLOOKUP($A290,Pointage!$A$6:$CE$370,'Récap Transp'!E$3))</f>
        <v>0</v>
      </c>
      <c r="F290" s="8">
        <f>IF($A290=0,0,VLOOKUP($A290,Pointage!$A$6:$CE$370,'Récap Transp'!F$3))</f>
        <v>0</v>
      </c>
      <c r="G290" s="8">
        <f>IF($A290=0,0,VLOOKUP($A290,Pointage!$A$6:$CE$370,'Récap Transp'!G$3))</f>
        <v>0</v>
      </c>
      <c r="H290" s="8">
        <f>IF($A290=0,0,VLOOKUP($A290,Pointage!$A$6:$CE$370,'Récap Transp'!H$3))</f>
        <v>0</v>
      </c>
      <c r="I290" s="8">
        <f>IF($A290=0,0,VLOOKUP($A290,Pointage!$A$6:$CE$370,'Récap Transp'!I$3))</f>
        <v>0</v>
      </c>
      <c r="J290" s="8">
        <f>IF($A290=0,0,VLOOKUP($A290,Pointage!$A$6:$CE$370,'Récap Transp'!J$3))</f>
        <v>0</v>
      </c>
      <c r="K290" s="8">
        <f>IF($A290=0,0,VLOOKUP($A290,Pointage!$A$6:$CE$370,'Récap Transp'!K$3))</f>
        <v>0</v>
      </c>
      <c r="L290" s="8">
        <f>IF($A290=0,0,VLOOKUP($A290,Pointage!$A$6:$CE$370,'Récap Transp'!L$3))</f>
        <v>0</v>
      </c>
      <c r="M290" s="8">
        <f>IF($A290=0,0,VLOOKUP($A290,Pointage!$A$6:$CE$370,'Récap Transp'!M$3))</f>
        <v>0</v>
      </c>
      <c r="N290" s="8">
        <f>IF($A290=0,0,VLOOKUP($A290,Pointage!$A$6:$CE$370,'Récap Transp'!N$3))</f>
        <v>0</v>
      </c>
      <c r="O290" s="8">
        <f>IF($A290=0,0,VLOOKUP($A290,Pointage!$A$6:$CE$370,'Récap Transp'!O$3))</f>
        <v>0</v>
      </c>
      <c r="P290" s="8">
        <f>IF($A290=0,0,VLOOKUP($A290,Pointage!$A$6:$CE$370,'Récap Transp'!P$3))</f>
        <v>0</v>
      </c>
      <c r="Q290" s="8">
        <f>IF($A290=0,0,VLOOKUP($A290,Pointage!$A$6:$CE$370,'Récap Transp'!Q$3))</f>
        <v>0</v>
      </c>
      <c r="R290" s="8">
        <f>IF($A290=0,0,VLOOKUP($A290,Pointage!$A$6:$CE$370,'Récap Transp'!R$3))</f>
        <v>0</v>
      </c>
      <c r="S290" s="8">
        <f>IF($A290=0,0,VLOOKUP($A290,Pointage!$A$6:$CE$370,'Récap Transp'!S$3))</f>
        <v>0</v>
      </c>
    </row>
    <row r="291" spans="1:19" x14ac:dyDescent="0.2">
      <c r="A291" s="7">
        <f>Pointage!A293</f>
        <v>43388</v>
      </c>
      <c r="B291" s="4">
        <f t="shared" si="8"/>
        <v>15</v>
      </c>
      <c r="C291" s="4">
        <f t="shared" si="9"/>
        <v>10</v>
      </c>
      <c r="D291" s="8">
        <f>IF($A291=0,0,VLOOKUP($A291,Pointage!$A$6:$CE$370,'Récap Transp'!D$3))</f>
        <v>0</v>
      </c>
      <c r="E291" s="8">
        <f>IF($A291=0,0,VLOOKUP($A291,Pointage!$A$6:$CE$370,'Récap Transp'!E$3))</f>
        <v>0</v>
      </c>
      <c r="F291" s="8">
        <f>IF($A291=0,0,VLOOKUP($A291,Pointage!$A$6:$CE$370,'Récap Transp'!F$3))</f>
        <v>0</v>
      </c>
      <c r="G291" s="8">
        <f>IF($A291=0,0,VLOOKUP($A291,Pointage!$A$6:$CE$370,'Récap Transp'!G$3))</f>
        <v>0</v>
      </c>
      <c r="H291" s="8">
        <f>IF($A291=0,0,VLOOKUP($A291,Pointage!$A$6:$CE$370,'Récap Transp'!H$3))</f>
        <v>0</v>
      </c>
      <c r="I291" s="8">
        <f>IF($A291=0,0,VLOOKUP($A291,Pointage!$A$6:$CE$370,'Récap Transp'!I$3))</f>
        <v>0</v>
      </c>
      <c r="J291" s="8">
        <f>IF($A291=0,0,VLOOKUP($A291,Pointage!$A$6:$CE$370,'Récap Transp'!J$3))</f>
        <v>0</v>
      </c>
      <c r="K291" s="8">
        <f>IF($A291=0,0,VLOOKUP($A291,Pointage!$A$6:$CE$370,'Récap Transp'!K$3))</f>
        <v>0</v>
      </c>
      <c r="L291" s="8">
        <f>IF($A291=0,0,VLOOKUP($A291,Pointage!$A$6:$CE$370,'Récap Transp'!L$3))</f>
        <v>0</v>
      </c>
      <c r="M291" s="8">
        <f>IF($A291=0,0,VLOOKUP($A291,Pointage!$A$6:$CE$370,'Récap Transp'!M$3))</f>
        <v>0</v>
      </c>
      <c r="N291" s="8">
        <f>IF($A291=0,0,VLOOKUP($A291,Pointage!$A$6:$CE$370,'Récap Transp'!N$3))</f>
        <v>0</v>
      </c>
      <c r="O291" s="8">
        <f>IF($A291=0,0,VLOOKUP($A291,Pointage!$A$6:$CE$370,'Récap Transp'!O$3))</f>
        <v>0</v>
      </c>
      <c r="P291" s="8">
        <f>IF($A291=0,0,VLOOKUP($A291,Pointage!$A$6:$CE$370,'Récap Transp'!P$3))</f>
        <v>0</v>
      </c>
      <c r="Q291" s="8">
        <f>IF($A291=0,0,VLOOKUP($A291,Pointage!$A$6:$CE$370,'Récap Transp'!Q$3))</f>
        <v>0</v>
      </c>
      <c r="R291" s="8">
        <f>IF($A291=0,0,VLOOKUP($A291,Pointage!$A$6:$CE$370,'Récap Transp'!R$3))</f>
        <v>0</v>
      </c>
      <c r="S291" s="8">
        <f>IF($A291=0,0,VLOOKUP($A291,Pointage!$A$6:$CE$370,'Récap Transp'!S$3))</f>
        <v>0</v>
      </c>
    </row>
    <row r="292" spans="1:19" x14ac:dyDescent="0.2">
      <c r="A292" s="7">
        <f>Pointage!A294</f>
        <v>43389</v>
      </c>
      <c r="B292" s="4">
        <f t="shared" si="8"/>
        <v>16</v>
      </c>
      <c r="C292" s="4">
        <f t="shared" si="9"/>
        <v>10</v>
      </c>
      <c r="D292" s="8">
        <f>IF($A292=0,0,VLOOKUP($A292,Pointage!$A$6:$CE$370,'Récap Transp'!D$3))</f>
        <v>0</v>
      </c>
      <c r="E292" s="8">
        <f>IF($A292=0,0,VLOOKUP($A292,Pointage!$A$6:$CE$370,'Récap Transp'!E$3))</f>
        <v>0</v>
      </c>
      <c r="F292" s="8">
        <f>IF($A292=0,0,VLOOKUP($A292,Pointage!$A$6:$CE$370,'Récap Transp'!F$3))</f>
        <v>0</v>
      </c>
      <c r="G292" s="8">
        <f>IF($A292=0,0,VLOOKUP($A292,Pointage!$A$6:$CE$370,'Récap Transp'!G$3))</f>
        <v>0</v>
      </c>
      <c r="H292" s="8">
        <f>IF($A292=0,0,VLOOKUP($A292,Pointage!$A$6:$CE$370,'Récap Transp'!H$3))</f>
        <v>0</v>
      </c>
      <c r="I292" s="8">
        <f>IF($A292=0,0,VLOOKUP($A292,Pointage!$A$6:$CE$370,'Récap Transp'!I$3))</f>
        <v>0</v>
      </c>
      <c r="J292" s="8">
        <f>IF($A292=0,0,VLOOKUP($A292,Pointage!$A$6:$CE$370,'Récap Transp'!J$3))</f>
        <v>0</v>
      </c>
      <c r="K292" s="8">
        <f>IF($A292=0,0,VLOOKUP($A292,Pointage!$A$6:$CE$370,'Récap Transp'!K$3))</f>
        <v>0</v>
      </c>
      <c r="L292" s="8">
        <f>IF($A292=0,0,VLOOKUP($A292,Pointage!$A$6:$CE$370,'Récap Transp'!L$3))</f>
        <v>0</v>
      </c>
      <c r="M292" s="8">
        <f>IF($A292=0,0,VLOOKUP($A292,Pointage!$A$6:$CE$370,'Récap Transp'!M$3))</f>
        <v>0</v>
      </c>
      <c r="N292" s="8">
        <f>IF($A292=0,0,VLOOKUP($A292,Pointage!$A$6:$CE$370,'Récap Transp'!N$3))</f>
        <v>0</v>
      </c>
      <c r="O292" s="8">
        <f>IF($A292=0,0,VLOOKUP($A292,Pointage!$A$6:$CE$370,'Récap Transp'!O$3))</f>
        <v>0</v>
      </c>
      <c r="P292" s="8">
        <f>IF($A292=0,0,VLOOKUP($A292,Pointage!$A$6:$CE$370,'Récap Transp'!P$3))</f>
        <v>0</v>
      </c>
      <c r="Q292" s="8">
        <f>IF($A292=0,0,VLOOKUP($A292,Pointage!$A$6:$CE$370,'Récap Transp'!Q$3))</f>
        <v>0</v>
      </c>
      <c r="R292" s="8">
        <f>IF($A292=0,0,VLOOKUP($A292,Pointage!$A$6:$CE$370,'Récap Transp'!R$3))</f>
        <v>0</v>
      </c>
      <c r="S292" s="8">
        <f>IF($A292=0,0,VLOOKUP($A292,Pointage!$A$6:$CE$370,'Récap Transp'!S$3))</f>
        <v>0</v>
      </c>
    </row>
    <row r="293" spans="1:19" x14ac:dyDescent="0.2">
      <c r="A293" s="7">
        <f>Pointage!A295</f>
        <v>43390</v>
      </c>
      <c r="B293" s="4">
        <f t="shared" si="8"/>
        <v>17</v>
      </c>
      <c r="C293" s="4">
        <f t="shared" si="9"/>
        <v>10</v>
      </c>
      <c r="D293" s="8">
        <f>IF($A293=0,0,VLOOKUP($A293,Pointage!$A$6:$CE$370,'Récap Transp'!D$3))</f>
        <v>0</v>
      </c>
      <c r="E293" s="8">
        <f>IF($A293=0,0,VLOOKUP($A293,Pointage!$A$6:$CE$370,'Récap Transp'!E$3))</f>
        <v>0</v>
      </c>
      <c r="F293" s="8">
        <f>IF($A293=0,0,VLOOKUP($A293,Pointage!$A$6:$CE$370,'Récap Transp'!F$3))</f>
        <v>0</v>
      </c>
      <c r="G293" s="8">
        <f>IF($A293=0,0,VLOOKUP($A293,Pointage!$A$6:$CE$370,'Récap Transp'!G$3))</f>
        <v>0</v>
      </c>
      <c r="H293" s="8">
        <f>IF($A293=0,0,VLOOKUP($A293,Pointage!$A$6:$CE$370,'Récap Transp'!H$3))</f>
        <v>0</v>
      </c>
      <c r="I293" s="8">
        <f>IF($A293=0,0,VLOOKUP($A293,Pointage!$A$6:$CE$370,'Récap Transp'!I$3))</f>
        <v>0</v>
      </c>
      <c r="J293" s="8">
        <f>IF($A293=0,0,VLOOKUP($A293,Pointage!$A$6:$CE$370,'Récap Transp'!J$3))</f>
        <v>0</v>
      </c>
      <c r="K293" s="8">
        <f>IF($A293=0,0,VLOOKUP($A293,Pointage!$A$6:$CE$370,'Récap Transp'!K$3))</f>
        <v>0</v>
      </c>
      <c r="L293" s="8">
        <f>IF($A293=0,0,VLOOKUP($A293,Pointage!$A$6:$CE$370,'Récap Transp'!L$3))</f>
        <v>0</v>
      </c>
      <c r="M293" s="8">
        <f>IF($A293=0,0,VLOOKUP($A293,Pointage!$A$6:$CE$370,'Récap Transp'!M$3))</f>
        <v>0</v>
      </c>
      <c r="N293" s="8">
        <f>IF($A293=0,0,VLOOKUP($A293,Pointage!$A$6:$CE$370,'Récap Transp'!N$3))</f>
        <v>0</v>
      </c>
      <c r="O293" s="8">
        <f>IF($A293=0,0,VLOOKUP($A293,Pointage!$A$6:$CE$370,'Récap Transp'!O$3))</f>
        <v>0</v>
      </c>
      <c r="P293" s="8">
        <f>IF($A293=0,0,VLOOKUP($A293,Pointage!$A$6:$CE$370,'Récap Transp'!P$3))</f>
        <v>0</v>
      </c>
      <c r="Q293" s="8">
        <f>IF($A293=0,0,VLOOKUP($A293,Pointage!$A$6:$CE$370,'Récap Transp'!Q$3))</f>
        <v>0</v>
      </c>
      <c r="R293" s="8">
        <f>IF($A293=0,0,VLOOKUP($A293,Pointage!$A$6:$CE$370,'Récap Transp'!R$3))</f>
        <v>0</v>
      </c>
      <c r="S293" s="8">
        <f>IF($A293=0,0,VLOOKUP($A293,Pointage!$A$6:$CE$370,'Récap Transp'!S$3))</f>
        <v>0</v>
      </c>
    </row>
    <row r="294" spans="1:19" x14ac:dyDescent="0.2">
      <c r="A294" s="7">
        <f>Pointage!A296</f>
        <v>43391</v>
      </c>
      <c r="B294" s="4">
        <f t="shared" si="8"/>
        <v>18</v>
      </c>
      <c r="C294" s="4">
        <f t="shared" si="9"/>
        <v>10</v>
      </c>
      <c r="D294" s="8">
        <f>IF($A294=0,0,VLOOKUP($A294,Pointage!$A$6:$CE$370,'Récap Transp'!D$3))</f>
        <v>0</v>
      </c>
      <c r="E294" s="8">
        <f>IF($A294=0,0,VLOOKUP($A294,Pointage!$A$6:$CE$370,'Récap Transp'!E$3))</f>
        <v>0</v>
      </c>
      <c r="F294" s="8">
        <f>IF($A294=0,0,VLOOKUP($A294,Pointage!$A$6:$CE$370,'Récap Transp'!F$3))</f>
        <v>0</v>
      </c>
      <c r="G294" s="8">
        <f>IF($A294=0,0,VLOOKUP($A294,Pointage!$A$6:$CE$370,'Récap Transp'!G$3))</f>
        <v>0</v>
      </c>
      <c r="H294" s="8">
        <f>IF($A294=0,0,VLOOKUP($A294,Pointage!$A$6:$CE$370,'Récap Transp'!H$3))</f>
        <v>0</v>
      </c>
      <c r="I294" s="8">
        <f>IF($A294=0,0,VLOOKUP($A294,Pointage!$A$6:$CE$370,'Récap Transp'!I$3))</f>
        <v>0</v>
      </c>
      <c r="J294" s="8">
        <f>IF($A294=0,0,VLOOKUP($A294,Pointage!$A$6:$CE$370,'Récap Transp'!J$3))</f>
        <v>0</v>
      </c>
      <c r="K294" s="8">
        <f>IF($A294=0,0,VLOOKUP($A294,Pointage!$A$6:$CE$370,'Récap Transp'!K$3))</f>
        <v>0</v>
      </c>
      <c r="L294" s="8">
        <f>IF($A294=0,0,VLOOKUP($A294,Pointage!$A$6:$CE$370,'Récap Transp'!L$3))</f>
        <v>0</v>
      </c>
      <c r="M294" s="8">
        <f>IF($A294=0,0,VLOOKUP($A294,Pointage!$A$6:$CE$370,'Récap Transp'!M$3))</f>
        <v>0</v>
      </c>
      <c r="N294" s="8">
        <f>IF($A294=0,0,VLOOKUP($A294,Pointage!$A$6:$CE$370,'Récap Transp'!N$3))</f>
        <v>0</v>
      </c>
      <c r="O294" s="8">
        <f>IF($A294=0,0,VLOOKUP($A294,Pointage!$A$6:$CE$370,'Récap Transp'!O$3))</f>
        <v>0</v>
      </c>
      <c r="P294" s="8">
        <f>IF($A294=0,0,VLOOKUP($A294,Pointage!$A$6:$CE$370,'Récap Transp'!P$3))</f>
        <v>0</v>
      </c>
      <c r="Q294" s="8">
        <f>IF($A294=0,0,VLOOKUP($A294,Pointage!$A$6:$CE$370,'Récap Transp'!Q$3))</f>
        <v>0</v>
      </c>
      <c r="R294" s="8">
        <f>IF($A294=0,0,VLOOKUP($A294,Pointage!$A$6:$CE$370,'Récap Transp'!R$3))</f>
        <v>0</v>
      </c>
      <c r="S294" s="8">
        <f>IF($A294=0,0,VLOOKUP($A294,Pointage!$A$6:$CE$370,'Récap Transp'!S$3))</f>
        <v>0</v>
      </c>
    </row>
    <row r="295" spans="1:19" x14ac:dyDescent="0.2">
      <c r="A295" s="7">
        <f>Pointage!A297</f>
        <v>43392</v>
      </c>
      <c r="B295" s="4">
        <f t="shared" si="8"/>
        <v>19</v>
      </c>
      <c r="C295" s="4">
        <f t="shared" si="9"/>
        <v>10</v>
      </c>
      <c r="D295" s="8">
        <f>IF($A295=0,0,VLOOKUP($A295,Pointage!$A$6:$CE$370,'Récap Transp'!D$3))</f>
        <v>0</v>
      </c>
      <c r="E295" s="8">
        <f>IF($A295=0,0,VLOOKUP($A295,Pointage!$A$6:$CE$370,'Récap Transp'!E$3))</f>
        <v>0</v>
      </c>
      <c r="F295" s="8">
        <f>IF($A295=0,0,VLOOKUP($A295,Pointage!$A$6:$CE$370,'Récap Transp'!F$3))</f>
        <v>0</v>
      </c>
      <c r="G295" s="8">
        <f>IF($A295=0,0,VLOOKUP($A295,Pointage!$A$6:$CE$370,'Récap Transp'!G$3))</f>
        <v>0</v>
      </c>
      <c r="H295" s="8">
        <f>IF($A295=0,0,VLOOKUP($A295,Pointage!$A$6:$CE$370,'Récap Transp'!H$3))</f>
        <v>0</v>
      </c>
      <c r="I295" s="8">
        <f>IF($A295=0,0,VLOOKUP($A295,Pointage!$A$6:$CE$370,'Récap Transp'!I$3))</f>
        <v>0</v>
      </c>
      <c r="J295" s="8">
        <f>IF($A295=0,0,VLOOKUP($A295,Pointage!$A$6:$CE$370,'Récap Transp'!J$3))</f>
        <v>0</v>
      </c>
      <c r="K295" s="8">
        <f>IF($A295=0,0,VLOOKUP($A295,Pointage!$A$6:$CE$370,'Récap Transp'!K$3))</f>
        <v>0</v>
      </c>
      <c r="L295" s="8">
        <f>IF($A295=0,0,VLOOKUP($A295,Pointage!$A$6:$CE$370,'Récap Transp'!L$3))</f>
        <v>0</v>
      </c>
      <c r="M295" s="8">
        <f>IF($A295=0,0,VLOOKUP($A295,Pointage!$A$6:$CE$370,'Récap Transp'!M$3))</f>
        <v>0</v>
      </c>
      <c r="N295" s="8">
        <f>IF($A295=0,0,VLOOKUP($A295,Pointage!$A$6:$CE$370,'Récap Transp'!N$3))</f>
        <v>0</v>
      </c>
      <c r="O295" s="8">
        <f>IF($A295=0,0,VLOOKUP($A295,Pointage!$A$6:$CE$370,'Récap Transp'!O$3))</f>
        <v>0</v>
      </c>
      <c r="P295" s="8">
        <f>IF($A295=0,0,VLOOKUP($A295,Pointage!$A$6:$CE$370,'Récap Transp'!P$3))</f>
        <v>0</v>
      </c>
      <c r="Q295" s="8">
        <f>IF($A295=0,0,VLOOKUP($A295,Pointage!$A$6:$CE$370,'Récap Transp'!Q$3))</f>
        <v>0</v>
      </c>
      <c r="R295" s="8">
        <f>IF($A295=0,0,VLOOKUP($A295,Pointage!$A$6:$CE$370,'Récap Transp'!R$3))</f>
        <v>0</v>
      </c>
      <c r="S295" s="8">
        <f>IF($A295=0,0,VLOOKUP($A295,Pointage!$A$6:$CE$370,'Récap Transp'!S$3))</f>
        <v>0</v>
      </c>
    </row>
    <row r="296" spans="1:19" x14ac:dyDescent="0.2">
      <c r="A296" s="7">
        <f>Pointage!A298</f>
        <v>43393</v>
      </c>
      <c r="B296" s="4">
        <f t="shared" si="8"/>
        <v>20</v>
      </c>
      <c r="C296" s="4">
        <f t="shared" si="9"/>
        <v>10</v>
      </c>
      <c r="D296" s="8">
        <f>IF($A296=0,0,VLOOKUP($A296,Pointage!$A$6:$CE$370,'Récap Transp'!D$3))</f>
        <v>0</v>
      </c>
      <c r="E296" s="8">
        <f>IF($A296=0,0,VLOOKUP($A296,Pointage!$A$6:$CE$370,'Récap Transp'!E$3))</f>
        <v>0</v>
      </c>
      <c r="F296" s="8">
        <f>IF($A296=0,0,VLOOKUP($A296,Pointage!$A$6:$CE$370,'Récap Transp'!F$3))</f>
        <v>0</v>
      </c>
      <c r="G296" s="8">
        <f>IF($A296=0,0,VLOOKUP($A296,Pointage!$A$6:$CE$370,'Récap Transp'!G$3))</f>
        <v>0</v>
      </c>
      <c r="H296" s="8">
        <f>IF($A296=0,0,VLOOKUP($A296,Pointage!$A$6:$CE$370,'Récap Transp'!H$3))</f>
        <v>0</v>
      </c>
      <c r="I296" s="8">
        <f>IF($A296=0,0,VLOOKUP($A296,Pointage!$A$6:$CE$370,'Récap Transp'!I$3))</f>
        <v>0</v>
      </c>
      <c r="J296" s="8">
        <f>IF($A296=0,0,VLOOKUP($A296,Pointage!$A$6:$CE$370,'Récap Transp'!J$3))</f>
        <v>0</v>
      </c>
      <c r="K296" s="8">
        <f>IF($A296=0,0,VLOOKUP($A296,Pointage!$A$6:$CE$370,'Récap Transp'!K$3))</f>
        <v>0</v>
      </c>
      <c r="L296" s="8">
        <f>IF($A296=0,0,VLOOKUP($A296,Pointage!$A$6:$CE$370,'Récap Transp'!L$3))</f>
        <v>0</v>
      </c>
      <c r="M296" s="8">
        <f>IF($A296=0,0,VLOOKUP($A296,Pointage!$A$6:$CE$370,'Récap Transp'!M$3))</f>
        <v>0</v>
      </c>
      <c r="N296" s="8">
        <f>IF($A296=0,0,VLOOKUP($A296,Pointage!$A$6:$CE$370,'Récap Transp'!N$3))</f>
        <v>0</v>
      </c>
      <c r="O296" s="8">
        <f>IF($A296=0,0,VLOOKUP($A296,Pointage!$A$6:$CE$370,'Récap Transp'!O$3))</f>
        <v>0</v>
      </c>
      <c r="P296" s="8">
        <f>IF($A296=0,0,VLOOKUP($A296,Pointage!$A$6:$CE$370,'Récap Transp'!P$3))</f>
        <v>0</v>
      </c>
      <c r="Q296" s="8">
        <f>IF($A296=0,0,VLOOKUP($A296,Pointage!$A$6:$CE$370,'Récap Transp'!Q$3))</f>
        <v>0</v>
      </c>
      <c r="R296" s="8">
        <f>IF($A296=0,0,VLOOKUP($A296,Pointage!$A$6:$CE$370,'Récap Transp'!R$3))</f>
        <v>0</v>
      </c>
      <c r="S296" s="8">
        <f>IF($A296=0,0,VLOOKUP($A296,Pointage!$A$6:$CE$370,'Récap Transp'!S$3))</f>
        <v>0</v>
      </c>
    </row>
    <row r="297" spans="1:19" x14ac:dyDescent="0.2">
      <c r="A297" s="7" t="str">
        <f>Pointage!A299</f>
        <v>Total</v>
      </c>
      <c r="B297" s="4" t="e">
        <f t="shared" si="8"/>
        <v>#VALUE!</v>
      </c>
      <c r="C297" s="4" t="e">
        <f t="shared" si="9"/>
        <v>#VALUE!</v>
      </c>
      <c r="D297" s="8">
        <f>IF($A297=0,0,VLOOKUP($A297,Pointage!$A$6:$CE$370,'Récap Transp'!D$3))</f>
        <v>0</v>
      </c>
      <c r="E297" s="8">
        <f>IF($A297=0,0,VLOOKUP($A297,Pointage!$A$6:$CE$370,'Récap Transp'!E$3))</f>
        <v>0</v>
      </c>
      <c r="F297" s="8">
        <f>IF($A297=0,0,VLOOKUP($A297,Pointage!$A$6:$CE$370,'Récap Transp'!F$3))</f>
        <v>0</v>
      </c>
      <c r="G297" s="8">
        <f>IF($A297=0,0,VLOOKUP($A297,Pointage!$A$6:$CE$370,'Récap Transp'!G$3))</f>
        <v>0</v>
      </c>
      <c r="H297" s="8">
        <f>IF($A297=0,0,VLOOKUP($A297,Pointage!$A$6:$CE$370,'Récap Transp'!H$3))</f>
        <v>0</v>
      </c>
      <c r="I297" s="8">
        <f>IF($A297=0,0,VLOOKUP($A297,Pointage!$A$6:$CE$370,'Récap Transp'!I$3))</f>
        <v>0</v>
      </c>
      <c r="J297" s="8">
        <f>IF($A297=0,0,VLOOKUP($A297,Pointage!$A$6:$CE$370,'Récap Transp'!J$3))</f>
        <v>0</v>
      </c>
      <c r="K297" s="8">
        <f>IF($A297=0,0,VLOOKUP($A297,Pointage!$A$6:$CE$370,'Récap Transp'!K$3))</f>
        <v>0</v>
      </c>
      <c r="L297" s="8">
        <f>IF($A297=0,0,VLOOKUP($A297,Pointage!$A$6:$CE$370,'Récap Transp'!L$3))</f>
        <v>0</v>
      </c>
      <c r="M297" s="8">
        <f>IF($A297=0,0,VLOOKUP($A297,Pointage!$A$6:$CE$370,'Récap Transp'!M$3))</f>
        <v>0</v>
      </c>
      <c r="N297" s="8">
        <f>IF($A297=0,0,VLOOKUP($A297,Pointage!$A$6:$CE$370,'Récap Transp'!N$3))</f>
        <v>0</v>
      </c>
      <c r="O297" s="8">
        <f>IF($A297=0,0,VLOOKUP($A297,Pointage!$A$6:$CE$370,'Récap Transp'!O$3))</f>
        <v>0</v>
      </c>
      <c r="P297" s="8">
        <f>IF($A297=0,0,VLOOKUP($A297,Pointage!$A$6:$CE$370,'Récap Transp'!P$3))</f>
        <v>0</v>
      </c>
      <c r="Q297" s="8">
        <f>IF($A297=0,0,VLOOKUP($A297,Pointage!$A$6:$CE$370,'Récap Transp'!Q$3))</f>
        <v>0</v>
      </c>
      <c r="R297" s="8">
        <f>IF($A297=0,0,VLOOKUP($A297,Pointage!$A$6:$CE$370,'Récap Transp'!R$3))</f>
        <v>0</v>
      </c>
      <c r="S297" s="8">
        <f>IF($A297=0,0,VLOOKUP($A297,Pointage!$A$6:$CE$370,'Récap Transp'!S$3))</f>
        <v>0</v>
      </c>
    </row>
    <row r="298" spans="1:19" x14ac:dyDescent="0.2">
      <c r="A298" s="7">
        <f>Pointage!A300</f>
        <v>43395</v>
      </c>
      <c r="B298" s="4">
        <f t="shared" si="8"/>
        <v>22</v>
      </c>
      <c r="C298" s="4">
        <f t="shared" si="9"/>
        <v>10</v>
      </c>
      <c r="D298" s="8">
        <f>IF($A298=0,0,VLOOKUP($A298,Pointage!$A$6:$CE$370,'Récap Transp'!D$3))</f>
        <v>0</v>
      </c>
      <c r="E298" s="8">
        <f>IF($A298=0,0,VLOOKUP($A298,Pointage!$A$6:$CE$370,'Récap Transp'!E$3))</f>
        <v>0</v>
      </c>
      <c r="F298" s="8">
        <f>IF($A298=0,0,VLOOKUP($A298,Pointage!$A$6:$CE$370,'Récap Transp'!F$3))</f>
        <v>0</v>
      </c>
      <c r="G298" s="8">
        <f>IF($A298=0,0,VLOOKUP($A298,Pointage!$A$6:$CE$370,'Récap Transp'!G$3))</f>
        <v>0</v>
      </c>
      <c r="H298" s="8">
        <f>IF($A298=0,0,VLOOKUP($A298,Pointage!$A$6:$CE$370,'Récap Transp'!H$3))</f>
        <v>0</v>
      </c>
      <c r="I298" s="8">
        <f>IF($A298=0,0,VLOOKUP($A298,Pointage!$A$6:$CE$370,'Récap Transp'!I$3))</f>
        <v>0</v>
      </c>
      <c r="J298" s="8">
        <f>IF($A298=0,0,VLOOKUP($A298,Pointage!$A$6:$CE$370,'Récap Transp'!J$3))</f>
        <v>0</v>
      </c>
      <c r="K298" s="8">
        <f>IF($A298=0,0,VLOOKUP($A298,Pointage!$A$6:$CE$370,'Récap Transp'!K$3))</f>
        <v>0</v>
      </c>
      <c r="L298" s="8">
        <f>IF($A298=0,0,VLOOKUP($A298,Pointage!$A$6:$CE$370,'Récap Transp'!L$3))</f>
        <v>0</v>
      </c>
      <c r="M298" s="8">
        <f>IF($A298=0,0,VLOOKUP($A298,Pointage!$A$6:$CE$370,'Récap Transp'!M$3))</f>
        <v>0</v>
      </c>
      <c r="N298" s="8">
        <f>IF($A298=0,0,VLOOKUP($A298,Pointage!$A$6:$CE$370,'Récap Transp'!N$3))</f>
        <v>0</v>
      </c>
      <c r="O298" s="8">
        <f>IF($A298=0,0,VLOOKUP($A298,Pointage!$A$6:$CE$370,'Récap Transp'!O$3))</f>
        <v>0</v>
      </c>
      <c r="P298" s="8">
        <f>IF($A298=0,0,VLOOKUP($A298,Pointage!$A$6:$CE$370,'Récap Transp'!P$3))</f>
        <v>0</v>
      </c>
      <c r="Q298" s="8">
        <f>IF($A298=0,0,VLOOKUP($A298,Pointage!$A$6:$CE$370,'Récap Transp'!Q$3))</f>
        <v>0</v>
      </c>
      <c r="R298" s="8">
        <f>IF($A298=0,0,VLOOKUP($A298,Pointage!$A$6:$CE$370,'Récap Transp'!R$3))</f>
        <v>0</v>
      </c>
      <c r="S298" s="8">
        <f>IF($A298=0,0,VLOOKUP($A298,Pointage!$A$6:$CE$370,'Récap Transp'!S$3))</f>
        <v>0</v>
      </c>
    </row>
    <row r="299" spans="1:19" x14ac:dyDescent="0.2">
      <c r="A299" s="7">
        <f>Pointage!A301</f>
        <v>43396</v>
      </c>
      <c r="B299" s="4">
        <f t="shared" si="8"/>
        <v>23</v>
      </c>
      <c r="C299" s="4">
        <f t="shared" si="9"/>
        <v>10</v>
      </c>
      <c r="D299" s="8">
        <f>IF($A299=0,0,VLOOKUP($A299,Pointage!$A$6:$CE$370,'Récap Transp'!D$3))</f>
        <v>0</v>
      </c>
      <c r="E299" s="8">
        <f>IF($A299=0,0,VLOOKUP($A299,Pointage!$A$6:$CE$370,'Récap Transp'!E$3))</f>
        <v>0</v>
      </c>
      <c r="F299" s="8">
        <f>IF($A299=0,0,VLOOKUP($A299,Pointage!$A$6:$CE$370,'Récap Transp'!F$3))</f>
        <v>0</v>
      </c>
      <c r="G299" s="8">
        <f>IF($A299=0,0,VLOOKUP($A299,Pointage!$A$6:$CE$370,'Récap Transp'!G$3))</f>
        <v>0</v>
      </c>
      <c r="H299" s="8">
        <f>IF($A299=0,0,VLOOKUP($A299,Pointage!$A$6:$CE$370,'Récap Transp'!H$3))</f>
        <v>0</v>
      </c>
      <c r="I299" s="8">
        <f>IF($A299=0,0,VLOOKUP($A299,Pointage!$A$6:$CE$370,'Récap Transp'!I$3))</f>
        <v>0</v>
      </c>
      <c r="J299" s="8">
        <f>IF($A299=0,0,VLOOKUP($A299,Pointage!$A$6:$CE$370,'Récap Transp'!J$3))</f>
        <v>0</v>
      </c>
      <c r="K299" s="8">
        <f>IF($A299=0,0,VLOOKUP($A299,Pointage!$A$6:$CE$370,'Récap Transp'!K$3))</f>
        <v>0</v>
      </c>
      <c r="L299" s="8">
        <f>IF($A299=0,0,VLOOKUP($A299,Pointage!$A$6:$CE$370,'Récap Transp'!L$3))</f>
        <v>0</v>
      </c>
      <c r="M299" s="8">
        <f>IF($A299=0,0,VLOOKUP($A299,Pointage!$A$6:$CE$370,'Récap Transp'!M$3))</f>
        <v>0</v>
      </c>
      <c r="N299" s="8">
        <f>IF($A299=0,0,VLOOKUP($A299,Pointage!$A$6:$CE$370,'Récap Transp'!N$3))</f>
        <v>0</v>
      </c>
      <c r="O299" s="8">
        <f>IF($A299=0,0,VLOOKUP($A299,Pointage!$A$6:$CE$370,'Récap Transp'!O$3))</f>
        <v>0</v>
      </c>
      <c r="P299" s="8">
        <f>IF($A299=0,0,VLOOKUP($A299,Pointage!$A$6:$CE$370,'Récap Transp'!P$3))</f>
        <v>0</v>
      </c>
      <c r="Q299" s="8">
        <f>IF($A299=0,0,VLOOKUP($A299,Pointage!$A$6:$CE$370,'Récap Transp'!Q$3))</f>
        <v>0</v>
      </c>
      <c r="R299" s="8">
        <f>IF($A299=0,0,VLOOKUP($A299,Pointage!$A$6:$CE$370,'Récap Transp'!R$3))</f>
        <v>0</v>
      </c>
      <c r="S299" s="8">
        <f>IF($A299=0,0,VLOOKUP($A299,Pointage!$A$6:$CE$370,'Récap Transp'!S$3))</f>
        <v>0</v>
      </c>
    </row>
    <row r="300" spans="1:19" x14ac:dyDescent="0.2">
      <c r="A300" s="7">
        <f>Pointage!A302</f>
        <v>43397</v>
      </c>
      <c r="B300" s="4">
        <f t="shared" si="8"/>
        <v>24</v>
      </c>
      <c r="C300" s="4">
        <f t="shared" si="9"/>
        <v>10</v>
      </c>
      <c r="D300" s="8">
        <f>IF($A300=0,0,VLOOKUP($A300,Pointage!$A$6:$CE$370,'Récap Transp'!D$3))</f>
        <v>0</v>
      </c>
      <c r="E300" s="8">
        <f>IF($A300=0,0,VLOOKUP($A300,Pointage!$A$6:$CE$370,'Récap Transp'!E$3))</f>
        <v>0</v>
      </c>
      <c r="F300" s="8">
        <f>IF($A300=0,0,VLOOKUP($A300,Pointage!$A$6:$CE$370,'Récap Transp'!F$3))</f>
        <v>0</v>
      </c>
      <c r="G300" s="8">
        <f>IF($A300=0,0,VLOOKUP($A300,Pointage!$A$6:$CE$370,'Récap Transp'!G$3))</f>
        <v>0</v>
      </c>
      <c r="H300" s="8">
        <f>IF($A300=0,0,VLOOKUP($A300,Pointage!$A$6:$CE$370,'Récap Transp'!H$3))</f>
        <v>0</v>
      </c>
      <c r="I300" s="8">
        <f>IF($A300=0,0,VLOOKUP($A300,Pointage!$A$6:$CE$370,'Récap Transp'!I$3))</f>
        <v>0</v>
      </c>
      <c r="J300" s="8">
        <f>IF($A300=0,0,VLOOKUP($A300,Pointage!$A$6:$CE$370,'Récap Transp'!J$3))</f>
        <v>0</v>
      </c>
      <c r="K300" s="8">
        <f>IF($A300=0,0,VLOOKUP($A300,Pointage!$A$6:$CE$370,'Récap Transp'!K$3))</f>
        <v>0</v>
      </c>
      <c r="L300" s="8">
        <f>IF($A300=0,0,VLOOKUP($A300,Pointage!$A$6:$CE$370,'Récap Transp'!L$3))</f>
        <v>0</v>
      </c>
      <c r="M300" s="8">
        <f>IF($A300=0,0,VLOOKUP($A300,Pointage!$A$6:$CE$370,'Récap Transp'!M$3))</f>
        <v>0</v>
      </c>
      <c r="N300" s="8">
        <f>IF($A300=0,0,VLOOKUP($A300,Pointage!$A$6:$CE$370,'Récap Transp'!N$3))</f>
        <v>0</v>
      </c>
      <c r="O300" s="8">
        <f>IF($A300=0,0,VLOOKUP($A300,Pointage!$A$6:$CE$370,'Récap Transp'!O$3))</f>
        <v>0</v>
      </c>
      <c r="P300" s="8">
        <f>IF($A300=0,0,VLOOKUP($A300,Pointage!$A$6:$CE$370,'Récap Transp'!P$3))</f>
        <v>0</v>
      </c>
      <c r="Q300" s="8">
        <f>IF($A300=0,0,VLOOKUP($A300,Pointage!$A$6:$CE$370,'Récap Transp'!Q$3))</f>
        <v>0</v>
      </c>
      <c r="R300" s="8">
        <f>IF($A300=0,0,VLOOKUP($A300,Pointage!$A$6:$CE$370,'Récap Transp'!R$3))</f>
        <v>0</v>
      </c>
      <c r="S300" s="8">
        <f>IF($A300=0,0,VLOOKUP($A300,Pointage!$A$6:$CE$370,'Récap Transp'!S$3))</f>
        <v>0</v>
      </c>
    </row>
    <row r="301" spans="1:19" x14ac:dyDescent="0.2">
      <c r="A301" s="7">
        <f>Pointage!A303</f>
        <v>43398</v>
      </c>
      <c r="B301" s="4">
        <f t="shared" si="8"/>
        <v>25</v>
      </c>
      <c r="C301" s="4">
        <f t="shared" si="9"/>
        <v>10</v>
      </c>
      <c r="D301" s="8">
        <f>IF($A301=0,0,VLOOKUP($A301,Pointage!$A$6:$CE$370,'Récap Transp'!D$3))</f>
        <v>0</v>
      </c>
      <c r="E301" s="8">
        <f>IF($A301=0,0,VLOOKUP($A301,Pointage!$A$6:$CE$370,'Récap Transp'!E$3))</f>
        <v>0</v>
      </c>
      <c r="F301" s="8">
        <f>IF($A301=0,0,VLOOKUP($A301,Pointage!$A$6:$CE$370,'Récap Transp'!F$3))</f>
        <v>0</v>
      </c>
      <c r="G301" s="8">
        <f>IF($A301=0,0,VLOOKUP($A301,Pointage!$A$6:$CE$370,'Récap Transp'!G$3))</f>
        <v>0</v>
      </c>
      <c r="H301" s="8">
        <f>IF($A301=0,0,VLOOKUP($A301,Pointage!$A$6:$CE$370,'Récap Transp'!H$3))</f>
        <v>0</v>
      </c>
      <c r="I301" s="8">
        <f>IF($A301=0,0,VLOOKUP($A301,Pointage!$A$6:$CE$370,'Récap Transp'!I$3))</f>
        <v>0</v>
      </c>
      <c r="J301" s="8">
        <f>IF($A301=0,0,VLOOKUP($A301,Pointage!$A$6:$CE$370,'Récap Transp'!J$3))</f>
        <v>0</v>
      </c>
      <c r="K301" s="8">
        <f>IF($A301=0,0,VLOOKUP($A301,Pointage!$A$6:$CE$370,'Récap Transp'!K$3))</f>
        <v>0</v>
      </c>
      <c r="L301" s="8">
        <f>IF($A301=0,0,VLOOKUP($A301,Pointage!$A$6:$CE$370,'Récap Transp'!L$3))</f>
        <v>0</v>
      </c>
      <c r="M301" s="8">
        <f>IF($A301=0,0,VLOOKUP($A301,Pointage!$A$6:$CE$370,'Récap Transp'!M$3))</f>
        <v>0</v>
      </c>
      <c r="N301" s="8">
        <f>IF($A301=0,0,VLOOKUP($A301,Pointage!$A$6:$CE$370,'Récap Transp'!N$3))</f>
        <v>0</v>
      </c>
      <c r="O301" s="8">
        <f>IF($A301=0,0,VLOOKUP($A301,Pointage!$A$6:$CE$370,'Récap Transp'!O$3))</f>
        <v>0</v>
      </c>
      <c r="P301" s="8">
        <f>IF($A301=0,0,VLOOKUP($A301,Pointage!$A$6:$CE$370,'Récap Transp'!P$3))</f>
        <v>0</v>
      </c>
      <c r="Q301" s="8">
        <f>IF($A301=0,0,VLOOKUP($A301,Pointage!$A$6:$CE$370,'Récap Transp'!Q$3))</f>
        <v>0</v>
      </c>
      <c r="R301" s="8">
        <f>IF($A301=0,0,VLOOKUP($A301,Pointage!$A$6:$CE$370,'Récap Transp'!R$3))</f>
        <v>0</v>
      </c>
      <c r="S301" s="8">
        <f>IF($A301=0,0,VLOOKUP($A301,Pointage!$A$6:$CE$370,'Récap Transp'!S$3))</f>
        <v>0</v>
      </c>
    </row>
    <row r="302" spans="1:19" x14ac:dyDescent="0.2">
      <c r="A302" s="7">
        <f>Pointage!A304</f>
        <v>43399</v>
      </c>
      <c r="B302" s="4">
        <f t="shared" si="8"/>
        <v>26</v>
      </c>
      <c r="C302" s="4">
        <f t="shared" si="9"/>
        <v>10</v>
      </c>
      <c r="D302" s="8">
        <f>IF($A302=0,0,VLOOKUP($A302,Pointage!$A$6:$CE$370,'Récap Transp'!D$3))</f>
        <v>0</v>
      </c>
      <c r="E302" s="8">
        <f>IF($A302=0,0,VLOOKUP($A302,Pointage!$A$6:$CE$370,'Récap Transp'!E$3))</f>
        <v>0</v>
      </c>
      <c r="F302" s="8">
        <f>IF($A302=0,0,VLOOKUP($A302,Pointage!$A$6:$CE$370,'Récap Transp'!F$3))</f>
        <v>0</v>
      </c>
      <c r="G302" s="8">
        <f>IF($A302=0,0,VLOOKUP($A302,Pointage!$A$6:$CE$370,'Récap Transp'!G$3))</f>
        <v>0</v>
      </c>
      <c r="H302" s="8">
        <f>IF($A302=0,0,VLOOKUP($A302,Pointage!$A$6:$CE$370,'Récap Transp'!H$3))</f>
        <v>0</v>
      </c>
      <c r="I302" s="8">
        <f>IF($A302=0,0,VLOOKUP($A302,Pointage!$A$6:$CE$370,'Récap Transp'!I$3))</f>
        <v>0</v>
      </c>
      <c r="J302" s="8">
        <f>IF($A302=0,0,VLOOKUP($A302,Pointage!$A$6:$CE$370,'Récap Transp'!J$3))</f>
        <v>0</v>
      </c>
      <c r="K302" s="8">
        <f>IF($A302=0,0,VLOOKUP($A302,Pointage!$A$6:$CE$370,'Récap Transp'!K$3))</f>
        <v>0</v>
      </c>
      <c r="L302" s="8">
        <f>IF($A302=0,0,VLOOKUP($A302,Pointage!$A$6:$CE$370,'Récap Transp'!L$3))</f>
        <v>0</v>
      </c>
      <c r="M302" s="8">
        <f>IF($A302=0,0,VLOOKUP($A302,Pointage!$A$6:$CE$370,'Récap Transp'!M$3))</f>
        <v>0</v>
      </c>
      <c r="N302" s="8">
        <f>IF($A302=0,0,VLOOKUP($A302,Pointage!$A$6:$CE$370,'Récap Transp'!N$3))</f>
        <v>0</v>
      </c>
      <c r="O302" s="8">
        <f>IF($A302=0,0,VLOOKUP($A302,Pointage!$A$6:$CE$370,'Récap Transp'!O$3))</f>
        <v>0</v>
      </c>
      <c r="P302" s="8">
        <f>IF($A302=0,0,VLOOKUP($A302,Pointage!$A$6:$CE$370,'Récap Transp'!P$3))</f>
        <v>0</v>
      </c>
      <c r="Q302" s="8">
        <f>IF($A302=0,0,VLOOKUP($A302,Pointage!$A$6:$CE$370,'Récap Transp'!Q$3))</f>
        <v>0</v>
      </c>
      <c r="R302" s="8">
        <f>IF($A302=0,0,VLOOKUP($A302,Pointage!$A$6:$CE$370,'Récap Transp'!R$3))</f>
        <v>0</v>
      </c>
      <c r="S302" s="8">
        <f>IF($A302=0,0,VLOOKUP($A302,Pointage!$A$6:$CE$370,'Récap Transp'!S$3))</f>
        <v>0</v>
      </c>
    </row>
    <row r="303" spans="1:19" x14ac:dyDescent="0.2">
      <c r="A303" s="7">
        <f>Pointage!A305</f>
        <v>43400</v>
      </c>
      <c r="B303" s="4">
        <f t="shared" si="8"/>
        <v>27</v>
      </c>
      <c r="C303" s="4">
        <f t="shared" si="9"/>
        <v>10</v>
      </c>
      <c r="D303" s="8">
        <f>IF($A303=0,0,VLOOKUP($A303,Pointage!$A$6:$CE$370,'Récap Transp'!D$3))</f>
        <v>0</v>
      </c>
      <c r="E303" s="8">
        <f>IF($A303=0,0,VLOOKUP($A303,Pointage!$A$6:$CE$370,'Récap Transp'!E$3))</f>
        <v>0</v>
      </c>
      <c r="F303" s="8">
        <f>IF($A303=0,0,VLOOKUP($A303,Pointage!$A$6:$CE$370,'Récap Transp'!F$3))</f>
        <v>0</v>
      </c>
      <c r="G303" s="8">
        <f>IF($A303=0,0,VLOOKUP($A303,Pointage!$A$6:$CE$370,'Récap Transp'!G$3))</f>
        <v>0</v>
      </c>
      <c r="H303" s="8">
        <f>IF($A303=0,0,VLOOKUP($A303,Pointage!$A$6:$CE$370,'Récap Transp'!H$3))</f>
        <v>0</v>
      </c>
      <c r="I303" s="8">
        <f>IF($A303=0,0,VLOOKUP($A303,Pointage!$A$6:$CE$370,'Récap Transp'!I$3))</f>
        <v>0</v>
      </c>
      <c r="J303" s="8">
        <f>IF($A303=0,0,VLOOKUP($A303,Pointage!$A$6:$CE$370,'Récap Transp'!J$3))</f>
        <v>0</v>
      </c>
      <c r="K303" s="8">
        <f>IF($A303=0,0,VLOOKUP($A303,Pointage!$A$6:$CE$370,'Récap Transp'!K$3))</f>
        <v>0</v>
      </c>
      <c r="L303" s="8">
        <f>IF($A303=0,0,VLOOKUP($A303,Pointage!$A$6:$CE$370,'Récap Transp'!L$3))</f>
        <v>0</v>
      </c>
      <c r="M303" s="8">
        <f>IF($A303=0,0,VLOOKUP($A303,Pointage!$A$6:$CE$370,'Récap Transp'!M$3))</f>
        <v>0</v>
      </c>
      <c r="N303" s="8">
        <f>IF($A303=0,0,VLOOKUP($A303,Pointage!$A$6:$CE$370,'Récap Transp'!N$3))</f>
        <v>0</v>
      </c>
      <c r="O303" s="8">
        <f>IF($A303=0,0,VLOOKUP($A303,Pointage!$A$6:$CE$370,'Récap Transp'!O$3))</f>
        <v>0</v>
      </c>
      <c r="P303" s="8">
        <f>IF($A303=0,0,VLOOKUP($A303,Pointage!$A$6:$CE$370,'Récap Transp'!P$3))</f>
        <v>0</v>
      </c>
      <c r="Q303" s="8">
        <f>IF($A303=0,0,VLOOKUP($A303,Pointage!$A$6:$CE$370,'Récap Transp'!Q$3))</f>
        <v>0</v>
      </c>
      <c r="R303" s="8">
        <f>IF($A303=0,0,VLOOKUP($A303,Pointage!$A$6:$CE$370,'Récap Transp'!R$3))</f>
        <v>0</v>
      </c>
      <c r="S303" s="8">
        <f>IF($A303=0,0,VLOOKUP($A303,Pointage!$A$6:$CE$370,'Récap Transp'!S$3))</f>
        <v>0</v>
      </c>
    </row>
    <row r="304" spans="1:19" x14ac:dyDescent="0.2">
      <c r="A304" s="7" t="str">
        <f>Pointage!A306</f>
        <v>Total</v>
      </c>
      <c r="B304" s="4" t="e">
        <f t="shared" si="8"/>
        <v>#VALUE!</v>
      </c>
      <c r="C304" s="4" t="e">
        <f t="shared" si="9"/>
        <v>#VALUE!</v>
      </c>
      <c r="D304" s="8">
        <f>IF($A304=0,0,VLOOKUP($A304,Pointage!$A$6:$CE$370,'Récap Transp'!D$3))</f>
        <v>0</v>
      </c>
      <c r="E304" s="8">
        <f>IF($A304=0,0,VLOOKUP($A304,Pointage!$A$6:$CE$370,'Récap Transp'!E$3))</f>
        <v>0</v>
      </c>
      <c r="F304" s="8">
        <f>IF($A304=0,0,VLOOKUP($A304,Pointage!$A$6:$CE$370,'Récap Transp'!F$3))</f>
        <v>0</v>
      </c>
      <c r="G304" s="8">
        <f>IF($A304=0,0,VLOOKUP($A304,Pointage!$A$6:$CE$370,'Récap Transp'!G$3))</f>
        <v>0</v>
      </c>
      <c r="H304" s="8">
        <f>IF($A304=0,0,VLOOKUP($A304,Pointage!$A$6:$CE$370,'Récap Transp'!H$3))</f>
        <v>0</v>
      </c>
      <c r="I304" s="8">
        <f>IF($A304=0,0,VLOOKUP($A304,Pointage!$A$6:$CE$370,'Récap Transp'!I$3))</f>
        <v>0</v>
      </c>
      <c r="J304" s="8">
        <f>IF($A304=0,0,VLOOKUP($A304,Pointage!$A$6:$CE$370,'Récap Transp'!J$3))</f>
        <v>0</v>
      </c>
      <c r="K304" s="8">
        <f>IF($A304=0,0,VLOOKUP($A304,Pointage!$A$6:$CE$370,'Récap Transp'!K$3))</f>
        <v>0</v>
      </c>
      <c r="L304" s="8">
        <f>IF($A304=0,0,VLOOKUP($A304,Pointage!$A$6:$CE$370,'Récap Transp'!L$3))</f>
        <v>0</v>
      </c>
      <c r="M304" s="8">
        <f>IF($A304=0,0,VLOOKUP($A304,Pointage!$A$6:$CE$370,'Récap Transp'!M$3))</f>
        <v>0</v>
      </c>
      <c r="N304" s="8">
        <f>IF($A304=0,0,VLOOKUP($A304,Pointage!$A$6:$CE$370,'Récap Transp'!N$3))</f>
        <v>0</v>
      </c>
      <c r="O304" s="8">
        <f>IF($A304=0,0,VLOOKUP($A304,Pointage!$A$6:$CE$370,'Récap Transp'!O$3))</f>
        <v>0</v>
      </c>
      <c r="P304" s="8">
        <f>IF($A304=0,0,VLOOKUP($A304,Pointage!$A$6:$CE$370,'Récap Transp'!P$3))</f>
        <v>0</v>
      </c>
      <c r="Q304" s="8">
        <f>IF($A304=0,0,VLOOKUP($A304,Pointage!$A$6:$CE$370,'Récap Transp'!Q$3))</f>
        <v>0</v>
      </c>
      <c r="R304" s="8">
        <f>IF($A304=0,0,VLOOKUP($A304,Pointage!$A$6:$CE$370,'Récap Transp'!R$3))</f>
        <v>0</v>
      </c>
      <c r="S304" s="8">
        <f>IF($A304=0,0,VLOOKUP($A304,Pointage!$A$6:$CE$370,'Récap Transp'!S$3))</f>
        <v>0</v>
      </c>
    </row>
    <row r="305" spans="1:19" x14ac:dyDescent="0.2">
      <c r="A305" s="7">
        <f>Pointage!A307</f>
        <v>43402</v>
      </c>
      <c r="B305" s="4">
        <f t="shared" si="8"/>
        <v>29</v>
      </c>
      <c r="C305" s="4">
        <f t="shared" si="9"/>
        <v>10</v>
      </c>
      <c r="D305" s="8">
        <f>IF($A305=0,0,VLOOKUP($A305,Pointage!$A$6:$CE$370,'Récap Transp'!D$3))</f>
        <v>0</v>
      </c>
      <c r="E305" s="8">
        <f>IF($A305=0,0,VLOOKUP($A305,Pointage!$A$6:$CE$370,'Récap Transp'!E$3))</f>
        <v>0</v>
      </c>
      <c r="F305" s="8">
        <f>IF($A305=0,0,VLOOKUP($A305,Pointage!$A$6:$CE$370,'Récap Transp'!F$3))</f>
        <v>0</v>
      </c>
      <c r="G305" s="8">
        <f>IF($A305=0,0,VLOOKUP($A305,Pointage!$A$6:$CE$370,'Récap Transp'!G$3))</f>
        <v>0</v>
      </c>
      <c r="H305" s="8">
        <f>IF($A305=0,0,VLOOKUP($A305,Pointage!$A$6:$CE$370,'Récap Transp'!H$3))</f>
        <v>0</v>
      </c>
      <c r="I305" s="8">
        <f>IF($A305=0,0,VLOOKUP($A305,Pointage!$A$6:$CE$370,'Récap Transp'!I$3))</f>
        <v>0</v>
      </c>
      <c r="J305" s="8">
        <f>IF($A305=0,0,VLOOKUP($A305,Pointage!$A$6:$CE$370,'Récap Transp'!J$3))</f>
        <v>0</v>
      </c>
      <c r="K305" s="8">
        <f>IF($A305=0,0,VLOOKUP($A305,Pointage!$A$6:$CE$370,'Récap Transp'!K$3))</f>
        <v>0</v>
      </c>
      <c r="L305" s="8">
        <f>IF($A305=0,0,VLOOKUP($A305,Pointage!$A$6:$CE$370,'Récap Transp'!L$3))</f>
        <v>0</v>
      </c>
      <c r="M305" s="8">
        <f>IF($A305=0,0,VLOOKUP($A305,Pointage!$A$6:$CE$370,'Récap Transp'!M$3))</f>
        <v>0</v>
      </c>
      <c r="N305" s="8">
        <f>IF($A305=0,0,VLOOKUP($A305,Pointage!$A$6:$CE$370,'Récap Transp'!N$3))</f>
        <v>0</v>
      </c>
      <c r="O305" s="8">
        <f>IF($A305=0,0,VLOOKUP($A305,Pointage!$A$6:$CE$370,'Récap Transp'!O$3))</f>
        <v>0</v>
      </c>
      <c r="P305" s="8">
        <f>IF($A305=0,0,VLOOKUP($A305,Pointage!$A$6:$CE$370,'Récap Transp'!P$3))</f>
        <v>0</v>
      </c>
      <c r="Q305" s="8">
        <f>IF($A305=0,0,VLOOKUP($A305,Pointage!$A$6:$CE$370,'Récap Transp'!Q$3))</f>
        <v>0</v>
      </c>
      <c r="R305" s="8">
        <f>IF($A305=0,0,VLOOKUP($A305,Pointage!$A$6:$CE$370,'Récap Transp'!R$3))</f>
        <v>0</v>
      </c>
      <c r="S305" s="8">
        <f>IF($A305=0,0,VLOOKUP($A305,Pointage!$A$6:$CE$370,'Récap Transp'!S$3))</f>
        <v>0</v>
      </c>
    </row>
    <row r="306" spans="1:19" x14ac:dyDescent="0.2">
      <c r="A306" s="7">
        <f>Pointage!A308</f>
        <v>43403</v>
      </c>
      <c r="B306" s="4">
        <f t="shared" si="8"/>
        <v>30</v>
      </c>
      <c r="C306" s="4">
        <f t="shared" si="9"/>
        <v>10</v>
      </c>
      <c r="D306" s="8">
        <f>IF($A306=0,0,VLOOKUP($A306,Pointage!$A$6:$CE$370,'Récap Transp'!D$3))</f>
        <v>0</v>
      </c>
      <c r="E306" s="8">
        <f>IF($A306=0,0,VLOOKUP($A306,Pointage!$A$6:$CE$370,'Récap Transp'!E$3))</f>
        <v>0</v>
      </c>
      <c r="F306" s="8">
        <f>IF($A306=0,0,VLOOKUP($A306,Pointage!$A$6:$CE$370,'Récap Transp'!F$3))</f>
        <v>0</v>
      </c>
      <c r="G306" s="8">
        <f>IF($A306=0,0,VLOOKUP($A306,Pointage!$A$6:$CE$370,'Récap Transp'!G$3))</f>
        <v>0</v>
      </c>
      <c r="H306" s="8">
        <f>IF($A306=0,0,VLOOKUP($A306,Pointage!$A$6:$CE$370,'Récap Transp'!H$3))</f>
        <v>0</v>
      </c>
      <c r="I306" s="8">
        <f>IF($A306=0,0,VLOOKUP($A306,Pointage!$A$6:$CE$370,'Récap Transp'!I$3))</f>
        <v>0</v>
      </c>
      <c r="J306" s="8">
        <f>IF($A306=0,0,VLOOKUP($A306,Pointage!$A$6:$CE$370,'Récap Transp'!J$3))</f>
        <v>0</v>
      </c>
      <c r="K306" s="8">
        <f>IF($A306=0,0,VLOOKUP($A306,Pointage!$A$6:$CE$370,'Récap Transp'!K$3))</f>
        <v>0</v>
      </c>
      <c r="L306" s="8">
        <f>IF($A306=0,0,VLOOKUP($A306,Pointage!$A$6:$CE$370,'Récap Transp'!L$3))</f>
        <v>0</v>
      </c>
      <c r="M306" s="8">
        <f>IF($A306=0,0,VLOOKUP($A306,Pointage!$A$6:$CE$370,'Récap Transp'!M$3))</f>
        <v>0</v>
      </c>
      <c r="N306" s="8">
        <f>IF($A306=0,0,VLOOKUP($A306,Pointage!$A$6:$CE$370,'Récap Transp'!N$3))</f>
        <v>0</v>
      </c>
      <c r="O306" s="8">
        <f>IF($A306=0,0,VLOOKUP($A306,Pointage!$A$6:$CE$370,'Récap Transp'!O$3))</f>
        <v>0</v>
      </c>
      <c r="P306" s="8">
        <f>IF($A306=0,0,VLOOKUP($A306,Pointage!$A$6:$CE$370,'Récap Transp'!P$3))</f>
        <v>0</v>
      </c>
      <c r="Q306" s="8">
        <f>IF($A306=0,0,VLOOKUP($A306,Pointage!$A$6:$CE$370,'Récap Transp'!Q$3))</f>
        <v>0</v>
      </c>
      <c r="R306" s="8">
        <f>IF($A306=0,0,VLOOKUP($A306,Pointage!$A$6:$CE$370,'Récap Transp'!R$3))</f>
        <v>0</v>
      </c>
      <c r="S306" s="8">
        <f>IF($A306=0,0,VLOOKUP($A306,Pointage!$A$6:$CE$370,'Récap Transp'!S$3))</f>
        <v>0</v>
      </c>
    </row>
    <row r="307" spans="1:19" x14ac:dyDescent="0.2">
      <c r="A307" s="7">
        <f>Pointage!A309</f>
        <v>43404</v>
      </c>
      <c r="B307" s="4">
        <f t="shared" si="8"/>
        <v>31</v>
      </c>
      <c r="C307" s="4">
        <f t="shared" si="9"/>
        <v>10</v>
      </c>
      <c r="D307" s="8">
        <f>IF($A307=0,0,VLOOKUP($A307,Pointage!$A$6:$CE$370,'Récap Transp'!D$3))</f>
        <v>0</v>
      </c>
      <c r="E307" s="8">
        <f>IF($A307=0,0,VLOOKUP($A307,Pointage!$A$6:$CE$370,'Récap Transp'!E$3))</f>
        <v>0</v>
      </c>
      <c r="F307" s="8">
        <f>IF($A307=0,0,VLOOKUP($A307,Pointage!$A$6:$CE$370,'Récap Transp'!F$3))</f>
        <v>0</v>
      </c>
      <c r="G307" s="8">
        <f>IF($A307=0,0,VLOOKUP($A307,Pointage!$A$6:$CE$370,'Récap Transp'!G$3))</f>
        <v>0</v>
      </c>
      <c r="H307" s="8">
        <f>IF($A307=0,0,VLOOKUP($A307,Pointage!$A$6:$CE$370,'Récap Transp'!H$3))</f>
        <v>0</v>
      </c>
      <c r="I307" s="8">
        <f>IF($A307=0,0,VLOOKUP($A307,Pointage!$A$6:$CE$370,'Récap Transp'!I$3))</f>
        <v>0</v>
      </c>
      <c r="J307" s="8">
        <f>IF($A307=0,0,VLOOKUP($A307,Pointage!$A$6:$CE$370,'Récap Transp'!J$3))</f>
        <v>0</v>
      </c>
      <c r="K307" s="8">
        <f>IF($A307=0,0,VLOOKUP($A307,Pointage!$A$6:$CE$370,'Récap Transp'!K$3))</f>
        <v>0</v>
      </c>
      <c r="L307" s="8">
        <f>IF($A307=0,0,VLOOKUP($A307,Pointage!$A$6:$CE$370,'Récap Transp'!L$3))</f>
        <v>0</v>
      </c>
      <c r="M307" s="8">
        <f>IF($A307=0,0,VLOOKUP($A307,Pointage!$A$6:$CE$370,'Récap Transp'!M$3))</f>
        <v>0</v>
      </c>
      <c r="N307" s="8">
        <f>IF($A307=0,0,VLOOKUP($A307,Pointage!$A$6:$CE$370,'Récap Transp'!N$3))</f>
        <v>0</v>
      </c>
      <c r="O307" s="8">
        <f>IF($A307=0,0,VLOOKUP($A307,Pointage!$A$6:$CE$370,'Récap Transp'!O$3))</f>
        <v>0</v>
      </c>
      <c r="P307" s="8">
        <f>IF($A307=0,0,VLOOKUP($A307,Pointage!$A$6:$CE$370,'Récap Transp'!P$3))</f>
        <v>0</v>
      </c>
      <c r="Q307" s="8">
        <f>IF($A307=0,0,VLOOKUP($A307,Pointage!$A$6:$CE$370,'Récap Transp'!Q$3))</f>
        <v>0</v>
      </c>
      <c r="R307" s="8">
        <f>IF($A307=0,0,VLOOKUP($A307,Pointage!$A$6:$CE$370,'Récap Transp'!R$3))</f>
        <v>0</v>
      </c>
      <c r="S307" s="8">
        <f>IF($A307=0,0,VLOOKUP($A307,Pointage!$A$6:$CE$370,'Récap Transp'!S$3))</f>
        <v>0</v>
      </c>
    </row>
    <row r="308" spans="1:19" x14ac:dyDescent="0.2">
      <c r="A308" s="7">
        <f>Pointage!A310</f>
        <v>43405</v>
      </c>
      <c r="B308" s="4">
        <f t="shared" si="8"/>
        <v>1</v>
      </c>
      <c r="C308" s="4">
        <f t="shared" si="9"/>
        <v>11</v>
      </c>
      <c r="D308" s="8">
        <f>IF($A308=0,0,VLOOKUP($A308,Pointage!$A$6:$CE$370,'Récap Transp'!D$3))</f>
        <v>0</v>
      </c>
      <c r="E308" s="8">
        <f>IF($A308=0,0,VLOOKUP($A308,Pointage!$A$6:$CE$370,'Récap Transp'!E$3))</f>
        <v>0</v>
      </c>
      <c r="F308" s="8">
        <f>IF($A308=0,0,VLOOKUP($A308,Pointage!$A$6:$CE$370,'Récap Transp'!F$3))</f>
        <v>0</v>
      </c>
      <c r="G308" s="8">
        <f>IF($A308=0,0,VLOOKUP($A308,Pointage!$A$6:$CE$370,'Récap Transp'!G$3))</f>
        <v>0</v>
      </c>
      <c r="H308" s="8">
        <f>IF($A308=0,0,VLOOKUP($A308,Pointage!$A$6:$CE$370,'Récap Transp'!H$3))</f>
        <v>0</v>
      </c>
      <c r="I308" s="8">
        <f>IF($A308=0,0,VLOOKUP($A308,Pointage!$A$6:$CE$370,'Récap Transp'!I$3))</f>
        <v>0</v>
      </c>
      <c r="J308" s="8">
        <f>IF($A308=0,0,VLOOKUP($A308,Pointage!$A$6:$CE$370,'Récap Transp'!J$3))</f>
        <v>0</v>
      </c>
      <c r="K308" s="8">
        <f>IF($A308=0,0,VLOOKUP($A308,Pointage!$A$6:$CE$370,'Récap Transp'!K$3))</f>
        <v>0</v>
      </c>
      <c r="L308" s="8">
        <f>IF($A308=0,0,VLOOKUP($A308,Pointage!$A$6:$CE$370,'Récap Transp'!L$3))</f>
        <v>0</v>
      </c>
      <c r="M308" s="8">
        <f>IF($A308=0,0,VLOOKUP($A308,Pointage!$A$6:$CE$370,'Récap Transp'!M$3))</f>
        <v>0</v>
      </c>
      <c r="N308" s="8">
        <f>IF($A308=0,0,VLOOKUP($A308,Pointage!$A$6:$CE$370,'Récap Transp'!N$3))</f>
        <v>0</v>
      </c>
      <c r="O308" s="8">
        <f>IF($A308=0,0,VLOOKUP($A308,Pointage!$A$6:$CE$370,'Récap Transp'!O$3))</f>
        <v>0</v>
      </c>
      <c r="P308" s="8">
        <f>IF($A308=0,0,VLOOKUP($A308,Pointage!$A$6:$CE$370,'Récap Transp'!P$3))</f>
        <v>0</v>
      </c>
      <c r="Q308" s="8">
        <f>IF($A308=0,0,VLOOKUP($A308,Pointage!$A$6:$CE$370,'Récap Transp'!Q$3))</f>
        <v>0</v>
      </c>
      <c r="R308" s="8">
        <f>IF($A308=0,0,VLOOKUP($A308,Pointage!$A$6:$CE$370,'Récap Transp'!R$3))</f>
        <v>0</v>
      </c>
      <c r="S308" s="8">
        <f>IF($A308=0,0,VLOOKUP($A308,Pointage!$A$6:$CE$370,'Récap Transp'!S$3))</f>
        <v>0</v>
      </c>
    </row>
    <row r="309" spans="1:19" x14ac:dyDescent="0.2">
      <c r="A309" s="7">
        <f>Pointage!A311</f>
        <v>43406</v>
      </c>
      <c r="B309" s="4">
        <f t="shared" si="8"/>
        <v>2</v>
      </c>
      <c r="C309" s="4">
        <f t="shared" si="9"/>
        <v>11</v>
      </c>
      <c r="D309" s="8">
        <f>IF($A309=0,0,VLOOKUP($A309,Pointage!$A$6:$CE$370,'Récap Transp'!D$3))</f>
        <v>0</v>
      </c>
      <c r="E309" s="8">
        <f>IF($A309=0,0,VLOOKUP($A309,Pointage!$A$6:$CE$370,'Récap Transp'!E$3))</f>
        <v>0</v>
      </c>
      <c r="F309" s="8">
        <f>IF($A309=0,0,VLOOKUP($A309,Pointage!$A$6:$CE$370,'Récap Transp'!F$3))</f>
        <v>0</v>
      </c>
      <c r="G309" s="8">
        <f>IF($A309=0,0,VLOOKUP($A309,Pointage!$A$6:$CE$370,'Récap Transp'!G$3))</f>
        <v>0</v>
      </c>
      <c r="H309" s="8">
        <f>IF($A309=0,0,VLOOKUP($A309,Pointage!$A$6:$CE$370,'Récap Transp'!H$3))</f>
        <v>0</v>
      </c>
      <c r="I309" s="8">
        <f>IF($A309=0,0,VLOOKUP($A309,Pointage!$A$6:$CE$370,'Récap Transp'!I$3))</f>
        <v>0</v>
      </c>
      <c r="J309" s="8">
        <f>IF($A309=0,0,VLOOKUP($A309,Pointage!$A$6:$CE$370,'Récap Transp'!J$3))</f>
        <v>0</v>
      </c>
      <c r="K309" s="8">
        <f>IF($A309=0,0,VLOOKUP($A309,Pointage!$A$6:$CE$370,'Récap Transp'!K$3))</f>
        <v>0</v>
      </c>
      <c r="L309" s="8">
        <f>IF($A309=0,0,VLOOKUP($A309,Pointage!$A$6:$CE$370,'Récap Transp'!L$3))</f>
        <v>0</v>
      </c>
      <c r="M309" s="8">
        <f>IF($A309=0,0,VLOOKUP($A309,Pointage!$A$6:$CE$370,'Récap Transp'!M$3))</f>
        <v>0</v>
      </c>
      <c r="N309" s="8">
        <f>IF($A309=0,0,VLOOKUP($A309,Pointage!$A$6:$CE$370,'Récap Transp'!N$3))</f>
        <v>0</v>
      </c>
      <c r="O309" s="8">
        <f>IF($A309=0,0,VLOOKUP($A309,Pointage!$A$6:$CE$370,'Récap Transp'!O$3))</f>
        <v>0</v>
      </c>
      <c r="P309" s="8">
        <f>IF($A309=0,0,VLOOKUP($A309,Pointage!$A$6:$CE$370,'Récap Transp'!P$3))</f>
        <v>0</v>
      </c>
      <c r="Q309" s="8">
        <f>IF($A309=0,0,VLOOKUP($A309,Pointage!$A$6:$CE$370,'Récap Transp'!Q$3))</f>
        <v>0</v>
      </c>
      <c r="R309" s="8">
        <f>IF($A309=0,0,VLOOKUP($A309,Pointage!$A$6:$CE$370,'Récap Transp'!R$3))</f>
        <v>0</v>
      </c>
      <c r="S309" s="8">
        <f>IF($A309=0,0,VLOOKUP($A309,Pointage!$A$6:$CE$370,'Récap Transp'!S$3))</f>
        <v>0</v>
      </c>
    </row>
    <row r="310" spans="1:19" x14ac:dyDescent="0.2">
      <c r="A310" s="7">
        <f>Pointage!A312</f>
        <v>43407</v>
      </c>
      <c r="B310" s="4">
        <f t="shared" si="8"/>
        <v>3</v>
      </c>
      <c r="C310" s="4">
        <f t="shared" si="9"/>
        <v>11</v>
      </c>
      <c r="D310" s="8">
        <f>IF($A310=0,0,VLOOKUP($A310,Pointage!$A$6:$CE$370,'Récap Transp'!D$3))</f>
        <v>0</v>
      </c>
      <c r="E310" s="8">
        <f>IF($A310=0,0,VLOOKUP($A310,Pointage!$A$6:$CE$370,'Récap Transp'!E$3))</f>
        <v>0</v>
      </c>
      <c r="F310" s="8">
        <f>IF($A310=0,0,VLOOKUP($A310,Pointage!$A$6:$CE$370,'Récap Transp'!F$3))</f>
        <v>0</v>
      </c>
      <c r="G310" s="8">
        <f>IF($A310=0,0,VLOOKUP($A310,Pointage!$A$6:$CE$370,'Récap Transp'!G$3))</f>
        <v>0</v>
      </c>
      <c r="H310" s="8">
        <f>IF($A310=0,0,VLOOKUP($A310,Pointage!$A$6:$CE$370,'Récap Transp'!H$3))</f>
        <v>0</v>
      </c>
      <c r="I310" s="8">
        <f>IF($A310=0,0,VLOOKUP($A310,Pointage!$A$6:$CE$370,'Récap Transp'!I$3))</f>
        <v>0</v>
      </c>
      <c r="J310" s="8">
        <f>IF($A310=0,0,VLOOKUP($A310,Pointage!$A$6:$CE$370,'Récap Transp'!J$3))</f>
        <v>0</v>
      </c>
      <c r="K310" s="8">
        <f>IF($A310=0,0,VLOOKUP($A310,Pointage!$A$6:$CE$370,'Récap Transp'!K$3))</f>
        <v>0</v>
      </c>
      <c r="L310" s="8">
        <f>IF($A310=0,0,VLOOKUP($A310,Pointage!$A$6:$CE$370,'Récap Transp'!L$3))</f>
        <v>0</v>
      </c>
      <c r="M310" s="8">
        <f>IF($A310=0,0,VLOOKUP($A310,Pointage!$A$6:$CE$370,'Récap Transp'!M$3))</f>
        <v>0</v>
      </c>
      <c r="N310" s="8">
        <f>IF($A310=0,0,VLOOKUP($A310,Pointage!$A$6:$CE$370,'Récap Transp'!N$3))</f>
        <v>0</v>
      </c>
      <c r="O310" s="8">
        <f>IF($A310=0,0,VLOOKUP($A310,Pointage!$A$6:$CE$370,'Récap Transp'!O$3))</f>
        <v>0</v>
      </c>
      <c r="P310" s="8">
        <f>IF($A310=0,0,VLOOKUP($A310,Pointage!$A$6:$CE$370,'Récap Transp'!P$3))</f>
        <v>0</v>
      </c>
      <c r="Q310" s="8">
        <f>IF($A310=0,0,VLOOKUP($A310,Pointage!$A$6:$CE$370,'Récap Transp'!Q$3))</f>
        <v>0</v>
      </c>
      <c r="R310" s="8">
        <f>IF($A310=0,0,VLOOKUP($A310,Pointage!$A$6:$CE$370,'Récap Transp'!R$3))</f>
        <v>0</v>
      </c>
      <c r="S310" s="8">
        <f>IF($A310=0,0,VLOOKUP($A310,Pointage!$A$6:$CE$370,'Récap Transp'!S$3))</f>
        <v>0</v>
      </c>
    </row>
    <row r="311" spans="1:19" x14ac:dyDescent="0.2">
      <c r="A311" s="7" t="str">
        <f>Pointage!A313</f>
        <v>Total</v>
      </c>
      <c r="B311" s="4" t="e">
        <f t="shared" si="8"/>
        <v>#VALUE!</v>
      </c>
      <c r="C311" s="4" t="e">
        <f t="shared" si="9"/>
        <v>#VALUE!</v>
      </c>
      <c r="D311" s="8">
        <f>IF($A311=0,0,VLOOKUP($A311,Pointage!$A$6:$CE$370,'Récap Transp'!D$3))</f>
        <v>0</v>
      </c>
      <c r="E311" s="8">
        <f>IF($A311=0,0,VLOOKUP($A311,Pointage!$A$6:$CE$370,'Récap Transp'!E$3))</f>
        <v>0</v>
      </c>
      <c r="F311" s="8">
        <f>IF($A311=0,0,VLOOKUP($A311,Pointage!$A$6:$CE$370,'Récap Transp'!F$3))</f>
        <v>0</v>
      </c>
      <c r="G311" s="8">
        <f>IF($A311=0,0,VLOOKUP($A311,Pointage!$A$6:$CE$370,'Récap Transp'!G$3))</f>
        <v>0</v>
      </c>
      <c r="H311" s="8">
        <f>IF($A311=0,0,VLOOKUP($A311,Pointage!$A$6:$CE$370,'Récap Transp'!H$3))</f>
        <v>0</v>
      </c>
      <c r="I311" s="8">
        <f>IF($A311=0,0,VLOOKUP($A311,Pointage!$A$6:$CE$370,'Récap Transp'!I$3))</f>
        <v>0</v>
      </c>
      <c r="J311" s="8">
        <f>IF($A311=0,0,VLOOKUP($A311,Pointage!$A$6:$CE$370,'Récap Transp'!J$3))</f>
        <v>0</v>
      </c>
      <c r="K311" s="8">
        <f>IF($A311=0,0,VLOOKUP($A311,Pointage!$A$6:$CE$370,'Récap Transp'!K$3))</f>
        <v>0</v>
      </c>
      <c r="L311" s="8">
        <f>IF($A311=0,0,VLOOKUP($A311,Pointage!$A$6:$CE$370,'Récap Transp'!L$3))</f>
        <v>0</v>
      </c>
      <c r="M311" s="8">
        <f>IF($A311=0,0,VLOOKUP($A311,Pointage!$A$6:$CE$370,'Récap Transp'!M$3))</f>
        <v>0</v>
      </c>
      <c r="N311" s="8">
        <f>IF($A311=0,0,VLOOKUP($A311,Pointage!$A$6:$CE$370,'Récap Transp'!N$3))</f>
        <v>0</v>
      </c>
      <c r="O311" s="8">
        <f>IF($A311=0,0,VLOOKUP($A311,Pointage!$A$6:$CE$370,'Récap Transp'!O$3))</f>
        <v>0</v>
      </c>
      <c r="P311" s="8">
        <f>IF($A311=0,0,VLOOKUP($A311,Pointage!$A$6:$CE$370,'Récap Transp'!P$3))</f>
        <v>0</v>
      </c>
      <c r="Q311" s="8">
        <f>IF($A311=0,0,VLOOKUP($A311,Pointage!$A$6:$CE$370,'Récap Transp'!Q$3))</f>
        <v>0</v>
      </c>
      <c r="R311" s="8">
        <f>IF($A311=0,0,VLOOKUP($A311,Pointage!$A$6:$CE$370,'Récap Transp'!R$3))</f>
        <v>0</v>
      </c>
      <c r="S311" s="8">
        <f>IF($A311=0,0,VLOOKUP($A311,Pointage!$A$6:$CE$370,'Récap Transp'!S$3))</f>
        <v>0</v>
      </c>
    </row>
    <row r="312" spans="1:19" x14ac:dyDescent="0.2">
      <c r="A312" s="7">
        <f>Pointage!A314</f>
        <v>43409</v>
      </c>
      <c r="B312" s="4">
        <f t="shared" si="8"/>
        <v>5</v>
      </c>
      <c r="C312" s="4">
        <f t="shared" si="9"/>
        <v>11</v>
      </c>
      <c r="D312" s="8">
        <f>IF($A312=0,0,VLOOKUP($A312,Pointage!$A$6:$CE$370,'Récap Transp'!D$3))</f>
        <v>0</v>
      </c>
      <c r="E312" s="8">
        <f>IF($A312=0,0,VLOOKUP($A312,Pointage!$A$6:$CE$370,'Récap Transp'!E$3))</f>
        <v>0</v>
      </c>
      <c r="F312" s="8">
        <f>IF($A312=0,0,VLOOKUP($A312,Pointage!$A$6:$CE$370,'Récap Transp'!F$3))</f>
        <v>0</v>
      </c>
      <c r="G312" s="8">
        <f>IF($A312=0,0,VLOOKUP($A312,Pointage!$A$6:$CE$370,'Récap Transp'!G$3))</f>
        <v>0</v>
      </c>
      <c r="H312" s="8">
        <f>IF($A312=0,0,VLOOKUP($A312,Pointage!$A$6:$CE$370,'Récap Transp'!H$3))</f>
        <v>0</v>
      </c>
      <c r="I312" s="8">
        <f>IF($A312=0,0,VLOOKUP($A312,Pointage!$A$6:$CE$370,'Récap Transp'!I$3))</f>
        <v>0</v>
      </c>
      <c r="J312" s="8">
        <f>IF($A312=0,0,VLOOKUP($A312,Pointage!$A$6:$CE$370,'Récap Transp'!J$3))</f>
        <v>0</v>
      </c>
      <c r="K312" s="8">
        <f>IF($A312=0,0,VLOOKUP($A312,Pointage!$A$6:$CE$370,'Récap Transp'!K$3))</f>
        <v>0</v>
      </c>
      <c r="L312" s="8">
        <f>IF($A312=0,0,VLOOKUP($A312,Pointage!$A$6:$CE$370,'Récap Transp'!L$3))</f>
        <v>0</v>
      </c>
      <c r="M312" s="8">
        <f>IF($A312=0,0,VLOOKUP($A312,Pointage!$A$6:$CE$370,'Récap Transp'!M$3))</f>
        <v>0</v>
      </c>
      <c r="N312" s="8">
        <f>IF($A312=0,0,VLOOKUP($A312,Pointage!$A$6:$CE$370,'Récap Transp'!N$3))</f>
        <v>0</v>
      </c>
      <c r="O312" s="8">
        <f>IF($A312=0,0,VLOOKUP($A312,Pointage!$A$6:$CE$370,'Récap Transp'!O$3))</f>
        <v>0</v>
      </c>
      <c r="P312" s="8">
        <f>IF($A312=0,0,VLOOKUP($A312,Pointage!$A$6:$CE$370,'Récap Transp'!P$3))</f>
        <v>0</v>
      </c>
      <c r="Q312" s="8">
        <f>IF($A312=0,0,VLOOKUP($A312,Pointage!$A$6:$CE$370,'Récap Transp'!Q$3))</f>
        <v>0</v>
      </c>
      <c r="R312" s="8">
        <f>IF($A312=0,0,VLOOKUP($A312,Pointage!$A$6:$CE$370,'Récap Transp'!R$3))</f>
        <v>0</v>
      </c>
      <c r="S312" s="8">
        <f>IF($A312=0,0,VLOOKUP($A312,Pointage!$A$6:$CE$370,'Récap Transp'!S$3))</f>
        <v>0</v>
      </c>
    </row>
    <row r="313" spans="1:19" x14ac:dyDescent="0.2">
      <c r="A313" s="7">
        <f>Pointage!A315</f>
        <v>43410</v>
      </c>
      <c r="B313" s="4">
        <f t="shared" si="8"/>
        <v>6</v>
      </c>
      <c r="C313" s="4">
        <f t="shared" si="9"/>
        <v>11</v>
      </c>
      <c r="D313" s="8">
        <f>IF($A313=0,0,VLOOKUP($A313,Pointage!$A$6:$CE$370,'Récap Transp'!D$3))</f>
        <v>0</v>
      </c>
      <c r="E313" s="8">
        <f>IF($A313=0,0,VLOOKUP($A313,Pointage!$A$6:$CE$370,'Récap Transp'!E$3))</f>
        <v>0</v>
      </c>
      <c r="F313" s="8">
        <f>IF($A313=0,0,VLOOKUP($A313,Pointage!$A$6:$CE$370,'Récap Transp'!F$3))</f>
        <v>0</v>
      </c>
      <c r="G313" s="8">
        <f>IF($A313=0,0,VLOOKUP($A313,Pointage!$A$6:$CE$370,'Récap Transp'!G$3))</f>
        <v>0</v>
      </c>
      <c r="H313" s="8">
        <f>IF($A313=0,0,VLOOKUP($A313,Pointage!$A$6:$CE$370,'Récap Transp'!H$3))</f>
        <v>0</v>
      </c>
      <c r="I313" s="8">
        <f>IF($A313=0,0,VLOOKUP($A313,Pointage!$A$6:$CE$370,'Récap Transp'!I$3))</f>
        <v>0</v>
      </c>
      <c r="J313" s="8">
        <f>IF($A313=0,0,VLOOKUP($A313,Pointage!$A$6:$CE$370,'Récap Transp'!J$3))</f>
        <v>0</v>
      </c>
      <c r="K313" s="8">
        <f>IF($A313=0,0,VLOOKUP($A313,Pointage!$A$6:$CE$370,'Récap Transp'!K$3))</f>
        <v>0</v>
      </c>
      <c r="L313" s="8">
        <f>IF($A313=0,0,VLOOKUP($A313,Pointage!$A$6:$CE$370,'Récap Transp'!L$3))</f>
        <v>0</v>
      </c>
      <c r="M313" s="8">
        <f>IF($A313=0,0,VLOOKUP($A313,Pointage!$A$6:$CE$370,'Récap Transp'!M$3))</f>
        <v>0</v>
      </c>
      <c r="N313" s="8">
        <f>IF($A313=0,0,VLOOKUP($A313,Pointage!$A$6:$CE$370,'Récap Transp'!N$3))</f>
        <v>0</v>
      </c>
      <c r="O313" s="8">
        <f>IF($A313=0,0,VLOOKUP($A313,Pointage!$A$6:$CE$370,'Récap Transp'!O$3))</f>
        <v>0</v>
      </c>
      <c r="P313" s="8">
        <f>IF($A313=0,0,VLOOKUP($A313,Pointage!$A$6:$CE$370,'Récap Transp'!P$3))</f>
        <v>0</v>
      </c>
      <c r="Q313" s="8">
        <f>IF($A313=0,0,VLOOKUP($A313,Pointage!$A$6:$CE$370,'Récap Transp'!Q$3))</f>
        <v>0</v>
      </c>
      <c r="R313" s="8">
        <f>IF($A313=0,0,VLOOKUP($A313,Pointage!$A$6:$CE$370,'Récap Transp'!R$3))</f>
        <v>0</v>
      </c>
      <c r="S313" s="8">
        <f>IF($A313=0,0,VLOOKUP($A313,Pointage!$A$6:$CE$370,'Récap Transp'!S$3))</f>
        <v>0</v>
      </c>
    </row>
    <row r="314" spans="1:19" x14ac:dyDescent="0.2">
      <c r="A314" s="7">
        <f>Pointage!A316</f>
        <v>43411</v>
      </c>
      <c r="B314" s="4">
        <f t="shared" si="8"/>
        <v>7</v>
      </c>
      <c r="C314" s="4">
        <f t="shared" si="9"/>
        <v>11</v>
      </c>
      <c r="D314" s="8">
        <f>IF($A314=0,0,VLOOKUP($A314,Pointage!$A$6:$CE$370,'Récap Transp'!D$3))</f>
        <v>0</v>
      </c>
      <c r="E314" s="8">
        <f>IF($A314=0,0,VLOOKUP($A314,Pointage!$A$6:$CE$370,'Récap Transp'!E$3))</f>
        <v>0</v>
      </c>
      <c r="F314" s="8">
        <f>IF($A314=0,0,VLOOKUP($A314,Pointage!$A$6:$CE$370,'Récap Transp'!F$3))</f>
        <v>0</v>
      </c>
      <c r="G314" s="8">
        <f>IF($A314=0,0,VLOOKUP($A314,Pointage!$A$6:$CE$370,'Récap Transp'!G$3))</f>
        <v>0</v>
      </c>
      <c r="H314" s="8">
        <f>IF($A314=0,0,VLOOKUP($A314,Pointage!$A$6:$CE$370,'Récap Transp'!H$3))</f>
        <v>0</v>
      </c>
      <c r="I314" s="8">
        <f>IF($A314=0,0,VLOOKUP($A314,Pointage!$A$6:$CE$370,'Récap Transp'!I$3))</f>
        <v>0</v>
      </c>
      <c r="J314" s="8">
        <f>IF($A314=0,0,VLOOKUP($A314,Pointage!$A$6:$CE$370,'Récap Transp'!J$3))</f>
        <v>0</v>
      </c>
      <c r="K314" s="8">
        <f>IF($A314=0,0,VLOOKUP($A314,Pointage!$A$6:$CE$370,'Récap Transp'!K$3))</f>
        <v>0</v>
      </c>
      <c r="L314" s="8">
        <f>IF($A314=0,0,VLOOKUP($A314,Pointage!$A$6:$CE$370,'Récap Transp'!L$3))</f>
        <v>0</v>
      </c>
      <c r="M314" s="8">
        <f>IF($A314=0,0,VLOOKUP($A314,Pointage!$A$6:$CE$370,'Récap Transp'!M$3))</f>
        <v>0</v>
      </c>
      <c r="N314" s="8">
        <f>IF($A314=0,0,VLOOKUP($A314,Pointage!$A$6:$CE$370,'Récap Transp'!N$3))</f>
        <v>0</v>
      </c>
      <c r="O314" s="8">
        <f>IF($A314=0,0,VLOOKUP($A314,Pointage!$A$6:$CE$370,'Récap Transp'!O$3))</f>
        <v>0</v>
      </c>
      <c r="P314" s="8">
        <f>IF($A314=0,0,VLOOKUP($A314,Pointage!$A$6:$CE$370,'Récap Transp'!P$3))</f>
        <v>0</v>
      </c>
      <c r="Q314" s="8">
        <f>IF($A314=0,0,VLOOKUP($A314,Pointage!$A$6:$CE$370,'Récap Transp'!Q$3))</f>
        <v>0</v>
      </c>
      <c r="R314" s="8">
        <f>IF($A314=0,0,VLOOKUP($A314,Pointage!$A$6:$CE$370,'Récap Transp'!R$3))</f>
        <v>0</v>
      </c>
      <c r="S314" s="8">
        <f>IF($A314=0,0,VLOOKUP($A314,Pointage!$A$6:$CE$370,'Récap Transp'!S$3))</f>
        <v>0</v>
      </c>
    </row>
    <row r="315" spans="1:19" x14ac:dyDescent="0.2">
      <c r="A315" s="7">
        <f>Pointage!A317</f>
        <v>43412</v>
      </c>
      <c r="B315" s="4">
        <f t="shared" si="8"/>
        <v>8</v>
      </c>
      <c r="C315" s="4">
        <f t="shared" si="9"/>
        <v>11</v>
      </c>
      <c r="D315" s="8">
        <f>IF($A315=0,0,VLOOKUP($A315,Pointage!$A$6:$CE$370,'Récap Transp'!D$3))</f>
        <v>0</v>
      </c>
      <c r="E315" s="8">
        <f>IF($A315=0,0,VLOOKUP($A315,Pointage!$A$6:$CE$370,'Récap Transp'!E$3))</f>
        <v>0</v>
      </c>
      <c r="F315" s="8">
        <f>IF($A315=0,0,VLOOKUP($A315,Pointage!$A$6:$CE$370,'Récap Transp'!F$3))</f>
        <v>0</v>
      </c>
      <c r="G315" s="8">
        <f>IF($A315=0,0,VLOOKUP($A315,Pointage!$A$6:$CE$370,'Récap Transp'!G$3))</f>
        <v>0</v>
      </c>
      <c r="H315" s="8">
        <f>IF($A315=0,0,VLOOKUP($A315,Pointage!$A$6:$CE$370,'Récap Transp'!H$3))</f>
        <v>0</v>
      </c>
      <c r="I315" s="8">
        <f>IF($A315=0,0,VLOOKUP($A315,Pointage!$A$6:$CE$370,'Récap Transp'!I$3))</f>
        <v>0</v>
      </c>
      <c r="J315" s="8">
        <f>IF($A315=0,0,VLOOKUP($A315,Pointage!$A$6:$CE$370,'Récap Transp'!J$3))</f>
        <v>0</v>
      </c>
      <c r="K315" s="8">
        <f>IF($A315=0,0,VLOOKUP($A315,Pointage!$A$6:$CE$370,'Récap Transp'!K$3))</f>
        <v>0</v>
      </c>
      <c r="L315" s="8">
        <f>IF($A315=0,0,VLOOKUP($A315,Pointage!$A$6:$CE$370,'Récap Transp'!L$3))</f>
        <v>0</v>
      </c>
      <c r="M315" s="8">
        <f>IF($A315=0,0,VLOOKUP($A315,Pointage!$A$6:$CE$370,'Récap Transp'!M$3))</f>
        <v>0</v>
      </c>
      <c r="N315" s="8">
        <f>IF($A315=0,0,VLOOKUP($A315,Pointage!$A$6:$CE$370,'Récap Transp'!N$3))</f>
        <v>0</v>
      </c>
      <c r="O315" s="8">
        <f>IF($A315=0,0,VLOOKUP($A315,Pointage!$A$6:$CE$370,'Récap Transp'!O$3))</f>
        <v>0</v>
      </c>
      <c r="P315" s="8">
        <f>IF($A315=0,0,VLOOKUP($A315,Pointage!$A$6:$CE$370,'Récap Transp'!P$3))</f>
        <v>0</v>
      </c>
      <c r="Q315" s="8">
        <f>IF($A315=0,0,VLOOKUP($A315,Pointage!$A$6:$CE$370,'Récap Transp'!Q$3))</f>
        <v>0</v>
      </c>
      <c r="R315" s="8">
        <f>IF($A315=0,0,VLOOKUP($A315,Pointage!$A$6:$CE$370,'Récap Transp'!R$3))</f>
        <v>0</v>
      </c>
      <c r="S315" s="8">
        <f>IF($A315=0,0,VLOOKUP($A315,Pointage!$A$6:$CE$370,'Récap Transp'!S$3))</f>
        <v>0</v>
      </c>
    </row>
    <row r="316" spans="1:19" x14ac:dyDescent="0.2">
      <c r="A316" s="7">
        <f>Pointage!A318</f>
        <v>43413</v>
      </c>
      <c r="B316" s="4">
        <f t="shared" si="8"/>
        <v>9</v>
      </c>
      <c r="C316" s="4">
        <f t="shared" si="9"/>
        <v>11</v>
      </c>
      <c r="D316" s="8">
        <f>IF($A316=0,0,VLOOKUP($A316,Pointage!$A$6:$CE$370,'Récap Transp'!D$3))</f>
        <v>0</v>
      </c>
      <c r="E316" s="8">
        <f>IF($A316=0,0,VLOOKUP($A316,Pointage!$A$6:$CE$370,'Récap Transp'!E$3))</f>
        <v>0</v>
      </c>
      <c r="F316" s="8">
        <f>IF($A316=0,0,VLOOKUP($A316,Pointage!$A$6:$CE$370,'Récap Transp'!F$3))</f>
        <v>0</v>
      </c>
      <c r="G316" s="8">
        <f>IF($A316=0,0,VLOOKUP($A316,Pointage!$A$6:$CE$370,'Récap Transp'!G$3))</f>
        <v>0</v>
      </c>
      <c r="H316" s="8">
        <f>IF($A316=0,0,VLOOKUP($A316,Pointage!$A$6:$CE$370,'Récap Transp'!H$3))</f>
        <v>0</v>
      </c>
      <c r="I316" s="8">
        <f>IF($A316=0,0,VLOOKUP($A316,Pointage!$A$6:$CE$370,'Récap Transp'!I$3))</f>
        <v>0</v>
      </c>
      <c r="J316" s="8">
        <f>IF($A316=0,0,VLOOKUP($A316,Pointage!$A$6:$CE$370,'Récap Transp'!J$3))</f>
        <v>0</v>
      </c>
      <c r="K316" s="8">
        <f>IF($A316=0,0,VLOOKUP($A316,Pointage!$A$6:$CE$370,'Récap Transp'!K$3))</f>
        <v>0</v>
      </c>
      <c r="L316" s="8">
        <f>IF($A316=0,0,VLOOKUP($A316,Pointage!$A$6:$CE$370,'Récap Transp'!L$3))</f>
        <v>0</v>
      </c>
      <c r="M316" s="8">
        <f>IF($A316=0,0,VLOOKUP($A316,Pointage!$A$6:$CE$370,'Récap Transp'!M$3))</f>
        <v>0</v>
      </c>
      <c r="N316" s="8">
        <f>IF($A316=0,0,VLOOKUP($A316,Pointage!$A$6:$CE$370,'Récap Transp'!N$3))</f>
        <v>0</v>
      </c>
      <c r="O316" s="8">
        <f>IF($A316=0,0,VLOOKUP($A316,Pointage!$A$6:$CE$370,'Récap Transp'!O$3))</f>
        <v>0</v>
      </c>
      <c r="P316" s="8">
        <f>IF($A316=0,0,VLOOKUP($A316,Pointage!$A$6:$CE$370,'Récap Transp'!P$3))</f>
        <v>0</v>
      </c>
      <c r="Q316" s="8">
        <f>IF($A316=0,0,VLOOKUP($A316,Pointage!$A$6:$CE$370,'Récap Transp'!Q$3))</f>
        <v>0</v>
      </c>
      <c r="R316" s="8">
        <f>IF($A316=0,0,VLOOKUP($A316,Pointage!$A$6:$CE$370,'Récap Transp'!R$3))</f>
        <v>0</v>
      </c>
      <c r="S316" s="8">
        <f>IF($A316=0,0,VLOOKUP($A316,Pointage!$A$6:$CE$370,'Récap Transp'!S$3))</f>
        <v>0</v>
      </c>
    </row>
    <row r="317" spans="1:19" x14ac:dyDescent="0.2">
      <c r="A317" s="7">
        <f>Pointage!A319</f>
        <v>43414</v>
      </c>
      <c r="B317" s="4">
        <f t="shared" si="8"/>
        <v>10</v>
      </c>
      <c r="C317" s="4">
        <f t="shared" si="9"/>
        <v>11</v>
      </c>
      <c r="D317" s="8">
        <f>IF($A317=0,0,VLOOKUP($A317,Pointage!$A$6:$CE$370,'Récap Transp'!D$3))</f>
        <v>0</v>
      </c>
      <c r="E317" s="8">
        <f>IF($A317=0,0,VLOOKUP($A317,Pointage!$A$6:$CE$370,'Récap Transp'!E$3))</f>
        <v>0</v>
      </c>
      <c r="F317" s="8">
        <f>IF($A317=0,0,VLOOKUP($A317,Pointage!$A$6:$CE$370,'Récap Transp'!F$3))</f>
        <v>0</v>
      </c>
      <c r="G317" s="8">
        <f>IF($A317=0,0,VLOOKUP($A317,Pointage!$A$6:$CE$370,'Récap Transp'!G$3))</f>
        <v>0</v>
      </c>
      <c r="H317" s="8">
        <f>IF($A317=0,0,VLOOKUP($A317,Pointage!$A$6:$CE$370,'Récap Transp'!H$3))</f>
        <v>0</v>
      </c>
      <c r="I317" s="8">
        <f>IF($A317=0,0,VLOOKUP($A317,Pointage!$A$6:$CE$370,'Récap Transp'!I$3))</f>
        <v>0</v>
      </c>
      <c r="J317" s="8">
        <f>IF($A317=0,0,VLOOKUP($A317,Pointage!$A$6:$CE$370,'Récap Transp'!J$3))</f>
        <v>0</v>
      </c>
      <c r="K317" s="8">
        <f>IF($A317=0,0,VLOOKUP($A317,Pointage!$A$6:$CE$370,'Récap Transp'!K$3))</f>
        <v>0</v>
      </c>
      <c r="L317" s="8">
        <f>IF($A317=0,0,VLOOKUP($A317,Pointage!$A$6:$CE$370,'Récap Transp'!L$3))</f>
        <v>0</v>
      </c>
      <c r="M317" s="8">
        <f>IF($A317=0,0,VLOOKUP($A317,Pointage!$A$6:$CE$370,'Récap Transp'!M$3))</f>
        <v>0</v>
      </c>
      <c r="N317" s="8">
        <f>IF($A317=0,0,VLOOKUP($A317,Pointage!$A$6:$CE$370,'Récap Transp'!N$3))</f>
        <v>0</v>
      </c>
      <c r="O317" s="8">
        <f>IF($A317=0,0,VLOOKUP($A317,Pointage!$A$6:$CE$370,'Récap Transp'!O$3))</f>
        <v>0</v>
      </c>
      <c r="P317" s="8">
        <f>IF($A317=0,0,VLOOKUP($A317,Pointage!$A$6:$CE$370,'Récap Transp'!P$3))</f>
        <v>0</v>
      </c>
      <c r="Q317" s="8">
        <f>IF($A317=0,0,VLOOKUP($A317,Pointage!$A$6:$CE$370,'Récap Transp'!Q$3))</f>
        <v>0</v>
      </c>
      <c r="R317" s="8">
        <f>IF($A317=0,0,VLOOKUP($A317,Pointage!$A$6:$CE$370,'Récap Transp'!R$3))</f>
        <v>0</v>
      </c>
      <c r="S317" s="8">
        <f>IF($A317=0,0,VLOOKUP($A317,Pointage!$A$6:$CE$370,'Récap Transp'!S$3))</f>
        <v>0</v>
      </c>
    </row>
    <row r="318" spans="1:19" x14ac:dyDescent="0.2">
      <c r="A318" s="7" t="str">
        <f>Pointage!A320</f>
        <v>Total</v>
      </c>
      <c r="B318" s="4" t="e">
        <f t="shared" si="8"/>
        <v>#VALUE!</v>
      </c>
      <c r="C318" s="4" t="e">
        <f t="shared" si="9"/>
        <v>#VALUE!</v>
      </c>
      <c r="D318" s="8">
        <f>IF($A318=0,0,VLOOKUP($A318,Pointage!$A$6:$CE$370,'Récap Transp'!D$3))</f>
        <v>0</v>
      </c>
      <c r="E318" s="8">
        <f>IF($A318=0,0,VLOOKUP($A318,Pointage!$A$6:$CE$370,'Récap Transp'!E$3))</f>
        <v>0</v>
      </c>
      <c r="F318" s="8">
        <f>IF($A318=0,0,VLOOKUP($A318,Pointage!$A$6:$CE$370,'Récap Transp'!F$3))</f>
        <v>0</v>
      </c>
      <c r="G318" s="8">
        <f>IF($A318=0,0,VLOOKUP($A318,Pointage!$A$6:$CE$370,'Récap Transp'!G$3))</f>
        <v>0</v>
      </c>
      <c r="H318" s="8">
        <f>IF($A318=0,0,VLOOKUP($A318,Pointage!$A$6:$CE$370,'Récap Transp'!H$3))</f>
        <v>0</v>
      </c>
      <c r="I318" s="8">
        <f>IF($A318=0,0,VLOOKUP($A318,Pointage!$A$6:$CE$370,'Récap Transp'!I$3))</f>
        <v>0</v>
      </c>
      <c r="J318" s="8">
        <f>IF($A318=0,0,VLOOKUP($A318,Pointage!$A$6:$CE$370,'Récap Transp'!J$3))</f>
        <v>0</v>
      </c>
      <c r="K318" s="8">
        <f>IF($A318=0,0,VLOOKUP($A318,Pointage!$A$6:$CE$370,'Récap Transp'!K$3))</f>
        <v>0</v>
      </c>
      <c r="L318" s="8">
        <f>IF($A318=0,0,VLOOKUP($A318,Pointage!$A$6:$CE$370,'Récap Transp'!L$3))</f>
        <v>0</v>
      </c>
      <c r="M318" s="8">
        <f>IF($A318=0,0,VLOOKUP($A318,Pointage!$A$6:$CE$370,'Récap Transp'!M$3))</f>
        <v>0</v>
      </c>
      <c r="N318" s="8">
        <f>IF($A318=0,0,VLOOKUP($A318,Pointage!$A$6:$CE$370,'Récap Transp'!N$3))</f>
        <v>0</v>
      </c>
      <c r="O318" s="8">
        <f>IF($A318=0,0,VLOOKUP($A318,Pointage!$A$6:$CE$370,'Récap Transp'!O$3))</f>
        <v>0</v>
      </c>
      <c r="P318" s="8">
        <f>IF($A318=0,0,VLOOKUP($A318,Pointage!$A$6:$CE$370,'Récap Transp'!P$3))</f>
        <v>0</v>
      </c>
      <c r="Q318" s="8">
        <f>IF($A318=0,0,VLOOKUP($A318,Pointage!$A$6:$CE$370,'Récap Transp'!Q$3))</f>
        <v>0</v>
      </c>
      <c r="R318" s="8">
        <f>IF($A318=0,0,VLOOKUP($A318,Pointage!$A$6:$CE$370,'Récap Transp'!R$3))</f>
        <v>0</v>
      </c>
      <c r="S318" s="8">
        <f>IF($A318=0,0,VLOOKUP($A318,Pointage!$A$6:$CE$370,'Récap Transp'!S$3))</f>
        <v>0</v>
      </c>
    </row>
    <row r="319" spans="1:19" x14ac:dyDescent="0.2">
      <c r="A319" s="7">
        <f>Pointage!A321</f>
        <v>43416</v>
      </c>
      <c r="B319" s="4">
        <f t="shared" si="8"/>
        <v>12</v>
      </c>
      <c r="C319" s="4">
        <f t="shared" si="9"/>
        <v>11</v>
      </c>
      <c r="D319" s="8">
        <f>IF($A319=0,0,VLOOKUP($A319,Pointage!$A$6:$CE$370,'Récap Transp'!D$3))</f>
        <v>0</v>
      </c>
      <c r="E319" s="8">
        <f>IF($A319=0,0,VLOOKUP($A319,Pointage!$A$6:$CE$370,'Récap Transp'!E$3))</f>
        <v>0</v>
      </c>
      <c r="F319" s="8">
        <f>IF($A319=0,0,VLOOKUP($A319,Pointage!$A$6:$CE$370,'Récap Transp'!F$3))</f>
        <v>0</v>
      </c>
      <c r="G319" s="8">
        <f>IF($A319=0,0,VLOOKUP($A319,Pointage!$A$6:$CE$370,'Récap Transp'!G$3))</f>
        <v>0</v>
      </c>
      <c r="H319" s="8">
        <f>IF($A319=0,0,VLOOKUP($A319,Pointage!$A$6:$CE$370,'Récap Transp'!H$3))</f>
        <v>0</v>
      </c>
      <c r="I319" s="8">
        <f>IF($A319=0,0,VLOOKUP($A319,Pointage!$A$6:$CE$370,'Récap Transp'!I$3))</f>
        <v>0</v>
      </c>
      <c r="J319" s="8">
        <f>IF($A319=0,0,VLOOKUP($A319,Pointage!$A$6:$CE$370,'Récap Transp'!J$3))</f>
        <v>0</v>
      </c>
      <c r="K319" s="8">
        <f>IF($A319=0,0,VLOOKUP($A319,Pointage!$A$6:$CE$370,'Récap Transp'!K$3))</f>
        <v>0</v>
      </c>
      <c r="L319" s="8">
        <f>IF($A319=0,0,VLOOKUP($A319,Pointage!$A$6:$CE$370,'Récap Transp'!L$3))</f>
        <v>0</v>
      </c>
      <c r="M319" s="8">
        <f>IF($A319=0,0,VLOOKUP($A319,Pointage!$A$6:$CE$370,'Récap Transp'!M$3))</f>
        <v>0</v>
      </c>
      <c r="N319" s="8">
        <f>IF($A319=0,0,VLOOKUP($A319,Pointage!$A$6:$CE$370,'Récap Transp'!N$3))</f>
        <v>0</v>
      </c>
      <c r="O319" s="8">
        <f>IF($A319=0,0,VLOOKUP($A319,Pointage!$A$6:$CE$370,'Récap Transp'!O$3))</f>
        <v>0</v>
      </c>
      <c r="P319" s="8">
        <f>IF($A319=0,0,VLOOKUP($A319,Pointage!$A$6:$CE$370,'Récap Transp'!P$3))</f>
        <v>0</v>
      </c>
      <c r="Q319" s="8">
        <f>IF($A319=0,0,VLOOKUP($A319,Pointage!$A$6:$CE$370,'Récap Transp'!Q$3))</f>
        <v>0</v>
      </c>
      <c r="R319" s="8">
        <f>IF($A319=0,0,VLOOKUP($A319,Pointage!$A$6:$CE$370,'Récap Transp'!R$3))</f>
        <v>0</v>
      </c>
      <c r="S319" s="8">
        <f>IF($A319=0,0,VLOOKUP($A319,Pointage!$A$6:$CE$370,'Récap Transp'!S$3))</f>
        <v>0</v>
      </c>
    </row>
    <row r="320" spans="1:19" x14ac:dyDescent="0.2">
      <c r="A320" s="7">
        <f>Pointage!A322</f>
        <v>43417</v>
      </c>
      <c r="B320" s="4">
        <f t="shared" si="8"/>
        <v>13</v>
      </c>
      <c r="C320" s="4">
        <f t="shared" si="9"/>
        <v>11</v>
      </c>
      <c r="D320" s="8">
        <f>IF($A320=0,0,VLOOKUP($A320,Pointage!$A$6:$CE$370,'Récap Transp'!D$3))</f>
        <v>0</v>
      </c>
      <c r="E320" s="8">
        <f>IF($A320=0,0,VLOOKUP($A320,Pointage!$A$6:$CE$370,'Récap Transp'!E$3))</f>
        <v>0</v>
      </c>
      <c r="F320" s="8">
        <f>IF($A320=0,0,VLOOKUP($A320,Pointage!$A$6:$CE$370,'Récap Transp'!F$3))</f>
        <v>0</v>
      </c>
      <c r="G320" s="8">
        <f>IF($A320=0,0,VLOOKUP($A320,Pointage!$A$6:$CE$370,'Récap Transp'!G$3))</f>
        <v>0</v>
      </c>
      <c r="H320" s="8">
        <f>IF($A320=0,0,VLOOKUP($A320,Pointage!$A$6:$CE$370,'Récap Transp'!H$3))</f>
        <v>0</v>
      </c>
      <c r="I320" s="8">
        <f>IF($A320=0,0,VLOOKUP($A320,Pointage!$A$6:$CE$370,'Récap Transp'!I$3))</f>
        <v>0</v>
      </c>
      <c r="J320" s="8">
        <f>IF($A320=0,0,VLOOKUP($A320,Pointage!$A$6:$CE$370,'Récap Transp'!J$3))</f>
        <v>0</v>
      </c>
      <c r="K320" s="8">
        <f>IF($A320=0,0,VLOOKUP($A320,Pointage!$A$6:$CE$370,'Récap Transp'!K$3))</f>
        <v>0</v>
      </c>
      <c r="L320" s="8">
        <f>IF($A320=0,0,VLOOKUP($A320,Pointage!$A$6:$CE$370,'Récap Transp'!L$3))</f>
        <v>0</v>
      </c>
      <c r="M320" s="8">
        <f>IF($A320=0,0,VLOOKUP($A320,Pointage!$A$6:$CE$370,'Récap Transp'!M$3))</f>
        <v>0</v>
      </c>
      <c r="N320" s="8">
        <f>IF($A320=0,0,VLOOKUP($A320,Pointage!$A$6:$CE$370,'Récap Transp'!N$3))</f>
        <v>0</v>
      </c>
      <c r="O320" s="8">
        <f>IF($A320=0,0,VLOOKUP($A320,Pointage!$A$6:$CE$370,'Récap Transp'!O$3))</f>
        <v>0</v>
      </c>
      <c r="P320" s="8">
        <f>IF($A320=0,0,VLOOKUP($A320,Pointage!$A$6:$CE$370,'Récap Transp'!P$3))</f>
        <v>0</v>
      </c>
      <c r="Q320" s="8">
        <f>IF($A320=0,0,VLOOKUP($A320,Pointage!$A$6:$CE$370,'Récap Transp'!Q$3))</f>
        <v>0</v>
      </c>
      <c r="R320" s="8">
        <f>IF($A320=0,0,VLOOKUP($A320,Pointage!$A$6:$CE$370,'Récap Transp'!R$3))</f>
        <v>0</v>
      </c>
      <c r="S320" s="8">
        <f>IF($A320=0,0,VLOOKUP($A320,Pointage!$A$6:$CE$370,'Récap Transp'!S$3))</f>
        <v>0</v>
      </c>
    </row>
    <row r="321" spans="1:19" x14ac:dyDescent="0.2">
      <c r="A321" s="7">
        <f>Pointage!A323</f>
        <v>43418</v>
      </c>
      <c r="B321" s="4">
        <f t="shared" si="8"/>
        <v>14</v>
      </c>
      <c r="C321" s="4">
        <f t="shared" si="9"/>
        <v>11</v>
      </c>
      <c r="D321" s="8">
        <f>IF($A321=0,0,VLOOKUP($A321,Pointage!$A$6:$CE$370,'Récap Transp'!D$3))</f>
        <v>0</v>
      </c>
      <c r="E321" s="8">
        <f>IF($A321=0,0,VLOOKUP($A321,Pointage!$A$6:$CE$370,'Récap Transp'!E$3))</f>
        <v>0</v>
      </c>
      <c r="F321" s="8">
        <f>IF($A321=0,0,VLOOKUP($A321,Pointage!$A$6:$CE$370,'Récap Transp'!F$3))</f>
        <v>0</v>
      </c>
      <c r="G321" s="8">
        <f>IF($A321=0,0,VLOOKUP($A321,Pointage!$A$6:$CE$370,'Récap Transp'!G$3))</f>
        <v>0</v>
      </c>
      <c r="H321" s="8">
        <f>IF($A321=0,0,VLOOKUP($A321,Pointage!$A$6:$CE$370,'Récap Transp'!H$3))</f>
        <v>0</v>
      </c>
      <c r="I321" s="8">
        <f>IF($A321=0,0,VLOOKUP($A321,Pointage!$A$6:$CE$370,'Récap Transp'!I$3))</f>
        <v>0</v>
      </c>
      <c r="J321" s="8">
        <f>IF($A321=0,0,VLOOKUP($A321,Pointage!$A$6:$CE$370,'Récap Transp'!J$3))</f>
        <v>0</v>
      </c>
      <c r="K321" s="8">
        <f>IF($A321=0,0,VLOOKUP($A321,Pointage!$A$6:$CE$370,'Récap Transp'!K$3))</f>
        <v>0</v>
      </c>
      <c r="L321" s="8">
        <f>IF($A321=0,0,VLOOKUP($A321,Pointage!$A$6:$CE$370,'Récap Transp'!L$3))</f>
        <v>0</v>
      </c>
      <c r="M321" s="8">
        <f>IF($A321=0,0,VLOOKUP($A321,Pointage!$A$6:$CE$370,'Récap Transp'!M$3))</f>
        <v>0</v>
      </c>
      <c r="N321" s="8">
        <f>IF($A321=0,0,VLOOKUP($A321,Pointage!$A$6:$CE$370,'Récap Transp'!N$3))</f>
        <v>0</v>
      </c>
      <c r="O321" s="8">
        <f>IF($A321=0,0,VLOOKUP($A321,Pointage!$A$6:$CE$370,'Récap Transp'!O$3))</f>
        <v>0</v>
      </c>
      <c r="P321" s="8">
        <f>IF($A321=0,0,VLOOKUP($A321,Pointage!$A$6:$CE$370,'Récap Transp'!P$3))</f>
        <v>0</v>
      </c>
      <c r="Q321" s="8">
        <f>IF($A321=0,0,VLOOKUP($A321,Pointage!$A$6:$CE$370,'Récap Transp'!Q$3))</f>
        <v>0</v>
      </c>
      <c r="R321" s="8">
        <f>IF($A321=0,0,VLOOKUP($A321,Pointage!$A$6:$CE$370,'Récap Transp'!R$3))</f>
        <v>0</v>
      </c>
      <c r="S321" s="8">
        <f>IF($A321=0,0,VLOOKUP($A321,Pointage!$A$6:$CE$370,'Récap Transp'!S$3))</f>
        <v>0</v>
      </c>
    </row>
    <row r="322" spans="1:19" x14ac:dyDescent="0.2">
      <c r="A322" s="7">
        <f>Pointage!A324</f>
        <v>43419</v>
      </c>
      <c r="B322" s="4">
        <f t="shared" si="8"/>
        <v>15</v>
      </c>
      <c r="C322" s="4">
        <f t="shared" si="9"/>
        <v>11</v>
      </c>
      <c r="D322" s="8">
        <f>IF($A322=0,0,VLOOKUP($A322,Pointage!$A$6:$CE$370,'Récap Transp'!D$3))</f>
        <v>0</v>
      </c>
      <c r="E322" s="8">
        <f>IF($A322=0,0,VLOOKUP($A322,Pointage!$A$6:$CE$370,'Récap Transp'!E$3))</f>
        <v>0</v>
      </c>
      <c r="F322" s="8">
        <f>IF($A322=0,0,VLOOKUP($A322,Pointage!$A$6:$CE$370,'Récap Transp'!F$3))</f>
        <v>0</v>
      </c>
      <c r="G322" s="8">
        <f>IF($A322=0,0,VLOOKUP($A322,Pointage!$A$6:$CE$370,'Récap Transp'!G$3))</f>
        <v>0</v>
      </c>
      <c r="H322" s="8">
        <f>IF($A322=0,0,VLOOKUP($A322,Pointage!$A$6:$CE$370,'Récap Transp'!H$3))</f>
        <v>0</v>
      </c>
      <c r="I322" s="8">
        <f>IF($A322=0,0,VLOOKUP($A322,Pointage!$A$6:$CE$370,'Récap Transp'!I$3))</f>
        <v>0</v>
      </c>
      <c r="J322" s="8">
        <f>IF($A322=0,0,VLOOKUP($A322,Pointage!$A$6:$CE$370,'Récap Transp'!J$3))</f>
        <v>0</v>
      </c>
      <c r="K322" s="8">
        <f>IF($A322=0,0,VLOOKUP($A322,Pointage!$A$6:$CE$370,'Récap Transp'!K$3))</f>
        <v>0</v>
      </c>
      <c r="L322" s="8">
        <f>IF($A322=0,0,VLOOKUP($A322,Pointage!$A$6:$CE$370,'Récap Transp'!L$3))</f>
        <v>0</v>
      </c>
      <c r="M322" s="8">
        <f>IF($A322=0,0,VLOOKUP($A322,Pointage!$A$6:$CE$370,'Récap Transp'!M$3))</f>
        <v>0</v>
      </c>
      <c r="N322" s="8">
        <f>IF($A322=0,0,VLOOKUP($A322,Pointage!$A$6:$CE$370,'Récap Transp'!N$3))</f>
        <v>0</v>
      </c>
      <c r="O322" s="8">
        <f>IF($A322=0,0,VLOOKUP($A322,Pointage!$A$6:$CE$370,'Récap Transp'!O$3))</f>
        <v>0</v>
      </c>
      <c r="P322" s="8">
        <f>IF($A322=0,0,VLOOKUP($A322,Pointage!$A$6:$CE$370,'Récap Transp'!P$3))</f>
        <v>0</v>
      </c>
      <c r="Q322" s="8">
        <f>IF($A322=0,0,VLOOKUP($A322,Pointage!$A$6:$CE$370,'Récap Transp'!Q$3))</f>
        <v>0</v>
      </c>
      <c r="R322" s="8">
        <f>IF($A322=0,0,VLOOKUP($A322,Pointage!$A$6:$CE$370,'Récap Transp'!R$3))</f>
        <v>0</v>
      </c>
      <c r="S322" s="8">
        <f>IF($A322=0,0,VLOOKUP($A322,Pointage!$A$6:$CE$370,'Récap Transp'!S$3))</f>
        <v>0</v>
      </c>
    </row>
    <row r="323" spans="1:19" x14ac:dyDescent="0.2">
      <c r="A323" s="7">
        <f>Pointage!A325</f>
        <v>43420</v>
      </c>
      <c r="B323" s="4">
        <f t="shared" si="8"/>
        <v>16</v>
      </c>
      <c r="C323" s="4">
        <f t="shared" si="9"/>
        <v>11</v>
      </c>
      <c r="D323" s="8">
        <f>IF($A323=0,0,VLOOKUP($A323,Pointage!$A$6:$CE$370,'Récap Transp'!D$3))</f>
        <v>0</v>
      </c>
      <c r="E323" s="8">
        <f>IF($A323=0,0,VLOOKUP($A323,Pointage!$A$6:$CE$370,'Récap Transp'!E$3))</f>
        <v>0</v>
      </c>
      <c r="F323" s="8">
        <f>IF($A323=0,0,VLOOKUP($A323,Pointage!$A$6:$CE$370,'Récap Transp'!F$3))</f>
        <v>0</v>
      </c>
      <c r="G323" s="8">
        <f>IF($A323=0,0,VLOOKUP($A323,Pointage!$A$6:$CE$370,'Récap Transp'!G$3))</f>
        <v>0</v>
      </c>
      <c r="H323" s="8">
        <f>IF($A323=0,0,VLOOKUP($A323,Pointage!$A$6:$CE$370,'Récap Transp'!H$3))</f>
        <v>0</v>
      </c>
      <c r="I323" s="8">
        <f>IF($A323=0,0,VLOOKUP($A323,Pointage!$A$6:$CE$370,'Récap Transp'!I$3))</f>
        <v>0</v>
      </c>
      <c r="J323" s="8">
        <f>IF($A323=0,0,VLOOKUP($A323,Pointage!$A$6:$CE$370,'Récap Transp'!J$3))</f>
        <v>0</v>
      </c>
      <c r="K323" s="8">
        <f>IF($A323=0,0,VLOOKUP($A323,Pointage!$A$6:$CE$370,'Récap Transp'!K$3))</f>
        <v>0</v>
      </c>
      <c r="L323" s="8">
        <f>IF($A323=0,0,VLOOKUP($A323,Pointage!$A$6:$CE$370,'Récap Transp'!L$3))</f>
        <v>0</v>
      </c>
      <c r="M323" s="8">
        <f>IF($A323=0,0,VLOOKUP($A323,Pointage!$A$6:$CE$370,'Récap Transp'!M$3))</f>
        <v>0</v>
      </c>
      <c r="N323" s="8">
        <f>IF($A323=0,0,VLOOKUP($A323,Pointage!$A$6:$CE$370,'Récap Transp'!N$3))</f>
        <v>0</v>
      </c>
      <c r="O323" s="8">
        <f>IF($A323=0,0,VLOOKUP($A323,Pointage!$A$6:$CE$370,'Récap Transp'!O$3))</f>
        <v>0</v>
      </c>
      <c r="P323" s="8">
        <f>IF($A323=0,0,VLOOKUP($A323,Pointage!$A$6:$CE$370,'Récap Transp'!P$3))</f>
        <v>0</v>
      </c>
      <c r="Q323" s="8">
        <f>IF($A323=0,0,VLOOKUP($A323,Pointage!$A$6:$CE$370,'Récap Transp'!Q$3))</f>
        <v>0</v>
      </c>
      <c r="R323" s="8">
        <f>IF($A323=0,0,VLOOKUP($A323,Pointage!$A$6:$CE$370,'Récap Transp'!R$3))</f>
        <v>0</v>
      </c>
      <c r="S323" s="8">
        <f>IF($A323=0,0,VLOOKUP($A323,Pointage!$A$6:$CE$370,'Récap Transp'!S$3))</f>
        <v>0</v>
      </c>
    </row>
    <row r="324" spans="1:19" x14ac:dyDescent="0.2">
      <c r="A324" s="7">
        <f>Pointage!A326</f>
        <v>43421</v>
      </c>
      <c r="B324" s="4">
        <f t="shared" si="8"/>
        <v>17</v>
      </c>
      <c r="C324" s="4">
        <f t="shared" si="9"/>
        <v>11</v>
      </c>
      <c r="D324" s="8">
        <f>IF($A324=0,0,VLOOKUP($A324,Pointage!$A$6:$CE$370,'Récap Transp'!D$3))</f>
        <v>0</v>
      </c>
      <c r="E324" s="8">
        <f>IF($A324=0,0,VLOOKUP($A324,Pointage!$A$6:$CE$370,'Récap Transp'!E$3))</f>
        <v>0</v>
      </c>
      <c r="F324" s="8">
        <f>IF($A324=0,0,VLOOKUP($A324,Pointage!$A$6:$CE$370,'Récap Transp'!F$3))</f>
        <v>0</v>
      </c>
      <c r="G324" s="8">
        <f>IF($A324=0,0,VLOOKUP($A324,Pointage!$A$6:$CE$370,'Récap Transp'!G$3))</f>
        <v>0</v>
      </c>
      <c r="H324" s="8">
        <f>IF($A324=0,0,VLOOKUP($A324,Pointage!$A$6:$CE$370,'Récap Transp'!H$3))</f>
        <v>0</v>
      </c>
      <c r="I324" s="8">
        <f>IF($A324=0,0,VLOOKUP($A324,Pointage!$A$6:$CE$370,'Récap Transp'!I$3))</f>
        <v>0</v>
      </c>
      <c r="J324" s="8">
        <f>IF($A324=0,0,VLOOKUP($A324,Pointage!$A$6:$CE$370,'Récap Transp'!J$3))</f>
        <v>0</v>
      </c>
      <c r="K324" s="8">
        <f>IF($A324=0,0,VLOOKUP($A324,Pointage!$A$6:$CE$370,'Récap Transp'!K$3))</f>
        <v>0</v>
      </c>
      <c r="L324" s="8">
        <f>IF($A324=0,0,VLOOKUP($A324,Pointage!$A$6:$CE$370,'Récap Transp'!L$3))</f>
        <v>0</v>
      </c>
      <c r="M324" s="8">
        <f>IF($A324=0,0,VLOOKUP($A324,Pointage!$A$6:$CE$370,'Récap Transp'!M$3))</f>
        <v>0</v>
      </c>
      <c r="N324" s="8">
        <f>IF($A324=0,0,VLOOKUP($A324,Pointage!$A$6:$CE$370,'Récap Transp'!N$3))</f>
        <v>0</v>
      </c>
      <c r="O324" s="8">
        <f>IF($A324=0,0,VLOOKUP($A324,Pointage!$A$6:$CE$370,'Récap Transp'!O$3))</f>
        <v>0</v>
      </c>
      <c r="P324" s="8">
        <f>IF($A324=0,0,VLOOKUP($A324,Pointage!$A$6:$CE$370,'Récap Transp'!P$3))</f>
        <v>0</v>
      </c>
      <c r="Q324" s="8">
        <f>IF($A324=0,0,VLOOKUP($A324,Pointage!$A$6:$CE$370,'Récap Transp'!Q$3))</f>
        <v>0</v>
      </c>
      <c r="R324" s="8">
        <f>IF($A324=0,0,VLOOKUP($A324,Pointage!$A$6:$CE$370,'Récap Transp'!R$3))</f>
        <v>0</v>
      </c>
      <c r="S324" s="8">
        <f>IF($A324=0,0,VLOOKUP($A324,Pointage!$A$6:$CE$370,'Récap Transp'!S$3))</f>
        <v>0</v>
      </c>
    </row>
    <row r="325" spans="1:19" x14ac:dyDescent="0.2">
      <c r="A325" s="7" t="str">
        <f>Pointage!A327</f>
        <v>Total</v>
      </c>
      <c r="B325" s="4" t="e">
        <f t="shared" ref="B325:B388" si="10">DAY(A325)</f>
        <v>#VALUE!</v>
      </c>
      <c r="C325" s="4" t="e">
        <f t="shared" ref="C325:C388" si="11">MONTH(A325)</f>
        <v>#VALUE!</v>
      </c>
      <c r="D325" s="8">
        <f>IF($A325=0,0,VLOOKUP($A325,Pointage!$A$6:$CE$370,'Récap Transp'!D$3))</f>
        <v>0</v>
      </c>
      <c r="E325" s="8">
        <f>IF($A325=0,0,VLOOKUP($A325,Pointage!$A$6:$CE$370,'Récap Transp'!E$3))</f>
        <v>0</v>
      </c>
      <c r="F325" s="8">
        <f>IF($A325=0,0,VLOOKUP($A325,Pointage!$A$6:$CE$370,'Récap Transp'!F$3))</f>
        <v>0</v>
      </c>
      <c r="G325" s="8">
        <f>IF($A325=0,0,VLOOKUP($A325,Pointage!$A$6:$CE$370,'Récap Transp'!G$3))</f>
        <v>0</v>
      </c>
      <c r="H325" s="8">
        <f>IF($A325=0,0,VLOOKUP($A325,Pointage!$A$6:$CE$370,'Récap Transp'!H$3))</f>
        <v>0</v>
      </c>
      <c r="I325" s="8">
        <f>IF($A325=0,0,VLOOKUP($A325,Pointage!$A$6:$CE$370,'Récap Transp'!I$3))</f>
        <v>0</v>
      </c>
      <c r="J325" s="8">
        <f>IF($A325=0,0,VLOOKUP($A325,Pointage!$A$6:$CE$370,'Récap Transp'!J$3))</f>
        <v>0</v>
      </c>
      <c r="K325" s="8">
        <f>IF($A325=0,0,VLOOKUP($A325,Pointage!$A$6:$CE$370,'Récap Transp'!K$3))</f>
        <v>0</v>
      </c>
      <c r="L325" s="8">
        <f>IF($A325=0,0,VLOOKUP($A325,Pointage!$A$6:$CE$370,'Récap Transp'!L$3))</f>
        <v>0</v>
      </c>
      <c r="M325" s="8">
        <f>IF($A325=0,0,VLOOKUP($A325,Pointage!$A$6:$CE$370,'Récap Transp'!M$3))</f>
        <v>0</v>
      </c>
      <c r="N325" s="8">
        <f>IF($A325=0,0,VLOOKUP($A325,Pointage!$A$6:$CE$370,'Récap Transp'!N$3))</f>
        <v>0</v>
      </c>
      <c r="O325" s="8">
        <f>IF($A325=0,0,VLOOKUP($A325,Pointage!$A$6:$CE$370,'Récap Transp'!O$3))</f>
        <v>0</v>
      </c>
      <c r="P325" s="8">
        <f>IF($A325=0,0,VLOOKUP($A325,Pointage!$A$6:$CE$370,'Récap Transp'!P$3))</f>
        <v>0</v>
      </c>
      <c r="Q325" s="8">
        <f>IF($A325=0,0,VLOOKUP($A325,Pointage!$A$6:$CE$370,'Récap Transp'!Q$3))</f>
        <v>0</v>
      </c>
      <c r="R325" s="8">
        <f>IF($A325=0,0,VLOOKUP($A325,Pointage!$A$6:$CE$370,'Récap Transp'!R$3))</f>
        <v>0</v>
      </c>
      <c r="S325" s="8">
        <f>IF($A325=0,0,VLOOKUP($A325,Pointage!$A$6:$CE$370,'Récap Transp'!S$3))</f>
        <v>0</v>
      </c>
    </row>
    <row r="326" spans="1:19" x14ac:dyDescent="0.2">
      <c r="A326" s="7">
        <f>Pointage!A328</f>
        <v>43423</v>
      </c>
      <c r="B326" s="4">
        <f t="shared" si="10"/>
        <v>19</v>
      </c>
      <c r="C326" s="4">
        <f t="shared" si="11"/>
        <v>11</v>
      </c>
      <c r="D326" s="8">
        <f>IF($A326=0,0,VLOOKUP($A326,Pointage!$A$6:$CE$370,'Récap Transp'!D$3))</f>
        <v>0</v>
      </c>
      <c r="E326" s="8">
        <f>IF($A326=0,0,VLOOKUP($A326,Pointage!$A$6:$CE$370,'Récap Transp'!E$3))</f>
        <v>0</v>
      </c>
      <c r="F326" s="8">
        <f>IF($A326=0,0,VLOOKUP($A326,Pointage!$A$6:$CE$370,'Récap Transp'!F$3))</f>
        <v>0</v>
      </c>
      <c r="G326" s="8">
        <f>IF($A326=0,0,VLOOKUP($A326,Pointage!$A$6:$CE$370,'Récap Transp'!G$3))</f>
        <v>0</v>
      </c>
      <c r="H326" s="8">
        <f>IF($A326=0,0,VLOOKUP($A326,Pointage!$A$6:$CE$370,'Récap Transp'!H$3))</f>
        <v>0</v>
      </c>
      <c r="I326" s="8">
        <f>IF($A326=0,0,VLOOKUP($A326,Pointage!$A$6:$CE$370,'Récap Transp'!I$3))</f>
        <v>0</v>
      </c>
      <c r="J326" s="8">
        <f>IF($A326=0,0,VLOOKUP($A326,Pointage!$A$6:$CE$370,'Récap Transp'!J$3))</f>
        <v>0</v>
      </c>
      <c r="K326" s="8">
        <f>IF($A326=0,0,VLOOKUP($A326,Pointage!$A$6:$CE$370,'Récap Transp'!K$3))</f>
        <v>0</v>
      </c>
      <c r="L326" s="8">
        <f>IF($A326=0,0,VLOOKUP($A326,Pointage!$A$6:$CE$370,'Récap Transp'!L$3))</f>
        <v>0</v>
      </c>
      <c r="M326" s="8">
        <f>IF($A326=0,0,VLOOKUP($A326,Pointage!$A$6:$CE$370,'Récap Transp'!M$3))</f>
        <v>0</v>
      </c>
      <c r="N326" s="8">
        <f>IF($A326=0,0,VLOOKUP($A326,Pointage!$A$6:$CE$370,'Récap Transp'!N$3))</f>
        <v>0</v>
      </c>
      <c r="O326" s="8">
        <f>IF($A326=0,0,VLOOKUP($A326,Pointage!$A$6:$CE$370,'Récap Transp'!O$3))</f>
        <v>0</v>
      </c>
      <c r="P326" s="8">
        <f>IF($A326=0,0,VLOOKUP($A326,Pointage!$A$6:$CE$370,'Récap Transp'!P$3))</f>
        <v>0</v>
      </c>
      <c r="Q326" s="8">
        <f>IF($A326=0,0,VLOOKUP($A326,Pointage!$A$6:$CE$370,'Récap Transp'!Q$3))</f>
        <v>0</v>
      </c>
      <c r="R326" s="8">
        <f>IF($A326=0,0,VLOOKUP($A326,Pointage!$A$6:$CE$370,'Récap Transp'!R$3))</f>
        <v>0</v>
      </c>
      <c r="S326" s="8">
        <f>IF($A326=0,0,VLOOKUP($A326,Pointage!$A$6:$CE$370,'Récap Transp'!S$3))</f>
        <v>0</v>
      </c>
    </row>
    <row r="327" spans="1:19" x14ac:dyDescent="0.2">
      <c r="A327" s="7">
        <f>Pointage!A329</f>
        <v>43424</v>
      </c>
      <c r="B327" s="4">
        <f t="shared" si="10"/>
        <v>20</v>
      </c>
      <c r="C327" s="4">
        <f t="shared" si="11"/>
        <v>11</v>
      </c>
      <c r="D327" s="8">
        <f>IF($A327=0,0,VLOOKUP($A327,Pointage!$A$6:$CE$370,'Récap Transp'!D$3))</f>
        <v>0</v>
      </c>
      <c r="E327" s="8">
        <f>IF($A327=0,0,VLOOKUP($A327,Pointage!$A$6:$CE$370,'Récap Transp'!E$3))</f>
        <v>0</v>
      </c>
      <c r="F327" s="8">
        <f>IF($A327=0,0,VLOOKUP($A327,Pointage!$A$6:$CE$370,'Récap Transp'!F$3))</f>
        <v>0</v>
      </c>
      <c r="G327" s="8">
        <f>IF($A327=0,0,VLOOKUP($A327,Pointage!$A$6:$CE$370,'Récap Transp'!G$3))</f>
        <v>0</v>
      </c>
      <c r="H327" s="8">
        <f>IF($A327=0,0,VLOOKUP($A327,Pointage!$A$6:$CE$370,'Récap Transp'!H$3))</f>
        <v>0</v>
      </c>
      <c r="I327" s="8">
        <f>IF($A327=0,0,VLOOKUP($A327,Pointage!$A$6:$CE$370,'Récap Transp'!I$3))</f>
        <v>0</v>
      </c>
      <c r="J327" s="8">
        <f>IF($A327=0,0,VLOOKUP($A327,Pointage!$A$6:$CE$370,'Récap Transp'!J$3))</f>
        <v>0</v>
      </c>
      <c r="K327" s="8">
        <f>IF($A327=0,0,VLOOKUP($A327,Pointage!$A$6:$CE$370,'Récap Transp'!K$3))</f>
        <v>0</v>
      </c>
      <c r="L327" s="8">
        <f>IF($A327=0,0,VLOOKUP($A327,Pointage!$A$6:$CE$370,'Récap Transp'!L$3))</f>
        <v>0</v>
      </c>
      <c r="M327" s="8">
        <f>IF($A327=0,0,VLOOKUP($A327,Pointage!$A$6:$CE$370,'Récap Transp'!M$3))</f>
        <v>0</v>
      </c>
      <c r="N327" s="8">
        <f>IF($A327=0,0,VLOOKUP($A327,Pointage!$A$6:$CE$370,'Récap Transp'!N$3))</f>
        <v>0</v>
      </c>
      <c r="O327" s="8">
        <f>IF($A327=0,0,VLOOKUP($A327,Pointage!$A$6:$CE$370,'Récap Transp'!O$3))</f>
        <v>0</v>
      </c>
      <c r="P327" s="8">
        <f>IF($A327=0,0,VLOOKUP($A327,Pointage!$A$6:$CE$370,'Récap Transp'!P$3))</f>
        <v>0</v>
      </c>
      <c r="Q327" s="8">
        <f>IF($A327=0,0,VLOOKUP($A327,Pointage!$A$6:$CE$370,'Récap Transp'!Q$3))</f>
        <v>0</v>
      </c>
      <c r="R327" s="8">
        <f>IF($A327=0,0,VLOOKUP($A327,Pointage!$A$6:$CE$370,'Récap Transp'!R$3))</f>
        <v>0</v>
      </c>
      <c r="S327" s="8">
        <f>IF($A327=0,0,VLOOKUP($A327,Pointage!$A$6:$CE$370,'Récap Transp'!S$3))</f>
        <v>0</v>
      </c>
    </row>
    <row r="328" spans="1:19" x14ac:dyDescent="0.2">
      <c r="A328" s="7">
        <f>Pointage!A330</f>
        <v>43425</v>
      </c>
      <c r="B328" s="4">
        <f t="shared" si="10"/>
        <v>21</v>
      </c>
      <c r="C328" s="4">
        <f t="shared" si="11"/>
        <v>11</v>
      </c>
      <c r="D328" s="8">
        <f>IF($A328=0,0,VLOOKUP($A328,Pointage!$A$6:$CE$370,'Récap Transp'!D$3))</f>
        <v>0</v>
      </c>
      <c r="E328" s="8">
        <f>IF($A328=0,0,VLOOKUP($A328,Pointage!$A$6:$CE$370,'Récap Transp'!E$3))</f>
        <v>0</v>
      </c>
      <c r="F328" s="8">
        <f>IF($A328=0,0,VLOOKUP($A328,Pointage!$A$6:$CE$370,'Récap Transp'!F$3))</f>
        <v>0</v>
      </c>
      <c r="G328" s="8">
        <f>IF($A328=0,0,VLOOKUP($A328,Pointage!$A$6:$CE$370,'Récap Transp'!G$3))</f>
        <v>0</v>
      </c>
      <c r="H328" s="8">
        <f>IF($A328=0,0,VLOOKUP($A328,Pointage!$A$6:$CE$370,'Récap Transp'!H$3))</f>
        <v>0</v>
      </c>
      <c r="I328" s="8">
        <f>IF($A328=0,0,VLOOKUP($A328,Pointage!$A$6:$CE$370,'Récap Transp'!I$3))</f>
        <v>0</v>
      </c>
      <c r="J328" s="8">
        <f>IF($A328=0,0,VLOOKUP($A328,Pointage!$A$6:$CE$370,'Récap Transp'!J$3))</f>
        <v>0</v>
      </c>
      <c r="K328" s="8">
        <f>IF($A328=0,0,VLOOKUP($A328,Pointage!$A$6:$CE$370,'Récap Transp'!K$3))</f>
        <v>0</v>
      </c>
      <c r="L328" s="8">
        <f>IF($A328=0,0,VLOOKUP($A328,Pointage!$A$6:$CE$370,'Récap Transp'!L$3))</f>
        <v>0</v>
      </c>
      <c r="M328" s="8">
        <f>IF($A328=0,0,VLOOKUP($A328,Pointage!$A$6:$CE$370,'Récap Transp'!M$3))</f>
        <v>0</v>
      </c>
      <c r="N328" s="8">
        <f>IF($A328=0,0,VLOOKUP($A328,Pointage!$A$6:$CE$370,'Récap Transp'!N$3))</f>
        <v>0</v>
      </c>
      <c r="O328" s="8">
        <f>IF($A328=0,0,VLOOKUP($A328,Pointage!$A$6:$CE$370,'Récap Transp'!O$3))</f>
        <v>0</v>
      </c>
      <c r="P328" s="8">
        <f>IF($A328=0,0,VLOOKUP($A328,Pointage!$A$6:$CE$370,'Récap Transp'!P$3))</f>
        <v>0</v>
      </c>
      <c r="Q328" s="8">
        <f>IF($A328=0,0,VLOOKUP($A328,Pointage!$A$6:$CE$370,'Récap Transp'!Q$3))</f>
        <v>0</v>
      </c>
      <c r="R328" s="8">
        <f>IF($A328=0,0,VLOOKUP($A328,Pointage!$A$6:$CE$370,'Récap Transp'!R$3))</f>
        <v>0</v>
      </c>
      <c r="S328" s="8">
        <f>IF($A328=0,0,VLOOKUP($A328,Pointage!$A$6:$CE$370,'Récap Transp'!S$3))</f>
        <v>0</v>
      </c>
    </row>
    <row r="329" spans="1:19" x14ac:dyDescent="0.2">
      <c r="A329" s="7">
        <f>Pointage!A331</f>
        <v>43426</v>
      </c>
      <c r="B329" s="4">
        <f t="shared" si="10"/>
        <v>22</v>
      </c>
      <c r="C329" s="4">
        <f t="shared" si="11"/>
        <v>11</v>
      </c>
      <c r="D329" s="8">
        <f>IF($A329=0,0,VLOOKUP($A329,Pointage!$A$6:$CE$370,'Récap Transp'!D$3))</f>
        <v>0</v>
      </c>
      <c r="E329" s="8">
        <f>IF($A329=0,0,VLOOKUP($A329,Pointage!$A$6:$CE$370,'Récap Transp'!E$3))</f>
        <v>0</v>
      </c>
      <c r="F329" s="8">
        <f>IF($A329=0,0,VLOOKUP($A329,Pointage!$A$6:$CE$370,'Récap Transp'!F$3))</f>
        <v>0</v>
      </c>
      <c r="G329" s="8">
        <f>IF($A329=0,0,VLOOKUP($A329,Pointage!$A$6:$CE$370,'Récap Transp'!G$3))</f>
        <v>0</v>
      </c>
      <c r="H329" s="8">
        <f>IF($A329=0,0,VLOOKUP($A329,Pointage!$A$6:$CE$370,'Récap Transp'!H$3))</f>
        <v>0</v>
      </c>
      <c r="I329" s="8">
        <f>IF($A329=0,0,VLOOKUP($A329,Pointage!$A$6:$CE$370,'Récap Transp'!I$3))</f>
        <v>0</v>
      </c>
      <c r="J329" s="8">
        <f>IF($A329=0,0,VLOOKUP($A329,Pointage!$A$6:$CE$370,'Récap Transp'!J$3))</f>
        <v>0</v>
      </c>
      <c r="K329" s="8">
        <f>IF($A329=0,0,VLOOKUP($A329,Pointage!$A$6:$CE$370,'Récap Transp'!K$3))</f>
        <v>0</v>
      </c>
      <c r="L329" s="8">
        <f>IF($A329=0,0,VLOOKUP($A329,Pointage!$A$6:$CE$370,'Récap Transp'!L$3))</f>
        <v>0</v>
      </c>
      <c r="M329" s="8">
        <f>IF($A329=0,0,VLOOKUP($A329,Pointage!$A$6:$CE$370,'Récap Transp'!M$3))</f>
        <v>0</v>
      </c>
      <c r="N329" s="8">
        <f>IF($A329=0,0,VLOOKUP($A329,Pointage!$A$6:$CE$370,'Récap Transp'!N$3))</f>
        <v>0</v>
      </c>
      <c r="O329" s="8">
        <f>IF($A329=0,0,VLOOKUP($A329,Pointage!$A$6:$CE$370,'Récap Transp'!O$3))</f>
        <v>0</v>
      </c>
      <c r="P329" s="8">
        <f>IF($A329=0,0,VLOOKUP($A329,Pointage!$A$6:$CE$370,'Récap Transp'!P$3))</f>
        <v>0</v>
      </c>
      <c r="Q329" s="8">
        <f>IF($A329=0,0,VLOOKUP($A329,Pointage!$A$6:$CE$370,'Récap Transp'!Q$3))</f>
        <v>0</v>
      </c>
      <c r="R329" s="8">
        <f>IF($A329=0,0,VLOOKUP($A329,Pointage!$A$6:$CE$370,'Récap Transp'!R$3))</f>
        <v>0</v>
      </c>
      <c r="S329" s="8">
        <f>IF($A329=0,0,VLOOKUP($A329,Pointage!$A$6:$CE$370,'Récap Transp'!S$3))</f>
        <v>0</v>
      </c>
    </row>
    <row r="330" spans="1:19" x14ac:dyDescent="0.2">
      <c r="A330" s="7">
        <f>Pointage!A332</f>
        <v>43427</v>
      </c>
      <c r="B330" s="4">
        <f t="shared" si="10"/>
        <v>23</v>
      </c>
      <c r="C330" s="4">
        <f t="shared" si="11"/>
        <v>11</v>
      </c>
      <c r="D330" s="8">
        <f>IF($A330=0,0,VLOOKUP($A330,Pointage!$A$6:$CE$370,'Récap Transp'!D$3))</f>
        <v>0</v>
      </c>
      <c r="E330" s="8">
        <f>IF($A330=0,0,VLOOKUP($A330,Pointage!$A$6:$CE$370,'Récap Transp'!E$3))</f>
        <v>0</v>
      </c>
      <c r="F330" s="8">
        <f>IF($A330=0,0,VLOOKUP($A330,Pointage!$A$6:$CE$370,'Récap Transp'!F$3))</f>
        <v>0</v>
      </c>
      <c r="G330" s="8">
        <f>IF($A330=0,0,VLOOKUP($A330,Pointage!$A$6:$CE$370,'Récap Transp'!G$3))</f>
        <v>0</v>
      </c>
      <c r="H330" s="8">
        <f>IF($A330=0,0,VLOOKUP($A330,Pointage!$A$6:$CE$370,'Récap Transp'!H$3))</f>
        <v>0</v>
      </c>
      <c r="I330" s="8">
        <f>IF($A330=0,0,VLOOKUP($A330,Pointage!$A$6:$CE$370,'Récap Transp'!I$3))</f>
        <v>0</v>
      </c>
      <c r="J330" s="8">
        <f>IF($A330=0,0,VLOOKUP($A330,Pointage!$A$6:$CE$370,'Récap Transp'!J$3))</f>
        <v>0</v>
      </c>
      <c r="K330" s="8">
        <f>IF($A330=0,0,VLOOKUP($A330,Pointage!$A$6:$CE$370,'Récap Transp'!K$3))</f>
        <v>0</v>
      </c>
      <c r="L330" s="8">
        <f>IF($A330=0,0,VLOOKUP($A330,Pointage!$A$6:$CE$370,'Récap Transp'!L$3))</f>
        <v>0</v>
      </c>
      <c r="M330" s="8">
        <f>IF($A330=0,0,VLOOKUP($A330,Pointage!$A$6:$CE$370,'Récap Transp'!M$3))</f>
        <v>0</v>
      </c>
      <c r="N330" s="8">
        <f>IF($A330=0,0,VLOOKUP($A330,Pointage!$A$6:$CE$370,'Récap Transp'!N$3))</f>
        <v>0</v>
      </c>
      <c r="O330" s="8">
        <f>IF($A330=0,0,VLOOKUP($A330,Pointage!$A$6:$CE$370,'Récap Transp'!O$3))</f>
        <v>0</v>
      </c>
      <c r="P330" s="8">
        <f>IF($A330=0,0,VLOOKUP($A330,Pointage!$A$6:$CE$370,'Récap Transp'!P$3))</f>
        <v>0</v>
      </c>
      <c r="Q330" s="8">
        <f>IF($A330=0,0,VLOOKUP($A330,Pointage!$A$6:$CE$370,'Récap Transp'!Q$3))</f>
        <v>0</v>
      </c>
      <c r="R330" s="8">
        <f>IF($A330=0,0,VLOOKUP($A330,Pointage!$A$6:$CE$370,'Récap Transp'!R$3))</f>
        <v>0</v>
      </c>
      <c r="S330" s="8">
        <f>IF($A330=0,0,VLOOKUP($A330,Pointage!$A$6:$CE$370,'Récap Transp'!S$3))</f>
        <v>0</v>
      </c>
    </row>
    <row r="331" spans="1:19" x14ac:dyDescent="0.2">
      <c r="A331" s="7">
        <f>Pointage!A333</f>
        <v>43428</v>
      </c>
      <c r="B331" s="4">
        <f t="shared" si="10"/>
        <v>24</v>
      </c>
      <c r="C331" s="4">
        <f t="shared" si="11"/>
        <v>11</v>
      </c>
      <c r="D331" s="8">
        <f>IF($A331=0,0,VLOOKUP($A331,Pointage!$A$6:$CE$370,'Récap Transp'!D$3))</f>
        <v>0</v>
      </c>
      <c r="E331" s="8">
        <f>IF($A331=0,0,VLOOKUP($A331,Pointage!$A$6:$CE$370,'Récap Transp'!E$3))</f>
        <v>0</v>
      </c>
      <c r="F331" s="8">
        <f>IF($A331=0,0,VLOOKUP($A331,Pointage!$A$6:$CE$370,'Récap Transp'!F$3))</f>
        <v>0</v>
      </c>
      <c r="G331" s="8">
        <f>IF($A331=0,0,VLOOKUP($A331,Pointage!$A$6:$CE$370,'Récap Transp'!G$3))</f>
        <v>0</v>
      </c>
      <c r="H331" s="8">
        <f>IF($A331=0,0,VLOOKUP($A331,Pointage!$A$6:$CE$370,'Récap Transp'!H$3))</f>
        <v>0</v>
      </c>
      <c r="I331" s="8">
        <f>IF($A331=0,0,VLOOKUP($A331,Pointage!$A$6:$CE$370,'Récap Transp'!I$3))</f>
        <v>0</v>
      </c>
      <c r="J331" s="8">
        <f>IF($A331=0,0,VLOOKUP($A331,Pointage!$A$6:$CE$370,'Récap Transp'!J$3))</f>
        <v>0</v>
      </c>
      <c r="K331" s="8">
        <f>IF($A331=0,0,VLOOKUP($A331,Pointage!$A$6:$CE$370,'Récap Transp'!K$3))</f>
        <v>0</v>
      </c>
      <c r="L331" s="8">
        <f>IF($A331=0,0,VLOOKUP($A331,Pointage!$A$6:$CE$370,'Récap Transp'!L$3))</f>
        <v>0</v>
      </c>
      <c r="M331" s="8">
        <f>IF($A331=0,0,VLOOKUP($A331,Pointage!$A$6:$CE$370,'Récap Transp'!M$3))</f>
        <v>0</v>
      </c>
      <c r="N331" s="8">
        <f>IF($A331=0,0,VLOOKUP($A331,Pointage!$A$6:$CE$370,'Récap Transp'!N$3))</f>
        <v>0</v>
      </c>
      <c r="O331" s="8">
        <f>IF($A331=0,0,VLOOKUP($A331,Pointage!$A$6:$CE$370,'Récap Transp'!O$3))</f>
        <v>0</v>
      </c>
      <c r="P331" s="8">
        <f>IF($A331=0,0,VLOOKUP($A331,Pointage!$A$6:$CE$370,'Récap Transp'!P$3))</f>
        <v>0</v>
      </c>
      <c r="Q331" s="8">
        <f>IF($A331=0,0,VLOOKUP($A331,Pointage!$A$6:$CE$370,'Récap Transp'!Q$3))</f>
        <v>0</v>
      </c>
      <c r="R331" s="8">
        <f>IF($A331=0,0,VLOOKUP($A331,Pointage!$A$6:$CE$370,'Récap Transp'!R$3))</f>
        <v>0</v>
      </c>
      <c r="S331" s="8">
        <f>IF($A331=0,0,VLOOKUP($A331,Pointage!$A$6:$CE$370,'Récap Transp'!S$3))</f>
        <v>0</v>
      </c>
    </row>
    <row r="332" spans="1:19" x14ac:dyDescent="0.2">
      <c r="A332" s="7" t="str">
        <f>Pointage!A334</f>
        <v>Total</v>
      </c>
      <c r="B332" s="4" t="e">
        <f t="shared" si="10"/>
        <v>#VALUE!</v>
      </c>
      <c r="C332" s="4" t="e">
        <f t="shared" si="11"/>
        <v>#VALUE!</v>
      </c>
      <c r="D332" s="8">
        <f>IF($A332=0,0,VLOOKUP($A332,Pointage!$A$6:$CE$370,'Récap Transp'!D$3))</f>
        <v>0</v>
      </c>
      <c r="E332" s="8">
        <f>IF($A332=0,0,VLOOKUP($A332,Pointage!$A$6:$CE$370,'Récap Transp'!E$3))</f>
        <v>0</v>
      </c>
      <c r="F332" s="8">
        <f>IF($A332=0,0,VLOOKUP($A332,Pointage!$A$6:$CE$370,'Récap Transp'!F$3))</f>
        <v>0</v>
      </c>
      <c r="G332" s="8">
        <f>IF($A332=0,0,VLOOKUP($A332,Pointage!$A$6:$CE$370,'Récap Transp'!G$3))</f>
        <v>0</v>
      </c>
      <c r="H332" s="8">
        <f>IF($A332=0,0,VLOOKUP($A332,Pointage!$A$6:$CE$370,'Récap Transp'!H$3))</f>
        <v>0</v>
      </c>
      <c r="I332" s="8">
        <f>IF($A332=0,0,VLOOKUP($A332,Pointage!$A$6:$CE$370,'Récap Transp'!I$3))</f>
        <v>0</v>
      </c>
      <c r="J332" s="8">
        <f>IF($A332=0,0,VLOOKUP($A332,Pointage!$A$6:$CE$370,'Récap Transp'!J$3))</f>
        <v>0</v>
      </c>
      <c r="K332" s="8">
        <f>IF($A332=0,0,VLOOKUP($A332,Pointage!$A$6:$CE$370,'Récap Transp'!K$3))</f>
        <v>0</v>
      </c>
      <c r="L332" s="8">
        <f>IF($A332=0,0,VLOOKUP($A332,Pointage!$A$6:$CE$370,'Récap Transp'!L$3))</f>
        <v>0</v>
      </c>
      <c r="M332" s="8">
        <f>IF($A332=0,0,VLOOKUP($A332,Pointage!$A$6:$CE$370,'Récap Transp'!M$3))</f>
        <v>0</v>
      </c>
      <c r="N332" s="8">
        <f>IF($A332=0,0,VLOOKUP($A332,Pointage!$A$6:$CE$370,'Récap Transp'!N$3))</f>
        <v>0</v>
      </c>
      <c r="O332" s="8">
        <f>IF($A332=0,0,VLOOKUP($A332,Pointage!$A$6:$CE$370,'Récap Transp'!O$3))</f>
        <v>0</v>
      </c>
      <c r="P332" s="8">
        <f>IF($A332=0,0,VLOOKUP($A332,Pointage!$A$6:$CE$370,'Récap Transp'!P$3))</f>
        <v>0</v>
      </c>
      <c r="Q332" s="8">
        <f>IF($A332=0,0,VLOOKUP($A332,Pointage!$A$6:$CE$370,'Récap Transp'!Q$3))</f>
        <v>0</v>
      </c>
      <c r="R332" s="8">
        <f>IF($A332=0,0,VLOOKUP($A332,Pointage!$A$6:$CE$370,'Récap Transp'!R$3))</f>
        <v>0</v>
      </c>
      <c r="S332" s="8">
        <f>IF($A332=0,0,VLOOKUP($A332,Pointage!$A$6:$CE$370,'Récap Transp'!S$3))</f>
        <v>0</v>
      </c>
    </row>
    <row r="333" spans="1:19" x14ac:dyDescent="0.2">
      <c r="A333" s="7">
        <f>Pointage!A335</f>
        <v>43430</v>
      </c>
      <c r="B333" s="4">
        <f t="shared" si="10"/>
        <v>26</v>
      </c>
      <c r="C333" s="4">
        <f t="shared" si="11"/>
        <v>11</v>
      </c>
      <c r="D333" s="8">
        <f>IF($A333=0,0,VLOOKUP($A333,Pointage!$A$6:$CE$370,'Récap Transp'!D$3))</f>
        <v>0</v>
      </c>
      <c r="E333" s="8">
        <f>IF($A333=0,0,VLOOKUP($A333,Pointage!$A$6:$CE$370,'Récap Transp'!E$3))</f>
        <v>0</v>
      </c>
      <c r="F333" s="8">
        <f>IF($A333=0,0,VLOOKUP($A333,Pointage!$A$6:$CE$370,'Récap Transp'!F$3))</f>
        <v>0</v>
      </c>
      <c r="G333" s="8">
        <f>IF($A333=0,0,VLOOKUP($A333,Pointage!$A$6:$CE$370,'Récap Transp'!G$3))</f>
        <v>0</v>
      </c>
      <c r="H333" s="8">
        <f>IF($A333=0,0,VLOOKUP($A333,Pointage!$A$6:$CE$370,'Récap Transp'!H$3))</f>
        <v>0</v>
      </c>
      <c r="I333" s="8">
        <f>IF($A333=0,0,VLOOKUP($A333,Pointage!$A$6:$CE$370,'Récap Transp'!I$3))</f>
        <v>0</v>
      </c>
      <c r="J333" s="8">
        <f>IF($A333=0,0,VLOOKUP($A333,Pointage!$A$6:$CE$370,'Récap Transp'!J$3))</f>
        <v>0</v>
      </c>
      <c r="K333" s="8">
        <f>IF($A333=0,0,VLOOKUP($A333,Pointage!$A$6:$CE$370,'Récap Transp'!K$3))</f>
        <v>0</v>
      </c>
      <c r="L333" s="8">
        <f>IF($A333=0,0,VLOOKUP($A333,Pointage!$A$6:$CE$370,'Récap Transp'!L$3))</f>
        <v>0</v>
      </c>
      <c r="M333" s="8">
        <f>IF($A333=0,0,VLOOKUP($A333,Pointage!$A$6:$CE$370,'Récap Transp'!M$3))</f>
        <v>0</v>
      </c>
      <c r="N333" s="8">
        <f>IF($A333=0,0,VLOOKUP($A333,Pointage!$A$6:$CE$370,'Récap Transp'!N$3))</f>
        <v>0</v>
      </c>
      <c r="O333" s="8">
        <f>IF($A333=0,0,VLOOKUP($A333,Pointage!$A$6:$CE$370,'Récap Transp'!O$3))</f>
        <v>0</v>
      </c>
      <c r="P333" s="8">
        <f>IF($A333=0,0,VLOOKUP($A333,Pointage!$A$6:$CE$370,'Récap Transp'!P$3))</f>
        <v>0</v>
      </c>
      <c r="Q333" s="8">
        <f>IF($A333=0,0,VLOOKUP($A333,Pointage!$A$6:$CE$370,'Récap Transp'!Q$3))</f>
        <v>0</v>
      </c>
      <c r="R333" s="8">
        <f>IF($A333=0,0,VLOOKUP($A333,Pointage!$A$6:$CE$370,'Récap Transp'!R$3))</f>
        <v>0</v>
      </c>
      <c r="S333" s="8">
        <f>IF($A333=0,0,VLOOKUP($A333,Pointage!$A$6:$CE$370,'Récap Transp'!S$3))</f>
        <v>0</v>
      </c>
    </row>
    <row r="334" spans="1:19" x14ac:dyDescent="0.2">
      <c r="A334" s="7">
        <f>Pointage!A336</f>
        <v>43431</v>
      </c>
      <c r="B334" s="4">
        <f t="shared" si="10"/>
        <v>27</v>
      </c>
      <c r="C334" s="4">
        <f t="shared" si="11"/>
        <v>11</v>
      </c>
      <c r="D334" s="8">
        <f>IF($A334=0,0,VLOOKUP($A334,Pointage!$A$6:$CE$370,'Récap Transp'!D$3))</f>
        <v>0</v>
      </c>
      <c r="E334" s="8">
        <f>IF($A334=0,0,VLOOKUP($A334,Pointage!$A$6:$CE$370,'Récap Transp'!E$3))</f>
        <v>0</v>
      </c>
      <c r="F334" s="8">
        <f>IF($A334=0,0,VLOOKUP($A334,Pointage!$A$6:$CE$370,'Récap Transp'!F$3))</f>
        <v>0</v>
      </c>
      <c r="G334" s="8">
        <f>IF($A334=0,0,VLOOKUP($A334,Pointage!$A$6:$CE$370,'Récap Transp'!G$3))</f>
        <v>0</v>
      </c>
      <c r="H334" s="8">
        <f>IF($A334=0,0,VLOOKUP($A334,Pointage!$A$6:$CE$370,'Récap Transp'!H$3))</f>
        <v>0</v>
      </c>
      <c r="I334" s="8">
        <f>IF($A334=0,0,VLOOKUP($A334,Pointage!$A$6:$CE$370,'Récap Transp'!I$3))</f>
        <v>0</v>
      </c>
      <c r="J334" s="8">
        <f>IF($A334=0,0,VLOOKUP($A334,Pointage!$A$6:$CE$370,'Récap Transp'!J$3))</f>
        <v>0</v>
      </c>
      <c r="K334" s="8">
        <f>IF($A334=0,0,VLOOKUP($A334,Pointage!$A$6:$CE$370,'Récap Transp'!K$3))</f>
        <v>0</v>
      </c>
      <c r="L334" s="8">
        <f>IF($A334=0,0,VLOOKUP($A334,Pointage!$A$6:$CE$370,'Récap Transp'!L$3))</f>
        <v>0</v>
      </c>
      <c r="M334" s="8">
        <f>IF($A334=0,0,VLOOKUP($A334,Pointage!$A$6:$CE$370,'Récap Transp'!M$3))</f>
        <v>0</v>
      </c>
      <c r="N334" s="8">
        <f>IF($A334=0,0,VLOOKUP($A334,Pointage!$A$6:$CE$370,'Récap Transp'!N$3))</f>
        <v>0</v>
      </c>
      <c r="O334" s="8">
        <f>IF($A334=0,0,VLOOKUP($A334,Pointage!$A$6:$CE$370,'Récap Transp'!O$3))</f>
        <v>0</v>
      </c>
      <c r="P334" s="8">
        <f>IF($A334=0,0,VLOOKUP($A334,Pointage!$A$6:$CE$370,'Récap Transp'!P$3))</f>
        <v>0</v>
      </c>
      <c r="Q334" s="8">
        <f>IF($A334=0,0,VLOOKUP($A334,Pointage!$A$6:$CE$370,'Récap Transp'!Q$3))</f>
        <v>0</v>
      </c>
      <c r="R334" s="8">
        <f>IF($A334=0,0,VLOOKUP($A334,Pointage!$A$6:$CE$370,'Récap Transp'!R$3))</f>
        <v>0</v>
      </c>
      <c r="S334" s="8">
        <f>IF($A334=0,0,VLOOKUP($A334,Pointage!$A$6:$CE$370,'Récap Transp'!S$3))</f>
        <v>0</v>
      </c>
    </row>
    <row r="335" spans="1:19" x14ac:dyDescent="0.2">
      <c r="A335" s="7">
        <f>Pointage!A337</f>
        <v>43432</v>
      </c>
      <c r="B335" s="4">
        <f t="shared" si="10"/>
        <v>28</v>
      </c>
      <c r="C335" s="4">
        <f t="shared" si="11"/>
        <v>11</v>
      </c>
      <c r="D335" s="8">
        <f>IF($A335=0,0,VLOOKUP($A335,Pointage!$A$6:$CE$370,'Récap Transp'!D$3))</f>
        <v>0</v>
      </c>
      <c r="E335" s="8">
        <f>IF($A335=0,0,VLOOKUP($A335,Pointage!$A$6:$CE$370,'Récap Transp'!E$3))</f>
        <v>0</v>
      </c>
      <c r="F335" s="8">
        <f>IF($A335=0,0,VLOOKUP($A335,Pointage!$A$6:$CE$370,'Récap Transp'!F$3))</f>
        <v>0</v>
      </c>
      <c r="G335" s="8">
        <f>IF($A335=0,0,VLOOKUP($A335,Pointage!$A$6:$CE$370,'Récap Transp'!G$3))</f>
        <v>0</v>
      </c>
      <c r="H335" s="8">
        <f>IF($A335=0,0,VLOOKUP($A335,Pointage!$A$6:$CE$370,'Récap Transp'!H$3))</f>
        <v>0</v>
      </c>
      <c r="I335" s="8">
        <f>IF($A335=0,0,VLOOKUP($A335,Pointage!$A$6:$CE$370,'Récap Transp'!I$3))</f>
        <v>0</v>
      </c>
      <c r="J335" s="8">
        <f>IF($A335=0,0,VLOOKUP($A335,Pointage!$A$6:$CE$370,'Récap Transp'!J$3))</f>
        <v>0</v>
      </c>
      <c r="K335" s="8">
        <f>IF($A335=0,0,VLOOKUP($A335,Pointage!$A$6:$CE$370,'Récap Transp'!K$3))</f>
        <v>0</v>
      </c>
      <c r="L335" s="8">
        <f>IF($A335=0,0,VLOOKUP($A335,Pointage!$A$6:$CE$370,'Récap Transp'!L$3))</f>
        <v>0</v>
      </c>
      <c r="M335" s="8">
        <f>IF($A335=0,0,VLOOKUP($A335,Pointage!$A$6:$CE$370,'Récap Transp'!M$3))</f>
        <v>0</v>
      </c>
      <c r="N335" s="8">
        <f>IF($A335=0,0,VLOOKUP($A335,Pointage!$A$6:$CE$370,'Récap Transp'!N$3))</f>
        <v>0</v>
      </c>
      <c r="O335" s="8">
        <f>IF($A335=0,0,VLOOKUP($A335,Pointage!$A$6:$CE$370,'Récap Transp'!O$3))</f>
        <v>0</v>
      </c>
      <c r="P335" s="8">
        <f>IF($A335=0,0,VLOOKUP($A335,Pointage!$A$6:$CE$370,'Récap Transp'!P$3))</f>
        <v>0</v>
      </c>
      <c r="Q335" s="8">
        <f>IF($A335=0,0,VLOOKUP($A335,Pointage!$A$6:$CE$370,'Récap Transp'!Q$3))</f>
        <v>0</v>
      </c>
      <c r="R335" s="8">
        <f>IF($A335=0,0,VLOOKUP($A335,Pointage!$A$6:$CE$370,'Récap Transp'!R$3))</f>
        <v>0</v>
      </c>
      <c r="S335" s="8">
        <f>IF($A335=0,0,VLOOKUP($A335,Pointage!$A$6:$CE$370,'Récap Transp'!S$3))</f>
        <v>0</v>
      </c>
    </row>
    <row r="336" spans="1:19" x14ac:dyDescent="0.2">
      <c r="A336" s="7">
        <f>Pointage!A338</f>
        <v>43433</v>
      </c>
      <c r="B336" s="4">
        <f t="shared" si="10"/>
        <v>29</v>
      </c>
      <c r="C336" s="4">
        <f t="shared" si="11"/>
        <v>11</v>
      </c>
      <c r="D336" s="8">
        <f>IF($A336=0,0,VLOOKUP($A336,Pointage!$A$6:$CE$370,'Récap Transp'!D$3))</f>
        <v>0</v>
      </c>
      <c r="E336" s="8">
        <f>IF($A336=0,0,VLOOKUP($A336,Pointage!$A$6:$CE$370,'Récap Transp'!E$3))</f>
        <v>0</v>
      </c>
      <c r="F336" s="8">
        <f>IF($A336=0,0,VLOOKUP($A336,Pointage!$A$6:$CE$370,'Récap Transp'!F$3))</f>
        <v>0</v>
      </c>
      <c r="G336" s="8">
        <f>IF($A336=0,0,VLOOKUP($A336,Pointage!$A$6:$CE$370,'Récap Transp'!G$3))</f>
        <v>0</v>
      </c>
      <c r="H336" s="8">
        <f>IF($A336=0,0,VLOOKUP($A336,Pointage!$A$6:$CE$370,'Récap Transp'!H$3))</f>
        <v>0</v>
      </c>
      <c r="I336" s="8">
        <f>IF($A336=0,0,VLOOKUP($A336,Pointage!$A$6:$CE$370,'Récap Transp'!I$3))</f>
        <v>0</v>
      </c>
      <c r="J336" s="8">
        <f>IF($A336=0,0,VLOOKUP($A336,Pointage!$A$6:$CE$370,'Récap Transp'!J$3))</f>
        <v>0</v>
      </c>
      <c r="K336" s="8">
        <f>IF($A336=0,0,VLOOKUP($A336,Pointage!$A$6:$CE$370,'Récap Transp'!K$3))</f>
        <v>0</v>
      </c>
      <c r="L336" s="8">
        <f>IF($A336=0,0,VLOOKUP($A336,Pointage!$A$6:$CE$370,'Récap Transp'!L$3))</f>
        <v>0</v>
      </c>
      <c r="M336" s="8">
        <f>IF($A336=0,0,VLOOKUP($A336,Pointage!$A$6:$CE$370,'Récap Transp'!M$3))</f>
        <v>0</v>
      </c>
      <c r="N336" s="8">
        <f>IF($A336=0,0,VLOOKUP($A336,Pointage!$A$6:$CE$370,'Récap Transp'!N$3))</f>
        <v>0</v>
      </c>
      <c r="O336" s="8">
        <f>IF($A336=0,0,VLOOKUP($A336,Pointage!$A$6:$CE$370,'Récap Transp'!O$3))</f>
        <v>0</v>
      </c>
      <c r="P336" s="8">
        <f>IF($A336=0,0,VLOOKUP($A336,Pointage!$A$6:$CE$370,'Récap Transp'!P$3))</f>
        <v>0</v>
      </c>
      <c r="Q336" s="8">
        <f>IF($A336=0,0,VLOOKUP($A336,Pointage!$A$6:$CE$370,'Récap Transp'!Q$3))</f>
        <v>0</v>
      </c>
      <c r="R336" s="8">
        <f>IF($A336=0,0,VLOOKUP($A336,Pointage!$A$6:$CE$370,'Récap Transp'!R$3))</f>
        <v>0</v>
      </c>
      <c r="S336" s="8">
        <f>IF($A336=0,0,VLOOKUP($A336,Pointage!$A$6:$CE$370,'Récap Transp'!S$3))</f>
        <v>0</v>
      </c>
    </row>
    <row r="337" spans="1:19" x14ac:dyDescent="0.2">
      <c r="A337" s="7">
        <f>Pointage!A339</f>
        <v>43434</v>
      </c>
      <c r="B337" s="4">
        <f t="shared" si="10"/>
        <v>30</v>
      </c>
      <c r="C337" s="4">
        <f t="shared" si="11"/>
        <v>11</v>
      </c>
      <c r="D337" s="8">
        <f>IF($A337=0,0,VLOOKUP($A337,Pointage!$A$6:$CE$370,'Récap Transp'!D$3))</f>
        <v>0</v>
      </c>
      <c r="E337" s="8">
        <f>IF($A337=0,0,VLOOKUP($A337,Pointage!$A$6:$CE$370,'Récap Transp'!E$3))</f>
        <v>0</v>
      </c>
      <c r="F337" s="8">
        <f>IF($A337=0,0,VLOOKUP($A337,Pointage!$A$6:$CE$370,'Récap Transp'!F$3))</f>
        <v>0</v>
      </c>
      <c r="G337" s="8">
        <f>IF($A337=0,0,VLOOKUP($A337,Pointage!$A$6:$CE$370,'Récap Transp'!G$3))</f>
        <v>0</v>
      </c>
      <c r="H337" s="8">
        <f>IF($A337=0,0,VLOOKUP($A337,Pointage!$A$6:$CE$370,'Récap Transp'!H$3))</f>
        <v>0</v>
      </c>
      <c r="I337" s="8">
        <f>IF($A337=0,0,VLOOKUP($A337,Pointage!$A$6:$CE$370,'Récap Transp'!I$3))</f>
        <v>0</v>
      </c>
      <c r="J337" s="8">
        <f>IF($A337=0,0,VLOOKUP($A337,Pointage!$A$6:$CE$370,'Récap Transp'!J$3))</f>
        <v>0</v>
      </c>
      <c r="K337" s="8">
        <f>IF($A337=0,0,VLOOKUP($A337,Pointage!$A$6:$CE$370,'Récap Transp'!K$3))</f>
        <v>0</v>
      </c>
      <c r="L337" s="8">
        <f>IF($A337=0,0,VLOOKUP($A337,Pointage!$A$6:$CE$370,'Récap Transp'!L$3))</f>
        <v>0</v>
      </c>
      <c r="M337" s="8">
        <f>IF($A337=0,0,VLOOKUP($A337,Pointage!$A$6:$CE$370,'Récap Transp'!M$3))</f>
        <v>0</v>
      </c>
      <c r="N337" s="8">
        <f>IF($A337=0,0,VLOOKUP($A337,Pointage!$A$6:$CE$370,'Récap Transp'!N$3))</f>
        <v>0</v>
      </c>
      <c r="O337" s="8">
        <f>IF($A337=0,0,VLOOKUP($A337,Pointage!$A$6:$CE$370,'Récap Transp'!O$3))</f>
        <v>0</v>
      </c>
      <c r="P337" s="8">
        <f>IF($A337=0,0,VLOOKUP($A337,Pointage!$A$6:$CE$370,'Récap Transp'!P$3))</f>
        <v>0</v>
      </c>
      <c r="Q337" s="8">
        <f>IF($A337=0,0,VLOOKUP($A337,Pointage!$A$6:$CE$370,'Récap Transp'!Q$3))</f>
        <v>0</v>
      </c>
      <c r="R337" s="8">
        <f>IF($A337=0,0,VLOOKUP($A337,Pointage!$A$6:$CE$370,'Récap Transp'!R$3))</f>
        <v>0</v>
      </c>
      <c r="S337" s="8">
        <f>IF($A337=0,0,VLOOKUP($A337,Pointage!$A$6:$CE$370,'Récap Transp'!S$3))</f>
        <v>0</v>
      </c>
    </row>
    <row r="338" spans="1:19" x14ac:dyDescent="0.2">
      <c r="A338" s="7">
        <f>Pointage!A340</f>
        <v>43435</v>
      </c>
      <c r="B338" s="4">
        <f t="shared" si="10"/>
        <v>1</v>
      </c>
      <c r="C338" s="4">
        <f t="shared" si="11"/>
        <v>12</v>
      </c>
      <c r="D338" s="8">
        <f>IF($A338=0,0,VLOOKUP($A338,Pointage!$A$6:$CE$370,'Récap Transp'!D$3))</f>
        <v>0</v>
      </c>
      <c r="E338" s="8">
        <f>IF($A338=0,0,VLOOKUP($A338,Pointage!$A$6:$CE$370,'Récap Transp'!E$3))</f>
        <v>0</v>
      </c>
      <c r="F338" s="8">
        <f>IF($A338=0,0,VLOOKUP($A338,Pointage!$A$6:$CE$370,'Récap Transp'!F$3))</f>
        <v>0</v>
      </c>
      <c r="G338" s="8">
        <f>IF($A338=0,0,VLOOKUP($A338,Pointage!$A$6:$CE$370,'Récap Transp'!G$3))</f>
        <v>0</v>
      </c>
      <c r="H338" s="8">
        <f>IF($A338=0,0,VLOOKUP($A338,Pointage!$A$6:$CE$370,'Récap Transp'!H$3))</f>
        <v>0</v>
      </c>
      <c r="I338" s="8">
        <f>IF($A338=0,0,VLOOKUP($A338,Pointage!$A$6:$CE$370,'Récap Transp'!I$3))</f>
        <v>0</v>
      </c>
      <c r="J338" s="8">
        <f>IF($A338=0,0,VLOOKUP($A338,Pointage!$A$6:$CE$370,'Récap Transp'!J$3))</f>
        <v>0</v>
      </c>
      <c r="K338" s="8">
        <f>IF($A338=0,0,VLOOKUP($A338,Pointage!$A$6:$CE$370,'Récap Transp'!K$3))</f>
        <v>0</v>
      </c>
      <c r="L338" s="8">
        <f>IF($A338=0,0,VLOOKUP($A338,Pointage!$A$6:$CE$370,'Récap Transp'!L$3))</f>
        <v>0</v>
      </c>
      <c r="M338" s="8">
        <f>IF($A338=0,0,VLOOKUP($A338,Pointage!$A$6:$CE$370,'Récap Transp'!M$3))</f>
        <v>0</v>
      </c>
      <c r="N338" s="8">
        <f>IF($A338=0,0,VLOOKUP($A338,Pointage!$A$6:$CE$370,'Récap Transp'!N$3))</f>
        <v>0</v>
      </c>
      <c r="O338" s="8">
        <f>IF($A338=0,0,VLOOKUP($A338,Pointage!$A$6:$CE$370,'Récap Transp'!O$3))</f>
        <v>0</v>
      </c>
      <c r="P338" s="8">
        <f>IF($A338=0,0,VLOOKUP($A338,Pointage!$A$6:$CE$370,'Récap Transp'!P$3))</f>
        <v>0</v>
      </c>
      <c r="Q338" s="8">
        <f>IF($A338=0,0,VLOOKUP($A338,Pointage!$A$6:$CE$370,'Récap Transp'!Q$3))</f>
        <v>0</v>
      </c>
      <c r="R338" s="8">
        <f>IF($A338=0,0,VLOOKUP($A338,Pointage!$A$6:$CE$370,'Récap Transp'!R$3))</f>
        <v>0</v>
      </c>
      <c r="S338" s="8">
        <f>IF($A338=0,0,VLOOKUP($A338,Pointage!$A$6:$CE$370,'Récap Transp'!S$3))</f>
        <v>0</v>
      </c>
    </row>
    <row r="339" spans="1:19" x14ac:dyDescent="0.2">
      <c r="A339" s="7" t="str">
        <f>Pointage!A341</f>
        <v>Total</v>
      </c>
      <c r="B339" s="4" t="e">
        <f t="shared" si="10"/>
        <v>#VALUE!</v>
      </c>
      <c r="C339" s="4" t="e">
        <f t="shared" si="11"/>
        <v>#VALUE!</v>
      </c>
      <c r="D339" s="8">
        <f>IF($A339=0,0,VLOOKUP($A339,Pointage!$A$6:$CE$370,'Récap Transp'!D$3))</f>
        <v>0</v>
      </c>
      <c r="E339" s="8">
        <f>IF($A339=0,0,VLOOKUP($A339,Pointage!$A$6:$CE$370,'Récap Transp'!E$3))</f>
        <v>0</v>
      </c>
      <c r="F339" s="8">
        <f>IF($A339=0,0,VLOOKUP($A339,Pointage!$A$6:$CE$370,'Récap Transp'!F$3))</f>
        <v>0</v>
      </c>
      <c r="G339" s="8">
        <f>IF($A339=0,0,VLOOKUP($A339,Pointage!$A$6:$CE$370,'Récap Transp'!G$3))</f>
        <v>0</v>
      </c>
      <c r="H339" s="8">
        <f>IF($A339=0,0,VLOOKUP($A339,Pointage!$A$6:$CE$370,'Récap Transp'!H$3))</f>
        <v>0</v>
      </c>
      <c r="I339" s="8">
        <f>IF($A339=0,0,VLOOKUP($A339,Pointage!$A$6:$CE$370,'Récap Transp'!I$3))</f>
        <v>0</v>
      </c>
      <c r="J339" s="8">
        <f>IF($A339=0,0,VLOOKUP($A339,Pointage!$A$6:$CE$370,'Récap Transp'!J$3))</f>
        <v>0</v>
      </c>
      <c r="K339" s="8">
        <f>IF($A339=0,0,VLOOKUP($A339,Pointage!$A$6:$CE$370,'Récap Transp'!K$3))</f>
        <v>0</v>
      </c>
      <c r="L339" s="8">
        <f>IF($A339=0,0,VLOOKUP($A339,Pointage!$A$6:$CE$370,'Récap Transp'!L$3))</f>
        <v>0</v>
      </c>
      <c r="M339" s="8">
        <f>IF($A339=0,0,VLOOKUP($A339,Pointage!$A$6:$CE$370,'Récap Transp'!M$3))</f>
        <v>0</v>
      </c>
      <c r="N339" s="8">
        <f>IF($A339=0,0,VLOOKUP($A339,Pointage!$A$6:$CE$370,'Récap Transp'!N$3))</f>
        <v>0</v>
      </c>
      <c r="O339" s="8">
        <f>IF($A339=0,0,VLOOKUP($A339,Pointage!$A$6:$CE$370,'Récap Transp'!O$3))</f>
        <v>0</v>
      </c>
      <c r="P339" s="8">
        <f>IF($A339=0,0,VLOOKUP($A339,Pointage!$A$6:$CE$370,'Récap Transp'!P$3))</f>
        <v>0</v>
      </c>
      <c r="Q339" s="8">
        <f>IF($A339=0,0,VLOOKUP($A339,Pointage!$A$6:$CE$370,'Récap Transp'!Q$3))</f>
        <v>0</v>
      </c>
      <c r="R339" s="8">
        <f>IF($A339=0,0,VLOOKUP($A339,Pointage!$A$6:$CE$370,'Récap Transp'!R$3))</f>
        <v>0</v>
      </c>
      <c r="S339" s="8">
        <f>IF($A339=0,0,VLOOKUP($A339,Pointage!$A$6:$CE$370,'Récap Transp'!S$3))</f>
        <v>0</v>
      </c>
    </row>
    <row r="340" spans="1:19" x14ac:dyDescent="0.2">
      <c r="A340" s="7">
        <f>Pointage!A342</f>
        <v>43437</v>
      </c>
      <c r="B340" s="4">
        <f t="shared" si="10"/>
        <v>3</v>
      </c>
      <c r="C340" s="4">
        <f t="shared" si="11"/>
        <v>12</v>
      </c>
      <c r="D340" s="8">
        <f>IF($A340=0,0,VLOOKUP($A340,Pointage!$A$6:$CE$370,'Récap Transp'!D$3))</f>
        <v>0</v>
      </c>
      <c r="E340" s="8">
        <f>IF($A340=0,0,VLOOKUP($A340,Pointage!$A$6:$CE$370,'Récap Transp'!E$3))</f>
        <v>0</v>
      </c>
      <c r="F340" s="8">
        <f>IF($A340=0,0,VLOOKUP($A340,Pointage!$A$6:$CE$370,'Récap Transp'!F$3))</f>
        <v>0</v>
      </c>
      <c r="G340" s="8">
        <f>IF($A340=0,0,VLOOKUP($A340,Pointage!$A$6:$CE$370,'Récap Transp'!G$3))</f>
        <v>0</v>
      </c>
      <c r="H340" s="8">
        <f>IF($A340=0,0,VLOOKUP($A340,Pointage!$A$6:$CE$370,'Récap Transp'!H$3))</f>
        <v>0</v>
      </c>
      <c r="I340" s="8">
        <f>IF($A340=0,0,VLOOKUP($A340,Pointage!$A$6:$CE$370,'Récap Transp'!I$3))</f>
        <v>0</v>
      </c>
      <c r="J340" s="8">
        <f>IF($A340=0,0,VLOOKUP($A340,Pointage!$A$6:$CE$370,'Récap Transp'!J$3))</f>
        <v>0</v>
      </c>
      <c r="K340" s="8">
        <f>IF($A340=0,0,VLOOKUP($A340,Pointage!$A$6:$CE$370,'Récap Transp'!K$3))</f>
        <v>0</v>
      </c>
      <c r="L340" s="8">
        <f>IF($A340=0,0,VLOOKUP($A340,Pointage!$A$6:$CE$370,'Récap Transp'!L$3))</f>
        <v>0</v>
      </c>
      <c r="M340" s="8">
        <f>IF($A340=0,0,VLOOKUP($A340,Pointage!$A$6:$CE$370,'Récap Transp'!M$3))</f>
        <v>0</v>
      </c>
      <c r="N340" s="8">
        <f>IF($A340=0,0,VLOOKUP($A340,Pointage!$A$6:$CE$370,'Récap Transp'!N$3))</f>
        <v>0</v>
      </c>
      <c r="O340" s="8">
        <f>IF($A340=0,0,VLOOKUP($A340,Pointage!$A$6:$CE$370,'Récap Transp'!O$3))</f>
        <v>0</v>
      </c>
      <c r="P340" s="8">
        <f>IF($A340=0,0,VLOOKUP($A340,Pointage!$A$6:$CE$370,'Récap Transp'!P$3))</f>
        <v>0</v>
      </c>
      <c r="Q340" s="8">
        <f>IF($A340=0,0,VLOOKUP($A340,Pointage!$A$6:$CE$370,'Récap Transp'!Q$3))</f>
        <v>0</v>
      </c>
      <c r="R340" s="8">
        <f>IF($A340=0,0,VLOOKUP($A340,Pointage!$A$6:$CE$370,'Récap Transp'!R$3))</f>
        <v>0</v>
      </c>
      <c r="S340" s="8">
        <f>IF($A340=0,0,VLOOKUP($A340,Pointage!$A$6:$CE$370,'Récap Transp'!S$3))</f>
        <v>0</v>
      </c>
    </row>
    <row r="341" spans="1:19" x14ac:dyDescent="0.2">
      <c r="A341" s="7">
        <f>Pointage!A343</f>
        <v>43438</v>
      </c>
      <c r="B341" s="4">
        <f t="shared" si="10"/>
        <v>4</v>
      </c>
      <c r="C341" s="4">
        <f t="shared" si="11"/>
        <v>12</v>
      </c>
      <c r="D341" s="8">
        <f>IF($A341=0,0,VLOOKUP($A341,Pointage!$A$6:$CE$370,'Récap Transp'!D$3))</f>
        <v>0</v>
      </c>
      <c r="E341" s="8">
        <f>IF($A341=0,0,VLOOKUP($A341,Pointage!$A$6:$CE$370,'Récap Transp'!E$3))</f>
        <v>0</v>
      </c>
      <c r="F341" s="8">
        <f>IF($A341=0,0,VLOOKUP($A341,Pointage!$A$6:$CE$370,'Récap Transp'!F$3))</f>
        <v>0</v>
      </c>
      <c r="G341" s="8">
        <f>IF($A341=0,0,VLOOKUP($A341,Pointage!$A$6:$CE$370,'Récap Transp'!G$3))</f>
        <v>0</v>
      </c>
      <c r="H341" s="8">
        <f>IF($A341=0,0,VLOOKUP($A341,Pointage!$A$6:$CE$370,'Récap Transp'!H$3))</f>
        <v>0</v>
      </c>
      <c r="I341" s="8">
        <f>IF($A341=0,0,VLOOKUP($A341,Pointage!$A$6:$CE$370,'Récap Transp'!I$3))</f>
        <v>0</v>
      </c>
      <c r="J341" s="8">
        <f>IF($A341=0,0,VLOOKUP($A341,Pointage!$A$6:$CE$370,'Récap Transp'!J$3))</f>
        <v>0</v>
      </c>
      <c r="K341" s="8">
        <f>IF($A341=0,0,VLOOKUP($A341,Pointage!$A$6:$CE$370,'Récap Transp'!K$3))</f>
        <v>0</v>
      </c>
      <c r="L341" s="8">
        <f>IF($A341=0,0,VLOOKUP($A341,Pointage!$A$6:$CE$370,'Récap Transp'!L$3))</f>
        <v>0</v>
      </c>
      <c r="M341" s="8">
        <f>IF($A341=0,0,VLOOKUP($A341,Pointage!$A$6:$CE$370,'Récap Transp'!M$3))</f>
        <v>0</v>
      </c>
      <c r="N341" s="8">
        <f>IF($A341=0,0,VLOOKUP($A341,Pointage!$A$6:$CE$370,'Récap Transp'!N$3))</f>
        <v>0</v>
      </c>
      <c r="O341" s="8">
        <f>IF($A341=0,0,VLOOKUP($A341,Pointage!$A$6:$CE$370,'Récap Transp'!O$3))</f>
        <v>0</v>
      </c>
      <c r="P341" s="8">
        <f>IF($A341=0,0,VLOOKUP($A341,Pointage!$A$6:$CE$370,'Récap Transp'!P$3))</f>
        <v>0</v>
      </c>
      <c r="Q341" s="8">
        <f>IF($A341=0,0,VLOOKUP($A341,Pointage!$A$6:$CE$370,'Récap Transp'!Q$3))</f>
        <v>0</v>
      </c>
      <c r="R341" s="8">
        <f>IF($A341=0,0,VLOOKUP($A341,Pointage!$A$6:$CE$370,'Récap Transp'!R$3))</f>
        <v>0</v>
      </c>
      <c r="S341" s="8">
        <f>IF($A341=0,0,VLOOKUP($A341,Pointage!$A$6:$CE$370,'Récap Transp'!S$3))</f>
        <v>0</v>
      </c>
    </row>
    <row r="342" spans="1:19" x14ac:dyDescent="0.2">
      <c r="A342" s="7">
        <f>Pointage!A344</f>
        <v>43439</v>
      </c>
      <c r="B342" s="4">
        <f t="shared" si="10"/>
        <v>5</v>
      </c>
      <c r="C342" s="4">
        <f t="shared" si="11"/>
        <v>12</v>
      </c>
      <c r="D342" s="8">
        <f>IF($A342=0,0,VLOOKUP($A342,Pointage!$A$6:$CE$370,'Récap Transp'!D$3))</f>
        <v>0</v>
      </c>
      <c r="E342" s="8">
        <f>IF($A342=0,0,VLOOKUP($A342,Pointage!$A$6:$CE$370,'Récap Transp'!E$3))</f>
        <v>0</v>
      </c>
      <c r="F342" s="8">
        <f>IF($A342=0,0,VLOOKUP($A342,Pointage!$A$6:$CE$370,'Récap Transp'!F$3))</f>
        <v>0</v>
      </c>
      <c r="G342" s="8">
        <f>IF($A342=0,0,VLOOKUP($A342,Pointage!$A$6:$CE$370,'Récap Transp'!G$3))</f>
        <v>0</v>
      </c>
      <c r="H342" s="8">
        <f>IF($A342=0,0,VLOOKUP($A342,Pointage!$A$6:$CE$370,'Récap Transp'!H$3))</f>
        <v>0</v>
      </c>
      <c r="I342" s="8">
        <f>IF($A342=0,0,VLOOKUP($A342,Pointage!$A$6:$CE$370,'Récap Transp'!I$3))</f>
        <v>0</v>
      </c>
      <c r="J342" s="8">
        <f>IF($A342=0,0,VLOOKUP($A342,Pointage!$A$6:$CE$370,'Récap Transp'!J$3))</f>
        <v>0</v>
      </c>
      <c r="K342" s="8">
        <f>IF($A342=0,0,VLOOKUP($A342,Pointage!$A$6:$CE$370,'Récap Transp'!K$3))</f>
        <v>0</v>
      </c>
      <c r="L342" s="8">
        <f>IF($A342=0,0,VLOOKUP($A342,Pointage!$A$6:$CE$370,'Récap Transp'!L$3))</f>
        <v>0</v>
      </c>
      <c r="M342" s="8">
        <f>IF($A342=0,0,VLOOKUP($A342,Pointage!$A$6:$CE$370,'Récap Transp'!M$3))</f>
        <v>0</v>
      </c>
      <c r="N342" s="8">
        <f>IF($A342=0,0,VLOOKUP($A342,Pointage!$A$6:$CE$370,'Récap Transp'!N$3))</f>
        <v>0</v>
      </c>
      <c r="O342" s="8">
        <f>IF($A342=0,0,VLOOKUP($A342,Pointage!$A$6:$CE$370,'Récap Transp'!O$3))</f>
        <v>0</v>
      </c>
      <c r="P342" s="8">
        <f>IF($A342=0,0,VLOOKUP($A342,Pointage!$A$6:$CE$370,'Récap Transp'!P$3))</f>
        <v>0</v>
      </c>
      <c r="Q342" s="8">
        <f>IF($A342=0,0,VLOOKUP($A342,Pointage!$A$6:$CE$370,'Récap Transp'!Q$3))</f>
        <v>0</v>
      </c>
      <c r="R342" s="8">
        <f>IF($A342=0,0,VLOOKUP($A342,Pointage!$A$6:$CE$370,'Récap Transp'!R$3))</f>
        <v>0</v>
      </c>
      <c r="S342" s="8">
        <f>IF($A342=0,0,VLOOKUP($A342,Pointage!$A$6:$CE$370,'Récap Transp'!S$3))</f>
        <v>0</v>
      </c>
    </row>
    <row r="343" spans="1:19" x14ac:dyDescent="0.2">
      <c r="A343" s="7">
        <f>Pointage!A345</f>
        <v>43440</v>
      </c>
      <c r="B343" s="4">
        <f t="shared" si="10"/>
        <v>6</v>
      </c>
      <c r="C343" s="4">
        <f t="shared" si="11"/>
        <v>12</v>
      </c>
      <c r="D343" s="8">
        <f>IF($A343=0,0,VLOOKUP($A343,Pointage!$A$6:$CE$370,'Récap Transp'!D$3))</f>
        <v>0</v>
      </c>
      <c r="E343" s="8">
        <f>IF($A343=0,0,VLOOKUP($A343,Pointage!$A$6:$CE$370,'Récap Transp'!E$3))</f>
        <v>0</v>
      </c>
      <c r="F343" s="8">
        <f>IF($A343=0,0,VLOOKUP($A343,Pointage!$A$6:$CE$370,'Récap Transp'!F$3))</f>
        <v>0</v>
      </c>
      <c r="G343" s="8">
        <f>IF($A343=0,0,VLOOKUP($A343,Pointage!$A$6:$CE$370,'Récap Transp'!G$3))</f>
        <v>0</v>
      </c>
      <c r="H343" s="8">
        <f>IF($A343=0,0,VLOOKUP($A343,Pointage!$A$6:$CE$370,'Récap Transp'!H$3))</f>
        <v>0</v>
      </c>
      <c r="I343" s="8">
        <f>IF($A343=0,0,VLOOKUP($A343,Pointage!$A$6:$CE$370,'Récap Transp'!I$3))</f>
        <v>0</v>
      </c>
      <c r="J343" s="8">
        <f>IF($A343=0,0,VLOOKUP($A343,Pointage!$A$6:$CE$370,'Récap Transp'!J$3))</f>
        <v>0</v>
      </c>
      <c r="K343" s="8">
        <f>IF($A343=0,0,VLOOKUP($A343,Pointage!$A$6:$CE$370,'Récap Transp'!K$3))</f>
        <v>0</v>
      </c>
      <c r="L343" s="8">
        <f>IF($A343=0,0,VLOOKUP($A343,Pointage!$A$6:$CE$370,'Récap Transp'!L$3))</f>
        <v>0</v>
      </c>
      <c r="M343" s="8">
        <f>IF($A343=0,0,VLOOKUP($A343,Pointage!$A$6:$CE$370,'Récap Transp'!M$3))</f>
        <v>0</v>
      </c>
      <c r="N343" s="8">
        <f>IF($A343=0,0,VLOOKUP($A343,Pointage!$A$6:$CE$370,'Récap Transp'!N$3))</f>
        <v>0</v>
      </c>
      <c r="O343" s="8">
        <f>IF($A343=0,0,VLOOKUP($A343,Pointage!$A$6:$CE$370,'Récap Transp'!O$3))</f>
        <v>0</v>
      </c>
      <c r="P343" s="8">
        <f>IF($A343=0,0,VLOOKUP($A343,Pointage!$A$6:$CE$370,'Récap Transp'!P$3))</f>
        <v>0</v>
      </c>
      <c r="Q343" s="8">
        <f>IF($A343=0,0,VLOOKUP($A343,Pointage!$A$6:$CE$370,'Récap Transp'!Q$3))</f>
        <v>0</v>
      </c>
      <c r="R343" s="8">
        <f>IF($A343=0,0,VLOOKUP($A343,Pointage!$A$6:$CE$370,'Récap Transp'!R$3))</f>
        <v>0</v>
      </c>
      <c r="S343" s="8">
        <f>IF($A343=0,0,VLOOKUP($A343,Pointage!$A$6:$CE$370,'Récap Transp'!S$3))</f>
        <v>0</v>
      </c>
    </row>
    <row r="344" spans="1:19" x14ac:dyDescent="0.2">
      <c r="A344" s="7">
        <f>Pointage!A346</f>
        <v>43441</v>
      </c>
      <c r="B344" s="4">
        <f t="shared" si="10"/>
        <v>7</v>
      </c>
      <c r="C344" s="4">
        <f t="shared" si="11"/>
        <v>12</v>
      </c>
      <c r="D344" s="8">
        <f>IF($A344=0,0,VLOOKUP($A344,Pointage!$A$6:$CE$370,'Récap Transp'!D$3))</f>
        <v>0</v>
      </c>
      <c r="E344" s="8">
        <f>IF($A344=0,0,VLOOKUP($A344,Pointage!$A$6:$CE$370,'Récap Transp'!E$3))</f>
        <v>0</v>
      </c>
      <c r="F344" s="8">
        <f>IF($A344=0,0,VLOOKUP($A344,Pointage!$A$6:$CE$370,'Récap Transp'!F$3))</f>
        <v>0</v>
      </c>
      <c r="G344" s="8">
        <f>IF($A344=0,0,VLOOKUP($A344,Pointage!$A$6:$CE$370,'Récap Transp'!G$3))</f>
        <v>0</v>
      </c>
      <c r="H344" s="8">
        <f>IF($A344=0,0,VLOOKUP($A344,Pointage!$A$6:$CE$370,'Récap Transp'!H$3))</f>
        <v>0</v>
      </c>
      <c r="I344" s="8">
        <f>IF($A344=0,0,VLOOKUP($A344,Pointage!$A$6:$CE$370,'Récap Transp'!I$3))</f>
        <v>0</v>
      </c>
      <c r="J344" s="8">
        <f>IF($A344=0,0,VLOOKUP($A344,Pointage!$A$6:$CE$370,'Récap Transp'!J$3))</f>
        <v>0</v>
      </c>
      <c r="K344" s="8">
        <f>IF($A344=0,0,VLOOKUP($A344,Pointage!$A$6:$CE$370,'Récap Transp'!K$3))</f>
        <v>0</v>
      </c>
      <c r="L344" s="8">
        <f>IF($A344=0,0,VLOOKUP($A344,Pointage!$A$6:$CE$370,'Récap Transp'!L$3))</f>
        <v>0</v>
      </c>
      <c r="M344" s="8">
        <f>IF($A344=0,0,VLOOKUP($A344,Pointage!$A$6:$CE$370,'Récap Transp'!M$3))</f>
        <v>0</v>
      </c>
      <c r="N344" s="8">
        <f>IF($A344=0,0,VLOOKUP($A344,Pointage!$A$6:$CE$370,'Récap Transp'!N$3))</f>
        <v>0</v>
      </c>
      <c r="O344" s="8">
        <f>IF($A344=0,0,VLOOKUP($A344,Pointage!$A$6:$CE$370,'Récap Transp'!O$3))</f>
        <v>0</v>
      </c>
      <c r="P344" s="8">
        <f>IF($A344=0,0,VLOOKUP($A344,Pointage!$A$6:$CE$370,'Récap Transp'!P$3))</f>
        <v>0</v>
      </c>
      <c r="Q344" s="8">
        <f>IF($A344=0,0,VLOOKUP($A344,Pointage!$A$6:$CE$370,'Récap Transp'!Q$3))</f>
        <v>0</v>
      </c>
      <c r="R344" s="8">
        <f>IF($A344=0,0,VLOOKUP($A344,Pointage!$A$6:$CE$370,'Récap Transp'!R$3))</f>
        <v>0</v>
      </c>
      <c r="S344" s="8">
        <f>IF($A344=0,0,VLOOKUP($A344,Pointage!$A$6:$CE$370,'Récap Transp'!S$3))</f>
        <v>0</v>
      </c>
    </row>
    <row r="345" spans="1:19" x14ac:dyDescent="0.2">
      <c r="A345" s="7">
        <f>Pointage!A347</f>
        <v>43442</v>
      </c>
      <c r="B345" s="4">
        <f t="shared" si="10"/>
        <v>8</v>
      </c>
      <c r="C345" s="4">
        <f t="shared" si="11"/>
        <v>12</v>
      </c>
      <c r="D345" s="8">
        <f>IF($A345=0,0,VLOOKUP($A345,Pointage!$A$6:$CE$370,'Récap Transp'!D$3))</f>
        <v>0</v>
      </c>
      <c r="E345" s="8">
        <f>IF($A345=0,0,VLOOKUP($A345,Pointage!$A$6:$CE$370,'Récap Transp'!E$3))</f>
        <v>0</v>
      </c>
      <c r="F345" s="8">
        <f>IF($A345=0,0,VLOOKUP($A345,Pointage!$A$6:$CE$370,'Récap Transp'!F$3))</f>
        <v>0</v>
      </c>
      <c r="G345" s="8">
        <f>IF($A345=0,0,VLOOKUP($A345,Pointage!$A$6:$CE$370,'Récap Transp'!G$3))</f>
        <v>0</v>
      </c>
      <c r="H345" s="8">
        <f>IF($A345=0,0,VLOOKUP($A345,Pointage!$A$6:$CE$370,'Récap Transp'!H$3))</f>
        <v>0</v>
      </c>
      <c r="I345" s="8">
        <f>IF($A345=0,0,VLOOKUP($A345,Pointage!$A$6:$CE$370,'Récap Transp'!I$3))</f>
        <v>0</v>
      </c>
      <c r="J345" s="8">
        <f>IF($A345=0,0,VLOOKUP($A345,Pointage!$A$6:$CE$370,'Récap Transp'!J$3))</f>
        <v>0</v>
      </c>
      <c r="K345" s="8">
        <f>IF($A345=0,0,VLOOKUP($A345,Pointage!$A$6:$CE$370,'Récap Transp'!K$3))</f>
        <v>0</v>
      </c>
      <c r="L345" s="8">
        <f>IF($A345=0,0,VLOOKUP($A345,Pointage!$A$6:$CE$370,'Récap Transp'!L$3))</f>
        <v>0</v>
      </c>
      <c r="M345" s="8">
        <f>IF($A345=0,0,VLOOKUP($A345,Pointage!$A$6:$CE$370,'Récap Transp'!M$3))</f>
        <v>0</v>
      </c>
      <c r="N345" s="8">
        <f>IF($A345=0,0,VLOOKUP($A345,Pointage!$A$6:$CE$370,'Récap Transp'!N$3))</f>
        <v>0</v>
      </c>
      <c r="O345" s="8">
        <f>IF($A345=0,0,VLOOKUP($A345,Pointage!$A$6:$CE$370,'Récap Transp'!O$3))</f>
        <v>0</v>
      </c>
      <c r="P345" s="8">
        <f>IF($A345=0,0,VLOOKUP($A345,Pointage!$A$6:$CE$370,'Récap Transp'!P$3))</f>
        <v>0</v>
      </c>
      <c r="Q345" s="8">
        <f>IF($A345=0,0,VLOOKUP($A345,Pointage!$A$6:$CE$370,'Récap Transp'!Q$3))</f>
        <v>0</v>
      </c>
      <c r="R345" s="8">
        <f>IF($A345=0,0,VLOOKUP($A345,Pointage!$A$6:$CE$370,'Récap Transp'!R$3))</f>
        <v>0</v>
      </c>
      <c r="S345" s="8">
        <f>IF($A345=0,0,VLOOKUP($A345,Pointage!$A$6:$CE$370,'Récap Transp'!S$3))</f>
        <v>0</v>
      </c>
    </row>
    <row r="346" spans="1:19" x14ac:dyDescent="0.2">
      <c r="A346" s="7" t="str">
        <f>Pointage!A348</f>
        <v>Total</v>
      </c>
      <c r="B346" s="4" t="e">
        <f t="shared" si="10"/>
        <v>#VALUE!</v>
      </c>
      <c r="C346" s="4" t="e">
        <f t="shared" si="11"/>
        <v>#VALUE!</v>
      </c>
      <c r="D346" s="8">
        <f>IF($A346=0,0,VLOOKUP($A346,Pointage!$A$6:$CE$370,'Récap Transp'!D$3))</f>
        <v>0</v>
      </c>
      <c r="E346" s="8">
        <f>IF($A346=0,0,VLOOKUP($A346,Pointage!$A$6:$CE$370,'Récap Transp'!E$3))</f>
        <v>0</v>
      </c>
      <c r="F346" s="8">
        <f>IF($A346=0,0,VLOOKUP($A346,Pointage!$A$6:$CE$370,'Récap Transp'!F$3))</f>
        <v>0</v>
      </c>
      <c r="G346" s="8">
        <f>IF($A346=0,0,VLOOKUP($A346,Pointage!$A$6:$CE$370,'Récap Transp'!G$3))</f>
        <v>0</v>
      </c>
      <c r="H346" s="8">
        <f>IF($A346=0,0,VLOOKUP($A346,Pointage!$A$6:$CE$370,'Récap Transp'!H$3))</f>
        <v>0</v>
      </c>
      <c r="I346" s="8">
        <f>IF($A346=0,0,VLOOKUP($A346,Pointage!$A$6:$CE$370,'Récap Transp'!I$3))</f>
        <v>0</v>
      </c>
      <c r="J346" s="8">
        <f>IF($A346=0,0,VLOOKUP($A346,Pointage!$A$6:$CE$370,'Récap Transp'!J$3))</f>
        <v>0</v>
      </c>
      <c r="K346" s="8">
        <f>IF($A346=0,0,VLOOKUP($A346,Pointage!$A$6:$CE$370,'Récap Transp'!K$3))</f>
        <v>0</v>
      </c>
      <c r="L346" s="8">
        <f>IF($A346=0,0,VLOOKUP($A346,Pointage!$A$6:$CE$370,'Récap Transp'!L$3))</f>
        <v>0</v>
      </c>
      <c r="M346" s="8">
        <f>IF($A346=0,0,VLOOKUP($A346,Pointage!$A$6:$CE$370,'Récap Transp'!M$3))</f>
        <v>0</v>
      </c>
      <c r="N346" s="8">
        <f>IF($A346=0,0,VLOOKUP($A346,Pointage!$A$6:$CE$370,'Récap Transp'!N$3))</f>
        <v>0</v>
      </c>
      <c r="O346" s="8">
        <f>IF($A346=0,0,VLOOKUP($A346,Pointage!$A$6:$CE$370,'Récap Transp'!O$3))</f>
        <v>0</v>
      </c>
      <c r="P346" s="8">
        <f>IF($A346=0,0,VLOOKUP($A346,Pointage!$A$6:$CE$370,'Récap Transp'!P$3))</f>
        <v>0</v>
      </c>
      <c r="Q346" s="8">
        <f>IF($A346=0,0,VLOOKUP($A346,Pointage!$A$6:$CE$370,'Récap Transp'!Q$3))</f>
        <v>0</v>
      </c>
      <c r="R346" s="8">
        <f>IF($A346=0,0,VLOOKUP($A346,Pointage!$A$6:$CE$370,'Récap Transp'!R$3))</f>
        <v>0</v>
      </c>
      <c r="S346" s="8">
        <f>IF($A346=0,0,VLOOKUP($A346,Pointage!$A$6:$CE$370,'Récap Transp'!S$3))</f>
        <v>0</v>
      </c>
    </row>
    <row r="347" spans="1:19" x14ac:dyDescent="0.2">
      <c r="A347" s="7">
        <f>Pointage!A349</f>
        <v>43444</v>
      </c>
      <c r="B347" s="4">
        <f t="shared" si="10"/>
        <v>10</v>
      </c>
      <c r="C347" s="4">
        <f t="shared" si="11"/>
        <v>12</v>
      </c>
      <c r="D347" s="8">
        <f>IF($A347=0,0,VLOOKUP($A347,Pointage!$A$6:$CE$370,'Récap Transp'!D$3))</f>
        <v>0</v>
      </c>
      <c r="E347" s="8">
        <f>IF($A347=0,0,VLOOKUP($A347,Pointage!$A$6:$CE$370,'Récap Transp'!E$3))</f>
        <v>0</v>
      </c>
      <c r="F347" s="8">
        <f>IF($A347=0,0,VLOOKUP($A347,Pointage!$A$6:$CE$370,'Récap Transp'!F$3))</f>
        <v>0</v>
      </c>
      <c r="G347" s="8">
        <f>IF($A347=0,0,VLOOKUP($A347,Pointage!$A$6:$CE$370,'Récap Transp'!G$3))</f>
        <v>0</v>
      </c>
      <c r="H347" s="8">
        <f>IF($A347=0,0,VLOOKUP($A347,Pointage!$A$6:$CE$370,'Récap Transp'!H$3))</f>
        <v>0</v>
      </c>
      <c r="I347" s="8">
        <f>IF($A347=0,0,VLOOKUP($A347,Pointage!$A$6:$CE$370,'Récap Transp'!I$3))</f>
        <v>0</v>
      </c>
      <c r="J347" s="8">
        <f>IF($A347=0,0,VLOOKUP($A347,Pointage!$A$6:$CE$370,'Récap Transp'!J$3))</f>
        <v>0</v>
      </c>
      <c r="K347" s="8">
        <f>IF($A347=0,0,VLOOKUP($A347,Pointage!$A$6:$CE$370,'Récap Transp'!K$3))</f>
        <v>0</v>
      </c>
      <c r="L347" s="8">
        <f>IF($A347=0,0,VLOOKUP($A347,Pointage!$A$6:$CE$370,'Récap Transp'!L$3))</f>
        <v>0</v>
      </c>
      <c r="M347" s="8">
        <f>IF($A347=0,0,VLOOKUP($A347,Pointage!$A$6:$CE$370,'Récap Transp'!M$3))</f>
        <v>0</v>
      </c>
      <c r="N347" s="8">
        <f>IF($A347=0,0,VLOOKUP($A347,Pointage!$A$6:$CE$370,'Récap Transp'!N$3))</f>
        <v>0</v>
      </c>
      <c r="O347" s="8">
        <f>IF($A347=0,0,VLOOKUP($A347,Pointage!$A$6:$CE$370,'Récap Transp'!O$3))</f>
        <v>0</v>
      </c>
      <c r="P347" s="8">
        <f>IF($A347=0,0,VLOOKUP($A347,Pointage!$A$6:$CE$370,'Récap Transp'!P$3))</f>
        <v>0</v>
      </c>
      <c r="Q347" s="8">
        <f>IF($A347=0,0,VLOOKUP($A347,Pointage!$A$6:$CE$370,'Récap Transp'!Q$3))</f>
        <v>0</v>
      </c>
      <c r="R347" s="8">
        <f>IF($A347=0,0,VLOOKUP($A347,Pointage!$A$6:$CE$370,'Récap Transp'!R$3))</f>
        <v>0</v>
      </c>
      <c r="S347" s="8">
        <f>IF($A347=0,0,VLOOKUP($A347,Pointage!$A$6:$CE$370,'Récap Transp'!S$3))</f>
        <v>0</v>
      </c>
    </row>
    <row r="348" spans="1:19" x14ac:dyDescent="0.2">
      <c r="A348" s="7">
        <f>Pointage!A350</f>
        <v>43445</v>
      </c>
      <c r="B348" s="4">
        <f t="shared" si="10"/>
        <v>11</v>
      </c>
      <c r="C348" s="4">
        <f t="shared" si="11"/>
        <v>12</v>
      </c>
      <c r="D348" s="8">
        <f>IF($A348=0,0,VLOOKUP($A348,Pointage!$A$6:$CE$370,'Récap Transp'!D$3))</f>
        <v>0</v>
      </c>
      <c r="E348" s="8">
        <f>IF($A348=0,0,VLOOKUP($A348,Pointage!$A$6:$CE$370,'Récap Transp'!E$3))</f>
        <v>0</v>
      </c>
      <c r="F348" s="8">
        <f>IF($A348=0,0,VLOOKUP($A348,Pointage!$A$6:$CE$370,'Récap Transp'!F$3))</f>
        <v>0</v>
      </c>
      <c r="G348" s="8">
        <f>IF($A348=0,0,VLOOKUP($A348,Pointage!$A$6:$CE$370,'Récap Transp'!G$3))</f>
        <v>0</v>
      </c>
      <c r="H348" s="8">
        <f>IF($A348=0,0,VLOOKUP($A348,Pointage!$A$6:$CE$370,'Récap Transp'!H$3))</f>
        <v>0</v>
      </c>
      <c r="I348" s="8">
        <f>IF($A348=0,0,VLOOKUP($A348,Pointage!$A$6:$CE$370,'Récap Transp'!I$3))</f>
        <v>0</v>
      </c>
      <c r="J348" s="8">
        <f>IF($A348=0,0,VLOOKUP($A348,Pointage!$A$6:$CE$370,'Récap Transp'!J$3))</f>
        <v>0</v>
      </c>
      <c r="K348" s="8">
        <f>IF($A348=0,0,VLOOKUP($A348,Pointage!$A$6:$CE$370,'Récap Transp'!K$3))</f>
        <v>0</v>
      </c>
      <c r="L348" s="8">
        <f>IF($A348=0,0,VLOOKUP($A348,Pointage!$A$6:$CE$370,'Récap Transp'!L$3))</f>
        <v>0</v>
      </c>
      <c r="M348" s="8">
        <f>IF($A348=0,0,VLOOKUP($A348,Pointage!$A$6:$CE$370,'Récap Transp'!M$3))</f>
        <v>0</v>
      </c>
      <c r="N348" s="8">
        <f>IF($A348=0,0,VLOOKUP($A348,Pointage!$A$6:$CE$370,'Récap Transp'!N$3))</f>
        <v>0</v>
      </c>
      <c r="O348" s="8">
        <f>IF($A348=0,0,VLOOKUP($A348,Pointage!$A$6:$CE$370,'Récap Transp'!O$3))</f>
        <v>0</v>
      </c>
      <c r="P348" s="8">
        <f>IF($A348=0,0,VLOOKUP($A348,Pointage!$A$6:$CE$370,'Récap Transp'!P$3))</f>
        <v>0</v>
      </c>
      <c r="Q348" s="8">
        <f>IF($A348=0,0,VLOOKUP($A348,Pointage!$A$6:$CE$370,'Récap Transp'!Q$3))</f>
        <v>0</v>
      </c>
      <c r="R348" s="8">
        <f>IF($A348=0,0,VLOOKUP($A348,Pointage!$A$6:$CE$370,'Récap Transp'!R$3))</f>
        <v>0</v>
      </c>
      <c r="S348" s="8">
        <f>IF($A348=0,0,VLOOKUP($A348,Pointage!$A$6:$CE$370,'Récap Transp'!S$3))</f>
        <v>0</v>
      </c>
    </row>
    <row r="349" spans="1:19" x14ac:dyDescent="0.2">
      <c r="A349" s="7">
        <f>Pointage!A351</f>
        <v>43446</v>
      </c>
      <c r="B349" s="4">
        <f t="shared" si="10"/>
        <v>12</v>
      </c>
      <c r="C349" s="4">
        <f t="shared" si="11"/>
        <v>12</v>
      </c>
      <c r="D349" s="8">
        <f>IF($A349=0,0,VLOOKUP($A349,Pointage!$A$6:$CE$370,'Récap Transp'!D$3))</f>
        <v>0</v>
      </c>
      <c r="E349" s="8">
        <f>IF($A349=0,0,VLOOKUP($A349,Pointage!$A$6:$CE$370,'Récap Transp'!E$3))</f>
        <v>0</v>
      </c>
      <c r="F349" s="8">
        <f>IF($A349=0,0,VLOOKUP($A349,Pointage!$A$6:$CE$370,'Récap Transp'!F$3))</f>
        <v>0</v>
      </c>
      <c r="G349" s="8">
        <f>IF($A349=0,0,VLOOKUP($A349,Pointage!$A$6:$CE$370,'Récap Transp'!G$3))</f>
        <v>0</v>
      </c>
      <c r="H349" s="8">
        <f>IF($A349=0,0,VLOOKUP($A349,Pointage!$A$6:$CE$370,'Récap Transp'!H$3))</f>
        <v>0</v>
      </c>
      <c r="I349" s="8">
        <f>IF($A349=0,0,VLOOKUP($A349,Pointage!$A$6:$CE$370,'Récap Transp'!I$3))</f>
        <v>0</v>
      </c>
      <c r="J349" s="8">
        <f>IF($A349=0,0,VLOOKUP($A349,Pointage!$A$6:$CE$370,'Récap Transp'!J$3))</f>
        <v>0</v>
      </c>
      <c r="K349" s="8">
        <f>IF($A349=0,0,VLOOKUP($A349,Pointage!$A$6:$CE$370,'Récap Transp'!K$3))</f>
        <v>0</v>
      </c>
      <c r="L349" s="8">
        <f>IF($A349=0,0,VLOOKUP($A349,Pointage!$A$6:$CE$370,'Récap Transp'!L$3))</f>
        <v>0</v>
      </c>
      <c r="M349" s="8">
        <f>IF($A349=0,0,VLOOKUP($A349,Pointage!$A$6:$CE$370,'Récap Transp'!M$3))</f>
        <v>0</v>
      </c>
      <c r="N349" s="8">
        <f>IF($A349=0,0,VLOOKUP($A349,Pointage!$A$6:$CE$370,'Récap Transp'!N$3))</f>
        <v>0</v>
      </c>
      <c r="O349" s="8">
        <f>IF($A349=0,0,VLOOKUP($A349,Pointage!$A$6:$CE$370,'Récap Transp'!O$3))</f>
        <v>0</v>
      </c>
      <c r="P349" s="8">
        <f>IF($A349=0,0,VLOOKUP($A349,Pointage!$A$6:$CE$370,'Récap Transp'!P$3))</f>
        <v>0</v>
      </c>
      <c r="Q349" s="8">
        <f>IF($A349=0,0,VLOOKUP($A349,Pointage!$A$6:$CE$370,'Récap Transp'!Q$3))</f>
        <v>0</v>
      </c>
      <c r="R349" s="8">
        <f>IF($A349=0,0,VLOOKUP($A349,Pointage!$A$6:$CE$370,'Récap Transp'!R$3))</f>
        <v>0</v>
      </c>
      <c r="S349" s="8">
        <f>IF($A349=0,0,VLOOKUP($A349,Pointage!$A$6:$CE$370,'Récap Transp'!S$3))</f>
        <v>0</v>
      </c>
    </row>
    <row r="350" spans="1:19" x14ac:dyDescent="0.2">
      <c r="A350" s="7">
        <f>Pointage!A352</f>
        <v>43447</v>
      </c>
      <c r="B350" s="4">
        <f t="shared" si="10"/>
        <v>13</v>
      </c>
      <c r="C350" s="4">
        <f t="shared" si="11"/>
        <v>12</v>
      </c>
      <c r="D350" s="8">
        <f>IF($A350=0,0,VLOOKUP($A350,Pointage!$A$6:$CE$370,'Récap Transp'!D$3))</f>
        <v>0</v>
      </c>
      <c r="E350" s="8">
        <f>IF($A350=0,0,VLOOKUP($A350,Pointage!$A$6:$CE$370,'Récap Transp'!E$3))</f>
        <v>0</v>
      </c>
      <c r="F350" s="8">
        <f>IF($A350=0,0,VLOOKUP($A350,Pointage!$A$6:$CE$370,'Récap Transp'!F$3))</f>
        <v>0</v>
      </c>
      <c r="G350" s="8">
        <f>IF($A350=0,0,VLOOKUP($A350,Pointage!$A$6:$CE$370,'Récap Transp'!G$3))</f>
        <v>0</v>
      </c>
      <c r="H350" s="8">
        <f>IF($A350=0,0,VLOOKUP($A350,Pointage!$A$6:$CE$370,'Récap Transp'!H$3))</f>
        <v>0</v>
      </c>
      <c r="I350" s="8">
        <f>IF($A350=0,0,VLOOKUP($A350,Pointage!$A$6:$CE$370,'Récap Transp'!I$3))</f>
        <v>0</v>
      </c>
      <c r="J350" s="8">
        <f>IF($A350=0,0,VLOOKUP($A350,Pointage!$A$6:$CE$370,'Récap Transp'!J$3))</f>
        <v>0</v>
      </c>
      <c r="K350" s="8">
        <f>IF($A350=0,0,VLOOKUP($A350,Pointage!$A$6:$CE$370,'Récap Transp'!K$3))</f>
        <v>0</v>
      </c>
      <c r="L350" s="8">
        <f>IF($A350=0,0,VLOOKUP($A350,Pointage!$A$6:$CE$370,'Récap Transp'!L$3))</f>
        <v>0</v>
      </c>
      <c r="M350" s="8">
        <f>IF($A350=0,0,VLOOKUP($A350,Pointage!$A$6:$CE$370,'Récap Transp'!M$3))</f>
        <v>0</v>
      </c>
      <c r="N350" s="8">
        <f>IF($A350=0,0,VLOOKUP($A350,Pointage!$A$6:$CE$370,'Récap Transp'!N$3))</f>
        <v>0</v>
      </c>
      <c r="O350" s="8">
        <f>IF($A350=0,0,VLOOKUP($A350,Pointage!$A$6:$CE$370,'Récap Transp'!O$3))</f>
        <v>0</v>
      </c>
      <c r="P350" s="8">
        <f>IF($A350=0,0,VLOOKUP($A350,Pointage!$A$6:$CE$370,'Récap Transp'!P$3))</f>
        <v>0</v>
      </c>
      <c r="Q350" s="8">
        <f>IF($A350=0,0,VLOOKUP($A350,Pointage!$A$6:$CE$370,'Récap Transp'!Q$3))</f>
        <v>0</v>
      </c>
      <c r="R350" s="8">
        <f>IF($A350=0,0,VLOOKUP($A350,Pointage!$A$6:$CE$370,'Récap Transp'!R$3))</f>
        <v>0</v>
      </c>
      <c r="S350" s="8">
        <f>IF($A350=0,0,VLOOKUP($A350,Pointage!$A$6:$CE$370,'Récap Transp'!S$3))</f>
        <v>0</v>
      </c>
    </row>
    <row r="351" spans="1:19" x14ac:dyDescent="0.2">
      <c r="A351" s="7">
        <f>Pointage!A353</f>
        <v>43448</v>
      </c>
      <c r="B351" s="4">
        <f t="shared" si="10"/>
        <v>14</v>
      </c>
      <c r="C351" s="4">
        <f t="shared" si="11"/>
        <v>12</v>
      </c>
      <c r="D351" s="8">
        <f>IF($A351=0,0,VLOOKUP($A351,Pointage!$A$6:$CE$370,'Récap Transp'!D$3))</f>
        <v>0</v>
      </c>
      <c r="E351" s="8">
        <f>IF($A351=0,0,VLOOKUP($A351,Pointage!$A$6:$CE$370,'Récap Transp'!E$3))</f>
        <v>0</v>
      </c>
      <c r="F351" s="8">
        <f>IF($A351=0,0,VLOOKUP($A351,Pointage!$A$6:$CE$370,'Récap Transp'!F$3))</f>
        <v>0</v>
      </c>
      <c r="G351" s="8">
        <f>IF($A351=0,0,VLOOKUP($A351,Pointage!$A$6:$CE$370,'Récap Transp'!G$3))</f>
        <v>0</v>
      </c>
      <c r="H351" s="8">
        <f>IF($A351=0,0,VLOOKUP($A351,Pointage!$A$6:$CE$370,'Récap Transp'!H$3))</f>
        <v>0</v>
      </c>
      <c r="I351" s="8">
        <f>IF($A351=0,0,VLOOKUP($A351,Pointage!$A$6:$CE$370,'Récap Transp'!I$3))</f>
        <v>0</v>
      </c>
      <c r="J351" s="8">
        <f>IF($A351=0,0,VLOOKUP($A351,Pointage!$A$6:$CE$370,'Récap Transp'!J$3))</f>
        <v>0</v>
      </c>
      <c r="K351" s="8">
        <f>IF($A351=0,0,VLOOKUP($A351,Pointage!$A$6:$CE$370,'Récap Transp'!K$3))</f>
        <v>0</v>
      </c>
      <c r="L351" s="8">
        <f>IF($A351=0,0,VLOOKUP($A351,Pointage!$A$6:$CE$370,'Récap Transp'!L$3))</f>
        <v>0</v>
      </c>
      <c r="M351" s="8">
        <f>IF($A351=0,0,VLOOKUP($A351,Pointage!$A$6:$CE$370,'Récap Transp'!M$3))</f>
        <v>0</v>
      </c>
      <c r="N351" s="8">
        <f>IF($A351=0,0,VLOOKUP($A351,Pointage!$A$6:$CE$370,'Récap Transp'!N$3))</f>
        <v>0</v>
      </c>
      <c r="O351" s="8">
        <f>IF($A351=0,0,VLOOKUP($A351,Pointage!$A$6:$CE$370,'Récap Transp'!O$3))</f>
        <v>0</v>
      </c>
      <c r="P351" s="8">
        <f>IF($A351=0,0,VLOOKUP($A351,Pointage!$A$6:$CE$370,'Récap Transp'!P$3))</f>
        <v>0</v>
      </c>
      <c r="Q351" s="8">
        <f>IF($A351=0,0,VLOOKUP($A351,Pointage!$A$6:$CE$370,'Récap Transp'!Q$3))</f>
        <v>0</v>
      </c>
      <c r="R351" s="8">
        <f>IF($A351=0,0,VLOOKUP($A351,Pointage!$A$6:$CE$370,'Récap Transp'!R$3))</f>
        <v>0</v>
      </c>
      <c r="S351" s="8">
        <f>IF($A351=0,0,VLOOKUP($A351,Pointage!$A$6:$CE$370,'Récap Transp'!S$3))</f>
        <v>0</v>
      </c>
    </row>
    <row r="352" spans="1:19" x14ac:dyDescent="0.2">
      <c r="A352" s="7">
        <f>Pointage!A354</f>
        <v>43449</v>
      </c>
      <c r="B352" s="4">
        <f t="shared" si="10"/>
        <v>15</v>
      </c>
      <c r="C352" s="4">
        <f t="shared" si="11"/>
        <v>12</v>
      </c>
      <c r="D352" s="8">
        <f>IF($A352=0,0,VLOOKUP($A352,Pointage!$A$6:$CE$370,'Récap Transp'!D$3))</f>
        <v>0</v>
      </c>
      <c r="E352" s="8">
        <f>IF($A352=0,0,VLOOKUP($A352,Pointage!$A$6:$CE$370,'Récap Transp'!E$3))</f>
        <v>0</v>
      </c>
      <c r="F352" s="8">
        <f>IF($A352=0,0,VLOOKUP($A352,Pointage!$A$6:$CE$370,'Récap Transp'!F$3))</f>
        <v>0</v>
      </c>
      <c r="G352" s="8">
        <f>IF($A352=0,0,VLOOKUP($A352,Pointage!$A$6:$CE$370,'Récap Transp'!G$3))</f>
        <v>0</v>
      </c>
      <c r="H352" s="8">
        <f>IF($A352=0,0,VLOOKUP($A352,Pointage!$A$6:$CE$370,'Récap Transp'!H$3))</f>
        <v>0</v>
      </c>
      <c r="I352" s="8">
        <f>IF($A352=0,0,VLOOKUP($A352,Pointage!$A$6:$CE$370,'Récap Transp'!I$3))</f>
        <v>0</v>
      </c>
      <c r="J352" s="8">
        <f>IF($A352=0,0,VLOOKUP($A352,Pointage!$A$6:$CE$370,'Récap Transp'!J$3))</f>
        <v>0</v>
      </c>
      <c r="K352" s="8">
        <f>IF($A352=0,0,VLOOKUP($A352,Pointage!$A$6:$CE$370,'Récap Transp'!K$3))</f>
        <v>0</v>
      </c>
      <c r="L352" s="8">
        <f>IF($A352=0,0,VLOOKUP($A352,Pointage!$A$6:$CE$370,'Récap Transp'!L$3))</f>
        <v>0</v>
      </c>
      <c r="M352" s="8">
        <f>IF($A352=0,0,VLOOKUP($A352,Pointage!$A$6:$CE$370,'Récap Transp'!M$3))</f>
        <v>0</v>
      </c>
      <c r="N352" s="8">
        <f>IF($A352=0,0,VLOOKUP($A352,Pointage!$A$6:$CE$370,'Récap Transp'!N$3))</f>
        <v>0</v>
      </c>
      <c r="O352" s="8">
        <f>IF($A352=0,0,VLOOKUP($A352,Pointage!$A$6:$CE$370,'Récap Transp'!O$3))</f>
        <v>0</v>
      </c>
      <c r="P352" s="8">
        <f>IF($A352=0,0,VLOOKUP($A352,Pointage!$A$6:$CE$370,'Récap Transp'!P$3))</f>
        <v>0</v>
      </c>
      <c r="Q352" s="8">
        <f>IF($A352=0,0,VLOOKUP($A352,Pointage!$A$6:$CE$370,'Récap Transp'!Q$3))</f>
        <v>0</v>
      </c>
      <c r="R352" s="8">
        <f>IF($A352=0,0,VLOOKUP($A352,Pointage!$A$6:$CE$370,'Récap Transp'!R$3))</f>
        <v>0</v>
      </c>
      <c r="S352" s="8">
        <f>IF($A352=0,0,VLOOKUP($A352,Pointage!$A$6:$CE$370,'Récap Transp'!S$3))</f>
        <v>0</v>
      </c>
    </row>
    <row r="353" spans="1:19" x14ac:dyDescent="0.2">
      <c r="A353" s="7" t="str">
        <f>Pointage!A355</f>
        <v>Total</v>
      </c>
      <c r="B353" s="4" t="e">
        <f t="shared" si="10"/>
        <v>#VALUE!</v>
      </c>
      <c r="C353" s="4" t="e">
        <f t="shared" si="11"/>
        <v>#VALUE!</v>
      </c>
      <c r="D353" s="8">
        <f>IF($A353=0,0,VLOOKUP($A353,Pointage!$A$6:$CE$370,'Récap Transp'!D$3))</f>
        <v>0</v>
      </c>
      <c r="E353" s="8">
        <f>IF($A353=0,0,VLOOKUP($A353,Pointage!$A$6:$CE$370,'Récap Transp'!E$3))</f>
        <v>0</v>
      </c>
      <c r="F353" s="8">
        <f>IF($A353=0,0,VLOOKUP($A353,Pointage!$A$6:$CE$370,'Récap Transp'!F$3))</f>
        <v>0</v>
      </c>
      <c r="G353" s="8">
        <f>IF($A353=0,0,VLOOKUP($A353,Pointage!$A$6:$CE$370,'Récap Transp'!G$3))</f>
        <v>0</v>
      </c>
      <c r="H353" s="8">
        <f>IF($A353=0,0,VLOOKUP($A353,Pointage!$A$6:$CE$370,'Récap Transp'!H$3))</f>
        <v>0</v>
      </c>
      <c r="I353" s="8">
        <f>IF($A353=0,0,VLOOKUP($A353,Pointage!$A$6:$CE$370,'Récap Transp'!I$3))</f>
        <v>0</v>
      </c>
      <c r="J353" s="8">
        <f>IF($A353=0,0,VLOOKUP($A353,Pointage!$A$6:$CE$370,'Récap Transp'!J$3))</f>
        <v>0</v>
      </c>
      <c r="K353" s="8">
        <f>IF($A353=0,0,VLOOKUP($A353,Pointage!$A$6:$CE$370,'Récap Transp'!K$3))</f>
        <v>0</v>
      </c>
      <c r="L353" s="8">
        <f>IF($A353=0,0,VLOOKUP($A353,Pointage!$A$6:$CE$370,'Récap Transp'!L$3))</f>
        <v>0</v>
      </c>
      <c r="M353" s="8">
        <f>IF($A353=0,0,VLOOKUP($A353,Pointage!$A$6:$CE$370,'Récap Transp'!M$3))</f>
        <v>0</v>
      </c>
      <c r="N353" s="8">
        <f>IF($A353=0,0,VLOOKUP($A353,Pointage!$A$6:$CE$370,'Récap Transp'!N$3))</f>
        <v>0</v>
      </c>
      <c r="O353" s="8">
        <f>IF($A353=0,0,VLOOKUP($A353,Pointage!$A$6:$CE$370,'Récap Transp'!O$3))</f>
        <v>0</v>
      </c>
      <c r="P353" s="8">
        <f>IF($A353=0,0,VLOOKUP($A353,Pointage!$A$6:$CE$370,'Récap Transp'!P$3))</f>
        <v>0</v>
      </c>
      <c r="Q353" s="8">
        <f>IF($A353=0,0,VLOOKUP($A353,Pointage!$A$6:$CE$370,'Récap Transp'!Q$3))</f>
        <v>0</v>
      </c>
      <c r="R353" s="8">
        <f>IF($A353=0,0,VLOOKUP($A353,Pointage!$A$6:$CE$370,'Récap Transp'!R$3))</f>
        <v>0</v>
      </c>
      <c r="S353" s="8">
        <f>IF($A353=0,0,VLOOKUP($A353,Pointage!$A$6:$CE$370,'Récap Transp'!S$3))</f>
        <v>0</v>
      </c>
    </row>
    <row r="354" spans="1:19" x14ac:dyDescent="0.2">
      <c r="A354" s="7">
        <f>Pointage!A356</f>
        <v>43451</v>
      </c>
      <c r="B354" s="4">
        <f t="shared" si="10"/>
        <v>17</v>
      </c>
      <c r="C354" s="4">
        <f t="shared" si="11"/>
        <v>12</v>
      </c>
      <c r="D354" s="8">
        <f>IF($A354=0,0,VLOOKUP($A354,Pointage!$A$6:$CE$370,'Récap Transp'!D$3))</f>
        <v>0</v>
      </c>
      <c r="E354" s="8">
        <f>IF($A354=0,0,VLOOKUP($A354,Pointage!$A$6:$CE$370,'Récap Transp'!E$3))</f>
        <v>0</v>
      </c>
      <c r="F354" s="8">
        <f>IF($A354=0,0,VLOOKUP($A354,Pointage!$A$6:$CE$370,'Récap Transp'!F$3))</f>
        <v>0</v>
      </c>
      <c r="G354" s="8">
        <f>IF($A354=0,0,VLOOKUP($A354,Pointage!$A$6:$CE$370,'Récap Transp'!G$3))</f>
        <v>0</v>
      </c>
      <c r="H354" s="8">
        <f>IF($A354=0,0,VLOOKUP($A354,Pointage!$A$6:$CE$370,'Récap Transp'!H$3))</f>
        <v>0</v>
      </c>
      <c r="I354" s="8">
        <f>IF($A354=0,0,VLOOKUP($A354,Pointage!$A$6:$CE$370,'Récap Transp'!I$3))</f>
        <v>0</v>
      </c>
      <c r="J354" s="8">
        <f>IF($A354=0,0,VLOOKUP($A354,Pointage!$A$6:$CE$370,'Récap Transp'!J$3))</f>
        <v>0</v>
      </c>
      <c r="K354" s="8">
        <f>IF($A354=0,0,VLOOKUP($A354,Pointage!$A$6:$CE$370,'Récap Transp'!K$3))</f>
        <v>0</v>
      </c>
      <c r="L354" s="8">
        <f>IF($A354=0,0,VLOOKUP($A354,Pointage!$A$6:$CE$370,'Récap Transp'!L$3))</f>
        <v>0</v>
      </c>
      <c r="M354" s="8">
        <f>IF($A354=0,0,VLOOKUP($A354,Pointage!$A$6:$CE$370,'Récap Transp'!M$3))</f>
        <v>0</v>
      </c>
      <c r="N354" s="8">
        <f>IF($A354=0,0,VLOOKUP($A354,Pointage!$A$6:$CE$370,'Récap Transp'!N$3))</f>
        <v>0</v>
      </c>
      <c r="O354" s="8">
        <f>IF($A354=0,0,VLOOKUP($A354,Pointage!$A$6:$CE$370,'Récap Transp'!O$3))</f>
        <v>0</v>
      </c>
      <c r="P354" s="8">
        <f>IF($A354=0,0,VLOOKUP($A354,Pointage!$A$6:$CE$370,'Récap Transp'!P$3))</f>
        <v>0</v>
      </c>
      <c r="Q354" s="8">
        <f>IF($A354=0,0,VLOOKUP($A354,Pointage!$A$6:$CE$370,'Récap Transp'!Q$3))</f>
        <v>0</v>
      </c>
      <c r="R354" s="8">
        <f>IF($A354=0,0,VLOOKUP($A354,Pointage!$A$6:$CE$370,'Récap Transp'!R$3))</f>
        <v>0</v>
      </c>
      <c r="S354" s="8">
        <f>IF($A354=0,0,VLOOKUP($A354,Pointage!$A$6:$CE$370,'Récap Transp'!S$3))</f>
        <v>0</v>
      </c>
    </row>
    <row r="355" spans="1:19" x14ac:dyDescent="0.2">
      <c r="A355" s="7">
        <f>Pointage!A357</f>
        <v>43452</v>
      </c>
      <c r="B355" s="4">
        <f t="shared" si="10"/>
        <v>18</v>
      </c>
      <c r="C355" s="4">
        <f t="shared" si="11"/>
        <v>12</v>
      </c>
      <c r="D355" s="8">
        <f>IF($A355=0,0,VLOOKUP($A355,Pointage!$A$6:$CE$370,'Récap Transp'!D$3))</f>
        <v>0</v>
      </c>
      <c r="E355" s="8">
        <f>IF($A355=0,0,VLOOKUP($A355,Pointage!$A$6:$CE$370,'Récap Transp'!E$3))</f>
        <v>0</v>
      </c>
      <c r="F355" s="8">
        <f>IF($A355=0,0,VLOOKUP($A355,Pointage!$A$6:$CE$370,'Récap Transp'!F$3))</f>
        <v>0</v>
      </c>
      <c r="G355" s="8">
        <f>IF($A355=0,0,VLOOKUP($A355,Pointage!$A$6:$CE$370,'Récap Transp'!G$3))</f>
        <v>0</v>
      </c>
      <c r="H355" s="8">
        <f>IF($A355=0,0,VLOOKUP($A355,Pointage!$A$6:$CE$370,'Récap Transp'!H$3))</f>
        <v>0</v>
      </c>
      <c r="I355" s="8">
        <f>IF($A355=0,0,VLOOKUP($A355,Pointage!$A$6:$CE$370,'Récap Transp'!I$3))</f>
        <v>0</v>
      </c>
      <c r="J355" s="8">
        <f>IF($A355=0,0,VLOOKUP($A355,Pointage!$A$6:$CE$370,'Récap Transp'!J$3))</f>
        <v>0</v>
      </c>
      <c r="K355" s="8">
        <f>IF($A355=0,0,VLOOKUP($A355,Pointage!$A$6:$CE$370,'Récap Transp'!K$3))</f>
        <v>0</v>
      </c>
      <c r="L355" s="8">
        <f>IF($A355=0,0,VLOOKUP($A355,Pointage!$A$6:$CE$370,'Récap Transp'!L$3))</f>
        <v>0</v>
      </c>
      <c r="M355" s="8">
        <f>IF($A355=0,0,VLOOKUP($A355,Pointage!$A$6:$CE$370,'Récap Transp'!M$3))</f>
        <v>0</v>
      </c>
      <c r="N355" s="8">
        <f>IF($A355=0,0,VLOOKUP($A355,Pointage!$A$6:$CE$370,'Récap Transp'!N$3))</f>
        <v>0</v>
      </c>
      <c r="O355" s="8">
        <f>IF($A355=0,0,VLOOKUP($A355,Pointage!$A$6:$CE$370,'Récap Transp'!O$3))</f>
        <v>0</v>
      </c>
      <c r="P355" s="8">
        <f>IF($A355=0,0,VLOOKUP($A355,Pointage!$A$6:$CE$370,'Récap Transp'!P$3))</f>
        <v>0</v>
      </c>
      <c r="Q355" s="8">
        <f>IF($A355=0,0,VLOOKUP($A355,Pointage!$A$6:$CE$370,'Récap Transp'!Q$3))</f>
        <v>0</v>
      </c>
      <c r="R355" s="8">
        <f>IF($A355=0,0,VLOOKUP($A355,Pointage!$A$6:$CE$370,'Récap Transp'!R$3))</f>
        <v>0</v>
      </c>
      <c r="S355" s="8">
        <f>IF($A355=0,0,VLOOKUP($A355,Pointage!$A$6:$CE$370,'Récap Transp'!S$3))</f>
        <v>0</v>
      </c>
    </row>
    <row r="356" spans="1:19" x14ac:dyDescent="0.2">
      <c r="A356" s="7">
        <f>Pointage!A358</f>
        <v>43453</v>
      </c>
      <c r="B356" s="4">
        <f t="shared" si="10"/>
        <v>19</v>
      </c>
      <c r="C356" s="4">
        <f t="shared" si="11"/>
        <v>12</v>
      </c>
      <c r="D356" s="8">
        <f>IF($A356=0,0,VLOOKUP($A356,Pointage!$A$6:$CE$370,'Récap Transp'!D$3))</f>
        <v>0</v>
      </c>
      <c r="E356" s="8">
        <f>IF($A356=0,0,VLOOKUP($A356,Pointage!$A$6:$CE$370,'Récap Transp'!E$3))</f>
        <v>0</v>
      </c>
      <c r="F356" s="8">
        <f>IF($A356=0,0,VLOOKUP($A356,Pointage!$A$6:$CE$370,'Récap Transp'!F$3))</f>
        <v>0</v>
      </c>
      <c r="G356" s="8">
        <f>IF($A356=0,0,VLOOKUP($A356,Pointage!$A$6:$CE$370,'Récap Transp'!G$3))</f>
        <v>0</v>
      </c>
      <c r="H356" s="8">
        <f>IF($A356=0,0,VLOOKUP($A356,Pointage!$A$6:$CE$370,'Récap Transp'!H$3))</f>
        <v>0</v>
      </c>
      <c r="I356" s="8">
        <f>IF($A356=0,0,VLOOKUP($A356,Pointage!$A$6:$CE$370,'Récap Transp'!I$3))</f>
        <v>0</v>
      </c>
      <c r="J356" s="8">
        <f>IF($A356=0,0,VLOOKUP($A356,Pointage!$A$6:$CE$370,'Récap Transp'!J$3))</f>
        <v>0</v>
      </c>
      <c r="K356" s="8">
        <f>IF($A356=0,0,VLOOKUP($A356,Pointage!$A$6:$CE$370,'Récap Transp'!K$3))</f>
        <v>0</v>
      </c>
      <c r="L356" s="8">
        <f>IF($A356=0,0,VLOOKUP($A356,Pointage!$A$6:$CE$370,'Récap Transp'!L$3))</f>
        <v>0</v>
      </c>
      <c r="M356" s="8">
        <f>IF($A356=0,0,VLOOKUP($A356,Pointage!$A$6:$CE$370,'Récap Transp'!M$3))</f>
        <v>0</v>
      </c>
      <c r="N356" s="8">
        <f>IF($A356=0,0,VLOOKUP($A356,Pointage!$A$6:$CE$370,'Récap Transp'!N$3))</f>
        <v>0</v>
      </c>
      <c r="O356" s="8">
        <f>IF($A356=0,0,VLOOKUP($A356,Pointage!$A$6:$CE$370,'Récap Transp'!O$3))</f>
        <v>0</v>
      </c>
      <c r="P356" s="8">
        <f>IF($A356=0,0,VLOOKUP($A356,Pointage!$A$6:$CE$370,'Récap Transp'!P$3))</f>
        <v>0</v>
      </c>
      <c r="Q356" s="8">
        <f>IF($A356=0,0,VLOOKUP($A356,Pointage!$A$6:$CE$370,'Récap Transp'!Q$3))</f>
        <v>0</v>
      </c>
      <c r="R356" s="8">
        <f>IF($A356=0,0,VLOOKUP($A356,Pointage!$A$6:$CE$370,'Récap Transp'!R$3))</f>
        <v>0</v>
      </c>
      <c r="S356" s="8">
        <f>IF($A356=0,0,VLOOKUP($A356,Pointage!$A$6:$CE$370,'Récap Transp'!S$3))</f>
        <v>0</v>
      </c>
    </row>
    <row r="357" spans="1:19" x14ac:dyDescent="0.2">
      <c r="A357" s="7">
        <f>Pointage!A359</f>
        <v>43454</v>
      </c>
      <c r="B357" s="4">
        <f t="shared" si="10"/>
        <v>20</v>
      </c>
      <c r="C357" s="4">
        <f t="shared" si="11"/>
        <v>12</v>
      </c>
      <c r="D357" s="8">
        <f>IF($A357=0,0,VLOOKUP($A357,Pointage!$A$6:$CE$370,'Récap Transp'!D$3))</f>
        <v>0</v>
      </c>
      <c r="E357" s="8">
        <f>IF($A357=0,0,VLOOKUP($A357,Pointage!$A$6:$CE$370,'Récap Transp'!E$3))</f>
        <v>0</v>
      </c>
      <c r="F357" s="8">
        <f>IF($A357=0,0,VLOOKUP($A357,Pointage!$A$6:$CE$370,'Récap Transp'!F$3))</f>
        <v>0</v>
      </c>
      <c r="G357" s="8">
        <f>IF($A357=0,0,VLOOKUP($A357,Pointage!$A$6:$CE$370,'Récap Transp'!G$3))</f>
        <v>0</v>
      </c>
      <c r="H357" s="8">
        <f>IF($A357=0,0,VLOOKUP($A357,Pointage!$A$6:$CE$370,'Récap Transp'!H$3))</f>
        <v>0</v>
      </c>
      <c r="I357" s="8">
        <f>IF($A357=0,0,VLOOKUP($A357,Pointage!$A$6:$CE$370,'Récap Transp'!I$3))</f>
        <v>0</v>
      </c>
      <c r="J357" s="8">
        <f>IF($A357=0,0,VLOOKUP($A357,Pointage!$A$6:$CE$370,'Récap Transp'!J$3))</f>
        <v>0</v>
      </c>
      <c r="K357" s="8">
        <f>IF($A357=0,0,VLOOKUP($A357,Pointage!$A$6:$CE$370,'Récap Transp'!K$3))</f>
        <v>0</v>
      </c>
      <c r="L357" s="8">
        <f>IF($A357=0,0,VLOOKUP($A357,Pointage!$A$6:$CE$370,'Récap Transp'!L$3))</f>
        <v>0</v>
      </c>
      <c r="M357" s="8">
        <f>IF($A357=0,0,VLOOKUP($A357,Pointage!$A$6:$CE$370,'Récap Transp'!M$3))</f>
        <v>0</v>
      </c>
      <c r="N357" s="8">
        <f>IF($A357=0,0,VLOOKUP($A357,Pointage!$A$6:$CE$370,'Récap Transp'!N$3))</f>
        <v>0</v>
      </c>
      <c r="O357" s="8">
        <f>IF($A357=0,0,VLOOKUP($A357,Pointage!$A$6:$CE$370,'Récap Transp'!O$3))</f>
        <v>0</v>
      </c>
      <c r="P357" s="8">
        <f>IF($A357=0,0,VLOOKUP($A357,Pointage!$A$6:$CE$370,'Récap Transp'!P$3))</f>
        <v>0</v>
      </c>
      <c r="Q357" s="8">
        <f>IF($A357=0,0,VLOOKUP($A357,Pointage!$A$6:$CE$370,'Récap Transp'!Q$3))</f>
        <v>0</v>
      </c>
      <c r="R357" s="8">
        <f>IF($A357=0,0,VLOOKUP($A357,Pointage!$A$6:$CE$370,'Récap Transp'!R$3))</f>
        <v>0</v>
      </c>
      <c r="S357" s="8">
        <f>IF($A357=0,0,VLOOKUP($A357,Pointage!$A$6:$CE$370,'Récap Transp'!S$3))</f>
        <v>0</v>
      </c>
    </row>
    <row r="358" spans="1:19" x14ac:dyDescent="0.2">
      <c r="A358" s="7">
        <f>Pointage!A360</f>
        <v>43455</v>
      </c>
      <c r="B358" s="4">
        <f t="shared" si="10"/>
        <v>21</v>
      </c>
      <c r="C358" s="4">
        <f t="shared" si="11"/>
        <v>12</v>
      </c>
      <c r="D358" s="8">
        <f>IF($A358=0,0,VLOOKUP($A358,Pointage!$A$6:$CE$370,'Récap Transp'!D$3))</f>
        <v>0</v>
      </c>
      <c r="E358" s="8">
        <f>IF($A358=0,0,VLOOKUP($A358,Pointage!$A$6:$CE$370,'Récap Transp'!E$3))</f>
        <v>0</v>
      </c>
      <c r="F358" s="8">
        <f>IF($A358=0,0,VLOOKUP($A358,Pointage!$A$6:$CE$370,'Récap Transp'!F$3))</f>
        <v>0</v>
      </c>
      <c r="G358" s="8">
        <f>IF($A358=0,0,VLOOKUP($A358,Pointage!$A$6:$CE$370,'Récap Transp'!G$3))</f>
        <v>0</v>
      </c>
      <c r="H358" s="8">
        <f>IF($A358=0,0,VLOOKUP($A358,Pointage!$A$6:$CE$370,'Récap Transp'!H$3))</f>
        <v>0</v>
      </c>
      <c r="I358" s="8">
        <f>IF($A358=0,0,VLOOKUP($A358,Pointage!$A$6:$CE$370,'Récap Transp'!I$3))</f>
        <v>0</v>
      </c>
      <c r="J358" s="8">
        <f>IF($A358=0,0,VLOOKUP($A358,Pointage!$A$6:$CE$370,'Récap Transp'!J$3))</f>
        <v>0</v>
      </c>
      <c r="K358" s="8">
        <f>IF($A358=0,0,VLOOKUP($A358,Pointage!$A$6:$CE$370,'Récap Transp'!K$3))</f>
        <v>0</v>
      </c>
      <c r="L358" s="8">
        <f>IF($A358=0,0,VLOOKUP($A358,Pointage!$A$6:$CE$370,'Récap Transp'!L$3))</f>
        <v>0</v>
      </c>
      <c r="M358" s="8">
        <f>IF($A358=0,0,VLOOKUP($A358,Pointage!$A$6:$CE$370,'Récap Transp'!M$3))</f>
        <v>0</v>
      </c>
      <c r="N358" s="8">
        <f>IF($A358=0,0,VLOOKUP($A358,Pointage!$A$6:$CE$370,'Récap Transp'!N$3))</f>
        <v>0</v>
      </c>
      <c r="O358" s="8">
        <f>IF($A358=0,0,VLOOKUP($A358,Pointage!$A$6:$CE$370,'Récap Transp'!O$3))</f>
        <v>0</v>
      </c>
      <c r="P358" s="8">
        <f>IF($A358=0,0,VLOOKUP($A358,Pointage!$A$6:$CE$370,'Récap Transp'!P$3))</f>
        <v>0</v>
      </c>
      <c r="Q358" s="8">
        <f>IF($A358=0,0,VLOOKUP($A358,Pointage!$A$6:$CE$370,'Récap Transp'!Q$3))</f>
        <v>0</v>
      </c>
      <c r="R358" s="8">
        <f>IF($A358=0,0,VLOOKUP($A358,Pointage!$A$6:$CE$370,'Récap Transp'!R$3))</f>
        <v>0</v>
      </c>
      <c r="S358" s="8">
        <f>IF($A358=0,0,VLOOKUP($A358,Pointage!$A$6:$CE$370,'Récap Transp'!S$3))</f>
        <v>0</v>
      </c>
    </row>
    <row r="359" spans="1:19" x14ac:dyDescent="0.2">
      <c r="A359" s="7">
        <f>Pointage!A361</f>
        <v>43456</v>
      </c>
      <c r="B359" s="4">
        <f t="shared" si="10"/>
        <v>22</v>
      </c>
      <c r="C359" s="4">
        <f t="shared" si="11"/>
        <v>12</v>
      </c>
      <c r="D359" s="8">
        <f>IF($A359=0,0,VLOOKUP($A359,Pointage!$A$6:$CE$370,'Récap Transp'!D$3))</f>
        <v>0</v>
      </c>
      <c r="E359" s="8">
        <f>IF($A359=0,0,VLOOKUP($A359,Pointage!$A$6:$CE$370,'Récap Transp'!E$3))</f>
        <v>0</v>
      </c>
      <c r="F359" s="8">
        <f>IF($A359=0,0,VLOOKUP($A359,Pointage!$A$6:$CE$370,'Récap Transp'!F$3))</f>
        <v>0</v>
      </c>
      <c r="G359" s="8">
        <f>IF($A359=0,0,VLOOKUP($A359,Pointage!$A$6:$CE$370,'Récap Transp'!G$3))</f>
        <v>0</v>
      </c>
      <c r="H359" s="8">
        <f>IF($A359=0,0,VLOOKUP($A359,Pointage!$A$6:$CE$370,'Récap Transp'!H$3))</f>
        <v>0</v>
      </c>
      <c r="I359" s="8">
        <f>IF($A359=0,0,VLOOKUP($A359,Pointage!$A$6:$CE$370,'Récap Transp'!I$3))</f>
        <v>0</v>
      </c>
      <c r="J359" s="8">
        <f>IF($A359=0,0,VLOOKUP($A359,Pointage!$A$6:$CE$370,'Récap Transp'!J$3))</f>
        <v>0</v>
      </c>
      <c r="K359" s="8">
        <f>IF($A359=0,0,VLOOKUP($A359,Pointage!$A$6:$CE$370,'Récap Transp'!K$3))</f>
        <v>0</v>
      </c>
      <c r="L359" s="8">
        <f>IF($A359=0,0,VLOOKUP($A359,Pointage!$A$6:$CE$370,'Récap Transp'!L$3))</f>
        <v>0</v>
      </c>
      <c r="M359" s="8">
        <f>IF($A359=0,0,VLOOKUP($A359,Pointage!$A$6:$CE$370,'Récap Transp'!M$3))</f>
        <v>0</v>
      </c>
      <c r="N359" s="8">
        <f>IF($A359=0,0,VLOOKUP($A359,Pointage!$A$6:$CE$370,'Récap Transp'!N$3))</f>
        <v>0</v>
      </c>
      <c r="O359" s="8">
        <f>IF($A359=0,0,VLOOKUP($A359,Pointage!$A$6:$CE$370,'Récap Transp'!O$3))</f>
        <v>0</v>
      </c>
      <c r="P359" s="8">
        <f>IF($A359=0,0,VLOOKUP($A359,Pointage!$A$6:$CE$370,'Récap Transp'!P$3))</f>
        <v>0</v>
      </c>
      <c r="Q359" s="8">
        <f>IF($A359=0,0,VLOOKUP($A359,Pointage!$A$6:$CE$370,'Récap Transp'!Q$3))</f>
        <v>0</v>
      </c>
      <c r="R359" s="8">
        <f>IF($A359=0,0,VLOOKUP($A359,Pointage!$A$6:$CE$370,'Récap Transp'!R$3))</f>
        <v>0</v>
      </c>
      <c r="S359" s="8">
        <f>IF($A359=0,0,VLOOKUP($A359,Pointage!$A$6:$CE$370,'Récap Transp'!S$3))</f>
        <v>0</v>
      </c>
    </row>
    <row r="360" spans="1:19" x14ac:dyDescent="0.2">
      <c r="A360" s="7" t="str">
        <f>Pointage!A362</f>
        <v>Total</v>
      </c>
      <c r="B360" s="4" t="e">
        <f t="shared" si="10"/>
        <v>#VALUE!</v>
      </c>
      <c r="C360" s="4" t="e">
        <f t="shared" si="11"/>
        <v>#VALUE!</v>
      </c>
      <c r="D360" s="8">
        <f>IF($A360=0,0,VLOOKUP($A360,Pointage!$A$6:$CE$370,'Récap Transp'!D$3))</f>
        <v>0</v>
      </c>
      <c r="E360" s="8">
        <f>IF($A360=0,0,VLOOKUP($A360,Pointage!$A$6:$CE$370,'Récap Transp'!E$3))</f>
        <v>0</v>
      </c>
      <c r="F360" s="8">
        <f>IF($A360=0,0,VLOOKUP($A360,Pointage!$A$6:$CE$370,'Récap Transp'!F$3))</f>
        <v>0</v>
      </c>
      <c r="G360" s="8">
        <f>IF($A360=0,0,VLOOKUP($A360,Pointage!$A$6:$CE$370,'Récap Transp'!G$3))</f>
        <v>0</v>
      </c>
      <c r="H360" s="8">
        <f>IF($A360=0,0,VLOOKUP($A360,Pointage!$A$6:$CE$370,'Récap Transp'!H$3))</f>
        <v>0</v>
      </c>
      <c r="I360" s="8">
        <f>IF($A360=0,0,VLOOKUP($A360,Pointage!$A$6:$CE$370,'Récap Transp'!I$3))</f>
        <v>0</v>
      </c>
      <c r="J360" s="8">
        <f>IF($A360=0,0,VLOOKUP($A360,Pointage!$A$6:$CE$370,'Récap Transp'!J$3))</f>
        <v>0</v>
      </c>
      <c r="K360" s="8">
        <f>IF($A360=0,0,VLOOKUP($A360,Pointage!$A$6:$CE$370,'Récap Transp'!K$3))</f>
        <v>0</v>
      </c>
      <c r="L360" s="8">
        <f>IF($A360=0,0,VLOOKUP($A360,Pointage!$A$6:$CE$370,'Récap Transp'!L$3))</f>
        <v>0</v>
      </c>
      <c r="M360" s="8">
        <f>IF($A360=0,0,VLOOKUP($A360,Pointage!$A$6:$CE$370,'Récap Transp'!M$3))</f>
        <v>0</v>
      </c>
      <c r="N360" s="8">
        <f>IF($A360=0,0,VLOOKUP($A360,Pointage!$A$6:$CE$370,'Récap Transp'!N$3))</f>
        <v>0</v>
      </c>
      <c r="O360" s="8">
        <f>IF($A360=0,0,VLOOKUP($A360,Pointage!$A$6:$CE$370,'Récap Transp'!O$3))</f>
        <v>0</v>
      </c>
      <c r="P360" s="8">
        <f>IF($A360=0,0,VLOOKUP($A360,Pointage!$A$6:$CE$370,'Récap Transp'!P$3))</f>
        <v>0</v>
      </c>
      <c r="Q360" s="8">
        <f>IF($A360=0,0,VLOOKUP($A360,Pointage!$A$6:$CE$370,'Récap Transp'!Q$3))</f>
        <v>0</v>
      </c>
      <c r="R360" s="8">
        <f>IF($A360=0,0,VLOOKUP($A360,Pointage!$A$6:$CE$370,'Récap Transp'!R$3))</f>
        <v>0</v>
      </c>
      <c r="S360" s="8">
        <f>IF($A360=0,0,VLOOKUP($A360,Pointage!$A$6:$CE$370,'Récap Transp'!S$3))</f>
        <v>0</v>
      </c>
    </row>
    <row r="361" spans="1:19" x14ac:dyDescent="0.2">
      <c r="A361" s="7">
        <f>Pointage!A363</f>
        <v>43458</v>
      </c>
      <c r="B361" s="4">
        <f t="shared" si="10"/>
        <v>24</v>
      </c>
      <c r="C361" s="4">
        <f t="shared" si="11"/>
        <v>12</v>
      </c>
      <c r="D361" s="8">
        <f>IF($A361=0,0,VLOOKUP($A361,Pointage!$A$6:$CE$370,'Récap Transp'!D$3))</f>
        <v>0</v>
      </c>
      <c r="E361" s="8">
        <f>IF($A361=0,0,VLOOKUP($A361,Pointage!$A$6:$CE$370,'Récap Transp'!E$3))</f>
        <v>0</v>
      </c>
      <c r="F361" s="8">
        <f>IF($A361=0,0,VLOOKUP($A361,Pointage!$A$6:$CE$370,'Récap Transp'!F$3))</f>
        <v>0</v>
      </c>
      <c r="G361" s="8">
        <f>IF($A361=0,0,VLOOKUP($A361,Pointage!$A$6:$CE$370,'Récap Transp'!G$3))</f>
        <v>0</v>
      </c>
      <c r="H361" s="8">
        <f>IF($A361=0,0,VLOOKUP($A361,Pointage!$A$6:$CE$370,'Récap Transp'!H$3))</f>
        <v>0</v>
      </c>
      <c r="I361" s="8">
        <f>IF($A361=0,0,VLOOKUP($A361,Pointage!$A$6:$CE$370,'Récap Transp'!I$3))</f>
        <v>0</v>
      </c>
      <c r="J361" s="8">
        <f>IF($A361=0,0,VLOOKUP($A361,Pointage!$A$6:$CE$370,'Récap Transp'!J$3))</f>
        <v>0</v>
      </c>
      <c r="K361" s="8">
        <f>IF($A361=0,0,VLOOKUP($A361,Pointage!$A$6:$CE$370,'Récap Transp'!K$3))</f>
        <v>0</v>
      </c>
      <c r="L361" s="8">
        <f>IF($A361=0,0,VLOOKUP($A361,Pointage!$A$6:$CE$370,'Récap Transp'!L$3))</f>
        <v>0</v>
      </c>
      <c r="M361" s="8">
        <f>IF($A361=0,0,VLOOKUP($A361,Pointage!$A$6:$CE$370,'Récap Transp'!M$3))</f>
        <v>0</v>
      </c>
      <c r="N361" s="8">
        <f>IF($A361=0,0,VLOOKUP($A361,Pointage!$A$6:$CE$370,'Récap Transp'!N$3))</f>
        <v>0</v>
      </c>
      <c r="O361" s="8">
        <f>IF($A361=0,0,VLOOKUP($A361,Pointage!$A$6:$CE$370,'Récap Transp'!O$3))</f>
        <v>0</v>
      </c>
      <c r="P361" s="8">
        <f>IF($A361=0,0,VLOOKUP($A361,Pointage!$A$6:$CE$370,'Récap Transp'!P$3))</f>
        <v>0</v>
      </c>
      <c r="Q361" s="8">
        <f>IF($A361=0,0,VLOOKUP($A361,Pointage!$A$6:$CE$370,'Récap Transp'!Q$3))</f>
        <v>0</v>
      </c>
      <c r="R361" s="8">
        <f>IF($A361=0,0,VLOOKUP($A361,Pointage!$A$6:$CE$370,'Récap Transp'!R$3))</f>
        <v>0</v>
      </c>
      <c r="S361" s="8">
        <f>IF($A361=0,0,VLOOKUP($A361,Pointage!$A$6:$CE$370,'Récap Transp'!S$3))</f>
        <v>0</v>
      </c>
    </row>
    <row r="362" spans="1:19" x14ac:dyDescent="0.2">
      <c r="A362" s="7">
        <f>Pointage!A364</f>
        <v>43459</v>
      </c>
      <c r="B362" s="4">
        <f t="shared" si="10"/>
        <v>25</v>
      </c>
      <c r="C362" s="4">
        <f t="shared" si="11"/>
        <v>12</v>
      </c>
      <c r="D362" s="8">
        <f>IF($A362=0,0,VLOOKUP($A362,Pointage!$A$6:$CE$370,'Récap Transp'!D$3))</f>
        <v>0</v>
      </c>
      <c r="E362" s="8">
        <f>IF($A362=0,0,VLOOKUP($A362,Pointage!$A$6:$CE$370,'Récap Transp'!E$3))</f>
        <v>0</v>
      </c>
      <c r="F362" s="8">
        <f>IF($A362=0,0,VLOOKUP($A362,Pointage!$A$6:$CE$370,'Récap Transp'!F$3))</f>
        <v>0</v>
      </c>
      <c r="G362" s="8">
        <f>IF($A362=0,0,VLOOKUP($A362,Pointage!$A$6:$CE$370,'Récap Transp'!G$3))</f>
        <v>0</v>
      </c>
      <c r="H362" s="8">
        <f>IF($A362=0,0,VLOOKUP($A362,Pointage!$A$6:$CE$370,'Récap Transp'!H$3))</f>
        <v>0</v>
      </c>
      <c r="I362" s="8">
        <f>IF($A362=0,0,VLOOKUP($A362,Pointage!$A$6:$CE$370,'Récap Transp'!I$3))</f>
        <v>0</v>
      </c>
      <c r="J362" s="8">
        <f>IF($A362=0,0,VLOOKUP($A362,Pointage!$A$6:$CE$370,'Récap Transp'!J$3))</f>
        <v>0</v>
      </c>
      <c r="K362" s="8">
        <f>IF($A362=0,0,VLOOKUP($A362,Pointage!$A$6:$CE$370,'Récap Transp'!K$3))</f>
        <v>0</v>
      </c>
      <c r="L362" s="8">
        <f>IF($A362=0,0,VLOOKUP($A362,Pointage!$A$6:$CE$370,'Récap Transp'!L$3))</f>
        <v>0</v>
      </c>
      <c r="M362" s="8">
        <f>IF($A362=0,0,VLOOKUP($A362,Pointage!$A$6:$CE$370,'Récap Transp'!M$3))</f>
        <v>0</v>
      </c>
      <c r="N362" s="8">
        <f>IF($A362=0,0,VLOOKUP($A362,Pointage!$A$6:$CE$370,'Récap Transp'!N$3))</f>
        <v>0</v>
      </c>
      <c r="O362" s="8">
        <f>IF($A362=0,0,VLOOKUP($A362,Pointage!$A$6:$CE$370,'Récap Transp'!O$3))</f>
        <v>0</v>
      </c>
      <c r="P362" s="8">
        <f>IF($A362=0,0,VLOOKUP($A362,Pointage!$A$6:$CE$370,'Récap Transp'!P$3))</f>
        <v>0</v>
      </c>
      <c r="Q362" s="8">
        <f>IF($A362=0,0,VLOOKUP($A362,Pointage!$A$6:$CE$370,'Récap Transp'!Q$3))</f>
        <v>0</v>
      </c>
      <c r="R362" s="8">
        <f>IF($A362=0,0,VLOOKUP($A362,Pointage!$A$6:$CE$370,'Récap Transp'!R$3))</f>
        <v>0</v>
      </c>
      <c r="S362" s="8">
        <f>IF($A362=0,0,VLOOKUP($A362,Pointage!$A$6:$CE$370,'Récap Transp'!S$3))</f>
        <v>0</v>
      </c>
    </row>
    <row r="363" spans="1:19" x14ac:dyDescent="0.2">
      <c r="A363" s="7">
        <f>Pointage!A365</f>
        <v>43460</v>
      </c>
      <c r="B363" s="4">
        <f t="shared" si="10"/>
        <v>26</v>
      </c>
      <c r="C363" s="4">
        <f t="shared" si="11"/>
        <v>12</v>
      </c>
      <c r="D363" s="8">
        <f>IF($A363=0,0,VLOOKUP($A363,Pointage!$A$6:$CE$370,'Récap Transp'!D$3))</f>
        <v>0</v>
      </c>
      <c r="E363" s="8">
        <f>IF($A363=0,0,VLOOKUP($A363,Pointage!$A$6:$CE$370,'Récap Transp'!E$3))</f>
        <v>0</v>
      </c>
      <c r="F363" s="8">
        <f>IF($A363=0,0,VLOOKUP($A363,Pointage!$A$6:$CE$370,'Récap Transp'!F$3))</f>
        <v>0</v>
      </c>
      <c r="G363" s="8">
        <f>IF($A363=0,0,VLOOKUP($A363,Pointage!$A$6:$CE$370,'Récap Transp'!G$3))</f>
        <v>0</v>
      </c>
      <c r="H363" s="8">
        <f>IF($A363=0,0,VLOOKUP($A363,Pointage!$A$6:$CE$370,'Récap Transp'!H$3))</f>
        <v>0</v>
      </c>
      <c r="I363" s="8">
        <f>IF($A363=0,0,VLOOKUP($A363,Pointage!$A$6:$CE$370,'Récap Transp'!I$3))</f>
        <v>0</v>
      </c>
      <c r="J363" s="8">
        <f>IF($A363=0,0,VLOOKUP($A363,Pointage!$A$6:$CE$370,'Récap Transp'!J$3))</f>
        <v>0</v>
      </c>
      <c r="K363" s="8">
        <f>IF($A363=0,0,VLOOKUP($A363,Pointage!$A$6:$CE$370,'Récap Transp'!K$3))</f>
        <v>0</v>
      </c>
      <c r="L363" s="8">
        <f>IF($A363=0,0,VLOOKUP($A363,Pointage!$A$6:$CE$370,'Récap Transp'!L$3))</f>
        <v>0</v>
      </c>
      <c r="M363" s="8">
        <f>IF($A363=0,0,VLOOKUP($A363,Pointage!$A$6:$CE$370,'Récap Transp'!M$3))</f>
        <v>0</v>
      </c>
      <c r="N363" s="8">
        <f>IF($A363=0,0,VLOOKUP($A363,Pointage!$A$6:$CE$370,'Récap Transp'!N$3))</f>
        <v>0</v>
      </c>
      <c r="O363" s="8">
        <f>IF($A363=0,0,VLOOKUP($A363,Pointage!$A$6:$CE$370,'Récap Transp'!O$3))</f>
        <v>0</v>
      </c>
      <c r="P363" s="8">
        <f>IF($A363=0,0,VLOOKUP($A363,Pointage!$A$6:$CE$370,'Récap Transp'!P$3))</f>
        <v>0</v>
      </c>
      <c r="Q363" s="8">
        <f>IF($A363=0,0,VLOOKUP($A363,Pointage!$A$6:$CE$370,'Récap Transp'!Q$3))</f>
        <v>0</v>
      </c>
      <c r="R363" s="8">
        <f>IF($A363=0,0,VLOOKUP($A363,Pointage!$A$6:$CE$370,'Récap Transp'!R$3))</f>
        <v>0</v>
      </c>
      <c r="S363" s="8">
        <f>IF($A363=0,0,VLOOKUP($A363,Pointage!$A$6:$CE$370,'Récap Transp'!S$3))</f>
        <v>0</v>
      </c>
    </row>
    <row r="364" spans="1:19" x14ac:dyDescent="0.2">
      <c r="A364" s="7">
        <f>Pointage!A366</f>
        <v>43461</v>
      </c>
      <c r="B364" s="4">
        <f t="shared" si="10"/>
        <v>27</v>
      </c>
      <c r="C364" s="4">
        <f t="shared" si="11"/>
        <v>12</v>
      </c>
      <c r="D364" s="8">
        <f>IF($A364=0,0,VLOOKUP($A364,Pointage!$A$6:$CE$370,'Récap Transp'!D$3))</f>
        <v>0</v>
      </c>
      <c r="E364" s="8">
        <f>IF($A364=0,0,VLOOKUP($A364,Pointage!$A$6:$CE$370,'Récap Transp'!E$3))</f>
        <v>0</v>
      </c>
      <c r="F364" s="8">
        <f>IF($A364=0,0,VLOOKUP($A364,Pointage!$A$6:$CE$370,'Récap Transp'!F$3))</f>
        <v>0</v>
      </c>
      <c r="G364" s="8">
        <f>IF($A364=0,0,VLOOKUP($A364,Pointage!$A$6:$CE$370,'Récap Transp'!G$3))</f>
        <v>0</v>
      </c>
      <c r="H364" s="8">
        <f>IF($A364=0,0,VLOOKUP($A364,Pointage!$A$6:$CE$370,'Récap Transp'!H$3))</f>
        <v>0</v>
      </c>
      <c r="I364" s="8">
        <f>IF($A364=0,0,VLOOKUP($A364,Pointage!$A$6:$CE$370,'Récap Transp'!I$3))</f>
        <v>0</v>
      </c>
      <c r="J364" s="8">
        <f>IF($A364=0,0,VLOOKUP($A364,Pointage!$A$6:$CE$370,'Récap Transp'!J$3))</f>
        <v>0</v>
      </c>
      <c r="K364" s="8">
        <f>IF($A364=0,0,VLOOKUP($A364,Pointage!$A$6:$CE$370,'Récap Transp'!K$3))</f>
        <v>0</v>
      </c>
      <c r="L364" s="8">
        <f>IF($A364=0,0,VLOOKUP($A364,Pointage!$A$6:$CE$370,'Récap Transp'!L$3))</f>
        <v>0</v>
      </c>
      <c r="M364" s="8">
        <f>IF($A364=0,0,VLOOKUP($A364,Pointage!$A$6:$CE$370,'Récap Transp'!M$3))</f>
        <v>0</v>
      </c>
      <c r="N364" s="8">
        <f>IF($A364=0,0,VLOOKUP($A364,Pointage!$A$6:$CE$370,'Récap Transp'!N$3))</f>
        <v>0</v>
      </c>
      <c r="O364" s="8">
        <f>IF($A364=0,0,VLOOKUP($A364,Pointage!$A$6:$CE$370,'Récap Transp'!O$3))</f>
        <v>0</v>
      </c>
      <c r="P364" s="8">
        <f>IF($A364=0,0,VLOOKUP($A364,Pointage!$A$6:$CE$370,'Récap Transp'!P$3))</f>
        <v>0</v>
      </c>
      <c r="Q364" s="8">
        <f>IF($A364=0,0,VLOOKUP($A364,Pointage!$A$6:$CE$370,'Récap Transp'!Q$3))</f>
        <v>0</v>
      </c>
      <c r="R364" s="8">
        <f>IF($A364=0,0,VLOOKUP($A364,Pointage!$A$6:$CE$370,'Récap Transp'!R$3))</f>
        <v>0</v>
      </c>
      <c r="S364" s="8">
        <f>IF($A364=0,0,VLOOKUP($A364,Pointage!$A$6:$CE$370,'Récap Transp'!S$3))</f>
        <v>0</v>
      </c>
    </row>
    <row r="365" spans="1:19" x14ac:dyDescent="0.2">
      <c r="A365" s="7">
        <f>Pointage!A367</f>
        <v>43462</v>
      </c>
      <c r="B365" s="4">
        <f t="shared" si="10"/>
        <v>28</v>
      </c>
      <c r="C365" s="4">
        <f t="shared" si="11"/>
        <v>12</v>
      </c>
      <c r="D365" s="8">
        <f>IF($A365=0,0,VLOOKUP($A365,Pointage!$A$6:$CE$370,'Récap Transp'!D$3))</f>
        <v>0</v>
      </c>
      <c r="E365" s="8">
        <f>IF($A365=0,0,VLOOKUP($A365,Pointage!$A$6:$CE$370,'Récap Transp'!E$3))</f>
        <v>0</v>
      </c>
      <c r="F365" s="8">
        <f>IF($A365=0,0,VLOOKUP($A365,Pointage!$A$6:$CE$370,'Récap Transp'!F$3))</f>
        <v>0</v>
      </c>
      <c r="G365" s="8">
        <f>IF($A365=0,0,VLOOKUP($A365,Pointage!$A$6:$CE$370,'Récap Transp'!G$3))</f>
        <v>0</v>
      </c>
      <c r="H365" s="8">
        <f>IF($A365=0,0,VLOOKUP($A365,Pointage!$A$6:$CE$370,'Récap Transp'!H$3))</f>
        <v>0</v>
      </c>
      <c r="I365" s="8">
        <f>IF($A365=0,0,VLOOKUP($A365,Pointage!$A$6:$CE$370,'Récap Transp'!I$3))</f>
        <v>0</v>
      </c>
      <c r="J365" s="8">
        <f>IF($A365=0,0,VLOOKUP($A365,Pointage!$A$6:$CE$370,'Récap Transp'!J$3))</f>
        <v>0</v>
      </c>
      <c r="K365" s="8">
        <f>IF($A365=0,0,VLOOKUP($A365,Pointage!$A$6:$CE$370,'Récap Transp'!K$3))</f>
        <v>0</v>
      </c>
      <c r="L365" s="8">
        <f>IF($A365=0,0,VLOOKUP($A365,Pointage!$A$6:$CE$370,'Récap Transp'!L$3))</f>
        <v>0</v>
      </c>
      <c r="M365" s="8">
        <f>IF($A365=0,0,VLOOKUP($A365,Pointage!$A$6:$CE$370,'Récap Transp'!M$3))</f>
        <v>0</v>
      </c>
      <c r="N365" s="8">
        <f>IF($A365=0,0,VLOOKUP($A365,Pointage!$A$6:$CE$370,'Récap Transp'!N$3))</f>
        <v>0</v>
      </c>
      <c r="O365" s="8">
        <f>IF($A365=0,0,VLOOKUP($A365,Pointage!$A$6:$CE$370,'Récap Transp'!O$3))</f>
        <v>0</v>
      </c>
      <c r="P365" s="8">
        <f>IF($A365=0,0,VLOOKUP($A365,Pointage!$A$6:$CE$370,'Récap Transp'!P$3))</f>
        <v>0</v>
      </c>
      <c r="Q365" s="8">
        <f>IF($A365=0,0,VLOOKUP($A365,Pointage!$A$6:$CE$370,'Récap Transp'!Q$3))</f>
        <v>0</v>
      </c>
      <c r="R365" s="8">
        <f>IF($A365=0,0,VLOOKUP($A365,Pointage!$A$6:$CE$370,'Récap Transp'!R$3))</f>
        <v>0</v>
      </c>
      <c r="S365" s="8">
        <f>IF($A365=0,0,VLOOKUP($A365,Pointage!$A$6:$CE$370,'Récap Transp'!S$3))</f>
        <v>0</v>
      </c>
    </row>
    <row r="366" spans="1:19" x14ac:dyDescent="0.2">
      <c r="A366" s="7">
        <f>Pointage!A368</f>
        <v>43463</v>
      </c>
      <c r="B366" s="4">
        <f t="shared" si="10"/>
        <v>29</v>
      </c>
      <c r="C366" s="4">
        <f t="shared" si="11"/>
        <v>12</v>
      </c>
      <c r="D366" s="8">
        <f>IF($A366=0,0,VLOOKUP($A366,Pointage!$A$6:$CE$370,'Récap Transp'!D$3))</f>
        <v>0</v>
      </c>
      <c r="E366" s="8">
        <f>IF($A366=0,0,VLOOKUP($A366,Pointage!$A$6:$CE$370,'Récap Transp'!E$3))</f>
        <v>0</v>
      </c>
      <c r="F366" s="8">
        <f>IF($A366=0,0,VLOOKUP($A366,Pointage!$A$6:$CE$370,'Récap Transp'!F$3))</f>
        <v>0</v>
      </c>
      <c r="G366" s="8">
        <f>IF($A366=0,0,VLOOKUP($A366,Pointage!$A$6:$CE$370,'Récap Transp'!G$3))</f>
        <v>0</v>
      </c>
      <c r="H366" s="8">
        <f>IF($A366=0,0,VLOOKUP($A366,Pointage!$A$6:$CE$370,'Récap Transp'!H$3))</f>
        <v>0</v>
      </c>
      <c r="I366" s="8">
        <f>IF($A366=0,0,VLOOKUP($A366,Pointage!$A$6:$CE$370,'Récap Transp'!I$3))</f>
        <v>0</v>
      </c>
      <c r="J366" s="8">
        <f>IF($A366=0,0,VLOOKUP($A366,Pointage!$A$6:$CE$370,'Récap Transp'!J$3))</f>
        <v>0</v>
      </c>
      <c r="K366" s="8">
        <f>IF($A366=0,0,VLOOKUP($A366,Pointage!$A$6:$CE$370,'Récap Transp'!K$3))</f>
        <v>0</v>
      </c>
      <c r="L366" s="8">
        <f>IF($A366=0,0,VLOOKUP($A366,Pointage!$A$6:$CE$370,'Récap Transp'!L$3))</f>
        <v>0</v>
      </c>
      <c r="M366" s="8">
        <f>IF($A366=0,0,VLOOKUP($A366,Pointage!$A$6:$CE$370,'Récap Transp'!M$3))</f>
        <v>0</v>
      </c>
      <c r="N366" s="8">
        <f>IF($A366=0,0,VLOOKUP($A366,Pointage!$A$6:$CE$370,'Récap Transp'!N$3))</f>
        <v>0</v>
      </c>
      <c r="O366" s="8">
        <f>IF($A366=0,0,VLOOKUP($A366,Pointage!$A$6:$CE$370,'Récap Transp'!O$3))</f>
        <v>0</v>
      </c>
      <c r="P366" s="8">
        <f>IF($A366=0,0,VLOOKUP($A366,Pointage!$A$6:$CE$370,'Récap Transp'!P$3))</f>
        <v>0</v>
      </c>
      <c r="Q366" s="8">
        <f>IF($A366=0,0,VLOOKUP($A366,Pointage!$A$6:$CE$370,'Récap Transp'!Q$3))</f>
        <v>0</v>
      </c>
      <c r="R366" s="8">
        <f>IF($A366=0,0,VLOOKUP($A366,Pointage!$A$6:$CE$370,'Récap Transp'!R$3))</f>
        <v>0</v>
      </c>
      <c r="S366" s="8">
        <f>IF($A366=0,0,VLOOKUP($A366,Pointage!$A$6:$CE$370,'Récap Transp'!S$3))</f>
        <v>0</v>
      </c>
    </row>
    <row r="367" spans="1:19" x14ac:dyDescent="0.2">
      <c r="A367" s="7" t="str">
        <f>Pointage!A369</f>
        <v>Total</v>
      </c>
      <c r="B367" s="4" t="e">
        <f t="shared" si="10"/>
        <v>#VALUE!</v>
      </c>
      <c r="C367" s="4" t="e">
        <f t="shared" si="11"/>
        <v>#VALUE!</v>
      </c>
      <c r="D367" s="8">
        <f>IF($A367=0,0,VLOOKUP($A367,Pointage!$A$6:$CE$370,'Récap Transp'!D$3))</f>
        <v>0</v>
      </c>
      <c r="E367" s="8">
        <f>IF($A367=0,0,VLOOKUP($A367,Pointage!$A$6:$CE$370,'Récap Transp'!E$3))</f>
        <v>0</v>
      </c>
      <c r="F367" s="8">
        <f>IF($A367=0,0,VLOOKUP($A367,Pointage!$A$6:$CE$370,'Récap Transp'!F$3))</f>
        <v>0</v>
      </c>
      <c r="G367" s="8">
        <f>IF($A367=0,0,VLOOKUP($A367,Pointage!$A$6:$CE$370,'Récap Transp'!G$3))</f>
        <v>0</v>
      </c>
      <c r="H367" s="8">
        <f>IF($A367=0,0,VLOOKUP($A367,Pointage!$A$6:$CE$370,'Récap Transp'!H$3))</f>
        <v>0</v>
      </c>
      <c r="I367" s="8">
        <f>IF($A367=0,0,VLOOKUP($A367,Pointage!$A$6:$CE$370,'Récap Transp'!I$3))</f>
        <v>0</v>
      </c>
      <c r="J367" s="8">
        <f>IF($A367=0,0,VLOOKUP($A367,Pointage!$A$6:$CE$370,'Récap Transp'!J$3))</f>
        <v>0</v>
      </c>
      <c r="K367" s="8">
        <f>IF($A367=0,0,VLOOKUP($A367,Pointage!$A$6:$CE$370,'Récap Transp'!K$3))</f>
        <v>0</v>
      </c>
      <c r="L367" s="8">
        <f>IF($A367=0,0,VLOOKUP($A367,Pointage!$A$6:$CE$370,'Récap Transp'!L$3))</f>
        <v>0</v>
      </c>
      <c r="M367" s="8">
        <f>IF($A367=0,0,VLOOKUP($A367,Pointage!$A$6:$CE$370,'Récap Transp'!M$3))</f>
        <v>0</v>
      </c>
      <c r="N367" s="8">
        <f>IF($A367=0,0,VLOOKUP($A367,Pointage!$A$6:$CE$370,'Récap Transp'!N$3))</f>
        <v>0</v>
      </c>
      <c r="O367" s="8">
        <f>IF($A367=0,0,VLOOKUP($A367,Pointage!$A$6:$CE$370,'Récap Transp'!O$3))</f>
        <v>0</v>
      </c>
      <c r="P367" s="8">
        <f>IF($A367=0,0,VLOOKUP($A367,Pointage!$A$6:$CE$370,'Récap Transp'!P$3))</f>
        <v>0</v>
      </c>
      <c r="Q367" s="8">
        <f>IF($A367=0,0,VLOOKUP($A367,Pointage!$A$6:$CE$370,'Récap Transp'!Q$3))</f>
        <v>0</v>
      </c>
      <c r="R367" s="8">
        <f>IF($A367=0,0,VLOOKUP($A367,Pointage!$A$6:$CE$370,'Récap Transp'!R$3))</f>
        <v>0</v>
      </c>
      <c r="S367" s="8">
        <f>IF($A367=0,0,VLOOKUP($A367,Pointage!$A$6:$CE$370,'Récap Transp'!S$3))</f>
        <v>0</v>
      </c>
    </row>
    <row r="368" spans="1:19" x14ac:dyDescent="0.2">
      <c r="A368" s="7">
        <f>Pointage!A370</f>
        <v>43465</v>
      </c>
      <c r="B368" s="4">
        <f t="shared" si="10"/>
        <v>31</v>
      </c>
      <c r="C368" s="4">
        <f t="shared" si="11"/>
        <v>12</v>
      </c>
      <c r="D368" s="8">
        <f>IF($A368=0,0,VLOOKUP($A368,Pointage!$A$6:$CE$370,'Récap Transp'!D$3))</f>
        <v>0</v>
      </c>
      <c r="E368" s="8">
        <f>IF($A368=0,0,VLOOKUP($A368,Pointage!$A$6:$CE$370,'Récap Transp'!E$3))</f>
        <v>0</v>
      </c>
      <c r="F368" s="8">
        <f>IF($A368=0,0,VLOOKUP($A368,Pointage!$A$6:$CE$370,'Récap Transp'!F$3))</f>
        <v>0</v>
      </c>
      <c r="G368" s="8">
        <f>IF($A368=0,0,VLOOKUP($A368,Pointage!$A$6:$CE$370,'Récap Transp'!G$3))</f>
        <v>0</v>
      </c>
      <c r="H368" s="8">
        <f>IF($A368=0,0,VLOOKUP($A368,Pointage!$A$6:$CE$370,'Récap Transp'!H$3))</f>
        <v>0</v>
      </c>
      <c r="I368" s="8">
        <f>IF($A368=0,0,VLOOKUP($A368,Pointage!$A$6:$CE$370,'Récap Transp'!I$3))</f>
        <v>0</v>
      </c>
      <c r="J368" s="8">
        <f>IF($A368=0,0,VLOOKUP($A368,Pointage!$A$6:$CE$370,'Récap Transp'!J$3))</f>
        <v>0</v>
      </c>
      <c r="K368" s="8">
        <f>IF($A368=0,0,VLOOKUP($A368,Pointage!$A$6:$CE$370,'Récap Transp'!K$3))</f>
        <v>0</v>
      </c>
      <c r="L368" s="8">
        <f>IF($A368=0,0,VLOOKUP($A368,Pointage!$A$6:$CE$370,'Récap Transp'!L$3))</f>
        <v>0</v>
      </c>
      <c r="M368" s="8">
        <f>IF($A368=0,0,VLOOKUP($A368,Pointage!$A$6:$CE$370,'Récap Transp'!M$3))</f>
        <v>0</v>
      </c>
      <c r="N368" s="8">
        <f>IF($A368=0,0,VLOOKUP($A368,Pointage!$A$6:$CE$370,'Récap Transp'!N$3))</f>
        <v>0</v>
      </c>
      <c r="O368" s="8">
        <f>IF($A368=0,0,VLOOKUP($A368,Pointage!$A$6:$CE$370,'Récap Transp'!O$3))</f>
        <v>0</v>
      </c>
      <c r="P368" s="8">
        <f>IF($A368=0,0,VLOOKUP($A368,Pointage!$A$6:$CE$370,'Récap Transp'!P$3))</f>
        <v>0</v>
      </c>
      <c r="Q368" s="8">
        <f>IF($A368=0,0,VLOOKUP($A368,Pointage!$A$6:$CE$370,'Récap Transp'!Q$3))</f>
        <v>0</v>
      </c>
      <c r="R368" s="8">
        <f>IF($A368=0,0,VLOOKUP($A368,Pointage!$A$6:$CE$370,'Récap Transp'!R$3))</f>
        <v>0</v>
      </c>
      <c r="S368" s="8">
        <f>IF($A368=0,0,VLOOKUP($A368,Pointage!$A$6:$CE$370,'Récap Transp'!S$3))</f>
        <v>0</v>
      </c>
    </row>
    <row r="369" spans="1:19" x14ac:dyDescent="0.2">
      <c r="A369" s="7">
        <f>Pointage!A371</f>
        <v>0</v>
      </c>
      <c r="B369" s="4">
        <f t="shared" si="10"/>
        <v>0</v>
      </c>
      <c r="C369" s="4">
        <f t="shared" si="11"/>
        <v>1</v>
      </c>
      <c r="D369" s="8">
        <f>IF($A369=0,0,VLOOKUP($A369,Pointage!$A$6:$CE$370,'Récap Transp'!D$3))</f>
        <v>0</v>
      </c>
      <c r="E369" s="8">
        <f>IF($A369=0,0,VLOOKUP($A369,Pointage!$A$6:$CE$370,'Récap Transp'!E$3))</f>
        <v>0</v>
      </c>
      <c r="F369" s="8">
        <f>IF($A369=0,0,VLOOKUP($A369,Pointage!$A$6:$CE$370,'Récap Transp'!F$3))</f>
        <v>0</v>
      </c>
      <c r="G369" s="8">
        <f>IF($A369=0,0,VLOOKUP($A369,Pointage!$A$6:$CE$370,'Récap Transp'!G$3))</f>
        <v>0</v>
      </c>
      <c r="H369" s="8">
        <f>IF($A369=0,0,VLOOKUP($A369,Pointage!$A$6:$CE$370,'Récap Transp'!H$3))</f>
        <v>0</v>
      </c>
      <c r="I369" s="8">
        <f>IF($A369=0,0,VLOOKUP($A369,Pointage!$A$6:$CE$370,'Récap Transp'!I$3))</f>
        <v>0</v>
      </c>
      <c r="J369" s="8">
        <f>IF($A369=0,0,VLOOKUP($A369,Pointage!$A$6:$CE$370,'Récap Transp'!J$3))</f>
        <v>0</v>
      </c>
      <c r="K369" s="8">
        <f>IF($A369=0,0,VLOOKUP($A369,Pointage!$A$6:$CE$370,'Récap Transp'!K$3))</f>
        <v>0</v>
      </c>
      <c r="L369" s="8">
        <f>IF($A369=0,0,VLOOKUP($A369,Pointage!$A$6:$CE$370,'Récap Transp'!L$3))</f>
        <v>0</v>
      </c>
      <c r="M369" s="8">
        <f>IF($A369=0,0,VLOOKUP($A369,Pointage!$A$6:$CE$370,'Récap Transp'!M$3))</f>
        <v>0</v>
      </c>
      <c r="N369" s="8">
        <f>IF($A369=0,0,VLOOKUP($A369,Pointage!$A$6:$CE$370,'Récap Transp'!N$3))</f>
        <v>0</v>
      </c>
      <c r="O369" s="8">
        <f>IF($A369=0,0,VLOOKUP($A369,Pointage!$A$6:$CE$370,'Récap Transp'!O$3))</f>
        <v>0</v>
      </c>
      <c r="P369" s="8">
        <f>IF($A369=0,0,VLOOKUP($A369,Pointage!$A$6:$CE$370,'Récap Transp'!P$3))</f>
        <v>0</v>
      </c>
      <c r="Q369" s="8">
        <f>IF($A369=0,0,VLOOKUP($A369,Pointage!$A$6:$CE$370,'Récap Transp'!Q$3))</f>
        <v>0</v>
      </c>
      <c r="R369" s="8">
        <f>IF($A369=0,0,VLOOKUP($A369,Pointage!$A$6:$CE$370,'Récap Transp'!R$3))</f>
        <v>0</v>
      </c>
      <c r="S369" s="8">
        <f>IF($A369=0,0,VLOOKUP($A369,Pointage!$A$6:$CE$370,'Récap Transp'!S$3))</f>
        <v>0</v>
      </c>
    </row>
    <row r="370" spans="1:19" x14ac:dyDescent="0.2">
      <c r="A370" s="7">
        <f>Pointage!A372</f>
        <v>0</v>
      </c>
      <c r="B370" s="4">
        <f t="shared" si="10"/>
        <v>0</v>
      </c>
      <c r="C370" s="4">
        <f t="shared" si="11"/>
        <v>1</v>
      </c>
      <c r="D370" s="8">
        <f>IF($A370=0,0,VLOOKUP($A370,Pointage!$A$6:$CE$370,'Récap Transp'!D$3))</f>
        <v>0</v>
      </c>
      <c r="E370" s="8">
        <f>IF($A370=0,0,VLOOKUP($A370,Pointage!$A$6:$CE$370,'Récap Transp'!E$3))</f>
        <v>0</v>
      </c>
      <c r="F370" s="8">
        <f>IF($A370=0,0,VLOOKUP($A370,Pointage!$A$6:$CE$370,'Récap Transp'!F$3))</f>
        <v>0</v>
      </c>
      <c r="G370" s="8">
        <f>IF($A370=0,0,VLOOKUP($A370,Pointage!$A$6:$CE$370,'Récap Transp'!G$3))</f>
        <v>0</v>
      </c>
      <c r="H370" s="8">
        <f>IF($A370=0,0,VLOOKUP($A370,Pointage!$A$6:$CE$370,'Récap Transp'!H$3))</f>
        <v>0</v>
      </c>
      <c r="I370" s="8">
        <f>IF($A370=0,0,VLOOKUP($A370,Pointage!$A$6:$CE$370,'Récap Transp'!I$3))</f>
        <v>0</v>
      </c>
      <c r="J370" s="8">
        <f>IF($A370=0,0,VLOOKUP($A370,Pointage!$A$6:$CE$370,'Récap Transp'!J$3))</f>
        <v>0</v>
      </c>
      <c r="K370" s="8">
        <f>IF($A370=0,0,VLOOKUP($A370,Pointage!$A$6:$CE$370,'Récap Transp'!K$3))</f>
        <v>0</v>
      </c>
      <c r="L370" s="8">
        <f>IF($A370=0,0,VLOOKUP($A370,Pointage!$A$6:$CE$370,'Récap Transp'!L$3))</f>
        <v>0</v>
      </c>
      <c r="M370" s="8">
        <f>IF($A370=0,0,VLOOKUP($A370,Pointage!$A$6:$CE$370,'Récap Transp'!M$3))</f>
        <v>0</v>
      </c>
      <c r="N370" s="8">
        <f>IF($A370=0,0,VLOOKUP($A370,Pointage!$A$6:$CE$370,'Récap Transp'!N$3))</f>
        <v>0</v>
      </c>
      <c r="O370" s="8">
        <f>IF($A370=0,0,VLOOKUP($A370,Pointage!$A$6:$CE$370,'Récap Transp'!O$3))</f>
        <v>0</v>
      </c>
      <c r="P370" s="8">
        <f>IF($A370=0,0,VLOOKUP($A370,Pointage!$A$6:$CE$370,'Récap Transp'!P$3))</f>
        <v>0</v>
      </c>
      <c r="Q370" s="8">
        <f>IF($A370=0,0,VLOOKUP($A370,Pointage!$A$6:$CE$370,'Récap Transp'!Q$3))</f>
        <v>0</v>
      </c>
      <c r="R370" s="8">
        <f>IF($A370=0,0,VLOOKUP($A370,Pointage!$A$6:$CE$370,'Récap Transp'!R$3))</f>
        <v>0</v>
      </c>
      <c r="S370" s="8">
        <f>IF($A370=0,0,VLOOKUP($A370,Pointage!$A$6:$CE$370,'Récap Transp'!S$3))</f>
        <v>0</v>
      </c>
    </row>
    <row r="371" spans="1:19" x14ac:dyDescent="0.2">
      <c r="A371" s="7">
        <f>Pointage!A373</f>
        <v>0</v>
      </c>
      <c r="B371" s="4">
        <f t="shared" si="10"/>
        <v>0</v>
      </c>
      <c r="C371" s="4">
        <f t="shared" si="11"/>
        <v>1</v>
      </c>
      <c r="D371" s="8">
        <f>IF($A371=0,0,VLOOKUP($A371,Pointage!$A$6:$CE$370,'Récap Transp'!D$3))</f>
        <v>0</v>
      </c>
      <c r="E371" s="8">
        <f>IF($A371=0,0,VLOOKUP($A371,Pointage!$A$6:$CE$370,'Récap Transp'!E$3))</f>
        <v>0</v>
      </c>
      <c r="F371" s="8">
        <f>IF($A371=0,0,VLOOKUP($A371,Pointage!$A$6:$CE$370,'Récap Transp'!F$3))</f>
        <v>0</v>
      </c>
      <c r="G371" s="8">
        <f>IF($A371=0,0,VLOOKUP($A371,Pointage!$A$6:$CE$370,'Récap Transp'!G$3))</f>
        <v>0</v>
      </c>
      <c r="H371" s="8">
        <f>IF($A371=0,0,VLOOKUP($A371,Pointage!$A$6:$CE$370,'Récap Transp'!H$3))</f>
        <v>0</v>
      </c>
      <c r="I371" s="8">
        <f>IF($A371=0,0,VLOOKUP($A371,Pointage!$A$6:$CE$370,'Récap Transp'!I$3))</f>
        <v>0</v>
      </c>
      <c r="J371" s="8">
        <f>IF($A371=0,0,VLOOKUP($A371,Pointage!$A$6:$CE$370,'Récap Transp'!J$3))</f>
        <v>0</v>
      </c>
      <c r="K371" s="8">
        <f>IF($A371=0,0,VLOOKUP($A371,Pointage!$A$6:$CE$370,'Récap Transp'!K$3))</f>
        <v>0</v>
      </c>
      <c r="L371" s="8">
        <f>IF($A371=0,0,VLOOKUP($A371,Pointage!$A$6:$CE$370,'Récap Transp'!L$3))</f>
        <v>0</v>
      </c>
      <c r="M371" s="8">
        <f>IF($A371=0,0,VLOOKUP($A371,Pointage!$A$6:$CE$370,'Récap Transp'!M$3))</f>
        <v>0</v>
      </c>
      <c r="N371" s="8">
        <f>IF($A371=0,0,VLOOKUP($A371,Pointage!$A$6:$CE$370,'Récap Transp'!N$3))</f>
        <v>0</v>
      </c>
      <c r="O371" s="8">
        <f>IF($A371=0,0,VLOOKUP($A371,Pointage!$A$6:$CE$370,'Récap Transp'!O$3))</f>
        <v>0</v>
      </c>
      <c r="P371" s="8">
        <f>IF($A371=0,0,VLOOKUP($A371,Pointage!$A$6:$CE$370,'Récap Transp'!P$3))</f>
        <v>0</v>
      </c>
      <c r="Q371" s="8">
        <f>IF($A371=0,0,VLOOKUP($A371,Pointage!$A$6:$CE$370,'Récap Transp'!Q$3))</f>
        <v>0</v>
      </c>
      <c r="R371" s="8">
        <f>IF($A371=0,0,VLOOKUP($A371,Pointage!$A$6:$CE$370,'Récap Transp'!R$3))</f>
        <v>0</v>
      </c>
      <c r="S371" s="8">
        <f>IF($A371=0,0,VLOOKUP($A371,Pointage!$A$6:$CE$370,'Récap Transp'!S$3))</f>
        <v>0</v>
      </c>
    </row>
    <row r="372" spans="1:19" x14ac:dyDescent="0.2">
      <c r="A372" s="7">
        <f>Pointage!A374</f>
        <v>0</v>
      </c>
      <c r="B372" s="4">
        <f t="shared" si="10"/>
        <v>0</v>
      </c>
      <c r="C372" s="4">
        <f t="shared" si="11"/>
        <v>1</v>
      </c>
      <c r="D372" s="8">
        <f>IF($A372=0,0,VLOOKUP($A372,Pointage!$A$6:$CE$370,'Récap Transp'!D$3))</f>
        <v>0</v>
      </c>
      <c r="E372" s="8">
        <f>IF($A372=0,0,VLOOKUP($A372,Pointage!$A$6:$CE$370,'Récap Transp'!E$3))</f>
        <v>0</v>
      </c>
      <c r="F372" s="8">
        <f>IF($A372=0,0,VLOOKUP($A372,Pointage!$A$6:$CE$370,'Récap Transp'!F$3))</f>
        <v>0</v>
      </c>
      <c r="G372" s="8">
        <f>IF($A372=0,0,VLOOKUP($A372,Pointage!$A$6:$CE$370,'Récap Transp'!G$3))</f>
        <v>0</v>
      </c>
      <c r="H372" s="8">
        <f>IF($A372=0,0,VLOOKUP($A372,Pointage!$A$6:$CE$370,'Récap Transp'!H$3))</f>
        <v>0</v>
      </c>
      <c r="I372" s="8">
        <f>IF($A372=0,0,VLOOKUP($A372,Pointage!$A$6:$CE$370,'Récap Transp'!I$3))</f>
        <v>0</v>
      </c>
      <c r="J372" s="8">
        <f>IF($A372=0,0,VLOOKUP($A372,Pointage!$A$6:$CE$370,'Récap Transp'!J$3))</f>
        <v>0</v>
      </c>
      <c r="K372" s="8">
        <f>IF($A372=0,0,VLOOKUP($A372,Pointage!$A$6:$CE$370,'Récap Transp'!K$3))</f>
        <v>0</v>
      </c>
      <c r="L372" s="8">
        <f>IF($A372=0,0,VLOOKUP($A372,Pointage!$A$6:$CE$370,'Récap Transp'!L$3))</f>
        <v>0</v>
      </c>
      <c r="M372" s="8">
        <f>IF($A372=0,0,VLOOKUP($A372,Pointage!$A$6:$CE$370,'Récap Transp'!M$3))</f>
        <v>0</v>
      </c>
      <c r="N372" s="8">
        <f>IF($A372=0,0,VLOOKUP($A372,Pointage!$A$6:$CE$370,'Récap Transp'!N$3))</f>
        <v>0</v>
      </c>
      <c r="O372" s="8">
        <f>IF($A372=0,0,VLOOKUP($A372,Pointage!$A$6:$CE$370,'Récap Transp'!O$3))</f>
        <v>0</v>
      </c>
      <c r="P372" s="8">
        <f>IF($A372=0,0,VLOOKUP($A372,Pointage!$A$6:$CE$370,'Récap Transp'!P$3))</f>
        <v>0</v>
      </c>
      <c r="Q372" s="8">
        <f>IF($A372=0,0,VLOOKUP($A372,Pointage!$A$6:$CE$370,'Récap Transp'!Q$3))</f>
        <v>0</v>
      </c>
      <c r="R372" s="8">
        <f>IF($A372=0,0,VLOOKUP($A372,Pointage!$A$6:$CE$370,'Récap Transp'!R$3))</f>
        <v>0</v>
      </c>
      <c r="S372" s="8">
        <f>IF($A372=0,0,VLOOKUP($A372,Pointage!$A$6:$CE$370,'Récap Transp'!S$3))</f>
        <v>0</v>
      </c>
    </row>
    <row r="373" spans="1:19" x14ac:dyDescent="0.2">
      <c r="A373" s="7">
        <f>Pointage!A375</f>
        <v>0</v>
      </c>
      <c r="B373" s="4">
        <f t="shared" si="10"/>
        <v>0</v>
      </c>
      <c r="C373" s="4">
        <f t="shared" si="11"/>
        <v>1</v>
      </c>
      <c r="D373" s="8">
        <f>IF($A373=0,0,VLOOKUP($A373,Pointage!$A$6:$CE$370,'Récap Transp'!D$3))</f>
        <v>0</v>
      </c>
      <c r="E373" s="8">
        <f>IF($A373=0,0,VLOOKUP($A373,Pointage!$A$6:$CE$370,'Récap Transp'!E$3))</f>
        <v>0</v>
      </c>
      <c r="F373" s="8">
        <f>IF($A373=0,0,VLOOKUP($A373,Pointage!$A$6:$CE$370,'Récap Transp'!F$3))</f>
        <v>0</v>
      </c>
      <c r="G373" s="8">
        <f>IF($A373=0,0,VLOOKUP($A373,Pointage!$A$6:$CE$370,'Récap Transp'!G$3))</f>
        <v>0</v>
      </c>
      <c r="H373" s="8">
        <f>IF($A373=0,0,VLOOKUP($A373,Pointage!$A$6:$CE$370,'Récap Transp'!H$3))</f>
        <v>0</v>
      </c>
      <c r="I373" s="8">
        <f>IF($A373=0,0,VLOOKUP($A373,Pointage!$A$6:$CE$370,'Récap Transp'!I$3))</f>
        <v>0</v>
      </c>
      <c r="J373" s="8">
        <f>IF($A373=0,0,VLOOKUP($A373,Pointage!$A$6:$CE$370,'Récap Transp'!J$3))</f>
        <v>0</v>
      </c>
      <c r="K373" s="8">
        <f>IF($A373=0,0,VLOOKUP($A373,Pointage!$A$6:$CE$370,'Récap Transp'!K$3))</f>
        <v>0</v>
      </c>
      <c r="L373" s="8">
        <f>IF($A373=0,0,VLOOKUP($A373,Pointage!$A$6:$CE$370,'Récap Transp'!L$3))</f>
        <v>0</v>
      </c>
      <c r="M373" s="8">
        <f>IF($A373=0,0,VLOOKUP($A373,Pointage!$A$6:$CE$370,'Récap Transp'!M$3))</f>
        <v>0</v>
      </c>
      <c r="N373" s="8">
        <f>IF($A373=0,0,VLOOKUP($A373,Pointage!$A$6:$CE$370,'Récap Transp'!N$3))</f>
        <v>0</v>
      </c>
      <c r="O373" s="8">
        <f>IF($A373=0,0,VLOOKUP($A373,Pointage!$A$6:$CE$370,'Récap Transp'!O$3))</f>
        <v>0</v>
      </c>
      <c r="P373" s="8">
        <f>IF($A373=0,0,VLOOKUP($A373,Pointage!$A$6:$CE$370,'Récap Transp'!P$3))</f>
        <v>0</v>
      </c>
      <c r="Q373" s="8">
        <f>IF($A373=0,0,VLOOKUP($A373,Pointage!$A$6:$CE$370,'Récap Transp'!Q$3))</f>
        <v>0</v>
      </c>
      <c r="R373" s="8">
        <f>IF($A373=0,0,VLOOKUP($A373,Pointage!$A$6:$CE$370,'Récap Transp'!R$3))</f>
        <v>0</v>
      </c>
      <c r="S373" s="8">
        <f>IF($A373=0,0,VLOOKUP($A373,Pointage!$A$6:$CE$370,'Récap Transp'!S$3))</f>
        <v>0</v>
      </c>
    </row>
    <row r="374" spans="1:19" x14ac:dyDescent="0.2">
      <c r="A374" s="7" t="str">
        <f>Pointage!A376</f>
        <v>Total</v>
      </c>
      <c r="B374" s="4" t="e">
        <f t="shared" si="10"/>
        <v>#VALUE!</v>
      </c>
      <c r="C374" s="4" t="e">
        <f t="shared" si="11"/>
        <v>#VALUE!</v>
      </c>
      <c r="D374" s="8">
        <f>IF($A374=0,0,VLOOKUP($A374,Pointage!$A$6:$CE$370,'Récap Transp'!D$3))</f>
        <v>0</v>
      </c>
      <c r="E374" s="8">
        <f>IF($A374=0,0,VLOOKUP($A374,Pointage!$A$6:$CE$370,'Récap Transp'!E$3))</f>
        <v>0</v>
      </c>
      <c r="F374" s="8">
        <f>IF($A374=0,0,VLOOKUP($A374,Pointage!$A$6:$CE$370,'Récap Transp'!F$3))</f>
        <v>0</v>
      </c>
      <c r="G374" s="8">
        <f>IF($A374=0,0,VLOOKUP($A374,Pointage!$A$6:$CE$370,'Récap Transp'!G$3))</f>
        <v>0</v>
      </c>
      <c r="H374" s="8">
        <f>IF($A374=0,0,VLOOKUP($A374,Pointage!$A$6:$CE$370,'Récap Transp'!H$3))</f>
        <v>0</v>
      </c>
      <c r="I374" s="8">
        <f>IF($A374=0,0,VLOOKUP($A374,Pointage!$A$6:$CE$370,'Récap Transp'!I$3))</f>
        <v>0</v>
      </c>
      <c r="J374" s="8">
        <f>IF($A374=0,0,VLOOKUP($A374,Pointage!$A$6:$CE$370,'Récap Transp'!J$3))</f>
        <v>0</v>
      </c>
      <c r="K374" s="8">
        <f>IF($A374=0,0,VLOOKUP($A374,Pointage!$A$6:$CE$370,'Récap Transp'!K$3))</f>
        <v>0</v>
      </c>
      <c r="L374" s="8">
        <f>IF($A374=0,0,VLOOKUP($A374,Pointage!$A$6:$CE$370,'Récap Transp'!L$3))</f>
        <v>0</v>
      </c>
      <c r="M374" s="8">
        <f>IF($A374=0,0,VLOOKUP($A374,Pointage!$A$6:$CE$370,'Récap Transp'!M$3))</f>
        <v>0</v>
      </c>
      <c r="N374" s="8">
        <f>IF($A374=0,0,VLOOKUP($A374,Pointage!$A$6:$CE$370,'Récap Transp'!N$3))</f>
        <v>0</v>
      </c>
      <c r="O374" s="8">
        <f>IF($A374=0,0,VLOOKUP($A374,Pointage!$A$6:$CE$370,'Récap Transp'!O$3))</f>
        <v>0</v>
      </c>
      <c r="P374" s="8">
        <f>IF($A374=0,0,VLOOKUP($A374,Pointage!$A$6:$CE$370,'Récap Transp'!P$3))</f>
        <v>0</v>
      </c>
      <c r="Q374" s="8">
        <f>IF($A374=0,0,VLOOKUP($A374,Pointage!$A$6:$CE$370,'Récap Transp'!Q$3))</f>
        <v>0</v>
      </c>
      <c r="R374" s="8">
        <f>IF($A374=0,0,VLOOKUP($A374,Pointage!$A$6:$CE$370,'Récap Transp'!R$3))</f>
        <v>0</v>
      </c>
      <c r="S374" s="8">
        <f>IF($A374=0,0,VLOOKUP($A374,Pointage!$A$6:$CE$370,'Récap Transp'!S$3))</f>
        <v>0</v>
      </c>
    </row>
    <row r="375" spans="1:19" x14ac:dyDescent="0.2">
      <c r="A375" s="7">
        <f>Pointage!A377</f>
        <v>0</v>
      </c>
      <c r="B375" s="4">
        <f t="shared" si="10"/>
        <v>0</v>
      </c>
      <c r="C375" s="4">
        <f t="shared" si="11"/>
        <v>1</v>
      </c>
      <c r="D375" s="8">
        <f>IF($A375=0,0,VLOOKUP($A375,Pointage!$A$6:$CE$370,'Récap Transp'!D$3))</f>
        <v>0</v>
      </c>
      <c r="E375" s="8">
        <f>IF($A375=0,0,VLOOKUP($A375,Pointage!$A$6:$CE$370,'Récap Transp'!E$3))</f>
        <v>0</v>
      </c>
      <c r="F375" s="8">
        <f>IF($A375=0,0,VLOOKUP($A375,Pointage!$A$6:$CE$370,'Récap Transp'!F$3))</f>
        <v>0</v>
      </c>
      <c r="G375" s="8">
        <f>IF($A375=0,0,VLOOKUP($A375,Pointage!$A$6:$CE$370,'Récap Transp'!G$3))</f>
        <v>0</v>
      </c>
      <c r="H375" s="8">
        <f>IF($A375=0,0,VLOOKUP($A375,Pointage!$A$6:$CE$370,'Récap Transp'!H$3))</f>
        <v>0</v>
      </c>
      <c r="I375" s="8">
        <f>IF($A375=0,0,VLOOKUP($A375,Pointage!$A$6:$CE$370,'Récap Transp'!I$3))</f>
        <v>0</v>
      </c>
      <c r="J375" s="8">
        <f>IF($A375=0,0,VLOOKUP($A375,Pointage!$A$6:$CE$370,'Récap Transp'!J$3))</f>
        <v>0</v>
      </c>
      <c r="K375" s="8">
        <f>IF($A375=0,0,VLOOKUP($A375,Pointage!$A$6:$CE$370,'Récap Transp'!K$3))</f>
        <v>0</v>
      </c>
      <c r="L375" s="8">
        <f>IF($A375=0,0,VLOOKUP($A375,Pointage!$A$6:$CE$370,'Récap Transp'!L$3))</f>
        <v>0</v>
      </c>
      <c r="M375" s="8">
        <f>IF($A375=0,0,VLOOKUP($A375,Pointage!$A$6:$CE$370,'Récap Transp'!M$3))</f>
        <v>0</v>
      </c>
      <c r="N375" s="8">
        <f>IF($A375=0,0,VLOOKUP($A375,Pointage!$A$6:$CE$370,'Récap Transp'!N$3))</f>
        <v>0</v>
      </c>
      <c r="O375" s="8">
        <f>IF($A375=0,0,VLOOKUP($A375,Pointage!$A$6:$CE$370,'Récap Transp'!O$3))</f>
        <v>0</v>
      </c>
      <c r="P375" s="8">
        <f>IF($A375=0,0,VLOOKUP($A375,Pointage!$A$6:$CE$370,'Récap Transp'!P$3))</f>
        <v>0</v>
      </c>
      <c r="Q375" s="8">
        <f>IF($A375=0,0,VLOOKUP($A375,Pointage!$A$6:$CE$370,'Récap Transp'!Q$3))</f>
        <v>0</v>
      </c>
      <c r="R375" s="8">
        <f>IF($A375=0,0,VLOOKUP($A375,Pointage!$A$6:$CE$370,'Récap Transp'!R$3))</f>
        <v>0</v>
      </c>
      <c r="S375" s="8">
        <f>IF($A375=0,0,VLOOKUP($A375,Pointage!$A$6:$CE$370,'Récap Transp'!S$3))</f>
        <v>0</v>
      </c>
    </row>
    <row r="376" spans="1:19" x14ac:dyDescent="0.2">
      <c r="A376" s="7">
        <f>Pointage!A378</f>
        <v>0</v>
      </c>
      <c r="B376" s="4">
        <f t="shared" si="10"/>
        <v>0</v>
      </c>
      <c r="C376" s="4">
        <f t="shared" si="11"/>
        <v>1</v>
      </c>
      <c r="D376" s="8">
        <f>IF($A376=0,0,VLOOKUP($A376,Pointage!$A$6:$CE$370,'Récap Transp'!D$3))</f>
        <v>0</v>
      </c>
      <c r="E376" s="8">
        <f>IF($A376=0,0,VLOOKUP($A376,Pointage!$A$6:$CE$370,'Récap Transp'!E$3))</f>
        <v>0</v>
      </c>
      <c r="F376" s="8">
        <f>IF($A376=0,0,VLOOKUP($A376,Pointage!$A$6:$CE$370,'Récap Transp'!F$3))</f>
        <v>0</v>
      </c>
      <c r="G376" s="8">
        <f>IF($A376=0,0,VLOOKUP($A376,Pointage!$A$6:$CE$370,'Récap Transp'!G$3))</f>
        <v>0</v>
      </c>
      <c r="H376" s="8">
        <f>IF($A376=0,0,VLOOKUP($A376,Pointage!$A$6:$CE$370,'Récap Transp'!H$3))</f>
        <v>0</v>
      </c>
      <c r="I376" s="8">
        <f>IF($A376=0,0,VLOOKUP($A376,Pointage!$A$6:$CE$370,'Récap Transp'!I$3))</f>
        <v>0</v>
      </c>
      <c r="J376" s="8">
        <f>IF($A376=0,0,VLOOKUP($A376,Pointage!$A$6:$CE$370,'Récap Transp'!J$3))</f>
        <v>0</v>
      </c>
      <c r="K376" s="8">
        <f>IF($A376=0,0,VLOOKUP($A376,Pointage!$A$6:$CE$370,'Récap Transp'!K$3))</f>
        <v>0</v>
      </c>
      <c r="L376" s="8">
        <f>IF($A376=0,0,VLOOKUP($A376,Pointage!$A$6:$CE$370,'Récap Transp'!L$3))</f>
        <v>0</v>
      </c>
      <c r="M376" s="8">
        <f>IF($A376=0,0,VLOOKUP($A376,Pointage!$A$6:$CE$370,'Récap Transp'!M$3))</f>
        <v>0</v>
      </c>
      <c r="N376" s="8">
        <f>IF($A376=0,0,VLOOKUP($A376,Pointage!$A$6:$CE$370,'Récap Transp'!N$3))</f>
        <v>0</v>
      </c>
      <c r="O376" s="8">
        <f>IF($A376=0,0,VLOOKUP($A376,Pointage!$A$6:$CE$370,'Récap Transp'!O$3))</f>
        <v>0</v>
      </c>
      <c r="P376" s="8">
        <f>IF($A376=0,0,VLOOKUP($A376,Pointage!$A$6:$CE$370,'Récap Transp'!P$3))</f>
        <v>0</v>
      </c>
      <c r="Q376" s="8">
        <f>IF($A376=0,0,VLOOKUP($A376,Pointage!$A$6:$CE$370,'Récap Transp'!Q$3))</f>
        <v>0</v>
      </c>
      <c r="R376" s="8">
        <f>IF($A376=0,0,VLOOKUP($A376,Pointage!$A$6:$CE$370,'Récap Transp'!R$3))</f>
        <v>0</v>
      </c>
      <c r="S376" s="8">
        <f>IF($A376=0,0,VLOOKUP($A376,Pointage!$A$6:$CE$370,'Récap Transp'!S$3))</f>
        <v>0</v>
      </c>
    </row>
    <row r="377" spans="1:19" x14ac:dyDescent="0.2">
      <c r="A377" s="7">
        <f>Pointage!A379</f>
        <v>0</v>
      </c>
      <c r="B377" s="4">
        <f t="shared" si="10"/>
        <v>0</v>
      </c>
      <c r="C377" s="4">
        <f t="shared" si="11"/>
        <v>1</v>
      </c>
      <c r="D377" s="8">
        <f>IF($A377=0,0,VLOOKUP($A377,Pointage!$A$6:$CE$370,'Récap Transp'!D$3))</f>
        <v>0</v>
      </c>
      <c r="E377" s="8">
        <f>IF($A377=0,0,VLOOKUP($A377,Pointage!$A$6:$CE$370,'Récap Transp'!E$3))</f>
        <v>0</v>
      </c>
      <c r="F377" s="8">
        <f>IF($A377=0,0,VLOOKUP($A377,Pointage!$A$6:$CE$370,'Récap Transp'!F$3))</f>
        <v>0</v>
      </c>
      <c r="G377" s="8">
        <f>IF($A377=0,0,VLOOKUP($A377,Pointage!$A$6:$CE$370,'Récap Transp'!G$3))</f>
        <v>0</v>
      </c>
      <c r="H377" s="8">
        <f>IF($A377=0,0,VLOOKUP($A377,Pointage!$A$6:$CE$370,'Récap Transp'!H$3))</f>
        <v>0</v>
      </c>
      <c r="I377" s="8">
        <f>IF($A377=0,0,VLOOKUP($A377,Pointage!$A$6:$CE$370,'Récap Transp'!I$3))</f>
        <v>0</v>
      </c>
      <c r="J377" s="8">
        <f>IF($A377=0,0,VLOOKUP($A377,Pointage!$A$6:$CE$370,'Récap Transp'!J$3))</f>
        <v>0</v>
      </c>
      <c r="K377" s="8">
        <f>IF($A377=0,0,VLOOKUP($A377,Pointage!$A$6:$CE$370,'Récap Transp'!K$3))</f>
        <v>0</v>
      </c>
      <c r="L377" s="8">
        <f>IF($A377=0,0,VLOOKUP($A377,Pointage!$A$6:$CE$370,'Récap Transp'!L$3))</f>
        <v>0</v>
      </c>
      <c r="M377" s="8">
        <f>IF($A377=0,0,VLOOKUP($A377,Pointage!$A$6:$CE$370,'Récap Transp'!M$3))</f>
        <v>0</v>
      </c>
      <c r="N377" s="8">
        <f>IF($A377=0,0,VLOOKUP($A377,Pointage!$A$6:$CE$370,'Récap Transp'!N$3))</f>
        <v>0</v>
      </c>
      <c r="O377" s="8">
        <f>IF($A377=0,0,VLOOKUP($A377,Pointage!$A$6:$CE$370,'Récap Transp'!O$3))</f>
        <v>0</v>
      </c>
      <c r="P377" s="8">
        <f>IF($A377=0,0,VLOOKUP($A377,Pointage!$A$6:$CE$370,'Récap Transp'!P$3))</f>
        <v>0</v>
      </c>
      <c r="Q377" s="8">
        <f>IF($A377=0,0,VLOOKUP($A377,Pointage!$A$6:$CE$370,'Récap Transp'!Q$3))</f>
        <v>0</v>
      </c>
      <c r="R377" s="8">
        <f>IF($A377=0,0,VLOOKUP($A377,Pointage!$A$6:$CE$370,'Récap Transp'!R$3))</f>
        <v>0</v>
      </c>
      <c r="S377" s="8">
        <f>IF($A377=0,0,VLOOKUP($A377,Pointage!$A$6:$CE$370,'Récap Transp'!S$3))</f>
        <v>0</v>
      </c>
    </row>
    <row r="378" spans="1:19" x14ac:dyDescent="0.2">
      <c r="A378" s="7">
        <f>Pointage!A380</f>
        <v>0</v>
      </c>
      <c r="B378" s="4">
        <f t="shared" si="10"/>
        <v>0</v>
      </c>
      <c r="C378" s="4">
        <f t="shared" si="11"/>
        <v>1</v>
      </c>
      <c r="D378" s="8">
        <f>IF($A378=0,0,VLOOKUP($A378,Pointage!$A$6:$CE$370,'Récap Transp'!D$3))</f>
        <v>0</v>
      </c>
      <c r="E378" s="8">
        <f>IF($A378=0,0,VLOOKUP($A378,Pointage!$A$6:$CE$370,'Récap Transp'!E$3))</f>
        <v>0</v>
      </c>
      <c r="F378" s="8">
        <f>IF($A378=0,0,VLOOKUP($A378,Pointage!$A$6:$CE$370,'Récap Transp'!F$3))</f>
        <v>0</v>
      </c>
      <c r="G378" s="8">
        <f>IF($A378=0,0,VLOOKUP($A378,Pointage!$A$6:$CE$370,'Récap Transp'!G$3))</f>
        <v>0</v>
      </c>
      <c r="H378" s="8">
        <f>IF($A378=0,0,VLOOKUP($A378,Pointage!$A$6:$CE$370,'Récap Transp'!H$3))</f>
        <v>0</v>
      </c>
      <c r="I378" s="8">
        <f>IF($A378=0,0,VLOOKUP($A378,Pointage!$A$6:$CE$370,'Récap Transp'!I$3))</f>
        <v>0</v>
      </c>
      <c r="J378" s="8">
        <f>IF($A378=0,0,VLOOKUP($A378,Pointage!$A$6:$CE$370,'Récap Transp'!J$3))</f>
        <v>0</v>
      </c>
      <c r="K378" s="8">
        <f>IF($A378=0,0,VLOOKUP($A378,Pointage!$A$6:$CE$370,'Récap Transp'!K$3))</f>
        <v>0</v>
      </c>
      <c r="L378" s="8">
        <f>IF($A378=0,0,VLOOKUP($A378,Pointage!$A$6:$CE$370,'Récap Transp'!L$3))</f>
        <v>0</v>
      </c>
      <c r="M378" s="8">
        <f>IF($A378=0,0,VLOOKUP($A378,Pointage!$A$6:$CE$370,'Récap Transp'!M$3))</f>
        <v>0</v>
      </c>
      <c r="N378" s="8">
        <f>IF($A378=0,0,VLOOKUP($A378,Pointage!$A$6:$CE$370,'Récap Transp'!N$3))</f>
        <v>0</v>
      </c>
      <c r="O378" s="8">
        <f>IF($A378=0,0,VLOOKUP($A378,Pointage!$A$6:$CE$370,'Récap Transp'!O$3))</f>
        <v>0</v>
      </c>
      <c r="P378" s="8">
        <f>IF($A378=0,0,VLOOKUP($A378,Pointage!$A$6:$CE$370,'Récap Transp'!P$3))</f>
        <v>0</v>
      </c>
      <c r="Q378" s="8">
        <f>IF($A378=0,0,VLOOKUP($A378,Pointage!$A$6:$CE$370,'Récap Transp'!Q$3))</f>
        <v>0</v>
      </c>
      <c r="R378" s="8">
        <f>IF($A378=0,0,VLOOKUP($A378,Pointage!$A$6:$CE$370,'Récap Transp'!R$3))</f>
        <v>0</v>
      </c>
      <c r="S378" s="8">
        <f>IF($A378=0,0,VLOOKUP($A378,Pointage!$A$6:$CE$370,'Récap Transp'!S$3))</f>
        <v>0</v>
      </c>
    </row>
    <row r="379" spans="1:19" x14ac:dyDescent="0.2">
      <c r="A379" s="7">
        <f>Pointage!A381</f>
        <v>0</v>
      </c>
      <c r="B379" s="4">
        <f t="shared" si="10"/>
        <v>0</v>
      </c>
      <c r="C379" s="4">
        <f t="shared" si="11"/>
        <v>1</v>
      </c>
      <c r="D379" s="8">
        <f>IF($A379=0,0,VLOOKUP($A379,Pointage!$A$6:$CE$370,'Récap Transp'!D$3))</f>
        <v>0</v>
      </c>
      <c r="E379" s="8">
        <f>IF($A379=0,0,VLOOKUP($A379,Pointage!$A$6:$CE$370,'Récap Transp'!E$3))</f>
        <v>0</v>
      </c>
      <c r="F379" s="8">
        <f>IF($A379=0,0,VLOOKUP($A379,Pointage!$A$6:$CE$370,'Récap Transp'!F$3))</f>
        <v>0</v>
      </c>
      <c r="G379" s="8">
        <f>IF($A379=0,0,VLOOKUP($A379,Pointage!$A$6:$CE$370,'Récap Transp'!G$3))</f>
        <v>0</v>
      </c>
      <c r="H379" s="8">
        <f>IF($A379=0,0,VLOOKUP($A379,Pointage!$A$6:$CE$370,'Récap Transp'!H$3))</f>
        <v>0</v>
      </c>
      <c r="I379" s="8">
        <f>IF($A379=0,0,VLOOKUP($A379,Pointage!$A$6:$CE$370,'Récap Transp'!I$3))</f>
        <v>0</v>
      </c>
      <c r="J379" s="8">
        <f>IF($A379=0,0,VLOOKUP($A379,Pointage!$A$6:$CE$370,'Récap Transp'!J$3))</f>
        <v>0</v>
      </c>
      <c r="K379" s="8">
        <f>IF($A379=0,0,VLOOKUP($A379,Pointage!$A$6:$CE$370,'Récap Transp'!K$3))</f>
        <v>0</v>
      </c>
      <c r="L379" s="8">
        <f>IF($A379=0,0,VLOOKUP($A379,Pointage!$A$6:$CE$370,'Récap Transp'!L$3))</f>
        <v>0</v>
      </c>
      <c r="M379" s="8">
        <f>IF($A379=0,0,VLOOKUP($A379,Pointage!$A$6:$CE$370,'Récap Transp'!M$3))</f>
        <v>0</v>
      </c>
      <c r="N379" s="8">
        <f>IF($A379=0,0,VLOOKUP($A379,Pointage!$A$6:$CE$370,'Récap Transp'!N$3))</f>
        <v>0</v>
      </c>
      <c r="O379" s="8">
        <f>IF($A379=0,0,VLOOKUP($A379,Pointage!$A$6:$CE$370,'Récap Transp'!O$3))</f>
        <v>0</v>
      </c>
      <c r="P379" s="8">
        <f>IF($A379=0,0,VLOOKUP($A379,Pointage!$A$6:$CE$370,'Récap Transp'!P$3))</f>
        <v>0</v>
      </c>
      <c r="Q379" s="8">
        <f>IF($A379=0,0,VLOOKUP($A379,Pointage!$A$6:$CE$370,'Récap Transp'!Q$3))</f>
        <v>0</v>
      </c>
      <c r="R379" s="8">
        <f>IF($A379=0,0,VLOOKUP($A379,Pointage!$A$6:$CE$370,'Récap Transp'!R$3))</f>
        <v>0</v>
      </c>
      <c r="S379" s="8">
        <f>IF($A379=0,0,VLOOKUP($A379,Pointage!$A$6:$CE$370,'Récap Transp'!S$3))</f>
        <v>0</v>
      </c>
    </row>
    <row r="380" spans="1:19" x14ac:dyDescent="0.2">
      <c r="A380" s="7">
        <f>Pointage!A382</f>
        <v>0</v>
      </c>
      <c r="B380" s="4">
        <f t="shared" si="10"/>
        <v>0</v>
      </c>
      <c r="C380" s="4">
        <f t="shared" si="11"/>
        <v>1</v>
      </c>
      <c r="D380" s="8">
        <f>IF($A380=0,0,VLOOKUP($A380,Pointage!$A$6:$CE$370,'Récap Transp'!D$3))</f>
        <v>0</v>
      </c>
      <c r="E380" s="8">
        <f>IF($A380=0,0,VLOOKUP($A380,Pointage!$A$6:$CE$370,'Récap Transp'!E$3))</f>
        <v>0</v>
      </c>
      <c r="F380" s="8">
        <f>IF($A380=0,0,VLOOKUP($A380,Pointage!$A$6:$CE$370,'Récap Transp'!F$3))</f>
        <v>0</v>
      </c>
      <c r="G380" s="8">
        <f>IF($A380=0,0,VLOOKUP($A380,Pointage!$A$6:$CE$370,'Récap Transp'!G$3))</f>
        <v>0</v>
      </c>
      <c r="H380" s="8">
        <f>IF($A380=0,0,VLOOKUP($A380,Pointage!$A$6:$CE$370,'Récap Transp'!H$3))</f>
        <v>0</v>
      </c>
      <c r="I380" s="8">
        <f>IF($A380=0,0,VLOOKUP($A380,Pointage!$A$6:$CE$370,'Récap Transp'!I$3))</f>
        <v>0</v>
      </c>
      <c r="J380" s="8">
        <f>IF($A380=0,0,VLOOKUP($A380,Pointage!$A$6:$CE$370,'Récap Transp'!J$3))</f>
        <v>0</v>
      </c>
      <c r="K380" s="8">
        <f>IF($A380=0,0,VLOOKUP($A380,Pointage!$A$6:$CE$370,'Récap Transp'!K$3))</f>
        <v>0</v>
      </c>
      <c r="L380" s="8">
        <f>IF($A380=0,0,VLOOKUP($A380,Pointage!$A$6:$CE$370,'Récap Transp'!L$3))</f>
        <v>0</v>
      </c>
      <c r="M380" s="8">
        <f>IF($A380=0,0,VLOOKUP($A380,Pointage!$A$6:$CE$370,'Récap Transp'!M$3))</f>
        <v>0</v>
      </c>
      <c r="N380" s="8">
        <f>IF($A380=0,0,VLOOKUP($A380,Pointage!$A$6:$CE$370,'Récap Transp'!N$3))</f>
        <v>0</v>
      </c>
      <c r="O380" s="8">
        <f>IF($A380=0,0,VLOOKUP($A380,Pointage!$A$6:$CE$370,'Récap Transp'!O$3))</f>
        <v>0</v>
      </c>
      <c r="P380" s="8">
        <f>IF($A380=0,0,VLOOKUP($A380,Pointage!$A$6:$CE$370,'Récap Transp'!P$3))</f>
        <v>0</v>
      </c>
      <c r="Q380" s="8">
        <f>IF($A380=0,0,VLOOKUP($A380,Pointage!$A$6:$CE$370,'Récap Transp'!Q$3))</f>
        <v>0</v>
      </c>
      <c r="R380" s="8">
        <f>IF($A380=0,0,VLOOKUP($A380,Pointage!$A$6:$CE$370,'Récap Transp'!R$3))</f>
        <v>0</v>
      </c>
      <c r="S380" s="8">
        <f>IF($A380=0,0,VLOOKUP($A380,Pointage!$A$6:$CE$370,'Récap Transp'!S$3))</f>
        <v>0</v>
      </c>
    </row>
    <row r="381" spans="1:19" x14ac:dyDescent="0.2">
      <c r="A381" s="7">
        <f>Pointage!A383</f>
        <v>0</v>
      </c>
      <c r="B381" s="4">
        <f t="shared" si="10"/>
        <v>0</v>
      </c>
      <c r="C381" s="4">
        <f t="shared" si="11"/>
        <v>1</v>
      </c>
      <c r="D381" s="8">
        <f>IF($A381=0,0,VLOOKUP($A381,Pointage!$A$6:$CE$370,'Récap Transp'!D$3))</f>
        <v>0</v>
      </c>
      <c r="E381" s="8">
        <f>IF($A381=0,0,VLOOKUP($A381,Pointage!$A$6:$CE$370,'Récap Transp'!E$3))</f>
        <v>0</v>
      </c>
      <c r="F381" s="8">
        <f>IF($A381=0,0,VLOOKUP($A381,Pointage!$A$6:$CE$370,'Récap Transp'!F$3))</f>
        <v>0</v>
      </c>
      <c r="G381" s="8">
        <f>IF($A381=0,0,VLOOKUP($A381,Pointage!$A$6:$CE$370,'Récap Transp'!G$3))</f>
        <v>0</v>
      </c>
      <c r="H381" s="8">
        <f>IF($A381=0,0,VLOOKUP($A381,Pointage!$A$6:$CE$370,'Récap Transp'!H$3))</f>
        <v>0</v>
      </c>
      <c r="I381" s="8">
        <f>IF($A381=0,0,VLOOKUP($A381,Pointage!$A$6:$CE$370,'Récap Transp'!I$3))</f>
        <v>0</v>
      </c>
      <c r="J381" s="8">
        <f>IF($A381=0,0,VLOOKUP($A381,Pointage!$A$6:$CE$370,'Récap Transp'!J$3))</f>
        <v>0</v>
      </c>
      <c r="K381" s="8">
        <f>IF($A381=0,0,VLOOKUP($A381,Pointage!$A$6:$CE$370,'Récap Transp'!K$3))</f>
        <v>0</v>
      </c>
      <c r="L381" s="8">
        <f>IF($A381=0,0,VLOOKUP($A381,Pointage!$A$6:$CE$370,'Récap Transp'!L$3))</f>
        <v>0</v>
      </c>
      <c r="M381" s="8">
        <f>IF($A381=0,0,VLOOKUP($A381,Pointage!$A$6:$CE$370,'Récap Transp'!M$3))</f>
        <v>0</v>
      </c>
      <c r="N381" s="8">
        <f>IF($A381=0,0,VLOOKUP($A381,Pointage!$A$6:$CE$370,'Récap Transp'!N$3))</f>
        <v>0</v>
      </c>
      <c r="O381" s="8">
        <f>IF($A381=0,0,VLOOKUP($A381,Pointage!$A$6:$CE$370,'Récap Transp'!O$3))</f>
        <v>0</v>
      </c>
      <c r="P381" s="8">
        <f>IF($A381=0,0,VLOOKUP($A381,Pointage!$A$6:$CE$370,'Récap Transp'!P$3))</f>
        <v>0</v>
      </c>
      <c r="Q381" s="8">
        <f>IF($A381=0,0,VLOOKUP($A381,Pointage!$A$6:$CE$370,'Récap Transp'!Q$3))</f>
        <v>0</v>
      </c>
      <c r="R381" s="8">
        <f>IF($A381=0,0,VLOOKUP($A381,Pointage!$A$6:$CE$370,'Récap Transp'!R$3))</f>
        <v>0</v>
      </c>
      <c r="S381" s="8">
        <f>IF($A381=0,0,VLOOKUP($A381,Pointage!$A$6:$CE$370,'Récap Transp'!S$3))</f>
        <v>0</v>
      </c>
    </row>
    <row r="382" spans="1:19" x14ac:dyDescent="0.2">
      <c r="A382" s="7">
        <f>Pointage!A384</f>
        <v>0</v>
      </c>
      <c r="B382" s="4">
        <f t="shared" si="10"/>
        <v>0</v>
      </c>
      <c r="C382" s="4">
        <f t="shared" si="11"/>
        <v>1</v>
      </c>
      <c r="D382" s="8">
        <f>IF($A382=0,0,VLOOKUP($A382,Pointage!$A$6:$CE$370,'Récap Transp'!D$3))</f>
        <v>0</v>
      </c>
      <c r="E382" s="8">
        <f>IF($A382=0,0,VLOOKUP($A382,Pointage!$A$6:$CE$370,'Récap Transp'!E$3))</f>
        <v>0</v>
      </c>
      <c r="F382" s="8">
        <f>IF($A382=0,0,VLOOKUP($A382,Pointage!$A$6:$CE$370,'Récap Transp'!F$3))</f>
        <v>0</v>
      </c>
      <c r="G382" s="8">
        <f>IF($A382=0,0,VLOOKUP($A382,Pointage!$A$6:$CE$370,'Récap Transp'!G$3))</f>
        <v>0</v>
      </c>
      <c r="H382" s="8">
        <f>IF($A382=0,0,VLOOKUP($A382,Pointage!$A$6:$CE$370,'Récap Transp'!H$3))</f>
        <v>0</v>
      </c>
      <c r="I382" s="8">
        <f>IF($A382=0,0,VLOOKUP($A382,Pointage!$A$6:$CE$370,'Récap Transp'!I$3))</f>
        <v>0</v>
      </c>
      <c r="J382" s="8">
        <f>IF($A382=0,0,VLOOKUP($A382,Pointage!$A$6:$CE$370,'Récap Transp'!J$3))</f>
        <v>0</v>
      </c>
      <c r="K382" s="8">
        <f>IF($A382=0,0,VLOOKUP($A382,Pointage!$A$6:$CE$370,'Récap Transp'!K$3))</f>
        <v>0</v>
      </c>
      <c r="L382" s="8">
        <f>IF($A382=0,0,VLOOKUP($A382,Pointage!$A$6:$CE$370,'Récap Transp'!L$3))</f>
        <v>0</v>
      </c>
      <c r="M382" s="8">
        <f>IF($A382=0,0,VLOOKUP($A382,Pointage!$A$6:$CE$370,'Récap Transp'!M$3))</f>
        <v>0</v>
      </c>
      <c r="N382" s="8">
        <f>IF($A382=0,0,VLOOKUP($A382,Pointage!$A$6:$CE$370,'Récap Transp'!N$3))</f>
        <v>0</v>
      </c>
      <c r="O382" s="8">
        <f>IF($A382=0,0,VLOOKUP($A382,Pointage!$A$6:$CE$370,'Récap Transp'!O$3))</f>
        <v>0</v>
      </c>
      <c r="P382" s="8">
        <f>IF($A382=0,0,VLOOKUP($A382,Pointage!$A$6:$CE$370,'Récap Transp'!P$3))</f>
        <v>0</v>
      </c>
      <c r="Q382" s="8">
        <f>IF($A382=0,0,VLOOKUP($A382,Pointage!$A$6:$CE$370,'Récap Transp'!Q$3))</f>
        <v>0</v>
      </c>
      <c r="R382" s="8">
        <f>IF($A382=0,0,VLOOKUP($A382,Pointage!$A$6:$CE$370,'Récap Transp'!R$3))</f>
        <v>0</v>
      </c>
      <c r="S382" s="8">
        <f>IF($A382=0,0,VLOOKUP($A382,Pointage!$A$6:$CE$370,'Récap Transp'!S$3))</f>
        <v>0</v>
      </c>
    </row>
    <row r="383" spans="1:19" x14ac:dyDescent="0.2">
      <c r="A383" s="7">
        <f>Pointage!A385</f>
        <v>0</v>
      </c>
      <c r="B383" s="4">
        <f t="shared" si="10"/>
        <v>0</v>
      </c>
      <c r="C383" s="4">
        <f t="shared" si="11"/>
        <v>1</v>
      </c>
      <c r="D383" s="8">
        <f>IF($A383=0,0,VLOOKUP($A383,Pointage!$A$6:$CE$370,'Récap Transp'!D$3))</f>
        <v>0</v>
      </c>
      <c r="E383" s="8">
        <f>IF($A383=0,0,VLOOKUP($A383,Pointage!$A$6:$CE$370,'Récap Transp'!E$3))</f>
        <v>0</v>
      </c>
      <c r="F383" s="8">
        <f>IF($A383=0,0,VLOOKUP($A383,Pointage!$A$6:$CE$370,'Récap Transp'!F$3))</f>
        <v>0</v>
      </c>
      <c r="G383" s="8">
        <f>IF($A383=0,0,VLOOKUP($A383,Pointage!$A$6:$CE$370,'Récap Transp'!G$3))</f>
        <v>0</v>
      </c>
      <c r="H383" s="8">
        <f>IF($A383=0,0,VLOOKUP($A383,Pointage!$A$6:$CE$370,'Récap Transp'!H$3))</f>
        <v>0</v>
      </c>
      <c r="I383" s="8">
        <f>IF($A383=0,0,VLOOKUP($A383,Pointage!$A$6:$CE$370,'Récap Transp'!I$3))</f>
        <v>0</v>
      </c>
      <c r="J383" s="8">
        <f>IF($A383=0,0,VLOOKUP($A383,Pointage!$A$6:$CE$370,'Récap Transp'!J$3))</f>
        <v>0</v>
      </c>
      <c r="K383" s="8">
        <f>IF($A383=0,0,VLOOKUP($A383,Pointage!$A$6:$CE$370,'Récap Transp'!K$3))</f>
        <v>0</v>
      </c>
      <c r="L383" s="8">
        <f>IF($A383=0,0,VLOOKUP($A383,Pointage!$A$6:$CE$370,'Récap Transp'!L$3))</f>
        <v>0</v>
      </c>
      <c r="M383" s="8">
        <f>IF($A383=0,0,VLOOKUP($A383,Pointage!$A$6:$CE$370,'Récap Transp'!M$3))</f>
        <v>0</v>
      </c>
      <c r="N383" s="8">
        <f>IF($A383=0,0,VLOOKUP($A383,Pointage!$A$6:$CE$370,'Récap Transp'!N$3))</f>
        <v>0</v>
      </c>
      <c r="O383" s="8">
        <f>IF($A383=0,0,VLOOKUP($A383,Pointage!$A$6:$CE$370,'Récap Transp'!O$3))</f>
        <v>0</v>
      </c>
      <c r="P383" s="8">
        <f>IF($A383=0,0,VLOOKUP($A383,Pointage!$A$6:$CE$370,'Récap Transp'!P$3))</f>
        <v>0</v>
      </c>
      <c r="Q383" s="8">
        <f>IF($A383=0,0,VLOOKUP($A383,Pointage!$A$6:$CE$370,'Récap Transp'!Q$3))</f>
        <v>0</v>
      </c>
      <c r="R383" s="8">
        <f>IF($A383=0,0,VLOOKUP($A383,Pointage!$A$6:$CE$370,'Récap Transp'!R$3))</f>
        <v>0</v>
      </c>
      <c r="S383" s="8">
        <f>IF($A383=0,0,VLOOKUP($A383,Pointage!$A$6:$CE$370,'Récap Transp'!S$3))</f>
        <v>0</v>
      </c>
    </row>
    <row r="384" spans="1:19" x14ac:dyDescent="0.2">
      <c r="A384" s="7">
        <f>Pointage!A386</f>
        <v>0</v>
      </c>
      <c r="B384" s="4">
        <f t="shared" si="10"/>
        <v>0</v>
      </c>
      <c r="C384" s="4">
        <f t="shared" si="11"/>
        <v>1</v>
      </c>
      <c r="D384" s="8">
        <f>IF($A384=0,0,VLOOKUP($A384,Pointage!$A$6:$CE$370,'Récap Transp'!D$3))</f>
        <v>0</v>
      </c>
      <c r="E384" s="8">
        <f>IF($A384=0,0,VLOOKUP($A384,Pointage!$A$6:$CE$370,'Récap Transp'!E$3))</f>
        <v>0</v>
      </c>
      <c r="F384" s="8">
        <f>IF($A384=0,0,VLOOKUP($A384,Pointage!$A$6:$CE$370,'Récap Transp'!F$3))</f>
        <v>0</v>
      </c>
      <c r="G384" s="8">
        <f>IF($A384=0,0,VLOOKUP($A384,Pointage!$A$6:$CE$370,'Récap Transp'!G$3))</f>
        <v>0</v>
      </c>
      <c r="H384" s="8">
        <f>IF($A384=0,0,VLOOKUP($A384,Pointage!$A$6:$CE$370,'Récap Transp'!H$3))</f>
        <v>0</v>
      </c>
      <c r="I384" s="8">
        <f>IF($A384=0,0,VLOOKUP($A384,Pointage!$A$6:$CE$370,'Récap Transp'!I$3))</f>
        <v>0</v>
      </c>
      <c r="J384" s="8">
        <f>IF($A384=0,0,VLOOKUP($A384,Pointage!$A$6:$CE$370,'Récap Transp'!J$3))</f>
        <v>0</v>
      </c>
      <c r="K384" s="8">
        <f>IF($A384=0,0,VLOOKUP($A384,Pointage!$A$6:$CE$370,'Récap Transp'!K$3))</f>
        <v>0</v>
      </c>
      <c r="L384" s="8">
        <f>IF($A384=0,0,VLOOKUP($A384,Pointage!$A$6:$CE$370,'Récap Transp'!L$3))</f>
        <v>0</v>
      </c>
      <c r="M384" s="8">
        <f>IF($A384=0,0,VLOOKUP($A384,Pointage!$A$6:$CE$370,'Récap Transp'!M$3))</f>
        <v>0</v>
      </c>
      <c r="N384" s="8">
        <f>IF($A384=0,0,VLOOKUP($A384,Pointage!$A$6:$CE$370,'Récap Transp'!N$3))</f>
        <v>0</v>
      </c>
      <c r="O384" s="8">
        <f>IF($A384=0,0,VLOOKUP($A384,Pointage!$A$6:$CE$370,'Récap Transp'!O$3))</f>
        <v>0</v>
      </c>
      <c r="P384" s="8">
        <f>IF($A384=0,0,VLOOKUP($A384,Pointage!$A$6:$CE$370,'Récap Transp'!P$3))</f>
        <v>0</v>
      </c>
      <c r="Q384" s="8">
        <f>IF($A384=0,0,VLOOKUP($A384,Pointage!$A$6:$CE$370,'Récap Transp'!Q$3))</f>
        <v>0</v>
      </c>
      <c r="R384" s="8">
        <f>IF($A384=0,0,VLOOKUP($A384,Pointage!$A$6:$CE$370,'Récap Transp'!R$3))</f>
        <v>0</v>
      </c>
      <c r="S384" s="8">
        <f>IF($A384=0,0,VLOOKUP($A384,Pointage!$A$6:$CE$370,'Récap Transp'!S$3))</f>
        <v>0</v>
      </c>
    </row>
    <row r="385" spans="1:19" x14ac:dyDescent="0.2">
      <c r="A385" s="7">
        <f>Pointage!A387</f>
        <v>0</v>
      </c>
      <c r="B385" s="4">
        <f t="shared" si="10"/>
        <v>0</v>
      </c>
      <c r="C385" s="4">
        <f t="shared" si="11"/>
        <v>1</v>
      </c>
      <c r="D385" s="8">
        <f>IF($A385=0,0,VLOOKUP($A385,Pointage!$A$6:$CE$370,'Récap Transp'!D$3))</f>
        <v>0</v>
      </c>
      <c r="E385" s="8">
        <f>IF($A385=0,0,VLOOKUP($A385,Pointage!$A$6:$CE$370,'Récap Transp'!E$3))</f>
        <v>0</v>
      </c>
      <c r="F385" s="8">
        <f>IF($A385=0,0,VLOOKUP($A385,Pointage!$A$6:$CE$370,'Récap Transp'!F$3))</f>
        <v>0</v>
      </c>
      <c r="G385" s="8">
        <f>IF($A385=0,0,VLOOKUP($A385,Pointage!$A$6:$CE$370,'Récap Transp'!G$3))</f>
        <v>0</v>
      </c>
      <c r="H385" s="8">
        <f>IF($A385=0,0,VLOOKUP($A385,Pointage!$A$6:$CE$370,'Récap Transp'!H$3))</f>
        <v>0</v>
      </c>
      <c r="I385" s="8">
        <f>IF($A385=0,0,VLOOKUP($A385,Pointage!$A$6:$CE$370,'Récap Transp'!I$3))</f>
        <v>0</v>
      </c>
      <c r="J385" s="8">
        <f>IF($A385=0,0,VLOOKUP($A385,Pointage!$A$6:$CE$370,'Récap Transp'!J$3))</f>
        <v>0</v>
      </c>
      <c r="K385" s="8">
        <f>IF($A385=0,0,VLOOKUP($A385,Pointage!$A$6:$CE$370,'Récap Transp'!K$3))</f>
        <v>0</v>
      </c>
      <c r="L385" s="8">
        <f>IF($A385=0,0,VLOOKUP($A385,Pointage!$A$6:$CE$370,'Récap Transp'!L$3))</f>
        <v>0</v>
      </c>
      <c r="M385" s="8">
        <f>IF($A385=0,0,VLOOKUP($A385,Pointage!$A$6:$CE$370,'Récap Transp'!M$3))</f>
        <v>0</v>
      </c>
      <c r="N385" s="8">
        <f>IF($A385=0,0,VLOOKUP($A385,Pointage!$A$6:$CE$370,'Récap Transp'!N$3))</f>
        <v>0</v>
      </c>
      <c r="O385" s="8">
        <f>IF($A385=0,0,VLOOKUP($A385,Pointage!$A$6:$CE$370,'Récap Transp'!O$3))</f>
        <v>0</v>
      </c>
      <c r="P385" s="8">
        <f>IF($A385=0,0,VLOOKUP($A385,Pointage!$A$6:$CE$370,'Récap Transp'!P$3))</f>
        <v>0</v>
      </c>
      <c r="Q385" s="8">
        <f>IF($A385=0,0,VLOOKUP($A385,Pointage!$A$6:$CE$370,'Récap Transp'!Q$3))</f>
        <v>0</v>
      </c>
      <c r="R385" s="8">
        <f>IF($A385=0,0,VLOOKUP($A385,Pointage!$A$6:$CE$370,'Récap Transp'!R$3))</f>
        <v>0</v>
      </c>
      <c r="S385" s="8">
        <f>IF($A385=0,0,VLOOKUP($A385,Pointage!$A$6:$CE$370,'Récap Transp'!S$3))</f>
        <v>0</v>
      </c>
    </row>
    <row r="386" spans="1:19" x14ac:dyDescent="0.2">
      <c r="A386" s="7">
        <f>Pointage!A388</f>
        <v>0</v>
      </c>
      <c r="B386" s="4">
        <f t="shared" si="10"/>
        <v>0</v>
      </c>
      <c r="C386" s="4">
        <f t="shared" si="11"/>
        <v>1</v>
      </c>
      <c r="D386" s="8">
        <f>IF($A386=0,0,VLOOKUP($A386,Pointage!$A$6:$CE$370,'Récap Transp'!D$3))</f>
        <v>0</v>
      </c>
      <c r="E386" s="8">
        <f>IF($A386=0,0,VLOOKUP($A386,Pointage!$A$6:$CE$370,'Récap Transp'!E$3))</f>
        <v>0</v>
      </c>
      <c r="F386" s="8">
        <f>IF($A386=0,0,VLOOKUP($A386,Pointage!$A$6:$CE$370,'Récap Transp'!F$3))</f>
        <v>0</v>
      </c>
      <c r="G386" s="8">
        <f>IF($A386=0,0,VLOOKUP($A386,Pointage!$A$6:$CE$370,'Récap Transp'!G$3))</f>
        <v>0</v>
      </c>
      <c r="H386" s="8">
        <f>IF($A386=0,0,VLOOKUP($A386,Pointage!$A$6:$CE$370,'Récap Transp'!H$3))</f>
        <v>0</v>
      </c>
      <c r="I386" s="8">
        <f>IF($A386=0,0,VLOOKUP($A386,Pointage!$A$6:$CE$370,'Récap Transp'!I$3))</f>
        <v>0</v>
      </c>
      <c r="J386" s="8">
        <f>IF($A386=0,0,VLOOKUP($A386,Pointage!$A$6:$CE$370,'Récap Transp'!J$3))</f>
        <v>0</v>
      </c>
      <c r="K386" s="8">
        <f>IF($A386=0,0,VLOOKUP($A386,Pointage!$A$6:$CE$370,'Récap Transp'!K$3))</f>
        <v>0</v>
      </c>
      <c r="L386" s="8">
        <f>IF($A386=0,0,VLOOKUP($A386,Pointage!$A$6:$CE$370,'Récap Transp'!L$3))</f>
        <v>0</v>
      </c>
      <c r="M386" s="8">
        <f>IF($A386=0,0,VLOOKUP($A386,Pointage!$A$6:$CE$370,'Récap Transp'!M$3))</f>
        <v>0</v>
      </c>
      <c r="N386" s="8">
        <f>IF($A386=0,0,VLOOKUP($A386,Pointage!$A$6:$CE$370,'Récap Transp'!N$3))</f>
        <v>0</v>
      </c>
      <c r="O386" s="8">
        <f>IF($A386=0,0,VLOOKUP($A386,Pointage!$A$6:$CE$370,'Récap Transp'!O$3))</f>
        <v>0</v>
      </c>
      <c r="P386" s="8">
        <f>IF($A386=0,0,VLOOKUP($A386,Pointage!$A$6:$CE$370,'Récap Transp'!P$3))</f>
        <v>0</v>
      </c>
      <c r="Q386" s="8">
        <f>IF($A386=0,0,VLOOKUP($A386,Pointage!$A$6:$CE$370,'Récap Transp'!Q$3))</f>
        <v>0</v>
      </c>
      <c r="R386" s="8">
        <f>IF($A386=0,0,VLOOKUP($A386,Pointage!$A$6:$CE$370,'Récap Transp'!R$3))</f>
        <v>0</v>
      </c>
      <c r="S386" s="8">
        <f>IF($A386=0,0,VLOOKUP($A386,Pointage!$A$6:$CE$370,'Récap Transp'!S$3))</f>
        <v>0</v>
      </c>
    </row>
    <row r="387" spans="1:19" x14ac:dyDescent="0.2">
      <c r="A387" s="7">
        <f>Pointage!A389</f>
        <v>0</v>
      </c>
      <c r="B387" s="4">
        <f t="shared" si="10"/>
        <v>0</v>
      </c>
      <c r="C387" s="4">
        <f t="shared" si="11"/>
        <v>1</v>
      </c>
      <c r="D387" s="8">
        <f>IF($A387=0,0,VLOOKUP($A387,Pointage!$A$6:$CE$370,'Récap Transp'!D$3))</f>
        <v>0</v>
      </c>
      <c r="E387" s="8">
        <f>IF($A387=0,0,VLOOKUP($A387,Pointage!$A$6:$CE$370,'Récap Transp'!E$3))</f>
        <v>0</v>
      </c>
      <c r="F387" s="8">
        <f>IF($A387=0,0,VLOOKUP($A387,Pointage!$A$6:$CE$370,'Récap Transp'!F$3))</f>
        <v>0</v>
      </c>
      <c r="G387" s="8">
        <f>IF($A387=0,0,VLOOKUP($A387,Pointage!$A$6:$CE$370,'Récap Transp'!G$3))</f>
        <v>0</v>
      </c>
      <c r="H387" s="8">
        <f>IF($A387=0,0,VLOOKUP($A387,Pointage!$A$6:$CE$370,'Récap Transp'!H$3))</f>
        <v>0</v>
      </c>
      <c r="I387" s="8">
        <f>IF($A387=0,0,VLOOKUP($A387,Pointage!$A$6:$CE$370,'Récap Transp'!I$3))</f>
        <v>0</v>
      </c>
      <c r="J387" s="8">
        <f>IF($A387=0,0,VLOOKUP($A387,Pointage!$A$6:$CE$370,'Récap Transp'!J$3))</f>
        <v>0</v>
      </c>
      <c r="K387" s="8">
        <f>IF($A387=0,0,VLOOKUP($A387,Pointage!$A$6:$CE$370,'Récap Transp'!K$3))</f>
        <v>0</v>
      </c>
      <c r="L387" s="8">
        <f>IF($A387=0,0,VLOOKUP($A387,Pointage!$A$6:$CE$370,'Récap Transp'!L$3))</f>
        <v>0</v>
      </c>
      <c r="M387" s="8">
        <f>IF($A387=0,0,VLOOKUP($A387,Pointage!$A$6:$CE$370,'Récap Transp'!M$3))</f>
        <v>0</v>
      </c>
      <c r="N387" s="8">
        <f>IF($A387=0,0,VLOOKUP($A387,Pointage!$A$6:$CE$370,'Récap Transp'!N$3))</f>
        <v>0</v>
      </c>
      <c r="O387" s="8">
        <f>IF($A387=0,0,VLOOKUP($A387,Pointage!$A$6:$CE$370,'Récap Transp'!O$3))</f>
        <v>0</v>
      </c>
      <c r="P387" s="8">
        <f>IF($A387=0,0,VLOOKUP($A387,Pointage!$A$6:$CE$370,'Récap Transp'!P$3))</f>
        <v>0</v>
      </c>
      <c r="Q387" s="8">
        <f>IF($A387=0,0,VLOOKUP($A387,Pointage!$A$6:$CE$370,'Récap Transp'!Q$3))</f>
        <v>0</v>
      </c>
      <c r="R387" s="8">
        <f>IF($A387=0,0,VLOOKUP($A387,Pointage!$A$6:$CE$370,'Récap Transp'!R$3))</f>
        <v>0</v>
      </c>
      <c r="S387" s="8">
        <f>IF($A387=0,0,VLOOKUP($A387,Pointage!$A$6:$CE$370,'Récap Transp'!S$3))</f>
        <v>0</v>
      </c>
    </row>
    <row r="388" spans="1:19" x14ac:dyDescent="0.2">
      <c r="A388" s="7">
        <f>Pointage!A390</f>
        <v>0</v>
      </c>
      <c r="B388" s="4">
        <f t="shared" si="10"/>
        <v>0</v>
      </c>
      <c r="C388" s="4">
        <f t="shared" si="11"/>
        <v>1</v>
      </c>
      <c r="D388" s="8">
        <f>IF($A388=0,0,VLOOKUP($A388,Pointage!$A$6:$CE$370,'Récap Transp'!D$3))</f>
        <v>0</v>
      </c>
      <c r="E388" s="8">
        <f>IF($A388=0,0,VLOOKUP($A388,Pointage!$A$6:$CE$370,'Récap Transp'!E$3))</f>
        <v>0</v>
      </c>
      <c r="F388" s="8">
        <f>IF($A388=0,0,VLOOKUP($A388,Pointage!$A$6:$CE$370,'Récap Transp'!F$3))</f>
        <v>0</v>
      </c>
      <c r="G388" s="8">
        <f>IF($A388=0,0,VLOOKUP($A388,Pointage!$A$6:$CE$370,'Récap Transp'!G$3))</f>
        <v>0</v>
      </c>
      <c r="H388" s="8">
        <f>IF($A388=0,0,VLOOKUP($A388,Pointage!$A$6:$CE$370,'Récap Transp'!H$3))</f>
        <v>0</v>
      </c>
      <c r="I388" s="8">
        <f>IF($A388=0,0,VLOOKUP($A388,Pointage!$A$6:$CE$370,'Récap Transp'!I$3))</f>
        <v>0</v>
      </c>
      <c r="J388" s="8">
        <f>IF($A388=0,0,VLOOKUP($A388,Pointage!$A$6:$CE$370,'Récap Transp'!J$3))</f>
        <v>0</v>
      </c>
      <c r="K388" s="8">
        <f>IF($A388=0,0,VLOOKUP($A388,Pointage!$A$6:$CE$370,'Récap Transp'!K$3))</f>
        <v>0</v>
      </c>
      <c r="L388" s="8">
        <f>IF($A388=0,0,VLOOKUP($A388,Pointage!$A$6:$CE$370,'Récap Transp'!L$3))</f>
        <v>0</v>
      </c>
      <c r="M388" s="8">
        <f>IF($A388=0,0,VLOOKUP($A388,Pointage!$A$6:$CE$370,'Récap Transp'!M$3))</f>
        <v>0</v>
      </c>
      <c r="N388" s="8">
        <f>IF($A388=0,0,VLOOKUP($A388,Pointage!$A$6:$CE$370,'Récap Transp'!N$3))</f>
        <v>0</v>
      </c>
      <c r="O388" s="8">
        <f>IF($A388=0,0,VLOOKUP($A388,Pointage!$A$6:$CE$370,'Récap Transp'!O$3))</f>
        <v>0</v>
      </c>
      <c r="P388" s="8">
        <f>IF($A388=0,0,VLOOKUP($A388,Pointage!$A$6:$CE$370,'Récap Transp'!P$3))</f>
        <v>0</v>
      </c>
      <c r="Q388" s="8">
        <f>IF($A388=0,0,VLOOKUP($A388,Pointage!$A$6:$CE$370,'Récap Transp'!Q$3))</f>
        <v>0</v>
      </c>
      <c r="R388" s="8">
        <f>IF($A388=0,0,VLOOKUP($A388,Pointage!$A$6:$CE$370,'Récap Transp'!R$3))</f>
        <v>0</v>
      </c>
      <c r="S388" s="8">
        <f>IF($A388=0,0,VLOOKUP($A388,Pointage!$A$6:$CE$370,'Récap Transp'!S$3))</f>
        <v>0</v>
      </c>
    </row>
    <row r="389" spans="1:19" x14ac:dyDescent="0.2">
      <c r="A389" s="7">
        <f>Pointage!A391</f>
        <v>0</v>
      </c>
      <c r="B389" s="4">
        <f t="shared" ref="B389:B452" si="12">DAY(A389)</f>
        <v>0</v>
      </c>
      <c r="C389" s="4">
        <f t="shared" ref="C389:C452" si="13">MONTH(A389)</f>
        <v>1</v>
      </c>
      <c r="D389" s="8">
        <f>IF($A389=0,0,VLOOKUP($A389,Pointage!$A$6:$CE$370,'Récap Transp'!D$3))</f>
        <v>0</v>
      </c>
      <c r="E389" s="8">
        <f>IF($A389=0,0,VLOOKUP($A389,Pointage!$A$6:$CE$370,'Récap Transp'!E$3))</f>
        <v>0</v>
      </c>
      <c r="F389" s="8">
        <f>IF($A389=0,0,VLOOKUP($A389,Pointage!$A$6:$CE$370,'Récap Transp'!F$3))</f>
        <v>0</v>
      </c>
      <c r="G389" s="8">
        <f>IF($A389=0,0,VLOOKUP($A389,Pointage!$A$6:$CE$370,'Récap Transp'!G$3))</f>
        <v>0</v>
      </c>
      <c r="H389" s="8">
        <f>IF($A389=0,0,VLOOKUP($A389,Pointage!$A$6:$CE$370,'Récap Transp'!H$3))</f>
        <v>0</v>
      </c>
      <c r="I389" s="8">
        <f>IF($A389=0,0,VLOOKUP($A389,Pointage!$A$6:$CE$370,'Récap Transp'!I$3))</f>
        <v>0</v>
      </c>
      <c r="J389" s="8">
        <f>IF($A389=0,0,VLOOKUP($A389,Pointage!$A$6:$CE$370,'Récap Transp'!J$3))</f>
        <v>0</v>
      </c>
      <c r="K389" s="8">
        <f>IF($A389=0,0,VLOOKUP($A389,Pointage!$A$6:$CE$370,'Récap Transp'!K$3))</f>
        <v>0</v>
      </c>
      <c r="L389" s="8">
        <f>IF($A389=0,0,VLOOKUP($A389,Pointage!$A$6:$CE$370,'Récap Transp'!L$3))</f>
        <v>0</v>
      </c>
      <c r="M389" s="8">
        <f>IF($A389=0,0,VLOOKUP($A389,Pointage!$A$6:$CE$370,'Récap Transp'!M$3))</f>
        <v>0</v>
      </c>
      <c r="N389" s="8">
        <f>IF($A389=0,0,VLOOKUP($A389,Pointage!$A$6:$CE$370,'Récap Transp'!N$3))</f>
        <v>0</v>
      </c>
      <c r="O389" s="8">
        <f>IF($A389=0,0,VLOOKUP($A389,Pointage!$A$6:$CE$370,'Récap Transp'!O$3))</f>
        <v>0</v>
      </c>
      <c r="P389" s="8">
        <f>IF($A389=0,0,VLOOKUP($A389,Pointage!$A$6:$CE$370,'Récap Transp'!P$3))</f>
        <v>0</v>
      </c>
      <c r="Q389" s="8">
        <f>IF($A389=0,0,VLOOKUP($A389,Pointage!$A$6:$CE$370,'Récap Transp'!Q$3))</f>
        <v>0</v>
      </c>
      <c r="R389" s="8">
        <f>IF($A389=0,0,VLOOKUP($A389,Pointage!$A$6:$CE$370,'Récap Transp'!R$3))</f>
        <v>0</v>
      </c>
      <c r="S389" s="8">
        <f>IF($A389=0,0,VLOOKUP($A389,Pointage!$A$6:$CE$370,'Récap Transp'!S$3))</f>
        <v>0</v>
      </c>
    </row>
    <row r="390" spans="1:19" x14ac:dyDescent="0.2">
      <c r="A390" s="7">
        <f>Pointage!A392</f>
        <v>0</v>
      </c>
      <c r="B390" s="4">
        <f t="shared" si="12"/>
        <v>0</v>
      </c>
      <c r="C390" s="4">
        <f t="shared" si="13"/>
        <v>1</v>
      </c>
      <c r="D390" s="8">
        <f>IF($A390=0,0,VLOOKUP($A390,Pointage!$A$6:$CE$370,'Récap Transp'!D$3))</f>
        <v>0</v>
      </c>
      <c r="E390" s="8">
        <f>IF($A390=0,0,VLOOKUP($A390,Pointage!$A$6:$CE$370,'Récap Transp'!E$3))</f>
        <v>0</v>
      </c>
      <c r="F390" s="8">
        <f>IF($A390=0,0,VLOOKUP($A390,Pointage!$A$6:$CE$370,'Récap Transp'!F$3))</f>
        <v>0</v>
      </c>
      <c r="G390" s="8">
        <f>IF($A390=0,0,VLOOKUP($A390,Pointage!$A$6:$CE$370,'Récap Transp'!G$3))</f>
        <v>0</v>
      </c>
      <c r="H390" s="8">
        <f>IF($A390=0,0,VLOOKUP($A390,Pointage!$A$6:$CE$370,'Récap Transp'!H$3))</f>
        <v>0</v>
      </c>
      <c r="I390" s="8">
        <f>IF($A390=0,0,VLOOKUP($A390,Pointage!$A$6:$CE$370,'Récap Transp'!I$3))</f>
        <v>0</v>
      </c>
      <c r="J390" s="8">
        <f>IF($A390=0,0,VLOOKUP($A390,Pointage!$A$6:$CE$370,'Récap Transp'!J$3))</f>
        <v>0</v>
      </c>
      <c r="K390" s="8">
        <f>IF($A390=0,0,VLOOKUP($A390,Pointage!$A$6:$CE$370,'Récap Transp'!K$3))</f>
        <v>0</v>
      </c>
      <c r="L390" s="8">
        <f>IF($A390=0,0,VLOOKUP($A390,Pointage!$A$6:$CE$370,'Récap Transp'!L$3))</f>
        <v>0</v>
      </c>
      <c r="M390" s="8">
        <f>IF($A390=0,0,VLOOKUP($A390,Pointage!$A$6:$CE$370,'Récap Transp'!M$3))</f>
        <v>0</v>
      </c>
      <c r="N390" s="8">
        <f>IF($A390=0,0,VLOOKUP($A390,Pointage!$A$6:$CE$370,'Récap Transp'!N$3))</f>
        <v>0</v>
      </c>
      <c r="O390" s="8">
        <f>IF($A390=0,0,VLOOKUP($A390,Pointage!$A$6:$CE$370,'Récap Transp'!O$3))</f>
        <v>0</v>
      </c>
      <c r="P390" s="8">
        <f>IF($A390=0,0,VLOOKUP($A390,Pointage!$A$6:$CE$370,'Récap Transp'!P$3))</f>
        <v>0</v>
      </c>
      <c r="Q390" s="8">
        <f>IF($A390=0,0,VLOOKUP($A390,Pointage!$A$6:$CE$370,'Récap Transp'!Q$3))</f>
        <v>0</v>
      </c>
      <c r="R390" s="8">
        <f>IF($A390=0,0,VLOOKUP($A390,Pointage!$A$6:$CE$370,'Récap Transp'!R$3))</f>
        <v>0</v>
      </c>
      <c r="S390" s="8">
        <f>IF($A390=0,0,VLOOKUP($A390,Pointage!$A$6:$CE$370,'Récap Transp'!S$3))</f>
        <v>0</v>
      </c>
    </row>
    <row r="391" spans="1:19" x14ac:dyDescent="0.2">
      <c r="A391" s="7">
        <f>Pointage!A393</f>
        <v>0</v>
      </c>
      <c r="B391" s="4">
        <f t="shared" si="12"/>
        <v>0</v>
      </c>
      <c r="C391" s="4">
        <f t="shared" si="13"/>
        <v>1</v>
      </c>
      <c r="D391" s="8">
        <f>IF($A391=0,0,VLOOKUP($A391,Pointage!$A$6:$CE$370,'Récap Transp'!D$3))</f>
        <v>0</v>
      </c>
      <c r="E391" s="8">
        <f>IF($A391=0,0,VLOOKUP($A391,Pointage!$A$6:$CE$370,'Récap Transp'!E$3))</f>
        <v>0</v>
      </c>
      <c r="F391" s="8">
        <f>IF($A391=0,0,VLOOKUP($A391,Pointage!$A$6:$CE$370,'Récap Transp'!F$3))</f>
        <v>0</v>
      </c>
      <c r="G391" s="8">
        <f>IF($A391=0,0,VLOOKUP($A391,Pointage!$A$6:$CE$370,'Récap Transp'!G$3))</f>
        <v>0</v>
      </c>
      <c r="H391" s="8">
        <f>IF($A391=0,0,VLOOKUP($A391,Pointage!$A$6:$CE$370,'Récap Transp'!H$3))</f>
        <v>0</v>
      </c>
      <c r="I391" s="8">
        <f>IF($A391=0,0,VLOOKUP($A391,Pointage!$A$6:$CE$370,'Récap Transp'!I$3))</f>
        <v>0</v>
      </c>
      <c r="J391" s="8">
        <f>IF($A391=0,0,VLOOKUP($A391,Pointage!$A$6:$CE$370,'Récap Transp'!J$3))</f>
        <v>0</v>
      </c>
      <c r="K391" s="8">
        <f>IF($A391=0,0,VLOOKUP($A391,Pointage!$A$6:$CE$370,'Récap Transp'!K$3))</f>
        <v>0</v>
      </c>
      <c r="L391" s="8">
        <f>IF($A391=0,0,VLOOKUP($A391,Pointage!$A$6:$CE$370,'Récap Transp'!L$3))</f>
        <v>0</v>
      </c>
      <c r="M391" s="8">
        <f>IF($A391=0,0,VLOOKUP($A391,Pointage!$A$6:$CE$370,'Récap Transp'!M$3))</f>
        <v>0</v>
      </c>
      <c r="N391" s="8">
        <f>IF($A391=0,0,VLOOKUP($A391,Pointage!$A$6:$CE$370,'Récap Transp'!N$3))</f>
        <v>0</v>
      </c>
      <c r="O391" s="8">
        <f>IF($A391=0,0,VLOOKUP($A391,Pointage!$A$6:$CE$370,'Récap Transp'!O$3))</f>
        <v>0</v>
      </c>
      <c r="P391" s="8">
        <f>IF($A391=0,0,VLOOKUP($A391,Pointage!$A$6:$CE$370,'Récap Transp'!P$3))</f>
        <v>0</v>
      </c>
      <c r="Q391" s="8">
        <f>IF($A391=0,0,VLOOKUP($A391,Pointage!$A$6:$CE$370,'Récap Transp'!Q$3))</f>
        <v>0</v>
      </c>
      <c r="R391" s="8">
        <f>IF($A391=0,0,VLOOKUP($A391,Pointage!$A$6:$CE$370,'Récap Transp'!R$3))</f>
        <v>0</v>
      </c>
      <c r="S391" s="8">
        <f>IF($A391=0,0,VLOOKUP($A391,Pointage!$A$6:$CE$370,'Récap Transp'!S$3))</f>
        <v>0</v>
      </c>
    </row>
    <row r="392" spans="1:19" x14ac:dyDescent="0.2">
      <c r="A392" s="7">
        <f>Pointage!A394</f>
        <v>0</v>
      </c>
      <c r="B392" s="4">
        <f t="shared" si="12"/>
        <v>0</v>
      </c>
      <c r="C392" s="4">
        <f t="shared" si="13"/>
        <v>1</v>
      </c>
      <c r="D392" s="8">
        <f>IF($A392=0,0,VLOOKUP($A392,Pointage!$A$6:$CE$370,'Récap Transp'!D$3))</f>
        <v>0</v>
      </c>
      <c r="E392" s="8">
        <f>IF($A392=0,0,VLOOKUP($A392,Pointage!$A$6:$CE$370,'Récap Transp'!E$3))</f>
        <v>0</v>
      </c>
      <c r="F392" s="8">
        <f>IF($A392=0,0,VLOOKUP($A392,Pointage!$A$6:$CE$370,'Récap Transp'!F$3))</f>
        <v>0</v>
      </c>
      <c r="G392" s="8">
        <f>IF($A392=0,0,VLOOKUP($A392,Pointage!$A$6:$CE$370,'Récap Transp'!G$3))</f>
        <v>0</v>
      </c>
      <c r="H392" s="8">
        <f>IF($A392=0,0,VLOOKUP($A392,Pointage!$A$6:$CE$370,'Récap Transp'!H$3))</f>
        <v>0</v>
      </c>
      <c r="I392" s="8">
        <f>IF($A392=0,0,VLOOKUP($A392,Pointage!$A$6:$CE$370,'Récap Transp'!I$3))</f>
        <v>0</v>
      </c>
      <c r="J392" s="8">
        <f>IF($A392=0,0,VLOOKUP($A392,Pointage!$A$6:$CE$370,'Récap Transp'!J$3))</f>
        <v>0</v>
      </c>
      <c r="K392" s="8">
        <f>IF($A392=0,0,VLOOKUP($A392,Pointage!$A$6:$CE$370,'Récap Transp'!K$3))</f>
        <v>0</v>
      </c>
      <c r="L392" s="8">
        <f>IF($A392=0,0,VLOOKUP($A392,Pointage!$A$6:$CE$370,'Récap Transp'!L$3))</f>
        <v>0</v>
      </c>
      <c r="M392" s="8">
        <f>IF($A392=0,0,VLOOKUP($A392,Pointage!$A$6:$CE$370,'Récap Transp'!M$3))</f>
        <v>0</v>
      </c>
      <c r="N392" s="8">
        <f>IF($A392=0,0,VLOOKUP($A392,Pointage!$A$6:$CE$370,'Récap Transp'!N$3))</f>
        <v>0</v>
      </c>
      <c r="O392" s="8">
        <f>IF($A392=0,0,VLOOKUP($A392,Pointage!$A$6:$CE$370,'Récap Transp'!O$3))</f>
        <v>0</v>
      </c>
      <c r="P392" s="8">
        <f>IF($A392=0,0,VLOOKUP($A392,Pointage!$A$6:$CE$370,'Récap Transp'!P$3))</f>
        <v>0</v>
      </c>
      <c r="Q392" s="8">
        <f>IF($A392=0,0,VLOOKUP($A392,Pointage!$A$6:$CE$370,'Récap Transp'!Q$3))</f>
        <v>0</v>
      </c>
      <c r="R392" s="8">
        <f>IF($A392=0,0,VLOOKUP($A392,Pointage!$A$6:$CE$370,'Récap Transp'!R$3))</f>
        <v>0</v>
      </c>
      <c r="S392" s="8">
        <f>IF($A392=0,0,VLOOKUP($A392,Pointage!$A$6:$CE$370,'Récap Transp'!S$3))</f>
        <v>0</v>
      </c>
    </row>
    <row r="393" spans="1:19" x14ac:dyDescent="0.2">
      <c r="A393" s="7">
        <f>Pointage!A395</f>
        <v>0</v>
      </c>
      <c r="B393" s="4">
        <f t="shared" si="12"/>
        <v>0</v>
      </c>
      <c r="C393" s="4">
        <f t="shared" si="13"/>
        <v>1</v>
      </c>
      <c r="D393" s="8">
        <f>IF($A393=0,0,VLOOKUP($A393,Pointage!$A$6:$CE$370,'Récap Transp'!D$3))</f>
        <v>0</v>
      </c>
      <c r="E393" s="8">
        <f>IF($A393=0,0,VLOOKUP($A393,Pointage!$A$6:$CE$370,'Récap Transp'!E$3))</f>
        <v>0</v>
      </c>
      <c r="F393" s="8">
        <f>IF($A393=0,0,VLOOKUP($A393,Pointage!$A$6:$CE$370,'Récap Transp'!F$3))</f>
        <v>0</v>
      </c>
      <c r="G393" s="8">
        <f>IF($A393=0,0,VLOOKUP($A393,Pointage!$A$6:$CE$370,'Récap Transp'!G$3))</f>
        <v>0</v>
      </c>
      <c r="H393" s="8">
        <f>IF($A393=0,0,VLOOKUP($A393,Pointage!$A$6:$CE$370,'Récap Transp'!H$3))</f>
        <v>0</v>
      </c>
      <c r="I393" s="8">
        <f>IF($A393=0,0,VLOOKUP($A393,Pointage!$A$6:$CE$370,'Récap Transp'!I$3))</f>
        <v>0</v>
      </c>
      <c r="J393" s="8">
        <f>IF($A393=0,0,VLOOKUP($A393,Pointage!$A$6:$CE$370,'Récap Transp'!J$3))</f>
        <v>0</v>
      </c>
      <c r="K393" s="8">
        <f>IF($A393=0,0,VLOOKUP($A393,Pointage!$A$6:$CE$370,'Récap Transp'!K$3))</f>
        <v>0</v>
      </c>
      <c r="L393" s="8">
        <f>IF($A393=0,0,VLOOKUP($A393,Pointage!$A$6:$CE$370,'Récap Transp'!L$3))</f>
        <v>0</v>
      </c>
      <c r="M393" s="8">
        <f>IF($A393=0,0,VLOOKUP($A393,Pointage!$A$6:$CE$370,'Récap Transp'!M$3))</f>
        <v>0</v>
      </c>
      <c r="N393" s="8">
        <f>IF($A393=0,0,VLOOKUP($A393,Pointage!$A$6:$CE$370,'Récap Transp'!N$3))</f>
        <v>0</v>
      </c>
      <c r="O393" s="8">
        <f>IF($A393=0,0,VLOOKUP($A393,Pointage!$A$6:$CE$370,'Récap Transp'!O$3))</f>
        <v>0</v>
      </c>
      <c r="P393" s="8">
        <f>IF($A393=0,0,VLOOKUP($A393,Pointage!$A$6:$CE$370,'Récap Transp'!P$3))</f>
        <v>0</v>
      </c>
      <c r="Q393" s="8">
        <f>IF($A393=0,0,VLOOKUP($A393,Pointage!$A$6:$CE$370,'Récap Transp'!Q$3))</f>
        <v>0</v>
      </c>
      <c r="R393" s="8">
        <f>IF($A393=0,0,VLOOKUP($A393,Pointage!$A$6:$CE$370,'Récap Transp'!R$3))</f>
        <v>0</v>
      </c>
      <c r="S393" s="8">
        <f>IF($A393=0,0,VLOOKUP($A393,Pointage!$A$6:$CE$370,'Récap Transp'!S$3))</f>
        <v>0</v>
      </c>
    </row>
    <row r="394" spans="1:19" x14ac:dyDescent="0.2">
      <c r="A394" s="7">
        <f>Pointage!A396</f>
        <v>0</v>
      </c>
      <c r="B394" s="4">
        <f t="shared" si="12"/>
        <v>0</v>
      </c>
      <c r="C394" s="4">
        <f t="shared" si="13"/>
        <v>1</v>
      </c>
      <c r="D394" s="8">
        <f>IF($A394=0,0,VLOOKUP($A394,Pointage!$A$6:$CE$370,'Récap Transp'!D$3))</f>
        <v>0</v>
      </c>
      <c r="E394" s="8">
        <f>IF($A394=0,0,VLOOKUP($A394,Pointage!$A$6:$CE$370,'Récap Transp'!E$3))</f>
        <v>0</v>
      </c>
      <c r="F394" s="8">
        <f>IF($A394=0,0,VLOOKUP($A394,Pointage!$A$6:$CE$370,'Récap Transp'!F$3))</f>
        <v>0</v>
      </c>
      <c r="G394" s="8">
        <f>IF($A394=0,0,VLOOKUP($A394,Pointage!$A$6:$CE$370,'Récap Transp'!G$3))</f>
        <v>0</v>
      </c>
      <c r="H394" s="8">
        <f>IF($A394=0,0,VLOOKUP($A394,Pointage!$A$6:$CE$370,'Récap Transp'!H$3))</f>
        <v>0</v>
      </c>
      <c r="I394" s="8">
        <f>IF($A394=0,0,VLOOKUP($A394,Pointage!$A$6:$CE$370,'Récap Transp'!I$3))</f>
        <v>0</v>
      </c>
      <c r="J394" s="8">
        <f>IF($A394=0,0,VLOOKUP($A394,Pointage!$A$6:$CE$370,'Récap Transp'!J$3))</f>
        <v>0</v>
      </c>
      <c r="K394" s="8">
        <f>IF($A394=0,0,VLOOKUP($A394,Pointage!$A$6:$CE$370,'Récap Transp'!K$3))</f>
        <v>0</v>
      </c>
      <c r="L394" s="8">
        <f>IF($A394=0,0,VLOOKUP($A394,Pointage!$A$6:$CE$370,'Récap Transp'!L$3))</f>
        <v>0</v>
      </c>
      <c r="M394" s="8">
        <f>IF($A394=0,0,VLOOKUP($A394,Pointage!$A$6:$CE$370,'Récap Transp'!M$3))</f>
        <v>0</v>
      </c>
      <c r="N394" s="8">
        <f>IF($A394=0,0,VLOOKUP($A394,Pointage!$A$6:$CE$370,'Récap Transp'!N$3))</f>
        <v>0</v>
      </c>
      <c r="O394" s="8">
        <f>IF($A394=0,0,VLOOKUP($A394,Pointage!$A$6:$CE$370,'Récap Transp'!O$3))</f>
        <v>0</v>
      </c>
      <c r="P394" s="8">
        <f>IF($A394=0,0,VLOOKUP($A394,Pointage!$A$6:$CE$370,'Récap Transp'!P$3))</f>
        <v>0</v>
      </c>
      <c r="Q394" s="8">
        <f>IF($A394=0,0,VLOOKUP($A394,Pointage!$A$6:$CE$370,'Récap Transp'!Q$3))</f>
        <v>0</v>
      </c>
      <c r="R394" s="8">
        <f>IF($A394=0,0,VLOOKUP($A394,Pointage!$A$6:$CE$370,'Récap Transp'!R$3))</f>
        <v>0</v>
      </c>
      <c r="S394" s="8">
        <f>IF($A394=0,0,VLOOKUP($A394,Pointage!$A$6:$CE$370,'Récap Transp'!S$3))</f>
        <v>0</v>
      </c>
    </row>
    <row r="395" spans="1:19" x14ac:dyDescent="0.2">
      <c r="A395" s="7">
        <f>Pointage!A397</f>
        <v>0</v>
      </c>
      <c r="B395" s="4">
        <f t="shared" si="12"/>
        <v>0</v>
      </c>
      <c r="C395" s="4">
        <f t="shared" si="13"/>
        <v>1</v>
      </c>
      <c r="D395" s="8">
        <f>IF($A395=0,0,VLOOKUP($A395,Pointage!$A$6:$CE$370,'Récap Transp'!D$3))</f>
        <v>0</v>
      </c>
      <c r="E395" s="8">
        <f>IF($A395=0,0,VLOOKUP($A395,Pointage!$A$6:$CE$370,'Récap Transp'!E$3))</f>
        <v>0</v>
      </c>
      <c r="F395" s="8">
        <f>IF($A395=0,0,VLOOKUP($A395,Pointage!$A$6:$CE$370,'Récap Transp'!F$3))</f>
        <v>0</v>
      </c>
      <c r="G395" s="8">
        <f>IF($A395=0,0,VLOOKUP($A395,Pointage!$A$6:$CE$370,'Récap Transp'!G$3))</f>
        <v>0</v>
      </c>
      <c r="H395" s="8">
        <f>IF($A395=0,0,VLOOKUP($A395,Pointage!$A$6:$CE$370,'Récap Transp'!H$3))</f>
        <v>0</v>
      </c>
      <c r="I395" s="8">
        <f>IF($A395=0,0,VLOOKUP($A395,Pointage!$A$6:$CE$370,'Récap Transp'!I$3))</f>
        <v>0</v>
      </c>
      <c r="J395" s="8">
        <f>IF($A395=0,0,VLOOKUP($A395,Pointage!$A$6:$CE$370,'Récap Transp'!J$3))</f>
        <v>0</v>
      </c>
      <c r="K395" s="8">
        <f>IF($A395=0,0,VLOOKUP($A395,Pointage!$A$6:$CE$370,'Récap Transp'!K$3))</f>
        <v>0</v>
      </c>
      <c r="L395" s="8">
        <f>IF($A395=0,0,VLOOKUP($A395,Pointage!$A$6:$CE$370,'Récap Transp'!L$3))</f>
        <v>0</v>
      </c>
      <c r="M395" s="8">
        <f>IF($A395=0,0,VLOOKUP($A395,Pointage!$A$6:$CE$370,'Récap Transp'!M$3))</f>
        <v>0</v>
      </c>
      <c r="N395" s="8">
        <f>IF($A395=0,0,VLOOKUP($A395,Pointage!$A$6:$CE$370,'Récap Transp'!N$3))</f>
        <v>0</v>
      </c>
      <c r="O395" s="8">
        <f>IF($A395=0,0,VLOOKUP($A395,Pointage!$A$6:$CE$370,'Récap Transp'!O$3))</f>
        <v>0</v>
      </c>
      <c r="P395" s="8">
        <f>IF($A395=0,0,VLOOKUP($A395,Pointage!$A$6:$CE$370,'Récap Transp'!P$3))</f>
        <v>0</v>
      </c>
      <c r="Q395" s="8">
        <f>IF($A395=0,0,VLOOKUP($A395,Pointage!$A$6:$CE$370,'Récap Transp'!Q$3))</f>
        <v>0</v>
      </c>
      <c r="R395" s="8">
        <f>IF($A395=0,0,VLOOKUP($A395,Pointage!$A$6:$CE$370,'Récap Transp'!R$3))</f>
        <v>0</v>
      </c>
      <c r="S395" s="8">
        <f>IF($A395=0,0,VLOOKUP($A395,Pointage!$A$6:$CE$370,'Récap Transp'!S$3))</f>
        <v>0</v>
      </c>
    </row>
    <row r="396" spans="1:19" x14ac:dyDescent="0.2">
      <c r="A396" s="7">
        <f>Pointage!A398</f>
        <v>0</v>
      </c>
      <c r="B396" s="4">
        <f t="shared" si="12"/>
        <v>0</v>
      </c>
      <c r="C396" s="4">
        <f t="shared" si="13"/>
        <v>1</v>
      </c>
      <c r="D396" s="8">
        <f>IF($A396=0,0,VLOOKUP($A396,Pointage!$A$6:$CE$370,'Récap Transp'!D$3))</f>
        <v>0</v>
      </c>
      <c r="E396" s="8">
        <f>IF($A396=0,0,VLOOKUP($A396,Pointage!$A$6:$CE$370,'Récap Transp'!E$3))</f>
        <v>0</v>
      </c>
      <c r="F396" s="8">
        <f>IF($A396=0,0,VLOOKUP($A396,Pointage!$A$6:$CE$370,'Récap Transp'!F$3))</f>
        <v>0</v>
      </c>
      <c r="G396" s="8">
        <f>IF($A396=0,0,VLOOKUP($A396,Pointage!$A$6:$CE$370,'Récap Transp'!G$3))</f>
        <v>0</v>
      </c>
      <c r="H396" s="8">
        <f>IF($A396=0,0,VLOOKUP($A396,Pointage!$A$6:$CE$370,'Récap Transp'!H$3))</f>
        <v>0</v>
      </c>
      <c r="I396" s="8">
        <f>IF($A396=0,0,VLOOKUP($A396,Pointage!$A$6:$CE$370,'Récap Transp'!I$3))</f>
        <v>0</v>
      </c>
      <c r="J396" s="8">
        <f>IF($A396=0,0,VLOOKUP($A396,Pointage!$A$6:$CE$370,'Récap Transp'!J$3))</f>
        <v>0</v>
      </c>
      <c r="K396" s="8">
        <f>IF($A396=0,0,VLOOKUP($A396,Pointage!$A$6:$CE$370,'Récap Transp'!K$3))</f>
        <v>0</v>
      </c>
      <c r="L396" s="8">
        <f>IF($A396=0,0,VLOOKUP($A396,Pointage!$A$6:$CE$370,'Récap Transp'!L$3))</f>
        <v>0</v>
      </c>
      <c r="M396" s="8">
        <f>IF($A396=0,0,VLOOKUP($A396,Pointage!$A$6:$CE$370,'Récap Transp'!M$3))</f>
        <v>0</v>
      </c>
      <c r="N396" s="8">
        <f>IF($A396=0,0,VLOOKUP($A396,Pointage!$A$6:$CE$370,'Récap Transp'!N$3))</f>
        <v>0</v>
      </c>
      <c r="O396" s="8">
        <f>IF($A396=0,0,VLOOKUP($A396,Pointage!$A$6:$CE$370,'Récap Transp'!O$3))</f>
        <v>0</v>
      </c>
      <c r="P396" s="8">
        <f>IF($A396=0,0,VLOOKUP($A396,Pointage!$A$6:$CE$370,'Récap Transp'!P$3))</f>
        <v>0</v>
      </c>
      <c r="Q396" s="8">
        <f>IF($A396=0,0,VLOOKUP($A396,Pointage!$A$6:$CE$370,'Récap Transp'!Q$3))</f>
        <v>0</v>
      </c>
      <c r="R396" s="8">
        <f>IF($A396=0,0,VLOOKUP($A396,Pointage!$A$6:$CE$370,'Récap Transp'!R$3))</f>
        <v>0</v>
      </c>
      <c r="S396" s="8">
        <f>IF($A396=0,0,VLOOKUP($A396,Pointage!$A$6:$CE$370,'Récap Transp'!S$3))</f>
        <v>0</v>
      </c>
    </row>
    <row r="397" spans="1:19" x14ac:dyDescent="0.2">
      <c r="A397" s="7">
        <f>Pointage!A399</f>
        <v>0</v>
      </c>
      <c r="B397" s="4">
        <f t="shared" si="12"/>
        <v>0</v>
      </c>
      <c r="C397" s="4">
        <f t="shared" si="13"/>
        <v>1</v>
      </c>
      <c r="D397" s="8">
        <f>IF($A397=0,0,VLOOKUP($A397,Pointage!$A$6:$CE$370,'Récap Transp'!D$3))</f>
        <v>0</v>
      </c>
      <c r="E397" s="8">
        <f>IF($A397=0,0,VLOOKUP($A397,Pointage!$A$6:$CE$370,'Récap Transp'!E$3))</f>
        <v>0</v>
      </c>
      <c r="F397" s="8">
        <f>IF($A397=0,0,VLOOKUP($A397,Pointage!$A$6:$CE$370,'Récap Transp'!F$3))</f>
        <v>0</v>
      </c>
      <c r="G397" s="8">
        <f>IF($A397=0,0,VLOOKUP($A397,Pointage!$A$6:$CE$370,'Récap Transp'!G$3))</f>
        <v>0</v>
      </c>
      <c r="H397" s="8">
        <f>IF($A397=0,0,VLOOKUP($A397,Pointage!$A$6:$CE$370,'Récap Transp'!H$3))</f>
        <v>0</v>
      </c>
      <c r="I397" s="8">
        <f>IF($A397=0,0,VLOOKUP($A397,Pointage!$A$6:$CE$370,'Récap Transp'!I$3))</f>
        <v>0</v>
      </c>
      <c r="J397" s="8">
        <f>IF($A397=0,0,VLOOKUP($A397,Pointage!$A$6:$CE$370,'Récap Transp'!J$3))</f>
        <v>0</v>
      </c>
      <c r="K397" s="8">
        <f>IF($A397=0,0,VLOOKUP($A397,Pointage!$A$6:$CE$370,'Récap Transp'!K$3))</f>
        <v>0</v>
      </c>
      <c r="L397" s="8">
        <f>IF($A397=0,0,VLOOKUP($A397,Pointage!$A$6:$CE$370,'Récap Transp'!L$3))</f>
        <v>0</v>
      </c>
      <c r="M397" s="8">
        <f>IF($A397=0,0,VLOOKUP($A397,Pointage!$A$6:$CE$370,'Récap Transp'!M$3))</f>
        <v>0</v>
      </c>
      <c r="N397" s="8">
        <f>IF($A397=0,0,VLOOKUP($A397,Pointage!$A$6:$CE$370,'Récap Transp'!N$3))</f>
        <v>0</v>
      </c>
      <c r="O397" s="8">
        <f>IF($A397=0,0,VLOOKUP($A397,Pointage!$A$6:$CE$370,'Récap Transp'!O$3))</f>
        <v>0</v>
      </c>
      <c r="P397" s="8">
        <f>IF($A397=0,0,VLOOKUP($A397,Pointage!$A$6:$CE$370,'Récap Transp'!P$3))</f>
        <v>0</v>
      </c>
      <c r="Q397" s="8">
        <f>IF($A397=0,0,VLOOKUP($A397,Pointage!$A$6:$CE$370,'Récap Transp'!Q$3))</f>
        <v>0</v>
      </c>
      <c r="R397" s="8">
        <f>IF($A397=0,0,VLOOKUP($A397,Pointage!$A$6:$CE$370,'Récap Transp'!R$3))</f>
        <v>0</v>
      </c>
      <c r="S397" s="8">
        <f>IF($A397=0,0,VLOOKUP($A397,Pointage!$A$6:$CE$370,'Récap Transp'!S$3))</f>
        <v>0</v>
      </c>
    </row>
    <row r="398" spans="1:19" x14ac:dyDescent="0.2">
      <c r="A398" s="7">
        <f>Pointage!A400</f>
        <v>0</v>
      </c>
      <c r="B398" s="4">
        <f t="shared" si="12"/>
        <v>0</v>
      </c>
      <c r="C398" s="4">
        <f t="shared" si="13"/>
        <v>1</v>
      </c>
      <c r="D398" s="8">
        <f>IF($A398=0,0,VLOOKUP($A398,Pointage!$A$6:$CE$370,'Récap Transp'!D$3))</f>
        <v>0</v>
      </c>
      <c r="E398" s="8">
        <f>IF($A398=0,0,VLOOKUP($A398,Pointage!$A$6:$CE$370,'Récap Transp'!E$3))</f>
        <v>0</v>
      </c>
      <c r="F398" s="8">
        <f>IF($A398=0,0,VLOOKUP($A398,Pointage!$A$6:$CE$370,'Récap Transp'!F$3))</f>
        <v>0</v>
      </c>
      <c r="G398" s="8">
        <f>IF($A398=0,0,VLOOKUP($A398,Pointage!$A$6:$CE$370,'Récap Transp'!G$3))</f>
        <v>0</v>
      </c>
      <c r="H398" s="8">
        <f>IF($A398=0,0,VLOOKUP($A398,Pointage!$A$6:$CE$370,'Récap Transp'!H$3))</f>
        <v>0</v>
      </c>
      <c r="I398" s="8">
        <f>IF($A398=0,0,VLOOKUP($A398,Pointage!$A$6:$CE$370,'Récap Transp'!I$3))</f>
        <v>0</v>
      </c>
      <c r="J398" s="8">
        <f>IF($A398=0,0,VLOOKUP($A398,Pointage!$A$6:$CE$370,'Récap Transp'!J$3))</f>
        <v>0</v>
      </c>
      <c r="K398" s="8">
        <f>IF($A398=0,0,VLOOKUP($A398,Pointage!$A$6:$CE$370,'Récap Transp'!K$3))</f>
        <v>0</v>
      </c>
      <c r="L398" s="8">
        <f>IF($A398=0,0,VLOOKUP($A398,Pointage!$A$6:$CE$370,'Récap Transp'!L$3))</f>
        <v>0</v>
      </c>
      <c r="M398" s="8">
        <f>IF($A398=0,0,VLOOKUP($A398,Pointage!$A$6:$CE$370,'Récap Transp'!M$3))</f>
        <v>0</v>
      </c>
      <c r="N398" s="8">
        <f>IF($A398=0,0,VLOOKUP($A398,Pointage!$A$6:$CE$370,'Récap Transp'!N$3))</f>
        <v>0</v>
      </c>
      <c r="O398" s="8">
        <f>IF($A398=0,0,VLOOKUP($A398,Pointage!$A$6:$CE$370,'Récap Transp'!O$3))</f>
        <v>0</v>
      </c>
      <c r="P398" s="8">
        <f>IF($A398=0,0,VLOOKUP($A398,Pointage!$A$6:$CE$370,'Récap Transp'!P$3))</f>
        <v>0</v>
      </c>
      <c r="Q398" s="8">
        <f>IF($A398=0,0,VLOOKUP($A398,Pointage!$A$6:$CE$370,'Récap Transp'!Q$3))</f>
        <v>0</v>
      </c>
      <c r="R398" s="8">
        <f>IF($A398=0,0,VLOOKUP($A398,Pointage!$A$6:$CE$370,'Récap Transp'!R$3))</f>
        <v>0</v>
      </c>
      <c r="S398" s="8">
        <f>IF($A398=0,0,VLOOKUP($A398,Pointage!$A$6:$CE$370,'Récap Transp'!S$3))</f>
        <v>0</v>
      </c>
    </row>
    <row r="399" spans="1:19" x14ac:dyDescent="0.2">
      <c r="A399" s="7">
        <f>Pointage!A401</f>
        <v>0</v>
      </c>
      <c r="B399" s="4">
        <f t="shared" si="12"/>
        <v>0</v>
      </c>
      <c r="C399" s="4">
        <f t="shared" si="13"/>
        <v>1</v>
      </c>
      <c r="D399" s="8">
        <f>IF($A399=0,0,VLOOKUP($A399,Pointage!$A$6:$CE$370,'Récap Transp'!D$3))</f>
        <v>0</v>
      </c>
      <c r="E399" s="8">
        <f>IF($A399=0,0,VLOOKUP($A399,Pointage!$A$6:$CE$370,'Récap Transp'!E$3))</f>
        <v>0</v>
      </c>
      <c r="F399" s="8">
        <f>IF($A399=0,0,VLOOKUP($A399,Pointage!$A$6:$CE$370,'Récap Transp'!F$3))</f>
        <v>0</v>
      </c>
      <c r="G399" s="8">
        <f>IF($A399=0,0,VLOOKUP($A399,Pointage!$A$6:$CE$370,'Récap Transp'!G$3))</f>
        <v>0</v>
      </c>
      <c r="H399" s="8">
        <f>IF($A399=0,0,VLOOKUP($A399,Pointage!$A$6:$CE$370,'Récap Transp'!H$3))</f>
        <v>0</v>
      </c>
      <c r="I399" s="8">
        <f>IF($A399=0,0,VLOOKUP($A399,Pointage!$A$6:$CE$370,'Récap Transp'!I$3))</f>
        <v>0</v>
      </c>
      <c r="J399" s="8">
        <f>IF($A399=0,0,VLOOKUP($A399,Pointage!$A$6:$CE$370,'Récap Transp'!J$3))</f>
        <v>0</v>
      </c>
      <c r="K399" s="8">
        <f>IF($A399=0,0,VLOOKUP($A399,Pointage!$A$6:$CE$370,'Récap Transp'!K$3))</f>
        <v>0</v>
      </c>
      <c r="L399" s="8">
        <f>IF($A399=0,0,VLOOKUP($A399,Pointage!$A$6:$CE$370,'Récap Transp'!L$3))</f>
        <v>0</v>
      </c>
      <c r="M399" s="8">
        <f>IF($A399=0,0,VLOOKUP($A399,Pointage!$A$6:$CE$370,'Récap Transp'!M$3))</f>
        <v>0</v>
      </c>
      <c r="N399" s="8">
        <f>IF($A399=0,0,VLOOKUP($A399,Pointage!$A$6:$CE$370,'Récap Transp'!N$3))</f>
        <v>0</v>
      </c>
      <c r="O399" s="8">
        <f>IF($A399=0,0,VLOOKUP($A399,Pointage!$A$6:$CE$370,'Récap Transp'!O$3))</f>
        <v>0</v>
      </c>
      <c r="P399" s="8">
        <f>IF($A399=0,0,VLOOKUP($A399,Pointage!$A$6:$CE$370,'Récap Transp'!P$3))</f>
        <v>0</v>
      </c>
      <c r="Q399" s="8">
        <f>IF($A399=0,0,VLOOKUP($A399,Pointage!$A$6:$CE$370,'Récap Transp'!Q$3))</f>
        <v>0</v>
      </c>
      <c r="R399" s="8">
        <f>IF($A399=0,0,VLOOKUP($A399,Pointage!$A$6:$CE$370,'Récap Transp'!R$3))</f>
        <v>0</v>
      </c>
      <c r="S399" s="8">
        <f>IF($A399=0,0,VLOOKUP($A399,Pointage!$A$6:$CE$370,'Récap Transp'!S$3))</f>
        <v>0</v>
      </c>
    </row>
    <row r="400" spans="1:19" x14ac:dyDescent="0.2">
      <c r="A400" s="7">
        <f>Pointage!A402</f>
        <v>0</v>
      </c>
      <c r="B400" s="4">
        <f t="shared" si="12"/>
        <v>0</v>
      </c>
      <c r="C400" s="4">
        <f t="shared" si="13"/>
        <v>1</v>
      </c>
      <c r="D400" s="8">
        <f>IF($A400=0,0,VLOOKUP($A400,Pointage!$A$6:$CE$370,'Récap Transp'!D$3))</f>
        <v>0</v>
      </c>
      <c r="E400" s="8">
        <f>IF($A400=0,0,VLOOKUP($A400,Pointage!$A$6:$CE$370,'Récap Transp'!E$3))</f>
        <v>0</v>
      </c>
      <c r="F400" s="8">
        <f>IF($A400=0,0,VLOOKUP($A400,Pointage!$A$6:$CE$370,'Récap Transp'!F$3))</f>
        <v>0</v>
      </c>
      <c r="G400" s="8">
        <f>IF($A400=0,0,VLOOKUP($A400,Pointage!$A$6:$CE$370,'Récap Transp'!G$3))</f>
        <v>0</v>
      </c>
      <c r="H400" s="8">
        <f>IF($A400=0,0,VLOOKUP($A400,Pointage!$A$6:$CE$370,'Récap Transp'!H$3))</f>
        <v>0</v>
      </c>
      <c r="I400" s="8">
        <f>IF($A400=0,0,VLOOKUP($A400,Pointage!$A$6:$CE$370,'Récap Transp'!I$3))</f>
        <v>0</v>
      </c>
      <c r="J400" s="8">
        <f>IF($A400=0,0,VLOOKUP($A400,Pointage!$A$6:$CE$370,'Récap Transp'!J$3))</f>
        <v>0</v>
      </c>
      <c r="K400" s="8">
        <f>IF($A400=0,0,VLOOKUP($A400,Pointage!$A$6:$CE$370,'Récap Transp'!K$3))</f>
        <v>0</v>
      </c>
      <c r="L400" s="8">
        <f>IF($A400=0,0,VLOOKUP($A400,Pointage!$A$6:$CE$370,'Récap Transp'!L$3))</f>
        <v>0</v>
      </c>
      <c r="M400" s="8">
        <f>IF($A400=0,0,VLOOKUP($A400,Pointage!$A$6:$CE$370,'Récap Transp'!M$3))</f>
        <v>0</v>
      </c>
      <c r="N400" s="8">
        <f>IF($A400=0,0,VLOOKUP($A400,Pointage!$A$6:$CE$370,'Récap Transp'!N$3))</f>
        <v>0</v>
      </c>
      <c r="O400" s="8">
        <f>IF($A400=0,0,VLOOKUP($A400,Pointage!$A$6:$CE$370,'Récap Transp'!O$3))</f>
        <v>0</v>
      </c>
      <c r="P400" s="8">
        <f>IF($A400=0,0,VLOOKUP($A400,Pointage!$A$6:$CE$370,'Récap Transp'!P$3))</f>
        <v>0</v>
      </c>
      <c r="Q400" s="8">
        <f>IF($A400=0,0,VLOOKUP($A400,Pointage!$A$6:$CE$370,'Récap Transp'!Q$3))</f>
        <v>0</v>
      </c>
      <c r="R400" s="8">
        <f>IF($A400=0,0,VLOOKUP($A400,Pointage!$A$6:$CE$370,'Récap Transp'!R$3))</f>
        <v>0</v>
      </c>
      <c r="S400" s="8">
        <f>IF($A400=0,0,VLOOKUP($A400,Pointage!$A$6:$CE$370,'Récap Transp'!S$3))</f>
        <v>0</v>
      </c>
    </row>
    <row r="401" spans="1:19" x14ac:dyDescent="0.2">
      <c r="A401" s="7">
        <f>Pointage!A403</f>
        <v>0</v>
      </c>
      <c r="B401" s="4">
        <f t="shared" si="12"/>
        <v>0</v>
      </c>
      <c r="C401" s="4">
        <f t="shared" si="13"/>
        <v>1</v>
      </c>
      <c r="D401" s="8">
        <f>IF($A401=0,0,VLOOKUP($A401,Pointage!$A$6:$CE$370,'Récap Transp'!D$3))</f>
        <v>0</v>
      </c>
      <c r="E401" s="8">
        <f>IF($A401=0,0,VLOOKUP($A401,Pointage!$A$6:$CE$370,'Récap Transp'!E$3))</f>
        <v>0</v>
      </c>
      <c r="F401" s="8">
        <f>IF($A401=0,0,VLOOKUP($A401,Pointage!$A$6:$CE$370,'Récap Transp'!F$3))</f>
        <v>0</v>
      </c>
      <c r="G401" s="8">
        <f>IF($A401=0,0,VLOOKUP($A401,Pointage!$A$6:$CE$370,'Récap Transp'!G$3))</f>
        <v>0</v>
      </c>
      <c r="H401" s="8">
        <f>IF($A401=0,0,VLOOKUP($A401,Pointage!$A$6:$CE$370,'Récap Transp'!H$3))</f>
        <v>0</v>
      </c>
      <c r="I401" s="8">
        <f>IF($A401=0,0,VLOOKUP($A401,Pointage!$A$6:$CE$370,'Récap Transp'!I$3))</f>
        <v>0</v>
      </c>
      <c r="J401" s="8">
        <f>IF($A401=0,0,VLOOKUP($A401,Pointage!$A$6:$CE$370,'Récap Transp'!J$3))</f>
        <v>0</v>
      </c>
      <c r="K401" s="8">
        <f>IF($A401=0,0,VLOOKUP($A401,Pointage!$A$6:$CE$370,'Récap Transp'!K$3))</f>
        <v>0</v>
      </c>
      <c r="L401" s="8">
        <f>IF($A401=0,0,VLOOKUP($A401,Pointage!$A$6:$CE$370,'Récap Transp'!L$3))</f>
        <v>0</v>
      </c>
      <c r="M401" s="8">
        <f>IF($A401=0,0,VLOOKUP($A401,Pointage!$A$6:$CE$370,'Récap Transp'!M$3))</f>
        <v>0</v>
      </c>
      <c r="N401" s="8">
        <f>IF($A401=0,0,VLOOKUP($A401,Pointage!$A$6:$CE$370,'Récap Transp'!N$3))</f>
        <v>0</v>
      </c>
      <c r="O401" s="8">
        <f>IF($A401=0,0,VLOOKUP($A401,Pointage!$A$6:$CE$370,'Récap Transp'!O$3))</f>
        <v>0</v>
      </c>
      <c r="P401" s="8">
        <f>IF($A401=0,0,VLOOKUP($A401,Pointage!$A$6:$CE$370,'Récap Transp'!P$3))</f>
        <v>0</v>
      </c>
      <c r="Q401" s="8">
        <f>IF($A401=0,0,VLOOKUP($A401,Pointage!$A$6:$CE$370,'Récap Transp'!Q$3))</f>
        <v>0</v>
      </c>
      <c r="R401" s="8">
        <f>IF($A401=0,0,VLOOKUP($A401,Pointage!$A$6:$CE$370,'Récap Transp'!R$3))</f>
        <v>0</v>
      </c>
      <c r="S401" s="8">
        <f>IF($A401=0,0,VLOOKUP($A401,Pointage!$A$6:$CE$370,'Récap Transp'!S$3))</f>
        <v>0</v>
      </c>
    </row>
    <row r="402" spans="1:19" x14ac:dyDescent="0.2">
      <c r="A402" s="7">
        <f>Pointage!A404</f>
        <v>0</v>
      </c>
      <c r="B402" s="4">
        <f t="shared" si="12"/>
        <v>0</v>
      </c>
      <c r="C402" s="4">
        <f t="shared" si="13"/>
        <v>1</v>
      </c>
      <c r="D402" s="8">
        <f>IF($A402=0,0,VLOOKUP($A402,Pointage!$A$6:$CE$370,'Récap Transp'!D$3))</f>
        <v>0</v>
      </c>
      <c r="E402" s="8">
        <f>IF($A402=0,0,VLOOKUP($A402,Pointage!$A$6:$CE$370,'Récap Transp'!E$3))</f>
        <v>0</v>
      </c>
      <c r="F402" s="8">
        <f>IF($A402=0,0,VLOOKUP($A402,Pointage!$A$6:$CE$370,'Récap Transp'!F$3))</f>
        <v>0</v>
      </c>
      <c r="G402" s="8">
        <f>IF($A402=0,0,VLOOKUP($A402,Pointage!$A$6:$CE$370,'Récap Transp'!G$3))</f>
        <v>0</v>
      </c>
      <c r="H402" s="8">
        <f>IF($A402=0,0,VLOOKUP($A402,Pointage!$A$6:$CE$370,'Récap Transp'!H$3))</f>
        <v>0</v>
      </c>
      <c r="I402" s="8">
        <f>IF($A402=0,0,VLOOKUP($A402,Pointage!$A$6:$CE$370,'Récap Transp'!I$3))</f>
        <v>0</v>
      </c>
      <c r="J402" s="8">
        <f>IF($A402=0,0,VLOOKUP($A402,Pointage!$A$6:$CE$370,'Récap Transp'!J$3))</f>
        <v>0</v>
      </c>
      <c r="K402" s="8">
        <f>IF($A402=0,0,VLOOKUP($A402,Pointage!$A$6:$CE$370,'Récap Transp'!K$3))</f>
        <v>0</v>
      </c>
      <c r="L402" s="8">
        <f>IF($A402=0,0,VLOOKUP($A402,Pointage!$A$6:$CE$370,'Récap Transp'!L$3))</f>
        <v>0</v>
      </c>
      <c r="M402" s="8">
        <f>IF($A402=0,0,VLOOKUP($A402,Pointage!$A$6:$CE$370,'Récap Transp'!M$3))</f>
        <v>0</v>
      </c>
      <c r="N402" s="8">
        <f>IF($A402=0,0,VLOOKUP($A402,Pointage!$A$6:$CE$370,'Récap Transp'!N$3))</f>
        <v>0</v>
      </c>
      <c r="O402" s="8">
        <f>IF($A402=0,0,VLOOKUP($A402,Pointage!$A$6:$CE$370,'Récap Transp'!O$3))</f>
        <v>0</v>
      </c>
      <c r="P402" s="8">
        <f>IF($A402=0,0,VLOOKUP($A402,Pointage!$A$6:$CE$370,'Récap Transp'!P$3))</f>
        <v>0</v>
      </c>
      <c r="Q402" s="8">
        <f>IF($A402=0,0,VLOOKUP($A402,Pointage!$A$6:$CE$370,'Récap Transp'!Q$3))</f>
        <v>0</v>
      </c>
      <c r="R402" s="8">
        <f>IF($A402=0,0,VLOOKUP($A402,Pointage!$A$6:$CE$370,'Récap Transp'!R$3))</f>
        <v>0</v>
      </c>
      <c r="S402" s="8">
        <f>IF($A402=0,0,VLOOKUP($A402,Pointage!$A$6:$CE$370,'Récap Transp'!S$3))</f>
        <v>0</v>
      </c>
    </row>
    <row r="403" spans="1:19" x14ac:dyDescent="0.2">
      <c r="A403" s="7">
        <f>Pointage!A405</f>
        <v>0</v>
      </c>
      <c r="B403" s="4">
        <f t="shared" si="12"/>
        <v>0</v>
      </c>
      <c r="C403" s="4">
        <f t="shared" si="13"/>
        <v>1</v>
      </c>
      <c r="D403" s="8">
        <f>IF($A403=0,0,VLOOKUP($A403,Pointage!$A$6:$CE$370,'Récap Transp'!D$3))</f>
        <v>0</v>
      </c>
      <c r="E403" s="8">
        <f>IF($A403=0,0,VLOOKUP($A403,Pointage!$A$6:$CE$370,'Récap Transp'!E$3))</f>
        <v>0</v>
      </c>
      <c r="F403" s="8">
        <f>IF($A403=0,0,VLOOKUP($A403,Pointage!$A$6:$CE$370,'Récap Transp'!F$3))</f>
        <v>0</v>
      </c>
      <c r="G403" s="8">
        <f>IF($A403=0,0,VLOOKUP($A403,Pointage!$A$6:$CE$370,'Récap Transp'!G$3))</f>
        <v>0</v>
      </c>
      <c r="H403" s="8">
        <f>IF($A403=0,0,VLOOKUP($A403,Pointage!$A$6:$CE$370,'Récap Transp'!H$3))</f>
        <v>0</v>
      </c>
      <c r="I403" s="8">
        <f>IF($A403=0,0,VLOOKUP($A403,Pointage!$A$6:$CE$370,'Récap Transp'!I$3))</f>
        <v>0</v>
      </c>
      <c r="J403" s="8">
        <f>IF($A403=0,0,VLOOKUP($A403,Pointage!$A$6:$CE$370,'Récap Transp'!J$3))</f>
        <v>0</v>
      </c>
      <c r="K403" s="8">
        <f>IF($A403=0,0,VLOOKUP($A403,Pointage!$A$6:$CE$370,'Récap Transp'!K$3))</f>
        <v>0</v>
      </c>
      <c r="L403" s="8">
        <f>IF($A403=0,0,VLOOKUP($A403,Pointage!$A$6:$CE$370,'Récap Transp'!L$3))</f>
        <v>0</v>
      </c>
      <c r="M403" s="8">
        <f>IF($A403=0,0,VLOOKUP($A403,Pointage!$A$6:$CE$370,'Récap Transp'!M$3))</f>
        <v>0</v>
      </c>
      <c r="N403" s="8">
        <f>IF($A403=0,0,VLOOKUP($A403,Pointage!$A$6:$CE$370,'Récap Transp'!N$3))</f>
        <v>0</v>
      </c>
      <c r="O403" s="8">
        <f>IF($A403=0,0,VLOOKUP($A403,Pointage!$A$6:$CE$370,'Récap Transp'!O$3))</f>
        <v>0</v>
      </c>
      <c r="P403" s="8">
        <f>IF($A403=0,0,VLOOKUP($A403,Pointage!$A$6:$CE$370,'Récap Transp'!P$3))</f>
        <v>0</v>
      </c>
      <c r="Q403" s="8">
        <f>IF($A403=0,0,VLOOKUP($A403,Pointage!$A$6:$CE$370,'Récap Transp'!Q$3))</f>
        <v>0</v>
      </c>
      <c r="R403" s="8">
        <f>IF($A403=0,0,VLOOKUP($A403,Pointage!$A$6:$CE$370,'Récap Transp'!R$3))</f>
        <v>0</v>
      </c>
      <c r="S403" s="8">
        <f>IF($A403=0,0,VLOOKUP($A403,Pointage!$A$6:$CE$370,'Récap Transp'!S$3))</f>
        <v>0</v>
      </c>
    </row>
    <row r="404" spans="1:19" x14ac:dyDescent="0.2">
      <c r="A404" s="7">
        <f>Pointage!A406</f>
        <v>0</v>
      </c>
      <c r="B404" s="4">
        <f t="shared" si="12"/>
        <v>0</v>
      </c>
      <c r="C404" s="4">
        <f t="shared" si="13"/>
        <v>1</v>
      </c>
      <c r="D404" s="8">
        <f>IF($A404=0,0,VLOOKUP($A404,Pointage!$A$6:$CE$370,'Récap Transp'!D$3))</f>
        <v>0</v>
      </c>
      <c r="E404" s="8">
        <f>IF($A404=0,0,VLOOKUP($A404,Pointage!$A$6:$CE$370,'Récap Transp'!E$3))</f>
        <v>0</v>
      </c>
      <c r="F404" s="8">
        <f>IF($A404=0,0,VLOOKUP($A404,Pointage!$A$6:$CE$370,'Récap Transp'!F$3))</f>
        <v>0</v>
      </c>
      <c r="G404" s="8">
        <f>IF($A404=0,0,VLOOKUP($A404,Pointage!$A$6:$CE$370,'Récap Transp'!G$3))</f>
        <v>0</v>
      </c>
      <c r="H404" s="8">
        <f>IF($A404=0,0,VLOOKUP($A404,Pointage!$A$6:$CE$370,'Récap Transp'!H$3))</f>
        <v>0</v>
      </c>
      <c r="I404" s="8">
        <f>IF($A404=0,0,VLOOKUP($A404,Pointage!$A$6:$CE$370,'Récap Transp'!I$3))</f>
        <v>0</v>
      </c>
      <c r="J404" s="8">
        <f>IF($A404=0,0,VLOOKUP($A404,Pointage!$A$6:$CE$370,'Récap Transp'!J$3))</f>
        <v>0</v>
      </c>
      <c r="K404" s="8">
        <f>IF($A404=0,0,VLOOKUP($A404,Pointage!$A$6:$CE$370,'Récap Transp'!K$3))</f>
        <v>0</v>
      </c>
      <c r="L404" s="8">
        <f>IF($A404=0,0,VLOOKUP($A404,Pointage!$A$6:$CE$370,'Récap Transp'!L$3))</f>
        <v>0</v>
      </c>
      <c r="M404" s="8">
        <f>IF($A404=0,0,VLOOKUP($A404,Pointage!$A$6:$CE$370,'Récap Transp'!M$3))</f>
        <v>0</v>
      </c>
      <c r="N404" s="8">
        <f>IF($A404=0,0,VLOOKUP($A404,Pointage!$A$6:$CE$370,'Récap Transp'!N$3))</f>
        <v>0</v>
      </c>
      <c r="O404" s="8">
        <f>IF($A404=0,0,VLOOKUP($A404,Pointage!$A$6:$CE$370,'Récap Transp'!O$3))</f>
        <v>0</v>
      </c>
      <c r="P404" s="8">
        <f>IF($A404=0,0,VLOOKUP($A404,Pointage!$A$6:$CE$370,'Récap Transp'!P$3))</f>
        <v>0</v>
      </c>
      <c r="Q404" s="8">
        <f>IF($A404=0,0,VLOOKUP($A404,Pointage!$A$6:$CE$370,'Récap Transp'!Q$3))</f>
        <v>0</v>
      </c>
      <c r="R404" s="8">
        <f>IF($A404=0,0,VLOOKUP($A404,Pointage!$A$6:$CE$370,'Récap Transp'!R$3))</f>
        <v>0</v>
      </c>
      <c r="S404" s="8">
        <f>IF($A404=0,0,VLOOKUP($A404,Pointage!$A$6:$CE$370,'Récap Transp'!S$3))</f>
        <v>0</v>
      </c>
    </row>
    <row r="405" spans="1:19" x14ac:dyDescent="0.2">
      <c r="A405" s="7">
        <f>Pointage!A407</f>
        <v>0</v>
      </c>
      <c r="B405" s="4">
        <f t="shared" si="12"/>
        <v>0</v>
      </c>
      <c r="C405" s="4">
        <f t="shared" si="13"/>
        <v>1</v>
      </c>
      <c r="D405" s="8">
        <f>IF($A405=0,0,VLOOKUP($A405,Pointage!$A$6:$CE$370,'Récap Transp'!D$3))</f>
        <v>0</v>
      </c>
      <c r="E405" s="8">
        <f>IF($A405=0,0,VLOOKUP($A405,Pointage!$A$6:$CE$370,'Récap Transp'!E$3))</f>
        <v>0</v>
      </c>
      <c r="F405" s="8">
        <f>IF($A405=0,0,VLOOKUP($A405,Pointage!$A$6:$CE$370,'Récap Transp'!F$3))</f>
        <v>0</v>
      </c>
      <c r="G405" s="8">
        <f>IF($A405=0,0,VLOOKUP($A405,Pointage!$A$6:$CE$370,'Récap Transp'!G$3))</f>
        <v>0</v>
      </c>
      <c r="H405" s="8">
        <f>IF($A405=0,0,VLOOKUP($A405,Pointage!$A$6:$CE$370,'Récap Transp'!H$3))</f>
        <v>0</v>
      </c>
      <c r="I405" s="8">
        <f>IF($A405=0,0,VLOOKUP($A405,Pointage!$A$6:$CE$370,'Récap Transp'!I$3))</f>
        <v>0</v>
      </c>
      <c r="J405" s="8">
        <f>IF($A405=0,0,VLOOKUP($A405,Pointage!$A$6:$CE$370,'Récap Transp'!J$3))</f>
        <v>0</v>
      </c>
      <c r="K405" s="8">
        <f>IF($A405=0,0,VLOOKUP($A405,Pointage!$A$6:$CE$370,'Récap Transp'!K$3))</f>
        <v>0</v>
      </c>
      <c r="L405" s="8">
        <f>IF($A405=0,0,VLOOKUP($A405,Pointage!$A$6:$CE$370,'Récap Transp'!L$3))</f>
        <v>0</v>
      </c>
      <c r="M405" s="8">
        <f>IF($A405=0,0,VLOOKUP($A405,Pointage!$A$6:$CE$370,'Récap Transp'!M$3))</f>
        <v>0</v>
      </c>
      <c r="N405" s="8">
        <f>IF($A405=0,0,VLOOKUP($A405,Pointage!$A$6:$CE$370,'Récap Transp'!N$3))</f>
        <v>0</v>
      </c>
      <c r="O405" s="8">
        <f>IF($A405=0,0,VLOOKUP($A405,Pointage!$A$6:$CE$370,'Récap Transp'!O$3))</f>
        <v>0</v>
      </c>
      <c r="P405" s="8">
        <f>IF($A405=0,0,VLOOKUP($A405,Pointage!$A$6:$CE$370,'Récap Transp'!P$3))</f>
        <v>0</v>
      </c>
      <c r="Q405" s="8">
        <f>IF($A405=0,0,VLOOKUP($A405,Pointage!$A$6:$CE$370,'Récap Transp'!Q$3))</f>
        <v>0</v>
      </c>
      <c r="R405" s="8">
        <f>IF($A405=0,0,VLOOKUP($A405,Pointage!$A$6:$CE$370,'Récap Transp'!R$3))</f>
        <v>0</v>
      </c>
      <c r="S405" s="8">
        <f>IF($A405=0,0,VLOOKUP($A405,Pointage!$A$6:$CE$370,'Récap Transp'!S$3))</f>
        <v>0</v>
      </c>
    </row>
    <row r="406" spans="1:19" x14ac:dyDescent="0.2">
      <c r="A406" s="7">
        <f>Pointage!A408</f>
        <v>0</v>
      </c>
      <c r="B406" s="4">
        <f t="shared" si="12"/>
        <v>0</v>
      </c>
      <c r="C406" s="4">
        <f t="shared" si="13"/>
        <v>1</v>
      </c>
      <c r="D406" s="8">
        <f>IF($A406=0,0,VLOOKUP($A406,Pointage!$A$6:$CE$370,'Récap Transp'!D$3))</f>
        <v>0</v>
      </c>
      <c r="E406" s="8">
        <f>IF($A406=0,0,VLOOKUP($A406,Pointage!$A$6:$CE$370,'Récap Transp'!E$3))</f>
        <v>0</v>
      </c>
      <c r="F406" s="8">
        <f>IF($A406=0,0,VLOOKUP($A406,Pointage!$A$6:$CE$370,'Récap Transp'!F$3))</f>
        <v>0</v>
      </c>
      <c r="G406" s="8">
        <f>IF($A406=0,0,VLOOKUP($A406,Pointage!$A$6:$CE$370,'Récap Transp'!G$3))</f>
        <v>0</v>
      </c>
      <c r="H406" s="8">
        <f>IF($A406=0,0,VLOOKUP($A406,Pointage!$A$6:$CE$370,'Récap Transp'!H$3))</f>
        <v>0</v>
      </c>
      <c r="I406" s="8">
        <f>IF($A406=0,0,VLOOKUP($A406,Pointage!$A$6:$CE$370,'Récap Transp'!I$3))</f>
        <v>0</v>
      </c>
      <c r="J406" s="8">
        <f>IF($A406=0,0,VLOOKUP($A406,Pointage!$A$6:$CE$370,'Récap Transp'!J$3))</f>
        <v>0</v>
      </c>
      <c r="K406" s="8">
        <f>IF($A406=0,0,VLOOKUP($A406,Pointage!$A$6:$CE$370,'Récap Transp'!K$3))</f>
        <v>0</v>
      </c>
      <c r="L406" s="8">
        <f>IF($A406=0,0,VLOOKUP($A406,Pointage!$A$6:$CE$370,'Récap Transp'!L$3))</f>
        <v>0</v>
      </c>
      <c r="M406" s="8">
        <f>IF($A406=0,0,VLOOKUP($A406,Pointage!$A$6:$CE$370,'Récap Transp'!M$3))</f>
        <v>0</v>
      </c>
      <c r="N406" s="8">
        <f>IF($A406=0,0,VLOOKUP($A406,Pointage!$A$6:$CE$370,'Récap Transp'!N$3))</f>
        <v>0</v>
      </c>
      <c r="O406" s="8">
        <f>IF($A406=0,0,VLOOKUP($A406,Pointage!$A$6:$CE$370,'Récap Transp'!O$3))</f>
        <v>0</v>
      </c>
      <c r="P406" s="8">
        <f>IF($A406=0,0,VLOOKUP($A406,Pointage!$A$6:$CE$370,'Récap Transp'!P$3))</f>
        <v>0</v>
      </c>
      <c r="Q406" s="8">
        <f>IF($A406=0,0,VLOOKUP($A406,Pointage!$A$6:$CE$370,'Récap Transp'!Q$3))</f>
        <v>0</v>
      </c>
      <c r="R406" s="8">
        <f>IF($A406=0,0,VLOOKUP($A406,Pointage!$A$6:$CE$370,'Récap Transp'!R$3))</f>
        <v>0</v>
      </c>
      <c r="S406" s="8">
        <f>IF($A406=0,0,VLOOKUP($A406,Pointage!$A$6:$CE$370,'Récap Transp'!S$3))</f>
        <v>0</v>
      </c>
    </row>
    <row r="407" spans="1:19" x14ac:dyDescent="0.2">
      <c r="A407" s="7">
        <f>Pointage!A409</f>
        <v>0</v>
      </c>
      <c r="B407" s="4">
        <f t="shared" si="12"/>
        <v>0</v>
      </c>
      <c r="C407" s="4">
        <f t="shared" si="13"/>
        <v>1</v>
      </c>
      <c r="D407" s="8">
        <f>IF($A407=0,0,VLOOKUP($A407,Pointage!$A$6:$CE$370,'Récap Transp'!D$3))</f>
        <v>0</v>
      </c>
      <c r="E407" s="8">
        <f>IF($A407=0,0,VLOOKUP($A407,Pointage!$A$6:$CE$370,'Récap Transp'!E$3))</f>
        <v>0</v>
      </c>
      <c r="F407" s="8">
        <f>IF($A407=0,0,VLOOKUP($A407,Pointage!$A$6:$CE$370,'Récap Transp'!F$3))</f>
        <v>0</v>
      </c>
      <c r="G407" s="8">
        <f>IF($A407=0,0,VLOOKUP($A407,Pointage!$A$6:$CE$370,'Récap Transp'!G$3))</f>
        <v>0</v>
      </c>
      <c r="H407" s="8">
        <f>IF($A407=0,0,VLOOKUP($A407,Pointage!$A$6:$CE$370,'Récap Transp'!H$3))</f>
        <v>0</v>
      </c>
      <c r="I407" s="8">
        <f>IF($A407=0,0,VLOOKUP($A407,Pointage!$A$6:$CE$370,'Récap Transp'!I$3))</f>
        <v>0</v>
      </c>
      <c r="J407" s="8">
        <f>IF($A407=0,0,VLOOKUP($A407,Pointage!$A$6:$CE$370,'Récap Transp'!J$3))</f>
        <v>0</v>
      </c>
      <c r="K407" s="8">
        <f>IF($A407=0,0,VLOOKUP($A407,Pointage!$A$6:$CE$370,'Récap Transp'!K$3))</f>
        <v>0</v>
      </c>
      <c r="L407" s="8">
        <f>IF($A407=0,0,VLOOKUP($A407,Pointage!$A$6:$CE$370,'Récap Transp'!L$3))</f>
        <v>0</v>
      </c>
      <c r="M407" s="8">
        <f>IF($A407=0,0,VLOOKUP($A407,Pointage!$A$6:$CE$370,'Récap Transp'!M$3))</f>
        <v>0</v>
      </c>
      <c r="N407" s="8">
        <f>IF($A407=0,0,VLOOKUP($A407,Pointage!$A$6:$CE$370,'Récap Transp'!N$3))</f>
        <v>0</v>
      </c>
      <c r="O407" s="8">
        <f>IF($A407=0,0,VLOOKUP($A407,Pointage!$A$6:$CE$370,'Récap Transp'!O$3))</f>
        <v>0</v>
      </c>
      <c r="P407" s="8">
        <f>IF($A407=0,0,VLOOKUP($A407,Pointage!$A$6:$CE$370,'Récap Transp'!P$3))</f>
        <v>0</v>
      </c>
      <c r="Q407" s="8">
        <f>IF($A407=0,0,VLOOKUP($A407,Pointage!$A$6:$CE$370,'Récap Transp'!Q$3))</f>
        <v>0</v>
      </c>
      <c r="R407" s="8">
        <f>IF($A407=0,0,VLOOKUP($A407,Pointage!$A$6:$CE$370,'Récap Transp'!R$3))</f>
        <v>0</v>
      </c>
      <c r="S407" s="8">
        <f>IF($A407=0,0,VLOOKUP($A407,Pointage!$A$6:$CE$370,'Récap Transp'!S$3))</f>
        <v>0</v>
      </c>
    </row>
    <row r="408" spans="1:19" x14ac:dyDescent="0.2">
      <c r="A408" s="7">
        <f>Pointage!A410</f>
        <v>0</v>
      </c>
      <c r="B408" s="4">
        <f t="shared" si="12"/>
        <v>0</v>
      </c>
      <c r="C408" s="4">
        <f t="shared" si="13"/>
        <v>1</v>
      </c>
      <c r="D408" s="8">
        <f>IF($A408=0,0,VLOOKUP($A408,Pointage!$A$6:$CE$370,'Récap Transp'!D$3))</f>
        <v>0</v>
      </c>
      <c r="E408" s="8">
        <f>IF($A408=0,0,VLOOKUP($A408,Pointage!$A$6:$CE$370,'Récap Transp'!E$3))</f>
        <v>0</v>
      </c>
      <c r="F408" s="8">
        <f>IF($A408=0,0,VLOOKUP($A408,Pointage!$A$6:$CE$370,'Récap Transp'!F$3))</f>
        <v>0</v>
      </c>
      <c r="G408" s="8">
        <f>IF($A408=0,0,VLOOKUP($A408,Pointage!$A$6:$CE$370,'Récap Transp'!G$3))</f>
        <v>0</v>
      </c>
      <c r="H408" s="8">
        <f>IF($A408=0,0,VLOOKUP($A408,Pointage!$A$6:$CE$370,'Récap Transp'!H$3))</f>
        <v>0</v>
      </c>
      <c r="I408" s="8">
        <f>IF($A408=0,0,VLOOKUP($A408,Pointage!$A$6:$CE$370,'Récap Transp'!I$3))</f>
        <v>0</v>
      </c>
      <c r="J408" s="8">
        <f>IF($A408=0,0,VLOOKUP($A408,Pointage!$A$6:$CE$370,'Récap Transp'!J$3))</f>
        <v>0</v>
      </c>
      <c r="K408" s="8">
        <f>IF($A408=0,0,VLOOKUP($A408,Pointage!$A$6:$CE$370,'Récap Transp'!K$3))</f>
        <v>0</v>
      </c>
      <c r="L408" s="8">
        <f>IF($A408=0,0,VLOOKUP($A408,Pointage!$A$6:$CE$370,'Récap Transp'!L$3))</f>
        <v>0</v>
      </c>
      <c r="M408" s="8">
        <f>IF($A408=0,0,VLOOKUP($A408,Pointage!$A$6:$CE$370,'Récap Transp'!M$3))</f>
        <v>0</v>
      </c>
      <c r="N408" s="8">
        <f>IF($A408=0,0,VLOOKUP($A408,Pointage!$A$6:$CE$370,'Récap Transp'!N$3))</f>
        <v>0</v>
      </c>
      <c r="O408" s="8">
        <f>IF($A408=0,0,VLOOKUP($A408,Pointage!$A$6:$CE$370,'Récap Transp'!O$3))</f>
        <v>0</v>
      </c>
      <c r="P408" s="8">
        <f>IF($A408=0,0,VLOOKUP($A408,Pointage!$A$6:$CE$370,'Récap Transp'!P$3))</f>
        <v>0</v>
      </c>
      <c r="Q408" s="8">
        <f>IF($A408=0,0,VLOOKUP($A408,Pointage!$A$6:$CE$370,'Récap Transp'!Q$3))</f>
        <v>0</v>
      </c>
      <c r="R408" s="8">
        <f>IF($A408=0,0,VLOOKUP($A408,Pointage!$A$6:$CE$370,'Récap Transp'!R$3))</f>
        <v>0</v>
      </c>
      <c r="S408" s="8">
        <f>IF($A408=0,0,VLOOKUP($A408,Pointage!$A$6:$CE$370,'Récap Transp'!S$3))</f>
        <v>0</v>
      </c>
    </row>
    <row r="409" spans="1:19" x14ac:dyDescent="0.2">
      <c r="A409" s="7">
        <f>Pointage!A411</f>
        <v>0</v>
      </c>
      <c r="B409" s="4">
        <f t="shared" si="12"/>
        <v>0</v>
      </c>
      <c r="C409" s="4">
        <f t="shared" si="13"/>
        <v>1</v>
      </c>
      <c r="D409" s="8">
        <f>IF($A409=0,0,VLOOKUP($A409,Pointage!$A$6:$CE$370,'Récap Transp'!D$3))</f>
        <v>0</v>
      </c>
      <c r="E409" s="8">
        <f>IF($A409=0,0,VLOOKUP($A409,Pointage!$A$6:$CE$370,'Récap Transp'!E$3))</f>
        <v>0</v>
      </c>
      <c r="F409" s="8">
        <f>IF($A409=0,0,VLOOKUP($A409,Pointage!$A$6:$CE$370,'Récap Transp'!F$3))</f>
        <v>0</v>
      </c>
      <c r="G409" s="8">
        <f>IF($A409=0,0,VLOOKUP($A409,Pointage!$A$6:$CE$370,'Récap Transp'!G$3))</f>
        <v>0</v>
      </c>
      <c r="H409" s="8">
        <f>IF($A409=0,0,VLOOKUP($A409,Pointage!$A$6:$CE$370,'Récap Transp'!H$3))</f>
        <v>0</v>
      </c>
      <c r="I409" s="8">
        <f>IF($A409=0,0,VLOOKUP($A409,Pointage!$A$6:$CE$370,'Récap Transp'!I$3))</f>
        <v>0</v>
      </c>
      <c r="J409" s="8">
        <f>IF($A409=0,0,VLOOKUP($A409,Pointage!$A$6:$CE$370,'Récap Transp'!J$3))</f>
        <v>0</v>
      </c>
      <c r="K409" s="8">
        <f>IF($A409=0,0,VLOOKUP($A409,Pointage!$A$6:$CE$370,'Récap Transp'!K$3))</f>
        <v>0</v>
      </c>
      <c r="L409" s="8">
        <f>IF($A409=0,0,VLOOKUP($A409,Pointage!$A$6:$CE$370,'Récap Transp'!L$3))</f>
        <v>0</v>
      </c>
      <c r="M409" s="8">
        <f>IF($A409=0,0,VLOOKUP($A409,Pointage!$A$6:$CE$370,'Récap Transp'!M$3))</f>
        <v>0</v>
      </c>
      <c r="N409" s="8">
        <f>IF($A409=0,0,VLOOKUP($A409,Pointage!$A$6:$CE$370,'Récap Transp'!N$3))</f>
        <v>0</v>
      </c>
      <c r="O409" s="8">
        <f>IF($A409=0,0,VLOOKUP($A409,Pointage!$A$6:$CE$370,'Récap Transp'!O$3))</f>
        <v>0</v>
      </c>
      <c r="P409" s="8">
        <f>IF($A409=0,0,VLOOKUP($A409,Pointage!$A$6:$CE$370,'Récap Transp'!P$3))</f>
        <v>0</v>
      </c>
      <c r="Q409" s="8">
        <f>IF($A409=0,0,VLOOKUP($A409,Pointage!$A$6:$CE$370,'Récap Transp'!Q$3))</f>
        <v>0</v>
      </c>
      <c r="R409" s="8">
        <f>IF($A409=0,0,VLOOKUP($A409,Pointage!$A$6:$CE$370,'Récap Transp'!R$3))</f>
        <v>0</v>
      </c>
      <c r="S409" s="8">
        <f>IF($A409=0,0,VLOOKUP($A409,Pointage!$A$6:$CE$370,'Récap Transp'!S$3))</f>
        <v>0</v>
      </c>
    </row>
    <row r="410" spans="1:19" x14ac:dyDescent="0.2">
      <c r="A410" s="7">
        <f>Pointage!A412</f>
        <v>0</v>
      </c>
      <c r="B410" s="4">
        <f t="shared" si="12"/>
        <v>0</v>
      </c>
      <c r="C410" s="4">
        <f t="shared" si="13"/>
        <v>1</v>
      </c>
      <c r="D410" s="8">
        <f>IF($A410=0,0,VLOOKUP($A410,Pointage!$A$6:$CE$370,'Récap Transp'!D$3))</f>
        <v>0</v>
      </c>
      <c r="E410" s="8">
        <f>IF($A410=0,0,VLOOKUP($A410,Pointage!$A$6:$CE$370,'Récap Transp'!E$3))</f>
        <v>0</v>
      </c>
      <c r="F410" s="8">
        <f>IF($A410=0,0,VLOOKUP($A410,Pointage!$A$6:$CE$370,'Récap Transp'!F$3))</f>
        <v>0</v>
      </c>
      <c r="G410" s="8">
        <f>IF($A410=0,0,VLOOKUP($A410,Pointage!$A$6:$CE$370,'Récap Transp'!G$3))</f>
        <v>0</v>
      </c>
      <c r="H410" s="8">
        <f>IF($A410=0,0,VLOOKUP($A410,Pointage!$A$6:$CE$370,'Récap Transp'!H$3))</f>
        <v>0</v>
      </c>
      <c r="I410" s="8">
        <f>IF($A410=0,0,VLOOKUP($A410,Pointage!$A$6:$CE$370,'Récap Transp'!I$3))</f>
        <v>0</v>
      </c>
      <c r="J410" s="8">
        <f>IF($A410=0,0,VLOOKUP($A410,Pointage!$A$6:$CE$370,'Récap Transp'!J$3))</f>
        <v>0</v>
      </c>
      <c r="K410" s="8">
        <f>IF($A410=0,0,VLOOKUP($A410,Pointage!$A$6:$CE$370,'Récap Transp'!K$3))</f>
        <v>0</v>
      </c>
      <c r="L410" s="8">
        <f>IF($A410=0,0,VLOOKUP($A410,Pointage!$A$6:$CE$370,'Récap Transp'!L$3))</f>
        <v>0</v>
      </c>
      <c r="M410" s="8">
        <f>IF($A410=0,0,VLOOKUP($A410,Pointage!$A$6:$CE$370,'Récap Transp'!M$3))</f>
        <v>0</v>
      </c>
      <c r="N410" s="8">
        <f>IF($A410=0,0,VLOOKUP($A410,Pointage!$A$6:$CE$370,'Récap Transp'!N$3))</f>
        <v>0</v>
      </c>
      <c r="O410" s="8">
        <f>IF($A410=0,0,VLOOKUP($A410,Pointage!$A$6:$CE$370,'Récap Transp'!O$3))</f>
        <v>0</v>
      </c>
      <c r="P410" s="8">
        <f>IF($A410=0,0,VLOOKUP($A410,Pointage!$A$6:$CE$370,'Récap Transp'!P$3))</f>
        <v>0</v>
      </c>
      <c r="Q410" s="8">
        <f>IF($A410=0,0,VLOOKUP($A410,Pointage!$A$6:$CE$370,'Récap Transp'!Q$3))</f>
        <v>0</v>
      </c>
      <c r="R410" s="8">
        <f>IF($A410=0,0,VLOOKUP($A410,Pointage!$A$6:$CE$370,'Récap Transp'!R$3))</f>
        <v>0</v>
      </c>
      <c r="S410" s="8">
        <f>IF($A410=0,0,VLOOKUP($A410,Pointage!$A$6:$CE$370,'Récap Transp'!S$3))</f>
        <v>0</v>
      </c>
    </row>
    <row r="411" spans="1:19" x14ac:dyDescent="0.2">
      <c r="A411" s="7">
        <f>Pointage!A413</f>
        <v>0</v>
      </c>
      <c r="B411" s="4">
        <f t="shared" si="12"/>
        <v>0</v>
      </c>
      <c r="C411" s="4">
        <f t="shared" si="13"/>
        <v>1</v>
      </c>
      <c r="D411" s="8">
        <f>IF($A411=0,0,VLOOKUP($A411,Pointage!$A$6:$CE$370,'Récap Transp'!D$3))</f>
        <v>0</v>
      </c>
      <c r="E411" s="8">
        <f>IF($A411=0,0,VLOOKUP($A411,Pointage!$A$6:$CE$370,'Récap Transp'!E$3))</f>
        <v>0</v>
      </c>
      <c r="F411" s="8">
        <f>IF($A411=0,0,VLOOKUP($A411,Pointage!$A$6:$CE$370,'Récap Transp'!F$3))</f>
        <v>0</v>
      </c>
      <c r="G411" s="8">
        <f>IF($A411=0,0,VLOOKUP($A411,Pointage!$A$6:$CE$370,'Récap Transp'!G$3))</f>
        <v>0</v>
      </c>
      <c r="H411" s="8">
        <f>IF($A411=0,0,VLOOKUP($A411,Pointage!$A$6:$CE$370,'Récap Transp'!H$3))</f>
        <v>0</v>
      </c>
      <c r="I411" s="8">
        <f>IF($A411=0,0,VLOOKUP($A411,Pointage!$A$6:$CE$370,'Récap Transp'!I$3))</f>
        <v>0</v>
      </c>
      <c r="J411" s="8">
        <f>IF($A411=0,0,VLOOKUP($A411,Pointage!$A$6:$CE$370,'Récap Transp'!J$3))</f>
        <v>0</v>
      </c>
      <c r="K411" s="8">
        <f>IF($A411=0,0,VLOOKUP($A411,Pointage!$A$6:$CE$370,'Récap Transp'!K$3))</f>
        <v>0</v>
      </c>
      <c r="L411" s="8">
        <f>IF($A411=0,0,VLOOKUP($A411,Pointage!$A$6:$CE$370,'Récap Transp'!L$3))</f>
        <v>0</v>
      </c>
      <c r="M411" s="8">
        <f>IF($A411=0,0,VLOOKUP($A411,Pointage!$A$6:$CE$370,'Récap Transp'!M$3))</f>
        <v>0</v>
      </c>
      <c r="N411" s="8">
        <f>IF($A411=0,0,VLOOKUP($A411,Pointage!$A$6:$CE$370,'Récap Transp'!N$3))</f>
        <v>0</v>
      </c>
      <c r="O411" s="8">
        <f>IF($A411=0,0,VLOOKUP($A411,Pointage!$A$6:$CE$370,'Récap Transp'!O$3))</f>
        <v>0</v>
      </c>
      <c r="P411" s="8">
        <f>IF($A411=0,0,VLOOKUP($A411,Pointage!$A$6:$CE$370,'Récap Transp'!P$3))</f>
        <v>0</v>
      </c>
      <c r="Q411" s="8">
        <f>IF($A411=0,0,VLOOKUP($A411,Pointage!$A$6:$CE$370,'Récap Transp'!Q$3))</f>
        <v>0</v>
      </c>
      <c r="R411" s="8">
        <f>IF($A411=0,0,VLOOKUP($A411,Pointage!$A$6:$CE$370,'Récap Transp'!R$3))</f>
        <v>0</v>
      </c>
      <c r="S411" s="8">
        <f>IF($A411=0,0,VLOOKUP($A411,Pointage!$A$6:$CE$370,'Récap Transp'!S$3))</f>
        <v>0</v>
      </c>
    </row>
    <row r="412" spans="1:19" x14ac:dyDescent="0.2">
      <c r="A412" s="7">
        <f>Pointage!A414</f>
        <v>0</v>
      </c>
      <c r="B412" s="4">
        <f t="shared" si="12"/>
        <v>0</v>
      </c>
      <c r="C412" s="4">
        <f t="shared" si="13"/>
        <v>1</v>
      </c>
      <c r="D412" s="8">
        <f>IF($A412=0,0,VLOOKUP($A412,Pointage!$A$6:$CE$370,'Récap Transp'!D$3))</f>
        <v>0</v>
      </c>
      <c r="E412" s="8">
        <f>IF($A412=0,0,VLOOKUP($A412,Pointage!$A$6:$CE$370,'Récap Transp'!E$3))</f>
        <v>0</v>
      </c>
      <c r="F412" s="8">
        <f>IF($A412=0,0,VLOOKUP($A412,Pointage!$A$6:$CE$370,'Récap Transp'!F$3))</f>
        <v>0</v>
      </c>
      <c r="G412" s="8">
        <f>IF($A412=0,0,VLOOKUP($A412,Pointage!$A$6:$CE$370,'Récap Transp'!G$3))</f>
        <v>0</v>
      </c>
      <c r="H412" s="8">
        <f>IF($A412=0,0,VLOOKUP($A412,Pointage!$A$6:$CE$370,'Récap Transp'!H$3))</f>
        <v>0</v>
      </c>
      <c r="I412" s="8">
        <f>IF($A412=0,0,VLOOKUP($A412,Pointage!$A$6:$CE$370,'Récap Transp'!I$3))</f>
        <v>0</v>
      </c>
      <c r="J412" s="8">
        <f>IF($A412=0,0,VLOOKUP($A412,Pointage!$A$6:$CE$370,'Récap Transp'!J$3))</f>
        <v>0</v>
      </c>
      <c r="K412" s="8">
        <f>IF($A412=0,0,VLOOKUP($A412,Pointage!$A$6:$CE$370,'Récap Transp'!K$3))</f>
        <v>0</v>
      </c>
      <c r="L412" s="8">
        <f>IF($A412=0,0,VLOOKUP($A412,Pointage!$A$6:$CE$370,'Récap Transp'!L$3))</f>
        <v>0</v>
      </c>
      <c r="M412" s="8">
        <f>IF($A412=0,0,VLOOKUP($A412,Pointage!$A$6:$CE$370,'Récap Transp'!M$3))</f>
        <v>0</v>
      </c>
      <c r="N412" s="8">
        <f>IF($A412=0,0,VLOOKUP($A412,Pointage!$A$6:$CE$370,'Récap Transp'!N$3))</f>
        <v>0</v>
      </c>
      <c r="O412" s="8">
        <f>IF($A412=0,0,VLOOKUP($A412,Pointage!$A$6:$CE$370,'Récap Transp'!O$3))</f>
        <v>0</v>
      </c>
      <c r="P412" s="8">
        <f>IF($A412=0,0,VLOOKUP($A412,Pointage!$A$6:$CE$370,'Récap Transp'!P$3))</f>
        <v>0</v>
      </c>
      <c r="Q412" s="8">
        <f>IF($A412=0,0,VLOOKUP($A412,Pointage!$A$6:$CE$370,'Récap Transp'!Q$3))</f>
        <v>0</v>
      </c>
      <c r="R412" s="8">
        <f>IF($A412=0,0,VLOOKUP($A412,Pointage!$A$6:$CE$370,'Récap Transp'!R$3))</f>
        <v>0</v>
      </c>
      <c r="S412" s="8">
        <f>IF($A412=0,0,VLOOKUP($A412,Pointage!$A$6:$CE$370,'Récap Transp'!S$3))</f>
        <v>0</v>
      </c>
    </row>
    <row r="413" spans="1:19" x14ac:dyDescent="0.2">
      <c r="A413" s="7">
        <f>Pointage!A415</f>
        <v>0</v>
      </c>
      <c r="B413" s="4">
        <f t="shared" si="12"/>
        <v>0</v>
      </c>
      <c r="C413" s="4">
        <f t="shared" si="13"/>
        <v>1</v>
      </c>
      <c r="D413" s="8">
        <f>IF($A413=0,0,VLOOKUP($A413,Pointage!$A$6:$CE$370,'Récap Transp'!D$3))</f>
        <v>0</v>
      </c>
      <c r="E413" s="8">
        <f>IF($A413=0,0,VLOOKUP($A413,Pointage!$A$6:$CE$370,'Récap Transp'!E$3))</f>
        <v>0</v>
      </c>
      <c r="F413" s="8">
        <f>IF($A413=0,0,VLOOKUP($A413,Pointage!$A$6:$CE$370,'Récap Transp'!F$3))</f>
        <v>0</v>
      </c>
      <c r="G413" s="8">
        <f>IF($A413=0,0,VLOOKUP($A413,Pointage!$A$6:$CE$370,'Récap Transp'!G$3))</f>
        <v>0</v>
      </c>
      <c r="H413" s="8">
        <f>IF($A413=0,0,VLOOKUP($A413,Pointage!$A$6:$CE$370,'Récap Transp'!H$3))</f>
        <v>0</v>
      </c>
      <c r="I413" s="8">
        <f>IF($A413=0,0,VLOOKUP($A413,Pointage!$A$6:$CE$370,'Récap Transp'!I$3))</f>
        <v>0</v>
      </c>
      <c r="J413" s="8">
        <f>IF($A413=0,0,VLOOKUP($A413,Pointage!$A$6:$CE$370,'Récap Transp'!J$3))</f>
        <v>0</v>
      </c>
      <c r="K413" s="8">
        <f>IF($A413=0,0,VLOOKUP($A413,Pointage!$A$6:$CE$370,'Récap Transp'!K$3))</f>
        <v>0</v>
      </c>
      <c r="L413" s="8">
        <f>IF($A413=0,0,VLOOKUP($A413,Pointage!$A$6:$CE$370,'Récap Transp'!L$3))</f>
        <v>0</v>
      </c>
      <c r="M413" s="8">
        <f>IF($A413=0,0,VLOOKUP($A413,Pointage!$A$6:$CE$370,'Récap Transp'!M$3))</f>
        <v>0</v>
      </c>
      <c r="N413" s="8">
        <f>IF($A413=0,0,VLOOKUP($A413,Pointage!$A$6:$CE$370,'Récap Transp'!N$3))</f>
        <v>0</v>
      </c>
      <c r="O413" s="8">
        <f>IF($A413=0,0,VLOOKUP($A413,Pointage!$A$6:$CE$370,'Récap Transp'!O$3))</f>
        <v>0</v>
      </c>
      <c r="P413" s="8">
        <f>IF($A413=0,0,VLOOKUP($A413,Pointage!$A$6:$CE$370,'Récap Transp'!P$3))</f>
        <v>0</v>
      </c>
      <c r="Q413" s="8">
        <f>IF($A413=0,0,VLOOKUP($A413,Pointage!$A$6:$CE$370,'Récap Transp'!Q$3))</f>
        <v>0</v>
      </c>
      <c r="R413" s="8">
        <f>IF($A413=0,0,VLOOKUP($A413,Pointage!$A$6:$CE$370,'Récap Transp'!R$3))</f>
        <v>0</v>
      </c>
      <c r="S413" s="8">
        <f>IF($A413=0,0,VLOOKUP($A413,Pointage!$A$6:$CE$370,'Récap Transp'!S$3))</f>
        <v>0</v>
      </c>
    </row>
    <row r="414" spans="1:19" x14ac:dyDescent="0.2">
      <c r="A414" s="7">
        <f>Pointage!A416</f>
        <v>0</v>
      </c>
      <c r="B414" s="4">
        <f t="shared" si="12"/>
        <v>0</v>
      </c>
      <c r="C414" s="4">
        <f t="shared" si="13"/>
        <v>1</v>
      </c>
      <c r="D414" s="8">
        <f>IF($A414=0,0,VLOOKUP($A414,Pointage!$A$6:$CE$370,'Récap Transp'!D$3))</f>
        <v>0</v>
      </c>
      <c r="E414" s="8">
        <f>IF($A414=0,0,VLOOKUP($A414,Pointage!$A$6:$CE$370,'Récap Transp'!E$3))</f>
        <v>0</v>
      </c>
      <c r="F414" s="8">
        <f>IF($A414=0,0,VLOOKUP($A414,Pointage!$A$6:$CE$370,'Récap Transp'!F$3))</f>
        <v>0</v>
      </c>
      <c r="G414" s="8">
        <f>IF($A414=0,0,VLOOKUP($A414,Pointage!$A$6:$CE$370,'Récap Transp'!G$3))</f>
        <v>0</v>
      </c>
      <c r="H414" s="8">
        <f>IF($A414=0,0,VLOOKUP($A414,Pointage!$A$6:$CE$370,'Récap Transp'!H$3))</f>
        <v>0</v>
      </c>
      <c r="I414" s="8">
        <f>IF($A414=0,0,VLOOKUP($A414,Pointage!$A$6:$CE$370,'Récap Transp'!I$3))</f>
        <v>0</v>
      </c>
      <c r="J414" s="8">
        <f>IF($A414=0,0,VLOOKUP($A414,Pointage!$A$6:$CE$370,'Récap Transp'!J$3))</f>
        <v>0</v>
      </c>
      <c r="K414" s="8">
        <f>IF($A414=0,0,VLOOKUP($A414,Pointage!$A$6:$CE$370,'Récap Transp'!K$3))</f>
        <v>0</v>
      </c>
      <c r="L414" s="8">
        <f>IF($A414=0,0,VLOOKUP($A414,Pointage!$A$6:$CE$370,'Récap Transp'!L$3))</f>
        <v>0</v>
      </c>
      <c r="M414" s="8">
        <f>IF($A414=0,0,VLOOKUP($A414,Pointage!$A$6:$CE$370,'Récap Transp'!M$3))</f>
        <v>0</v>
      </c>
      <c r="N414" s="8">
        <f>IF($A414=0,0,VLOOKUP($A414,Pointage!$A$6:$CE$370,'Récap Transp'!N$3))</f>
        <v>0</v>
      </c>
      <c r="O414" s="8">
        <f>IF($A414=0,0,VLOOKUP($A414,Pointage!$A$6:$CE$370,'Récap Transp'!O$3))</f>
        <v>0</v>
      </c>
      <c r="P414" s="8">
        <f>IF($A414=0,0,VLOOKUP($A414,Pointage!$A$6:$CE$370,'Récap Transp'!P$3))</f>
        <v>0</v>
      </c>
      <c r="Q414" s="8">
        <f>IF($A414=0,0,VLOOKUP($A414,Pointage!$A$6:$CE$370,'Récap Transp'!Q$3))</f>
        <v>0</v>
      </c>
      <c r="R414" s="8">
        <f>IF($A414=0,0,VLOOKUP($A414,Pointage!$A$6:$CE$370,'Récap Transp'!R$3))</f>
        <v>0</v>
      </c>
      <c r="S414" s="8">
        <f>IF($A414=0,0,VLOOKUP($A414,Pointage!$A$6:$CE$370,'Récap Transp'!S$3))</f>
        <v>0</v>
      </c>
    </row>
    <row r="415" spans="1:19" x14ac:dyDescent="0.2">
      <c r="A415" s="7">
        <f>Pointage!A417</f>
        <v>0</v>
      </c>
      <c r="B415" s="4">
        <f t="shared" si="12"/>
        <v>0</v>
      </c>
      <c r="C415" s="4">
        <f t="shared" si="13"/>
        <v>1</v>
      </c>
      <c r="D415" s="8">
        <f>IF($A415=0,0,VLOOKUP($A415,Pointage!$A$6:$CE$370,'Récap Transp'!D$3))</f>
        <v>0</v>
      </c>
      <c r="E415" s="8">
        <f>IF($A415=0,0,VLOOKUP($A415,Pointage!$A$6:$CE$370,'Récap Transp'!E$3))</f>
        <v>0</v>
      </c>
      <c r="F415" s="8">
        <f>IF($A415=0,0,VLOOKUP($A415,Pointage!$A$6:$CE$370,'Récap Transp'!F$3))</f>
        <v>0</v>
      </c>
      <c r="G415" s="8">
        <f>IF($A415=0,0,VLOOKUP($A415,Pointage!$A$6:$CE$370,'Récap Transp'!G$3))</f>
        <v>0</v>
      </c>
      <c r="H415" s="8">
        <f>IF($A415=0,0,VLOOKUP($A415,Pointage!$A$6:$CE$370,'Récap Transp'!H$3))</f>
        <v>0</v>
      </c>
      <c r="I415" s="8">
        <f>IF($A415=0,0,VLOOKUP($A415,Pointage!$A$6:$CE$370,'Récap Transp'!I$3))</f>
        <v>0</v>
      </c>
      <c r="J415" s="8">
        <f>IF($A415=0,0,VLOOKUP($A415,Pointage!$A$6:$CE$370,'Récap Transp'!J$3))</f>
        <v>0</v>
      </c>
      <c r="K415" s="8">
        <f>IF($A415=0,0,VLOOKUP($A415,Pointage!$A$6:$CE$370,'Récap Transp'!K$3))</f>
        <v>0</v>
      </c>
      <c r="L415" s="8">
        <f>IF($A415=0,0,VLOOKUP($A415,Pointage!$A$6:$CE$370,'Récap Transp'!L$3))</f>
        <v>0</v>
      </c>
      <c r="M415" s="8">
        <f>IF($A415=0,0,VLOOKUP($A415,Pointage!$A$6:$CE$370,'Récap Transp'!M$3))</f>
        <v>0</v>
      </c>
      <c r="N415" s="8">
        <f>IF($A415=0,0,VLOOKUP($A415,Pointage!$A$6:$CE$370,'Récap Transp'!N$3))</f>
        <v>0</v>
      </c>
      <c r="O415" s="8">
        <f>IF($A415=0,0,VLOOKUP($A415,Pointage!$A$6:$CE$370,'Récap Transp'!O$3))</f>
        <v>0</v>
      </c>
      <c r="P415" s="8">
        <f>IF($A415=0,0,VLOOKUP($A415,Pointage!$A$6:$CE$370,'Récap Transp'!P$3))</f>
        <v>0</v>
      </c>
      <c r="Q415" s="8">
        <f>IF($A415=0,0,VLOOKUP($A415,Pointage!$A$6:$CE$370,'Récap Transp'!Q$3))</f>
        <v>0</v>
      </c>
      <c r="R415" s="8">
        <f>IF($A415=0,0,VLOOKUP($A415,Pointage!$A$6:$CE$370,'Récap Transp'!R$3))</f>
        <v>0</v>
      </c>
      <c r="S415" s="8">
        <f>IF($A415=0,0,VLOOKUP($A415,Pointage!$A$6:$CE$370,'Récap Transp'!S$3))</f>
        <v>0</v>
      </c>
    </row>
    <row r="416" spans="1:19" x14ac:dyDescent="0.2">
      <c r="A416" s="7">
        <f>Pointage!A418</f>
        <v>0</v>
      </c>
      <c r="B416" s="4">
        <f t="shared" si="12"/>
        <v>0</v>
      </c>
      <c r="C416" s="4">
        <f t="shared" si="13"/>
        <v>1</v>
      </c>
      <c r="D416" s="8">
        <f>IF($A416=0,0,VLOOKUP($A416,Pointage!$A$6:$CE$370,'Récap Transp'!D$3))</f>
        <v>0</v>
      </c>
      <c r="E416" s="8">
        <f>IF($A416=0,0,VLOOKUP($A416,Pointage!$A$6:$CE$370,'Récap Transp'!E$3))</f>
        <v>0</v>
      </c>
      <c r="F416" s="8">
        <f>IF($A416=0,0,VLOOKUP($A416,Pointage!$A$6:$CE$370,'Récap Transp'!F$3))</f>
        <v>0</v>
      </c>
      <c r="G416" s="8">
        <f>IF($A416=0,0,VLOOKUP($A416,Pointage!$A$6:$CE$370,'Récap Transp'!G$3))</f>
        <v>0</v>
      </c>
      <c r="H416" s="8">
        <f>IF($A416=0,0,VLOOKUP($A416,Pointage!$A$6:$CE$370,'Récap Transp'!H$3))</f>
        <v>0</v>
      </c>
      <c r="I416" s="8">
        <f>IF($A416=0,0,VLOOKUP($A416,Pointage!$A$6:$CE$370,'Récap Transp'!I$3))</f>
        <v>0</v>
      </c>
      <c r="J416" s="8">
        <f>IF($A416=0,0,VLOOKUP($A416,Pointage!$A$6:$CE$370,'Récap Transp'!J$3))</f>
        <v>0</v>
      </c>
      <c r="K416" s="8">
        <f>IF($A416=0,0,VLOOKUP($A416,Pointage!$A$6:$CE$370,'Récap Transp'!K$3))</f>
        <v>0</v>
      </c>
      <c r="L416" s="8">
        <f>IF($A416=0,0,VLOOKUP($A416,Pointage!$A$6:$CE$370,'Récap Transp'!L$3))</f>
        <v>0</v>
      </c>
      <c r="M416" s="8">
        <f>IF($A416=0,0,VLOOKUP($A416,Pointage!$A$6:$CE$370,'Récap Transp'!M$3))</f>
        <v>0</v>
      </c>
      <c r="N416" s="8">
        <f>IF($A416=0,0,VLOOKUP($A416,Pointage!$A$6:$CE$370,'Récap Transp'!N$3))</f>
        <v>0</v>
      </c>
      <c r="O416" s="8">
        <f>IF($A416=0,0,VLOOKUP($A416,Pointage!$A$6:$CE$370,'Récap Transp'!O$3))</f>
        <v>0</v>
      </c>
      <c r="P416" s="8">
        <f>IF($A416=0,0,VLOOKUP($A416,Pointage!$A$6:$CE$370,'Récap Transp'!P$3))</f>
        <v>0</v>
      </c>
      <c r="Q416" s="8">
        <f>IF($A416=0,0,VLOOKUP($A416,Pointage!$A$6:$CE$370,'Récap Transp'!Q$3))</f>
        <v>0</v>
      </c>
      <c r="R416" s="8">
        <f>IF($A416=0,0,VLOOKUP($A416,Pointage!$A$6:$CE$370,'Récap Transp'!R$3))</f>
        <v>0</v>
      </c>
      <c r="S416" s="8">
        <f>IF($A416=0,0,VLOOKUP($A416,Pointage!$A$6:$CE$370,'Récap Transp'!S$3))</f>
        <v>0</v>
      </c>
    </row>
    <row r="417" spans="1:19" x14ac:dyDescent="0.2">
      <c r="A417" s="7">
        <f>Pointage!A419</f>
        <v>0</v>
      </c>
      <c r="B417" s="4">
        <f t="shared" si="12"/>
        <v>0</v>
      </c>
      <c r="C417" s="4">
        <f t="shared" si="13"/>
        <v>1</v>
      </c>
      <c r="D417" s="8">
        <f>IF($A417=0,0,VLOOKUP($A417,Pointage!$A$6:$CE$370,'Récap Transp'!D$3))</f>
        <v>0</v>
      </c>
      <c r="E417" s="8">
        <f>IF($A417=0,0,VLOOKUP($A417,Pointage!$A$6:$CE$370,'Récap Transp'!E$3))</f>
        <v>0</v>
      </c>
      <c r="F417" s="8">
        <f>IF($A417=0,0,VLOOKUP($A417,Pointage!$A$6:$CE$370,'Récap Transp'!F$3))</f>
        <v>0</v>
      </c>
      <c r="G417" s="8">
        <f>IF($A417=0,0,VLOOKUP($A417,Pointage!$A$6:$CE$370,'Récap Transp'!G$3))</f>
        <v>0</v>
      </c>
      <c r="H417" s="8">
        <f>IF($A417=0,0,VLOOKUP($A417,Pointage!$A$6:$CE$370,'Récap Transp'!H$3))</f>
        <v>0</v>
      </c>
      <c r="I417" s="8">
        <f>IF($A417=0,0,VLOOKUP($A417,Pointage!$A$6:$CE$370,'Récap Transp'!I$3))</f>
        <v>0</v>
      </c>
      <c r="J417" s="8">
        <f>IF($A417=0,0,VLOOKUP($A417,Pointage!$A$6:$CE$370,'Récap Transp'!J$3))</f>
        <v>0</v>
      </c>
      <c r="K417" s="8">
        <f>IF($A417=0,0,VLOOKUP($A417,Pointage!$A$6:$CE$370,'Récap Transp'!K$3))</f>
        <v>0</v>
      </c>
      <c r="L417" s="8">
        <f>IF($A417=0,0,VLOOKUP($A417,Pointage!$A$6:$CE$370,'Récap Transp'!L$3))</f>
        <v>0</v>
      </c>
      <c r="M417" s="8">
        <f>IF($A417=0,0,VLOOKUP($A417,Pointage!$A$6:$CE$370,'Récap Transp'!M$3))</f>
        <v>0</v>
      </c>
      <c r="N417" s="8">
        <f>IF($A417=0,0,VLOOKUP($A417,Pointage!$A$6:$CE$370,'Récap Transp'!N$3))</f>
        <v>0</v>
      </c>
      <c r="O417" s="8">
        <f>IF($A417=0,0,VLOOKUP($A417,Pointage!$A$6:$CE$370,'Récap Transp'!O$3))</f>
        <v>0</v>
      </c>
      <c r="P417" s="8">
        <f>IF($A417=0,0,VLOOKUP($A417,Pointage!$A$6:$CE$370,'Récap Transp'!P$3))</f>
        <v>0</v>
      </c>
      <c r="Q417" s="8">
        <f>IF($A417=0,0,VLOOKUP($A417,Pointage!$A$6:$CE$370,'Récap Transp'!Q$3))</f>
        <v>0</v>
      </c>
      <c r="R417" s="8">
        <f>IF($A417=0,0,VLOOKUP($A417,Pointage!$A$6:$CE$370,'Récap Transp'!R$3))</f>
        <v>0</v>
      </c>
      <c r="S417" s="8">
        <f>IF($A417=0,0,VLOOKUP($A417,Pointage!$A$6:$CE$370,'Récap Transp'!S$3))</f>
        <v>0</v>
      </c>
    </row>
    <row r="418" spans="1:19" x14ac:dyDescent="0.2">
      <c r="A418" s="7">
        <f>Pointage!A420</f>
        <v>0</v>
      </c>
      <c r="B418" s="4">
        <f t="shared" si="12"/>
        <v>0</v>
      </c>
      <c r="C418" s="4">
        <f t="shared" si="13"/>
        <v>1</v>
      </c>
      <c r="D418" s="8">
        <f>IF($A418=0,0,VLOOKUP($A418,Pointage!$A$6:$CE$370,'Récap Transp'!D$3))</f>
        <v>0</v>
      </c>
      <c r="E418" s="8">
        <f>IF($A418=0,0,VLOOKUP($A418,Pointage!$A$6:$CE$370,'Récap Transp'!E$3))</f>
        <v>0</v>
      </c>
      <c r="F418" s="8">
        <f>IF($A418=0,0,VLOOKUP($A418,Pointage!$A$6:$CE$370,'Récap Transp'!F$3))</f>
        <v>0</v>
      </c>
      <c r="G418" s="8">
        <f>IF($A418=0,0,VLOOKUP($A418,Pointage!$A$6:$CE$370,'Récap Transp'!G$3))</f>
        <v>0</v>
      </c>
      <c r="H418" s="8">
        <f>IF($A418=0,0,VLOOKUP($A418,Pointage!$A$6:$CE$370,'Récap Transp'!H$3))</f>
        <v>0</v>
      </c>
      <c r="I418" s="8">
        <f>IF($A418=0,0,VLOOKUP($A418,Pointage!$A$6:$CE$370,'Récap Transp'!I$3))</f>
        <v>0</v>
      </c>
      <c r="J418" s="8">
        <f>IF($A418=0,0,VLOOKUP($A418,Pointage!$A$6:$CE$370,'Récap Transp'!J$3))</f>
        <v>0</v>
      </c>
      <c r="K418" s="8">
        <f>IF($A418=0,0,VLOOKUP($A418,Pointage!$A$6:$CE$370,'Récap Transp'!K$3))</f>
        <v>0</v>
      </c>
      <c r="L418" s="8">
        <f>IF($A418=0,0,VLOOKUP($A418,Pointage!$A$6:$CE$370,'Récap Transp'!L$3))</f>
        <v>0</v>
      </c>
      <c r="M418" s="8">
        <f>IF($A418=0,0,VLOOKUP($A418,Pointage!$A$6:$CE$370,'Récap Transp'!M$3))</f>
        <v>0</v>
      </c>
      <c r="N418" s="8">
        <f>IF($A418=0,0,VLOOKUP($A418,Pointage!$A$6:$CE$370,'Récap Transp'!N$3))</f>
        <v>0</v>
      </c>
      <c r="O418" s="8">
        <f>IF($A418=0,0,VLOOKUP($A418,Pointage!$A$6:$CE$370,'Récap Transp'!O$3))</f>
        <v>0</v>
      </c>
      <c r="P418" s="8">
        <f>IF($A418=0,0,VLOOKUP($A418,Pointage!$A$6:$CE$370,'Récap Transp'!P$3))</f>
        <v>0</v>
      </c>
      <c r="Q418" s="8">
        <f>IF($A418=0,0,VLOOKUP($A418,Pointage!$A$6:$CE$370,'Récap Transp'!Q$3))</f>
        <v>0</v>
      </c>
      <c r="R418" s="8">
        <f>IF($A418=0,0,VLOOKUP($A418,Pointage!$A$6:$CE$370,'Récap Transp'!R$3))</f>
        <v>0</v>
      </c>
      <c r="S418" s="8">
        <f>IF($A418=0,0,VLOOKUP($A418,Pointage!$A$6:$CE$370,'Récap Transp'!S$3))</f>
        <v>0</v>
      </c>
    </row>
    <row r="419" spans="1:19" x14ac:dyDescent="0.2">
      <c r="A419" s="7">
        <f>Pointage!A421</f>
        <v>0</v>
      </c>
      <c r="B419" s="4">
        <f t="shared" si="12"/>
        <v>0</v>
      </c>
      <c r="C419" s="4">
        <f t="shared" si="13"/>
        <v>1</v>
      </c>
      <c r="D419" s="8">
        <f>IF($A419=0,0,VLOOKUP($A419,Pointage!$A$6:$CE$370,'Récap Transp'!D$3))</f>
        <v>0</v>
      </c>
      <c r="E419" s="8">
        <f>IF($A419=0,0,VLOOKUP($A419,Pointage!$A$6:$CE$370,'Récap Transp'!E$3))</f>
        <v>0</v>
      </c>
      <c r="F419" s="8">
        <f>IF($A419=0,0,VLOOKUP($A419,Pointage!$A$6:$CE$370,'Récap Transp'!F$3))</f>
        <v>0</v>
      </c>
      <c r="G419" s="8">
        <f>IF($A419=0,0,VLOOKUP($A419,Pointage!$A$6:$CE$370,'Récap Transp'!G$3))</f>
        <v>0</v>
      </c>
      <c r="H419" s="8">
        <f>IF($A419=0,0,VLOOKUP($A419,Pointage!$A$6:$CE$370,'Récap Transp'!H$3))</f>
        <v>0</v>
      </c>
      <c r="I419" s="8">
        <f>IF($A419=0,0,VLOOKUP($A419,Pointage!$A$6:$CE$370,'Récap Transp'!I$3))</f>
        <v>0</v>
      </c>
      <c r="J419" s="8">
        <f>IF($A419=0,0,VLOOKUP($A419,Pointage!$A$6:$CE$370,'Récap Transp'!J$3))</f>
        <v>0</v>
      </c>
      <c r="K419" s="8">
        <f>IF($A419=0,0,VLOOKUP($A419,Pointage!$A$6:$CE$370,'Récap Transp'!K$3))</f>
        <v>0</v>
      </c>
      <c r="L419" s="8">
        <f>IF($A419=0,0,VLOOKUP($A419,Pointage!$A$6:$CE$370,'Récap Transp'!L$3))</f>
        <v>0</v>
      </c>
      <c r="M419" s="8">
        <f>IF($A419=0,0,VLOOKUP($A419,Pointage!$A$6:$CE$370,'Récap Transp'!M$3))</f>
        <v>0</v>
      </c>
      <c r="N419" s="8">
        <f>IF($A419=0,0,VLOOKUP($A419,Pointage!$A$6:$CE$370,'Récap Transp'!N$3))</f>
        <v>0</v>
      </c>
      <c r="O419" s="8">
        <f>IF($A419=0,0,VLOOKUP($A419,Pointage!$A$6:$CE$370,'Récap Transp'!O$3))</f>
        <v>0</v>
      </c>
      <c r="P419" s="8">
        <f>IF($A419=0,0,VLOOKUP($A419,Pointage!$A$6:$CE$370,'Récap Transp'!P$3))</f>
        <v>0</v>
      </c>
      <c r="Q419" s="8">
        <f>IF($A419=0,0,VLOOKUP($A419,Pointage!$A$6:$CE$370,'Récap Transp'!Q$3))</f>
        <v>0</v>
      </c>
      <c r="R419" s="8">
        <f>IF($A419=0,0,VLOOKUP($A419,Pointage!$A$6:$CE$370,'Récap Transp'!R$3))</f>
        <v>0</v>
      </c>
      <c r="S419" s="8">
        <f>IF($A419=0,0,VLOOKUP($A419,Pointage!$A$6:$CE$370,'Récap Transp'!S$3))</f>
        <v>0</v>
      </c>
    </row>
    <row r="420" spans="1:19" x14ac:dyDescent="0.2">
      <c r="A420" s="7">
        <f>Pointage!A422</f>
        <v>0</v>
      </c>
      <c r="B420" s="4">
        <f t="shared" si="12"/>
        <v>0</v>
      </c>
      <c r="C420" s="4">
        <f t="shared" si="13"/>
        <v>1</v>
      </c>
      <c r="D420" s="8">
        <f>IF($A420=0,0,VLOOKUP($A420,Pointage!$A$6:$CE$370,'Récap Transp'!D$3))</f>
        <v>0</v>
      </c>
      <c r="E420" s="8">
        <f>IF($A420=0,0,VLOOKUP($A420,Pointage!$A$6:$CE$370,'Récap Transp'!E$3))</f>
        <v>0</v>
      </c>
      <c r="F420" s="8">
        <f>IF($A420=0,0,VLOOKUP($A420,Pointage!$A$6:$CE$370,'Récap Transp'!F$3))</f>
        <v>0</v>
      </c>
      <c r="G420" s="8">
        <f>IF($A420=0,0,VLOOKUP($A420,Pointage!$A$6:$CE$370,'Récap Transp'!G$3))</f>
        <v>0</v>
      </c>
      <c r="H420" s="8">
        <f>IF($A420=0,0,VLOOKUP($A420,Pointage!$A$6:$CE$370,'Récap Transp'!H$3))</f>
        <v>0</v>
      </c>
      <c r="I420" s="8">
        <f>IF($A420=0,0,VLOOKUP($A420,Pointage!$A$6:$CE$370,'Récap Transp'!I$3))</f>
        <v>0</v>
      </c>
      <c r="J420" s="8">
        <f>IF($A420=0,0,VLOOKUP($A420,Pointage!$A$6:$CE$370,'Récap Transp'!J$3))</f>
        <v>0</v>
      </c>
      <c r="K420" s="8">
        <f>IF($A420=0,0,VLOOKUP($A420,Pointage!$A$6:$CE$370,'Récap Transp'!K$3))</f>
        <v>0</v>
      </c>
      <c r="L420" s="8">
        <f>IF($A420=0,0,VLOOKUP($A420,Pointage!$A$6:$CE$370,'Récap Transp'!L$3))</f>
        <v>0</v>
      </c>
      <c r="M420" s="8">
        <f>IF($A420=0,0,VLOOKUP($A420,Pointage!$A$6:$CE$370,'Récap Transp'!M$3))</f>
        <v>0</v>
      </c>
      <c r="N420" s="8">
        <f>IF($A420=0,0,VLOOKUP($A420,Pointage!$A$6:$CE$370,'Récap Transp'!N$3))</f>
        <v>0</v>
      </c>
      <c r="O420" s="8">
        <f>IF($A420=0,0,VLOOKUP($A420,Pointage!$A$6:$CE$370,'Récap Transp'!O$3))</f>
        <v>0</v>
      </c>
      <c r="P420" s="8">
        <f>IF($A420=0,0,VLOOKUP($A420,Pointage!$A$6:$CE$370,'Récap Transp'!P$3))</f>
        <v>0</v>
      </c>
      <c r="Q420" s="8">
        <f>IF($A420=0,0,VLOOKUP($A420,Pointage!$A$6:$CE$370,'Récap Transp'!Q$3))</f>
        <v>0</v>
      </c>
      <c r="R420" s="8">
        <f>IF($A420=0,0,VLOOKUP($A420,Pointage!$A$6:$CE$370,'Récap Transp'!R$3))</f>
        <v>0</v>
      </c>
      <c r="S420" s="8">
        <f>IF($A420=0,0,VLOOKUP($A420,Pointage!$A$6:$CE$370,'Récap Transp'!S$3))</f>
        <v>0</v>
      </c>
    </row>
    <row r="421" spans="1:19" x14ac:dyDescent="0.2">
      <c r="A421" s="7">
        <f>Pointage!A423</f>
        <v>0</v>
      </c>
      <c r="B421" s="4">
        <f t="shared" si="12"/>
        <v>0</v>
      </c>
      <c r="C421" s="4">
        <f t="shared" si="13"/>
        <v>1</v>
      </c>
      <c r="D421" s="8">
        <f>IF($A421=0,0,VLOOKUP($A421,Pointage!$A$6:$CE$370,'Récap Transp'!D$3))</f>
        <v>0</v>
      </c>
      <c r="E421" s="8">
        <f>IF($A421=0,0,VLOOKUP($A421,Pointage!$A$6:$CE$370,'Récap Transp'!E$3))</f>
        <v>0</v>
      </c>
      <c r="F421" s="8">
        <f>IF($A421=0,0,VLOOKUP($A421,Pointage!$A$6:$CE$370,'Récap Transp'!F$3))</f>
        <v>0</v>
      </c>
      <c r="G421" s="8">
        <f>IF($A421=0,0,VLOOKUP($A421,Pointage!$A$6:$CE$370,'Récap Transp'!G$3))</f>
        <v>0</v>
      </c>
      <c r="H421" s="8">
        <f>IF($A421=0,0,VLOOKUP($A421,Pointage!$A$6:$CE$370,'Récap Transp'!H$3))</f>
        <v>0</v>
      </c>
      <c r="I421" s="8">
        <f>IF($A421=0,0,VLOOKUP($A421,Pointage!$A$6:$CE$370,'Récap Transp'!I$3))</f>
        <v>0</v>
      </c>
      <c r="J421" s="8">
        <f>IF($A421=0,0,VLOOKUP($A421,Pointage!$A$6:$CE$370,'Récap Transp'!J$3))</f>
        <v>0</v>
      </c>
      <c r="K421" s="8">
        <f>IF($A421=0,0,VLOOKUP($A421,Pointage!$A$6:$CE$370,'Récap Transp'!K$3))</f>
        <v>0</v>
      </c>
      <c r="L421" s="8">
        <f>IF($A421=0,0,VLOOKUP($A421,Pointage!$A$6:$CE$370,'Récap Transp'!L$3))</f>
        <v>0</v>
      </c>
      <c r="M421" s="8">
        <f>IF($A421=0,0,VLOOKUP($A421,Pointage!$A$6:$CE$370,'Récap Transp'!M$3))</f>
        <v>0</v>
      </c>
      <c r="N421" s="8">
        <f>IF($A421=0,0,VLOOKUP($A421,Pointage!$A$6:$CE$370,'Récap Transp'!N$3))</f>
        <v>0</v>
      </c>
      <c r="O421" s="8">
        <f>IF($A421=0,0,VLOOKUP($A421,Pointage!$A$6:$CE$370,'Récap Transp'!O$3))</f>
        <v>0</v>
      </c>
      <c r="P421" s="8">
        <f>IF($A421=0,0,VLOOKUP($A421,Pointage!$A$6:$CE$370,'Récap Transp'!P$3))</f>
        <v>0</v>
      </c>
      <c r="Q421" s="8">
        <f>IF($A421=0,0,VLOOKUP($A421,Pointage!$A$6:$CE$370,'Récap Transp'!Q$3))</f>
        <v>0</v>
      </c>
      <c r="R421" s="8">
        <f>IF($A421=0,0,VLOOKUP($A421,Pointage!$A$6:$CE$370,'Récap Transp'!R$3))</f>
        <v>0</v>
      </c>
      <c r="S421" s="8">
        <f>IF($A421=0,0,VLOOKUP($A421,Pointage!$A$6:$CE$370,'Récap Transp'!S$3))</f>
        <v>0</v>
      </c>
    </row>
    <row r="422" spans="1:19" x14ac:dyDescent="0.2">
      <c r="A422" s="7">
        <f>Pointage!A424</f>
        <v>0</v>
      </c>
      <c r="B422" s="4">
        <f t="shared" si="12"/>
        <v>0</v>
      </c>
      <c r="C422" s="4">
        <f t="shared" si="13"/>
        <v>1</v>
      </c>
      <c r="D422" s="8">
        <f>IF($A422=0,0,VLOOKUP($A422,Pointage!$A$6:$CE$370,'Récap Transp'!D$3))</f>
        <v>0</v>
      </c>
      <c r="E422" s="8">
        <f>IF($A422=0,0,VLOOKUP($A422,Pointage!$A$6:$CE$370,'Récap Transp'!E$3))</f>
        <v>0</v>
      </c>
      <c r="F422" s="8">
        <f>IF($A422=0,0,VLOOKUP($A422,Pointage!$A$6:$CE$370,'Récap Transp'!F$3))</f>
        <v>0</v>
      </c>
      <c r="G422" s="8">
        <f>IF($A422=0,0,VLOOKUP($A422,Pointage!$A$6:$CE$370,'Récap Transp'!G$3))</f>
        <v>0</v>
      </c>
      <c r="H422" s="8">
        <f>IF($A422=0,0,VLOOKUP($A422,Pointage!$A$6:$CE$370,'Récap Transp'!H$3))</f>
        <v>0</v>
      </c>
      <c r="I422" s="8">
        <f>IF($A422=0,0,VLOOKUP($A422,Pointage!$A$6:$CE$370,'Récap Transp'!I$3))</f>
        <v>0</v>
      </c>
      <c r="J422" s="8">
        <f>IF($A422=0,0,VLOOKUP($A422,Pointage!$A$6:$CE$370,'Récap Transp'!J$3))</f>
        <v>0</v>
      </c>
      <c r="K422" s="8">
        <f>IF($A422=0,0,VLOOKUP($A422,Pointage!$A$6:$CE$370,'Récap Transp'!K$3))</f>
        <v>0</v>
      </c>
      <c r="L422" s="8">
        <f>IF($A422=0,0,VLOOKUP($A422,Pointage!$A$6:$CE$370,'Récap Transp'!L$3))</f>
        <v>0</v>
      </c>
      <c r="M422" s="8">
        <f>IF($A422=0,0,VLOOKUP($A422,Pointage!$A$6:$CE$370,'Récap Transp'!M$3))</f>
        <v>0</v>
      </c>
      <c r="N422" s="8">
        <f>IF($A422=0,0,VLOOKUP($A422,Pointage!$A$6:$CE$370,'Récap Transp'!N$3))</f>
        <v>0</v>
      </c>
      <c r="O422" s="8">
        <f>IF($A422=0,0,VLOOKUP($A422,Pointage!$A$6:$CE$370,'Récap Transp'!O$3))</f>
        <v>0</v>
      </c>
      <c r="P422" s="8">
        <f>IF($A422=0,0,VLOOKUP($A422,Pointage!$A$6:$CE$370,'Récap Transp'!P$3))</f>
        <v>0</v>
      </c>
      <c r="Q422" s="8">
        <f>IF($A422=0,0,VLOOKUP($A422,Pointage!$A$6:$CE$370,'Récap Transp'!Q$3))</f>
        <v>0</v>
      </c>
      <c r="R422" s="8">
        <f>IF($A422=0,0,VLOOKUP($A422,Pointage!$A$6:$CE$370,'Récap Transp'!R$3))</f>
        <v>0</v>
      </c>
      <c r="S422" s="8">
        <f>IF($A422=0,0,VLOOKUP($A422,Pointage!$A$6:$CE$370,'Récap Transp'!S$3))</f>
        <v>0</v>
      </c>
    </row>
    <row r="423" spans="1:19" x14ac:dyDescent="0.2">
      <c r="A423" s="7">
        <f>Pointage!A425</f>
        <v>0</v>
      </c>
      <c r="B423" s="4">
        <f t="shared" si="12"/>
        <v>0</v>
      </c>
      <c r="C423" s="4">
        <f t="shared" si="13"/>
        <v>1</v>
      </c>
      <c r="D423" s="8">
        <f>IF($A423=0,0,VLOOKUP($A423,Pointage!$A$6:$CE$370,'Récap Transp'!D$3))</f>
        <v>0</v>
      </c>
      <c r="E423" s="8">
        <f>IF($A423=0,0,VLOOKUP($A423,Pointage!$A$6:$CE$370,'Récap Transp'!E$3))</f>
        <v>0</v>
      </c>
      <c r="F423" s="8">
        <f>IF($A423=0,0,VLOOKUP($A423,Pointage!$A$6:$CE$370,'Récap Transp'!F$3))</f>
        <v>0</v>
      </c>
      <c r="G423" s="8">
        <f>IF($A423=0,0,VLOOKUP($A423,Pointage!$A$6:$CE$370,'Récap Transp'!G$3))</f>
        <v>0</v>
      </c>
      <c r="H423" s="8">
        <f>IF($A423=0,0,VLOOKUP($A423,Pointage!$A$6:$CE$370,'Récap Transp'!H$3))</f>
        <v>0</v>
      </c>
      <c r="I423" s="8">
        <f>IF($A423=0,0,VLOOKUP($A423,Pointage!$A$6:$CE$370,'Récap Transp'!I$3))</f>
        <v>0</v>
      </c>
      <c r="J423" s="8">
        <f>IF($A423=0,0,VLOOKUP($A423,Pointage!$A$6:$CE$370,'Récap Transp'!J$3))</f>
        <v>0</v>
      </c>
      <c r="K423" s="8">
        <f>IF($A423=0,0,VLOOKUP($A423,Pointage!$A$6:$CE$370,'Récap Transp'!K$3))</f>
        <v>0</v>
      </c>
      <c r="L423" s="8">
        <f>IF($A423=0,0,VLOOKUP($A423,Pointage!$A$6:$CE$370,'Récap Transp'!L$3))</f>
        <v>0</v>
      </c>
      <c r="M423" s="8">
        <f>IF($A423=0,0,VLOOKUP($A423,Pointage!$A$6:$CE$370,'Récap Transp'!M$3))</f>
        <v>0</v>
      </c>
      <c r="N423" s="8">
        <f>IF($A423=0,0,VLOOKUP($A423,Pointage!$A$6:$CE$370,'Récap Transp'!N$3))</f>
        <v>0</v>
      </c>
      <c r="O423" s="8">
        <f>IF($A423=0,0,VLOOKUP($A423,Pointage!$A$6:$CE$370,'Récap Transp'!O$3))</f>
        <v>0</v>
      </c>
      <c r="P423" s="8">
        <f>IF($A423=0,0,VLOOKUP($A423,Pointage!$A$6:$CE$370,'Récap Transp'!P$3))</f>
        <v>0</v>
      </c>
      <c r="Q423" s="8">
        <f>IF($A423=0,0,VLOOKUP($A423,Pointage!$A$6:$CE$370,'Récap Transp'!Q$3))</f>
        <v>0</v>
      </c>
      <c r="R423" s="8">
        <f>IF($A423=0,0,VLOOKUP($A423,Pointage!$A$6:$CE$370,'Récap Transp'!R$3))</f>
        <v>0</v>
      </c>
      <c r="S423" s="8">
        <f>IF($A423=0,0,VLOOKUP($A423,Pointage!$A$6:$CE$370,'Récap Transp'!S$3))</f>
        <v>0</v>
      </c>
    </row>
    <row r="424" spans="1:19" x14ac:dyDescent="0.2">
      <c r="A424" s="7">
        <f>Pointage!A426</f>
        <v>0</v>
      </c>
      <c r="B424" s="4">
        <f t="shared" si="12"/>
        <v>0</v>
      </c>
      <c r="C424" s="4">
        <f t="shared" si="13"/>
        <v>1</v>
      </c>
      <c r="D424" s="8">
        <f>IF($A424=0,0,VLOOKUP($A424,Pointage!$A$6:$CE$370,'Récap Transp'!D$3))</f>
        <v>0</v>
      </c>
      <c r="E424" s="8">
        <f>IF($A424=0,0,VLOOKUP($A424,Pointage!$A$6:$CE$370,'Récap Transp'!E$3))</f>
        <v>0</v>
      </c>
      <c r="F424" s="8">
        <f>IF($A424=0,0,VLOOKUP($A424,Pointage!$A$6:$CE$370,'Récap Transp'!F$3))</f>
        <v>0</v>
      </c>
      <c r="G424" s="8">
        <f>IF($A424=0,0,VLOOKUP($A424,Pointage!$A$6:$CE$370,'Récap Transp'!G$3))</f>
        <v>0</v>
      </c>
      <c r="H424" s="8">
        <f>IF($A424=0,0,VLOOKUP($A424,Pointage!$A$6:$CE$370,'Récap Transp'!H$3))</f>
        <v>0</v>
      </c>
      <c r="I424" s="8">
        <f>IF($A424=0,0,VLOOKUP($A424,Pointage!$A$6:$CE$370,'Récap Transp'!I$3))</f>
        <v>0</v>
      </c>
      <c r="J424" s="8">
        <f>IF($A424=0,0,VLOOKUP($A424,Pointage!$A$6:$CE$370,'Récap Transp'!J$3))</f>
        <v>0</v>
      </c>
      <c r="K424" s="8">
        <f>IF($A424=0,0,VLOOKUP($A424,Pointage!$A$6:$CE$370,'Récap Transp'!K$3))</f>
        <v>0</v>
      </c>
      <c r="L424" s="8">
        <f>IF($A424=0,0,VLOOKUP($A424,Pointage!$A$6:$CE$370,'Récap Transp'!L$3))</f>
        <v>0</v>
      </c>
      <c r="M424" s="8">
        <f>IF($A424=0,0,VLOOKUP($A424,Pointage!$A$6:$CE$370,'Récap Transp'!M$3))</f>
        <v>0</v>
      </c>
      <c r="N424" s="8">
        <f>IF($A424=0,0,VLOOKUP($A424,Pointage!$A$6:$CE$370,'Récap Transp'!N$3))</f>
        <v>0</v>
      </c>
      <c r="O424" s="8">
        <f>IF($A424=0,0,VLOOKUP($A424,Pointage!$A$6:$CE$370,'Récap Transp'!O$3))</f>
        <v>0</v>
      </c>
      <c r="P424" s="8">
        <f>IF($A424=0,0,VLOOKUP($A424,Pointage!$A$6:$CE$370,'Récap Transp'!P$3))</f>
        <v>0</v>
      </c>
      <c r="Q424" s="8">
        <f>IF($A424=0,0,VLOOKUP($A424,Pointage!$A$6:$CE$370,'Récap Transp'!Q$3))</f>
        <v>0</v>
      </c>
      <c r="R424" s="8">
        <f>IF($A424=0,0,VLOOKUP($A424,Pointage!$A$6:$CE$370,'Récap Transp'!R$3))</f>
        <v>0</v>
      </c>
      <c r="S424" s="8">
        <f>IF($A424=0,0,VLOOKUP($A424,Pointage!$A$6:$CE$370,'Récap Transp'!S$3))</f>
        <v>0</v>
      </c>
    </row>
    <row r="425" spans="1:19" x14ac:dyDescent="0.2">
      <c r="A425" s="7">
        <f>Pointage!A427</f>
        <v>0</v>
      </c>
      <c r="B425" s="4">
        <f t="shared" si="12"/>
        <v>0</v>
      </c>
      <c r="C425" s="4">
        <f t="shared" si="13"/>
        <v>1</v>
      </c>
      <c r="D425" s="8">
        <f>IF($A425=0,0,VLOOKUP($A425,Pointage!$A$6:$CE$370,'Récap Transp'!D$3))</f>
        <v>0</v>
      </c>
      <c r="E425" s="8">
        <f>IF($A425=0,0,VLOOKUP($A425,Pointage!$A$6:$CE$370,'Récap Transp'!E$3))</f>
        <v>0</v>
      </c>
      <c r="F425" s="8">
        <f>IF($A425=0,0,VLOOKUP($A425,Pointage!$A$6:$CE$370,'Récap Transp'!F$3))</f>
        <v>0</v>
      </c>
      <c r="G425" s="8">
        <f>IF($A425=0,0,VLOOKUP($A425,Pointage!$A$6:$CE$370,'Récap Transp'!G$3))</f>
        <v>0</v>
      </c>
      <c r="H425" s="8">
        <f>IF($A425=0,0,VLOOKUP($A425,Pointage!$A$6:$CE$370,'Récap Transp'!H$3))</f>
        <v>0</v>
      </c>
      <c r="I425" s="8">
        <f>IF($A425=0,0,VLOOKUP($A425,Pointage!$A$6:$CE$370,'Récap Transp'!I$3))</f>
        <v>0</v>
      </c>
      <c r="J425" s="8">
        <f>IF($A425=0,0,VLOOKUP($A425,Pointage!$A$6:$CE$370,'Récap Transp'!J$3))</f>
        <v>0</v>
      </c>
      <c r="K425" s="8">
        <f>IF($A425=0,0,VLOOKUP($A425,Pointage!$A$6:$CE$370,'Récap Transp'!K$3))</f>
        <v>0</v>
      </c>
      <c r="L425" s="8">
        <f>IF($A425=0,0,VLOOKUP($A425,Pointage!$A$6:$CE$370,'Récap Transp'!L$3))</f>
        <v>0</v>
      </c>
      <c r="M425" s="8">
        <f>IF($A425=0,0,VLOOKUP($A425,Pointage!$A$6:$CE$370,'Récap Transp'!M$3))</f>
        <v>0</v>
      </c>
      <c r="N425" s="8">
        <f>IF($A425=0,0,VLOOKUP($A425,Pointage!$A$6:$CE$370,'Récap Transp'!N$3))</f>
        <v>0</v>
      </c>
      <c r="O425" s="8">
        <f>IF($A425=0,0,VLOOKUP($A425,Pointage!$A$6:$CE$370,'Récap Transp'!O$3))</f>
        <v>0</v>
      </c>
      <c r="P425" s="8">
        <f>IF($A425=0,0,VLOOKUP($A425,Pointage!$A$6:$CE$370,'Récap Transp'!P$3))</f>
        <v>0</v>
      </c>
      <c r="Q425" s="8">
        <f>IF($A425=0,0,VLOOKUP($A425,Pointage!$A$6:$CE$370,'Récap Transp'!Q$3))</f>
        <v>0</v>
      </c>
      <c r="R425" s="8">
        <f>IF($A425=0,0,VLOOKUP($A425,Pointage!$A$6:$CE$370,'Récap Transp'!R$3))</f>
        <v>0</v>
      </c>
      <c r="S425" s="8">
        <f>IF($A425=0,0,VLOOKUP($A425,Pointage!$A$6:$CE$370,'Récap Transp'!S$3))</f>
        <v>0</v>
      </c>
    </row>
    <row r="426" spans="1:19" x14ac:dyDescent="0.2">
      <c r="A426" s="7">
        <f>Pointage!A428</f>
        <v>0</v>
      </c>
      <c r="B426" s="4">
        <f t="shared" si="12"/>
        <v>0</v>
      </c>
      <c r="C426" s="4">
        <f t="shared" si="13"/>
        <v>1</v>
      </c>
      <c r="D426" s="8">
        <f>IF($A426=0,0,VLOOKUP($A426,Pointage!$A$6:$CE$370,'Récap Transp'!D$3))</f>
        <v>0</v>
      </c>
      <c r="E426" s="8">
        <f>IF($A426=0,0,VLOOKUP($A426,Pointage!$A$6:$CE$370,'Récap Transp'!E$3))</f>
        <v>0</v>
      </c>
      <c r="F426" s="8">
        <f>IF($A426=0,0,VLOOKUP($A426,Pointage!$A$6:$CE$370,'Récap Transp'!F$3))</f>
        <v>0</v>
      </c>
      <c r="G426" s="8">
        <f>IF($A426=0,0,VLOOKUP($A426,Pointage!$A$6:$CE$370,'Récap Transp'!G$3))</f>
        <v>0</v>
      </c>
      <c r="H426" s="8">
        <f>IF($A426=0,0,VLOOKUP($A426,Pointage!$A$6:$CE$370,'Récap Transp'!H$3))</f>
        <v>0</v>
      </c>
      <c r="I426" s="8">
        <f>IF($A426=0,0,VLOOKUP($A426,Pointage!$A$6:$CE$370,'Récap Transp'!I$3))</f>
        <v>0</v>
      </c>
      <c r="J426" s="8">
        <f>IF($A426=0,0,VLOOKUP($A426,Pointage!$A$6:$CE$370,'Récap Transp'!J$3))</f>
        <v>0</v>
      </c>
      <c r="K426" s="8">
        <f>IF($A426=0,0,VLOOKUP($A426,Pointage!$A$6:$CE$370,'Récap Transp'!K$3))</f>
        <v>0</v>
      </c>
      <c r="L426" s="8">
        <f>IF($A426=0,0,VLOOKUP($A426,Pointage!$A$6:$CE$370,'Récap Transp'!L$3))</f>
        <v>0</v>
      </c>
      <c r="M426" s="8">
        <f>IF($A426=0,0,VLOOKUP($A426,Pointage!$A$6:$CE$370,'Récap Transp'!M$3))</f>
        <v>0</v>
      </c>
      <c r="N426" s="8">
        <f>IF($A426=0,0,VLOOKUP($A426,Pointage!$A$6:$CE$370,'Récap Transp'!N$3))</f>
        <v>0</v>
      </c>
      <c r="O426" s="8">
        <f>IF($A426=0,0,VLOOKUP($A426,Pointage!$A$6:$CE$370,'Récap Transp'!O$3))</f>
        <v>0</v>
      </c>
      <c r="P426" s="8">
        <f>IF($A426=0,0,VLOOKUP($A426,Pointage!$A$6:$CE$370,'Récap Transp'!P$3))</f>
        <v>0</v>
      </c>
      <c r="Q426" s="8">
        <f>IF($A426=0,0,VLOOKUP($A426,Pointage!$A$6:$CE$370,'Récap Transp'!Q$3))</f>
        <v>0</v>
      </c>
      <c r="R426" s="8">
        <f>IF($A426=0,0,VLOOKUP($A426,Pointage!$A$6:$CE$370,'Récap Transp'!R$3))</f>
        <v>0</v>
      </c>
      <c r="S426" s="8">
        <f>IF($A426=0,0,VLOOKUP($A426,Pointage!$A$6:$CE$370,'Récap Transp'!S$3))</f>
        <v>0</v>
      </c>
    </row>
    <row r="427" spans="1:19" x14ac:dyDescent="0.2">
      <c r="A427" s="7">
        <f>Pointage!A429</f>
        <v>0</v>
      </c>
      <c r="B427" s="4">
        <f t="shared" si="12"/>
        <v>0</v>
      </c>
      <c r="C427" s="4">
        <f t="shared" si="13"/>
        <v>1</v>
      </c>
      <c r="D427" s="8">
        <f>IF($A427=0,0,VLOOKUP($A427,Pointage!$A$6:$CE$370,'Récap Transp'!D$3))</f>
        <v>0</v>
      </c>
      <c r="E427" s="8">
        <f>IF($A427=0,0,VLOOKUP($A427,Pointage!$A$6:$CE$370,'Récap Transp'!E$3))</f>
        <v>0</v>
      </c>
      <c r="F427" s="8">
        <f>IF($A427=0,0,VLOOKUP($A427,Pointage!$A$6:$CE$370,'Récap Transp'!F$3))</f>
        <v>0</v>
      </c>
      <c r="G427" s="8">
        <f>IF($A427=0,0,VLOOKUP($A427,Pointage!$A$6:$CE$370,'Récap Transp'!G$3))</f>
        <v>0</v>
      </c>
      <c r="H427" s="8">
        <f>IF($A427=0,0,VLOOKUP($A427,Pointage!$A$6:$CE$370,'Récap Transp'!H$3))</f>
        <v>0</v>
      </c>
      <c r="I427" s="8">
        <f>IF($A427=0,0,VLOOKUP($A427,Pointage!$A$6:$CE$370,'Récap Transp'!I$3))</f>
        <v>0</v>
      </c>
      <c r="J427" s="8">
        <f>IF($A427=0,0,VLOOKUP($A427,Pointage!$A$6:$CE$370,'Récap Transp'!J$3))</f>
        <v>0</v>
      </c>
      <c r="K427" s="8">
        <f>IF($A427=0,0,VLOOKUP($A427,Pointage!$A$6:$CE$370,'Récap Transp'!K$3))</f>
        <v>0</v>
      </c>
      <c r="L427" s="8">
        <f>IF($A427=0,0,VLOOKUP($A427,Pointage!$A$6:$CE$370,'Récap Transp'!L$3))</f>
        <v>0</v>
      </c>
      <c r="M427" s="8">
        <f>IF($A427=0,0,VLOOKUP($A427,Pointage!$A$6:$CE$370,'Récap Transp'!M$3))</f>
        <v>0</v>
      </c>
      <c r="N427" s="8">
        <f>IF($A427=0,0,VLOOKUP($A427,Pointage!$A$6:$CE$370,'Récap Transp'!N$3))</f>
        <v>0</v>
      </c>
      <c r="O427" s="8">
        <f>IF($A427=0,0,VLOOKUP($A427,Pointage!$A$6:$CE$370,'Récap Transp'!O$3))</f>
        <v>0</v>
      </c>
      <c r="P427" s="8">
        <f>IF($A427=0,0,VLOOKUP($A427,Pointage!$A$6:$CE$370,'Récap Transp'!P$3))</f>
        <v>0</v>
      </c>
      <c r="Q427" s="8">
        <f>IF($A427=0,0,VLOOKUP($A427,Pointage!$A$6:$CE$370,'Récap Transp'!Q$3))</f>
        <v>0</v>
      </c>
      <c r="R427" s="8">
        <f>IF($A427=0,0,VLOOKUP($A427,Pointage!$A$6:$CE$370,'Récap Transp'!R$3))</f>
        <v>0</v>
      </c>
      <c r="S427" s="8">
        <f>IF($A427=0,0,VLOOKUP($A427,Pointage!$A$6:$CE$370,'Récap Transp'!S$3))</f>
        <v>0</v>
      </c>
    </row>
    <row r="428" spans="1:19" x14ac:dyDescent="0.2">
      <c r="A428" s="7">
        <f>Pointage!A430</f>
        <v>0</v>
      </c>
      <c r="B428" s="4">
        <f t="shared" si="12"/>
        <v>0</v>
      </c>
      <c r="C428" s="4">
        <f t="shared" si="13"/>
        <v>1</v>
      </c>
      <c r="D428" s="8">
        <f>IF($A428=0,0,VLOOKUP($A428,Pointage!$A$6:$CE$370,'Récap Transp'!D$3))</f>
        <v>0</v>
      </c>
      <c r="E428" s="8">
        <f>IF($A428=0,0,VLOOKUP($A428,Pointage!$A$6:$CE$370,'Récap Transp'!E$3))</f>
        <v>0</v>
      </c>
      <c r="F428" s="8">
        <f>IF($A428=0,0,VLOOKUP($A428,Pointage!$A$6:$CE$370,'Récap Transp'!F$3))</f>
        <v>0</v>
      </c>
      <c r="G428" s="8">
        <f>IF($A428=0,0,VLOOKUP($A428,Pointage!$A$6:$CE$370,'Récap Transp'!G$3))</f>
        <v>0</v>
      </c>
      <c r="H428" s="8">
        <f>IF($A428=0,0,VLOOKUP($A428,Pointage!$A$6:$CE$370,'Récap Transp'!H$3))</f>
        <v>0</v>
      </c>
      <c r="I428" s="8">
        <f>IF($A428=0,0,VLOOKUP($A428,Pointage!$A$6:$CE$370,'Récap Transp'!I$3))</f>
        <v>0</v>
      </c>
      <c r="J428" s="8">
        <f>IF($A428=0,0,VLOOKUP($A428,Pointage!$A$6:$CE$370,'Récap Transp'!J$3))</f>
        <v>0</v>
      </c>
      <c r="K428" s="8">
        <f>IF($A428=0,0,VLOOKUP($A428,Pointage!$A$6:$CE$370,'Récap Transp'!K$3))</f>
        <v>0</v>
      </c>
      <c r="L428" s="8">
        <f>IF($A428=0,0,VLOOKUP($A428,Pointage!$A$6:$CE$370,'Récap Transp'!L$3))</f>
        <v>0</v>
      </c>
      <c r="M428" s="8">
        <f>IF($A428=0,0,VLOOKUP($A428,Pointage!$A$6:$CE$370,'Récap Transp'!M$3))</f>
        <v>0</v>
      </c>
      <c r="N428" s="8">
        <f>IF($A428=0,0,VLOOKUP($A428,Pointage!$A$6:$CE$370,'Récap Transp'!N$3))</f>
        <v>0</v>
      </c>
      <c r="O428" s="8">
        <f>IF($A428=0,0,VLOOKUP($A428,Pointage!$A$6:$CE$370,'Récap Transp'!O$3))</f>
        <v>0</v>
      </c>
      <c r="P428" s="8">
        <f>IF($A428=0,0,VLOOKUP($A428,Pointage!$A$6:$CE$370,'Récap Transp'!P$3))</f>
        <v>0</v>
      </c>
      <c r="Q428" s="8">
        <f>IF($A428=0,0,VLOOKUP($A428,Pointage!$A$6:$CE$370,'Récap Transp'!Q$3))</f>
        <v>0</v>
      </c>
      <c r="R428" s="8">
        <f>IF($A428=0,0,VLOOKUP($A428,Pointage!$A$6:$CE$370,'Récap Transp'!R$3))</f>
        <v>0</v>
      </c>
      <c r="S428" s="8">
        <f>IF($A428=0,0,VLOOKUP($A428,Pointage!$A$6:$CE$370,'Récap Transp'!S$3))</f>
        <v>0</v>
      </c>
    </row>
    <row r="429" spans="1:19" x14ac:dyDescent="0.2">
      <c r="A429" s="7">
        <f>Pointage!A431</f>
        <v>0</v>
      </c>
      <c r="B429" s="4">
        <f t="shared" si="12"/>
        <v>0</v>
      </c>
      <c r="C429" s="4">
        <f t="shared" si="13"/>
        <v>1</v>
      </c>
      <c r="D429" s="8">
        <f>IF($A429=0,0,VLOOKUP($A429,Pointage!$A$6:$CE$370,'Récap Transp'!D$3))</f>
        <v>0</v>
      </c>
      <c r="E429" s="8">
        <f>IF($A429=0,0,VLOOKUP($A429,Pointage!$A$6:$CE$370,'Récap Transp'!E$3))</f>
        <v>0</v>
      </c>
      <c r="F429" s="8">
        <f>IF($A429=0,0,VLOOKUP($A429,Pointage!$A$6:$CE$370,'Récap Transp'!F$3))</f>
        <v>0</v>
      </c>
      <c r="G429" s="8">
        <f>IF($A429=0,0,VLOOKUP($A429,Pointage!$A$6:$CE$370,'Récap Transp'!G$3))</f>
        <v>0</v>
      </c>
      <c r="H429" s="8">
        <f>IF($A429=0,0,VLOOKUP($A429,Pointage!$A$6:$CE$370,'Récap Transp'!H$3))</f>
        <v>0</v>
      </c>
      <c r="I429" s="8">
        <f>IF($A429=0,0,VLOOKUP($A429,Pointage!$A$6:$CE$370,'Récap Transp'!I$3))</f>
        <v>0</v>
      </c>
      <c r="J429" s="8">
        <f>IF($A429=0,0,VLOOKUP($A429,Pointage!$A$6:$CE$370,'Récap Transp'!J$3))</f>
        <v>0</v>
      </c>
      <c r="K429" s="8">
        <f>IF($A429=0,0,VLOOKUP($A429,Pointage!$A$6:$CE$370,'Récap Transp'!K$3))</f>
        <v>0</v>
      </c>
      <c r="L429" s="8">
        <f>IF($A429=0,0,VLOOKUP($A429,Pointage!$A$6:$CE$370,'Récap Transp'!L$3))</f>
        <v>0</v>
      </c>
      <c r="M429" s="8">
        <f>IF($A429=0,0,VLOOKUP($A429,Pointage!$A$6:$CE$370,'Récap Transp'!M$3))</f>
        <v>0</v>
      </c>
      <c r="N429" s="8">
        <f>IF($A429=0,0,VLOOKUP($A429,Pointage!$A$6:$CE$370,'Récap Transp'!N$3))</f>
        <v>0</v>
      </c>
      <c r="O429" s="8">
        <f>IF($A429=0,0,VLOOKUP($A429,Pointage!$A$6:$CE$370,'Récap Transp'!O$3))</f>
        <v>0</v>
      </c>
      <c r="P429" s="8">
        <f>IF($A429=0,0,VLOOKUP($A429,Pointage!$A$6:$CE$370,'Récap Transp'!P$3))</f>
        <v>0</v>
      </c>
      <c r="Q429" s="8">
        <f>IF($A429=0,0,VLOOKUP($A429,Pointage!$A$6:$CE$370,'Récap Transp'!Q$3))</f>
        <v>0</v>
      </c>
      <c r="R429" s="8">
        <f>IF($A429=0,0,VLOOKUP($A429,Pointage!$A$6:$CE$370,'Récap Transp'!R$3))</f>
        <v>0</v>
      </c>
      <c r="S429" s="8">
        <f>IF($A429=0,0,VLOOKUP($A429,Pointage!$A$6:$CE$370,'Récap Transp'!S$3))</f>
        <v>0</v>
      </c>
    </row>
    <row r="430" spans="1:19" x14ac:dyDescent="0.2">
      <c r="A430" s="7">
        <f>Pointage!A432</f>
        <v>0</v>
      </c>
      <c r="B430" s="4">
        <f t="shared" si="12"/>
        <v>0</v>
      </c>
      <c r="C430" s="4">
        <f t="shared" si="13"/>
        <v>1</v>
      </c>
      <c r="D430" s="8">
        <f>IF($A430=0,0,VLOOKUP($A430,Pointage!$A$6:$CE$370,'Récap Transp'!D$3))</f>
        <v>0</v>
      </c>
      <c r="E430" s="8">
        <f>IF($A430=0,0,VLOOKUP($A430,Pointage!$A$6:$CE$370,'Récap Transp'!E$3))</f>
        <v>0</v>
      </c>
      <c r="F430" s="8">
        <f>IF($A430=0,0,VLOOKUP($A430,Pointage!$A$6:$CE$370,'Récap Transp'!F$3))</f>
        <v>0</v>
      </c>
      <c r="G430" s="8">
        <f>IF($A430=0,0,VLOOKUP($A430,Pointage!$A$6:$CE$370,'Récap Transp'!G$3))</f>
        <v>0</v>
      </c>
      <c r="H430" s="8">
        <f>IF($A430=0,0,VLOOKUP($A430,Pointage!$A$6:$CE$370,'Récap Transp'!H$3))</f>
        <v>0</v>
      </c>
      <c r="I430" s="8">
        <f>IF($A430=0,0,VLOOKUP($A430,Pointage!$A$6:$CE$370,'Récap Transp'!I$3))</f>
        <v>0</v>
      </c>
      <c r="J430" s="8">
        <f>IF($A430=0,0,VLOOKUP($A430,Pointage!$A$6:$CE$370,'Récap Transp'!J$3))</f>
        <v>0</v>
      </c>
      <c r="K430" s="8">
        <f>IF($A430=0,0,VLOOKUP($A430,Pointage!$A$6:$CE$370,'Récap Transp'!K$3))</f>
        <v>0</v>
      </c>
      <c r="L430" s="8">
        <f>IF($A430=0,0,VLOOKUP($A430,Pointage!$A$6:$CE$370,'Récap Transp'!L$3))</f>
        <v>0</v>
      </c>
      <c r="M430" s="8">
        <f>IF($A430=0,0,VLOOKUP($A430,Pointage!$A$6:$CE$370,'Récap Transp'!M$3))</f>
        <v>0</v>
      </c>
      <c r="N430" s="8">
        <f>IF($A430=0,0,VLOOKUP($A430,Pointage!$A$6:$CE$370,'Récap Transp'!N$3))</f>
        <v>0</v>
      </c>
      <c r="O430" s="8">
        <f>IF($A430=0,0,VLOOKUP($A430,Pointage!$A$6:$CE$370,'Récap Transp'!O$3))</f>
        <v>0</v>
      </c>
      <c r="P430" s="8">
        <f>IF($A430=0,0,VLOOKUP($A430,Pointage!$A$6:$CE$370,'Récap Transp'!P$3))</f>
        <v>0</v>
      </c>
      <c r="Q430" s="8">
        <f>IF($A430=0,0,VLOOKUP($A430,Pointage!$A$6:$CE$370,'Récap Transp'!Q$3))</f>
        <v>0</v>
      </c>
      <c r="R430" s="8">
        <f>IF($A430=0,0,VLOOKUP($A430,Pointage!$A$6:$CE$370,'Récap Transp'!R$3))</f>
        <v>0</v>
      </c>
      <c r="S430" s="8">
        <f>IF($A430=0,0,VLOOKUP($A430,Pointage!$A$6:$CE$370,'Récap Transp'!S$3))</f>
        <v>0</v>
      </c>
    </row>
    <row r="431" spans="1:19" x14ac:dyDescent="0.2">
      <c r="A431" s="7">
        <f>Pointage!A433</f>
        <v>0</v>
      </c>
      <c r="B431" s="4">
        <f t="shared" si="12"/>
        <v>0</v>
      </c>
      <c r="C431" s="4">
        <f t="shared" si="13"/>
        <v>1</v>
      </c>
      <c r="D431" s="8">
        <f>IF($A431=0,0,VLOOKUP($A431,Pointage!$A$6:$CE$370,'Récap Transp'!D$3))</f>
        <v>0</v>
      </c>
      <c r="E431" s="8">
        <f>IF($A431=0,0,VLOOKUP($A431,Pointage!$A$6:$CE$370,'Récap Transp'!E$3))</f>
        <v>0</v>
      </c>
      <c r="F431" s="8">
        <f>IF($A431=0,0,VLOOKUP($A431,Pointage!$A$6:$CE$370,'Récap Transp'!F$3))</f>
        <v>0</v>
      </c>
      <c r="G431" s="8">
        <f>IF($A431=0,0,VLOOKUP($A431,Pointage!$A$6:$CE$370,'Récap Transp'!G$3))</f>
        <v>0</v>
      </c>
      <c r="H431" s="8">
        <f>IF($A431=0,0,VLOOKUP($A431,Pointage!$A$6:$CE$370,'Récap Transp'!H$3))</f>
        <v>0</v>
      </c>
      <c r="I431" s="8">
        <f>IF($A431=0,0,VLOOKUP($A431,Pointage!$A$6:$CE$370,'Récap Transp'!I$3))</f>
        <v>0</v>
      </c>
      <c r="J431" s="8">
        <f>IF($A431=0,0,VLOOKUP($A431,Pointage!$A$6:$CE$370,'Récap Transp'!J$3))</f>
        <v>0</v>
      </c>
      <c r="K431" s="8">
        <f>IF($A431=0,0,VLOOKUP($A431,Pointage!$A$6:$CE$370,'Récap Transp'!K$3))</f>
        <v>0</v>
      </c>
      <c r="L431" s="8">
        <f>IF($A431=0,0,VLOOKUP($A431,Pointage!$A$6:$CE$370,'Récap Transp'!L$3))</f>
        <v>0</v>
      </c>
      <c r="M431" s="8">
        <f>IF($A431=0,0,VLOOKUP($A431,Pointage!$A$6:$CE$370,'Récap Transp'!M$3))</f>
        <v>0</v>
      </c>
      <c r="N431" s="8">
        <f>IF($A431=0,0,VLOOKUP($A431,Pointage!$A$6:$CE$370,'Récap Transp'!N$3))</f>
        <v>0</v>
      </c>
      <c r="O431" s="8">
        <f>IF($A431=0,0,VLOOKUP($A431,Pointage!$A$6:$CE$370,'Récap Transp'!O$3))</f>
        <v>0</v>
      </c>
      <c r="P431" s="8">
        <f>IF($A431=0,0,VLOOKUP($A431,Pointage!$A$6:$CE$370,'Récap Transp'!P$3))</f>
        <v>0</v>
      </c>
      <c r="Q431" s="8">
        <f>IF($A431=0,0,VLOOKUP($A431,Pointage!$A$6:$CE$370,'Récap Transp'!Q$3))</f>
        <v>0</v>
      </c>
      <c r="R431" s="8">
        <f>IF($A431=0,0,VLOOKUP($A431,Pointage!$A$6:$CE$370,'Récap Transp'!R$3))</f>
        <v>0</v>
      </c>
      <c r="S431" s="8">
        <f>IF($A431=0,0,VLOOKUP($A431,Pointage!$A$6:$CE$370,'Récap Transp'!S$3))</f>
        <v>0</v>
      </c>
    </row>
    <row r="432" spans="1:19" x14ac:dyDescent="0.2">
      <c r="A432" s="7">
        <f>Pointage!A434</f>
        <v>0</v>
      </c>
      <c r="B432" s="4">
        <f t="shared" si="12"/>
        <v>0</v>
      </c>
      <c r="C432" s="4">
        <f t="shared" si="13"/>
        <v>1</v>
      </c>
      <c r="D432" s="8">
        <f>IF($A432=0,0,VLOOKUP($A432,Pointage!$A$6:$CE$370,'Récap Transp'!D$3))</f>
        <v>0</v>
      </c>
      <c r="E432" s="8">
        <f>IF($A432=0,0,VLOOKUP($A432,Pointage!$A$6:$CE$370,'Récap Transp'!E$3))</f>
        <v>0</v>
      </c>
      <c r="F432" s="8">
        <f>IF($A432=0,0,VLOOKUP($A432,Pointage!$A$6:$CE$370,'Récap Transp'!F$3))</f>
        <v>0</v>
      </c>
      <c r="G432" s="8">
        <f>IF($A432=0,0,VLOOKUP($A432,Pointage!$A$6:$CE$370,'Récap Transp'!G$3))</f>
        <v>0</v>
      </c>
      <c r="H432" s="8">
        <f>IF($A432=0,0,VLOOKUP($A432,Pointage!$A$6:$CE$370,'Récap Transp'!H$3))</f>
        <v>0</v>
      </c>
      <c r="I432" s="8">
        <f>IF($A432=0,0,VLOOKUP($A432,Pointage!$A$6:$CE$370,'Récap Transp'!I$3))</f>
        <v>0</v>
      </c>
      <c r="J432" s="8">
        <f>IF($A432=0,0,VLOOKUP($A432,Pointage!$A$6:$CE$370,'Récap Transp'!J$3))</f>
        <v>0</v>
      </c>
      <c r="K432" s="8">
        <f>IF($A432=0,0,VLOOKUP($A432,Pointage!$A$6:$CE$370,'Récap Transp'!K$3))</f>
        <v>0</v>
      </c>
      <c r="L432" s="8">
        <f>IF($A432=0,0,VLOOKUP($A432,Pointage!$A$6:$CE$370,'Récap Transp'!L$3))</f>
        <v>0</v>
      </c>
      <c r="M432" s="8">
        <f>IF($A432=0,0,VLOOKUP($A432,Pointage!$A$6:$CE$370,'Récap Transp'!M$3))</f>
        <v>0</v>
      </c>
      <c r="N432" s="8">
        <f>IF($A432=0,0,VLOOKUP($A432,Pointage!$A$6:$CE$370,'Récap Transp'!N$3))</f>
        <v>0</v>
      </c>
      <c r="O432" s="8">
        <f>IF($A432=0,0,VLOOKUP($A432,Pointage!$A$6:$CE$370,'Récap Transp'!O$3))</f>
        <v>0</v>
      </c>
      <c r="P432" s="8">
        <f>IF($A432=0,0,VLOOKUP($A432,Pointage!$A$6:$CE$370,'Récap Transp'!P$3))</f>
        <v>0</v>
      </c>
      <c r="Q432" s="8">
        <f>IF($A432=0,0,VLOOKUP($A432,Pointage!$A$6:$CE$370,'Récap Transp'!Q$3))</f>
        <v>0</v>
      </c>
      <c r="R432" s="8">
        <f>IF($A432=0,0,VLOOKUP($A432,Pointage!$A$6:$CE$370,'Récap Transp'!R$3))</f>
        <v>0</v>
      </c>
      <c r="S432" s="8">
        <f>IF($A432=0,0,VLOOKUP($A432,Pointage!$A$6:$CE$370,'Récap Transp'!S$3))</f>
        <v>0</v>
      </c>
    </row>
    <row r="433" spans="1:19" x14ac:dyDescent="0.2">
      <c r="A433" s="7">
        <f>Pointage!A435</f>
        <v>0</v>
      </c>
      <c r="B433" s="4">
        <f t="shared" si="12"/>
        <v>0</v>
      </c>
      <c r="C433" s="4">
        <f t="shared" si="13"/>
        <v>1</v>
      </c>
      <c r="D433" s="8">
        <f>IF($A433=0,0,VLOOKUP($A433,Pointage!$A$6:$CE$370,'Récap Transp'!D$3))</f>
        <v>0</v>
      </c>
      <c r="E433" s="8">
        <f>IF($A433=0,0,VLOOKUP($A433,Pointage!$A$6:$CE$370,'Récap Transp'!E$3))</f>
        <v>0</v>
      </c>
      <c r="F433" s="8">
        <f>IF($A433=0,0,VLOOKUP($A433,Pointage!$A$6:$CE$370,'Récap Transp'!F$3))</f>
        <v>0</v>
      </c>
      <c r="G433" s="8">
        <f>IF($A433=0,0,VLOOKUP($A433,Pointage!$A$6:$CE$370,'Récap Transp'!G$3))</f>
        <v>0</v>
      </c>
      <c r="H433" s="8">
        <f>IF($A433=0,0,VLOOKUP($A433,Pointage!$A$6:$CE$370,'Récap Transp'!H$3))</f>
        <v>0</v>
      </c>
      <c r="I433" s="8">
        <f>IF($A433=0,0,VLOOKUP($A433,Pointage!$A$6:$CE$370,'Récap Transp'!I$3))</f>
        <v>0</v>
      </c>
      <c r="J433" s="8">
        <f>IF($A433=0,0,VLOOKUP($A433,Pointage!$A$6:$CE$370,'Récap Transp'!J$3))</f>
        <v>0</v>
      </c>
      <c r="K433" s="8">
        <f>IF($A433=0,0,VLOOKUP($A433,Pointage!$A$6:$CE$370,'Récap Transp'!K$3))</f>
        <v>0</v>
      </c>
      <c r="L433" s="8">
        <f>IF($A433=0,0,VLOOKUP($A433,Pointage!$A$6:$CE$370,'Récap Transp'!L$3))</f>
        <v>0</v>
      </c>
      <c r="M433" s="8">
        <f>IF($A433=0,0,VLOOKUP($A433,Pointage!$A$6:$CE$370,'Récap Transp'!M$3))</f>
        <v>0</v>
      </c>
      <c r="N433" s="8">
        <f>IF($A433=0,0,VLOOKUP($A433,Pointage!$A$6:$CE$370,'Récap Transp'!N$3))</f>
        <v>0</v>
      </c>
      <c r="O433" s="8">
        <f>IF($A433=0,0,VLOOKUP($A433,Pointage!$A$6:$CE$370,'Récap Transp'!O$3))</f>
        <v>0</v>
      </c>
      <c r="P433" s="8">
        <f>IF($A433=0,0,VLOOKUP($A433,Pointage!$A$6:$CE$370,'Récap Transp'!P$3))</f>
        <v>0</v>
      </c>
      <c r="Q433" s="8">
        <f>IF($A433=0,0,VLOOKUP($A433,Pointage!$A$6:$CE$370,'Récap Transp'!Q$3))</f>
        <v>0</v>
      </c>
      <c r="R433" s="8">
        <f>IF($A433=0,0,VLOOKUP($A433,Pointage!$A$6:$CE$370,'Récap Transp'!R$3))</f>
        <v>0</v>
      </c>
      <c r="S433" s="8">
        <f>IF($A433=0,0,VLOOKUP($A433,Pointage!$A$6:$CE$370,'Récap Transp'!S$3))</f>
        <v>0</v>
      </c>
    </row>
    <row r="434" spans="1:19" x14ac:dyDescent="0.2">
      <c r="A434" s="7">
        <f>Pointage!A436</f>
        <v>0</v>
      </c>
      <c r="B434" s="4">
        <f t="shared" si="12"/>
        <v>0</v>
      </c>
      <c r="C434" s="4">
        <f t="shared" si="13"/>
        <v>1</v>
      </c>
      <c r="D434" s="8">
        <f>IF($A434=0,0,VLOOKUP($A434,Pointage!$A$6:$CE$370,'Récap Transp'!D$3))</f>
        <v>0</v>
      </c>
      <c r="E434" s="8">
        <f>IF($A434=0,0,VLOOKUP($A434,Pointage!$A$6:$CE$370,'Récap Transp'!E$3))</f>
        <v>0</v>
      </c>
      <c r="F434" s="8">
        <f>IF($A434=0,0,VLOOKUP($A434,Pointage!$A$6:$CE$370,'Récap Transp'!F$3))</f>
        <v>0</v>
      </c>
      <c r="G434" s="8">
        <f>IF($A434=0,0,VLOOKUP($A434,Pointage!$A$6:$CE$370,'Récap Transp'!G$3))</f>
        <v>0</v>
      </c>
      <c r="H434" s="8">
        <f>IF($A434=0,0,VLOOKUP($A434,Pointage!$A$6:$CE$370,'Récap Transp'!H$3))</f>
        <v>0</v>
      </c>
      <c r="I434" s="8">
        <f>IF($A434=0,0,VLOOKUP($A434,Pointage!$A$6:$CE$370,'Récap Transp'!I$3))</f>
        <v>0</v>
      </c>
      <c r="J434" s="8">
        <f>IF($A434=0,0,VLOOKUP($A434,Pointage!$A$6:$CE$370,'Récap Transp'!J$3))</f>
        <v>0</v>
      </c>
      <c r="K434" s="8">
        <f>IF($A434=0,0,VLOOKUP($A434,Pointage!$A$6:$CE$370,'Récap Transp'!K$3))</f>
        <v>0</v>
      </c>
      <c r="L434" s="8">
        <f>IF($A434=0,0,VLOOKUP($A434,Pointage!$A$6:$CE$370,'Récap Transp'!L$3))</f>
        <v>0</v>
      </c>
      <c r="M434" s="8">
        <f>IF($A434=0,0,VLOOKUP($A434,Pointage!$A$6:$CE$370,'Récap Transp'!M$3))</f>
        <v>0</v>
      </c>
      <c r="N434" s="8">
        <f>IF($A434=0,0,VLOOKUP($A434,Pointage!$A$6:$CE$370,'Récap Transp'!N$3))</f>
        <v>0</v>
      </c>
      <c r="O434" s="8">
        <f>IF($A434=0,0,VLOOKUP($A434,Pointage!$A$6:$CE$370,'Récap Transp'!O$3))</f>
        <v>0</v>
      </c>
      <c r="P434" s="8">
        <f>IF($A434=0,0,VLOOKUP($A434,Pointage!$A$6:$CE$370,'Récap Transp'!P$3))</f>
        <v>0</v>
      </c>
      <c r="Q434" s="8">
        <f>IF($A434=0,0,VLOOKUP($A434,Pointage!$A$6:$CE$370,'Récap Transp'!Q$3))</f>
        <v>0</v>
      </c>
      <c r="R434" s="8">
        <f>IF($A434=0,0,VLOOKUP($A434,Pointage!$A$6:$CE$370,'Récap Transp'!R$3))</f>
        <v>0</v>
      </c>
      <c r="S434" s="8">
        <f>IF($A434=0,0,VLOOKUP($A434,Pointage!$A$6:$CE$370,'Récap Transp'!S$3))</f>
        <v>0</v>
      </c>
    </row>
    <row r="435" spans="1:19" x14ac:dyDescent="0.2">
      <c r="A435" s="7">
        <f>Pointage!A437</f>
        <v>0</v>
      </c>
      <c r="B435" s="4">
        <f t="shared" si="12"/>
        <v>0</v>
      </c>
      <c r="C435" s="4">
        <f t="shared" si="13"/>
        <v>1</v>
      </c>
      <c r="D435" s="8">
        <f>IF($A435=0,0,VLOOKUP($A435,Pointage!$A$6:$CE$370,'Récap Transp'!D$3))</f>
        <v>0</v>
      </c>
      <c r="E435" s="8">
        <f>IF($A435=0,0,VLOOKUP($A435,Pointage!$A$6:$CE$370,'Récap Transp'!E$3))</f>
        <v>0</v>
      </c>
      <c r="F435" s="8">
        <f>IF($A435=0,0,VLOOKUP($A435,Pointage!$A$6:$CE$370,'Récap Transp'!F$3))</f>
        <v>0</v>
      </c>
      <c r="G435" s="8">
        <f>IF($A435=0,0,VLOOKUP($A435,Pointage!$A$6:$CE$370,'Récap Transp'!G$3))</f>
        <v>0</v>
      </c>
      <c r="H435" s="8">
        <f>IF($A435=0,0,VLOOKUP($A435,Pointage!$A$6:$CE$370,'Récap Transp'!H$3))</f>
        <v>0</v>
      </c>
      <c r="I435" s="8">
        <f>IF($A435=0,0,VLOOKUP($A435,Pointage!$A$6:$CE$370,'Récap Transp'!I$3))</f>
        <v>0</v>
      </c>
      <c r="J435" s="8">
        <f>IF($A435=0,0,VLOOKUP($A435,Pointage!$A$6:$CE$370,'Récap Transp'!J$3))</f>
        <v>0</v>
      </c>
      <c r="K435" s="8">
        <f>IF($A435=0,0,VLOOKUP($A435,Pointage!$A$6:$CE$370,'Récap Transp'!K$3))</f>
        <v>0</v>
      </c>
      <c r="L435" s="8">
        <f>IF($A435=0,0,VLOOKUP($A435,Pointage!$A$6:$CE$370,'Récap Transp'!L$3))</f>
        <v>0</v>
      </c>
      <c r="M435" s="8">
        <f>IF($A435=0,0,VLOOKUP($A435,Pointage!$A$6:$CE$370,'Récap Transp'!M$3))</f>
        <v>0</v>
      </c>
      <c r="N435" s="8">
        <f>IF($A435=0,0,VLOOKUP($A435,Pointage!$A$6:$CE$370,'Récap Transp'!N$3))</f>
        <v>0</v>
      </c>
      <c r="O435" s="8">
        <f>IF($A435=0,0,VLOOKUP($A435,Pointage!$A$6:$CE$370,'Récap Transp'!O$3))</f>
        <v>0</v>
      </c>
      <c r="P435" s="8">
        <f>IF($A435=0,0,VLOOKUP($A435,Pointage!$A$6:$CE$370,'Récap Transp'!P$3))</f>
        <v>0</v>
      </c>
      <c r="Q435" s="8">
        <f>IF($A435=0,0,VLOOKUP($A435,Pointage!$A$6:$CE$370,'Récap Transp'!Q$3))</f>
        <v>0</v>
      </c>
      <c r="R435" s="8">
        <f>IF($A435=0,0,VLOOKUP($A435,Pointage!$A$6:$CE$370,'Récap Transp'!R$3))</f>
        <v>0</v>
      </c>
      <c r="S435" s="8">
        <f>IF($A435=0,0,VLOOKUP($A435,Pointage!$A$6:$CE$370,'Récap Transp'!S$3))</f>
        <v>0</v>
      </c>
    </row>
    <row r="436" spans="1:19" x14ac:dyDescent="0.2">
      <c r="A436" s="7">
        <f>Pointage!A438</f>
        <v>0</v>
      </c>
      <c r="B436" s="4">
        <f t="shared" si="12"/>
        <v>0</v>
      </c>
      <c r="C436" s="4">
        <f t="shared" si="13"/>
        <v>1</v>
      </c>
      <c r="D436" s="8">
        <f>IF($A436=0,0,VLOOKUP($A436,Pointage!$A$6:$CE$370,'Récap Transp'!D$3))</f>
        <v>0</v>
      </c>
      <c r="E436" s="8">
        <f>IF($A436=0,0,VLOOKUP($A436,Pointage!$A$6:$CE$370,'Récap Transp'!E$3))</f>
        <v>0</v>
      </c>
      <c r="F436" s="8">
        <f>IF($A436=0,0,VLOOKUP($A436,Pointage!$A$6:$CE$370,'Récap Transp'!F$3))</f>
        <v>0</v>
      </c>
      <c r="G436" s="8">
        <f>IF($A436=0,0,VLOOKUP($A436,Pointage!$A$6:$CE$370,'Récap Transp'!G$3))</f>
        <v>0</v>
      </c>
      <c r="H436" s="8">
        <f>IF($A436=0,0,VLOOKUP($A436,Pointage!$A$6:$CE$370,'Récap Transp'!H$3))</f>
        <v>0</v>
      </c>
      <c r="I436" s="8">
        <f>IF($A436=0,0,VLOOKUP($A436,Pointage!$A$6:$CE$370,'Récap Transp'!I$3))</f>
        <v>0</v>
      </c>
      <c r="J436" s="8">
        <f>IF($A436=0,0,VLOOKUP($A436,Pointage!$A$6:$CE$370,'Récap Transp'!J$3))</f>
        <v>0</v>
      </c>
      <c r="K436" s="8">
        <f>IF($A436=0,0,VLOOKUP($A436,Pointage!$A$6:$CE$370,'Récap Transp'!K$3))</f>
        <v>0</v>
      </c>
      <c r="L436" s="8">
        <f>IF($A436=0,0,VLOOKUP($A436,Pointage!$A$6:$CE$370,'Récap Transp'!L$3))</f>
        <v>0</v>
      </c>
      <c r="M436" s="8">
        <f>IF($A436=0,0,VLOOKUP($A436,Pointage!$A$6:$CE$370,'Récap Transp'!M$3))</f>
        <v>0</v>
      </c>
      <c r="N436" s="8">
        <f>IF($A436=0,0,VLOOKUP($A436,Pointage!$A$6:$CE$370,'Récap Transp'!N$3))</f>
        <v>0</v>
      </c>
      <c r="O436" s="8">
        <f>IF($A436=0,0,VLOOKUP($A436,Pointage!$A$6:$CE$370,'Récap Transp'!O$3))</f>
        <v>0</v>
      </c>
      <c r="P436" s="8">
        <f>IF($A436=0,0,VLOOKUP($A436,Pointage!$A$6:$CE$370,'Récap Transp'!P$3))</f>
        <v>0</v>
      </c>
      <c r="Q436" s="8">
        <f>IF($A436=0,0,VLOOKUP($A436,Pointage!$A$6:$CE$370,'Récap Transp'!Q$3))</f>
        <v>0</v>
      </c>
      <c r="R436" s="8">
        <f>IF($A436=0,0,VLOOKUP($A436,Pointage!$A$6:$CE$370,'Récap Transp'!R$3))</f>
        <v>0</v>
      </c>
      <c r="S436" s="8">
        <f>IF($A436=0,0,VLOOKUP($A436,Pointage!$A$6:$CE$370,'Récap Transp'!S$3))</f>
        <v>0</v>
      </c>
    </row>
    <row r="437" spans="1:19" x14ac:dyDescent="0.2">
      <c r="A437" s="7">
        <f>Pointage!A439</f>
        <v>0</v>
      </c>
      <c r="B437" s="4">
        <f t="shared" si="12"/>
        <v>0</v>
      </c>
      <c r="C437" s="4">
        <f t="shared" si="13"/>
        <v>1</v>
      </c>
      <c r="D437" s="8">
        <f>IF($A437=0,0,VLOOKUP($A437,Pointage!$A$6:$CE$370,'Récap Transp'!D$3))</f>
        <v>0</v>
      </c>
      <c r="E437" s="8">
        <f>IF($A437=0,0,VLOOKUP($A437,Pointage!$A$6:$CE$370,'Récap Transp'!E$3))</f>
        <v>0</v>
      </c>
      <c r="F437" s="8">
        <f>IF($A437=0,0,VLOOKUP($A437,Pointage!$A$6:$CE$370,'Récap Transp'!F$3))</f>
        <v>0</v>
      </c>
      <c r="G437" s="8">
        <f>IF($A437=0,0,VLOOKUP($A437,Pointage!$A$6:$CE$370,'Récap Transp'!G$3))</f>
        <v>0</v>
      </c>
      <c r="H437" s="8">
        <f>IF($A437=0,0,VLOOKUP($A437,Pointage!$A$6:$CE$370,'Récap Transp'!H$3))</f>
        <v>0</v>
      </c>
      <c r="I437" s="8">
        <f>IF($A437=0,0,VLOOKUP($A437,Pointage!$A$6:$CE$370,'Récap Transp'!I$3))</f>
        <v>0</v>
      </c>
      <c r="J437" s="8">
        <f>IF($A437=0,0,VLOOKUP($A437,Pointage!$A$6:$CE$370,'Récap Transp'!J$3))</f>
        <v>0</v>
      </c>
      <c r="K437" s="8">
        <f>IF($A437=0,0,VLOOKUP($A437,Pointage!$A$6:$CE$370,'Récap Transp'!K$3))</f>
        <v>0</v>
      </c>
      <c r="L437" s="8">
        <f>IF($A437=0,0,VLOOKUP($A437,Pointage!$A$6:$CE$370,'Récap Transp'!L$3))</f>
        <v>0</v>
      </c>
      <c r="M437" s="8">
        <f>IF($A437=0,0,VLOOKUP($A437,Pointage!$A$6:$CE$370,'Récap Transp'!M$3))</f>
        <v>0</v>
      </c>
      <c r="N437" s="8">
        <f>IF($A437=0,0,VLOOKUP($A437,Pointage!$A$6:$CE$370,'Récap Transp'!N$3))</f>
        <v>0</v>
      </c>
      <c r="O437" s="8">
        <f>IF($A437=0,0,VLOOKUP($A437,Pointage!$A$6:$CE$370,'Récap Transp'!O$3))</f>
        <v>0</v>
      </c>
      <c r="P437" s="8">
        <f>IF($A437=0,0,VLOOKUP($A437,Pointage!$A$6:$CE$370,'Récap Transp'!P$3))</f>
        <v>0</v>
      </c>
      <c r="Q437" s="8">
        <f>IF($A437=0,0,VLOOKUP($A437,Pointage!$A$6:$CE$370,'Récap Transp'!Q$3))</f>
        <v>0</v>
      </c>
      <c r="R437" s="8">
        <f>IF($A437=0,0,VLOOKUP($A437,Pointage!$A$6:$CE$370,'Récap Transp'!R$3))</f>
        <v>0</v>
      </c>
      <c r="S437" s="8">
        <f>IF($A437=0,0,VLOOKUP($A437,Pointage!$A$6:$CE$370,'Récap Transp'!S$3))</f>
        <v>0</v>
      </c>
    </row>
    <row r="438" spans="1:19" x14ac:dyDescent="0.2">
      <c r="A438" s="7">
        <f>Pointage!A440</f>
        <v>0</v>
      </c>
      <c r="B438" s="4">
        <f t="shared" si="12"/>
        <v>0</v>
      </c>
      <c r="C438" s="4">
        <f t="shared" si="13"/>
        <v>1</v>
      </c>
      <c r="D438" s="8">
        <f>IF($A438=0,0,VLOOKUP($A438,Pointage!$A$6:$CE$370,'Récap Transp'!D$3))</f>
        <v>0</v>
      </c>
      <c r="E438" s="8">
        <f>IF($A438=0,0,VLOOKUP($A438,Pointage!$A$6:$CE$370,'Récap Transp'!E$3))</f>
        <v>0</v>
      </c>
      <c r="F438" s="8">
        <f>IF($A438=0,0,VLOOKUP($A438,Pointage!$A$6:$CE$370,'Récap Transp'!F$3))</f>
        <v>0</v>
      </c>
      <c r="G438" s="8">
        <f>IF($A438=0,0,VLOOKUP($A438,Pointage!$A$6:$CE$370,'Récap Transp'!G$3))</f>
        <v>0</v>
      </c>
      <c r="H438" s="8">
        <f>IF($A438=0,0,VLOOKUP($A438,Pointage!$A$6:$CE$370,'Récap Transp'!H$3))</f>
        <v>0</v>
      </c>
      <c r="I438" s="8">
        <f>IF($A438=0,0,VLOOKUP($A438,Pointage!$A$6:$CE$370,'Récap Transp'!I$3))</f>
        <v>0</v>
      </c>
      <c r="J438" s="8">
        <f>IF($A438=0,0,VLOOKUP($A438,Pointage!$A$6:$CE$370,'Récap Transp'!J$3))</f>
        <v>0</v>
      </c>
      <c r="K438" s="8">
        <f>IF($A438=0,0,VLOOKUP($A438,Pointage!$A$6:$CE$370,'Récap Transp'!K$3))</f>
        <v>0</v>
      </c>
      <c r="L438" s="8">
        <f>IF($A438=0,0,VLOOKUP($A438,Pointage!$A$6:$CE$370,'Récap Transp'!L$3))</f>
        <v>0</v>
      </c>
      <c r="M438" s="8">
        <f>IF($A438=0,0,VLOOKUP($A438,Pointage!$A$6:$CE$370,'Récap Transp'!M$3))</f>
        <v>0</v>
      </c>
      <c r="N438" s="8">
        <f>IF($A438=0,0,VLOOKUP($A438,Pointage!$A$6:$CE$370,'Récap Transp'!N$3))</f>
        <v>0</v>
      </c>
      <c r="O438" s="8">
        <f>IF($A438=0,0,VLOOKUP($A438,Pointage!$A$6:$CE$370,'Récap Transp'!O$3))</f>
        <v>0</v>
      </c>
      <c r="P438" s="8">
        <f>IF($A438=0,0,VLOOKUP($A438,Pointage!$A$6:$CE$370,'Récap Transp'!P$3))</f>
        <v>0</v>
      </c>
      <c r="Q438" s="8">
        <f>IF($A438=0,0,VLOOKUP($A438,Pointage!$A$6:$CE$370,'Récap Transp'!Q$3))</f>
        <v>0</v>
      </c>
      <c r="R438" s="8">
        <f>IF($A438=0,0,VLOOKUP($A438,Pointage!$A$6:$CE$370,'Récap Transp'!R$3))</f>
        <v>0</v>
      </c>
      <c r="S438" s="8">
        <f>IF($A438=0,0,VLOOKUP($A438,Pointage!$A$6:$CE$370,'Récap Transp'!S$3))</f>
        <v>0</v>
      </c>
    </row>
    <row r="439" spans="1:19" x14ac:dyDescent="0.2">
      <c r="A439" s="7">
        <f>Pointage!A441</f>
        <v>0</v>
      </c>
      <c r="B439" s="4">
        <f t="shared" si="12"/>
        <v>0</v>
      </c>
      <c r="C439" s="4">
        <f t="shared" si="13"/>
        <v>1</v>
      </c>
      <c r="D439" s="8">
        <f>IF($A439=0,0,VLOOKUP($A439,Pointage!$A$6:$CE$370,'Récap Transp'!D$3))</f>
        <v>0</v>
      </c>
      <c r="E439" s="8">
        <f>IF($A439=0,0,VLOOKUP($A439,Pointage!$A$6:$CE$370,'Récap Transp'!E$3))</f>
        <v>0</v>
      </c>
      <c r="F439" s="8">
        <f>IF($A439=0,0,VLOOKUP($A439,Pointage!$A$6:$CE$370,'Récap Transp'!F$3))</f>
        <v>0</v>
      </c>
      <c r="G439" s="8">
        <f>IF($A439=0,0,VLOOKUP($A439,Pointage!$A$6:$CE$370,'Récap Transp'!G$3))</f>
        <v>0</v>
      </c>
      <c r="H439" s="8">
        <f>IF($A439=0,0,VLOOKUP($A439,Pointage!$A$6:$CE$370,'Récap Transp'!H$3))</f>
        <v>0</v>
      </c>
      <c r="I439" s="8">
        <f>IF($A439=0,0,VLOOKUP($A439,Pointage!$A$6:$CE$370,'Récap Transp'!I$3))</f>
        <v>0</v>
      </c>
      <c r="J439" s="8">
        <f>IF($A439=0,0,VLOOKUP($A439,Pointage!$A$6:$CE$370,'Récap Transp'!J$3))</f>
        <v>0</v>
      </c>
      <c r="K439" s="8">
        <f>IF($A439=0,0,VLOOKUP($A439,Pointage!$A$6:$CE$370,'Récap Transp'!K$3))</f>
        <v>0</v>
      </c>
      <c r="L439" s="8">
        <f>IF($A439=0,0,VLOOKUP($A439,Pointage!$A$6:$CE$370,'Récap Transp'!L$3))</f>
        <v>0</v>
      </c>
      <c r="M439" s="8">
        <f>IF($A439=0,0,VLOOKUP($A439,Pointage!$A$6:$CE$370,'Récap Transp'!M$3))</f>
        <v>0</v>
      </c>
      <c r="N439" s="8">
        <f>IF($A439=0,0,VLOOKUP($A439,Pointage!$A$6:$CE$370,'Récap Transp'!N$3))</f>
        <v>0</v>
      </c>
      <c r="O439" s="8">
        <f>IF($A439=0,0,VLOOKUP($A439,Pointage!$A$6:$CE$370,'Récap Transp'!O$3))</f>
        <v>0</v>
      </c>
      <c r="P439" s="8">
        <f>IF($A439=0,0,VLOOKUP($A439,Pointage!$A$6:$CE$370,'Récap Transp'!P$3))</f>
        <v>0</v>
      </c>
      <c r="Q439" s="8">
        <f>IF($A439=0,0,VLOOKUP($A439,Pointage!$A$6:$CE$370,'Récap Transp'!Q$3))</f>
        <v>0</v>
      </c>
      <c r="R439" s="8">
        <f>IF($A439=0,0,VLOOKUP($A439,Pointage!$A$6:$CE$370,'Récap Transp'!R$3))</f>
        <v>0</v>
      </c>
      <c r="S439" s="8">
        <f>IF($A439=0,0,VLOOKUP($A439,Pointage!$A$6:$CE$370,'Récap Transp'!S$3))</f>
        <v>0</v>
      </c>
    </row>
    <row r="440" spans="1:19" x14ac:dyDescent="0.2">
      <c r="A440" s="7">
        <f>Pointage!A442</f>
        <v>0</v>
      </c>
      <c r="B440" s="4">
        <f t="shared" si="12"/>
        <v>0</v>
      </c>
      <c r="C440" s="4">
        <f t="shared" si="13"/>
        <v>1</v>
      </c>
      <c r="D440" s="8">
        <f>IF($A440=0,0,VLOOKUP($A440,Pointage!$A$6:$CE$370,'Récap Transp'!D$3))</f>
        <v>0</v>
      </c>
      <c r="E440" s="8">
        <f>IF($A440=0,0,VLOOKUP($A440,Pointage!$A$6:$CE$370,'Récap Transp'!E$3))</f>
        <v>0</v>
      </c>
      <c r="F440" s="8">
        <f>IF($A440=0,0,VLOOKUP($A440,Pointage!$A$6:$CE$370,'Récap Transp'!F$3))</f>
        <v>0</v>
      </c>
      <c r="G440" s="8">
        <f>IF($A440=0,0,VLOOKUP($A440,Pointage!$A$6:$CE$370,'Récap Transp'!G$3))</f>
        <v>0</v>
      </c>
      <c r="H440" s="8">
        <f>IF($A440=0,0,VLOOKUP($A440,Pointage!$A$6:$CE$370,'Récap Transp'!H$3))</f>
        <v>0</v>
      </c>
      <c r="I440" s="8">
        <f>IF($A440=0,0,VLOOKUP($A440,Pointage!$A$6:$CE$370,'Récap Transp'!I$3))</f>
        <v>0</v>
      </c>
      <c r="J440" s="8">
        <f>IF($A440=0,0,VLOOKUP($A440,Pointage!$A$6:$CE$370,'Récap Transp'!J$3))</f>
        <v>0</v>
      </c>
      <c r="K440" s="8">
        <f>IF($A440=0,0,VLOOKUP($A440,Pointage!$A$6:$CE$370,'Récap Transp'!K$3))</f>
        <v>0</v>
      </c>
      <c r="L440" s="8">
        <f>IF($A440=0,0,VLOOKUP($A440,Pointage!$A$6:$CE$370,'Récap Transp'!L$3))</f>
        <v>0</v>
      </c>
      <c r="M440" s="8">
        <f>IF($A440=0,0,VLOOKUP($A440,Pointage!$A$6:$CE$370,'Récap Transp'!M$3))</f>
        <v>0</v>
      </c>
      <c r="N440" s="8">
        <f>IF($A440=0,0,VLOOKUP($A440,Pointage!$A$6:$CE$370,'Récap Transp'!N$3))</f>
        <v>0</v>
      </c>
      <c r="O440" s="8">
        <f>IF($A440=0,0,VLOOKUP($A440,Pointage!$A$6:$CE$370,'Récap Transp'!O$3))</f>
        <v>0</v>
      </c>
      <c r="P440" s="8">
        <f>IF($A440=0,0,VLOOKUP($A440,Pointage!$A$6:$CE$370,'Récap Transp'!P$3))</f>
        <v>0</v>
      </c>
      <c r="Q440" s="8">
        <f>IF($A440=0,0,VLOOKUP($A440,Pointage!$A$6:$CE$370,'Récap Transp'!Q$3))</f>
        <v>0</v>
      </c>
      <c r="R440" s="8">
        <f>IF($A440=0,0,VLOOKUP($A440,Pointage!$A$6:$CE$370,'Récap Transp'!R$3))</f>
        <v>0</v>
      </c>
      <c r="S440" s="8">
        <f>IF($A440=0,0,VLOOKUP($A440,Pointage!$A$6:$CE$370,'Récap Transp'!S$3))</f>
        <v>0</v>
      </c>
    </row>
    <row r="441" spans="1:19" x14ac:dyDescent="0.2">
      <c r="A441" s="7">
        <f>Pointage!A443</f>
        <v>0</v>
      </c>
      <c r="B441" s="4">
        <f t="shared" si="12"/>
        <v>0</v>
      </c>
      <c r="C441" s="4">
        <f t="shared" si="13"/>
        <v>1</v>
      </c>
      <c r="D441" s="8">
        <f>IF($A441=0,0,VLOOKUP($A441,Pointage!$A$6:$CE$370,'Récap Transp'!D$3))</f>
        <v>0</v>
      </c>
      <c r="E441" s="8">
        <f>IF($A441=0,0,VLOOKUP($A441,Pointage!$A$6:$CE$370,'Récap Transp'!E$3))</f>
        <v>0</v>
      </c>
      <c r="F441" s="8">
        <f>IF($A441=0,0,VLOOKUP($A441,Pointage!$A$6:$CE$370,'Récap Transp'!F$3))</f>
        <v>0</v>
      </c>
      <c r="G441" s="8">
        <f>IF($A441=0,0,VLOOKUP($A441,Pointage!$A$6:$CE$370,'Récap Transp'!G$3))</f>
        <v>0</v>
      </c>
      <c r="H441" s="8">
        <f>IF($A441=0,0,VLOOKUP($A441,Pointage!$A$6:$CE$370,'Récap Transp'!H$3))</f>
        <v>0</v>
      </c>
      <c r="I441" s="8">
        <f>IF($A441=0,0,VLOOKUP($A441,Pointage!$A$6:$CE$370,'Récap Transp'!I$3))</f>
        <v>0</v>
      </c>
      <c r="J441" s="8">
        <f>IF($A441=0,0,VLOOKUP($A441,Pointage!$A$6:$CE$370,'Récap Transp'!J$3))</f>
        <v>0</v>
      </c>
      <c r="K441" s="8">
        <f>IF($A441=0,0,VLOOKUP($A441,Pointage!$A$6:$CE$370,'Récap Transp'!K$3))</f>
        <v>0</v>
      </c>
      <c r="L441" s="8">
        <f>IF($A441=0,0,VLOOKUP($A441,Pointage!$A$6:$CE$370,'Récap Transp'!L$3))</f>
        <v>0</v>
      </c>
      <c r="M441" s="8">
        <f>IF($A441=0,0,VLOOKUP($A441,Pointage!$A$6:$CE$370,'Récap Transp'!M$3))</f>
        <v>0</v>
      </c>
      <c r="N441" s="8">
        <f>IF($A441=0,0,VLOOKUP($A441,Pointage!$A$6:$CE$370,'Récap Transp'!N$3))</f>
        <v>0</v>
      </c>
      <c r="O441" s="8">
        <f>IF($A441=0,0,VLOOKUP($A441,Pointage!$A$6:$CE$370,'Récap Transp'!O$3))</f>
        <v>0</v>
      </c>
      <c r="P441" s="8">
        <f>IF($A441=0,0,VLOOKUP($A441,Pointage!$A$6:$CE$370,'Récap Transp'!P$3))</f>
        <v>0</v>
      </c>
      <c r="Q441" s="8">
        <f>IF($A441=0,0,VLOOKUP($A441,Pointage!$A$6:$CE$370,'Récap Transp'!Q$3))</f>
        <v>0</v>
      </c>
      <c r="R441" s="8">
        <f>IF($A441=0,0,VLOOKUP($A441,Pointage!$A$6:$CE$370,'Récap Transp'!R$3))</f>
        <v>0</v>
      </c>
      <c r="S441" s="8">
        <f>IF($A441=0,0,VLOOKUP($A441,Pointage!$A$6:$CE$370,'Récap Transp'!S$3))</f>
        <v>0</v>
      </c>
    </row>
    <row r="442" spans="1:19" x14ac:dyDescent="0.2">
      <c r="A442" s="7">
        <f>Pointage!A444</f>
        <v>0</v>
      </c>
      <c r="B442" s="4">
        <f t="shared" si="12"/>
        <v>0</v>
      </c>
      <c r="C442" s="4">
        <f t="shared" si="13"/>
        <v>1</v>
      </c>
      <c r="D442" s="8">
        <f>IF($A442=0,0,VLOOKUP($A442,Pointage!$A$6:$CE$370,'Récap Transp'!D$3))</f>
        <v>0</v>
      </c>
      <c r="E442" s="8">
        <f>IF($A442=0,0,VLOOKUP($A442,Pointage!$A$6:$CE$370,'Récap Transp'!E$3))</f>
        <v>0</v>
      </c>
      <c r="F442" s="8">
        <f>IF($A442=0,0,VLOOKUP($A442,Pointage!$A$6:$CE$370,'Récap Transp'!F$3))</f>
        <v>0</v>
      </c>
      <c r="G442" s="8">
        <f>IF($A442=0,0,VLOOKUP($A442,Pointage!$A$6:$CE$370,'Récap Transp'!G$3))</f>
        <v>0</v>
      </c>
      <c r="H442" s="8">
        <f>IF($A442=0,0,VLOOKUP($A442,Pointage!$A$6:$CE$370,'Récap Transp'!H$3))</f>
        <v>0</v>
      </c>
      <c r="I442" s="8">
        <f>IF($A442=0,0,VLOOKUP($A442,Pointage!$A$6:$CE$370,'Récap Transp'!I$3))</f>
        <v>0</v>
      </c>
      <c r="J442" s="8">
        <f>IF($A442=0,0,VLOOKUP($A442,Pointage!$A$6:$CE$370,'Récap Transp'!J$3))</f>
        <v>0</v>
      </c>
      <c r="K442" s="8">
        <f>IF($A442=0,0,VLOOKUP($A442,Pointage!$A$6:$CE$370,'Récap Transp'!K$3))</f>
        <v>0</v>
      </c>
      <c r="L442" s="8">
        <f>IF($A442=0,0,VLOOKUP($A442,Pointage!$A$6:$CE$370,'Récap Transp'!L$3))</f>
        <v>0</v>
      </c>
      <c r="M442" s="8">
        <f>IF($A442=0,0,VLOOKUP($A442,Pointage!$A$6:$CE$370,'Récap Transp'!M$3))</f>
        <v>0</v>
      </c>
      <c r="N442" s="8">
        <f>IF($A442=0,0,VLOOKUP($A442,Pointage!$A$6:$CE$370,'Récap Transp'!N$3))</f>
        <v>0</v>
      </c>
      <c r="O442" s="8">
        <f>IF($A442=0,0,VLOOKUP($A442,Pointage!$A$6:$CE$370,'Récap Transp'!O$3))</f>
        <v>0</v>
      </c>
      <c r="P442" s="8">
        <f>IF($A442=0,0,VLOOKUP($A442,Pointage!$A$6:$CE$370,'Récap Transp'!P$3))</f>
        <v>0</v>
      </c>
      <c r="Q442" s="8">
        <f>IF($A442=0,0,VLOOKUP($A442,Pointage!$A$6:$CE$370,'Récap Transp'!Q$3))</f>
        <v>0</v>
      </c>
      <c r="R442" s="8">
        <f>IF($A442=0,0,VLOOKUP($A442,Pointage!$A$6:$CE$370,'Récap Transp'!R$3))</f>
        <v>0</v>
      </c>
      <c r="S442" s="8">
        <f>IF($A442=0,0,VLOOKUP($A442,Pointage!$A$6:$CE$370,'Récap Transp'!S$3))</f>
        <v>0</v>
      </c>
    </row>
    <row r="443" spans="1:19" x14ac:dyDescent="0.2">
      <c r="A443" s="7">
        <f>Pointage!A445</f>
        <v>0</v>
      </c>
      <c r="B443" s="4">
        <f t="shared" si="12"/>
        <v>0</v>
      </c>
      <c r="C443" s="4">
        <f t="shared" si="13"/>
        <v>1</v>
      </c>
      <c r="D443" s="8">
        <f>IF($A443=0,0,VLOOKUP($A443,Pointage!$A$6:$CE$370,'Récap Transp'!D$3))</f>
        <v>0</v>
      </c>
      <c r="E443" s="8">
        <f>IF($A443=0,0,VLOOKUP($A443,Pointage!$A$6:$CE$370,'Récap Transp'!E$3))</f>
        <v>0</v>
      </c>
      <c r="F443" s="8">
        <f>IF($A443=0,0,VLOOKUP($A443,Pointage!$A$6:$CE$370,'Récap Transp'!F$3))</f>
        <v>0</v>
      </c>
      <c r="G443" s="8">
        <f>IF($A443=0,0,VLOOKUP($A443,Pointage!$A$6:$CE$370,'Récap Transp'!G$3))</f>
        <v>0</v>
      </c>
      <c r="H443" s="8">
        <f>IF($A443=0,0,VLOOKUP($A443,Pointage!$A$6:$CE$370,'Récap Transp'!H$3))</f>
        <v>0</v>
      </c>
      <c r="I443" s="8">
        <f>IF($A443=0,0,VLOOKUP($A443,Pointage!$A$6:$CE$370,'Récap Transp'!I$3))</f>
        <v>0</v>
      </c>
      <c r="J443" s="8">
        <f>IF($A443=0,0,VLOOKUP($A443,Pointage!$A$6:$CE$370,'Récap Transp'!J$3))</f>
        <v>0</v>
      </c>
      <c r="K443" s="8">
        <f>IF($A443=0,0,VLOOKUP($A443,Pointage!$A$6:$CE$370,'Récap Transp'!K$3))</f>
        <v>0</v>
      </c>
      <c r="L443" s="8">
        <f>IF($A443=0,0,VLOOKUP($A443,Pointage!$A$6:$CE$370,'Récap Transp'!L$3))</f>
        <v>0</v>
      </c>
      <c r="M443" s="8">
        <f>IF($A443=0,0,VLOOKUP($A443,Pointage!$A$6:$CE$370,'Récap Transp'!M$3))</f>
        <v>0</v>
      </c>
      <c r="N443" s="8">
        <f>IF($A443=0,0,VLOOKUP($A443,Pointage!$A$6:$CE$370,'Récap Transp'!N$3))</f>
        <v>0</v>
      </c>
      <c r="O443" s="8">
        <f>IF($A443=0,0,VLOOKUP($A443,Pointage!$A$6:$CE$370,'Récap Transp'!O$3))</f>
        <v>0</v>
      </c>
      <c r="P443" s="8">
        <f>IF($A443=0,0,VLOOKUP($A443,Pointage!$A$6:$CE$370,'Récap Transp'!P$3))</f>
        <v>0</v>
      </c>
      <c r="Q443" s="8">
        <f>IF($A443=0,0,VLOOKUP($A443,Pointage!$A$6:$CE$370,'Récap Transp'!Q$3))</f>
        <v>0</v>
      </c>
      <c r="R443" s="8">
        <f>IF($A443=0,0,VLOOKUP($A443,Pointage!$A$6:$CE$370,'Récap Transp'!R$3))</f>
        <v>0</v>
      </c>
      <c r="S443" s="8">
        <f>IF($A443=0,0,VLOOKUP($A443,Pointage!$A$6:$CE$370,'Récap Transp'!S$3))</f>
        <v>0</v>
      </c>
    </row>
    <row r="444" spans="1:19" x14ac:dyDescent="0.2">
      <c r="A444" s="7">
        <f>Pointage!A446</f>
        <v>0</v>
      </c>
      <c r="B444" s="4">
        <f t="shared" si="12"/>
        <v>0</v>
      </c>
      <c r="C444" s="4">
        <f t="shared" si="13"/>
        <v>1</v>
      </c>
      <c r="D444" s="8">
        <f>IF($A444=0,0,VLOOKUP($A444,Pointage!$A$6:$CE$370,'Récap Transp'!D$3))</f>
        <v>0</v>
      </c>
      <c r="E444" s="8">
        <f>IF($A444=0,0,VLOOKUP($A444,Pointage!$A$6:$CE$370,'Récap Transp'!E$3))</f>
        <v>0</v>
      </c>
      <c r="F444" s="8">
        <f>IF($A444=0,0,VLOOKUP($A444,Pointage!$A$6:$CE$370,'Récap Transp'!F$3))</f>
        <v>0</v>
      </c>
      <c r="G444" s="8">
        <f>IF($A444=0,0,VLOOKUP($A444,Pointage!$A$6:$CE$370,'Récap Transp'!G$3))</f>
        <v>0</v>
      </c>
      <c r="H444" s="8">
        <f>IF($A444=0,0,VLOOKUP($A444,Pointage!$A$6:$CE$370,'Récap Transp'!H$3))</f>
        <v>0</v>
      </c>
      <c r="I444" s="8">
        <f>IF($A444=0,0,VLOOKUP($A444,Pointage!$A$6:$CE$370,'Récap Transp'!I$3))</f>
        <v>0</v>
      </c>
      <c r="J444" s="8">
        <f>IF($A444=0,0,VLOOKUP($A444,Pointage!$A$6:$CE$370,'Récap Transp'!J$3))</f>
        <v>0</v>
      </c>
      <c r="K444" s="8">
        <f>IF($A444=0,0,VLOOKUP($A444,Pointage!$A$6:$CE$370,'Récap Transp'!K$3))</f>
        <v>0</v>
      </c>
      <c r="L444" s="8">
        <f>IF($A444=0,0,VLOOKUP($A444,Pointage!$A$6:$CE$370,'Récap Transp'!L$3))</f>
        <v>0</v>
      </c>
      <c r="M444" s="8">
        <f>IF($A444=0,0,VLOOKUP($A444,Pointage!$A$6:$CE$370,'Récap Transp'!M$3))</f>
        <v>0</v>
      </c>
      <c r="N444" s="8">
        <f>IF($A444=0,0,VLOOKUP($A444,Pointage!$A$6:$CE$370,'Récap Transp'!N$3))</f>
        <v>0</v>
      </c>
      <c r="O444" s="8">
        <f>IF($A444=0,0,VLOOKUP($A444,Pointage!$A$6:$CE$370,'Récap Transp'!O$3))</f>
        <v>0</v>
      </c>
      <c r="P444" s="8">
        <f>IF($A444=0,0,VLOOKUP($A444,Pointage!$A$6:$CE$370,'Récap Transp'!P$3))</f>
        <v>0</v>
      </c>
      <c r="Q444" s="8">
        <f>IF($A444=0,0,VLOOKUP($A444,Pointage!$A$6:$CE$370,'Récap Transp'!Q$3))</f>
        <v>0</v>
      </c>
      <c r="R444" s="8">
        <f>IF($A444=0,0,VLOOKUP($A444,Pointage!$A$6:$CE$370,'Récap Transp'!R$3))</f>
        <v>0</v>
      </c>
      <c r="S444" s="8">
        <f>IF($A444=0,0,VLOOKUP($A444,Pointage!$A$6:$CE$370,'Récap Transp'!S$3))</f>
        <v>0</v>
      </c>
    </row>
    <row r="445" spans="1:19" x14ac:dyDescent="0.2">
      <c r="A445" s="7">
        <f>Pointage!A447</f>
        <v>0</v>
      </c>
      <c r="B445" s="4">
        <f t="shared" si="12"/>
        <v>0</v>
      </c>
      <c r="C445" s="4">
        <f t="shared" si="13"/>
        <v>1</v>
      </c>
      <c r="D445" s="8">
        <f>IF($A445=0,0,VLOOKUP($A445,Pointage!$A$6:$CE$370,'Récap Transp'!D$3))</f>
        <v>0</v>
      </c>
      <c r="E445" s="8">
        <f>IF($A445=0,0,VLOOKUP($A445,Pointage!$A$6:$CE$370,'Récap Transp'!E$3))</f>
        <v>0</v>
      </c>
      <c r="F445" s="8">
        <f>IF($A445=0,0,VLOOKUP($A445,Pointage!$A$6:$CE$370,'Récap Transp'!F$3))</f>
        <v>0</v>
      </c>
      <c r="G445" s="8">
        <f>IF($A445=0,0,VLOOKUP($A445,Pointage!$A$6:$CE$370,'Récap Transp'!G$3))</f>
        <v>0</v>
      </c>
      <c r="H445" s="8">
        <f>IF($A445=0,0,VLOOKUP($A445,Pointage!$A$6:$CE$370,'Récap Transp'!H$3))</f>
        <v>0</v>
      </c>
      <c r="I445" s="8">
        <f>IF($A445=0,0,VLOOKUP($A445,Pointage!$A$6:$CE$370,'Récap Transp'!I$3))</f>
        <v>0</v>
      </c>
      <c r="J445" s="8">
        <f>IF($A445=0,0,VLOOKUP($A445,Pointage!$A$6:$CE$370,'Récap Transp'!J$3))</f>
        <v>0</v>
      </c>
      <c r="K445" s="8">
        <f>IF($A445=0,0,VLOOKUP($A445,Pointage!$A$6:$CE$370,'Récap Transp'!K$3))</f>
        <v>0</v>
      </c>
      <c r="L445" s="8">
        <f>IF($A445=0,0,VLOOKUP($A445,Pointage!$A$6:$CE$370,'Récap Transp'!L$3))</f>
        <v>0</v>
      </c>
      <c r="M445" s="8">
        <f>IF($A445=0,0,VLOOKUP($A445,Pointage!$A$6:$CE$370,'Récap Transp'!M$3))</f>
        <v>0</v>
      </c>
      <c r="N445" s="8">
        <f>IF($A445=0,0,VLOOKUP($A445,Pointage!$A$6:$CE$370,'Récap Transp'!N$3))</f>
        <v>0</v>
      </c>
      <c r="O445" s="8">
        <f>IF($A445=0,0,VLOOKUP($A445,Pointage!$A$6:$CE$370,'Récap Transp'!O$3))</f>
        <v>0</v>
      </c>
      <c r="P445" s="8">
        <f>IF($A445=0,0,VLOOKUP($A445,Pointage!$A$6:$CE$370,'Récap Transp'!P$3))</f>
        <v>0</v>
      </c>
      <c r="Q445" s="8">
        <f>IF($A445=0,0,VLOOKUP($A445,Pointage!$A$6:$CE$370,'Récap Transp'!Q$3))</f>
        <v>0</v>
      </c>
      <c r="R445" s="8">
        <f>IF($A445=0,0,VLOOKUP($A445,Pointage!$A$6:$CE$370,'Récap Transp'!R$3))</f>
        <v>0</v>
      </c>
      <c r="S445" s="8">
        <f>IF($A445=0,0,VLOOKUP($A445,Pointage!$A$6:$CE$370,'Récap Transp'!S$3))</f>
        <v>0</v>
      </c>
    </row>
    <row r="446" spans="1:19" x14ac:dyDescent="0.2">
      <c r="A446" s="7">
        <f>Pointage!A448</f>
        <v>0</v>
      </c>
      <c r="B446" s="4">
        <f t="shared" si="12"/>
        <v>0</v>
      </c>
      <c r="C446" s="4">
        <f t="shared" si="13"/>
        <v>1</v>
      </c>
      <c r="D446" s="8">
        <f>IF($A446=0,0,VLOOKUP($A446,Pointage!$A$6:$CE$370,'Récap Transp'!D$3))</f>
        <v>0</v>
      </c>
      <c r="E446" s="8">
        <f>IF($A446=0,0,VLOOKUP($A446,Pointage!$A$6:$CE$370,'Récap Transp'!E$3))</f>
        <v>0</v>
      </c>
      <c r="F446" s="8">
        <f>IF($A446=0,0,VLOOKUP($A446,Pointage!$A$6:$CE$370,'Récap Transp'!F$3))</f>
        <v>0</v>
      </c>
      <c r="G446" s="8">
        <f>IF($A446=0,0,VLOOKUP($A446,Pointage!$A$6:$CE$370,'Récap Transp'!G$3))</f>
        <v>0</v>
      </c>
      <c r="H446" s="8">
        <f>IF($A446=0,0,VLOOKUP($A446,Pointage!$A$6:$CE$370,'Récap Transp'!H$3))</f>
        <v>0</v>
      </c>
      <c r="I446" s="8">
        <f>IF($A446=0,0,VLOOKUP($A446,Pointage!$A$6:$CE$370,'Récap Transp'!I$3))</f>
        <v>0</v>
      </c>
      <c r="J446" s="8">
        <f>IF($A446=0,0,VLOOKUP($A446,Pointage!$A$6:$CE$370,'Récap Transp'!J$3))</f>
        <v>0</v>
      </c>
      <c r="K446" s="8">
        <f>IF($A446=0,0,VLOOKUP($A446,Pointage!$A$6:$CE$370,'Récap Transp'!K$3))</f>
        <v>0</v>
      </c>
      <c r="L446" s="8">
        <f>IF($A446=0,0,VLOOKUP($A446,Pointage!$A$6:$CE$370,'Récap Transp'!L$3))</f>
        <v>0</v>
      </c>
      <c r="M446" s="8">
        <f>IF($A446=0,0,VLOOKUP($A446,Pointage!$A$6:$CE$370,'Récap Transp'!M$3))</f>
        <v>0</v>
      </c>
      <c r="N446" s="8">
        <f>IF($A446=0,0,VLOOKUP($A446,Pointage!$A$6:$CE$370,'Récap Transp'!N$3))</f>
        <v>0</v>
      </c>
      <c r="O446" s="8">
        <f>IF($A446=0,0,VLOOKUP($A446,Pointage!$A$6:$CE$370,'Récap Transp'!O$3))</f>
        <v>0</v>
      </c>
      <c r="P446" s="8">
        <f>IF($A446=0,0,VLOOKUP($A446,Pointage!$A$6:$CE$370,'Récap Transp'!P$3))</f>
        <v>0</v>
      </c>
      <c r="Q446" s="8">
        <f>IF($A446=0,0,VLOOKUP($A446,Pointage!$A$6:$CE$370,'Récap Transp'!Q$3))</f>
        <v>0</v>
      </c>
      <c r="R446" s="8">
        <f>IF($A446=0,0,VLOOKUP($A446,Pointage!$A$6:$CE$370,'Récap Transp'!R$3))</f>
        <v>0</v>
      </c>
      <c r="S446" s="8">
        <f>IF($A446=0,0,VLOOKUP($A446,Pointage!$A$6:$CE$370,'Récap Transp'!S$3))</f>
        <v>0</v>
      </c>
    </row>
    <row r="447" spans="1:19" x14ac:dyDescent="0.2">
      <c r="A447" s="7">
        <f>Pointage!A449</f>
        <v>0</v>
      </c>
      <c r="B447" s="4">
        <f t="shared" si="12"/>
        <v>0</v>
      </c>
      <c r="C447" s="4">
        <f t="shared" si="13"/>
        <v>1</v>
      </c>
      <c r="D447" s="8">
        <f>IF($A447=0,0,VLOOKUP($A447,Pointage!$A$6:$CE$370,'Récap Transp'!D$3))</f>
        <v>0</v>
      </c>
      <c r="E447" s="8">
        <f>IF($A447=0,0,VLOOKUP($A447,Pointage!$A$6:$CE$370,'Récap Transp'!E$3))</f>
        <v>0</v>
      </c>
      <c r="F447" s="8">
        <f>IF($A447=0,0,VLOOKUP($A447,Pointage!$A$6:$CE$370,'Récap Transp'!F$3))</f>
        <v>0</v>
      </c>
      <c r="G447" s="8">
        <f>IF($A447=0,0,VLOOKUP($A447,Pointage!$A$6:$CE$370,'Récap Transp'!G$3))</f>
        <v>0</v>
      </c>
      <c r="H447" s="8">
        <f>IF($A447=0,0,VLOOKUP($A447,Pointage!$A$6:$CE$370,'Récap Transp'!H$3))</f>
        <v>0</v>
      </c>
      <c r="I447" s="8">
        <f>IF($A447=0,0,VLOOKUP($A447,Pointage!$A$6:$CE$370,'Récap Transp'!I$3))</f>
        <v>0</v>
      </c>
      <c r="J447" s="8">
        <f>IF($A447=0,0,VLOOKUP($A447,Pointage!$A$6:$CE$370,'Récap Transp'!J$3))</f>
        <v>0</v>
      </c>
      <c r="K447" s="8">
        <f>IF($A447=0,0,VLOOKUP($A447,Pointage!$A$6:$CE$370,'Récap Transp'!K$3))</f>
        <v>0</v>
      </c>
      <c r="L447" s="8">
        <f>IF($A447=0,0,VLOOKUP($A447,Pointage!$A$6:$CE$370,'Récap Transp'!L$3))</f>
        <v>0</v>
      </c>
      <c r="M447" s="8">
        <f>IF($A447=0,0,VLOOKUP($A447,Pointage!$A$6:$CE$370,'Récap Transp'!M$3))</f>
        <v>0</v>
      </c>
      <c r="N447" s="8">
        <f>IF($A447=0,0,VLOOKUP($A447,Pointage!$A$6:$CE$370,'Récap Transp'!N$3))</f>
        <v>0</v>
      </c>
      <c r="O447" s="8">
        <f>IF($A447=0,0,VLOOKUP($A447,Pointage!$A$6:$CE$370,'Récap Transp'!O$3))</f>
        <v>0</v>
      </c>
      <c r="P447" s="8">
        <f>IF($A447=0,0,VLOOKUP($A447,Pointage!$A$6:$CE$370,'Récap Transp'!P$3))</f>
        <v>0</v>
      </c>
      <c r="Q447" s="8">
        <f>IF($A447=0,0,VLOOKUP($A447,Pointage!$A$6:$CE$370,'Récap Transp'!Q$3))</f>
        <v>0</v>
      </c>
      <c r="R447" s="8">
        <f>IF($A447=0,0,VLOOKUP($A447,Pointage!$A$6:$CE$370,'Récap Transp'!R$3))</f>
        <v>0</v>
      </c>
      <c r="S447" s="8">
        <f>IF($A447=0,0,VLOOKUP($A447,Pointage!$A$6:$CE$370,'Récap Transp'!S$3))</f>
        <v>0</v>
      </c>
    </row>
    <row r="448" spans="1:19" x14ac:dyDescent="0.2">
      <c r="A448" s="7">
        <f>Pointage!A450</f>
        <v>0</v>
      </c>
      <c r="B448" s="4">
        <f t="shared" si="12"/>
        <v>0</v>
      </c>
      <c r="C448" s="4">
        <f t="shared" si="13"/>
        <v>1</v>
      </c>
      <c r="D448" s="8">
        <f>IF($A448=0,0,VLOOKUP($A448,Pointage!$A$6:$CE$370,'Récap Transp'!D$3))</f>
        <v>0</v>
      </c>
      <c r="E448" s="8">
        <f>IF($A448=0,0,VLOOKUP($A448,Pointage!$A$6:$CE$370,'Récap Transp'!E$3))</f>
        <v>0</v>
      </c>
      <c r="F448" s="8">
        <f>IF($A448=0,0,VLOOKUP($A448,Pointage!$A$6:$CE$370,'Récap Transp'!F$3))</f>
        <v>0</v>
      </c>
      <c r="G448" s="8">
        <f>IF($A448=0,0,VLOOKUP($A448,Pointage!$A$6:$CE$370,'Récap Transp'!G$3))</f>
        <v>0</v>
      </c>
      <c r="H448" s="8">
        <f>IF($A448=0,0,VLOOKUP($A448,Pointage!$A$6:$CE$370,'Récap Transp'!H$3))</f>
        <v>0</v>
      </c>
      <c r="I448" s="8">
        <f>IF($A448=0,0,VLOOKUP($A448,Pointage!$A$6:$CE$370,'Récap Transp'!I$3))</f>
        <v>0</v>
      </c>
      <c r="J448" s="8">
        <f>IF($A448=0,0,VLOOKUP($A448,Pointage!$A$6:$CE$370,'Récap Transp'!J$3))</f>
        <v>0</v>
      </c>
      <c r="K448" s="8">
        <f>IF($A448=0,0,VLOOKUP($A448,Pointage!$A$6:$CE$370,'Récap Transp'!K$3))</f>
        <v>0</v>
      </c>
      <c r="L448" s="8">
        <f>IF($A448=0,0,VLOOKUP($A448,Pointage!$A$6:$CE$370,'Récap Transp'!L$3))</f>
        <v>0</v>
      </c>
      <c r="M448" s="8">
        <f>IF($A448=0,0,VLOOKUP($A448,Pointage!$A$6:$CE$370,'Récap Transp'!M$3))</f>
        <v>0</v>
      </c>
      <c r="N448" s="8">
        <f>IF($A448=0,0,VLOOKUP($A448,Pointage!$A$6:$CE$370,'Récap Transp'!N$3))</f>
        <v>0</v>
      </c>
      <c r="O448" s="8">
        <f>IF($A448=0,0,VLOOKUP($A448,Pointage!$A$6:$CE$370,'Récap Transp'!O$3))</f>
        <v>0</v>
      </c>
      <c r="P448" s="8">
        <f>IF($A448=0,0,VLOOKUP($A448,Pointage!$A$6:$CE$370,'Récap Transp'!P$3))</f>
        <v>0</v>
      </c>
      <c r="Q448" s="8">
        <f>IF($A448=0,0,VLOOKUP($A448,Pointage!$A$6:$CE$370,'Récap Transp'!Q$3))</f>
        <v>0</v>
      </c>
      <c r="R448" s="8">
        <f>IF($A448=0,0,VLOOKUP($A448,Pointage!$A$6:$CE$370,'Récap Transp'!R$3))</f>
        <v>0</v>
      </c>
      <c r="S448" s="8">
        <f>IF($A448=0,0,VLOOKUP($A448,Pointage!$A$6:$CE$370,'Récap Transp'!S$3))</f>
        <v>0</v>
      </c>
    </row>
    <row r="449" spans="1:19" x14ac:dyDescent="0.2">
      <c r="A449" s="7">
        <f>Pointage!A451</f>
        <v>0</v>
      </c>
      <c r="B449" s="4">
        <f t="shared" si="12"/>
        <v>0</v>
      </c>
      <c r="C449" s="4">
        <f t="shared" si="13"/>
        <v>1</v>
      </c>
      <c r="D449" s="8">
        <f>IF($A449=0,0,VLOOKUP($A449,Pointage!$A$6:$CE$370,'Récap Transp'!D$3))</f>
        <v>0</v>
      </c>
      <c r="E449" s="8">
        <f>IF($A449=0,0,VLOOKUP($A449,Pointage!$A$6:$CE$370,'Récap Transp'!E$3))</f>
        <v>0</v>
      </c>
      <c r="F449" s="8">
        <f>IF($A449=0,0,VLOOKUP($A449,Pointage!$A$6:$CE$370,'Récap Transp'!F$3))</f>
        <v>0</v>
      </c>
      <c r="G449" s="8">
        <f>IF($A449=0,0,VLOOKUP($A449,Pointage!$A$6:$CE$370,'Récap Transp'!G$3))</f>
        <v>0</v>
      </c>
      <c r="H449" s="8">
        <f>IF($A449=0,0,VLOOKUP($A449,Pointage!$A$6:$CE$370,'Récap Transp'!H$3))</f>
        <v>0</v>
      </c>
      <c r="I449" s="8">
        <f>IF($A449=0,0,VLOOKUP($A449,Pointage!$A$6:$CE$370,'Récap Transp'!I$3))</f>
        <v>0</v>
      </c>
      <c r="J449" s="8">
        <f>IF($A449=0,0,VLOOKUP($A449,Pointage!$A$6:$CE$370,'Récap Transp'!J$3))</f>
        <v>0</v>
      </c>
      <c r="K449" s="8">
        <f>IF($A449=0,0,VLOOKUP($A449,Pointage!$A$6:$CE$370,'Récap Transp'!K$3))</f>
        <v>0</v>
      </c>
      <c r="L449" s="8">
        <f>IF($A449=0,0,VLOOKUP($A449,Pointage!$A$6:$CE$370,'Récap Transp'!L$3))</f>
        <v>0</v>
      </c>
      <c r="M449" s="8">
        <f>IF($A449=0,0,VLOOKUP($A449,Pointage!$A$6:$CE$370,'Récap Transp'!M$3))</f>
        <v>0</v>
      </c>
      <c r="N449" s="8">
        <f>IF($A449=0,0,VLOOKUP($A449,Pointage!$A$6:$CE$370,'Récap Transp'!N$3))</f>
        <v>0</v>
      </c>
      <c r="O449" s="8">
        <f>IF($A449=0,0,VLOOKUP($A449,Pointage!$A$6:$CE$370,'Récap Transp'!O$3))</f>
        <v>0</v>
      </c>
      <c r="P449" s="8">
        <f>IF($A449=0,0,VLOOKUP($A449,Pointage!$A$6:$CE$370,'Récap Transp'!P$3))</f>
        <v>0</v>
      </c>
      <c r="Q449" s="8">
        <f>IF($A449=0,0,VLOOKUP($A449,Pointage!$A$6:$CE$370,'Récap Transp'!Q$3))</f>
        <v>0</v>
      </c>
      <c r="R449" s="8">
        <f>IF($A449=0,0,VLOOKUP($A449,Pointage!$A$6:$CE$370,'Récap Transp'!R$3))</f>
        <v>0</v>
      </c>
      <c r="S449" s="8">
        <f>IF($A449=0,0,VLOOKUP($A449,Pointage!$A$6:$CE$370,'Récap Transp'!S$3))</f>
        <v>0</v>
      </c>
    </row>
    <row r="450" spans="1:19" x14ac:dyDescent="0.2">
      <c r="A450" s="7">
        <f>Pointage!A452</f>
        <v>0</v>
      </c>
      <c r="B450" s="4">
        <f t="shared" si="12"/>
        <v>0</v>
      </c>
      <c r="C450" s="4">
        <f t="shared" si="13"/>
        <v>1</v>
      </c>
      <c r="D450" s="8">
        <f>IF($A450=0,0,VLOOKUP($A450,Pointage!$A$6:$CE$370,'Récap Transp'!D$3))</f>
        <v>0</v>
      </c>
      <c r="E450" s="8">
        <f>IF($A450=0,0,VLOOKUP($A450,Pointage!$A$6:$CE$370,'Récap Transp'!E$3))</f>
        <v>0</v>
      </c>
      <c r="F450" s="8">
        <f>IF($A450=0,0,VLOOKUP($A450,Pointage!$A$6:$CE$370,'Récap Transp'!F$3))</f>
        <v>0</v>
      </c>
      <c r="G450" s="8">
        <f>IF($A450=0,0,VLOOKUP($A450,Pointage!$A$6:$CE$370,'Récap Transp'!G$3))</f>
        <v>0</v>
      </c>
      <c r="H450" s="8">
        <f>IF($A450=0,0,VLOOKUP($A450,Pointage!$A$6:$CE$370,'Récap Transp'!H$3))</f>
        <v>0</v>
      </c>
      <c r="I450" s="8">
        <f>IF($A450=0,0,VLOOKUP($A450,Pointage!$A$6:$CE$370,'Récap Transp'!I$3))</f>
        <v>0</v>
      </c>
      <c r="J450" s="8">
        <f>IF($A450=0,0,VLOOKUP($A450,Pointage!$A$6:$CE$370,'Récap Transp'!J$3))</f>
        <v>0</v>
      </c>
      <c r="K450" s="8">
        <f>IF($A450=0,0,VLOOKUP($A450,Pointage!$A$6:$CE$370,'Récap Transp'!K$3))</f>
        <v>0</v>
      </c>
      <c r="L450" s="8">
        <f>IF($A450=0,0,VLOOKUP($A450,Pointage!$A$6:$CE$370,'Récap Transp'!L$3))</f>
        <v>0</v>
      </c>
      <c r="M450" s="8">
        <f>IF($A450=0,0,VLOOKUP($A450,Pointage!$A$6:$CE$370,'Récap Transp'!M$3))</f>
        <v>0</v>
      </c>
      <c r="N450" s="8">
        <f>IF($A450=0,0,VLOOKUP($A450,Pointage!$A$6:$CE$370,'Récap Transp'!N$3))</f>
        <v>0</v>
      </c>
      <c r="O450" s="8">
        <f>IF($A450=0,0,VLOOKUP($A450,Pointage!$A$6:$CE$370,'Récap Transp'!O$3))</f>
        <v>0</v>
      </c>
      <c r="P450" s="8">
        <f>IF($A450=0,0,VLOOKUP($A450,Pointage!$A$6:$CE$370,'Récap Transp'!P$3))</f>
        <v>0</v>
      </c>
      <c r="Q450" s="8">
        <f>IF($A450=0,0,VLOOKUP($A450,Pointage!$A$6:$CE$370,'Récap Transp'!Q$3))</f>
        <v>0</v>
      </c>
      <c r="R450" s="8">
        <f>IF($A450=0,0,VLOOKUP($A450,Pointage!$A$6:$CE$370,'Récap Transp'!R$3))</f>
        <v>0</v>
      </c>
      <c r="S450" s="8">
        <f>IF($A450=0,0,VLOOKUP($A450,Pointage!$A$6:$CE$370,'Récap Transp'!S$3))</f>
        <v>0</v>
      </c>
    </row>
    <row r="451" spans="1:19" x14ac:dyDescent="0.2">
      <c r="A451" s="7">
        <f>Pointage!A453</f>
        <v>0</v>
      </c>
      <c r="B451" s="4">
        <f t="shared" si="12"/>
        <v>0</v>
      </c>
      <c r="C451" s="4">
        <f t="shared" si="13"/>
        <v>1</v>
      </c>
      <c r="D451" s="8">
        <f>IF($A451=0,0,VLOOKUP($A451,Pointage!$A$6:$CE$370,'Récap Transp'!D$3))</f>
        <v>0</v>
      </c>
      <c r="E451" s="8">
        <f>IF($A451=0,0,VLOOKUP($A451,Pointage!$A$6:$CE$370,'Récap Transp'!E$3))</f>
        <v>0</v>
      </c>
      <c r="F451" s="8">
        <f>IF($A451=0,0,VLOOKUP($A451,Pointage!$A$6:$CE$370,'Récap Transp'!F$3))</f>
        <v>0</v>
      </c>
      <c r="G451" s="8">
        <f>IF($A451=0,0,VLOOKUP($A451,Pointage!$A$6:$CE$370,'Récap Transp'!G$3))</f>
        <v>0</v>
      </c>
      <c r="H451" s="8">
        <f>IF($A451=0,0,VLOOKUP($A451,Pointage!$A$6:$CE$370,'Récap Transp'!H$3))</f>
        <v>0</v>
      </c>
      <c r="I451" s="8">
        <f>IF($A451=0,0,VLOOKUP($A451,Pointage!$A$6:$CE$370,'Récap Transp'!I$3))</f>
        <v>0</v>
      </c>
      <c r="J451" s="8">
        <f>IF($A451=0,0,VLOOKUP($A451,Pointage!$A$6:$CE$370,'Récap Transp'!J$3))</f>
        <v>0</v>
      </c>
      <c r="K451" s="8">
        <f>IF($A451=0,0,VLOOKUP($A451,Pointage!$A$6:$CE$370,'Récap Transp'!K$3))</f>
        <v>0</v>
      </c>
      <c r="L451" s="8">
        <f>IF($A451=0,0,VLOOKUP($A451,Pointage!$A$6:$CE$370,'Récap Transp'!L$3))</f>
        <v>0</v>
      </c>
      <c r="M451" s="8">
        <f>IF($A451=0,0,VLOOKUP($A451,Pointage!$A$6:$CE$370,'Récap Transp'!M$3))</f>
        <v>0</v>
      </c>
      <c r="N451" s="8">
        <f>IF($A451=0,0,VLOOKUP($A451,Pointage!$A$6:$CE$370,'Récap Transp'!N$3))</f>
        <v>0</v>
      </c>
      <c r="O451" s="8">
        <f>IF($A451=0,0,VLOOKUP($A451,Pointage!$A$6:$CE$370,'Récap Transp'!O$3))</f>
        <v>0</v>
      </c>
      <c r="P451" s="8">
        <f>IF($A451=0,0,VLOOKUP($A451,Pointage!$A$6:$CE$370,'Récap Transp'!P$3))</f>
        <v>0</v>
      </c>
      <c r="Q451" s="8">
        <f>IF($A451=0,0,VLOOKUP($A451,Pointage!$A$6:$CE$370,'Récap Transp'!Q$3))</f>
        <v>0</v>
      </c>
      <c r="R451" s="8">
        <f>IF($A451=0,0,VLOOKUP($A451,Pointage!$A$6:$CE$370,'Récap Transp'!R$3))</f>
        <v>0</v>
      </c>
      <c r="S451" s="8">
        <f>IF($A451=0,0,VLOOKUP($A451,Pointage!$A$6:$CE$370,'Récap Transp'!S$3))</f>
        <v>0</v>
      </c>
    </row>
    <row r="452" spans="1:19" x14ac:dyDescent="0.2">
      <c r="A452" s="7">
        <f>Pointage!A454</f>
        <v>0</v>
      </c>
      <c r="B452" s="4">
        <f t="shared" si="12"/>
        <v>0</v>
      </c>
      <c r="C452" s="4">
        <f t="shared" si="13"/>
        <v>1</v>
      </c>
      <c r="D452" s="8">
        <f>IF($A452=0,0,VLOOKUP($A452,Pointage!$A$6:$CE$370,'Récap Transp'!D$3))</f>
        <v>0</v>
      </c>
      <c r="E452" s="8">
        <f>IF($A452=0,0,VLOOKUP($A452,Pointage!$A$6:$CE$370,'Récap Transp'!E$3))</f>
        <v>0</v>
      </c>
      <c r="F452" s="8">
        <f>IF($A452=0,0,VLOOKUP($A452,Pointage!$A$6:$CE$370,'Récap Transp'!F$3))</f>
        <v>0</v>
      </c>
      <c r="G452" s="8">
        <f>IF($A452=0,0,VLOOKUP($A452,Pointage!$A$6:$CE$370,'Récap Transp'!G$3))</f>
        <v>0</v>
      </c>
      <c r="H452" s="8">
        <f>IF($A452=0,0,VLOOKUP($A452,Pointage!$A$6:$CE$370,'Récap Transp'!H$3))</f>
        <v>0</v>
      </c>
      <c r="I452" s="8">
        <f>IF($A452=0,0,VLOOKUP($A452,Pointage!$A$6:$CE$370,'Récap Transp'!I$3))</f>
        <v>0</v>
      </c>
      <c r="J452" s="8">
        <f>IF($A452=0,0,VLOOKUP($A452,Pointage!$A$6:$CE$370,'Récap Transp'!J$3))</f>
        <v>0</v>
      </c>
      <c r="K452" s="8">
        <f>IF($A452=0,0,VLOOKUP($A452,Pointage!$A$6:$CE$370,'Récap Transp'!K$3))</f>
        <v>0</v>
      </c>
      <c r="L452" s="8">
        <f>IF($A452=0,0,VLOOKUP($A452,Pointage!$A$6:$CE$370,'Récap Transp'!L$3))</f>
        <v>0</v>
      </c>
      <c r="M452" s="8">
        <f>IF($A452=0,0,VLOOKUP($A452,Pointage!$A$6:$CE$370,'Récap Transp'!M$3))</f>
        <v>0</v>
      </c>
      <c r="N452" s="8">
        <f>IF($A452=0,0,VLOOKUP($A452,Pointage!$A$6:$CE$370,'Récap Transp'!N$3))</f>
        <v>0</v>
      </c>
      <c r="O452" s="8">
        <f>IF($A452=0,0,VLOOKUP($A452,Pointage!$A$6:$CE$370,'Récap Transp'!O$3))</f>
        <v>0</v>
      </c>
      <c r="P452" s="8">
        <f>IF($A452=0,0,VLOOKUP($A452,Pointage!$A$6:$CE$370,'Récap Transp'!P$3))</f>
        <v>0</v>
      </c>
      <c r="Q452" s="8">
        <f>IF($A452=0,0,VLOOKUP($A452,Pointage!$A$6:$CE$370,'Récap Transp'!Q$3))</f>
        <v>0</v>
      </c>
      <c r="R452" s="8">
        <f>IF($A452=0,0,VLOOKUP($A452,Pointage!$A$6:$CE$370,'Récap Transp'!R$3))</f>
        <v>0</v>
      </c>
      <c r="S452" s="8">
        <f>IF($A452=0,0,VLOOKUP($A452,Pointage!$A$6:$CE$370,'Récap Transp'!S$3))</f>
        <v>0</v>
      </c>
    </row>
    <row r="453" spans="1:19" x14ac:dyDescent="0.2">
      <c r="A453" s="7">
        <f>Pointage!A455</f>
        <v>0</v>
      </c>
      <c r="B453" s="4">
        <f t="shared" ref="B453:B516" si="14">DAY(A453)</f>
        <v>0</v>
      </c>
      <c r="C453" s="4">
        <f t="shared" ref="C453:C516" si="15">MONTH(A453)</f>
        <v>1</v>
      </c>
      <c r="D453" s="8">
        <f>IF($A453=0,0,VLOOKUP($A453,Pointage!$A$6:$CE$370,'Récap Transp'!D$3))</f>
        <v>0</v>
      </c>
      <c r="E453" s="8">
        <f>IF($A453=0,0,VLOOKUP($A453,Pointage!$A$6:$CE$370,'Récap Transp'!E$3))</f>
        <v>0</v>
      </c>
      <c r="F453" s="8">
        <f>IF($A453=0,0,VLOOKUP($A453,Pointage!$A$6:$CE$370,'Récap Transp'!F$3))</f>
        <v>0</v>
      </c>
      <c r="G453" s="8">
        <f>IF($A453=0,0,VLOOKUP($A453,Pointage!$A$6:$CE$370,'Récap Transp'!G$3))</f>
        <v>0</v>
      </c>
      <c r="H453" s="8">
        <f>IF($A453=0,0,VLOOKUP($A453,Pointage!$A$6:$CE$370,'Récap Transp'!H$3))</f>
        <v>0</v>
      </c>
      <c r="I453" s="8">
        <f>IF($A453=0,0,VLOOKUP($A453,Pointage!$A$6:$CE$370,'Récap Transp'!I$3))</f>
        <v>0</v>
      </c>
      <c r="J453" s="8">
        <f>IF($A453=0,0,VLOOKUP($A453,Pointage!$A$6:$CE$370,'Récap Transp'!J$3))</f>
        <v>0</v>
      </c>
      <c r="K453" s="8">
        <f>IF($A453=0,0,VLOOKUP($A453,Pointage!$A$6:$CE$370,'Récap Transp'!K$3))</f>
        <v>0</v>
      </c>
      <c r="L453" s="8">
        <f>IF($A453=0,0,VLOOKUP($A453,Pointage!$A$6:$CE$370,'Récap Transp'!L$3))</f>
        <v>0</v>
      </c>
      <c r="M453" s="8">
        <f>IF($A453=0,0,VLOOKUP($A453,Pointage!$A$6:$CE$370,'Récap Transp'!M$3))</f>
        <v>0</v>
      </c>
      <c r="N453" s="8">
        <f>IF($A453=0,0,VLOOKUP($A453,Pointage!$A$6:$CE$370,'Récap Transp'!N$3))</f>
        <v>0</v>
      </c>
      <c r="O453" s="8">
        <f>IF($A453=0,0,VLOOKUP($A453,Pointage!$A$6:$CE$370,'Récap Transp'!O$3))</f>
        <v>0</v>
      </c>
      <c r="P453" s="8">
        <f>IF($A453=0,0,VLOOKUP($A453,Pointage!$A$6:$CE$370,'Récap Transp'!P$3))</f>
        <v>0</v>
      </c>
      <c r="Q453" s="8">
        <f>IF($A453=0,0,VLOOKUP($A453,Pointage!$A$6:$CE$370,'Récap Transp'!Q$3))</f>
        <v>0</v>
      </c>
      <c r="R453" s="8">
        <f>IF($A453=0,0,VLOOKUP($A453,Pointage!$A$6:$CE$370,'Récap Transp'!R$3))</f>
        <v>0</v>
      </c>
      <c r="S453" s="8">
        <f>IF($A453=0,0,VLOOKUP($A453,Pointage!$A$6:$CE$370,'Récap Transp'!S$3))</f>
        <v>0</v>
      </c>
    </row>
    <row r="454" spans="1:19" x14ac:dyDescent="0.2">
      <c r="A454" s="7">
        <f>Pointage!A456</f>
        <v>0</v>
      </c>
      <c r="B454" s="4">
        <f t="shared" si="14"/>
        <v>0</v>
      </c>
      <c r="C454" s="4">
        <f t="shared" si="15"/>
        <v>1</v>
      </c>
      <c r="D454" s="8">
        <f>IF($A454=0,0,VLOOKUP($A454,Pointage!$A$6:$CE$370,'Récap Transp'!D$3))</f>
        <v>0</v>
      </c>
      <c r="E454" s="8">
        <f>IF($A454=0,0,VLOOKUP($A454,Pointage!$A$6:$CE$370,'Récap Transp'!E$3))</f>
        <v>0</v>
      </c>
      <c r="F454" s="8">
        <f>IF($A454=0,0,VLOOKUP($A454,Pointage!$A$6:$CE$370,'Récap Transp'!F$3))</f>
        <v>0</v>
      </c>
      <c r="G454" s="8">
        <f>IF($A454=0,0,VLOOKUP($A454,Pointage!$A$6:$CE$370,'Récap Transp'!G$3))</f>
        <v>0</v>
      </c>
      <c r="H454" s="8">
        <f>IF($A454=0,0,VLOOKUP($A454,Pointage!$A$6:$CE$370,'Récap Transp'!H$3))</f>
        <v>0</v>
      </c>
      <c r="I454" s="8">
        <f>IF($A454=0,0,VLOOKUP($A454,Pointage!$A$6:$CE$370,'Récap Transp'!I$3))</f>
        <v>0</v>
      </c>
      <c r="J454" s="8">
        <f>IF($A454=0,0,VLOOKUP($A454,Pointage!$A$6:$CE$370,'Récap Transp'!J$3))</f>
        <v>0</v>
      </c>
      <c r="K454" s="8">
        <f>IF($A454=0,0,VLOOKUP($A454,Pointage!$A$6:$CE$370,'Récap Transp'!K$3))</f>
        <v>0</v>
      </c>
      <c r="L454" s="8">
        <f>IF($A454=0,0,VLOOKUP($A454,Pointage!$A$6:$CE$370,'Récap Transp'!L$3))</f>
        <v>0</v>
      </c>
      <c r="M454" s="8">
        <f>IF($A454=0,0,VLOOKUP($A454,Pointage!$A$6:$CE$370,'Récap Transp'!M$3))</f>
        <v>0</v>
      </c>
      <c r="N454" s="8">
        <f>IF($A454=0,0,VLOOKUP($A454,Pointage!$A$6:$CE$370,'Récap Transp'!N$3))</f>
        <v>0</v>
      </c>
      <c r="O454" s="8">
        <f>IF($A454=0,0,VLOOKUP($A454,Pointage!$A$6:$CE$370,'Récap Transp'!O$3))</f>
        <v>0</v>
      </c>
      <c r="P454" s="8">
        <f>IF($A454=0,0,VLOOKUP($A454,Pointage!$A$6:$CE$370,'Récap Transp'!P$3))</f>
        <v>0</v>
      </c>
      <c r="Q454" s="8">
        <f>IF($A454=0,0,VLOOKUP($A454,Pointage!$A$6:$CE$370,'Récap Transp'!Q$3))</f>
        <v>0</v>
      </c>
      <c r="R454" s="8">
        <f>IF($A454=0,0,VLOOKUP($A454,Pointage!$A$6:$CE$370,'Récap Transp'!R$3))</f>
        <v>0</v>
      </c>
      <c r="S454" s="8">
        <f>IF($A454=0,0,VLOOKUP($A454,Pointage!$A$6:$CE$370,'Récap Transp'!S$3))</f>
        <v>0</v>
      </c>
    </row>
    <row r="455" spans="1:19" x14ac:dyDescent="0.2">
      <c r="A455" s="7">
        <f>Pointage!A457</f>
        <v>0</v>
      </c>
      <c r="B455" s="4">
        <f t="shared" si="14"/>
        <v>0</v>
      </c>
      <c r="C455" s="4">
        <f t="shared" si="15"/>
        <v>1</v>
      </c>
      <c r="D455" s="8">
        <f>IF($A455=0,0,VLOOKUP($A455,Pointage!$A$6:$CE$370,'Récap Transp'!D$3))</f>
        <v>0</v>
      </c>
      <c r="E455" s="8">
        <f>IF($A455=0,0,VLOOKUP($A455,Pointage!$A$6:$CE$370,'Récap Transp'!E$3))</f>
        <v>0</v>
      </c>
      <c r="F455" s="8">
        <f>IF($A455=0,0,VLOOKUP($A455,Pointage!$A$6:$CE$370,'Récap Transp'!F$3))</f>
        <v>0</v>
      </c>
      <c r="G455" s="8">
        <f>IF($A455=0,0,VLOOKUP($A455,Pointage!$A$6:$CE$370,'Récap Transp'!G$3))</f>
        <v>0</v>
      </c>
      <c r="H455" s="8">
        <f>IF($A455=0,0,VLOOKUP($A455,Pointage!$A$6:$CE$370,'Récap Transp'!H$3))</f>
        <v>0</v>
      </c>
      <c r="I455" s="8">
        <f>IF($A455=0,0,VLOOKUP($A455,Pointage!$A$6:$CE$370,'Récap Transp'!I$3))</f>
        <v>0</v>
      </c>
      <c r="J455" s="8">
        <f>IF($A455=0,0,VLOOKUP($A455,Pointage!$A$6:$CE$370,'Récap Transp'!J$3))</f>
        <v>0</v>
      </c>
      <c r="K455" s="8">
        <f>IF($A455=0,0,VLOOKUP($A455,Pointage!$A$6:$CE$370,'Récap Transp'!K$3))</f>
        <v>0</v>
      </c>
      <c r="L455" s="8">
        <f>IF($A455=0,0,VLOOKUP($A455,Pointage!$A$6:$CE$370,'Récap Transp'!L$3))</f>
        <v>0</v>
      </c>
      <c r="M455" s="8">
        <f>IF($A455=0,0,VLOOKUP($A455,Pointage!$A$6:$CE$370,'Récap Transp'!M$3))</f>
        <v>0</v>
      </c>
      <c r="N455" s="8">
        <f>IF($A455=0,0,VLOOKUP($A455,Pointage!$A$6:$CE$370,'Récap Transp'!N$3))</f>
        <v>0</v>
      </c>
      <c r="O455" s="8">
        <f>IF($A455=0,0,VLOOKUP($A455,Pointage!$A$6:$CE$370,'Récap Transp'!O$3))</f>
        <v>0</v>
      </c>
      <c r="P455" s="8">
        <f>IF($A455=0,0,VLOOKUP($A455,Pointage!$A$6:$CE$370,'Récap Transp'!P$3))</f>
        <v>0</v>
      </c>
      <c r="Q455" s="8">
        <f>IF($A455=0,0,VLOOKUP($A455,Pointage!$A$6:$CE$370,'Récap Transp'!Q$3))</f>
        <v>0</v>
      </c>
      <c r="R455" s="8">
        <f>IF($A455=0,0,VLOOKUP($A455,Pointage!$A$6:$CE$370,'Récap Transp'!R$3))</f>
        <v>0</v>
      </c>
      <c r="S455" s="8">
        <f>IF($A455=0,0,VLOOKUP($A455,Pointage!$A$6:$CE$370,'Récap Transp'!S$3))</f>
        <v>0</v>
      </c>
    </row>
    <row r="456" spans="1:19" x14ac:dyDescent="0.2">
      <c r="A456" s="7">
        <f>Pointage!A458</f>
        <v>0</v>
      </c>
      <c r="B456" s="4">
        <f t="shared" si="14"/>
        <v>0</v>
      </c>
      <c r="C456" s="4">
        <f t="shared" si="15"/>
        <v>1</v>
      </c>
      <c r="D456" s="8">
        <f>IF($A456=0,0,VLOOKUP($A456,Pointage!$A$6:$CE$370,'Récap Transp'!D$3))</f>
        <v>0</v>
      </c>
      <c r="E456" s="8">
        <f>IF($A456=0,0,VLOOKUP($A456,Pointage!$A$6:$CE$370,'Récap Transp'!E$3))</f>
        <v>0</v>
      </c>
      <c r="F456" s="8">
        <f>IF($A456=0,0,VLOOKUP($A456,Pointage!$A$6:$CE$370,'Récap Transp'!F$3))</f>
        <v>0</v>
      </c>
      <c r="G456" s="8">
        <f>IF($A456=0,0,VLOOKUP($A456,Pointage!$A$6:$CE$370,'Récap Transp'!G$3))</f>
        <v>0</v>
      </c>
      <c r="H456" s="8">
        <f>IF($A456=0,0,VLOOKUP($A456,Pointage!$A$6:$CE$370,'Récap Transp'!H$3))</f>
        <v>0</v>
      </c>
      <c r="I456" s="8">
        <f>IF($A456=0,0,VLOOKUP($A456,Pointage!$A$6:$CE$370,'Récap Transp'!I$3))</f>
        <v>0</v>
      </c>
      <c r="J456" s="8">
        <f>IF($A456=0,0,VLOOKUP($A456,Pointage!$A$6:$CE$370,'Récap Transp'!J$3))</f>
        <v>0</v>
      </c>
      <c r="K456" s="8">
        <f>IF($A456=0,0,VLOOKUP($A456,Pointage!$A$6:$CE$370,'Récap Transp'!K$3))</f>
        <v>0</v>
      </c>
      <c r="L456" s="8">
        <f>IF($A456=0,0,VLOOKUP($A456,Pointage!$A$6:$CE$370,'Récap Transp'!L$3))</f>
        <v>0</v>
      </c>
      <c r="M456" s="8">
        <f>IF($A456=0,0,VLOOKUP($A456,Pointage!$A$6:$CE$370,'Récap Transp'!M$3))</f>
        <v>0</v>
      </c>
      <c r="N456" s="8">
        <f>IF($A456=0,0,VLOOKUP($A456,Pointage!$A$6:$CE$370,'Récap Transp'!N$3))</f>
        <v>0</v>
      </c>
      <c r="O456" s="8">
        <f>IF($A456=0,0,VLOOKUP($A456,Pointage!$A$6:$CE$370,'Récap Transp'!O$3))</f>
        <v>0</v>
      </c>
      <c r="P456" s="8">
        <f>IF($A456=0,0,VLOOKUP($A456,Pointage!$A$6:$CE$370,'Récap Transp'!P$3))</f>
        <v>0</v>
      </c>
      <c r="Q456" s="8">
        <f>IF($A456=0,0,VLOOKUP($A456,Pointage!$A$6:$CE$370,'Récap Transp'!Q$3))</f>
        <v>0</v>
      </c>
      <c r="R456" s="8">
        <f>IF($A456=0,0,VLOOKUP($A456,Pointage!$A$6:$CE$370,'Récap Transp'!R$3))</f>
        <v>0</v>
      </c>
      <c r="S456" s="8">
        <f>IF($A456=0,0,VLOOKUP($A456,Pointage!$A$6:$CE$370,'Récap Transp'!S$3))</f>
        <v>0</v>
      </c>
    </row>
    <row r="457" spans="1:19" x14ac:dyDescent="0.2">
      <c r="A457" s="7">
        <f>Pointage!A459</f>
        <v>0</v>
      </c>
      <c r="B457" s="4">
        <f t="shared" si="14"/>
        <v>0</v>
      </c>
      <c r="C457" s="4">
        <f t="shared" si="15"/>
        <v>1</v>
      </c>
      <c r="D457" s="8">
        <f>IF($A457=0,0,VLOOKUP($A457,Pointage!$A$6:$CE$370,'Récap Transp'!D$3))</f>
        <v>0</v>
      </c>
      <c r="E457" s="8">
        <f>IF($A457=0,0,VLOOKUP($A457,Pointage!$A$6:$CE$370,'Récap Transp'!E$3))</f>
        <v>0</v>
      </c>
      <c r="F457" s="8">
        <f>IF($A457=0,0,VLOOKUP($A457,Pointage!$A$6:$CE$370,'Récap Transp'!F$3))</f>
        <v>0</v>
      </c>
      <c r="G457" s="8">
        <f>IF($A457=0,0,VLOOKUP($A457,Pointage!$A$6:$CE$370,'Récap Transp'!G$3))</f>
        <v>0</v>
      </c>
      <c r="H457" s="8">
        <f>IF($A457=0,0,VLOOKUP($A457,Pointage!$A$6:$CE$370,'Récap Transp'!H$3))</f>
        <v>0</v>
      </c>
      <c r="I457" s="8">
        <f>IF($A457=0,0,VLOOKUP($A457,Pointage!$A$6:$CE$370,'Récap Transp'!I$3))</f>
        <v>0</v>
      </c>
      <c r="J457" s="8">
        <f>IF($A457=0,0,VLOOKUP($A457,Pointage!$A$6:$CE$370,'Récap Transp'!J$3))</f>
        <v>0</v>
      </c>
      <c r="K457" s="8">
        <f>IF($A457=0,0,VLOOKUP($A457,Pointage!$A$6:$CE$370,'Récap Transp'!K$3))</f>
        <v>0</v>
      </c>
      <c r="L457" s="8">
        <f>IF($A457=0,0,VLOOKUP($A457,Pointage!$A$6:$CE$370,'Récap Transp'!L$3))</f>
        <v>0</v>
      </c>
      <c r="M457" s="8">
        <f>IF($A457=0,0,VLOOKUP($A457,Pointage!$A$6:$CE$370,'Récap Transp'!M$3))</f>
        <v>0</v>
      </c>
      <c r="N457" s="8">
        <f>IF($A457=0,0,VLOOKUP($A457,Pointage!$A$6:$CE$370,'Récap Transp'!N$3))</f>
        <v>0</v>
      </c>
      <c r="O457" s="8">
        <f>IF($A457=0,0,VLOOKUP($A457,Pointage!$A$6:$CE$370,'Récap Transp'!O$3))</f>
        <v>0</v>
      </c>
      <c r="P457" s="8">
        <f>IF($A457=0,0,VLOOKUP($A457,Pointage!$A$6:$CE$370,'Récap Transp'!P$3))</f>
        <v>0</v>
      </c>
      <c r="Q457" s="8">
        <f>IF($A457=0,0,VLOOKUP($A457,Pointage!$A$6:$CE$370,'Récap Transp'!Q$3))</f>
        <v>0</v>
      </c>
      <c r="R457" s="8">
        <f>IF($A457=0,0,VLOOKUP($A457,Pointage!$A$6:$CE$370,'Récap Transp'!R$3))</f>
        <v>0</v>
      </c>
      <c r="S457" s="8">
        <f>IF($A457=0,0,VLOOKUP($A457,Pointage!$A$6:$CE$370,'Récap Transp'!S$3))</f>
        <v>0</v>
      </c>
    </row>
    <row r="458" spans="1:19" x14ac:dyDescent="0.2">
      <c r="A458" s="7">
        <f>Pointage!A460</f>
        <v>0</v>
      </c>
      <c r="B458" s="4">
        <f t="shared" si="14"/>
        <v>0</v>
      </c>
      <c r="C458" s="4">
        <f t="shared" si="15"/>
        <v>1</v>
      </c>
      <c r="D458" s="8">
        <f>IF($A458=0,0,VLOOKUP($A458,Pointage!$A$6:$CE$370,'Récap Transp'!D$3))</f>
        <v>0</v>
      </c>
      <c r="E458" s="8">
        <f>IF($A458=0,0,VLOOKUP($A458,Pointage!$A$6:$CE$370,'Récap Transp'!E$3))</f>
        <v>0</v>
      </c>
      <c r="F458" s="8">
        <f>IF($A458=0,0,VLOOKUP($A458,Pointage!$A$6:$CE$370,'Récap Transp'!F$3))</f>
        <v>0</v>
      </c>
      <c r="G458" s="8">
        <f>IF($A458=0,0,VLOOKUP($A458,Pointage!$A$6:$CE$370,'Récap Transp'!G$3))</f>
        <v>0</v>
      </c>
      <c r="H458" s="8">
        <f>IF($A458=0,0,VLOOKUP($A458,Pointage!$A$6:$CE$370,'Récap Transp'!H$3))</f>
        <v>0</v>
      </c>
      <c r="I458" s="8">
        <f>IF($A458=0,0,VLOOKUP($A458,Pointage!$A$6:$CE$370,'Récap Transp'!I$3))</f>
        <v>0</v>
      </c>
      <c r="J458" s="8">
        <f>IF($A458=0,0,VLOOKUP($A458,Pointage!$A$6:$CE$370,'Récap Transp'!J$3))</f>
        <v>0</v>
      </c>
      <c r="K458" s="8">
        <f>IF($A458=0,0,VLOOKUP($A458,Pointage!$A$6:$CE$370,'Récap Transp'!K$3))</f>
        <v>0</v>
      </c>
      <c r="L458" s="8">
        <f>IF($A458=0,0,VLOOKUP($A458,Pointage!$A$6:$CE$370,'Récap Transp'!L$3))</f>
        <v>0</v>
      </c>
      <c r="M458" s="8">
        <f>IF($A458=0,0,VLOOKUP($A458,Pointage!$A$6:$CE$370,'Récap Transp'!M$3))</f>
        <v>0</v>
      </c>
      <c r="N458" s="8">
        <f>IF($A458=0,0,VLOOKUP($A458,Pointage!$A$6:$CE$370,'Récap Transp'!N$3))</f>
        <v>0</v>
      </c>
      <c r="O458" s="8">
        <f>IF($A458=0,0,VLOOKUP($A458,Pointage!$A$6:$CE$370,'Récap Transp'!O$3))</f>
        <v>0</v>
      </c>
      <c r="P458" s="8">
        <f>IF($A458=0,0,VLOOKUP($A458,Pointage!$A$6:$CE$370,'Récap Transp'!P$3))</f>
        <v>0</v>
      </c>
      <c r="Q458" s="8">
        <f>IF($A458=0,0,VLOOKUP($A458,Pointage!$A$6:$CE$370,'Récap Transp'!Q$3))</f>
        <v>0</v>
      </c>
      <c r="R458" s="8">
        <f>IF($A458=0,0,VLOOKUP($A458,Pointage!$A$6:$CE$370,'Récap Transp'!R$3))</f>
        <v>0</v>
      </c>
      <c r="S458" s="8">
        <f>IF($A458=0,0,VLOOKUP($A458,Pointage!$A$6:$CE$370,'Récap Transp'!S$3))</f>
        <v>0</v>
      </c>
    </row>
    <row r="459" spans="1:19" x14ac:dyDescent="0.2">
      <c r="A459" s="7">
        <f>Pointage!A461</f>
        <v>0</v>
      </c>
      <c r="B459" s="4">
        <f t="shared" si="14"/>
        <v>0</v>
      </c>
      <c r="C459" s="4">
        <f t="shared" si="15"/>
        <v>1</v>
      </c>
      <c r="D459" s="8">
        <f>IF($A459=0,0,VLOOKUP($A459,Pointage!$A$6:$CE$370,'Récap Transp'!D$3))</f>
        <v>0</v>
      </c>
      <c r="E459" s="8">
        <f>IF($A459=0,0,VLOOKUP($A459,Pointage!$A$6:$CE$370,'Récap Transp'!E$3))</f>
        <v>0</v>
      </c>
      <c r="F459" s="8">
        <f>IF($A459=0,0,VLOOKUP($A459,Pointage!$A$6:$CE$370,'Récap Transp'!F$3))</f>
        <v>0</v>
      </c>
      <c r="G459" s="8">
        <f>IF($A459=0,0,VLOOKUP($A459,Pointage!$A$6:$CE$370,'Récap Transp'!G$3))</f>
        <v>0</v>
      </c>
      <c r="H459" s="8">
        <f>IF($A459=0,0,VLOOKUP($A459,Pointage!$A$6:$CE$370,'Récap Transp'!H$3))</f>
        <v>0</v>
      </c>
      <c r="I459" s="8">
        <f>IF($A459=0,0,VLOOKUP($A459,Pointage!$A$6:$CE$370,'Récap Transp'!I$3))</f>
        <v>0</v>
      </c>
      <c r="J459" s="8">
        <f>IF($A459=0,0,VLOOKUP($A459,Pointage!$A$6:$CE$370,'Récap Transp'!J$3))</f>
        <v>0</v>
      </c>
      <c r="K459" s="8">
        <f>IF($A459=0,0,VLOOKUP($A459,Pointage!$A$6:$CE$370,'Récap Transp'!K$3))</f>
        <v>0</v>
      </c>
      <c r="L459" s="8">
        <f>IF($A459=0,0,VLOOKUP($A459,Pointage!$A$6:$CE$370,'Récap Transp'!L$3))</f>
        <v>0</v>
      </c>
      <c r="M459" s="8">
        <f>IF($A459=0,0,VLOOKUP($A459,Pointage!$A$6:$CE$370,'Récap Transp'!M$3))</f>
        <v>0</v>
      </c>
      <c r="N459" s="8">
        <f>IF($A459=0,0,VLOOKUP($A459,Pointage!$A$6:$CE$370,'Récap Transp'!N$3))</f>
        <v>0</v>
      </c>
      <c r="O459" s="8">
        <f>IF($A459=0,0,VLOOKUP($A459,Pointage!$A$6:$CE$370,'Récap Transp'!O$3))</f>
        <v>0</v>
      </c>
      <c r="P459" s="8">
        <f>IF($A459=0,0,VLOOKUP($A459,Pointage!$A$6:$CE$370,'Récap Transp'!P$3))</f>
        <v>0</v>
      </c>
      <c r="Q459" s="8">
        <f>IF($A459=0,0,VLOOKUP($A459,Pointage!$A$6:$CE$370,'Récap Transp'!Q$3))</f>
        <v>0</v>
      </c>
      <c r="R459" s="8">
        <f>IF($A459=0,0,VLOOKUP($A459,Pointage!$A$6:$CE$370,'Récap Transp'!R$3))</f>
        <v>0</v>
      </c>
      <c r="S459" s="8">
        <f>IF($A459=0,0,VLOOKUP($A459,Pointage!$A$6:$CE$370,'Récap Transp'!S$3))</f>
        <v>0</v>
      </c>
    </row>
    <row r="460" spans="1:19" x14ac:dyDescent="0.2">
      <c r="A460" s="7">
        <f>Pointage!A462</f>
        <v>0</v>
      </c>
      <c r="B460" s="4">
        <f t="shared" si="14"/>
        <v>0</v>
      </c>
      <c r="C460" s="4">
        <f t="shared" si="15"/>
        <v>1</v>
      </c>
      <c r="D460" s="8">
        <f>IF($A460=0,0,VLOOKUP($A460,Pointage!$A$6:$CE$370,'Récap Transp'!D$3))</f>
        <v>0</v>
      </c>
      <c r="E460" s="8">
        <f>IF($A460=0,0,VLOOKUP($A460,Pointage!$A$6:$CE$370,'Récap Transp'!E$3))</f>
        <v>0</v>
      </c>
      <c r="F460" s="8">
        <f>IF($A460=0,0,VLOOKUP($A460,Pointage!$A$6:$CE$370,'Récap Transp'!F$3))</f>
        <v>0</v>
      </c>
      <c r="G460" s="8">
        <f>IF($A460=0,0,VLOOKUP($A460,Pointage!$A$6:$CE$370,'Récap Transp'!G$3))</f>
        <v>0</v>
      </c>
      <c r="H460" s="8">
        <f>IF($A460=0,0,VLOOKUP($A460,Pointage!$A$6:$CE$370,'Récap Transp'!H$3))</f>
        <v>0</v>
      </c>
      <c r="I460" s="8">
        <f>IF($A460=0,0,VLOOKUP($A460,Pointage!$A$6:$CE$370,'Récap Transp'!I$3))</f>
        <v>0</v>
      </c>
      <c r="J460" s="8">
        <f>IF($A460=0,0,VLOOKUP($A460,Pointage!$A$6:$CE$370,'Récap Transp'!J$3))</f>
        <v>0</v>
      </c>
      <c r="K460" s="8">
        <f>IF($A460=0,0,VLOOKUP($A460,Pointage!$A$6:$CE$370,'Récap Transp'!K$3))</f>
        <v>0</v>
      </c>
      <c r="L460" s="8">
        <f>IF($A460=0,0,VLOOKUP($A460,Pointage!$A$6:$CE$370,'Récap Transp'!L$3))</f>
        <v>0</v>
      </c>
      <c r="M460" s="8">
        <f>IF($A460=0,0,VLOOKUP($A460,Pointage!$A$6:$CE$370,'Récap Transp'!M$3))</f>
        <v>0</v>
      </c>
      <c r="N460" s="8">
        <f>IF($A460=0,0,VLOOKUP($A460,Pointage!$A$6:$CE$370,'Récap Transp'!N$3))</f>
        <v>0</v>
      </c>
      <c r="O460" s="8">
        <f>IF($A460=0,0,VLOOKUP($A460,Pointage!$A$6:$CE$370,'Récap Transp'!O$3))</f>
        <v>0</v>
      </c>
      <c r="P460" s="8">
        <f>IF($A460=0,0,VLOOKUP($A460,Pointage!$A$6:$CE$370,'Récap Transp'!P$3))</f>
        <v>0</v>
      </c>
      <c r="Q460" s="8">
        <f>IF($A460=0,0,VLOOKUP($A460,Pointage!$A$6:$CE$370,'Récap Transp'!Q$3))</f>
        <v>0</v>
      </c>
      <c r="R460" s="8">
        <f>IF($A460=0,0,VLOOKUP($A460,Pointage!$A$6:$CE$370,'Récap Transp'!R$3))</f>
        <v>0</v>
      </c>
      <c r="S460" s="8">
        <f>IF($A460=0,0,VLOOKUP($A460,Pointage!$A$6:$CE$370,'Récap Transp'!S$3))</f>
        <v>0</v>
      </c>
    </row>
    <row r="461" spans="1:19" x14ac:dyDescent="0.2">
      <c r="A461" s="7">
        <f>Pointage!A463</f>
        <v>0</v>
      </c>
      <c r="B461" s="4">
        <f t="shared" si="14"/>
        <v>0</v>
      </c>
      <c r="C461" s="4">
        <f t="shared" si="15"/>
        <v>1</v>
      </c>
      <c r="D461" s="8">
        <f>IF($A461=0,0,VLOOKUP($A461,Pointage!$A$6:$CE$370,'Récap Transp'!D$3))</f>
        <v>0</v>
      </c>
      <c r="E461" s="8">
        <f>IF($A461=0,0,VLOOKUP($A461,Pointage!$A$6:$CE$370,'Récap Transp'!E$3))</f>
        <v>0</v>
      </c>
      <c r="F461" s="8">
        <f>IF($A461=0,0,VLOOKUP($A461,Pointage!$A$6:$CE$370,'Récap Transp'!F$3))</f>
        <v>0</v>
      </c>
      <c r="G461" s="8">
        <f>IF($A461=0,0,VLOOKUP($A461,Pointage!$A$6:$CE$370,'Récap Transp'!G$3))</f>
        <v>0</v>
      </c>
      <c r="H461" s="8">
        <f>IF($A461=0,0,VLOOKUP($A461,Pointage!$A$6:$CE$370,'Récap Transp'!H$3))</f>
        <v>0</v>
      </c>
      <c r="I461" s="8">
        <f>IF($A461=0,0,VLOOKUP($A461,Pointage!$A$6:$CE$370,'Récap Transp'!I$3))</f>
        <v>0</v>
      </c>
      <c r="J461" s="8">
        <f>IF($A461=0,0,VLOOKUP($A461,Pointage!$A$6:$CE$370,'Récap Transp'!J$3))</f>
        <v>0</v>
      </c>
      <c r="K461" s="8">
        <f>IF($A461=0,0,VLOOKUP($A461,Pointage!$A$6:$CE$370,'Récap Transp'!K$3))</f>
        <v>0</v>
      </c>
      <c r="L461" s="8">
        <f>IF($A461=0,0,VLOOKUP($A461,Pointage!$A$6:$CE$370,'Récap Transp'!L$3))</f>
        <v>0</v>
      </c>
      <c r="M461" s="8">
        <f>IF($A461=0,0,VLOOKUP($A461,Pointage!$A$6:$CE$370,'Récap Transp'!M$3))</f>
        <v>0</v>
      </c>
      <c r="N461" s="8">
        <f>IF($A461=0,0,VLOOKUP($A461,Pointage!$A$6:$CE$370,'Récap Transp'!N$3))</f>
        <v>0</v>
      </c>
      <c r="O461" s="8">
        <f>IF($A461=0,0,VLOOKUP($A461,Pointage!$A$6:$CE$370,'Récap Transp'!O$3))</f>
        <v>0</v>
      </c>
      <c r="P461" s="8">
        <f>IF($A461=0,0,VLOOKUP($A461,Pointage!$A$6:$CE$370,'Récap Transp'!P$3))</f>
        <v>0</v>
      </c>
      <c r="Q461" s="8">
        <f>IF($A461=0,0,VLOOKUP($A461,Pointage!$A$6:$CE$370,'Récap Transp'!Q$3))</f>
        <v>0</v>
      </c>
      <c r="R461" s="8">
        <f>IF($A461=0,0,VLOOKUP($A461,Pointage!$A$6:$CE$370,'Récap Transp'!R$3))</f>
        <v>0</v>
      </c>
      <c r="S461" s="8">
        <f>IF($A461=0,0,VLOOKUP($A461,Pointage!$A$6:$CE$370,'Récap Transp'!S$3))</f>
        <v>0</v>
      </c>
    </row>
    <row r="462" spans="1:19" x14ac:dyDescent="0.2">
      <c r="A462" s="7">
        <f>Pointage!A464</f>
        <v>0</v>
      </c>
      <c r="B462" s="4">
        <f t="shared" si="14"/>
        <v>0</v>
      </c>
      <c r="C462" s="4">
        <f t="shared" si="15"/>
        <v>1</v>
      </c>
      <c r="D462" s="8">
        <f>IF($A462=0,0,VLOOKUP($A462,Pointage!$A$6:$CE$370,'Récap Transp'!D$3))</f>
        <v>0</v>
      </c>
      <c r="E462" s="8">
        <f>IF($A462=0,0,VLOOKUP($A462,Pointage!$A$6:$CE$370,'Récap Transp'!E$3))</f>
        <v>0</v>
      </c>
      <c r="F462" s="8">
        <f>IF($A462=0,0,VLOOKUP($A462,Pointage!$A$6:$CE$370,'Récap Transp'!F$3))</f>
        <v>0</v>
      </c>
      <c r="G462" s="8">
        <f>IF($A462=0,0,VLOOKUP($A462,Pointage!$A$6:$CE$370,'Récap Transp'!G$3))</f>
        <v>0</v>
      </c>
      <c r="H462" s="8">
        <f>IF($A462=0,0,VLOOKUP($A462,Pointage!$A$6:$CE$370,'Récap Transp'!H$3))</f>
        <v>0</v>
      </c>
      <c r="I462" s="8">
        <f>IF($A462=0,0,VLOOKUP($A462,Pointage!$A$6:$CE$370,'Récap Transp'!I$3))</f>
        <v>0</v>
      </c>
      <c r="J462" s="8">
        <f>IF($A462=0,0,VLOOKUP($A462,Pointage!$A$6:$CE$370,'Récap Transp'!J$3))</f>
        <v>0</v>
      </c>
      <c r="K462" s="8">
        <f>IF($A462=0,0,VLOOKUP($A462,Pointage!$A$6:$CE$370,'Récap Transp'!K$3))</f>
        <v>0</v>
      </c>
      <c r="L462" s="8">
        <f>IF($A462=0,0,VLOOKUP($A462,Pointage!$A$6:$CE$370,'Récap Transp'!L$3))</f>
        <v>0</v>
      </c>
      <c r="M462" s="8">
        <f>IF($A462=0,0,VLOOKUP($A462,Pointage!$A$6:$CE$370,'Récap Transp'!M$3))</f>
        <v>0</v>
      </c>
      <c r="N462" s="8">
        <f>IF($A462=0,0,VLOOKUP($A462,Pointage!$A$6:$CE$370,'Récap Transp'!N$3))</f>
        <v>0</v>
      </c>
      <c r="O462" s="8">
        <f>IF($A462=0,0,VLOOKUP($A462,Pointage!$A$6:$CE$370,'Récap Transp'!O$3))</f>
        <v>0</v>
      </c>
      <c r="P462" s="8">
        <f>IF($A462=0,0,VLOOKUP($A462,Pointage!$A$6:$CE$370,'Récap Transp'!P$3))</f>
        <v>0</v>
      </c>
      <c r="Q462" s="8">
        <f>IF($A462=0,0,VLOOKUP($A462,Pointage!$A$6:$CE$370,'Récap Transp'!Q$3))</f>
        <v>0</v>
      </c>
      <c r="R462" s="8">
        <f>IF($A462=0,0,VLOOKUP($A462,Pointage!$A$6:$CE$370,'Récap Transp'!R$3))</f>
        <v>0</v>
      </c>
      <c r="S462" s="8">
        <f>IF($A462=0,0,VLOOKUP($A462,Pointage!$A$6:$CE$370,'Récap Transp'!S$3))</f>
        <v>0</v>
      </c>
    </row>
    <row r="463" spans="1:19" x14ac:dyDescent="0.2">
      <c r="A463" s="7">
        <f>Pointage!A465</f>
        <v>0</v>
      </c>
      <c r="B463" s="4">
        <f t="shared" si="14"/>
        <v>0</v>
      </c>
      <c r="C463" s="4">
        <f t="shared" si="15"/>
        <v>1</v>
      </c>
      <c r="D463" s="8">
        <f>IF($A463=0,0,VLOOKUP($A463,Pointage!$A$6:$CE$370,'Récap Transp'!D$3))</f>
        <v>0</v>
      </c>
      <c r="E463" s="8">
        <f>IF($A463=0,0,VLOOKUP($A463,Pointage!$A$6:$CE$370,'Récap Transp'!E$3))</f>
        <v>0</v>
      </c>
      <c r="F463" s="8">
        <f>IF($A463=0,0,VLOOKUP($A463,Pointage!$A$6:$CE$370,'Récap Transp'!F$3))</f>
        <v>0</v>
      </c>
      <c r="G463" s="8">
        <f>IF($A463=0,0,VLOOKUP($A463,Pointage!$A$6:$CE$370,'Récap Transp'!G$3))</f>
        <v>0</v>
      </c>
      <c r="H463" s="8">
        <f>IF($A463=0,0,VLOOKUP($A463,Pointage!$A$6:$CE$370,'Récap Transp'!H$3))</f>
        <v>0</v>
      </c>
      <c r="I463" s="8">
        <f>IF($A463=0,0,VLOOKUP($A463,Pointage!$A$6:$CE$370,'Récap Transp'!I$3))</f>
        <v>0</v>
      </c>
      <c r="J463" s="8">
        <f>IF($A463=0,0,VLOOKUP($A463,Pointage!$A$6:$CE$370,'Récap Transp'!J$3))</f>
        <v>0</v>
      </c>
      <c r="K463" s="8">
        <f>IF($A463=0,0,VLOOKUP($A463,Pointage!$A$6:$CE$370,'Récap Transp'!K$3))</f>
        <v>0</v>
      </c>
      <c r="L463" s="8">
        <f>IF($A463=0,0,VLOOKUP($A463,Pointage!$A$6:$CE$370,'Récap Transp'!L$3))</f>
        <v>0</v>
      </c>
      <c r="M463" s="8">
        <f>IF($A463=0,0,VLOOKUP($A463,Pointage!$A$6:$CE$370,'Récap Transp'!M$3))</f>
        <v>0</v>
      </c>
      <c r="N463" s="8">
        <f>IF($A463=0,0,VLOOKUP($A463,Pointage!$A$6:$CE$370,'Récap Transp'!N$3))</f>
        <v>0</v>
      </c>
      <c r="O463" s="8">
        <f>IF($A463=0,0,VLOOKUP($A463,Pointage!$A$6:$CE$370,'Récap Transp'!O$3))</f>
        <v>0</v>
      </c>
      <c r="P463" s="8">
        <f>IF($A463=0,0,VLOOKUP($A463,Pointage!$A$6:$CE$370,'Récap Transp'!P$3))</f>
        <v>0</v>
      </c>
      <c r="Q463" s="8">
        <f>IF($A463=0,0,VLOOKUP($A463,Pointage!$A$6:$CE$370,'Récap Transp'!Q$3))</f>
        <v>0</v>
      </c>
      <c r="R463" s="8">
        <f>IF($A463=0,0,VLOOKUP($A463,Pointage!$A$6:$CE$370,'Récap Transp'!R$3))</f>
        <v>0</v>
      </c>
      <c r="S463" s="8">
        <f>IF($A463=0,0,VLOOKUP($A463,Pointage!$A$6:$CE$370,'Récap Transp'!S$3))</f>
        <v>0</v>
      </c>
    </row>
    <row r="464" spans="1:19" x14ac:dyDescent="0.2">
      <c r="A464" s="7">
        <f>Pointage!A466</f>
        <v>0</v>
      </c>
      <c r="B464" s="4">
        <f t="shared" si="14"/>
        <v>0</v>
      </c>
      <c r="C464" s="4">
        <f t="shared" si="15"/>
        <v>1</v>
      </c>
      <c r="D464" s="8">
        <f>IF($A464=0,0,VLOOKUP($A464,Pointage!$A$6:$CE$370,'Récap Transp'!D$3))</f>
        <v>0</v>
      </c>
      <c r="E464" s="8">
        <f>IF($A464=0,0,VLOOKUP($A464,Pointage!$A$6:$CE$370,'Récap Transp'!E$3))</f>
        <v>0</v>
      </c>
      <c r="F464" s="8">
        <f>IF($A464=0,0,VLOOKUP($A464,Pointage!$A$6:$CE$370,'Récap Transp'!F$3))</f>
        <v>0</v>
      </c>
      <c r="G464" s="8">
        <f>IF($A464=0,0,VLOOKUP($A464,Pointage!$A$6:$CE$370,'Récap Transp'!G$3))</f>
        <v>0</v>
      </c>
      <c r="H464" s="8">
        <f>IF($A464=0,0,VLOOKUP($A464,Pointage!$A$6:$CE$370,'Récap Transp'!H$3))</f>
        <v>0</v>
      </c>
      <c r="I464" s="8">
        <f>IF($A464=0,0,VLOOKUP($A464,Pointage!$A$6:$CE$370,'Récap Transp'!I$3))</f>
        <v>0</v>
      </c>
      <c r="J464" s="8">
        <f>IF($A464=0,0,VLOOKUP($A464,Pointage!$A$6:$CE$370,'Récap Transp'!J$3))</f>
        <v>0</v>
      </c>
      <c r="K464" s="8">
        <f>IF($A464=0,0,VLOOKUP($A464,Pointage!$A$6:$CE$370,'Récap Transp'!K$3))</f>
        <v>0</v>
      </c>
      <c r="L464" s="8">
        <f>IF($A464=0,0,VLOOKUP($A464,Pointage!$A$6:$CE$370,'Récap Transp'!L$3))</f>
        <v>0</v>
      </c>
      <c r="M464" s="8">
        <f>IF($A464=0,0,VLOOKUP($A464,Pointage!$A$6:$CE$370,'Récap Transp'!M$3))</f>
        <v>0</v>
      </c>
      <c r="N464" s="8">
        <f>IF($A464=0,0,VLOOKUP($A464,Pointage!$A$6:$CE$370,'Récap Transp'!N$3))</f>
        <v>0</v>
      </c>
      <c r="O464" s="8">
        <f>IF($A464=0,0,VLOOKUP($A464,Pointage!$A$6:$CE$370,'Récap Transp'!O$3))</f>
        <v>0</v>
      </c>
      <c r="P464" s="8">
        <f>IF($A464=0,0,VLOOKUP($A464,Pointage!$A$6:$CE$370,'Récap Transp'!P$3))</f>
        <v>0</v>
      </c>
      <c r="Q464" s="8">
        <f>IF($A464=0,0,VLOOKUP($A464,Pointage!$A$6:$CE$370,'Récap Transp'!Q$3))</f>
        <v>0</v>
      </c>
      <c r="R464" s="8">
        <f>IF($A464=0,0,VLOOKUP($A464,Pointage!$A$6:$CE$370,'Récap Transp'!R$3))</f>
        <v>0</v>
      </c>
      <c r="S464" s="8">
        <f>IF($A464=0,0,VLOOKUP($A464,Pointage!$A$6:$CE$370,'Récap Transp'!S$3))</f>
        <v>0</v>
      </c>
    </row>
    <row r="465" spans="1:19" x14ac:dyDescent="0.2">
      <c r="A465" s="7">
        <f>Pointage!A467</f>
        <v>0</v>
      </c>
      <c r="B465" s="4">
        <f t="shared" si="14"/>
        <v>0</v>
      </c>
      <c r="C465" s="4">
        <f t="shared" si="15"/>
        <v>1</v>
      </c>
      <c r="D465" s="8">
        <f>IF($A465=0,0,VLOOKUP($A465,Pointage!$A$6:$CE$370,'Récap Transp'!D$3))</f>
        <v>0</v>
      </c>
      <c r="E465" s="8">
        <f>IF($A465=0,0,VLOOKUP($A465,Pointage!$A$6:$CE$370,'Récap Transp'!E$3))</f>
        <v>0</v>
      </c>
      <c r="F465" s="8">
        <f>IF($A465=0,0,VLOOKUP($A465,Pointage!$A$6:$CE$370,'Récap Transp'!F$3))</f>
        <v>0</v>
      </c>
      <c r="G465" s="8">
        <f>IF($A465=0,0,VLOOKUP($A465,Pointage!$A$6:$CE$370,'Récap Transp'!G$3))</f>
        <v>0</v>
      </c>
      <c r="H465" s="8">
        <f>IF($A465=0,0,VLOOKUP($A465,Pointage!$A$6:$CE$370,'Récap Transp'!H$3))</f>
        <v>0</v>
      </c>
      <c r="I465" s="8">
        <f>IF($A465=0,0,VLOOKUP($A465,Pointage!$A$6:$CE$370,'Récap Transp'!I$3))</f>
        <v>0</v>
      </c>
      <c r="J465" s="8">
        <f>IF($A465=0,0,VLOOKUP($A465,Pointage!$A$6:$CE$370,'Récap Transp'!J$3))</f>
        <v>0</v>
      </c>
      <c r="K465" s="8">
        <f>IF($A465=0,0,VLOOKUP($A465,Pointage!$A$6:$CE$370,'Récap Transp'!K$3))</f>
        <v>0</v>
      </c>
      <c r="L465" s="8">
        <f>IF($A465=0,0,VLOOKUP($A465,Pointage!$A$6:$CE$370,'Récap Transp'!L$3))</f>
        <v>0</v>
      </c>
      <c r="M465" s="8">
        <f>IF($A465=0,0,VLOOKUP($A465,Pointage!$A$6:$CE$370,'Récap Transp'!M$3))</f>
        <v>0</v>
      </c>
      <c r="N465" s="8">
        <f>IF($A465=0,0,VLOOKUP($A465,Pointage!$A$6:$CE$370,'Récap Transp'!N$3))</f>
        <v>0</v>
      </c>
      <c r="O465" s="8">
        <f>IF($A465=0,0,VLOOKUP($A465,Pointage!$A$6:$CE$370,'Récap Transp'!O$3))</f>
        <v>0</v>
      </c>
      <c r="P465" s="8">
        <f>IF($A465=0,0,VLOOKUP($A465,Pointage!$A$6:$CE$370,'Récap Transp'!P$3))</f>
        <v>0</v>
      </c>
      <c r="Q465" s="8">
        <f>IF($A465=0,0,VLOOKUP($A465,Pointage!$A$6:$CE$370,'Récap Transp'!Q$3))</f>
        <v>0</v>
      </c>
      <c r="R465" s="8">
        <f>IF($A465=0,0,VLOOKUP($A465,Pointage!$A$6:$CE$370,'Récap Transp'!R$3))</f>
        <v>0</v>
      </c>
      <c r="S465" s="8">
        <f>IF($A465=0,0,VLOOKUP($A465,Pointage!$A$6:$CE$370,'Récap Transp'!S$3))</f>
        <v>0</v>
      </c>
    </row>
    <row r="466" spans="1:19" x14ac:dyDescent="0.2">
      <c r="A466" s="7">
        <f>Pointage!A468</f>
        <v>0</v>
      </c>
      <c r="B466" s="4">
        <f t="shared" si="14"/>
        <v>0</v>
      </c>
      <c r="C466" s="4">
        <f t="shared" si="15"/>
        <v>1</v>
      </c>
      <c r="D466" s="8">
        <f>IF($A466=0,0,VLOOKUP($A466,Pointage!$A$6:$CE$370,'Récap Transp'!D$3))</f>
        <v>0</v>
      </c>
      <c r="E466" s="8">
        <f>IF($A466=0,0,VLOOKUP($A466,Pointage!$A$6:$CE$370,'Récap Transp'!E$3))</f>
        <v>0</v>
      </c>
      <c r="F466" s="8">
        <f>IF($A466=0,0,VLOOKUP($A466,Pointage!$A$6:$CE$370,'Récap Transp'!F$3))</f>
        <v>0</v>
      </c>
      <c r="G466" s="8">
        <f>IF($A466=0,0,VLOOKUP($A466,Pointage!$A$6:$CE$370,'Récap Transp'!G$3))</f>
        <v>0</v>
      </c>
      <c r="H466" s="8">
        <f>IF($A466=0,0,VLOOKUP($A466,Pointage!$A$6:$CE$370,'Récap Transp'!H$3))</f>
        <v>0</v>
      </c>
      <c r="I466" s="8">
        <f>IF($A466=0,0,VLOOKUP($A466,Pointage!$A$6:$CE$370,'Récap Transp'!I$3))</f>
        <v>0</v>
      </c>
      <c r="J466" s="8">
        <f>IF($A466=0,0,VLOOKUP($A466,Pointage!$A$6:$CE$370,'Récap Transp'!J$3))</f>
        <v>0</v>
      </c>
      <c r="K466" s="8">
        <f>IF($A466=0,0,VLOOKUP($A466,Pointage!$A$6:$CE$370,'Récap Transp'!K$3))</f>
        <v>0</v>
      </c>
      <c r="L466" s="8">
        <f>IF($A466=0,0,VLOOKUP($A466,Pointage!$A$6:$CE$370,'Récap Transp'!L$3))</f>
        <v>0</v>
      </c>
      <c r="M466" s="8">
        <f>IF($A466=0,0,VLOOKUP($A466,Pointage!$A$6:$CE$370,'Récap Transp'!M$3))</f>
        <v>0</v>
      </c>
      <c r="N466" s="8">
        <f>IF($A466=0,0,VLOOKUP($A466,Pointage!$A$6:$CE$370,'Récap Transp'!N$3))</f>
        <v>0</v>
      </c>
      <c r="O466" s="8">
        <f>IF($A466=0,0,VLOOKUP($A466,Pointage!$A$6:$CE$370,'Récap Transp'!O$3))</f>
        <v>0</v>
      </c>
      <c r="P466" s="8">
        <f>IF($A466=0,0,VLOOKUP($A466,Pointage!$A$6:$CE$370,'Récap Transp'!P$3))</f>
        <v>0</v>
      </c>
      <c r="Q466" s="8">
        <f>IF($A466=0,0,VLOOKUP($A466,Pointage!$A$6:$CE$370,'Récap Transp'!Q$3))</f>
        <v>0</v>
      </c>
      <c r="R466" s="8">
        <f>IF($A466=0,0,VLOOKUP($A466,Pointage!$A$6:$CE$370,'Récap Transp'!R$3))</f>
        <v>0</v>
      </c>
      <c r="S466" s="8">
        <f>IF($A466=0,0,VLOOKUP($A466,Pointage!$A$6:$CE$370,'Récap Transp'!S$3))</f>
        <v>0</v>
      </c>
    </row>
    <row r="467" spans="1:19" x14ac:dyDescent="0.2">
      <c r="A467" s="7">
        <f>Pointage!A469</f>
        <v>0</v>
      </c>
      <c r="B467" s="4">
        <f t="shared" si="14"/>
        <v>0</v>
      </c>
      <c r="C467" s="4">
        <f t="shared" si="15"/>
        <v>1</v>
      </c>
      <c r="D467" s="8">
        <f>IF($A467=0,0,VLOOKUP($A467,Pointage!$A$6:$CE$370,'Récap Transp'!D$3))</f>
        <v>0</v>
      </c>
      <c r="E467" s="8">
        <f>IF($A467=0,0,VLOOKUP($A467,Pointage!$A$6:$CE$370,'Récap Transp'!E$3))</f>
        <v>0</v>
      </c>
      <c r="F467" s="8">
        <f>IF($A467=0,0,VLOOKUP($A467,Pointage!$A$6:$CE$370,'Récap Transp'!F$3))</f>
        <v>0</v>
      </c>
      <c r="G467" s="8">
        <f>IF($A467=0,0,VLOOKUP($A467,Pointage!$A$6:$CE$370,'Récap Transp'!G$3))</f>
        <v>0</v>
      </c>
      <c r="H467" s="8">
        <f>IF($A467=0,0,VLOOKUP($A467,Pointage!$A$6:$CE$370,'Récap Transp'!H$3))</f>
        <v>0</v>
      </c>
      <c r="I467" s="8">
        <f>IF($A467=0,0,VLOOKUP($A467,Pointage!$A$6:$CE$370,'Récap Transp'!I$3))</f>
        <v>0</v>
      </c>
      <c r="J467" s="8">
        <f>IF($A467=0,0,VLOOKUP($A467,Pointage!$A$6:$CE$370,'Récap Transp'!J$3))</f>
        <v>0</v>
      </c>
      <c r="K467" s="8">
        <f>IF($A467=0,0,VLOOKUP($A467,Pointage!$A$6:$CE$370,'Récap Transp'!K$3))</f>
        <v>0</v>
      </c>
      <c r="L467" s="8">
        <f>IF($A467=0,0,VLOOKUP($A467,Pointage!$A$6:$CE$370,'Récap Transp'!L$3))</f>
        <v>0</v>
      </c>
      <c r="M467" s="8">
        <f>IF($A467=0,0,VLOOKUP($A467,Pointage!$A$6:$CE$370,'Récap Transp'!M$3))</f>
        <v>0</v>
      </c>
      <c r="N467" s="8">
        <f>IF($A467=0,0,VLOOKUP($A467,Pointage!$A$6:$CE$370,'Récap Transp'!N$3))</f>
        <v>0</v>
      </c>
      <c r="O467" s="8">
        <f>IF($A467=0,0,VLOOKUP($A467,Pointage!$A$6:$CE$370,'Récap Transp'!O$3))</f>
        <v>0</v>
      </c>
      <c r="P467" s="8">
        <f>IF($A467=0,0,VLOOKUP($A467,Pointage!$A$6:$CE$370,'Récap Transp'!P$3))</f>
        <v>0</v>
      </c>
      <c r="Q467" s="8">
        <f>IF($A467=0,0,VLOOKUP($A467,Pointage!$A$6:$CE$370,'Récap Transp'!Q$3))</f>
        <v>0</v>
      </c>
      <c r="R467" s="8">
        <f>IF($A467=0,0,VLOOKUP($A467,Pointage!$A$6:$CE$370,'Récap Transp'!R$3))</f>
        <v>0</v>
      </c>
      <c r="S467" s="8">
        <f>IF($A467=0,0,VLOOKUP($A467,Pointage!$A$6:$CE$370,'Récap Transp'!S$3))</f>
        <v>0</v>
      </c>
    </row>
    <row r="468" spans="1:19" x14ac:dyDescent="0.2">
      <c r="A468" s="7">
        <f>Pointage!A470</f>
        <v>0</v>
      </c>
      <c r="B468" s="4">
        <f t="shared" si="14"/>
        <v>0</v>
      </c>
      <c r="C468" s="4">
        <f t="shared" si="15"/>
        <v>1</v>
      </c>
      <c r="D468" s="8">
        <f>IF($A468=0,0,VLOOKUP($A468,Pointage!$A$6:$CE$370,'Récap Transp'!D$3))</f>
        <v>0</v>
      </c>
      <c r="E468" s="8">
        <f>IF($A468=0,0,VLOOKUP($A468,Pointage!$A$6:$CE$370,'Récap Transp'!E$3))</f>
        <v>0</v>
      </c>
      <c r="F468" s="8">
        <f>IF($A468=0,0,VLOOKUP($A468,Pointage!$A$6:$CE$370,'Récap Transp'!F$3))</f>
        <v>0</v>
      </c>
      <c r="G468" s="8">
        <f>IF($A468=0,0,VLOOKUP($A468,Pointage!$A$6:$CE$370,'Récap Transp'!G$3))</f>
        <v>0</v>
      </c>
      <c r="H468" s="8">
        <f>IF($A468=0,0,VLOOKUP($A468,Pointage!$A$6:$CE$370,'Récap Transp'!H$3))</f>
        <v>0</v>
      </c>
      <c r="I468" s="8">
        <f>IF($A468=0,0,VLOOKUP($A468,Pointage!$A$6:$CE$370,'Récap Transp'!I$3))</f>
        <v>0</v>
      </c>
      <c r="J468" s="8">
        <f>IF($A468=0,0,VLOOKUP($A468,Pointage!$A$6:$CE$370,'Récap Transp'!J$3))</f>
        <v>0</v>
      </c>
      <c r="K468" s="8">
        <f>IF($A468=0,0,VLOOKUP($A468,Pointage!$A$6:$CE$370,'Récap Transp'!K$3))</f>
        <v>0</v>
      </c>
      <c r="L468" s="8">
        <f>IF($A468=0,0,VLOOKUP($A468,Pointage!$A$6:$CE$370,'Récap Transp'!L$3))</f>
        <v>0</v>
      </c>
      <c r="M468" s="8">
        <f>IF($A468=0,0,VLOOKUP($A468,Pointage!$A$6:$CE$370,'Récap Transp'!M$3))</f>
        <v>0</v>
      </c>
      <c r="N468" s="8">
        <f>IF($A468=0,0,VLOOKUP($A468,Pointage!$A$6:$CE$370,'Récap Transp'!N$3))</f>
        <v>0</v>
      </c>
      <c r="O468" s="8">
        <f>IF($A468=0,0,VLOOKUP($A468,Pointage!$A$6:$CE$370,'Récap Transp'!O$3))</f>
        <v>0</v>
      </c>
      <c r="P468" s="8">
        <f>IF($A468=0,0,VLOOKUP($A468,Pointage!$A$6:$CE$370,'Récap Transp'!P$3))</f>
        <v>0</v>
      </c>
      <c r="Q468" s="8">
        <f>IF($A468=0,0,VLOOKUP($A468,Pointage!$A$6:$CE$370,'Récap Transp'!Q$3))</f>
        <v>0</v>
      </c>
      <c r="R468" s="8">
        <f>IF($A468=0,0,VLOOKUP($A468,Pointage!$A$6:$CE$370,'Récap Transp'!R$3))</f>
        <v>0</v>
      </c>
      <c r="S468" s="8">
        <f>IF($A468=0,0,VLOOKUP($A468,Pointage!$A$6:$CE$370,'Récap Transp'!S$3))</f>
        <v>0</v>
      </c>
    </row>
    <row r="469" spans="1:19" x14ac:dyDescent="0.2">
      <c r="A469" s="7">
        <f>Pointage!A471</f>
        <v>0</v>
      </c>
      <c r="B469" s="4">
        <f t="shared" si="14"/>
        <v>0</v>
      </c>
      <c r="C469" s="4">
        <f t="shared" si="15"/>
        <v>1</v>
      </c>
      <c r="D469" s="8">
        <f>IF($A469=0,0,VLOOKUP($A469,Pointage!$A$6:$CE$370,'Récap Transp'!D$3))</f>
        <v>0</v>
      </c>
      <c r="E469" s="8">
        <f>IF($A469=0,0,VLOOKUP($A469,Pointage!$A$6:$CE$370,'Récap Transp'!E$3))</f>
        <v>0</v>
      </c>
      <c r="F469" s="8">
        <f>IF($A469=0,0,VLOOKUP($A469,Pointage!$A$6:$CE$370,'Récap Transp'!F$3))</f>
        <v>0</v>
      </c>
      <c r="G469" s="8">
        <f>IF($A469=0,0,VLOOKUP($A469,Pointage!$A$6:$CE$370,'Récap Transp'!G$3))</f>
        <v>0</v>
      </c>
      <c r="H469" s="8">
        <f>IF($A469=0,0,VLOOKUP($A469,Pointage!$A$6:$CE$370,'Récap Transp'!H$3))</f>
        <v>0</v>
      </c>
      <c r="I469" s="8">
        <f>IF($A469=0,0,VLOOKUP($A469,Pointage!$A$6:$CE$370,'Récap Transp'!I$3))</f>
        <v>0</v>
      </c>
      <c r="J469" s="8">
        <f>IF($A469=0,0,VLOOKUP($A469,Pointage!$A$6:$CE$370,'Récap Transp'!J$3))</f>
        <v>0</v>
      </c>
      <c r="K469" s="8">
        <f>IF($A469=0,0,VLOOKUP($A469,Pointage!$A$6:$CE$370,'Récap Transp'!K$3))</f>
        <v>0</v>
      </c>
      <c r="L469" s="8">
        <f>IF($A469=0,0,VLOOKUP($A469,Pointage!$A$6:$CE$370,'Récap Transp'!L$3))</f>
        <v>0</v>
      </c>
      <c r="M469" s="8">
        <f>IF($A469=0,0,VLOOKUP($A469,Pointage!$A$6:$CE$370,'Récap Transp'!M$3))</f>
        <v>0</v>
      </c>
      <c r="N469" s="8">
        <f>IF($A469=0,0,VLOOKUP($A469,Pointage!$A$6:$CE$370,'Récap Transp'!N$3))</f>
        <v>0</v>
      </c>
      <c r="O469" s="8">
        <f>IF($A469=0,0,VLOOKUP($A469,Pointage!$A$6:$CE$370,'Récap Transp'!O$3))</f>
        <v>0</v>
      </c>
      <c r="P469" s="8">
        <f>IF($A469=0,0,VLOOKUP($A469,Pointage!$A$6:$CE$370,'Récap Transp'!P$3))</f>
        <v>0</v>
      </c>
      <c r="Q469" s="8">
        <f>IF($A469=0,0,VLOOKUP($A469,Pointage!$A$6:$CE$370,'Récap Transp'!Q$3))</f>
        <v>0</v>
      </c>
      <c r="R469" s="8">
        <f>IF($A469=0,0,VLOOKUP($A469,Pointage!$A$6:$CE$370,'Récap Transp'!R$3))</f>
        <v>0</v>
      </c>
      <c r="S469" s="8">
        <f>IF($A469=0,0,VLOOKUP($A469,Pointage!$A$6:$CE$370,'Récap Transp'!S$3))</f>
        <v>0</v>
      </c>
    </row>
    <row r="470" spans="1:19" x14ac:dyDescent="0.2">
      <c r="A470" s="7">
        <f>Pointage!A472</f>
        <v>0</v>
      </c>
      <c r="B470" s="4">
        <f t="shared" si="14"/>
        <v>0</v>
      </c>
      <c r="C470" s="4">
        <f t="shared" si="15"/>
        <v>1</v>
      </c>
      <c r="D470" s="8">
        <f>IF($A470=0,0,VLOOKUP($A470,Pointage!$A$6:$CE$370,'Récap Transp'!D$3))</f>
        <v>0</v>
      </c>
      <c r="E470" s="8">
        <f>IF($A470=0,0,VLOOKUP($A470,Pointage!$A$6:$CE$370,'Récap Transp'!E$3))</f>
        <v>0</v>
      </c>
      <c r="F470" s="8">
        <f>IF($A470=0,0,VLOOKUP($A470,Pointage!$A$6:$CE$370,'Récap Transp'!F$3))</f>
        <v>0</v>
      </c>
      <c r="G470" s="8">
        <f>IF($A470=0,0,VLOOKUP($A470,Pointage!$A$6:$CE$370,'Récap Transp'!G$3))</f>
        <v>0</v>
      </c>
      <c r="H470" s="8">
        <f>IF($A470=0,0,VLOOKUP($A470,Pointage!$A$6:$CE$370,'Récap Transp'!H$3))</f>
        <v>0</v>
      </c>
      <c r="I470" s="8">
        <f>IF($A470=0,0,VLOOKUP($A470,Pointage!$A$6:$CE$370,'Récap Transp'!I$3))</f>
        <v>0</v>
      </c>
      <c r="J470" s="8">
        <f>IF($A470=0,0,VLOOKUP($A470,Pointage!$A$6:$CE$370,'Récap Transp'!J$3))</f>
        <v>0</v>
      </c>
      <c r="K470" s="8">
        <f>IF($A470=0,0,VLOOKUP($A470,Pointage!$A$6:$CE$370,'Récap Transp'!K$3))</f>
        <v>0</v>
      </c>
      <c r="L470" s="8">
        <f>IF($A470=0,0,VLOOKUP($A470,Pointage!$A$6:$CE$370,'Récap Transp'!L$3))</f>
        <v>0</v>
      </c>
      <c r="M470" s="8">
        <f>IF($A470=0,0,VLOOKUP($A470,Pointage!$A$6:$CE$370,'Récap Transp'!M$3))</f>
        <v>0</v>
      </c>
      <c r="N470" s="8">
        <f>IF($A470=0,0,VLOOKUP($A470,Pointage!$A$6:$CE$370,'Récap Transp'!N$3))</f>
        <v>0</v>
      </c>
      <c r="O470" s="8">
        <f>IF($A470=0,0,VLOOKUP($A470,Pointage!$A$6:$CE$370,'Récap Transp'!O$3))</f>
        <v>0</v>
      </c>
      <c r="P470" s="8">
        <f>IF($A470=0,0,VLOOKUP($A470,Pointage!$A$6:$CE$370,'Récap Transp'!P$3))</f>
        <v>0</v>
      </c>
      <c r="Q470" s="8">
        <f>IF($A470=0,0,VLOOKUP($A470,Pointage!$A$6:$CE$370,'Récap Transp'!Q$3))</f>
        <v>0</v>
      </c>
      <c r="R470" s="8">
        <f>IF($A470=0,0,VLOOKUP($A470,Pointage!$A$6:$CE$370,'Récap Transp'!R$3))</f>
        <v>0</v>
      </c>
      <c r="S470" s="8">
        <f>IF($A470=0,0,VLOOKUP($A470,Pointage!$A$6:$CE$370,'Récap Transp'!S$3))</f>
        <v>0</v>
      </c>
    </row>
    <row r="471" spans="1:19" x14ac:dyDescent="0.2">
      <c r="A471" s="7">
        <f>Pointage!A473</f>
        <v>0</v>
      </c>
      <c r="B471" s="4">
        <f t="shared" si="14"/>
        <v>0</v>
      </c>
      <c r="C471" s="4">
        <f t="shared" si="15"/>
        <v>1</v>
      </c>
      <c r="D471" s="8">
        <f>IF($A471=0,0,VLOOKUP($A471,Pointage!$A$6:$CE$370,'Récap Transp'!D$3))</f>
        <v>0</v>
      </c>
      <c r="E471" s="8">
        <f>IF($A471=0,0,VLOOKUP($A471,Pointage!$A$6:$CE$370,'Récap Transp'!E$3))</f>
        <v>0</v>
      </c>
      <c r="F471" s="8">
        <f>IF($A471=0,0,VLOOKUP($A471,Pointage!$A$6:$CE$370,'Récap Transp'!F$3))</f>
        <v>0</v>
      </c>
      <c r="G471" s="8">
        <f>IF($A471=0,0,VLOOKUP($A471,Pointage!$A$6:$CE$370,'Récap Transp'!G$3))</f>
        <v>0</v>
      </c>
      <c r="H471" s="8">
        <f>IF($A471=0,0,VLOOKUP($A471,Pointage!$A$6:$CE$370,'Récap Transp'!H$3))</f>
        <v>0</v>
      </c>
      <c r="I471" s="8">
        <f>IF($A471=0,0,VLOOKUP($A471,Pointage!$A$6:$CE$370,'Récap Transp'!I$3))</f>
        <v>0</v>
      </c>
      <c r="J471" s="8">
        <f>IF($A471=0,0,VLOOKUP($A471,Pointage!$A$6:$CE$370,'Récap Transp'!J$3))</f>
        <v>0</v>
      </c>
      <c r="K471" s="8">
        <f>IF($A471=0,0,VLOOKUP($A471,Pointage!$A$6:$CE$370,'Récap Transp'!K$3))</f>
        <v>0</v>
      </c>
      <c r="L471" s="8">
        <f>IF($A471=0,0,VLOOKUP($A471,Pointage!$A$6:$CE$370,'Récap Transp'!L$3))</f>
        <v>0</v>
      </c>
      <c r="M471" s="8">
        <f>IF($A471=0,0,VLOOKUP($A471,Pointage!$A$6:$CE$370,'Récap Transp'!M$3))</f>
        <v>0</v>
      </c>
      <c r="N471" s="8">
        <f>IF($A471=0,0,VLOOKUP($A471,Pointage!$A$6:$CE$370,'Récap Transp'!N$3))</f>
        <v>0</v>
      </c>
      <c r="O471" s="8">
        <f>IF($A471=0,0,VLOOKUP($A471,Pointage!$A$6:$CE$370,'Récap Transp'!O$3))</f>
        <v>0</v>
      </c>
      <c r="P471" s="8">
        <f>IF($A471=0,0,VLOOKUP($A471,Pointage!$A$6:$CE$370,'Récap Transp'!P$3))</f>
        <v>0</v>
      </c>
      <c r="Q471" s="8">
        <f>IF($A471=0,0,VLOOKUP($A471,Pointage!$A$6:$CE$370,'Récap Transp'!Q$3))</f>
        <v>0</v>
      </c>
      <c r="R471" s="8">
        <f>IF($A471=0,0,VLOOKUP($A471,Pointage!$A$6:$CE$370,'Récap Transp'!R$3))</f>
        <v>0</v>
      </c>
      <c r="S471" s="8">
        <f>IF($A471=0,0,VLOOKUP($A471,Pointage!$A$6:$CE$370,'Récap Transp'!S$3))</f>
        <v>0</v>
      </c>
    </row>
    <row r="472" spans="1:19" x14ac:dyDescent="0.2">
      <c r="A472" s="7">
        <f>Pointage!A474</f>
        <v>0</v>
      </c>
      <c r="B472" s="4">
        <f t="shared" si="14"/>
        <v>0</v>
      </c>
      <c r="C472" s="4">
        <f t="shared" si="15"/>
        <v>1</v>
      </c>
      <c r="D472" s="8">
        <f>IF($A472=0,0,VLOOKUP($A472,Pointage!$A$6:$CE$370,'Récap Transp'!D$3))</f>
        <v>0</v>
      </c>
      <c r="E472" s="8">
        <f>IF($A472=0,0,VLOOKUP($A472,Pointage!$A$6:$CE$370,'Récap Transp'!E$3))</f>
        <v>0</v>
      </c>
      <c r="F472" s="8">
        <f>IF($A472=0,0,VLOOKUP($A472,Pointage!$A$6:$CE$370,'Récap Transp'!F$3))</f>
        <v>0</v>
      </c>
      <c r="G472" s="8">
        <f>IF($A472=0,0,VLOOKUP($A472,Pointage!$A$6:$CE$370,'Récap Transp'!G$3))</f>
        <v>0</v>
      </c>
      <c r="H472" s="8">
        <f>IF($A472=0,0,VLOOKUP($A472,Pointage!$A$6:$CE$370,'Récap Transp'!H$3))</f>
        <v>0</v>
      </c>
      <c r="I472" s="8">
        <f>IF($A472=0,0,VLOOKUP($A472,Pointage!$A$6:$CE$370,'Récap Transp'!I$3))</f>
        <v>0</v>
      </c>
      <c r="J472" s="8">
        <f>IF($A472=0,0,VLOOKUP($A472,Pointage!$A$6:$CE$370,'Récap Transp'!J$3))</f>
        <v>0</v>
      </c>
      <c r="K472" s="8">
        <f>IF($A472=0,0,VLOOKUP($A472,Pointage!$A$6:$CE$370,'Récap Transp'!K$3))</f>
        <v>0</v>
      </c>
      <c r="L472" s="8">
        <f>IF($A472=0,0,VLOOKUP($A472,Pointage!$A$6:$CE$370,'Récap Transp'!L$3))</f>
        <v>0</v>
      </c>
      <c r="M472" s="8">
        <f>IF($A472=0,0,VLOOKUP($A472,Pointage!$A$6:$CE$370,'Récap Transp'!M$3))</f>
        <v>0</v>
      </c>
      <c r="N472" s="8">
        <f>IF($A472=0,0,VLOOKUP($A472,Pointage!$A$6:$CE$370,'Récap Transp'!N$3))</f>
        <v>0</v>
      </c>
      <c r="O472" s="8">
        <f>IF($A472=0,0,VLOOKUP($A472,Pointage!$A$6:$CE$370,'Récap Transp'!O$3))</f>
        <v>0</v>
      </c>
      <c r="P472" s="8">
        <f>IF($A472=0,0,VLOOKUP($A472,Pointage!$A$6:$CE$370,'Récap Transp'!P$3))</f>
        <v>0</v>
      </c>
      <c r="Q472" s="8">
        <f>IF($A472=0,0,VLOOKUP($A472,Pointage!$A$6:$CE$370,'Récap Transp'!Q$3))</f>
        <v>0</v>
      </c>
      <c r="R472" s="8">
        <f>IF($A472=0,0,VLOOKUP($A472,Pointage!$A$6:$CE$370,'Récap Transp'!R$3))</f>
        <v>0</v>
      </c>
      <c r="S472" s="8">
        <f>IF($A472=0,0,VLOOKUP($A472,Pointage!$A$6:$CE$370,'Récap Transp'!S$3))</f>
        <v>0</v>
      </c>
    </row>
    <row r="473" spans="1:19" x14ac:dyDescent="0.2">
      <c r="A473" s="7">
        <f>Pointage!A475</f>
        <v>0</v>
      </c>
      <c r="B473" s="4">
        <f t="shared" si="14"/>
        <v>0</v>
      </c>
      <c r="C473" s="4">
        <f t="shared" si="15"/>
        <v>1</v>
      </c>
      <c r="D473" s="8">
        <f>IF($A473=0,0,VLOOKUP($A473,Pointage!$A$6:$CE$370,'Récap Transp'!D$3))</f>
        <v>0</v>
      </c>
      <c r="E473" s="8">
        <f>IF($A473=0,0,VLOOKUP($A473,Pointage!$A$6:$CE$370,'Récap Transp'!E$3))</f>
        <v>0</v>
      </c>
      <c r="F473" s="8">
        <f>IF($A473=0,0,VLOOKUP($A473,Pointage!$A$6:$CE$370,'Récap Transp'!F$3))</f>
        <v>0</v>
      </c>
      <c r="G473" s="8">
        <f>IF($A473=0,0,VLOOKUP($A473,Pointage!$A$6:$CE$370,'Récap Transp'!G$3))</f>
        <v>0</v>
      </c>
      <c r="H473" s="8">
        <f>IF($A473=0,0,VLOOKUP($A473,Pointage!$A$6:$CE$370,'Récap Transp'!H$3))</f>
        <v>0</v>
      </c>
      <c r="I473" s="8">
        <f>IF($A473=0,0,VLOOKUP($A473,Pointage!$A$6:$CE$370,'Récap Transp'!I$3))</f>
        <v>0</v>
      </c>
      <c r="J473" s="8">
        <f>IF($A473=0,0,VLOOKUP($A473,Pointage!$A$6:$CE$370,'Récap Transp'!J$3))</f>
        <v>0</v>
      </c>
      <c r="K473" s="8">
        <f>IF($A473=0,0,VLOOKUP($A473,Pointage!$A$6:$CE$370,'Récap Transp'!K$3))</f>
        <v>0</v>
      </c>
      <c r="L473" s="8">
        <f>IF($A473=0,0,VLOOKUP($A473,Pointage!$A$6:$CE$370,'Récap Transp'!L$3))</f>
        <v>0</v>
      </c>
      <c r="M473" s="8">
        <f>IF($A473=0,0,VLOOKUP($A473,Pointage!$A$6:$CE$370,'Récap Transp'!M$3))</f>
        <v>0</v>
      </c>
      <c r="N473" s="8">
        <f>IF($A473=0,0,VLOOKUP($A473,Pointage!$A$6:$CE$370,'Récap Transp'!N$3))</f>
        <v>0</v>
      </c>
      <c r="O473" s="8">
        <f>IF($A473=0,0,VLOOKUP($A473,Pointage!$A$6:$CE$370,'Récap Transp'!O$3))</f>
        <v>0</v>
      </c>
      <c r="P473" s="8">
        <f>IF($A473=0,0,VLOOKUP($A473,Pointage!$A$6:$CE$370,'Récap Transp'!P$3))</f>
        <v>0</v>
      </c>
      <c r="Q473" s="8">
        <f>IF($A473=0,0,VLOOKUP($A473,Pointage!$A$6:$CE$370,'Récap Transp'!Q$3))</f>
        <v>0</v>
      </c>
      <c r="R473" s="8">
        <f>IF($A473=0,0,VLOOKUP($A473,Pointage!$A$6:$CE$370,'Récap Transp'!R$3))</f>
        <v>0</v>
      </c>
      <c r="S473" s="8">
        <f>IF($A473=0,0,VLOOKUP($A473,Pointage!$A$6:$CE$370,'Récap Transp'!S$3))</f>
        <v>0</v>
      </c>
    </row>
    <row r="474" spans="1:19" x14ac:dyDescent="0.2">
      <c r="A474" s="7">
        <f>Pointage!A476</f>
        <v>0</v>
      </c>
      <c r="B474" s="4">
        <f t="shared" si="14"/>
        <v>0</v>
      </c>
      <c r="C474" s="4">
        <f t="shared" si="15"/>
        <v>1</v>
      </c>
      <c r="D474" s="8">
        <f>IF($A474=0,0,VLOOKUP($A474,Pointage!$A$6:$CE$370,'Récap Transp'!D$3))</f>
        <v>0</v>
      </c>
      <c r="E474" s="8">
        <f>IF($A474=0,0,VLOOKUP($A474,Pointage!$A$6:$CE$370,'Récap Transp'!E$3))</f>
        <v>0</v>
      </c>
      <c r="F474" s="8">
        <f>IF($A474=0,0,VLOOKUP($A474,Pointage!$A$6:$CE$370,'Récap Transp'!F$3))</f>
        <v>0</v>
      </c>
      <c r="G474" s="8">
        <f>IF($A474=0,0,VLOOKUP($A474,Pointage!$A$6:$CE$370,'Récap Transp'!G$3))</f>
        <v>0</v>
      </c>
      <c r="H474" s="8">
        <f>IF($A474=0,0,VLOOKUP($A474,Pointage!$A$6:$CE$370,'Récap Transp'!H$3))</f>
        <v>0</v>
      </c>
      <c r="I474" s="8">
        <f>IF($A474=0,0,VLOOKUP($A474,Pointage!$A$6:$CE$370,'Récap Transp'!I$3))</f>
        <v>0</v>
      </c>
      <c r="J474" s="8">
        <f>IF($A474=0,0,VLOOKUP($A474,Pointage!$A$6:$CE$370,'Récap Transp'!J$3))</f>
        <v>0</v>
      </c>
      <c r="K474" s="8">
        <f>IF($A474=0,0,VLOOKUP($A474,Pointage!$A$6:$CE$370,'Récap Transp'!K$3))</f>
        <v>0</v>
      </c>
      <c r="L474" s="8">
        <f>IF($A474=0,0,VLOOKUP($A474,Pointage!$A$6:$CE$370,'Récap Transp'!L$3))</f>
        <v>0</v>
      </c>
      <c r="M474" s="8">
        <f>IF($A474=0,0,VLOOKUP($A474,Pointage!$A$6:$CE$370,'Récap Transp'!M$3))</f>
        <v>0</v>
      </c>
      <c r="N474" s="8">
        <f>IF($A474=0,0,VLOOKUP($A474,Pointage!$A$6:$CE$370,'Récap Transp'!N$3))</f>
        <v>0</v>
      </c>
      <c r="O474" s="8">
        <f>IF($A474=0,0,VLOOKUP($A474,Pointage!$A$6:$CE$370,'Récap Transp'!O$3))</f>
        <v>0</v>
      </c>
      <c r="P474" s="8">
        <f>IF($A474=0,0,VLOOKUP($A474,Pointage!$A$6:$CE$370,'Récap Transp'!P$3))</f>
        <v>0</v>
      </c>
      <c r="Q474" s="8">
        <f>IF($A474=0,0,VLOOKUP($A474,Pointage!$A$6:$CE$370,'Récap Transp'!Q$3))</f>
        <v>0</v>
      </c>
      <c r="R474" s="8">
        <f>IF($A474=0,0,VLOOKUP($A474,Pointage!$A$6:$CE$370,'Récap Transp'!R$3))</f>
        <v>0</v>
      </c>
      <c r="S474" s="8">
        <f>IF($A474=0,0,VLOOKUP($A474,Pointage!$A$6:$CE$370,'Récap Transp'!S$3))</f>
        <v>0</v>
      </c>
    </row>
    <row r="475" spans="1:19" x14ac:dyDescent="0.2">
      <c r="A475" s="7">
        <f>Pointage!A477</f>
        <v>0</v>
      </c>
      <c r="B475" s="4">
        <f t="shared" si="14"/>
        <v>0</v>
      </c>
      <c r="C475" s="4">
        <f t="shared" si="15"/>
        <v>1</v>
      </c>
      <c r="D475" s="8">
        <f>IF($A475=0,0,VLOOKUP($A475,Pointage!$A$6:$CE$370,'Récap Transp'!D$3))</f>
        <v>0</v>
      </c>
      <c r="E475" s="8">
        <f>IF($A475=0,0,VLOOKUP($A475,Pointage!$A$6:$CE$370,'Récap Transp'!E$3))</f>
        <v>0</v>
      </c>
      <c r="F475" s="8">
        <f>IF($A475=0,0,VLOOKUP($A475,Pointage!$A$6:$CE$370,'Récap Transp'!F$3))</f>
        <v>0</v>
      </c>
      <c r="G475" s="8">
        <f>IF($A475=0,0,VLOOKUP($A475,Pointage!$A$6:$CE$370,'Récap Transp'!G$3))</f>
        <v>0</v>
      </c>
      <c r="H475" s="8">
        <f>IF($A475=0,0,VLOOKUP($A475,Pointage!$A$6:$CE$370,'Récap Transp'!H$3))</f>
        <v>0</v>
      </c>
      <c r="I475" s="8">
        <f>IF($A475=0,0,VLOOKUP($A475,Pointage!$A$6:$CE$370,'Récap Transp'!I$3))</f>
        <v>0</v>
      </c>
      <c r="J475" s="8">
        <f>IF($A475=0,0,VLOOKUP($A475,Pointage!$A$6:$CE$370,'Récap Transp'!J$3))</f>
        <v>0</v>
      </c>
      <c r="K475" s="8">
        <f>IF($A475=0,0,VLOOKUP($A475,Pointage!$A$6:$CE$370,'Récap Transp'!K$3))</f>
        <v>0</v>
      </c>
      <c r="L475" s="8">
        <f>IF($A475=0,0,VLOOKUP($A475,Pointage!$A$6:$CE$370,'Récap Transp'!L$3))</f>
        <v>0</v>
      </c>
      <c r="M475" s="8">
        <f>IF($A475=0,0,VLOOKUP($A475,Pointage!$A$6:$CE$370,'Récap Transp'!M$3))</f>
        <v>0</v>
      </c>
      <c r="N475" s="8">
        <f>IF($A475=0,0,VLOOKUP($A475,Pointage!$A$6:$CE$370,'Récap Transp'!N$3))</f>
        <v>0</v>
      </c>
      <c r="O475" s="8">
        <f>IF($A475=0,0,VLOOKUP($A475,Pointage!$A$6:$CE$370,'Récap Transp'!O$3))</f>
        <v>0</v>
      </c>
      <c r="P475" s="8">
        <f>IF($A475=0,0,VLOOKUP($A475,Pointage!$A$6:$CE$370,'Récap Transp'!P$3))</f>
        <v>0</v>
      </c>
      <c r="Q475" s="8">
        <f>IF($A475=0,0,VLOOKUP($A475,Pointage!$A$6:$CE$370,'Récap Transp'!Q$3))</f>
        <v>0</v>
      </c>
      <c r="R475" s="8">
        <f>IF($A475=0,0,VLOOKUP($A475,Pointage!$A$6:$CE$370,'Récap Transp'!R$3))</f>
        <v>0</v>
      </c>
      <c r="S475" s="8">
        <f>IF($A475=0,0,VLOOKUP($A475,Pointage!$A$6:$CE$370,'Récap Transp'!S$3))</f>
        <v>0</v>
      </c>
    </row>
    <row r="476" spans="1:19" x14ac:dyDescent="0.2">
      <c r="A476" s="7">
        <f>Pointage!A478</f>
        <v>0</v>
      </c>
      <c r="B476" s="4">
        <f t="shared" si="14"/>
        <v>0</v>
      </c>
      <c r="C476" s="4">
        <f t="shared" si="15"/>
        <v>1</v>
      </c>
      <c r="D476" s="8">
        <f>IF($A476=0,0,VLOOKUP($A476,Pointage!$A$6:$CE$370,'Récap Transp'!D$3))</f>
        <v>0</v>
      </c>
      <c r="E476" s="8">
        <f>IF($A476=0,0,VLOOKUP($A476,Pointage!$A$6:$CE$370,'Récap Transp'!E$3))</f>
        <v>0</v>
      </c>
      <c r="F476" s="8">
        <f>IF($A476=0,0,VLOOKUP($A476,Pointage!$A$6:$CE$370,'Récap Transp'!F$3))</f>
        <v>0</v>
      </c>
      <c r="G476" s="8">
        <f>IF($A476=0,0,VLOOKUP($A476,Pointage!$A$6:$CE$370,'Récap Transp'!G$3))</f>
        <v>0</v>
      </c>
      <c r="H476" s="8">
        <f>IF($A476=0,0,VLOOKUP($A476,Pointage!$A$6:$CE$370,'Récap Transp'!H$3))</f>
        <v>0</v>
      </c>
      <c r="I476" s="8">
        <f>IF($A476=0,0,VLOOKUP($A476,Pointage!$A$6:$CE$370,'Récap Transp'!I$3))</f>
        <v>0</v>
      </c>
      <c r="J476" s="8">
        <f>IF($A476=0,0,VLOOKUP($A476,Pointage!$A$6:$CE$370,'Récap Transp'!J$3))</f>
        <v>0</v>
      </c>
      <c r="K476" s="8">
        <f>IF($A476=0,0,VLOOKUP($A476,Pointage!$A$6:$CE$370,'Récap Transp'!K$3))</f>
        <v>0</v>
      </c>
      <c r="L476" s="8">
        <f>IF($A476=0,0,VLOOKUP($A476,Pointage!$A$6:$CE$370,'Récap Transp'!L$3))</f>
        <v>0</v>
      </c>
      <c r="M476" s="8">
        <f>IF($A476=0,0,VLOOKUP($A476,Pointage!$A$6:$CE$370,'Récap Transp'!M$3))</f>
        <v>0</v>
      </c>
      <c r="N476" s="8">
        <f>IF($A476=0,0,VLOOKUP($A476,Pointage!$A$6:$CE$370,'Récap Transp'!N$3))</f>
        <v>0</v>
      </c>
      <c r="O476" s="8">
        <f>IF($A476=0,0,VLOOKUP($A476,Pointage!$A$6:$CE$370,'Récap Transp'!O$3))</f>
        <v>0</v>
      </c>
      <c r="P476" s="8">
        <f>IF($A476=0,0,VLOOKUP($A476,Pointage!$A$6:$CE$370,'Récap Transp'!P$3))</f>
        <v>0</v>
      </c>
      <c r="Q476" s="8">
        <f>IF($A476=0,0,VLOOKUP($A476,Pointage!$A$6:$CE$370,'Récap Transp'!Q$3))</f>
        <v>0</v>
      </c>
      <c r="R476" s="8">
        <f>IF($A476=0,0,VLOOKUP($A476,Pointage!$A$6:$CE$370,'Récap Transp'!R$3))</f>
        <v>0</v>
      </c>
      <c r="S476" s="8">
        <f>IF($A476=0,0,VLOOKUP($A476,Pointage!$A$6:$CE$370,'Récap Transp'!S$3))</f>
        <v>0</v>
      </c>
    </row>
    <row r="477" spans="1:19" x14ac:dyDescent="0.2">
      <c r="A477" s="7">
        <f>Pointage!A479</f>
        <v>0</v>
      </c>
      <c r="B477" s="4">
        <f t="shared" si="14"/>
        <v>0</v>
      </c>
      <c r="C477" s="4">
        <f t="shared" si="15"/>
        <v>1</v>
      </c>
      <c r="D477" s="8">
        <f>IF($A477=0,0,VLOOKUP($A477,Pointage!$A$6:$CE$370,'Récap Transp'!D$3))</f>
        <v>0</v>
      </c>
      <c r="E477" s="8">
        <f>IF($A477=0,0,VLOOKUP($A477,Pointage!$A$6:$CE$370,'Récap Transp'!E$3))</f>
        <v>0</v>
      </c>
      <c r="F477" s="8">
        <f>IF($A477=0,0,VLOOKUP($A477,Pointage!$A$6:$CE$370,'Récap Transp'!F$3))</f>
        <v>0</v>
      </c>
      <c r="G477" s="8">
        <f>IF($A477=0,0,VLOOKUP($A477,Pointage!$A$6:$CE$370,'Récap Transp'!G$3))</f>
        <v>0</v>
      </c>
      <c r="H477" s="8">
        <f>IF($A477=0,0,VLOOKUP($A477,Pointage!$A$6:$CE$370,'Récap Transp'!H$3))</f>
        <v>0</v>
      </c>
      <c r="I477" s="8">
        <f>IF($A477=0,0,VLOOKUP($A477,Pointage!$A$6:$CE$370,'Récap Transp'!I$3))</f>
        <v>0</v>
      </c>
      <c r="J477" s="8">
        <f>IF($A477=0,0,VLOOKUP($A477,Pointage!$A$6:$CE$370,'Récap Transp'!J$3))</f>
        <v>0</v>
      </c>
      <c r="K477" s="8">
        <f>IF($A477=0,0,VLOOKUP($A477,Pointage!$A$6:$CE$370,'Récap Transp'!K$3))</f>
        <v>0</v>
      </c>
      <c r="L477" s="8">
        <f>IF($A477=0,0,VLOOKUP($A477,Pointage!$A$6:$CE$370,'Récap Transp'!L$3))</f>
        <v>0</v>
      </c>
      <c r="M477" s="8">
        <f>IF($A477=0,0,VLOOKUP($A477,Pointage!$A$6:$CE$370,'Récap Transp'!M$3))</f>
        <v>0</v>
      </c>
      <c r="N477" s="8">
        <f>IF($A477=0,0,VLOOKUP($A477,Pointage!$A$6:$CE$370,'Récap Transp'!N$3))</f>
        <v>0</v>
      </c>
      <c r="O477" s="8">
        <f>IF($A477=0,0,VLOOKUP($A477,Pointage!$A$6:$CE$370,'Récap Transp'!O$3))</f>
        <v>0</v>
      </c>
      <c r="P477" s="8">
        <f>IF($A477=0,0,VLOOKUP($A477,Pointage!$A$6:$CE$370,'Récap Transp'!P$3))</f>
        <v>0</v>
      </c>
      <c r="Q477" s="8">
        <f>IF($A477=0,0,VLOOKUP($A477,Pointage!$A$6:$CE$370,'Récap Transp'!Q$3))</f>
        <v>0</v>
      </c>
      <c r="R477" s="8">
        <f>IF($A477=0,0,VLOOKUP($A477,Pointage!$A$6:$CE$370,'Récap Transp'!R$3))</f>
        <v>0</v>
      </c>
      <c r="S477" s="8">
        <f>IF($A477=0,0,VLOOKUP($A477,Pointage!$A$6:$CE$370,'Récap Transp'!S$3))</f>
        <v>0</v>
      </c>
    </row>
    <row r="478" spans="1:19" x14ac:dyDescent="0.2">
      <c r="A478" s="7">
        <f>Pointage!A480</f>
        <v>0</v>
      </c>
      <c r="B478" s="4">
        <f t="shared" si="14"/>
        <v>0</v>
      </c>
      <c r="C478" s="4">
        <f t="shared" si="15"/>
        <v>1</v>
      </c>
      <c r="D478" s="8">
        <f>IF($A478=0,0,VLOOKUP($A478,Pointage!$A$6:$CE$370,'Récap Transp'!D$3))</f>
        <v>0</v>
      </c>
      <c r="E478" s="8">
        <f>IF($A478=0,0,VLOOKUP($A478,Pointage!$A$6:$CE$370,'Récap Transp'!E$3))</f>
        <v>0</v>
      </c>
      <c r="F478" s="8">
        <f>IF($A478=0,0,VLOOKUP($A478,Pointage!$A$6:$CE$370,'Récap Transp'!F$3))</f>
        <v>0</v>
      </c>
      <c r="G478" s="8">
        <f>IF($A478=0,0,VLOOKUP($A478,Pointage!$A$6:$CE$370,'Récap Transp'!G$3))</f>
        <v>0</v>
      </c>
      <c r="H478" s="8">
        <f>IF($A478=0,0,VLOOKUP($A478,Pointage!$A$6:$CE$370,'Récap Transp'!H$3))</f>
        <v>0</v>
      </c>
      <c r="I478" s="8">
        <f>IF($A478=0,0,VLOOKUP($A478,Pointage!$A$6:$CE$370,'Récap Transp'!I$3))</f>
        <v>0</v>
      </c>
      <c r="J478" s="8">
        <f>IF($A478=0,0,VLOOKUP($A478,Pointage!$A$6:$CE$370,'Récap Transp'!J$3))</f>
        <v>0</v>
      </c>
      <c r="K478" s="8">
        <f>IF($A478=0,0,VLOOKUP($A478,Pointage!$A$6:$CE$370,'Récap Transp'!K$3))</f>
        <v>0</v>
      </c>
      <c r="L478" s="8">
        <f>IF($A478=0,0,VLOOKUP($A478,Pointage!$A$6:$CE$370,'Récap Transp'!L$3))</f>
        <v>0</v>
      </c>
      <c r="M478" s="8">
        <f>IF($A478=0,0,VLOOKUP($A478,Pointage!$A$6:$CE$370,'Récap Transp'!M$3))</f>
        <v>0</v>
      </c>
      <c r="N478" s="8">
        <f>IF($A478=0,0,VLOOKUP($A478,Pointage!$A$6:$CE$370,'Récap Transp'!N$3))</f>
        <v>0</v>
      </c>
      <c r="O478" s="8">
        <f>IF($A478=0,0,VLOOKUP($A478,Pointage!$A$6:$CE$370,'Récap Transp'!O$3))</f>
        <v>0</v>
      </c>
      <c r="P478" s="8">
        <f>IF($A478=0,0,VLOOKUP($A478,Pointage!$A$6:$CE$370,'Récap Transp'!P$3))</f>
        <v>0</v>
      </c>
      <c r="Q478" s="8">
        <f>IF($A478=0,0,VLOOKUP($A478,Pointage!$A$6:$CE$370,'Récap Transp'!Q$3))</f>
        <v>0</v>
      </c>
      <c r="R478" s="8">
        <f>IF($A478=0,0,VLOOKUP($A478,Pointage!$A$6:$CE$370,'Récap Transp'!R$3))</f>
        <v>0</v>
      </c>
      <c r="S478" s="8">
        <f>IF($A478=0,0,VLOOKUP($A478,Pointage!$A$6:$CE$370,'Récap Transp'!S$3))</f>
        <v>0</v>
      </c>
    </row>
    <row r="479" spans="1:19" x14ac:dyDescent="0.2">
      <c r="A479" s="7">
        <f>Pointage!A481</f>
        <v>0</v>
      </c>
      <c r="B479" s="4">
        <f t="shared" si="14"/>
        <v>0</v>
      </c>
      <c r="C479" s="4">
        <f t="shared" si="15"/>
        <v>1</v>
      </c>
      <c r="D479" s="8">
        <f>IF($A479=0,0,VLOOKUP($A479,Pointage!$A$6:$CE$370,'Récap Transp'!D$3))</f>
        <v>0</v>
      </c>
      <c r="E479" s="8">
        <f>IF($A479=0,0,VLOOKUP($A479,Pointage!$A$6:$CE$370,'Récap Transp'!E$3))</f>
        <v>0</v>
      </c>
      <c r="F479" s="8">
        <f>IF($A479=0,0,VLOOKUP($A479,Pointage!$A$6:$CE$370,'Récap Transp'!F$3))</f>
        <v>0</v>
      </c>
      <c r="G479" s="8">
        <f>IF($A479=0,0,VLOOKUP($A479,Pointage!$A$6:$CE$370,'Récap Transp'!G$3))</f>
        <v>0</v>
      </c>
      <c r="H479" s="8">
        <f>IF($A479=0,0,VLOOKUP($A479,Pointage!$A$6:$CE$370,'Récap Transp'!H$3))</f>
        <v>0</v>
      </c>
      <c r="I479" s="8">
        <f>IF($A479=0,0,VLOOKUP($A479,Pointage!$A$6:$CE$370,'Récap Transp'!I$3))</f>
        <v>0</v>
      </c>
      <c r="J479" s="8">
        <f>IF($A479=0,0,VLOOKUP($A479,Pointage!$A$6:$CE$370,'Récap Transp'!J$3))</f>
        <v>0</v>
      </c>
      <c r="K479" s="8">
        <f>IF($A479=0,0,VLOOKUP($A479,Pointage!$A$6:$CE$370,'Récap Transp'!K$3))</f>
        <v>0</v>
      </c>
      <c r="L479" s="8">
        <f>IF($A479=0,0,VLOOKUP($A479,Pointage!$A$6:$CE$370,'Récap Transp'!L$3))</f>
        <v>0</v>
      </c>
      <c r="M479" s="8">
        <f>IF($A479=0,0,VLOOKUP($A479,Pointage!$A$6:$CE$370,'Récap Transp'!M$3))</f>
        <v>0</v>
      </c>
      <c r="N479" s="8">
        <f>IF($A479=0,0,VLOOKUP($A479,Pointage!$A$6:$CE$370,'Récap Transp'!N$3))</f>
        <v>0</v>
      </c>
      <c r="O479" s="8">
        <f>IF($A479=0,0,VLOOKUP($A479,Pointage!$A$6:$CE$370,'Récap Transp'!O$3))</f>
        <v>0</v>
      </c>
      <c r="P479" s="8">
        <f>IF($A479=0,0,VLOOKUP($A479,Pointage!$A$6:$CE$370,'Récap Transp'!P$3))</f>
        <v>0</v>
      </c>
      <c r="Q479" s="8">
        <f>IF($A479=0,0,VLOOKUP($A479,Pointage!$A$6:$CE$370,'Récap Transp'!Q$3))</f>
        <v>0</v>
      </c>
      <c r="R479" s="8">
        <f>IF($A479=0,0,VLOOKUP($A479,Pointage!$A$6:$CE$370,'Récap Transp'!R$3))</f>
        <v>0</v>
      </c>
      <c r="S479" s="8">
        <f>IF($A479=0,0,VLOOKUP($A479,Pointage!$A$6:$CE$370,'Récap Transp'!S$3))</f>
        <v>0</v>
      </c>
    </row>
    <row r="480" spans="1:19" x14ac:dyDescent="0.2">
      <c r="A480" s="7">
        <f>Pointage!A482</f>
        <v>0</v>
      </c>
      <c r="B480" s="4">
        <f t="shared" si="14"/>
        <v>0</v>
      </c>
      <c r="C480" s="4">
        <f t="shared" si="15"/>
        <v>1</v>
      </c>
      <c r="D480" s="8">
        <f>IF($A480=0,0,VLOOKUP($A480,Pointage!$A$6:$CE$370,'Récap Transp'!D$3))</f>
        <v>0</v>
      </c>
      <c r="E480" s="8">
        <f>IF($A480=0,0,VLOOKUP($A480,Pointage!$A$6:$CE$370,'Récap Transp'!E$3))</f>
        <v>0</v>
      </c>
      <c r="F480" s="8">
        <f>IF($A480=0,0,VLOOKUP($A480,Pointage!$A$6:$CE$370,'Récap Transp'!F$3))</f>
        <v>0</v>
      </c>
      <c r="G480" s="8">
        <f>IF($A480=0,0,VLOOKUP($A480,Pointage!$A$6:$CE$370,'Récap Transp'!G$3))</f>
        <v>0</v>
      </c>
      <c r="H480" s="8">
        <f>IF($A480=0,0,VLOOKUP($A480,Pointage!$A$6:$CE$370,'Récap Transp'!H$3))</f>
        <v>0</v>
      </c>
      <c r="I480" s="8">
        <f>IF($A480=0,0,VLOOKUP($A480,Pointage!$A$6:$CE$370,'Récap Transp'!I$3))</f>
        <v>0</v>
      </c>
      <c r="J480" s="8">
        <f>IF($A480=0,0,VLOOKUP($A480,Pointage!$A$6:$CE$370,'Récap Transp'!J$3))</f>
        <v>0</v>
      </c>
      <c r="K480" s="8">
        <f>IF($A480=0,0,VLOOKUP($A480,Pointage!$A$6:$CE$370,'Récap Transp'!K$3))</f>
        <v>0</v>
      </c>
      <c r="L480" s="8">
        <f>IF($A480=0,0,VLOOKUP($A480,Pointage!$A$6:$CE$370,'Récap Transp'!L$3))</f>
        <v>0</v>
      </c>
      <c r="M480" s="8">
        <f>IF($A480=0,0,VLOOKUP($A480,Pointage!$A$6:$CE$370,'Récap Transp'!M$3))</f>
        <v>0</v>
      </c>
      <c r="N480" s="8">
        <f>IF($A480=0,0,VLOOKUP($A480,Pointage!$A$6:$CE$370,'Récap Transp'!N$3))</f>
        <v>0</v>
      </c>
      <c r="O480" s="8">
        <f>IF($A480=0,0,VLOOKUP($A480,Pointage!$A$6:$CE$370,'Récap Transp'!O$3))</f>
        <v>0</v>
      </c>
      <c r="P480" s="8">
        <f>IF($A480=0,0,VLOOKUP($A480,Pointage!$A$6:$CE$370,'Récap Transp'!P$3))</f>
        <v>0</v>
      </c>
      <c r="Q480" s="8">
        <f>IF($A480=0,0,VLOOKUP($A480,Pointage!$A$6:$CE$370,'Récap Transp'!Q$3))</f>
        <v>0</v>
      </c>
      <c r="R480" s="8">
        <f>IF($A480=0,0,VLOOKUP($A480,Pointage!$A$6:$CE$370,'Récap Transp'!R$3))</f>
        <v>0</v>
      </c>
      <c r="S480" s="8">
        <f>IF($A480=0,0,VLOOKUP($A480,Pointage!$A$6:$CE$370,'Récap Transp'!S$3))</f>
        <v>0</v>
      </c>
    </row>
    <row r="481" spans="1:19" x14ac:dyDescent="0.2">
      <c r="A481" s="7">
        <f>Pointage!A483</f>
        <v>0</v>
      </c>
      <c r="B481" s="4">
        <f t="shared" si="14"/>
        <v>0</v>
      </c>
      <c r="C481" s="4">
        <f t="shared" si="15"/>
        <v>1</v>
      </c>
      <c r="D481" s="8">
        <f>IF($A481=0,0,VLOOKUP($A481,Pointage!$A$6:$CE$370,'Récap Transp'!D$3))</f>
        <v>0</v>
      </c>
      <c r="E481" s="8">
        <f>IF($A481=0,0,VLOOKUP($A481,Pointage!$A$6:$CE$370,'Récap Transp'!E$3))</f>
        <v>0</v>
      </c>
      <c r="F481" s="8">
        <f>IF($A481=0,0,VLOOKUP($A481,Pointage!$A$6:$CE$370,'Récap Transp'!F$3))</f>
        <v>0</v>
      </c>
      <c r="G481" s="8">
        <f>IF($A481=0,0,VLOOKUP($A481,Pointage!$A$6:$CE$370,'Récap Transp'!G$3))</f>
        <v>0</v>
      </c>
      <c r="H481" s="8">
        <f>IF($A481=0,0,VLOOKUP($A481,Pointage!$A$6:$CE$370,'Récap Transp'!H$3))</f>
        <v>0</v>
      </c>
      <c r="I481" s="8">
        <f>IF($A481=0,0,VLOOKUP($A481,Pointage!$A$6:$CE$370,'Récap Transp'!I$3))</f>
        <v>0</v>
      </c>
      <c r="J481" s="8">
        <f>IF($A481=0,0,VLOOKUP($A481,Pointage!$A$6:$CE$370,'Récap Transp'!J$3))</f>
        <v>0</v>
      </c>
      <c r="K481" s="8">
        <f>IF($A481=0,0,VLOOKUP($A481,Pointage!$A$6:$CE$370,'Récap Transp'!K$3))</f>
        <v>0</v>
      </c>
      <c r="L481" s="8">
        <f>IF($A481=0,0,VLOOKUP($A481,Pointage!$A$6:$CE$370,'Récap Transp'!L$3))</f>
        <v>0</v>
      </c>
      <c r="M481" s="8">
        <f>IF($A481=0,0,VLOOKUP($A481,Pointage!$A$6:$CE$370,'Récap Transp'!M$3))</f>
        <v>0</v>
      </c>
      <c r="N481" s="8">
        <f>IF($A481=0,0,VLOOKUP($A481,Pointage!$A$6:$CE$370,'Récap Transp'!N$3))</f>
        <v>0</v>
      </c>
      <c r="O481" s="8">
        <f>IF($A481=0,0,VLOOKUP($A481,Pointage!$A$6:$CE$370,'Récap Transp'!O$3))</f>
        <v>0</v>
      </c>
      <c r="P481" s="8">
        <f>IF($A481=0,0,VLOOKUP($A481,Pointage!$A$6:$CE$370,'Récap Transp'!P$3))</f>
        <v>0</v>
      </c>
      <c r="Q481" s="8">
        <f>IF($A481=0,0,VLOOKUP($A481,Pointage!$A$6:$CE$370,'Récap Transp'!Q$3))</f>
        <v>0</v>
      </c>
      <c r="R481" s="8">
        <f>IF($A481=0,0,VLOOKUP($A481,Pointage!$A$6:$CE$370,'Récap Transp'!R$3))</f>
        <v>0</v>
      </c>
      <c r="S481" s="8">
        <f>IF($A481=0,0,VLOOKUP($A481,Pointage!$A$6:$CE$370,'Récap Transp'!S$3))</f>
        <v>0</v>
      </c>
    </row>
    <row r="482" spans="1:19" x14ac:dyDescent="0.2">
      <c r="A482" s="7">
        <f>Pointage!A484</f>
        <v>0</v>
      </c>
      <c r="B482" s="4">
        <f t="shared" si="14"/>
        <v>0</v>
      </c>
      <c r="C482" s="4">
        <f t="shared" si="15"/>
        <v>1</v>
      </c>
      <c r="D482" s="8">
        <f>IF($A482=0,0,VLOOKUP($A482,Pointage!$A$6:$CE$370,'Récap Transp'!D$3))</f>
        <v>0</v>
      </c>
      <c r="E482" s="8">
        <f>IF($A482=0,0,VLOOKUP($A482,Pointage!$A$6:$CE$370,'Récap Transp'!E$3))</f>
        <v>0</v>
      </c>
      <c r="F482" s="8">
        <f>IF($A482=0,0,VLOOKUP($A482,Pointage!$A$6:$CE$370,'Récap Transp'!F$3))</f>
        <v>0</v>
      </c>
      <c r="G482" s="8">
        <f>IF($A482=0,0,VLOOKUP($A482,Pointage!$A$6:$CE$370,'Récap Transp'!G$3))</f>
        <v>0</v>
      </c>
      <c r="H482" s="8">
        <f>IF($A482=0,0,VLOOKUP($A482,Pointage!$A$6:$CE$370,'Récap Transp'!H$3))</f>
        <v>0</v>
      </c>
      <c r="I482" s="8">
        <f>IF($A482=0,0,VLOOKUP($A482,Pointage!$A$6:$CE$370,'Récap Transp'!I$3))</f>
        <v>0</v>
      </c>
      <c r="J482" s="8">
        <f>IF($A482=0,0,VLOOKUP($A482,Pointage!$A$6:$CE$370,'Récap Transp'!J$3))</f>
        <v>0</v>
      </c>
      <c r="K482" s="8">
        <f>IF($A482=0,0,VLOOKUP($A482,Pointage!$A$6:$CE$370,'Récap Transp'!K$3))</f>
        <v>0</v>
      </c>
      <c r="L482" s="8">
        <f>IF($A482=0,0,VLOOKUP($A482,Pointage!$A$6:$CE$370,'Récap Transp'!L$3))</f>
        <v>0</v>
      </c>
      <c r="M482" s="8">
        <f>IF($A482=0,0,VLOOKUP($A482,Pointage!$A$6:$CE$370,'Récap Transp'!M$3))</f>
        <v>0</v>
      </c>
      <c r="N482" s="8">
        <f>IF($A482=0,0,VLOOKUP($A482,Pointage!$A$6:$CE$370,'Récap Transp'!N$3))</f>
        <v>0</v>
      </c>
      <c r="O482" s="8">
        <f>IF($A482=0,0,VLOOKUP($A482,Pointage!$A$6:$CE$370,'Récap Transp'!O$3))</f>
        <v>0</v>
      </c>
      <c r="P482" s="8">
        <f>IF($A482=0,0,VLOOKUP($A482,Pointage!$A$6:$CE$370,'Récap Transp'!P$3))</f>
        <v>0</v>
      </c>
      <c r="Q482" s="8">
        <f>IF($A482=0,0,VLOOKUP($A482,Pointage!$A$6:$CE$370,'Récap Transp'!Q$3))</f>
        <v>0</v>
      </c>
      <c r="R482" s="8">
        <f>IF($A482=0,0,VLOOKUP($A482,Pointage!$A$6:$CE$370,'Récap Transp'!R$3))</f>
        <v>0</v>
      </c>
      <c r="S482" s="8">
        <f>IF($A482=0,0,VLOOKUP($A482,Pointage!$A$6:$CE$370,'Récap Transp'!S$3))</f>
        <v>0</v>
      </c>
    </row>
    <row r="483" spans="1:19" x14ac:dyDescent="0.2">
      <c r="A483" s="7">
        <f>Pointage!A485</f>
        <v>0</v>
      </c>
      <c r="B483" s="4">
        <f t="shared" si="14"/>
        <v>0</v>
      </c>
      <c r="C483" s="4">
        <f t="shared" si="15"/>
        <v>1</v>
      </c>
      <c r="D483" s="8">
        <f>IF($A483=0,0,VLOOKUP($A483,Pointage!$A$6:$CE$370,'Récap Transp'!D$3))</f>
        <v>0</v>
      </c>
      <c r="E483" s="8">
        <f>IF($A483=0,0,VLOOKUP($A483,Pointage!$A$6:$CE$370,'Récap Transp'!E$3))</f>
        <v>0</v>
      </c>
      <c r="F483" s="8">
        <f>IF($A483=0,0,VLOOKUP($A483,Pointage!$A$6:$CE$370,'Récap Transp'!F$3))</f>
        <v>0</v>
      </c>
      <c r="G483" s="8">
        <f>IF($A483=0,0,VLOOKUP($A483,Pointage!$A$6:$CE$370,'Récap Transp'!G$3))</f>
        <v>0</v>
      </c>
      <c r="H483" s="8">
        <f>IF($A483=0,0,VLOOKUP($A483,Pointage!$A$6:$CE$370,'Récap Transp'!H$3))</f>
        <v>0</v>
      </c>
      <c r="I483" s="8">
        <f>IF($A483=0,0,VLOOKUP($A483,Pointage!$A$6:$CE$370,'Récap Transp'!I$3))</f>
        <v>0</v>
      </c>
      <c r="J483" s="8">
        <f>IF($A483=0,0,VLOOKUP($A483,Pointage!$A$6:$CE$370,'Récap Transp'!J$3))</f>
        <v>0</v>
      </c>
      <c r="K483" s="8">
        <f>IF($A483=0,0,VLOOKUP($A483,Pointage!$A$6:$CE$370,'Récap Transp'!K$3))</f>
        <v>0</v>
      </c>
      <c r="L483" s="8">
        <f>IF($A483=0,0,VLOOKUP($A483,Pointage!$A$6:$CE$370,'Récap Transp'!L$3))</f>
        <v>0</v>
      </c>
      <c r="M483" s="8">
        <f>IF($A483=0,0,VLOOKUP($A483,Pointage!$A$6:$CE$370,'Récap Transp'!M$3))</f>
        <v>0</v>
      </c>
      <c r="N483" s="8">
        <f>IF($A483=0,0,VLOOKUP($A483,Pointage!$A$6:$CE$370,'Récap Transp'!N$3))</f>
        <v>0</v>
      </c>
      <c r="O483" s="8">
        <f>IF($A483=0,0,VLOOKUP($A483,Pointage!$A$6:$CE$370,'Récap Transp'!O$3))</f>
        <v>0</v>
      </c>
      <c r="P483" s="8">
        <f>IF($A483=0,0,VLOOKUP($A483,Pointage!$A$6:$CE$370,'Récap Transp'!P$3))</f>
        <v>0</v>
      </c>
      <c r="Q483" s="8">
        <f>IF($A483=0,0,VLOOKUP($A483,Pointage!$A$6:$CE$370,'Récap Transp'!Q$3))</f>
        <v>0</v>
      </c>
      <c r="R483" s="8">
        <f>IF($A483=0,0,VLOOKUP($A483,Pointage!$A$6:$CE$370,'Récap Transp'!R$3))</f>
        <v>0</v>
      </c>
      <c r="S483" s="8">
        <f>IF($A483=0,0,VLOOKUP($A483,Pointage!$A$6:$CE$370,'Récap Transp'!S$3))</f>
        <v>0</v>
      </c>
    </row>
    <row r="484" spans="1:19" x14ac:dyDescent="0.2">
      <c r="A484" s="7">
        <f>Pointage!A486</f>
        <v>0</v>
      </c>
      <c r="B484" s="4">
        <f t="shared" si="14"/>
        <v>0</v>
      </c>
      <c r="C484" s="4">
        <f t="shared" si="15"/>
        <v>1</v>
      </c>
      <c r="D484" s="8">
        <f>IF($A484=0,0,VLOOKUP($A484,Pointage!$A$6:$CE$370,'Récap Transp'!D$3))</f>
        <v>0</v>
      </c>
      <c r="E484" s="8">
        <f>IF($A484=0,0,VLOOKUP($A484,Pointage!$A$6:$CE$370,'Récap Transp'!E$3))</f>
        <v>0</v>
      </c>
      <c r="F484" s="8">
        <f>IF($A484=0,0,VLOOKUP($A484,Pointage!$A$6:$CE$370,'Récap Transp'!F$3))</f>
        <v>0</v>
      </c>
      <c r="G484" s="8">
        <f>IF($A484=0,0,VLOOKUP($A484,Pointage!$A$6:$CE$370,'Récap Transp'!G$3))</f>
        <v>0</v>
      </c>
      <c r="H484" s="8">
        <f>IF($A484=0,0,VLOOKUP($A484,Pointage!$A$6:$CE$370,'Récap Transp'!H$3))</f>
        <v>0</v>
      </c>
      <c r="I484" s="8">
        <f>IF($A484=0,0,VLOOKUP($A484,Pointage!$A$6:$CE$370,'Récap Transp'!I$3))</f>
        <v>0</v>
      </c>
      <c r="J484" s="8">
        <f>IF($A484=0,0,VLOOKUP($A484,Pointage!$A$6:$CE$370,'Récap Transp'!J$3))</f>
        <v>0</v>
      </c>
      <c r="K484" s="8">
        <f>IF($A484=0,0,VLOOKUP($A484,Pointage!$A$6:$CE$370,'Récap Transp'!K$3))</f>
        <v>0</v>
      </c>
      <c r="L484" s="8">
        <f>IF($A484=0,0,VLOOKUP($A484,Pointage!$A$6:$CE$370,'Récap Transp'!L$3))</f>
        <v>0</v>
      </c>
      <c r="M484" s="8">
        <f>IF($A484=0,0,VLOOKUP($A484,Pointage!$A$6:$CE$370,'Récap Transp'!M$3))</f>
        <v>0</v>
      </c>
      <c r="N484" s="8">
        <f>IF($A484=0,0,VLOOKUP($A484,Pointage!$A$6:$CE$370,'Récap Transp'!N$3))</f>
        <v>0</v>
      </c>
      <c r="O484" s="8">
        <f>IF($A484=0,0,VLOOKUP($A484,Pointage!$A$6:$CE$370,'Récap Transp'!O$3))</f>
        <v>0</v>
      </c>
      <c r="P484" s="8">
        <f>IF($A484=0,0,VLOOKUP($A484,Pointage!$A$6:$CE$370,'Récap Transp'!P$3))</f>
        <v>0</v>
      </c>
      <c r="Q484" s="8">
        <f>IF($A484=0,0,VLOOKUP($A484,Pointage!$A$6:$CE$370,'Récap Transp'!Q$3))</f>
        <v>0</v>
      </c>
      <c r="R484" s="8">
        <f>IF($A484=0,0,VLOOKUP($A484,Pointage!$A$6:$CE$370,'Récap Transp'!R$3))</f>
        <v>0</v>
      </c>
      <c r="S484" s="8">
        <f>IF($A484=0,0,VLOOKUP($A484,Pointage!$A$6:$CE$370,'Récap Transp'!S$3))</f>
        <v>0</v>
      </c>
    </row>
    <row r="485" spans="1:19" x14ac:dyDescent="0.2">
      <c r="A485" s="7">
        <f>Pointage!A487</f>
        <v>0</v>
      </c>
      <c r="B485" s="4">
        <f t="shared" si="14"/>
        <v>0</v>
      </c>
      <c r="C485" s="4">
        <f t="shared" si="15"/>
        <v>1</v>
      </c>
      <c r="D485" s="8">
        <f>IF($A485=0,0,VLOOKUP($A485,Pointage!$A$6:$CE$370,'Récap Transp'!D$3))</f>
        <v>0</v>
      </c>
      <c r="E485" s="8">
        <f>IF($A485=0,0,VLOOKUP($A485,Pointage!$A$6:$CE$370,'Récap Transp'!E$3))</f>
        <v>0</v>
      </c>
      <c r="F485" s="8">
        <f>IF($A485=0,0,VLOOKUP($A485,Pointage!$A$6:$CE$370,'Récap Transp'!F$3))</f>
        <v>0</v>
      </c>
      <c r="G485" s="8">
        <f>IF($A485=0,0,VLOOKUP($A485,Pointage!$A$6:$CE$370,'Récap Transp'!G$3))</f>
        <v>0</v>
      </c>
      <c r="H485" s="8">
        <f>IF($A485=0,0,VLOOKUP($A485,Pointage!$A$6:$CE$370,'Récap Transp'!H$3))</f>
        <v>0</v>
      </c>
      <c r="I485" s="8">
        <f>IF($A485=0,0,VLOOKUP($A485,Pointage!$A$6:$CE$370,'Récap Transp'!I$3))</f>
        <v>0</v>
      </c>
      <c r="J485" s="8">
        <f>IF($A485=0,0,VLOOKUP($A485,Pointage!$A$6:$CE$370,'Récap Transp'!J$3))</f>
        <v>0</v>
      </c>
      <c r="K485" s="8">
        <f>IF($A485=0,0,VLOOKUP($A485,Pointage!$A$6:$CE$370,'Récap Transp'!K$3))</f>
        <v>0</v>
      </c>
      <c r="L485" s="8">
        <f>IF($A485=0,0,VLOOKUP($A485,Pointage!$A$6:$CE$370,'Récap Transp'!L$3))</f>
        <v>0</v>
      </c>
      <c r="M485" s="8">
        <f>IF($A485=0,0,VLOOKUP($A485,Pointage!$A$6:$CE$370,'Récap Transp'!M$3))</f>
        <v>0</v>
      </c>
      <c r="N485" s="8">
        <f>IF($A485=0,0,VLOOKUP($A485,Pointage!$A$6:$CE$370,'Récap Transp'!N$3))</f>
        <v>0</v>
      </c>
      <c r="O485" s="8">
        <f>IF($A485=0,0,VLOOKUP($A485,Pointage!$A$6:$CE$370,'Récap Transp'!O$3))</f>
        <v>0</v>
      </c>
      <c r="P485" s="8">
        <f>IF($A485=0,0,VLOOKUP($A485,Pointage!$A$6:$CE$370,'Récap Transp'!P$3))</f>
        <v>0</v>
      </c>
      <c r="Q485" s="8">
        <f>IF($A485=0,0,VLOOKUP($A485,Pointage!$A$6:$CE$370,'Récap Transp'!Q$3))</f>
        <v>0</v>
      </c>
      <c r="R485" s="8">
        <f>IF($A485=0,0,VLOOKUP($A485,Pointage!$A$6:$CE$370,'Récap Transp'!R$3))</f>
        <v>0</v>
      </c>
      <c r="S485" s="8">
        <f>IF($A485=0,0,VLOOKUP($A485,Pointage!$A$6:$CE$370,'Récap Transp'!S$3))</f>
        <v>0</v>
      </c>
    </row>
    <row r="486" spans="1:19" x14ac:dyDescent="0.2">
      <c r="A486" s="7">
        <f>Pointage!A488</f>
        <v>0</v>
      </c>
      <c r="B486" s="4">
        <f t="shared" si="14"/>
        <v>0</v>
      </c>
      <c r="C486" s="4">
        <f t="shared" si="15"/>
        <v>1</v>
      </c>
      <c r="D486" s="8">
        <f>IF($A486=0,0,VLOOKUP($A486,Pointage!$A$6:$CE$370,'Récap Transp'!D$3))</f>
        <v>0</v>
      </c>
      <c r="E486" s="8">
        <f>IF($A486=0,0,VLOOKUP($A486,Pointage!$A$6:$CE$370,'Récap Transp'!E$3))</f>
        <v>0</v>
      </c>
      <c r="F486" s="8">
        <f>IF($A486=0,0,VLOOKUP($A486,Pointage!$A$6:$CE$370,'Récap Transp'!F$3))</f>
        <v>0</v>
      </c>
      <c r="G486" s="8">
        <f>IF($A486=0,0,VLOOKUP($A486,Pointage!$A$6:$CE$370,'Récap Transp'!G$3))</f>
        <v>0</v>
      </c>
      <c r="H486" s="8">
        <f>IF($A486=0,0,VLOOKUP($A486,Pointage!$A$6:$CE$370,'Récap Transp'!H$3))</f>
        <v>0</v>
      </c>
      <c r="I486" s="8">
        <f>IF($A486=0,0,VLOOKUP($A486,Pointage!$A$6:$CE$370,'Récap Transp'!I$3))</f>
        <v>0</v>
      </c>
      <c r="J486" s="8">
        <f>IF($A486=0,0,VLOOKUP($A486,Pointage!$A$6:$CE$370,'Récap Transp'!J$3))</f>
        <v>0</v>
      </c>
      <c r="K486" s="8">
        <f>IF($A486=0,0,VLOOKUP($A486,Pointage!$A$6:$CE$370,'Récap Transp'!K$3))</f>
        <v>0</v>
      </c>
      <c r="L486" s="8">
        <f>IF($A486=0,0,VLOOKUP($A486,Pointage!$A$6:$CE$370,'Récap Transp'!L$3))</f>
        <v>0</v>
      </c>
      <c r="M486" s="8">
        <f>IF($A486=0,0,VLOOKUP($A486,Pointage!$A$6:$CE$370,'Récap Transp'!M$3))</f>
        <v>0</v>
      </c>
      <c r="N486" s="8">
        <f>IF($A486=0,0,VLOOKUP($A486,Pointage!$A$6:$CE$370,'Récap Transp'!N$3))</f>
        <v>0</v>
      </c>
      <c r="O486" s="8">
        <f>IF($A486=0,0,VLOOKUP($A486,Pointage!$A$6:$CE$370,'Récap Transp'!O$3))</f>
        <v>0</v>
      </c>
      <c r="P486" s="8">
        <f>IF($A486=0,0,VLOOKUP($A486,Pointage!$A$6:$CE$370,'Récap Transp'!P$3))</f>
        <v>0</v>
      </c>
      <c r="Q486" s="8">
        <f>IF($A486=0,0,VLOOKUP($A486,Pointage!$A$6:$CE$370,'Récap Transp'!Q$3))</f>
        <v>0</v>
      </c>
      <c r="R486" s="8">
        <f>IF($A486=0,0,VLOOKUP($A486,Pointage!$A$6:$CE$370,'Récap Transp'!R$3))</f>
        <v>0</v>
      </c>
      <c r="S486" s="8">
        <f>IF($A486=0,0,VLOOKUP($A486,Pointage!$A$6:$CE$370,'Récap Transp'!S$3))</f>
        <v>0</v>
      </c>
    </row>
    <row r="487" spans="1:19" x14ac:dyDescent="0.2">
      <c r="A487" s="7">
        <f>Pointage!A489</f>
        <v>0</v>
      </c>
      <c r="B487" s="4">
        <f t="shared" si="14"/>
        <v>0</v>
      </c>
      <c r="C487" s="4">
        <f t="shared" si="15"/>
        <v>1</v>
      </c>
      <c r="D487" s="8">
        <f>IF($A487=0,0,VLOOKUP($A487,Pointage!$A$6:$CE$370,'Récap Transp'!D$3))</f>
        <v>0</v>
      </c>
      <c r="E487" s="8">
        <f>IF($A487=0,0,VLOOKUP($A487,Pointage!$A$6:$CE$370,'Récap Transp'!E$3))</f>
        <v>0</v>
      </c>
      <c r="F487" s="8">
        <f>IF($A487=0,0,VLOOKUP($A487,Pointage!$A$6:$CE$370,'Récap Transp'!F$3))</f>
        <v>0</v>
      </c>
      <c r="G487" s="8">
        <f>IF($A487=0,0,VLOOKUP($A487,Pointage!$A$6:$CE$370,'Récap Transp'!G$3))</f>
        <v>0</v>
      </c>
      <c r="H487" s="8">
        <f>IF($A487=0,0,VLOOKUP($A487,Pointage!$A$6:$CE$370,'Récap Transp'!H$3))</f>
        <v>0</v>
      </c>
      <c r="I487" s="8">
        <f>IF($A487=0,0,VLOOKUP($A487,Pointage!$A$6:$CE$370,'Récap Transp'!I$3))</f>
        <v>0</v>
      </c>
      <c r="J487" s="8">
        <f>IF($A487=0,0,VLOOKUP($A487,Pointage!$A$6:$CE$370,'Récap Transp'!J$3))</f>
        <v>0</v>
      </c>
      <c r="K487" s="8">
        <f>IF($A487=0,0,VLOOKUP($A487,Pointage!$A$6:$CE$370,'Récap Transp'!K$3))</f>
        <v>0</v>
      </c>
      <c r="L487" s="8">
        <f>IF($A487=0,0,VLOOKUP($A487,Pointage!$A$6:$CE$370,'Récap Transp'!L$3))</f>
        <v>0</v>
      </c>
      <c r="M487" s="8">
        <f>IF($A487=0,0,VLOOKUP($A487,Pointage!$A$6:$CE$370,'Récap Transp'!M$3))</f>
        <v>0</v>
      </c>
      <c r="N487" s="8">
        <f>IF($A487=0,0,VLOOKUP($A487,Pointage!$A$6:$CE$370,'Récap Transp'!N$3))</f>
        <v>0</v>
      </c>
      <c r="O487" s="8">
        <f>IF($A487=0,0,VLOOKUP($A487,Pointage!$A$6:$CE$370,'Récap Transp'!O$3))</f>
        <v>0</v>
      </c>
      <c r="P487" s="8">
        <f>IF($A487=0,0,VLOOKUP($A487,Pointage!$A$6:$CE$370,'Récap Transp'!P$3))</f>
        <v>0</v>
      </c>
      <c r="Q487" s="8">
        <f>IF($A487=0,0,VLOOKUP($A487,Pointage!$A$6:$CE$370,'Récap Transp'!Q$3))</f>
        <v>0</v>
      </c>
      <c r="R487" s="8">
        <f>IF($A487=0,0,VLOOKUP($A487,Pointage!$A$6:$CE$370,'Récap Transp'!R$3))</f>
        <v>0</v>
      </c>
      <c r="S487" s="8">
        <f>IF($A487=0,0,VLOOKUP($A487,Pointage!$A$6:$CE$370,'Récap Transp'!S$3))</f>
        <v>0</v>
      </c>
    </row>
    <row r="488" spans="1:19" x14ac:dyDescent="0.2">
      <c r="A488" s="7">
        <f>Pointage!A490</f>
        <v>0</v>
      </c>
      <c r="B488" s="4">
        <f t="shared" si="14"/>
        <v>0</v>
      </c>
      <c r="C488" s="4">
        <f t="shared" si="15"/>
        <v>1</v>
      </c>
      <c r="D488" s="8">
        <f>IF($A488=0,0,VLOOKUP($A488,Pointage!$A$6:$CE$370,'Récap Transp'!D$3))</f>
        <v>0</v>
      </c>
      <c r="E488" s="8">
        <f>IF($A488=0,0,VLOOKUP($A488,Pointage!$A$6:$CE$370,'Récap Transp'!E$3))</f>
        <v>0</v>
      </c>
      <c r="F488" s="8">
        <f>IF($A488=0,0,VLOOKUP($A488,Pointage!$A$6:$CE$370,'Récap Transp'!F$3))</f>
        <v>0</v>
      </c>
      <c r="G488" s="8">
        <f>IF($A488=0,0,VLOOKUP($A488,Pointage!$A$6:$CE$370,'Récap Transp'!G$3))</f>
        <v>0</v>
      </c>
      <c r="H488" s="8">
        <f>IF($A488=0,0,VLOOKUP($A488,Pointage!$A$6:$CE$370,'Récap Transp'!H$3))</f>
        <v>0</v>
      </c>
      <c r="I488" s="8">
        <f>IF($A488=0,0,VLOOKUP($A488,Pointage!$A$6:$CE$370,'Récap Transp'!I$3))</f>
        <v>0</v>
      </c>
      <c r="J488" s="8">
        <f>IF($A488=0,0,VLOOKUP($A488,Pointage!$A$6:$CE$370,'Récap Transp'!J$3))</f>
        <v>0</v>
      </c>
      <c r="K488" s="8">
        <f>IF($A488=0,0,VLOOKUP($A488,Pointage!$A$6:$CE$370,'Récap Transp'!K$3))</f>
        <v>0</v>
      </c>
      <c r="L488" s="8">
        <f>IF($A488=0,0,VLOOKUP($A488,Pointage!$A$6:$CE$370,'Récap Transp'!L$3))</f>
        <v>0</v>
      </c>
      <c r="M488" s="8">
        <f>IF($A488=0,0,VLOOKUP($A488,Pointage!$A$6:$CE$370,'Récap Transp'!M$3))</f>
        <v>0</v>
      </c>
      <c r="N488" s="8">
        <f>IF($A488=0,0,VLOOKUP($A488,Pointage!$A$6:$CE$370,'Récap Transp'!N$3))</f>
        <v>0</v>
      </c>
      <c r="O488" s="8">
        <f>IF($A488=0,0,VLOOKUP($A488,Pointage!$A$6:$CE$370,'Récap Transp'!O$3))</f>
        <v>0</v>
      </c>
      <c r="P488" s="8">
        <f>IF($A488=0,0,VLOOKUP($A488,Pointage!$A$6:$CE$370,'Récap Transp'!P$3))</f>
        <v>0</v>
      </c>
      <c r="Q488" s="8">
        <f>IF($A488=0,0,VLOOKUP($A488,Pointage!$A$6:$CE$370,'Récap Transp'!Q$3))</f>
        <v>0</v>
      </c>
      <c r="R488" s="8">
        <f>IF($A488=0,0,VLOOKUP($A488,Pointage!$A$6:$CE$370,'Récap Transp'!R$3))</f>
        <v>0</v>
      </c>
      <c r="S488" s="8">
        <f>IF($A488=0,0,VLOOKUP($A488,Pointage!$A$6:$CE$370,'Récap Transp'!S$3))</f>
        <v>0</v>
      </c>
    </row>
    <row r="489" spans="1:19" x14ac:dyDescent="0.2">
      <c r="A489" s="7">
        <f>Pointage!A491</f>
        <v>0</v>
      </c>
      <c r="B489" s="4">
        <f t="shared" si="14"/>
        <v>0</v>
      </c>
      <c r="C489" s="4">
        <f t="shared" si="15"/>
        <v>1</v>
      </c>
      <c r="D489" s="8">
        <f>IF($A489=0,0,VLOOKUP($A489,Pointage!$A$6:$CE$370,'Récap Transp'!D$3))</f>
        <v>0</v>
      </c>
      <c r="E489" s="8">
        <f>IF($A489=0,0,VLOOKUP($A489,Pointage!$A$6:$CE$370,'Récap Transp'!E$3))</f>
        <v>0</v>
      </c>
      <c r="F489" s="8">
        <f>IF($A489=0,0,VLOOKUP($A489,Pointage!$A$6:$CE$370,'Récap Transp'!F$3))</f>
        <v>0</v>
      </c>
      <c r="G489" s="8">
        <f>IF($A489=0,0,VLOOKUP($A489,Pointage!$A$6:$CE$370,'Récap Transp'!G$3))</f>
        <v>0</v>
      </c>
      <c r="H489" s="8">
        <f>IF($A489=0,0,VLOOKUP($A489,Pointage!$A$6:$CE$370,'Récap Transp'!H$3))</f>
        <v>0</v>
      </c>
      <c r="I489" s="8">
        <f>IF($A489=0,0,VLOOKUP($A489,Pointage!$A$6:$CE$370,'Récap Transp'!I$3))</f>
        <v>0</v>
      </c>
      <c r="J489" s="8">
        <f>IF($A489=0,0,VLOOKUP($A489,Pointage!$A$6:$CE$370,'Récap Transp'!J$3))</f>
        <v>0</v>
      </c>
      <c r="K489" s="8">
        <f>IF($A489=0,0,VLOOKUP($A489,Pointage!$A$6:$CE$370,'Récap Transp'!K$3))</f>
        <v>0</v>
      </c>
      <c r="L489" s="8">
        <f>IF($A489=0,0,VLOOKUP($A489,Pointage!$A$6:$CE$370,'Récap Transp'!L$3))</f>
        <v>0</v>
      </c>
      <c r="M489" s="8">
        <f>IF($A489=0,0,VLOOKUP($A489,Pointage!$A$6:$CE$370,'Récap Transp'!M$3))</f>
        <v>0</v>
      </c>
      <c r="N489" s="8">
        <f>IF($A489=0,0,VLOOKUP($A489,Pointage!$A$6:$CE$370,'Récap Transp'!N$3))</f>
        <v>0</v>
      </c>
      <c r="O489" s="8">
        <f>IF($A489=0,0,VLOOKUP($A489,Pointage!$A$6:$CE$370,'Récap Transp'!O$3))</f>
        <v>0</v>
      </c>
      <c r="P489" s="8">
        <f>IF($A489=0,0,VLOOKUP($A489,Pointage!$A$6:$CE$370,'Récap Transp'!P$3))</f>
        <v>0</v>
      </c>
      <c r="Q489" s="8">
        <f>IF($A489=0,0,VLOOKUP($A489,Pointage!$A$6:$CE$370,'Récap Transp'!Q$3))</f>
        <v>0</v>
      </c>
      <c r="R489" s="8">
        <f>IF($A489=0,0,VLOOKUP($A489,Pointage!$A$6:$CE$370,'Récap Transp'!R$3))</f>
        <v>0</v>
      </c>
      <c r="S489" s="8">
        <f>IF($A489=0,0,VLOOKUP($A489,Pointage!$A$6:$CE$370,'Récap Transp'!S$3))</f>
        <v>0</v>
      </c>
    </row>
    <row r="490" spans="1:19" x14ac:dyDescent="0.2">
      <c r="A490" s="7">
        <f>Pointage!A492</f>
        <v>0</v>
      </c>
      <c r="B490" s="4">
        <f t="shared" si="14"/>
        <v>0</v>
      </c>
      <c r="C490" s="4">
        <f t="shared" si="15"/>
        <v>1</v>
      </c>
      <c r="D490" s="8">
        <f>IF($A490=0,0,VLOOKUP($A490,Pointage!$A$6:$CE$370,'Récap Transp'!D$3))</f>
        <v>0</v>
      </c>
      <c r="E490" s="8">
        <f>IF($A490=0,0,VLOOKUP($A490,Pointage!$A$6:$CE$370,'Récap Transp'!E$3))</f>
        <v>0</v>
      </c>
      <c r="F490" s="8">
        <f>IF($A490=0,0,VLOOKUP($A490,Pointage!$A$6:$CE$370,'Récap Transp'!F$3))</f>
        <v>0</v>
      </c>
      <c r="G490" s="8">
        <f>IF($A490=0,0,VLOOKUP($A490,Pointage!$A$6:$CE$370,'Récap Transp'!G$3))</f>
        <v>0</v>
      </c>
      <c r="H490" s="8">
        <f>IF($A490=0,0,VLOOKUP($A490,Pointage!$A$6:$CE$370,'Récap Transp'!H$3))</f>
        <v>0</v>
      </c>
      <c r="I490" s="8">
        <f>IF($A490=0,0,VLOOKUP($A490,Pointage!$A$6:$CE$370,'Récap Transp'!I$3))</f>
        <v>0</v>
      </c>
      <c r="J490" s="8">
        <f>IF($A490=0,0,VLOOKUP($A490,Pointage!$A$6:$CE$370,'Récap Transp'!J$3))</f>
        <v>0</v>
      </c>
      <c r="K490" s="8">
        <f>IF($A490=0,0,VLOOKUP($A490,Pointage!$A$6:$CE$370,'Récap Transp'!K$3))</f>
        <v>0</v>
      </c>
      <c r="L490" s="8">
        <f>IF($A490=0,0,VLOOKUP($A490,Pointage!$A$6:$CE$370,'Récap Transp'!L$3))</f>
        <v>0</v>
      </c>
      <c r="M490" s="8">
        <f>IF($A490=0,0,VLOOKUP($A490,Pointage!$A$6:$CE$370,'Récap Transp'!M$3))</f>
        <v>0</v>
      </c>
      <c r="N490" s="8">
        <f>IF($A490=0,0,VLOOKUP($A490,Pointage!$A$6:$CE$370,'Récap Transp'!N$3))</f>
        <v>0</v>
      </c>
      <c r="O490" s="8">
        <f>IF($A490=0,0,VLOOKUP($A490,Pointage!$A$6:$CE$370,'Récap Transp'!O$3))</f>
        <v>0</v>
      </c>
      <c r="P490" s="8">
        <f>IF($A490=0,0,VLOOKUP($A490,Pointage!$A$6:$CE$370,'Récap Transp'!P$3))</f>
        <v>0</v>
      </c>
      <c r="Q490" s="8">
        <f>IF($A490=0,0,VLOOKUP($A490,Pointage!$A$6:$CE$370,'Récap Transp'!Q$3))</f>
        <v>0</v>
      </c>
      <c r="R490" s="8">
        <f>IF($A490=0,0,VLOOKUP($A490,Pointage!$A$6:$CE$370,'Récap Transp'!R$3))</f>
        <v>0</v>
      </c>
      <c r="S490" s="8">
        <f>IF($A490=0,0,VLOOKUP($A490,Pointage!$A$6:$CE$370,'Récap Transp'!S$3))</f>
        <v>0</v>
      </c>
    </row>
    <row r="491" spans="1:19" x14ac:dyDescent="0.2">
      <c r="A491" s="7">
        <f>Pointage!A493</f>
        <v>0</v>
      </c>
      <c r="B491" s="4">
        <f t="shared" si="14"/>
        <v>0</v>
      </c>
      <c r="C491" s="4">
        <f t="shared" si="15"/>
        <v>1</v>
      </c>
      <c r="D491" s="8">
        <f>IF($A491=0,0,VLOOKUP($A491,Pointage!$A$6:$CE$370,'Récap Transp'!D$3))</f>
        <v>0</v>
      </c>
      <c r="E491" s="8">
        <f>IF($A491=0,0,VLOOKUP($A491,Pointage!$A$6:$CE$370,'Récap Transp'!E$3))</f>
        <v>0</v>
      </c>
      <c r="F491" s="8">
        <f>IF($A491=0,0,VLOOKUP($A491,Pointage!$A$6:$CE$370,'Récap Transp'!F$3))</f>
        <v>0</v>
      </c>
      <c r="G491" s="8">
        <f>IF($A491=0,0,VLOOKUP($A491,Pointage!$A$6:$CE$370,'Récap Transp'!G$3))</f>
        <v>0</v>
      </c>
      <c r="H491" s="8">
        <f>IF($A491=0,0,VLOOKUP($A491,Pointage!$A$6:$CE$370,'Récap Transp'!H$3))</f>
        <v>0</v>
      </c>
      <c r="I491" s="8">
        <f>IF($A491=0,0,VLOOKUP($A491,Pointage!$A$6:$CE$370,'Récap Transp'!I$3))</f>
        <v>0</v>
      </c>
      <c r="J491" s="8">
        <f>IF($A491=0,0,VLOOKUP($A491,Pointage!$A$6:$CE$370,'Récap Transp'!J$3))</f>
        <v>0</v>
      </c>
      <c r="K491" s="8">
        <f>IF($A491=0,0,VLOOKUP($A491,Pointage!$A$6:$CE$370,'Récap Transp'!K$3))</f>
        <v>0</v>
      </c>
      <c r="L491" s="8">
        <f>IF($A491=0,0,VLOOKUP($A491,Pointage!$A$6:$CE$370,'Récap Transp'!L$3))</f>
        <v>0</v>
      </c>
      <c r="M491" s="8">
        <f>IF($A491=0,0,VLOOKUP($A491,Pointage!$A$6:$CE$370,'Récap Transp'!M$3))</f>
        <v>0</v>
      </c>
      <c r="N491" s="8">
        <f>IF($A491=0,0,VLOOKUP($A491,Pointage!$A$6:$CE$370,'Récap Transp'!N$3))</f>
        <v>0</v>
      </c>
      <c r="O491" s="8">
        <f>IF($A491=0,0,VLOOKUP($A491,Pointage!$A$6:$CE$370,'Récap Transp'!O$3))</f>
        <v>0</v>
      </c>
      <c r="P491" s="8">
        <f>IF($A491=0,0,VLOOKUP($A491,Pointage!$A$6:$CE$370,'Récap Transp'!P$3))</f>
        <v>0</v>
      </c>
      <c r="Q491" s="8">
        <f>IF($A491=0,0,VLOOKUP($A491,Pointage!$A$6:$CE$370,'Récap Transp'!Q$3))</f>
        <v>0</v>
      </c>
      <c r="R491" s="8">
        <f>IF($A491=0,0,VLOOKUP($A491,Pointage!$A$6:$CE$370,'Récap Transp'!R$3))</f>
        <v>0</v>
      </c>
      <c r="S491" s="8">
        <f>IF($A491=0,0,VLOOKUP($A491,Pointage!$A$6:$CE$370,'Récap Transp'!S$3))</f>
        <v>0</v>
      </c>
    </row>
    <row r="492" spans="1:19" x14ac:dyDescent="0.2">
      <c r="A492" s="7">
        <f>Pointage!A494</f>
        <v>0</v>
      </c>
      <c r="B492" s="4">
        <f t="shared" si="14"/>
        <v>0</v>
      </c>
      <c r="C492" s="4">
        <f t="shared" si="15"/>
        <v>1</v>
      </c>
      <c r="D492" s="8">
        <f>IF($A492=0,0,VLOOKUP($A492,Pointage!$A$6:$CE$370,'Récap Transp'!D$3))</f>
        <v>0</v>
      </c>
      <c r="E492" s="8">
        <f>IF($A492=0,0,VLOOKUP($A492,Pointage!$A$6:$CE$370,'Récap Transp'!E$3))</f>
        <v>0</v>
      </c>
      <c r="F492" s="8">
        <f>IF($A492=0,0,VLOOKUP($A492,Pointage!$A$6:$CE$370,'Récap Transp'!F$3))</f>
        <v>0</v>
      </c>
      <c r="G492" s="8">
        <f>IF($A492=0,0,VLOOKUP($A492,Pointage!$A$6:$CE$370,'Récap Transp'!G$3))</f>
        <v>0</v>
      </c>
      <c r="H492" s="8">
        <f>IF($A492=0,0,VLOOKUP($A492,Pointage!$A$6:$CE$370,'Récap Transp'!H$3))</f>
        <v>0</v>
      </c>
      <c r="I492" s="8">
        <f>IF($A492=0,0,VLOOKUP($A492,Pointage!$A$6:$CE$370,'Récap Transp'!I$3))</f>
        <v>0</v>
      </c>
      <c r="J492" s="8">
        <f>IF($A492=0,0,VLOOKUP($A492,Pointage!$A$6:$CE$370,'Récap Transp'!J$3))</f>
        <v>0</v>
      </c>
      <c r="K492" s="8">
        <f>IF($A492=0,0,VLOOKUP($A492,Pointage!$A$6:$CE$370,'Récap Transp'!K$3))</f>
        <v>0</v>
      </c>
      <c r="L492" s="8">
        <f>IF($A492=0,0,VLOOKUP($A492,Pointage!$A$6:$CE$370,'Récap Transp'!L$3))</f>
        <v>0</v>
      </c>
      <c r="M492" s="8">
        <f>IF($A492=0,0,VLOOKUP($A492,Pointage!$A$6:$CE$370,'Récap Transp'!M$3))</f>
        <v>0</v>
      </c>
      <c r="N492" s="8">
        <f>IF($A492=0,0,VLOOKUP($A492,Pointage!$A$6:$CE$370,'Récap Transp'!N$3))</f>
        <v>0</v>
      </c>
      <c r="O492" s="8">
        <f>IF($A492=0,0,VLOOKUP($A492,Pointage!$A$6:$CE$370,'Récap Transp'!O$3))</f>
        <v>0</v>
      </c>
      <c r="P492" s="8">
        <f>IF($A492=0,0,VLOOKUP($A492,Pointage!$A$6:$CE$370,'Récap Transp'!P$3))</f>
        <v>0</v>
      </c>
      <c r="Q492" s="8">
        <f>IF($A492=0,0,VLOOKUP($A492,Pointage!$A$6:$CE$370,'Récap Transp'!Q$3))</f>
        <v>0</v>
      </c>
      <c r="R492" s="8">
        <f>IF($A492=0,0,VLOOKUP($A492,Pointage!$A$6:$CE$370,'Récap Transp'!R$3))</f>
        <v>0</v>
      </c>
      <c r="S492" s="8">
        <f>IF($A492=0,0,VLOOKUP($A492,Pointage!$A$6:$CE$370,'Récap Transp'!S$3))</f>
        <v>0</v>
      </c>
    </row>
    <row r="493" spans="1:19" x14ac:dyDescent="0.2">
      <c r="A493" s="7">
        <f>Pointage!A495</f>
        <v>0</v>
      </c>
      <c r="B493" s="4">
        <f t="shared" si="14"/>
        <v>0</v>
      </c>
      <c r="C493" s="4">
        <f t="shared" si="15"/>
        <v>1</v>
      </c>
      <c r="D493" s="8">
        <f>IF($A493=0,0,VLOOKUP($A493,Pointage!$A$6:$CE$370,'Récap Transp'!D$3))</f>
        <v>0</v>
      </c>
      <c r="E493" s="8">
        <f>IF($A493=0,0,VLOOKUP($A493,Pointage!$A$6:$CE$370,'Récap Transp'!E$3))</f>
        <v>0</v>
      </c>
      <c r="F493" s="8">
        <f>IF($A493=0,0,VLOOKUP($A493,Pointage!$A$6:$CE$370,'Récap Transp'!F$3))</f>
        <v>0</v>
      </c>
      <c r="G493" s="8">
        <f>IF($A493=0,0,VLOOKUP($A493,Pointage!$A$6:$CE$370,'Récap Transp'!G$3))</f>
        <v>0</v>
      </c>
      <c r="H493" s="8">
        <f>IF($A493=0,0,VLOOKUP($A493,Pointage!$A$6:$CE$370,'Récap Transp'!H$3))</f>
        <v>0</v>
      </c>
      <c r="I493" s="8">
        <f>IF($A493=0,0,VLOOKUP($A493,Pointage!$A$6:$CE$370,'Récap Transp'!I$3))</f>
        <v>0</v>
      </c>
      <c r="J493" s="8">
        <f>IF($A493=0,0,VLOOKUP($A493,Pointage!$A$6:$CE$370,'Récap Transp'!J$3))</f>
        <v>0</v>
      </c>
      <c r="K493" s="8">
        <f>IF($A493=0,0,VLOOKUP($A493,Pointage!$A$6:$CE$370,'Récap Transp'!K$3))</f>
        <v>0</v>
      </c>
      <c r="L493" s="8">
        <f>IF($A493=0,0,VLOOKUP($A493,Pointage!$A$6:$CE$370,'Récap Transp'!L$3))</f>
        <v>0</v>
      </c>
      <c r="M493" s="8">
        <f>IF($A493=0,0,VLOOKUP($A493,Pointage!$A$6:$CE$370,'Récap Transp'!M$3))</f>
        <v>0</v>
      </c>
      <c r="N493" s="8">
        <f>IF($A493=0,0,VLOOKUP($A493,Pointage!$A$6:$CE$370,'Récap Transp'!N$3))</f>
        <v>0</v>
      </c>
      <c r="O493" s="8">
        <f>IF($A493=0,0,VLOOKUP($A493,Pointage!$A$6:$CE$370,'Récap Transp'!O$3))</f>
        <v>0</v>
      </c>
      <c r="P493" s="8">
        <f>IF($A493=0,0,VLOOKUP($A493,Pointage!$A$6:$CE$370,'Récap Transp'!P$3))</f>
        <v>0</v>
      </c>
      <c r="Q493" s="8">
        <f>IF($A493=0,0,VLOOKUP($A493,Pointage!$A$6:$CE$370,'Récap Transp'!Q$3))</f>
        <v>0</v>
      </c>
      <c r="R493" s="8">
        <f>IF($A493=0,0,VLOOKUP($A493,Pointage!$A$6:$CE$370,'Récap Transp'!R$3))</f>
        <v>0</v>
      </c>
      <c r="S493" s="8">
        <f>IF($A493=0,0,VLOOKUP($A493,Pointage!$A$6:$CE$370,'Récap Transp'!S$3))</f>
        <v>0</v>
      </c>
    </row>
    <row r="494" spans="1:19" x14ac:dyDescent="0.2">
      <c r="A494" s="7">
        <f>Pointage!A496</f>
        <v>0</v>
      </c>
      <c r="B494" s="4">
        <f t="shared" si="14"/>
        <v>0</v>
      </c>
      <c r="C494" s="4">
        <f t="shared" si="15"/>
        <v>1</v>
      </c>
      <c r="D494" s="8">
        <f>IF($A494=0,0,VLOOKUP($A494,Pointage!$A$6:$CE$370,'Récap Transp'!D$3))</f>
        <v>0</v>
      </c>
      <c r="E494" s="8">
        <f>IF($A494=0,0,VLOOKUP($A494,Pointage!$A$6:$CE$370,'Récap Transp'!E$3))</f>
        <v>0</v>
      </c>
      <c r="F494" s="8">
        <f>IF($A494=0,0,VLOOKUP($A494,Pointage!$A$6:$CE$370,'Récap Transp'!F$3))</f>
        <v>0</v>
      </c>
      <c r="G494" s="8">
        <f>IF($A494=0,0,VLOOKUP($A494,Pointage!$A$6:$CE$370,'Récap Transp'!G$3))</f>
        <v>0</v>
      </c>
      <c r="H494" s="8">
        <f>IF($A494=0,0,VLOOKUP($A494,Pointage!$A$6:$CE$370,'Récap Transp'!H$3))</f>
        <v>0</v>
      </c>
      <c r="I494" s="8">
        <f>IF($A494=0,0,VLOOKUP($A494,Pointage!$A$6:$CE$370,'Récap Transp'!I$3))</f>
        <v>0</v>
      </c>
      <c r="J494" s="8">
        <f>IF($A494=0,0,VLOOKUP($A494,Pointage!$A$6:$CE$370,'Récap Transp'!J$3))</f>
        <v>0</v>
      </c>
      <c r="K494" s="8">
        <f>IF($A494=0,0,VLOOKUP($A494,Pointage!$A$6:$CE$370,'Récap Transp'!K$3))</f>
        <v>0</v>
      </c>
      <c r="L494" s="8">
        <f>IF($A494=0,0,VLOOKUP($A494,Pointage!$A$6:$CE$370,'Récap Transp'!L$3))</f>
        <v>0</v>
      </c>
      <c r="M494" s="8">
        <f>IF($A494=0,0,VLOOKUP($A494,Pointage!$A$6:$CE$370,'Récap Transp'!M$3))</f>
        <v>0</v>
      </c>
      <c r="N494" s="8">
        <f>IF($A494=0,0,VLOOKUP($A494,Pointage!$A$6:$CE$370,'Récap Transp'!N$3))</f>
        <v>0</v>
      </c>
      <c r="O494" s="8">
        <f>IF($A494=0,0,VLOOKUP($A494,Pointage!$A$6:$CE$370,'Récap Transp'!O$3))</f>
        <v>0</v>
      </c>
      <c r="P494" s="8">
        <f>IF($A494=0,0,VLOOKUP($A494,Pointage!$A$6:$CE$370,'Récap Transp'!P$3))</f>
        <v>0</v>
      </c>
      <c r="Q494" s="8">
        <f>IF($A494=0,0,VLOOKUP($A494,Pointage!$A$6:$CE$370,'Récap Transp'!Q$3))</f>
        <v>0</v>
      </c>
      <c r="R494" s="8">
        <f>IF($A494=0,0,VLOOKUP($A494,Pointage!$A$6:$CE$370,'Récap Transp'!R$3))</f>
        <v>0</v>
      </c>
      <c r="S494" s="8">
        <f>IF($A494=0,0,VLOOKUP($A494,Pointage!$A$6:$CE$370,'Récap Transp'!S$3))</f>
        <v>0</v>
      </c>
    </row>
    <row r="495" spans="1:19" x14ac:dyDescent="0.2">
      <c r="A495" s="7">
        <f>Pointage!A497</f>
        <v>0</v>
      </c>
      <c r="B495" s="4">
        <f t="shared" si="14"/>
        <v>0</v>
      </c>
      <c r="C495" s="4">
        <f t="shared" si="15"/>
        <v>1</v>
      </c>
      <c r="D495" s="8">
        <f>IF($A495=0,0,VLOOKUP($A495,Pointage!$A$6:$CE$370,'Récap Transp'!D$3))</f>
        <v>0</v>
      </c>
      <c r="E495" s="8">
        <f>IF($A495=0,0,VLOOKUP($A495,Pointage!$A$6:$CE$370,'Récap Transp'!E$3))</f>
        <v>0</v>
      </c>
      <c r="F495" s="8">
        <f>IF($A495=0,0,VLOOKUP($A495,Pointage!$A$6:$CE$370,'Récap Transp'!F$3))</f>
        <v>0</v>
      </c>
      <c r="G495" s="8">
        <f>IF($A495=0,0,VLOOKUP($A495,Pointage!$A$6:$CE$370,'Récap Transp'!G$3))</f>
        <v>0</v>
      </c>
      <c r="H495" s="8">
        <f>IF($A495=0,0,VLOOKUP($A495,Pointage!$A$6:$CE$370,'Récap Transp'!H$3))</f>
        <v>0</v>
      </c>
      <c r="I495" s="8">
        <f>IF($A495=0,0,VLOOKUP($A495,Pointage!$A$6:$CE$370,'Récap Transp'!I$3))</f>
        <v>0</v>
      </c>
      <c r="J495" s="8">
        <f>IF($A495=0,0,VLOOKUP($A495,Pointage!$A$6:$CE$370,'Récap Transp'!J$3))</f>
        <v>0</v>
      </c>
      <c r="K495" s="8">
        <f>IF($A495=0,0,VLOOKUP($A495,Pointage!$A$6:$CE$370,'Récap Transp'!K$3))</f>
        <v>0</v>
      </c>
      <c r="L495" s="8">
        <f>IF($A495=0,0,VLOOKUP($A495,Pointage!$A$6:$CE$370,'Récap Transp'!L$3))</f>
        <v>0</v>
      </c>
      <c r="M495" s="8">
        <f>IF($A495=0,0,VLOOKUP($A495,Pointage!$A$6:$CE$370,'Récap Transp'!M$3))</f>
        <v>0</v>
      </c>
      <c r="N495" s="8">
        <f>IF($A495=0,0,VLOOKUP($A495,Pointage!$A$6:$CE$370,'Récap Transp'!N$3))</f>
        <v>0</v>
      </c>
      <c r="O495" s="8">
        <f>IF($A495=0,0,VLOOKUP($A495,Pointage!$A$6:$CE$370,'Récap Transp'!O$3))</f>
        <v>0</v>
      </c>
      <c r="P495" s="8">
        <f>IF($A495=0,0,VLOOKUP($A495,Pointage!$A$6:$CE$370,'Récap Transp'!P$3))</f>
        <v>0</v>
      </c>
      <c r="Q495" s="8">
        <f>IF($A495=0,0,VLOOKUP($A495,Pointage!$A$6:$CE$370,'Récap Transp'!Q$3))</f>
        <v>0</v>
      </c>
      <c r="R495" s="8">
        <f>IF($A495=0,0,VLOOKUP($A495,Pointage!$A$6:$CE$370,'Récap Transp'!R$3))</f>
        <v>0</v>
      </c>
      <c r="S495" s="8">
        <f>IF($A495=0,0,VLOOKUP($A495,Pointage!$A$6:$CE$370,'Récap Transp'!S$3))</f>
        <v>0</v>
      </c>
    </row>
    <row r="496" spans="1:19" x14ac:dyDescent="0.2">
      <c r="A496" s="7">
        <f>Pointage!A498</f>
        <v>0</v>
      </c>
      <c r="B496" s="4">
        <f t="shared" si="14"/>
        <v>0</v>
      </c>
      <c r="C496" s="4">
        <f t="shared" si="15"/>
        <v>1</v>
      </c>
      <c r="D496" s="8">
        <f>IF($A496=0,0,VLOOKUP($A496,Pointage!$A$6:$CE$370,'Récap Transp'!D$3))</f>
        <v>0</v>
      </c>
      <c r="E496" s="8">
        <f>IF($A496=0,0,VLOOKUP($A496,Pointage!$A$6:$CE$370,'Récap Transp'!E$3))</f>
        <v>0</v>
      </c>
      <c r="F496" s="8">
        <f>IF($A496=0,0,VLOOKUP($A496,Pointage!$A$6:$CE$370,'Récap Transp'!F$3))</f>
        <v>0</v>
      </c>
      <c r="G496" s="8">
        <f>IF($A496=0,0,VLOOKUP($A496,Pointage!$A$6:$CE$370,'Récap Transp'!G$3))</f>
        <v>0</v>
      </c>
      <c r="H496" s="8">
        <f>IF($A496=0,0,VLOOKUP($A496,Pointage!$A$6:$CE$370,'Récap Transp'!H$3))</f>
        <v>0</v>
      </c>
      <c r="I496" s="8">
        <f>IF($A496=0,0,VLOOKUP($A496,Pointage!$A$6:$CE$370,'Récap Transp'!I$3))</f>
        <v>0</v>
      </c>
      <c r="J496" s="8">
        <f>IF($A496=0,0,VLOOKUP($A496,Pointage!$A$6:$CE$370,'Récap Transp'!J$3))</f>
        <v>0</v>
      </c>
      <c r="K496" s="8">
        <f>IF($A496=0,0,VLOOKUP($A496,Pointage!$A$6:$CE$370,'Récap Transp'!K$3))</f>
        <v>0</v>
      </c>
      <c r="L496" s="8">
        <f>IF($A496=0,0,VLOOKUP($A496,Pointage!$A$6:$CE$370,'Récap Transp'!L$3))</f>
        <v>0</v>
      </c>
      <c r="M496" s="8">
        <f>IF($A496=0,0,VLOOKUP($A496,Pointage!$A$6:$CE$370,'Récap Transp'!M$3))</f>
        <v>0</v>
      </c>
      <c r="N496" s="8">
        <f>IF($A496=0,0,VLOOKUP($A496,Pointage!$A$6:$CE$370,'Récap Transp'!N$3))</f>
        <v>0</v>
      </c>
      <c r="O496" s="8">
        <f>IF($A496=0,0,VLOOKUP($A496,Pointage!$A$6:$CE$370,'Récap Transp'!O$3))</f>
        <v>0</v>
      </c>
      <c r="P496" s="8">
        <f>IF($A496=0,0,VLOOKUP($A496,Pointage!$A$6:$CE$370,'Récap Transp'!P$3))</f>
        <v>0</v>
      </c>
      <c r="Q496" s="8">
        <f>IF($A496=0,0,VLOOKUP($A496,Pointage!$A$6:$CE$370,'Récap Transp'!Q$3))</f>
        <v>0</v>
      </c>
      <c r="R496" s="8">
        <f>IF($A496=0,0,VLOOKUP($A496,Pointage!$A$6:$CE$370,'Récap Transp'!R$3))</f>
        <v>0</v>
      </c>
      <c r="S496" s="8">
        <f>IF($A496=0,0,VLOOKUP($A496,Pointage!$A$6:$CE$370,'Récap Transp'!S$3))</f>
        <v>0</v>
      </c>
    </row>
    <row r="497" spans="1:19" x14ac:dyDescent="0.2">
      <c r="A497" s="7">
        <f>Pointage!A499</f>
        <v>0</v>
      </c>
      <c r="B497" s="4">
        <f t="shared" si="14"/>
        <v>0</v>
      </c>
      <c r="C497" s="4">
        <f t="shared" si="15"/>
        <v>1</v>
      </c>
      <c r="D497" s="8">
        <f>IF($A497=0,0,VLOOKUP($A497,Pointage!$A$6:$CE$370,'Récap Transp'!D$3))</f>
        <v>0</v>
      </c>
      <c r="E497" s="8">
        <f>IF($A497=0,0,VLOOKUP($A497,Pointage!$A$6:$CE$370,'Récap Transp'!E$3))</f>
        <v>0</v>
      </c>
      <c r="F497" s="8">
        <f>IF($A497=0,0,VLOOKUP($A497,Pointage!$A$6:$CE$370,'Récap Transp'!F$3))</f>
        <v>0</v>
      </c>
      <c r="G497" s="8">
        <f>IF($A497=0,0,VLOOKUP($A497,Pointage!$A$6:$CE$370,'Récap Transp'!G$3))</f>
        <v>0</v>
      </c>
      <c r="H497" s="8">
        <f>IF($A497=0,0,VLOOKUP($A497,Pointage!$A$6:$CE$370,'Récap Transp'!H$3))</f>
        <v>0</v>
      </c>
      <c r="I497" s="8">
        <f>IF($A497=0,0,VLOOKUP($A497,Pointage!$A$6:$CE$370,'Récap Transp'!I$3))</f>
        <v>0</v>
      </c>
      <c r="J497" s="8">
        <f>IF($A497=0,0,VLOOKUP($A497,Pointage!$A$6:$CE$370,'Récap Transp'!J$3))</f>
        <v>0</v>
      </c>
      <c r="K497" s="8">
        <f>IF($A497=0,0,VLOOKUP($A497,Pointage!$A$6:$CE$370,'Récap Transp'!K$3))</f>
        <v>0</v>
      </c>
      <c r="L497" s="8">
        <f>IF($A497=0,0,VLOOKUP($A497,Pointage!$A$6:$CE$370,'Récap Transp'!L$3))</f>
        <v>0</v>
      </c>
      <c r="M497" s="8">
        <f>IF($A497=0,0,VLOOKUP($A497,Pointage!$A$6:$CE$370,'Récap Transp'!M$3))</f>
        <v>0</v>
      </c>
      <c r="N497" s="8">
        <f>IF($A497=0,0,VLOOKUP($A497,Pointage!$A$6:$CE$370,'Récap Transp'!N$3))</f>
        <v>0</v>
      </c>
      <c r="O497" s="8">
        <f>IF($A497=0,0,VLOOKUP($A497,Pointage!$A$6:$CE$370,'Récap Transp'!O$3))</f>
        <v>0</v>
      </c>
      <c r="P497" s="8">
        <f>IF($A497=0,0,VLOOKUP($A497,Pointage!$A$6:$CE$370,'Récap Transp'!P$3))</f>
        <v>0</v>
      </c>
      <c r="Q497" s="8">
        <f>IF($A497=0,0,VLOOKUP($A497,Pointage!$A$6:$CE$370,'Récap Transp'!Q$3))</f>
        <v>0</v>
      </c>
      <c r="R497" s="8">
        <f>IF($A497=0,0,VLOOKUP($A497,Pointage!$A$6:$CE$370,'Récap Transp'!R$3))</f>
        <v>0</v>
      </c>
      <c r="S497" s="8">
        <f>IF($A497=0,0,VLOOKUP($A497,Pointage!$A$6:$CE$370,'Récap Transp'!S$3))</f>
        <v>0</v>
      </c>
    </row>
    <row r="498" spans="1:19" x14ac:dyDescent="0.2">
      <c r="A498" s="7">
        <f>Pointage!A500</f>
        <v>0</v>
      </c>
      <c r="B498" s="4">
        <f t="shared" si="14"/>
        <v>0</v>
      </c>
      <c r="C498" s="4">
        <f t="shared" si="15"/>
        <v>1</v>
      </c>
      <c r="D498" s="8">
        <f>IF($A498=0,0,VLOOKUP($A498,Pointage!$A$6:$CE$370,'Récap Transp'!D$3))</f>
        <v>0</v>
      </c>
      <c r="E498" s="8">
        <f>IF($A498=0,0,VLOOKUP($A498,Pointage!$A$6:$CE$370,'Récap Transp'!E$3))</f>
        <v>0</v>
      </c>
      <c r="F498" s="8">
        <f>IF($A498=0,0,VLOOKUP($A498,Pointage!$A$6:$CE$370,'Récap Transp'!F$3))</f>
        <v>0</v>
      </c>
      <c r="G498" s="8">
        <f>IF($A498=0,0,VLOOKUP($A498,Pointage!$A$6:$CE$370,'Récap Transp'!G$3))</f>
        <v>0</v>
      </c>
      <c r="H498" s="8">
        <f>IF($A498=0,0,VLOOKUP($A498,Pointage!$A$6:$CE$370,'Récap Transp'!H$3))</f>
        <v>0</v>
      </c>
      <c r="I498" s="8">
        <f>IF($A498=0,0,VLOOKUP($A498,Pointage!$A$6:$CE$370,'Récap Transp'!I$3))</f>
        <v>0</v>
      </c>
      <c r="J498" s="8">
        <f>IF($A498=0,0,VLOOKUP($A498,Pointage!$A$6:$CE$370,'Récap Transp'!J$3))</f>
        <v>0</v>
      </c>
      <c r="K498" s="8">
        <f>IF($A498=0,0,VLOOKUP($A498,Pointage!$A$6:$CE$370,'Récap Transp'!K$3))</f>
        <v>0</v>
      </c>
      <c r="L498" s="8">
        <f>IF($A498=0,0,VLOOKUP($A498,Pointage!$A$6:$CE$370,'Récap Transp'!L$3))</f>
        <v>0</v>
      </c>
      <c r="M498" s="8">
        <f>IF($A498=0,0,VLOOKUP($A498,Pointage!$A$6:$CE$370,'Récap Transp'!M$3))</f>
        <v>0</v>
      </c>
      <c r="N498" s="8">
        <f>IF($A498=0,0,VLOOKUP($A498,Pointage!$A$6:$CE$370,'Récap Transp'!N$3))</f>
        <v>0</v>
      </c>
      <c r="O498" s="8">
        <f>IF($A498=0,0,VLOOKUP($A498,Pointage!$A$6:$CE$370,'Récap Transp'!O$3))</f>
        <v>0</v>
      </c>
      <c r="P498" s="8">
        <f>IF($A498=0,0,VLOOKUP($A498,Pointage!$A$6:$CE$370,'Récap Transp'!P$3))</f>
        <v>0</v>
      </c>
      <c r="Q498" s="8">
        <f>IF($A498=0,0,VLOOKUP($A498,Pointage!$A$6:$CE$370,'Récap Transp'!Q$3))</f>
        <v>0</v>
      </c>
      <c r="R498" s="8">
        <f>IF($A498=0,0,VLOOKUP($A498,Pointage!$A$6:$CE$370,'Récap Transp'!R$3))</f>
        <v>0</v>
      </c>
      <c r="S498" s="8">
        <f>IF($A498=0,0,VLOOKUP($A498,Pointage!$A$6:$CE$370,'Récap Transp'!S$3))</f>
        <v>0</v>
      </c>
    </row>
    <row r="499" spans="1:19" x14ac:dyDescent="0.2">
      <c r="A499" s="7">
        <f>Pointage!A501</f>
        <v>0</v>
      </c>
      <c r="B499" s="4">
        <f t="shared" si="14"/>
        <v>0</v>
      </c>
      <c r="C499" s="4">
        <f t="shared" si="15"/>
        <v>1</v>
      </c>
      <c r="D499" s="8">
        <f>IF($A499=0,0,VLOOKUP($A499,Pointage!$A$6:$CE$370,'Récap Transp'!D$3))</f>
        <v>0</v>
      </c>
      <c r="E499" s="8">
        <f>IF($A499=0,0,VLOOKUP($A499,Pointage!$A$6:$CE$370,'Récap Transp'!E$3))</f>
        <v>0</v>
      </c>
      <c r="F499" s="8">
        <f>IF($A499=0,0,VLOOKUP($A499,Pointage!$A$6:$CE$370,'Récap Transp'!F$3))</f>
        <v>0</v>
      </c>
      <c r="G499" s="8">
        <f>IF($A499=0,0,VLOOKUP($A499,Pointage!$A$6:$CE$370,'Récap Transp'!G$3))</f>
        <v>0</v>
      </c>
      <c r="H499" s="8">
        <f>IF($A499=0,0,VLOOKUP($A499,Pointage!$A$6:$CE$370,'Récap Transp'!H$3))</f>
        <v>0</v>
      </c>
      <c r="I499" s="8">
        <f>IF($A499=0,0,VLOOKUP($A499,Pointage!$A$6:$CE$370,'Récap Transp'!I$3))</f>
        <v>0</v>
      </c>
      <c r="J499" s="8">
        <f>IF($A499=0,0,VLOOKUP($A499,Pointage!$A$6:$CE$370,'Récap Transp'!J$3))</f>
        <v>0</v>
      </c>
      <c r="K499" s="8">
        <f>IF($A499=0,0,VLOOKUP($A499,Pointage!$A$6:$CE$370,'Récap Transp'!K$3))</f>
        <v>0</v>
      </c>
      <c r="L499" s="8">
        <f>IF($A499=0,0,VLOOKUP($A499,Pointage!$A$6:$CE$370,'Récap Transp'!L$3))</f>
        <v>0</v>
      </c>
      <c r="M499" s="8">
        <f>IF($A499=0,0,VLOOKUP($A499,Pointage!$A$6:$CE$370,'Récap Transp'!M$3))</f>
        <v>0</v>
      </c>
      <c r="N499" s="8">
        <f>IF($A499=0,0,VLOOKUP($A499,Pointage!$A$6:$CE$370,'Récap Transp'!N$3))</f>
        <v>0</v>
      </c>
      <c r="O499" s="8">
        <f>IF($A499=0,0,VLOOKUP($A499,Pointage!$A$6:$CE$370,'Récap Transp'!O$3))</f>
        <v>0</v>
      </c>
      <c r="P499" s="8">
        <f>IF($A499=0,0,VLOOKUP($A499,Pointage!$A$6:$CE$370,'Récap Transp'!P$3))</f>
        <v>0</v>
      </c>
      <c r="Q499" s="8">
        <f>IF($A499=0,0,VLOOKUP($A499,Pointage!$A$6:$CE$370,'Récap Transp'!Q$3))</f>
        <v>0</v>
      </c>
      <c r="R499" s="8">
        <f>IF($A499=0,0,VLOOKUP($A499,Pointage!$A$6:$CE$370,'Récap Transp'!R$3))</f>
        <v>0</v>
      </c>
      <c r="S499" s="8">
        <f>IF($A499=0,0,VLOOKUP($A499,Pointage!$A$6:$CE$370,'Récap Transp'!S$3))</f>
        <v>0</v>
      </c>
    </row>
    <row r="500" spans="1:19" x14ac:dyDescent="0.2">
      <c r="A500" s="7">
        <f>Pointage!A502</f>
        <v>0</v>
      </c>
      <c r="B500" s="4">
        <f t="shared" si="14"/>
        <v>0</v>
      </c>
      <c r="C500" s="4">
        <f t="shared" si="15"/>
        <v>1</v>
      </c>
      <c r="D500" s="8">
        <f>IF($A500=0,0,VLOOKUP($A500,Pointage!$A$6:$CE$370,'Récap Transp'!D$3))</f>
        <v>0</v>
      </c>
      <c r="E500" s="8">
        <f>IF($A500=0,0,VLOOKUP($A500,Pointage!$A$6:$CE$370,'Récap Transp'!E$3))</f>
        <v>0</v>
      </c>
      <c r="F500" s="8">
        <f>IF($A500=0,0,VLOOKUP($A500,Pointage!$A$6:$CE$370,'Récap Transp'!F$3))</f>
        <v>0</v>
      </c>
      <c r="G500" s="8">
        <f>IF($A500=0,0,VLOOKUP($A500,Pointage!$A$6:$CE$370,'Récap Transp'!G$3))</f>
        <v>0</v>
      </c>
      <c r="H500" s="8">
        <f>IF($A500=0,0,VLOOKUP($A500,Pointage!$A$6:$CE$370,'Récap Transp'!H$3))</f>
        <v>0</v>
      </c>
      <c r="I500" s="8">
        <f>IF($A500=0,0,VLOOKUP($A500,Pointage!$A$6:$CE$370,'Récap Transp'!I$3))</f>
        <v>0</v>
      </c>
      <c r="J500" s="8">
        <f>IF($A500=0,0,VLOOKUP($A500,Pointage!$A$6:$CE$370,'Récap Transp'!J$3))</f>
        <v>0</v>
      </c>
      <c r="K500" s="8">
        <f>IF($A500=0,0,VLOOKUP($A500,Pointage!$A$6:$CE$370,'Récap Transp'!K$3))</f>
        <v>0</v>
      </c>
      <c r="L500" s="8">
        <f>IF($A500=0,0,VLOOKUP($A500,Pointage!$A$6:$CE$370,'Récap Transp'!L$3))</f>
        <v>0</v>
      </c>
      <c r="M500" s="8">
        <f>IF($A500=0,0,VLOOKUP($A500,Pointage!$A$6:$CE$370,'Récap Transp'!M$3))</f>
        <v>0</v>
      </c>
      <c r="N500" s="8">
        <f>IF($A500=0,0,VLOOKUP($A500,Pointage!$A$6:$CE$370,'Récap Transp'!N$3))</f>
        <v>0</v>
      </c>
      <c r="O500" s="8">
        <f>IF($A500=0,0,VLOOKUP($A500,Pointage!$A$6:$CE$370,'Récap Transp'!O$3))</f>
        <v>0</v>
      </c>
      <c r="P500" s="8">
        <f>IF($A500=0,0,VLOOKUP($A500,Pointage!$A$6:$CE$370,'Récap Transp'!P$3))</f>
        <v>0</v>
      </c>
      <c r="Q500" s="8">
        <f>IF($A500=0,0,VLOOKUP($A500,Pointage!$A$6:$CE$370,'Récap Transp'!Q$3))</f>
        <v>0</v>
      </c>
      <c r="R500" s="8">
        <f>IF($A500=0,0,VLOOKUP($A500,Pointage!$A$6:$CE$370,'Récap Transp'!R$3))</f>
        <v>0</v>
      </c>
      <c r="S500" s="8">
        <f>IF($A500=0,0,VLOOKUP($A500,Pointage!$A$6:$CE$370,'Récap Transp'!S$3))</f>
        <v>0</v>
      </c>
    </row>
    <row r="501" spans="1:19" x14ac:dyDescent="0.2">
      <c r="A501" s="7">
        <f>Pointage!A503</f>
        <v>0</v>
      </c>
      <c r="B501" s="4">
        <f t="shared" si="14"/>
        <v>0</v>
      </c>
      <c r="C501" s="4">
        <f t="shared" si="15"/>
        <v>1</v>
      </c>
      <c r="D501" s="8">
        <f>IF($A501=0,0,VLOOKUP($A501,Pointage!$A$6:$CE$370,'Récap Transp'!D$3))</f>
        <v>0</v>
      </c>
      <c r="E501" s="8">
        <f>IF($A501=0,0,VLOOKUP($A501,Pointage!$A$6:$CE$370,'Récap Transp'!E$3))</f>
        <v>0</v>
      </c>
      <c r="F501" s="8">
        <f>IF($A501=0,0,VLOOKUP($A501,Pointage!$A$6:$CE$370,'Récap Transp'!F$3))</f>
        <v>0</v>
      </c>
      <c r="G501" s="8">
        <f>IF($A501=0,0,VLOOKUP($A501,Pointage!$A$6:$CE$370,'Récap Transp'!G$3))</f>
        <v>0</v>
      </c>
      <c r="H501" s="8">
        <f>IF($A501=0,0,VLOOKUP($A501,Pointage!$A$6:$CE$370,'Récap Transp'!H$3))</f>
        <v>0</v>
      </c>
      <c r="I501" s="8">
        <f>IF($A501=0,0,VLOOKUP($A501,Pointage!$A$6:$CE$370,'Récap Transp'!I$3))</f>
        <v>0</v>
      </c>
      <c r="J501" s="8">
        <f>IF($A501=0,0,VLOOKUP($A501,Pointage!$A$6:$CE$370,'Récap Transp'!J$3))</f>
        <v>0</v>
      </c>
      <c r="K501" s="8">
        <f>IF($A501=0,0,VLOOKUP($A501,Pointage!$A$6:$CE$370,'Récap Transp'!K$3))</f>
        <v>0</v>
      </c>
      <c r="L501" s="8">
        <f>IF($A501=0,0,VLOOKUP($A501,Pointage!$A$6:$CE$370,'Récap Transp'!L$3))</f>
        <v>0</v>
      </c>
      <c r="M501" s="8">
        <f>IF($A501=0,0,VLOOKUP($A501,Pointage!$A$6:$CE$370,'Récap Transp'!M$3))</f>
        <v>0</v>
      </c>
      <c r="N501" s="8">
        <f>IF($A501=0,0,VLOOKUP($A501,Pointage!$A$6:$CE$370,'Récap Transp'!N$3))</f>
        <v>0</v>
      </c>
      <c r="O501" s="8">
        <f>IF($A501=0,0,VLOOKUP($A501,Pointage!$A$6:$CE$370,'Récap Transp'!O$3))</f>
        <v>0</v>
      </c>
      <c r="P501" s="8">
        <f>IF($A501=0,0,VLOOKUP($A501,Pointage!$A$6:$CE$370,'Récap Transp'!P$3))</f>
        <v>0</v>
      </c>
      <c r="Q501" s="8">
        <f>IF($A501=0,0,VLOOKUP($A501,Pointage!$A$6:$CE$370,'Récap Transp'!Q$3))</f>
        <v>0</v>
      </c>
      <c r="R501" s="8">
        <f>IF($A501=0,0,VLOOKUP($A501,Pointage!$A$6:$CE$370,'Récap Transp'!R$3))</f>
        <v>0</v>
      </c>
      <c r="S501" s="8">
        <f>IF($A501=0,0,VLOOKUP($A501,Pointage!$A$6:$CE$370,'Récap Transp'!S$3))</f>
        <v>0</v>
      </c>
    </row>
    <row r="502" spans="1:19" x14ac:dyDescent="0.2">
      <c r="A502" s="7">
        <f>Pointage!A504</f>
        <v>0</v>
      </c>
      <c r="B502" s="4">
        <f t="shared" si="14"/>
        <v>0</v>
      </c>
      <c r="C502" s="4">
        <f t="shared" si="15"/>
        <v>1</v>
      </c>
      <c r="D502" s="8">
        <f>IF($A502=0,0,VLOOKUP($A502,Pointage!$A$6:$CE$370,'Récap Transp'!D$3))</f>
        <v>0</v>
      </c>
      <c r="E502" s="8">
        <f>IF($A502=0,0,VLOOKUP($A502,Pointage!$A$6:$CE$370,'Récap Transp'!E$3))</f>
        <v>0</v>
      </c>
      <c r="F502" s="8">
        <f>IF($A502=0,0,VLOOKUP($A502,Pointage!$A$6:$CE$370,'Récap Transp'!F$3))</f>
        <v>0</v>
      </c>
      <c r="G502" s="8">
        <f>IF($A502=0,0,VLOOKUP($A502,Pointage!$A$6:$CE$370,'Récap Transp'!G$3))</f>
        <v>0</v>
      </c>
      <c r="H502" s="8">
        <f>IF($A502=0,0,VLOOKUP($A502,Pointage!$A$6:$CE$370,'Récap Transp'!H$3))</f>
        <v>0</v>
      </c>
      <c r="I502" s="8">
        <f>IF($A502=0,0,VLOOKUP($A502,Pointage!$A$6:$CE$370,'Récap Transp'!I$3))</f>
        <v>0</v>
      </c>
      <c r="J502" s="8">
        <f>IF($A502=0,0,VLOOKUP($A502,Pointage!$A$6:$CE$370,'Récap Transp'!J$3))</f>
        <v>0</v>
      </c>
      <c r="K502" s="8">
        <f>IF($A502=0,0,VLOOKUP($A502,Pointage!$A$6:$CE$370,'Récap Transp'!K$3))</f>
        <v>0</v>
      </c>
      <c r="L502" s="8">
        <f>IF($A502=0,0,VLOOKUP($A502,Pointage!$A$6:$CE$370,'Récap Transp'!L$3))</f>
        <v>0</v>
      </c>
      <c r="M502" s="8">
        <f>IF($A502=0,0,VLOOKUP($A502,Pointage!$A$6:$CE$370,'Récap Transp'!M$3))</f>
        <v>0</v>
      </c>
      <c r="N502" s="8">
        <f>IF($A502=0,0,VLOOKUP($A502,Pointage!$A$6:$CE$370,'Récap Transp'!N$3))</f>
        <v>0</v>
      </c>
      <c r="O502" s="8">
        <f>IF($A502=0,0,VLOOKUP($A502,Pointage!$A$6:$CE$370,'Récap Transp'!O$3))</f>
        <v>0</v>
      </c>
      <c r="P502" s="8">
        <f>IF($A502=0,0,VLOOKUP($A502,Pointage!$A$6:$CE$370,'Récap Transp'!P$3))</f>
        <v>0</v>
      </c>
      <c r="Q502" s="8">
        <f>IF($A502=0,0,VLOOKUP($A502,Pointage!$A$6:$CE$370,'Récap Transp'!Q$3))</f>
        <v>0</v>
      </c>
      <c r="R502" s="8">
        <f>IF($A502=0,0,VLOOKUP($A502,Pointage!$A$6:$CE$370,'Récap Transp'!R$3))</f>
        <v>0</v>
      </c>
      <c r="S502" s="8">
        <f>IF($A502=0,0,VLOOKUP($A502,Pointage!$A$6:$CE$370,'Récap Transp'!S$3))</f>
        <v>0</v>
      </c>
    </row>
    <row r="503" spans="1:19" x14ac:dyDescent="0.2">
      <c r="A503" s="7">
        <f>Pointage!A505</f>
        <v>0</v>
      </c>
      <c r="B503" s="4">
        <f t="shared" si="14"/>
        <v>0</v>
      </c>
      <c r="C503" s="4">
        <f t="shared" si="15"/>
        <v>1</v>
      </c>
      <c r="D503" s="8">
        <f>IF($A503=0,0,VLOOKUP($A503,Pointage!$A$6:$CE$370,'Récap Transp'!D$3))</f>
        <v>0</v>
      </c>
      <c r="E503" s="8">
        <f>IF($A503=0,0,VLOOKUP($A503,Pointage!$A$6:$CE$370,'Récap Transp'!E$3))</f>
        <v>0</v>
      </c>
      <c r="F503" s="8">
        <f>IF($A503=0,0,VLOOKUP($A503,Pointage!$A$6:$CE$370,'Récap Transp'!F$3))</f>
        <v>0</v>
      </c>
      <c r="G503" s="8">
        <f>IF($A503=0,0,VLOOKUP($A503,Pointage!$A$6:$CE$370,'Récap Transp'!G$3))</f>
        <v>0</v>
      </c>
      <c r="H503" s="8">
        <f>IF($A503=0,0,VLOOKUP($A503,Pointage!$A$6:$CE$370,'Récap Transp'!H$3))</f>
        <v>0</v>
      </c>
      <c r="I503" s="8">
        <f>IF($A503=0,0,VLOOKUP($A503,Pointage!$A$6:$CE$370,'Récap Transp'!I$3))</f>
        <v>0</v>
      </c>
      <c r="J503" s="8">
        <f>IF($A503=0,0,VLOOKUP($A503,Pointage!$A$6:$CE$370,'Récap Transp'!J$3))</f>
        <v>0</v>
      </c>
      <c r="K503" s="8">
        <f>IF($A503=0,0,VLOOKUP($A503,Pointage!$A$6:$CE$370,'Récap Transp'!K$3))</f>
        <v>0</v>
      </c>
      <c r="L503" s="8">
        <f>IF($A503=0,0,VLOOKUP($A503,Pointage!$A$6:$CE$370,'Récap Transp'!L$3))</f>
        <v>0</v>
      </c>
      <c r="M503" s="8">
        <f>IF($A503=0,0,VLOOKUP($A503,Pointage!$A$6:$CE$370,'Récap Transp'!M$3))</f>
        <v>0</v>
      </c>
      <c r="N503" s="8">
        <f>IF($A503=0,0,VLOOKUP($A503,Pointage!$A$6:$CE$370,'Récap Transp'!N$3))</f>
        <v>0</v>
      </c>
      <c r="O503" s="8">
        <f>IF($A503=0,0,VLOOKUP($A503,Pointage!$A$6:$CE$370,'Récap Transp'!O$3))</f>
        <v>0</v>
      </c>
      <c r="P503" s="8">
        <f>IF($A503=0,0,VLOOKUP($A503,Pointage!$A$6:$CE$370,'Récap Transp'!P$3))</f>
        <v>0</v>
      </c>
      <c r="Q503" s="8">
        <f>IF($A503=0,0,VLOOKUP($A503,Pointage!$A$6:$CE$370,'Récap Transp'!Q$3))</f>
        <v>0</v>
      </c>
      <c r="R503" s="8">
        <f>IF($A503=0,0,VLOOKUP($A503,Pointage!$A$6:$CE$370,'Récap Transp'!R$3))</f>
        <v>0</v>
      </c>
      <c r="S503" s="8">
        <f>IF($A503=0,0,VLOOKUP($A503,Pointage!$A$6:$CE$370,'Récap Transp'!S$3))</f>
        <v>0</v>
      </c>
    </row>
    <row r="504" spans="1:19" x14ac:dyDescent="0.2">
      <c r="A504" s="7">
        <f>Pointage!A506</f>
        <v>0</v>
      </c>
      <c r="B504" s="4">
        <f t="shared" si="14"/>
        <v>0</v>
      </c>
      <c r="C504" s="4">
        <f t="shared" si="15"/>
        <v>1</v>
      </c>
      <c r="D504" s="8">
        <f>IF($A504=0,0,VLOOKUP($A504,Pointage!$A$6:$CE$370,'Récap Transp'!D$3))</f>
        <v>0</v>
      </c>
      <c r="E504" s="8">
        <f>IF($A504=0,0,VLOOKUP($A504,Pointage!$A$6:$CE$370,'Récap Transp'!E$3))</f>
        <v>0</v>
      </c>
      <c r="F504" s="8">
        <f>IF($A504=0,0,VLOOKUP($A504,Pointage!$A$6:$CE$370,'Récap Transp'!F$3))</f>
        <v>0</v>
      </c>
      <c r="G504" s="8">
        <f>IF($A504=0,0,VLOOKUP($A504,Pointage!$A$6:$CE$370,'Récap Transp'!G$3))</f>
        <v>0</v>
      </c>
      <c r="H504" s="8">
        <f>IF($A504=0,0,VLOOKUP($A504,Pointage!$A$6:$CE$370,'Récap Transp'!H$3))</f>
        <v>0</v>
      </c>
      <c r="I504" s="8">
        <f>IF($A504=0,0,VLOOKUP($A504,Pointage!$A$6:$CE$370,'Récap Transp'!I$3))</f>
        <v>0</v>
      </c>
      <c r="J504" s="8">
        <f>IF($A504=0,0,VLOOKUP($A504,Pointage!$A$6:$CE$370,'Récap Transp'!J$3))</f>
        <v>0</v>
      </c>
      <c r="K504" s="8">
        <f>IF($A504=0,0,VLOOKUP($A504,Pointage!$A$6:$CE$370,'Récap Transp'!K$3))</f>
        <v>0</v>
      </c>
      <c r="L504" s="8">
        <f>IF($A504=0,0,VLOOKUP($A504,Pointage!$A$6:$CE$370,'Récap Transp'!L$3))</f>
        <v>0</v>
      </c>
      <c r="M504" s="8">
        <f>IF($A504=0,0,VLOOKUP($A504,Pointage!$A$6:$CE$370,'Récap Transp'!M$3))</f>
        <v>0</v>
      </c>
      <c r="N504" s="8">
        <f>IF($A504=0,0,VLOOKUP($A504,Pointage!$A$6:$CE$370,'Récap Transp'!N$3))</f>
        <v>0</v>
      </c>
      <c r="O504" s="8">
        <f>IF($A504=0,0,VLOOKUP($A504,Pointage!$A$6:$CE$370,'Récap Transp'!O$3))</f>
        <v>0</v>
      </c>
      <c r="P504" s="8">
        <f>IF($A504=0,0,VLOOKUP($A504,Pointage!$A$6:$CE$370,'Récap Transp'!P$3))</f>
        <v>0</v>
      </c>
      <c r="Q504" s="8">
        <f>IF($A504=0,0,VLOOKUP($A504,Pointage!$A$6:$CE$370,'Récap Transp'!Q$3))</f>
        <v>0</v>
      </c>
      <c r="R504" s="8">
        <f>IF($A504=0,0,VLOOKUP($A504,Pointage!$A$6:$CE$370,'Récap Transp'!R$3))</f>
        <v>0</v>
      </c>
      <c r="S504" s="8">
        <f>IF($A504=0,0,VLOOKUP($A504,Pointage!$A$6:$CE$370,'Récap Transp'!S$3))</f>
        <v>0</v>
      </c>
    </row>
    <row r="505" spans="1:19" x14ac:dyDescent="0.2">
      <c r="A505" s="7">
        <f>Pointage!A507</f>
        <v>0</v>
      </c>
      <c r="B505" s="4">
        <f t="shared" si="14"/>
        <v>0</v>
      </c>
      <c r="C505" s="4">
        <f t="shared" si="15"/>
        <v>1</v>
      </c>
      <c r="D505" s="8">
        <f>IF($A505=0,0,VLOOKUP($A505,Pointage!$A$6:$CE$370,'Récap Transp'!D$3))</f>
        <v>0</v>
      </c>
      <c r="E505" s="8">
        <f>IF($A505=0,0,VLOOKUP($A505,Pointage!$A$6:$CE$370,'Récap Transp'!E$3))</f>
        <v>0</v>
      </c>
      <c r="F505" s="8">
        <f>IF($A505=0,0,VLOOKUP($A505,Pointage!$A$6:$CE$370,'Récap Transp'!F$3))</f>
        <v>0</v>
      </c>
      <c r="G505" s="8">
        <f>IF($A505=0,0,VLOOKUP($A505,Pointage!$A$6:$CE$370,'Récap Transp'!G$3))</f>
        <v>0</v>
      </c>
      <c r="H505" s="8">
        <f>IF($A505=0,0,VLOOKUP($A505,Pointage!$A$6:$CE$370,'Récap Transp'!H$3))</f>
        <v>0</v>
      </c>
      <c r="I505" s="8">
        <f>IF($A505=0,0,VLOOKUP($A505,Pointage!$A$6:$CE$370,'Récap Transp'!I$3))</f>
        <v>0</v>
      </c>
      <c r="J505" s="8">
        <f>IF($A505=0,0,VLOOKUP($A505,Pointage!$A$6:$CE$370,'Récap Transp'!J$3))</f>
        <v>0</v>
      </c>
      <c r="K505" s="8">
        <f>IF($A505=0,0,VLOOKUP($A505,Pointage!$A$6:$CE$370,'Récap Transp'!K$3))</f>
        <v>0</v>
      </c>
      <c r="L505" s="8">
        <f>IF($A505=0,0,VLOOKUP($A505,Pointage!$A$6:$CE$370,'Récap Transp'!L$3))</f>
        <v>0</v>
      </c>
      <c r="M505" s="8">
        <f>IF($A505=0,0,VLOOKUP($A505,Pointage!$A$6:$CE$370,'Récap Transp'!M$3))</f>
        <v>0</v>
      </c>
      <c r="N505" s="8">
        <f>IF($A505=0,0,VLOOKUP($A505,Pointage!$A$6:$CE$370,'Récap Transp'!N$3))</f>
        <v>0</v>
      </c>
      <c r="O505" s="8">
        <f>IF($A505=0,0,VLOOKUP($A505,Pointage!$A$6:$CE$370,'Récap Transp'!O$3))</f>
        <v>0</v>
      </c>
      <c r="P505" s="8">
        <f>IF($A505=0,0,VLOOKUP($A505,Pointage!$A$6:$CE$370,'Récap Transp'!P$3))</f>
        <v>0</v>
      </c>
      <c r="Q505" s="8">
        <f>IF($A505=0,0,VLOOKUP($A505,Pointage!$A$6:$CE$370,'Récap Transp'!Q$3))</f>
        <v>0</v>
      </c>
      <c r="R505" s="8">
        <f>IF($A505=0,0,VLOOKUP($A505,Pointage!$A$6:$CE$370,'Récap Transp'!R$3))</f>
        <v>0</v>
      </c>
      <c r="S505" s="8">
        <f>IF($A505=0,0,VLOOKUP($A505,Pointage!$A$6:$CE$370,'Récap Transp'!S$3))</f>
        <v>0</v>
      </c>
    </row>
    <row r="506" spans="1:19" x14ac:dyDescent="0.2">
      <c r="A506" s="7">
        <f>Pointage!A508</f>
        <v>0</v>
      </c>
      <c r="B506" s="4">
        <f t="shared" si="14"/>
        <v>0</v>
      </c>
      <c r="C506" s="4">
        <f t="shared" si="15"/>
        <v>1</v>
      </c>
      <c r="D506" s="8">
        <f>IF($A506=0,0,VLOOKUP($A506,Pointage!$A$6:$CE$370,'Récap Transp'!D$3))</f>
        <v>0</v>
      </c>
      <c r="E506" s="8">
        <f>IF($A506=0,0,VLOOKUP($A506,Pointage!$A$6:$CE$370,'Récap Transp'!E$3))</f>
        <v>0</v>
      </c>
      <c r="F506" s="8">
        <f>IF($A506=0,0,VLOOKUP($A506,Pointage!$A$6:$CE$370,'Récap Transp'!F$3))</f>
        <v>0</v>
      </c>
      <c r="G506" s="8">
        <f>IF($A506=0,0,VLOOKUP($A506,Pointage!$A$6:$CE$370,'Récap Transp'!G$3))</f>
        <v>0</v>
      </c>
      <c r="H506" s="8">
        <f>IF($A506=0,0,VLOOKUP($A506,Pointage!$A$6:$CE$370,'Récap Transp'!H$3))</f>
        <v>0</v>
      </c>
      <c r="I506" s="8">
        <f>IF($A506=0,0,VLOOKUP($A506,Pointage!$A$6:$CE$370,'Récap Transp'!I$3))</f>
        <v>0</v>
      </c>
      <c r="J506" s="8">
        <f>IF($A506=0,0,VLOOKUP($A506,Pointage!$A$6:$CE$370,'Récap Transp'!J$3))</f>
        <v>0</v>
      </c>
      <c r="K506" s="8">
        <f>IF($A506=0,0,VLOOKUP($A506,Pointage!$A$6:$CE$370,'Récap Transp'!K$3))</f>
        <v>0</v>
      </c>
      <c r="L506" s="8">
        <f>IF($A506=0,0,VLOOKUP($A506,Pointage!$A$6:$CE$370,'Récap Transp'!L$3))</f>
        <v>0</v>
      </c>
      <c r="M506" s="8">
        <f>IF($A506=0,0,VLOOKUP($A506,Pointage!$A$6:$CE$370,'Récap Transp'!M$3))</f>
        <v>0</v>
      </c>
      <c r="N506" s="8">
        <f>IF($A506=0,0,VLOOKUP($A506,Pointage!$A$6:$CE$370,'Récap Transp'!N$3))</f>
        <v>0</v>
      </c>
      <c r="O506" s="8">
        <f>IF($A506=0,0,VLOOKUP($A506,Pointage!$A$6:$CE$370,'Récap Transp'!O$3))</f>
        <v>0</v>
      </c>
      <c r="P506" s="8">
        <f>IF($A506=0,0,VLOOKUP($A506,Pointage!$A$6:$CE$370,'Récap Transp'!P$3))</f>
        <v>0</v>
      </c>
      <c r="Q506" s="8">
        <f>IF($A506=0,0,VLOOKUP($A506,Pointage!$A$6:$CE$370,'Récap Transp'!Q$3))</f>
        <v>0</v>
      </c>
      <c r="R506" s="8">
        <f>IF($A506=0,0,VLOOKUP($A506,Pointage!$A$6:$CE$370,'Récap Transp'!R$3))</f>
        <v>0</v>
      </c>
      <c r="S506" s="8">
        <f>IF($A506=0,0,VLOOKUP($A506,Pointage!$A$6:$CE$370,'Récap Transp'!S$3))</f>
        <v>0</v>
      </c>
    </row>
    <row r="507" spans="1:19" x14ac:dyDescent="0.2">
      <c r="A507" s="7">
        <f>Pointage!A509</f>
        <v>0</v>
      </c>
      <c r="B507" s="4">
        <f t="shared" si="14"/>
        <v>0</v>
      </c>
      <c r="C507" s="4">
        <f t="shared" si="15"/>
        <v>1</v>
      </c>
      <c r="D507" s="8">
        <f>IF($A507=0,0,VLOOKUP($A507,Pointage!$A$6:$CE$370,'Récap Transp'!D$3))</f>
        <v>0</v>
      </c>
      <c r="E507" s="8">
        <f>IF($A507=0,0,VLOOKUP($A507,Pointage!$A$6:$CE$370,'Récap Transp'!E$3))</f>
        <v>0</v>
      </c>
      <c r="F507" s="8">
        <f>IF($A507=0,0,VLOOKUP($A507,Pointage!$A$6:$CE$370,'Récap Transp'!F$3))</f>
        <v>0</v>
      </c>
      <c r="G507" s="8">
        <f>IF($A507=0,0,VLOOKUP($A507,Pointage!$A$6:$CE$370,'Récap Transp'!G$3))</f>
        <v>0</v>
      </c>
      <c r="H507" s="8">
        <f>IF($A507=0,0,VLOOKUP($A507,Pointage!$A$6:$CE$370,'Récap Transp'!H$3))</f>
        <v>0</v>
      </c>
      <c r="I507" s="8">
        <f>IF($A507=0,0,VLOOKUP($A507,Pointage!$A$6:$CE$370,'Récap Transp'!I$3))</f>
        <v>0</v>
      </c>
      <c r="J507" s="8">
        <f>IF($A507=0,0,VLOOKUP($A507,Pointage!$A$6:$CE$370,'Récap Transp'!J$3))</f>
        <v>0</v>
      </c>
      <c r="K507" s="8">
        <f>IF($A507=0,0,VLOOKUP($A507,Pointage!$A$6:$CE$370,'Récap Transp'!K$3))</f>
        <v>0</v>
      </c>
      <c r="L507" s="8">
        <f>IF($A507=0,0,VLOOKUP($A507,Pointage!$A$6:$CE$370,'Récap Transp'!L$3))</f>
        <v>0</v>
      </c>
      <c r="M507" s="8">
        <f>IF($A507=0,0,VLOOKUP($A507,Pointage!$A$6:$CE$370,'Récap Transp'!M$3))</f>
        <v>0</v>
      </c>
      <c r="N507" s="8">
        <f>IF($A507=0,0,VLOOKUP($A507,Pointage!$A$6:$CE$370,'Récap Transp'!N$3))</f>
        <v>0</v>
      </c>
      <c r="O507" s="8">
        <f>IF($A507=0,0,VLOOKUP($A507,Pointage!$A$6:$CE$370,'Récap Transp'!O$3))</f>
        <v>0</v>
      </c>
      <c r="P507" s="8">
        <f>IF($A507=0,0,VLOOKUP($A507,Pointage!$A$6:$CE$370,'Récap Transp'!P$3))</f>
        <v>0</v>
      </c>
      <c r="Q507" s="8">
        <f>IF($A507=0,0,VLOOKUP($A507,Pointage!$A$6:$CE$370,'Récap Transp'!Q$3))</f>
        <v>0</v>
      </c>
      <c r="R507" s="8">
        <f>IF($A507=0,0,VLOOKUP($A507,Pointage!$A$6:$CE$370,'Récap Transp'!R$3))</f>
        <v>0</v>
      </c>
      <c r="S507" s="8">
        <f>IF($A507=0,0,VLOOKUP($A507,Pointage!$A$6:$CE$370,'Récap Transp'!S$3))</f>
        <v>0</v>
      </c>
    </row>
    <row r="508" spans="1:19" x14ac:dyDescent="0.2">
      <c r="A508" s="7">
        <f>Pointage!A510</f>
        <v>0</v>
      </c>
      <c r="B508" s="4">
        <f t="shared" si="14"/>
        <v>0</v>
      </c>
      <c r="C508" s="4">
        <f t="shared" si="15"/>
        <v>1</v>
      </c>
      <c r="D508" s="8">
        <f>IF($A508=0,0,VLOOKUP($A508,Pointage!$A$6:$CE$370,'Récap Transp'!D$3))</f>
        <v>0</v>
      </c>
      <c r="E508" s="8">
        <f>IF($A508=0,0,VLOOKUP($A508,Pointage!$A$6:$CE$370,'Récap Transp'!E$3))</f>
        <v>0</v>
      </c>
      <c r="F508" s="8">
        <f>IF($A508=0,0,VLOOKUP($A508,Pointage!$A$6:$CE$370,'Récap Transp'!F$3))</f>
        <v>0</v>
      </c>
      <c r="G508" s="8">
        <f>IF($A508=0,0,VLOOKUP($A508,Pointage!$A$6:$CE$370,'Récap Transp'!G$3))</f>
        <v>0</v>
      </c>
      <c r="H508" s="8">
        <f>IF($A508=0,0,VLOOKUP($A508,Pointage!$A$6:$CE$370,'Récap Transp'!H$3))</f>
        <v>0</v>
      </c>
      <c r="I508" s="8">
        <f>IF($A508=0,0,VLOOKUP($A508,Pointage!$A$6:$CE$370,'Récap Transp'!I$3))</f>
        <v>0</v>
      </c>
      <c r="J508" s="8">
        <f>IF($A508=0,0,VLOOKUP($A508,Pointage!$A$6:$CE$370,'Récap Transp'!J$3))</f>
        <v>0</v>
      </c>
      <c r="K508" s="8">
        <f>IF($A508=0,0,VLOOKUP($A508,Pointage!$A$6:$CE$370,'Récap Transp'!K$3))</f>
        <v>0</v>
      </c>
      <c r="L508" s="8">
        <f>IF($A508=0,0,VLOOKUP($A508,Pointage!$A$6:$CE$370,'Récap Transp'!L$3))</f>
        <v>0</v>
      </c>
      <c r="M508" s="8">
        <f>IF($A508=0,0,VLOOKUP($A508,Pointage!$A$6:$CE$370,'Récap Transp'!M$3))</f>
        <v>0</v>
      </c>
      <c r="N508" s="8">
        <f>IF($A508=0,0,VLOOKUP($A508,Pointage!$A$6:$CE$370,'Récap Transp'!N$3))</f>
        <v>0</v>
      </c>
      <c r="O508" s="8">
        <f>IF($A508=0,0,VLOOKUP($A508,Pointage!$A$6:$CE$370,'Récap Transp'!O$3))</f>
        <v>0</v>
      </c>
      <c r="P508" s="8">
        <f>IF($A508=0,0,VLOOKUP($A508,Pointage!$A$6:$CE$370,'Récap Transp'!P$3))</f>
        <v>0</v>
      </c>
      <c r="Q508" s="8">
        <f>IF($A508=0,0,VLOOKUP($A508,Pointage!$A$6:$CE$370,'Récap Transp'!Q$3))</f>
        <v>0</v>
      </c>
      <c r="R508" s="8">
        <f>IF($A508=0,0,VLOOKUP($A508,Pointage!$A$6:$CE$370,'Récap Transp'!R$3))</f>
        <v>0</v>
      </c>
      <c r="S508" s="8">
        <f>IF($A508=0,0,VLOOKUP($A508,Pointage!$A$6:$CE$370,'Récap Transp'!S$3))</f>
        <v>0</v>
      </c>
    </row>
    <row r="509" spans="1:19" x14ac:dyDescent="0.2">
      <c r="A509" s="7">
        <f>Pointage!A511</f>
        <v>0</v>
      </c>
      <c r="B509" s="4">
        <f t="shared" si="14"/>
        <v>0</v>
      </c>
      <c r="C509" s="4">
        <f t="shared" si="15"/>
        <v>1</v>
      </c>
      <c r="D509" s="8">
        <f>IF($A509=0,0,VLOOKUP($A509,Pointage!$A$6:$CE$370,'Récap Transp'!D$3))</f>
        <v>0</v>
      </c>
      <c r="E509" s="8">
        <f>IF($A509=0,0,VLOOKUP($A509,Pointage!$A$6:$CE$370,'Récap Transp'!E$3))</f>
        <v>0</v>
      </c>
      <c r="F509" s="8">
        <f>IF($A509=0,0,VLOOKUP($A509,Pointage!$A$6:$CE$370,'Récap Transp'!F$3))</f>
        <v>0</v>
      </c>
      <c r="G509" s="8">
        <f>IF($A509=0,0,VLOOKUP($A509,Pointage!$A$6:$CE$370,'Récap Transp'!G$3))</f>
        <v>0</v>
      </c>
      <c r="H509" s="8">
        <f>IF($A509=0,0,VLOOKUP($A509,Pointage!$A$6:$CE$370,'Récap Transp'!H$3))</f>
        <v>0</v>
      </c>
      <c r="I509" s="8">
        <f>IF($A509=0,0,VLOOKUP($A509,Pointage!$A$6:$CE$370,'Récap Transp'!I$3))</f>
        <v>0</v>
      </c>
      <c r="J509" s="8">
        <f>IF($A509=0,0,VLOOKUP($A509,Pointage!$A$6:$CE$370,'Récap Transp'!J$3))</f>
        <v>0</v>
      </c>
      <c r="K509" s="8">
        <f>IF($A509=0,0,VLOOKUP($A509,Pointage!$A$6:$CE$370,'Récap Transp'!K$3))</f>
        <v>0</v>
      </c>
      <c r="L509" s="8">
        <f>IF($A509=0,0,VLOOKUP($A509,Pointage!$A$6:$CE$370,'Récap Transp'!L$3))</f>
        <v>0</v>
      </c>
      <c r="M509" s="8">
        <f>IF($A509=0,0,VLOOKUP($A509,Pointage!$A$6:$CE$370,'Récap Transp'!M$3))</f>
        <v>0</v>
      </c>
      <c r="N509" s="8">
        <f>IF($A509=0,0,VLOOKUP($A509,Pointage!$A$6:$CE$370,'Récap Transp'!N$3))</f>
        <v>0</v>
      </c>
      <c r="O509" s="8">
        <f>IF($A509=0,0,VLOOKUP($A509,Pointage!$A$6:$CE$370,'Récap Transp'!O$3))</f>
        <v>0</v>
      </c>
      <c r="P509" s="8">
        <f>IF($A509=0,0,VLOOKUP($A509,Pointage!$A$6:$CE$370,'Récap Transp'!P$3))</f>
        <v>0</v>
      </c>
      <c r="Q509" s="8">
        <f>IF($A509=0,0,VLOOKUP($A509,Pointage!$A$6:$CE$370,'Récap Transp'!Q$3))</f>
        <v>0</v>
      </c>
      <c r="R509" s="8">
        <f>IF($A509=0,0,VLOOKUP($A509,Pointage!$A$6:$CE$370,'Récap Transp'!R$3))</f>
        <v>0</v>
      </c>
      <c r="S509" s="8">
        <f>IF($A509=0,0,VLOOKUP($A509,Pointage!$A$6:$CE$370,'Récap Transp'!S$3))</f>
        <v>0</v>
      </c>
    </row>
    <row r="510" spans="1:19" x14ac:dyDescent="0.2">
      <c r="A510" s="7">
        <f>Pointage!A512</f>
        <v>0</v>
      </c>
      <c r="B510" s="4">
        <f t="shared" si="14"/>
        <v>0</v>
      </c>
      <c r="C510" s="4">
        <f t="shared" si="15"/>
        <v>1</v>
      </c>
      <c r="D510" s="8">
        <f>IF($A510=0,0,VLOOKUP($A510,Pointage!$A$6:$CE$370,'Récap Transp'!D$3))</f>
        <v>0</v>
      </c>
      <c r="E510" s="8">
        <f>IF($A510=0,0,VLOOKUP($A510,Pointage!$A$6:$CE$370,'Récap Transp'!E$3))</f>
        <v>0</v>
      </c>
      <c r="F510" s="8">
        <f>IF($A510=0,0,VLOOKUP($A510,Pointage!$A$6:$CE$370,'Récap Transp'!F$3))</f>
        <v>0</v>
      </c>
      <c r="G510" s="8">
        <f>IF($A510=0,0,VLOOKUP($A510,Pointage!$A$6:$CE$370,'Récap Transp'!G$3))</f>
        <v>0</v>
      </c>
      <c r="H510" s="8">
        <f>IF($A510=0,0,VLOOKUP($A510,Pointage!$A$6:$CE$370,'Récap Transp'!H$3))</f>
        <v>0</v>
      </c>
      <c r="I510" s="8">
        <f>IF($A510=0,0,VLOOKUP($A510,Pointage!$A$6:$CE$370,'Récap Transp'!I$3))</f>
        <v>0</v>
      </c>
      <c r="J510" s="8">
        <f>IF($A510=0,0,VLOOKUP($A510,Pointage!$A$6:$CE$370,'Récap Transp'!J$3))</f>
        <v>0</v>
      </c>
      <c r="K510" s="8">
        <f>IF($A510=0,0,VLOOKUP($A510,Pointage!$A$6:$CE$370,'Récap Transp'!K$3))</f>
        <v>0</v>
      </c>
      <c r="L510" s="8">
        <f>IF($A510=0,0,VLOOKUP($A510,Pointage!$A$6:$CE$370,'Récap Transp'!L$3))</f>
        <v>0</v>
      </c>
      <c r="M510" s="8">
        <f>IF($A510=0,0,VLOOKUP($A510,Pointage!$A$6:$CE$370,'Récap Transp'!M$3))</f>
        <v>0</v>
      </c>
      <c r="N510" s="8">
        <f>IF($A510=0,0,VLOOKUP($A510,Pointage!$A$6:$CE$370,'Récap Transp'!N$3))</f>
        <v>0</v>
      </c>
      <c r="O510" s="8">
        <f>IF($A510=0,0,VLOOKUP($A510,Pointage!$A$6:$CE$370,'Récap Transp'!O$3))</f>
        <v>0</v>
      </c>
      <c r="P510" s="8">
        <f>IF($A510=0,0,VLOOKUP($A510,Pointage!$A$6:$CE$370,'Récap Transp'!P$3))</f>
        <v>0</v>
      </c>
      <c r="Q510" s="8">
        <f>IF($A510=0,0,VLOOKUP($A510,Pointage!$A$6:$CE$370,'Récap Transp'!Q$3))</f>
        <v>0</v>
      </c>
      <c r="R510" s="8">
        <f>IF($A510=0,0,VLOOKUP($A510,Pointage!$A$6:$CE$370,'Récap Transp'!R$3))</f>
        <v>0</v>
      </c>
      <c r="S510" s="8">
        <f>IF($A510=0,0,VLOOKUP($A510,Pointage!$A$6:$CE$370,'Récap Transp'!S$3))</f>
        <v>0</v>
      </c>
    </row>
    <row r="511" spans="1:19" x14ac:dyDescent="0.2">
      <c r="A511" s="7">
        <f>Pointage!A513</f>
        <v>0</v>
      </c>
      <c r="B511" s="4">
        <f t="shared" si="14"/>
        <v>0</v>
      </c>
      <c r="C511" s="4">
        <f t="shared" si="15"/>
        <v>1</v>
      </c>
      <c r="D511" s="8">
        <f>IF($A511=0,0,VLOOKUP($A511,Pointage!$A$6:$CE$370,'Récap Transp'!D$3))</f>
        <v>0</v>
      </c>
      <c r="E511" s="8">
        <f>IF($A511=0,0,VLOOKUP($A511,Pointage!$A$6:$CE$370,'Récap Transp'!E$3))</f>
        <v>0</v>
      </c>
      <c r="F511" s="8">
        <f>IF($A511=0,0,VLOOKUP($A511,Pointage!$A$6:$CE$370,'Récap Transp'!F$3))</f>
        <v>0</v>
      </c>
      <c r="G511" s="8">
        <f>IF($A511=0,0,VLOOKUP($A511,Pointage!$A$6:$CE$370,'Récap Transp'!G$3))</f>
        <v>0</v>
      </c>
      <c r="H511" s="8">
        <f>IF($A511=0,0,VLOOKUP($A511,Pointage!$A$6:$CE$370,'Récap Transp'!H$3))</f>
        <v>0</v>
      </c>
      <c r="I511" s="8">
        <f>IF($A511=0,0,VLOOKUP($A511,Pointage!$A$6:$CE$370,'Récap Transp'!I$3))</f>
        <v>0</v>
      </c>
      <c r="J511" s="8">
        <f>IF($A511=0,0,VLOOKUP($A511,Pointage!$A$6:$CE$370,'Récap Transp'!J$3))</f>
        <v>0</v>
      </c>
      <c r="K511" s="8">
        <f>IF($A511=0,0,VLOOKUP($A511,Pointage!$A$6:$CE$370,'Récap Transp'!K$3))</f>
        <v>0</v>
      </c>
      <c r="L511" s="8">
        <f>IF($A511=0,0,VLOOKUP($A511,Pointage!$A$6:$CE$370,'Récap Transp'!L$3))</f>
        <v>0</v>
      </c>
      <c r="M511" s="8">
        <f>IF($A511=0,0,VLOOKUP($A511,Pointage!$A$6:$CE$370,'Récap Transp'!M$3))</f>
        <v>0</v>
      </c>
      <c r="N511" s="8">
        <f>IF($A511=0,0,VLOOKUP($A511,Pointage!$A$6:$CE$370,'Récap Transp'!N$3))</f>
        <v>0</v>
      </c>
      <c r="O511" s="8">
        <f>IF($A511=0,0,VLOOKUP($A511,Pointage!$A$6:$CE$370,'Récap Transp'!O$3))</f>
        <v>0</v>
      </c>
      <c r="P511" s="8">
        <f>IF($A511=0,0,VLOOKUP($A511,Pointage!$A$6:$CE$370,'Récap Transp'!P$3))</f>
        <v>0</v>
      </c>
      <c r="Q511" s="8">
        <f>IF($A511=0,0,VLOOKUP($A511,Pointage!$A$6:$CE$370,'Récap Transp'!Q$3))</f>
        <v>0</v>
      </c>
      <c r="R511" s="8">
        <f>IF($A511=0,0,VLOOKUP($A511,Pointage!$A$6:$CE$370,'Récap Transp'!R$3))</f>
        <v>0</v>
      </c>
      <c r="S511" s="8">
        <f>IF($A511=0,0,VLOOKUP($A511,Pointage!$A$6:$CE$370,'Récap Transp'!S$3))</f>
        <v>0</v>
      </c>
    </row>
    <row r="512" spans="1:19" x14ac:dyDescent="0.2">
      <c r="A512" s="7">
        <f>Pointage!A514</f>
        <v>0</v>
      </c>
      <c r="B512" s="4">
        <f t="shared" si="14"/>
        <v>0</v>
      </c>
      <c r="C512" s="4">
        <f t="shared" si="15"/>
        <v>1</v>
      </c>
      <c r="D512" s="8">
        <f>IF($A512=0,0,VLOOKUP($A512,Pointage!$A$6:$CE$370,'Récap Transp'!D$3))</f>
        <v>0</v>
      </c>
      <c r="E512" s="8">
        <f>IF($A512=0,0,VLOOKUP($A512,Pointage!$A$6:$CE$370,'Récap Transp'!E$3))</f>
        <v>0</v>
      </c>
      <c r="F512" s="8">
        <f>IF($A512=0,0,VLOOKUP($A512,Pointage!$A$6:$CE$370,'Récap Transp'!F$3))</f>
        <v>0</v>
      </c>
      <c r="G512" s="8">
        <f>IF($A512=0,0,VLOOKUP($A512,Pointage!$A$6:$CE$370,'Récap Transp'!G$3))</f>
        <v>0</v>
      </c>
      <c r="H512" s="8">
        <f>IF($A512=0,0,VLOOKUP($A512,Pointage!$A$6:$CE$370,'Récap Transp'!H$3))</f>
        <v>0</v>
      </c>
      <c r="I512" s="8">
        <f>IF($A512=0,0,VLOOKUP($A512,Pointage!$A$6:$CE$370,'Récap Transp'!I$3))</f>
        <v>0</v>
      </c>
      <c r="J512" s="8">
        <f>IF($A512=0,0,VLOOKUP($A512,Pointage!$A$6:$CE$370,'Récap Transp'!J$3))</f>
        <v>0</v>
      </c>
      <c r="K512" s="8">
        <f>IF($A512=0,0,VLOOKUP($A512,Pointage!$A$6:$CE$370,'Récap Transp'!K$3))</f>
        <v>0</v>
      </c>
      <c r="L512" s="8">
        <f>IF($A512=0,0,VLOOKUP($A512,Pointage!$A$6:$CE$370,'Récap Transp'!L$3))</f>
        <v>0</v>
      </c>
      <c r="M512" s="8">
        <f>IF($A512=0,0,VLOOKUP($A512,Pointage!$A$6:$CE$370,'Récap Transp'!M$3))</f>
        <v>0</v>
      </c>
      <c r="N512" s="8">
        <f>IF($A512=0,0,VLOOKUP($A512,Pointage!$A$6:$CE$370,'Récap Transp'!N$3))</f>
        <v>0</v>
      </c>
      <c r="O512" s="8">
        <f>IF($A512=0,0,VLOOKUP($A512,Pointage!$A$6:$CE$370,'Récap Transp'!O$3))</f>
        <v>0</v>
      </c>
      <c r="P512" s="8">
        <f>IF($A512=0,0,VLOOKUP($A512,Pointage!$A$6:$CE$370,'Récap Transp'!P$3))</f>
        <v>0</v>
      </c>
      <c r="Q512" s="8">
        <f>IF($A512=0,0,VLOOKUP($A512,Pointage!$A$6:$CE$370,'Récap Transp'!Q$3))</f>
        <v>0</v>
      </c>
      <c r="R512" s="8">
        <f>IF($A512=0,0,VLOOKUP($A512,Pointage!$A$6:$CE$370,'Récap Transp'!R$3))</f>
        <v>0</v>
      </c>
      <c r="S512" s="8">
        <f>IF($A512=0,0,VLOOKUP($A512,Pointage!$A$6:$CE$370,'Récap Transp'!S$3))</f>
        <v>0</v>
      </c>
    </row>
    <row r="513" spans="1:19" x14ac:dyDescent="0.2">
      <c r="A513" s="7">
        <f>Pointage!A515</f>
        <v>0</v>
      </c>
      <c r="B513" s="4">
        <f t="shared" si="14"/>
        <v>0</v>
      </c>
      <c r="C513" s="4">
        <f t="shared" si="15"/>
        <v>1</v>
      </c>
      <c r="D513" s="8">
        <f>IF($A513=0,0,VLOOKUP($A513,Pointage!$A$6:$CE$370,'Récap Transp'!D$3))</f>
        <v>0</v>
      </c>
      <c r="E513" s="8">
        <f>IF($A513=0,0,VLOOKUP($A513,Pointage!$A$6:$CE$370,'Récap Transp'!E$3))</f>
        <v>0</v>
      </c>
      <c r="F513" s="8">
        <f>IF($A513=0,0,VLOOKUP($A513,Pointage!$A$6:$CE$370,'Récap Transp'!F$3))</f>
        <v>0</v>
      </c>
      <c r="G513" s="8">
        <f>IF($A513=0,0,VLOOKUP($A513,Pointage!$A$6:$CE$370,'Récap Transp'!G$3))</f>
        <v>0</v>
      </c>
      <c r="H513" s="8">
        <f>IF($A513=0,0,VLOOKUP($A513,Pointage!$A$6:$CE$370,'Récap Transp'!H$3))</f>
        <v>0</v>
      </c>
      <c r="I513" s="8">
        <f>IF($A513=0,0,VLOOKUP($A513,Pointage!$A$6:$CE$370,'Récap Transp'!I$3))</f>
        <v>0</v>
      </c>
      <c r="J513" s="8">
        <f>IF($A513=0,0,VLOOKUP($A513,Pointage!$A$6:$CE$370,'Récap Transp'!J$3))</f>
        <v>0</v>
      </c>
      <c r="K513" s="8">
        <f>IF($A513=0,0,VLOOKUP($A513,Pointage!$A$6:$CE$370,'Récap Transp'!K$3))</f>
        <v>0</v>
      </c>
      <c r="L513" s="8">
        <f>IF($A513=0,0,VLOOKUP($A513,Pointage!$A$6:$CE$370,'Récap Transp'!L$3))</f>
        <v>0</v>
      </c>
      <c r="M513" s="8">
        <f>IF($A513=0,0,VLOOKUP($A513,Pointage!$A$6:$CE$370,'Récap Transp'!M$3))</f>
        <v>0</v>
      </c>
      <c r="N513" s="8">
        <f>IF($A513=0,0,VLOOKUP($A513,Pointage!$A$6:$CE$370,'Récap Transp'!N$3))</f>
        <v>0</v>
      </c>
      <c r="O513" s="8">
        <f>IF($A513=0,0,VLOOKUP($A513,Pointage!$A$6:$CE$370,'Récap Transp'!O$3))</f>
        <v>0</v>
      </c>
      <c r="P513" s="8">
        <f>IF($A513=0,0,VLOOKUP($A513,Pointage!$A$6:$CE$370,'Récap Transp'!P$3))</f>
        <v>0</v>
      </c>
      <c r="Q513" s="8">
        <f>IF($A513=0,0,VLOOKUP($A513,Pointage!$A$6:$CE$370,'Récap Transp'!Q$3))</f>
        <v>0</v>
      </c>
      <c r="R513" s="8">
        <f>IF($A513=0,0,VLOOKUP($A513,Pointage!$A$6:$CE$370,'Récap Transp'!R$3))</f>
        <v>0</v>
      </c>
      <c r="S513" s="8">
        <f>IF($A513=0,0,VLOOKUP($A513,Pointage!$A$6:$CE$370,'Récap Transp'!S$3))</f>
        <v>0</v>
      </c>
    </row>
    <row r="514" spans="1:19" x14ac:dyDescent="0.2">
      <c r="A514" s="7">
        <f>Pointage!A516</f>
        <v>0</v>
      </c>
      <c r="B514" s="4">
        <f t="shared" si="14"/>
        <v>0</v>
      </c>
      <c r="C514" s="4">
        <f t="shared" si="15"/>
        <v>1</v>
      </c>
      <c r="D514" s="8">
        <f>IF($A514=0,0,VLOOKUP($A514,Pointage!$A$6:$CE$370,'Récap Transp'!D$3))</f>
        <v>0</v>
      </c>
      <c r="E514" s="8">
        <f>IF($A514=0,0,VLOOKUP($A514,Pointage!$A$6:$CE$370,'Récap Transp'!E$3))</f>
        <v>0</v>
      </c>
      <c r="F514" s="8">
        <f>IF($A514=0,0,VLOOKUP($A514,Pointage!$A$6:$CE$370,'Récap Transp'!F$3))</f>
        <v>0</v>
      </c>
      <c r="G514" s="8">
        <f>IF($A514=0,0,VLOOKUP($A514,Pointage!$A$6:$CE$370,'Récap Transp'!G$3))</f>
        <v>0</v>
      </c>
      <c r="H514" s="8">
        <f>IF($A514=0,0,VLOOKUP($A514,Pointage!$A$6:$CE$370,'Récap Transp'!H$3))</f>
        <v>0</v>
      </c>
      <c r="I514" s="8">
        <f>IF($A514=0,0,VLOOKUP($A514,Pointage!$A$6:$CE$370,'Récap Transp'!I$3))</f>
        <v>0</v>
      </c>
      <c r="J514" s="8">
        <f>IF($A514=0,0,VLOOKUP($A514,Pointage!$A$6:$CE$370,'Récap Transp'!J$3))</f>
        <v>0</v>
      </c>
      <c r="K514" s="8">
        <f>IF($A514=0,0,VLOOKUP($A514,Pointage!$A$6:$CE$370,'Récap Transp'!K$3))</f>
        <v>0</v>
      </c>
      <c r="L514" s="8">
        <f>IF($A514=0,0,VLOOKUP($A514,Pointage!$A$6:$CE$370,'Récap Transp'!L$3))</f>
        <v>0</v>
      </c>
      <c r="M514" s="8">
        <f>IF($A514=0,0,VLOOKUP($A514,Pointage!$A$6:$CE$370,'Récap Transp'!M$3))</f>
        <v>0</v>
      </c>
      <c r="N514" s="8">
        <f>IF($A514=0,0,VLOOKUP($A514,Pointage!$A$6:$CE$370,'Récap Transp'!N$3))</f>
        <v>0</v>
      </c>
      <c r="O514" s="8">
        <f>IF($A514=0,0,VLOOKUP($A514,Pointage!$A$6:$CE$370,'Récap Transp'!O$3))</f>
        <v>0</v>
      </c>
      <c r="P514" s="8">
        <f>IF($A514=0,0,VLOOKUP($A514,Pointage!$A$6:$CE$370,'Récap Transp'!P$3))</f>
        <v>0</v>
      </c>
      <c r="Q514" s="8">
        <f>IF($A514=0,0,VLOOKUP($A514,Pointage!$A$6:$CE$370,'Récap Transp'!Q$3))</f>
        <v>0</v>
      </c>
      <c r="R514" s="8">
        <f>IF($A514=0,0,VLOOKUP($A514,Pointage!$A$6:$CE$370,'Récap Transp'!R$3))</f>
        <v>0</v>
      </c>
      <c r="S514" s="8">
        <f>IF($A514=0,0,VLOOKUP($A514,Pointage!$A$6:$CE$370,'Récap Transp'!S$3))</f>
        <v>0</v>
      </c>
    </row>
    <row r="515" spans="1:19" x14ac:dyDescent="0.2">
      <c r="A515" s="7">
        <f>Pointage!A517</f>
        <v>0</v>
      </c>
      <c r="B515" s="4">
        <f t="shared" si="14"/>
        <v>0</v>
      </c>
      <c r="C515" s="4">
        <f t="shared" si="15"/>
        <v>1</v>
      </c>
      <c r="D515" s="8">
        <f>IF($A515=0,0,VLOOKUP($A515,Pointage!$A$6:$CE$370,'Récap Transp'!D$3))</f>
        <v>0</v>
      </c>
      <c r="E515" s="8">
        <f>IF($A515=0,0,VLOOKUP($A515,Pointage!$A$6:$CE$370,'Récap Transp'!E$3))</f>
        <v>0</v>
      </c>
      <c r="F515" s="8">
        <f>IF($A515=0,0,VLOOKUP($A515,Pointage!$A$6:$CE$370,'Récap Transp'!F$3))</f>
        <v>0</v>
      </c>
      <c r="G515" s="8">
        <f>IF($A515=0,0,VLOOKUP($A515,Pointage!$A$6:$CE$370,'Récap Transp'!G$3))</f>
        <v>0</v>
      </c>
      <c r="H515" s="8">
        <f>IF($A515=0,0,VLOOKUP($A515,Pointage!$A$6:$CE$370,'Récap Transp'!H$3))</f>
        <v>0</v>
      </c>
      <c r="I515" s="8">
        <f>IF($A515=0,0,VLOOKUP($A515,Pointage!$A$6:$CE$370,'Récap Transp'!I$3))</f>
        <v>0</v>
      </c>
      <c r="J515" s="8">
        <f>IF($A515=0,0,VLOOKUP($A515,Pointage!$A$6:$CE$370,'Récap Transp'!J$3))</f>
        <v>0</v>
      </c>
      <c r="K515" s="8">
        <f>IF($A515=0,0,VLOOKUP($A515,Pointage!$A$6:$CE$370,'Récap Transp'!K$3))</f>
        <v>0</v>
      </c>
      <c r="L515" s="8">
        <f>IF($A515=0,0,VLOOKUP($A515,Pointage!$A$6:$CE$370,'Récap Transp'!L$3))</f>
        <v>0</v>
      </c>
      <c r="M515" s="8">
        <f>IF($A515=0,0,VLOOKUP($A515,Pointage!$A$6:$CE$370,'Récap Transp'!M$3))</f>
        <v>0</v>
      </c>
      <c r="N515" s="8">
        <f>IF($A515=0,0,VLOOKUP($A515,Pointage!$A$6:$CE$370,'Récap Transp'!N$3))</f>
        <v>0</v>
      </c>
      <c r="O515" s="8">
        <f>IF($A515=0,0,VLOOKUP($A515,Pointage!$A$6:$CE$370,'Récap Transp'!O$3))</f>
        <v>0</v>
      </c>
      <c r="P515" s="8">
        <f>IF($A515=0,0,VLOOKUP($A515,Pointage!$A$6:$CE$370,'Récap Transp'!P$3))</f>
        <v>0</v>
      </c>
      <c r="Q515" s="8">
        <f>IF($A515=0,0,VLOOKUP($A515,Pointage!$A$6:$CE$370,'Récap Transp'!Q$3))</f>
        <v>0</v>
      </c>
      <c r="R515" s="8">
        <f>IF($A515=0,0,VLOOKUP($A515,Pointage!$A$6:$CE$370,'Récap Transp'!R$3))</f>
        <v>0</v>
      </c>
      <c r="S515" s="8">
        <f>IF($A515=0,0,VLOOKUP($A515,Pointage!$A$6:$CE$370,'Récap Transp'!S$3))</f>
        <v>0</v>
      </c>
    </row>
    <row r="516" spans="1:19" x14ac:dyDescent="0.2">
      <c r="A516" s="7">
        <f>Pointage!A518</f>
        <v>0</v>
      </c>
      <c r="B516" s="4">
        <f t="shared" si="14"/>
        <v>0</v>
      </c>
      <c r="C516" s="4">
        <f t="shared" si="15"/>
        <v>1</v>
      </c>
      <c r="D516" s="8">
        <f>IF($A516=0,0,VLOOKUP($A516,Pointage!$A$6:$CE$370,'Récap Transp'!D$3))</f>
        <v>0</v>
      </c>
      <c r="E516" s="8">
        <f>IF($A516=0,0,VLOOKUP($A516,Pointage!$A$6:$CE$370,'Récap Transp'!E$3))</f>
        <v>0</v>
      </c>
      <c r="F516" s="8">
        <f>IF($A516=0,0,VLOOKUP($A516,Pointage!$A$6:$CE$370,'Récap Transp'!F$3))</f>
        <v>0</v>
      </c>
      <c r="G516" s="8">
        <f>IF($A516=0,0,VLOOKUP($A516,Pointage!$A$6:$CE$370,'Récap Transp'!G$3))</f>
        <v>0</v>
      </c>
      <c r="H516" s="8">
        <f>IF($A516=0,0,VLOOKUP($A516,Pointage!$A$6:$CE$370,'Récap Transp'!H$3))</f>
        <v>0</v>
      </c>
      <c r="I516" s="8">
        <f>IF($A516=0,0,VLOOKUP($A516,Pointage!$A$6:$CE$370,'Récap Transp'!I$3))</f>
        <v>0</v>
      </c>
      <c r="J516" s="8">
        <f>IF($A516=0,0,VLOOKUP($A516,Pointage!$A$6:$CE$370,'Récap Transp'!J$3))</f>
        <v>0</v>
      </c>
      <c r="K516" s="8">
        <f>IF($A516=0,0,VLOOKUP($A516,Pointage!$A$6:$CE$370,'Récap Transp'!K$3))</f>
        <v>0</v>
      </c>
      <c r="L516" s="8">
        <f>IF($A516=0,0,VLOOKUP($A516,Pointage!$A$6:$CE$370,'Récap Transp'!L$3))</f>
        <v>0</v>
      </c>
      <c r="M516" s="8">
        <f>IF($A516=0,0,VLOOKUP($A516,Pointage!$A$6:$CE$370,'Récap Transp'!M$3))</f>
        <v>0</v>
      </c>
      <c r="N516" s="8">
        <f>IF($A516=0,0,VLOOKUP($A516,Pointage!$A$6:$CE$370,'Récap Transp'!N$3))</f>
        <v>0</v>
      </c>
      <c r="O516" s="8">
        <f>IF($A516=0,0,VLOOKUP($A516,Pointage!$A$6:$CE$370,'Récap Transp'!O$3))</f>
        <v>0</v>
      </c>
      <c r="P516" s="8">
        <f>IF($A516=0,0,VLOOKUP($A516,Pointage!$A$6:$CE$370,'Récap Transp'!P$3))</f>
        <v>0</v>
      </c>
      <c r="Q516" s="8">
        <f>IF($A516=0,0,VLOOKUP($A516,Pointage!$A$6:$CE$370,'Récap Transp'!Q$3))</f>
        <v>0</v>
      </c>
      <c r="R516" s="8">
        <f>IF($A516=0,0,VLOOKUP($A516,Pointage!$A$6:$CE$370,'Récap Transp'!R$3))</f>
        <v>0</v>
      </c>
      <c r="S516" s="8">
        <f>IF($A516=0,0,VLOOKUP($A516,Pointage!$A$6:$CE$370,'Récap Transp'!S$3))</f>
        <v>0</v>
      </c>
    </row>
    <row r="517" spans="1:19" x14ac:dyDescent="0.2">
      <c r="A517" s="7">
        <f>Pointage!A519</f>
        <v>0</v>
      </c>
      <c r="B517" s="4">
        <f t="shared" ref="B517:B567" si="16">DAY(A517)</f>
        <v>0</v>
      </c>
      <c r="C517" s="4">
        <f t="shared" ref="C517:C567" si="17">MONTH(A517)</f>
        <v>1</v>
      </c>
      <c r="D517" s="8">
        <f>IF($A517=0,0,VLOOKUP($A517,Pointage!$A$6:$CE$370,'Récap Transp'!D$3))</f>
        <v>0</v>
      </c>
      <c r="E517" s="8">
        <f>IF($A517=0,0,VLOOKUP($A517,Pointage!$A$6:$CE$370,'Récap Transp'!E$3))</f>
        <v>0</v>
      </c>
      <c r="F517" s="8">
        <f>IF($A517=0,0,VLOOKUP($A517,Pointage!$A$6:$CE$370,'Récap Transp'!F$3))</f>
        <v>0</v>
      </c>
      <c r="G517" s="8">
        <f>IF($A517=0,0,VLOOKUP($A517,Pointage!$A$6:$CE$370,'Récap Transp'!G$3))</f>
        <v>0</v>
      </c>
      <c r="H517" s="8">
        <f>IF($A517=0,0,VLOOKUP($A517,Pointage!$A$6:$CE$370,'Récap Transp'!H$3))</f>
        <v>0</v>
      </c>
      <c r="I517" s="8">
        <f>IF($A517=0,0,VLOOKUP($A517,Pointage!$A$6:$CE$370,'Récap Transp'!I$3))</f>
        <v>0</v>
      </c>
      <c r="J517" s="8">
        <f>IF($A517=0,0,VLOOKUP($A517,Pointage!$A$6:$CE$370,'Récap Transp'!J$3))</f>
        <v>0</v>
      </c>
      <c r="K517" s="8">
        <f>IF($A517=0,0,VLOOKUP($A517,Pointage!$A$6:$CE$370,'Récap Transp'!K$3))</f>
        <v>0</v>
      </c>
      <c r="L517" s="8">
        <f>IF($A517=0,0,VLOOKUP($A517,Pointage!$A$6:$CE$370,'Récap Transp'!L$3))</f>
        <v>0</v>
      </c>
      <c r="M517" s="8">
        <f>IF($A517=0,0,VLOOKUP($A517,Pointage!$A$6:$CE$370,'Récap Transp'!M$3))</f>
        <v>0</v>
      </c>
      <c r="N517" s="8">
        <f>IF($A517=0,0,VLOOKUP($A517,Pointage!$A$6:$CE$370,'Récap Transp'!N$3))</f>
        <v>0</v>
      </c>
      <c r="O517" s="8">
        <f>IF($A517=0,0,VLOOKUP($A517,Pointage!$A$6:$CE$370,'Récap Transp'!O$3))</f>
        <v>0</v>
      </c>
      <c r="P517" s="8">
        <f>IF($A517=0,0,VLOOKUP($A517,Pointage!$A$6:$CE$370,'Récap Transp'!P$3))</f>
        <v>0</v>
      </c>
      <c r="Q517" s="8">
        <f>IF($A517=0,0,VLOOKUP($A517,Pointage!$A$6:$CE$370,'Récap Transp'!Q$3))</f>
        <v>0</v>
      </c>
      <c r="R517" s="8">
        <f>IF($A517=0,0,VLOOKUP($A517,Pointage!$A$6:$CE$370,'Récap Transp'!R$3))</f>
        <v>0</v>
      </c>
      <c r="S517" s="8">
        <f>IF($A517=0,0,VLOOKUP($A517,Pointage!$A$6:$CE$370,'Récap Transp'!S$3))</f>
        <v>0</v>
      </c>
    </row>
    <row r="518" spans="1:19" x14ac:dyDescent="0.2">
      <c r="A518" s="7">
        <f>Pointage!A520</f>
        <v>0</v>
      </c>
      <c r="B518" s="4">
        <f t="shared" si="16"/>
        <v>0</v>
      </c>
      <c r="C518" s="4">
        <f t="shared" si="17"/>
        <v>1</v>
      </c>
      <c r="D518" s="8">
        <f>IF($A518=0,0,VLOOKUP($A518,Pointage!$A$6:$CE$370,'Récap Transp'!D$3))</f>
        <v>0</v>
      </c>
      <c r="E518" s="8">
        <f>IF($A518=0,0,VLOOKUP($A518,Pointage!$A$6:$CE$370,'Récap Transp'!E$3))</f>
        <v>0</v>
      </c>
      <c r="F518" s="8">
        <f>IF($A518=0,0,VLOOKUP($A518,Pointage!$A$6:$CE$370,'Récap Transp'!F$3))</f>
        <v>0</v>
      </c>
      <c r="G518" s="8">
        <f>IF($A518=0,0,VLOOKUP($A518,Pointage!$A$6:$CE$370,'Récap Transp'!G$3))</f>
        <v>0</v>
      </c>
      <c r="H518" s="8">
        <f>IF($A518=0,0,VLOOKUP($A518,Pointage!$A$6:$CE$370,'Récap Transp'!H$3))</f>
        <v>0</v>
      </c>
      <c r="I518" s="8">
        <f>IF($A518=0,0,VLOOKUP($A518,Pointage!$A$6:$CE$370,'Récap Transp'!I$3))</f>
        <v>0</v>
      </c>
      <c r="J518" s="8">
        <f>IF($A518=0,0,VLOOKUP($A518,Pointage!$A$6:$CE$370,'Récap Transp'!J$3))</f>
        <v>0</v>
      </c>
      <c r="K518" s="8">
        <f>IF($A518=0,0,VLOOKUP($A518,Pointage!$A$6:$CE$370,'Récap Transp'!K$3))</f>
        <v>0</v>
      </c>
      <c r="L518" s="8">
        <f>IF($A518=0,0,VLOOKUP($A518,Pointage!$A$6:$CE$370,'Récap Transp'!L$3))</f>
        <v>0</v>
      </c>
      <c r="M518" s="8">
        <f>IF($A518=0,0,VLOOKUP($A518,Pointage!$A$6:$CE$370,'Récap Transp'!M$3))</f>
        <v>0</v>
      </c>
      <c r="N518" s="8">
        <f>IF($A518=0,0,VLOOKUP($A518,Pointage!$A$6:$CE$370,'Récap Transp'!N$3))</f>
        <v>0</v>
      </c>
      <c r="O518" s="8">
        <f>IF($A518=0,0,VLOOKUP($A518,Pointage!$A$6:$CE$370,'Récap Transp'!O$3))</f>
        <v>0</v>
      </c>
      <c r="P518" s="8">
        <f>IF($A518=0,0,VLOOKUP($A518,Pointage!$A$6:$CE$370,'Récap Transp'!P$3))</f>
        <v>0</v>
      </c>
      <c r="Q518" s="8">
        <f>IF($A518=0,0,VLOOKUP($A518,Pointage!$A$6:$CE$370,'Récap Transp'!Q$3))</f>
        <v>0</v>
      </c>
      <c r="R518" s="8">
        <f>IF($A518=0,0,VLOOKUP($A518,Pointage!$A$6:$CE$370,'Récap Transp'!R$3))</f>
        <v>0</v>
      </c>
      <c r="S518" s="8">
        <f>IF($A518=0,0,VLOOKUP($A518,Pointage!$A$6:$CE$370,'Récap Transp'!S$3))</f>
        <v>0</v>
      </c>
    </row>
    <row r="519" spans="1:19" x14ac:dyDescent="0.2">
      <c r="A519" s="7">
        <f>Pointage!A521</f>
        <v>0</v>
      </c>
      <c r="B519" s="4">
        <f t="shared" si="16"/>
        <v>0</v>
      </c>
      <c r="C519" s="4">
        <f t="shared" si="17"/>
        <v>1</v>
      </c>
      <c r="D519" s="8">
        <f>IF($A519=0,0,VLOOKUP($A519,Pointage!$A$6:$CE$370,'Récap Transp'!D$3))</f>
        <v>0</v>
      </c>
      <c r="E519" s="8">
        <f>IF($A519=0,0,VLOOKUP($A519,Pointage!$A$6:$CE$370,'Récap Transp'!E$3))</f>
        <v>0</v>
      </c>
      <c r="F519" s="8">
        <f>IF($A519=0,0,VLOOKUP($A519,Pointage!$A$6:$CE$370,'Récap Transp'!F$3))</f>
        <v>0</v>
      </c>
      <c r="G519" s="8">
        <f>IF($A519=0,0,VLOOKUP($A519,Pointage!$A$6:$CE$370,'Récap Transp'!G$3))</f>
        <v>0</v>
      </c>
      <c r="H519" s="8">
        <f>IF($A519=0,0,VLOOKUP($A519,Pointage!$A$6:$CE$370,'Récap Transp'!H$3))</f>
        <v>0</v>
      </c>
      <c r="I519" s="8">
        <f>IF($A519=0,0,VLOOKUP($A519,Pointage!$A$6:$CE$370,'Récap Transp'!I$3))</f>
        <v>0</v>
      </c>
      <c r="J519" s="8">
        <f>IF($A519=0,0,VLOOKUP($A519,Pointage!$A$6:$CE$370,'Récap Transp'!J$3))</f>
        <v>0</v>
      </c>
      <c r="K519" s="8">
        <f>IF($A519=0,0,VLOOKUP($A519,Pointage!$A$6:$CE$370,'Récap Transp'!K$3))</f>
        <v>0</v>
      </c>
      <c r="L519" s="8">
        <f>IF($A519=0,0,VLOOKUP($A519,Pointage!$A$6:$CE$370,'Récap Transp'!L$3))</f>
        <v>0</v>
      </c>
      <c r="M519" s="8">
        <f>IF($A519=0,0,VLOOKUP($A519,Pointage!$A$6:$CE$370,'Récap Transp'!M$3))</f>
        <v>0</v>
      </c>
      <c r="N519" s="8">
        <f>IF($A519=0,0,VLOOKUP($A519,Pointage!$A$6:$CE$370,'Récap Transp'!N$3))</f>
        <v>0</v>
      </c>
      <c r="O519" s="8">
        <f>IF($A519=0,0,VLOOKUP($A519,Pointage!$A$6:$CE$370,'Récap Transp'!O$3))</f>
        <v>0</v>
      </c>
      <c r="P519" s="8">
        <f>IF($A519=0,0,VLOOKUP($A519,Pointage!$A$6:$CE$370,'Récap Transp'!P$3))</f>
        <v>0</v>
      </c>
      <c r="Q519" s="8">
        <f>IF($A519=0,0,VLOOKUP($A519,Pointage!$A$6:$CE$370,'Récap Transp'!Q$3))</f>
        <v>0</v>
      </c>
      <c r="R519" s="8">
        <f>IF($A519=0,0,VLOOKUP($A519,Pointage!$A$6:$CE$370,'Récap Transp'!R$3))</f>
        <v>0</v>
      </c>
      <c r="S519" s="8">
        <f>IF($A519=0,0,VLOOKUP($A519,Pointage!$A$6:$CE$370,'Récap Transp'!S$3))</f>
        <v>0</v>
      </c>
    </row>
    <row r="520" spans="1:19" x14ac:dyDescent="0.2">
      <c r="A520" s="7">
        <f>Pointage!A522</f>
        <v>0</v>
      </c>
      <c r="B520" s="4">
        <f t="shared" si="16"/>
        <v>0</v>
      </c>
      <c r="C520" s="4">
        <f t="shared" si="17"/>
        <v>1</v>
      </c>
      <c r="D520" s="8">
        <f>IF($A520=0,0,VLOOKUP($A520,Pointage!$A$6:$CE$370,'Récap Transp'!D$3))</f>
        <v>0</v>
      </c>
      <c r="E520" s="8">
        <f>IF($A520=0,0,VLOOKUP($A520,Pointage!$A$6:$CE$370,'Récap Transp'!E$3))</f>
        <v>0</v>
      </c>
      <c r="F520" s="8">
        <f>IF($A520=0,0,VLOOKUP($A520,Pointage!$A$6:$CE$370,'Récap Transp'!F$3))</f>
        <v>0</v>
      </c>
      <c r="G520" s="8">
        <f>IF($A520=0,0,VLOOKUP($A520,Pointage!$A$6:$CE$370,'Récap Transp'!G$3))</f>
        <v>0</v>
      </c>
      <c r="H520" s="8">
        <f>IF($A520=0,0,VLOOKUP($A520,Pointage!$A$6:$CE$370,'Récap Transp'!H$3))</f>
        <v>0</v>
      </c>
      <c r="I520" s="8">
        <f>IF($A520=0,0,VLOOKUP($A520,Pointage!$A$6:$CE$370,'Récap Transp'!I$3))</f>
        <v>0</v>
      </c>
      <c r="J520" s="8">
        <f>IF($A520=0,0,VLOOKUP($A520,Pointage!$A$6:$CE$370,'Récap Transp'!J$3))</f>
        <v>0</v>
      </c>
      <c r="K520" s="8">
        <f>IF($A520=0,0,VLOOKUP($A520,Pointage!$A$6:$CE$370,'Récap Transp'!K$3))</f>
        <v>0</v>
      </c>
      <c r="L520" s="8">
        <f>IF($A520=0,0,VLOOKUP($A520,Pointage!$A$6:$CE$370,'Récap Transp'!L$3))</f>
        <v>0</v>
      </c>
      <c r="M520" s="8">
        <f>IF($A520=0,0,VLOOKUP($A520,Pointage!$A$6:$CE$370,'Récap Transp'!M$3))</f>
        <v>0</v>
      </c>
      <c r="N520" s="8">
        <f>IF($A520=0,0,VLOOKUP($A520,Pointage!$A$6:$CE$370,'Récap Transp'!N$3))</f>
        <v>0</v>
      </c>
      <c r="O520" s="8">
        <f>IF($A520=0,0,VLOOKUP($A520,Pointage!$A$6:$CE$370,'Récap Transp'!O$3))</f>
        <v>0</v>
      </c>
      <c r="P520" s="8">
        <f>IF($A520=0,0,VLOOKUP($A520,Pointage!$A$6:$CE$370,'Récap Transp'!P$3))</f>
        <v>0</v>
      </c>
      <c r="Q520" s="8">
        <f>IF($A520=0,0,VLOOKUP($A520,Pointage!$A$6:$CE$370,'Récap Transp'!Q$3))</f>
        <v>0</v>
      </c>
      <c r="R520" s="8">
        <f>IF($A520=0,0,VLOOKUP($A520,Pointage!$A$6:$CE$370,'Récap Transp'!R$3))</f>
        <v>0</v>
      </c>
      <c r="S520" s="8">
        <f>IF($A520=0,0,VLOOKUP($A520,Pointage!$A$6:$CE$370,'Récap Transp'!S$3))</f>
        <v>0</v>
      </c>
    </row>
    <row r="521" spans="1:19" x14ac:dyDescent="0.2">
      <c r="A521" s="7">
        <f>Pointage!A523</f>
        <v>0</v>
      </c>
      <c r="B521" s="4">
        <f t="shared" si="16"/>
        <v>0</v>
      </c>
      <c r="C521" s="4">
        <f t="shared" si="17"/>
        <v>1</v>
      </c>
      <c r="D521" s="8">
        <f>IF($A521=0,0,VLOOKUP($A521,Pointage!$A$6:$CE$370,'Récap Transp'!D$3))</f>
        <v>0</v>
      </c>
      <c r="E521" s="8">
        <f>IF($A521=0,0,VLOOKUP($A521,Pointage!$A$6:$CE$370,'Récap Transp'!E$3))</f>
        <v>0</v>
      </c>
      <c r="F521" s="8">
        <f>IF($A521=0,0,VLOOKUP($A521,Pointage!$A$6:$CE$370,'Récap Transp'!F$3))</f>
        <v>0</v>
      </c>
      <c r="G521" s="8">
        <f>IF($A521=0,0,VLOOKUP($A521,Pointage!$A$6:$CE$370,'Récap Transp'!G$3))</f>
        <v>0</v>
      </c>
      <c r="H521" s="8">
        <f>IF($A521=0,0,VLOOKUP($A521,Pointage!$A$6:$CE$370,'Récap Transp'!H$3))</f>
        <v>0</v>
      </c>
      <c r="I521" s="8">
        <f>IF($A521=0,0,VLOOKUP($A521,Pointage!$A$6:$CE$370,'Récap Transp'!I$3))</f>
        <v>0</v>
      </c>
      <c r="J521" s="8">
        <f>IF($A521=0,0,VLOOKUP($A521,Pointage!$A$6:$CE$370,'Récap Transp'!J$3))</f>
        <v>0</v>
      </c>
      <c r="K521" s="8">
        <f>IF($A521=0,0,VLOOKUP($A521,Pointage!$A$6:$CE$370,'Récap Transp'!K$3))</f>
        <v>0</v>
      </c>
      <c r="L521" s="8">
        <f>IF($A521=0,0,VLOOKUP($A521,Pointage!$A$6:$CE$370,'Récap Transp'!L$3))</f>
        <v>0</v>
      </c>
      <c r="M521" s="8">
        <f>IF($A521=0,0,VLOOKUP($A521,Pointage!$A$6:$CE$370,'Récap Transp'!M$3))</f>
        <v>0</v>
      </c>
      <c r="N521" s="8">
        <f>IF($A521=0,0,VLOOKUP($A521,Pointage!$A$6:$CE$370,'Récap Transp'!N$3))</f>
        <v>0</v>
      </c>
      <c r="O521" s="8">
        <f>IF($A521=0,0,VLOOKUP($A521,Pointage!$A$6:$CE$370,'Récap Transp'!O$3))</f>
        <v>0</v>
      </c>
      <c r="P521" s="8">
        <f>IF($A521=0,0,VLOOKUP($A521,Pointage!$A$6:$CE$370,'Récap Transp'!P$3))</f>
        <v>0</v>
      </c>
      <c r="Q521" s="8">
        <f>IF($A521=0,0,VLOOKUP($A521,Pointage!$A$6:$CE$370,'Récap Transp'!Q$3))</f>
        <v>0</v>
      </c>
      <c r="R521" s="8">
        <f>IF($A521=0,0,VLOOKUP($A521,Pointage!$A$6:$CE$370,'Récap Transp'!R$3))</f>
        <v>0</v>
      </c>
      <c r="S521" s="8">
        <f>IF($A521=0,0,VLOOKUP($A521,Pointage!$A$6:$CE$370,'Récap Transp'!S$3))</f>
        <v>0</v>
      </c>
    </row>
    <row r="522" spans="1:19" x14ac:dyDescent="0.2">
      <c r="A522" s="7">
        <f>Pointage!A524</f>
        <v>0</v>
      </c>
      <c r="B522" s="4">
        <f t="shared" si="16"/>
        <v>0</v>
      </c>
      <c r="C522" s="4">
        <f t="shared" si="17"/>
        <v>1</v>
      </c>
      <c r="D522" s="8">
        <f>IF($A522=0,0,VLOOKUP($A522,Pointage!$A$6:$CE$370,'Récap Transp'!D$3))</f>
        <v>0</v>
      </c>
      <c r="E522" s="8">
        <f>IF($A522=0,0,VLOOKUP($A522,Pointage!$A$6:$CE$370,'Récap Transp'!E$3))</f>
        <v>0</v>
      </c>
      <c r="F522" s="8">
        <f>IF($A522=0,0,VLOOKUP($A522,Pointage!$A$6:$CE$370,'Récap Transp'!F$3))</f>
        <v>0</v>
      </c>
      <c r="G522" s="8">
        <f>IF($A522=0,0,VLOOKUP($A522,Pointage!$A$6:$CE$370,'Récap Transp'!G$3))</f>
        <v>0</v>
      </c>
      <c r="H522" s="8">
        <f>IF($A522=0,0,VLOOKUP($A522,Pointage!$A$6:$CE$370,'Récap Transp'!H$3))</f>
        <v>0</v>
      </c>
      <c r="I522" s="8">
        <f>IF($A522=0,0,VLOOKUP($A522,Pointage!$A$6:$CE$370,'Récap Transp'!I$3))</f>
        <v>0</v>
      </c>
      <c r="J522" s="8">
        <f>IF($A522=0,0,VLOOKUP($A522,Pointage!$A$6:$CE$370,'Récap Transp'!J$3))</f>
        <v>0</v>
      </c>
      <c r="K522" s="8">
        <f>IF($A522=0,0,VLOOKUP($A522,Pointage!$A$6:$CE$370,'Récap Transp'!K$3))</f>
        <v>0</v>
      </c>
      <c r="L522" s="8">
        <f>IF($A522=0,0,VLOOKUP($A522,Pointage!$A$6:$CE$370,'Récap Transp'!L$3))</f>
        <v>0</v>
      </c>
      <c r="M522" s="8">
        <f>IF($A522=0,0,VLOOKUP($A522,Pointage!$A$6:$CE$370,'Récap Transp'!M$3))</f>
        <v>0</v>
      </c>
      <c r="N522" s="8">
        <f>IF($A522=0,0,VLOOKUP($A522,Pointage!$A$6:$CE$370,'Récap Transp'!N$3))</f>
        <v>0</v>
      </c>
      <c r="O522" s="8">
        <f>IF($A522=0,0,VLOOKUP($A522,Pointage!$A$6:$CE$370,'Récap Transp'!O$3))</f>
        <v>0</v>
      </c>
      <c r="P522" s="8">
        <f>IF($A522=0,0,VLOOKUP($A522,Pointage!$A$6:$CE$370,'Récap Transp'!P$3))</f>
        <v>0</v>
      </c>
      <c r="Q522" s="8">
        <f>IF($A522=0,0,VLOOKUP($A522,Pointage!$A$6:$CE$370,'Récap Transp'!Q$3))</f>
        <v>0</v>
      </c>
      <c r="R522" s="8">
        <f>IF($A522=0,0,VLOOKUP($A522,Pointage!$A$6:$CE$370,'Récap Transp'!R$3))</f>
        <v>0</v>
      </c>
      <c r="S522" s="8">
        <f>IF($A522=0,0,VLOOKUP($A522,Pointage!$A$6:$CE$370,'Récap Transp'!S$3))</f>
        <v>0</v>
      </c>
    </row>
    <row r="523" spans="1:19" x14ac:dyDescent="0.2">
      <c r="A523" s="7">
        <f>Pointage!A525</f>
        <v>0</v>
      </c>
      <c r="B523" s="4">
        <f t="shared" si="16"/>
        <v>0</v>
      </c>
      <c r="C523" s="4">
        <f t="shared" si="17"/>
        <v>1</v>
      </c>
      <c r="D523" s="8">
        <f>IF($A523=0,0,VLOOKUP($A523,Pointage!$A$6:$CE$370,'Récap Transp'!D$3))</f>
        <v>0</v>
      </c>
      <c r="E523" s="8">
        <f>IF($A523=0,0,VLOOKUP($A523,Pointage!$A$6:$CE$370,'Récap Transp'!E$3))</f>
        <v>0</v>
      </c>
      <c r="F523" s="8">
        <f>IF($A523=0,0,VLOOKUP($A523,Pointage!$A$6:$CE$370,'Récap Transp'!F$3))</f>
        <v>0</v>
      </c>
      <c r="G523" s="8">
        <f>IF($A523=0,0,VLOOKUP($A523,Pointage!$A$6:$CE$370,'Récap Transp'!G$3))</f>
        <v>0</v>
      </c>
      <c r="H523" s="8">
        <f>IF($A523=0,0,VLOOKUP($A523,Pointage!$A$6:$CE$370,'Récap Transp'!H$3))</f>
        <v>0</v>
      </c>
      <c r="I523" s="8">
        <f>IF($A523=0,0,VLOOKUP($A523,Pointage!$A$6:$CE$370,'Récap Transp'!I$3))</f>
        <v>0</v>
      </c>
      <c r="J523" s="8">
        <f>IF($A523=0,0,VLOOKUP($A523,Pointage!$A$6:$CE$370,'Récap Transp'!J$3))</f>
        <v>0</v>
      </c>
      <c r="K523" s="8">
        <f>IF($A523=0,0,VLOOKUP($A523,Pointage!$A$6:$CE$370,'Récap Transp'!K$3))</f>
        <v>0</v>
      </c>
      <c r="L523" s="8">
        <f>IF($A523=0,0,VLOOKUP($A523,Pointage!$A$6:$CE$370,'Récap Transp'!L$3))</f>
        <v>0</v>
      </c>
      <c r="M523" s="8">
        <f>IF($A523=0,0,VLOOKUP($A523,Pointage!$A$6:$CE$370,'Récap Transp'!M$3))</f>
        <v>0</v>
      </c>
      <c r="N523" s="8">
        <f>IF($A523=0,0,VLOOKUP($A523,Pointage!$A$6:$CE$370,'Récap Transp'!N$3))</f>
        <v>0</v>
      </c>
      <c r="O523" s="8">
        <f>IF($A523=0,0,VLOOKUP($A523,Pointage!$A$6:$CE$370,'Récap Transp'!O$3))</f>
        <v>0</v>
      </c>
      <c r="P523" s="8">
        <f>IF($A523=0,0,VLOOKUP($A523,Pointage!$A$6:$CE$370,'Récap Transp'!P$3))</f>
        <v>0</v>
      </c>
      <c r="Q523" s="8">
        <f>IF($A523=0,0,VLOOKUP($A523,Pointage!$A$6:$CE$370,'Récap Transp'!Q$3))</f>
        <v>0</v>
      </c>
      <c r="R523" s="8">
        <f>IF($A523=0,0,VLOOKUP($A523,Pointage!$A$6:$CE$370,'Récap Transp'!R$3))</f>
        <v>0</v>
      </c>
      <c r="S523" s="8">
        <f>IF($A523=0,0,VLOOKUP($A523,Pointage!$A$6:$CE$370,'Récap Transp'!S$3))</f>
        <v>0</v>
      </c>
    </row>
    <row r="524" spans="1:19" x14ac:dyDescent="0.2">
      <c r="A524" s="7">
        <f>Pointage!A526</f>
        <v>0</v>
      </c>
      <c r="B524" s="4">
        <f t="shared" si="16"/>
        <v>0</v>
      </c>
      <c r="C524" s="4">
        <f t="shared" si="17"/>
        <v>1</v>
      </c>
      <c r="D524" s="8">
        <f>IF($A524=0,0,VLOOKUP($A524,Pointage!$A$6:$CE$370,'Récap Transp'!D$3))</f>
        <v>0</v>
      </c>
      <c r="E524" s="8">
        <f>IF($A524=0,0,VLOOKUP($A524,Pointage!$A$6:$CE$370,'Récap Transp'!E$3))</f>
        <v>0</v>
      </c>
      <c r="F524" s="8">
        <f>IF($A524=0,0,VLOOKUP($A524,Pointage!$A$6:$CE$370,'Récap Transp'!F$3))</f>
        <v>0</v>
      </c>
      <c r="G524" s="8">
        <f>IF($A524=0,0,VLOOKUP($A524,Pointage!$A$6:$CE$370,'Récap Transp'!G$3))</f>
        <v>0</v>
      </c>
      <c r="H524" s="8">
        <f>IF($A524=0,0,VLOOKUP($A524,Pointage!$A$6:$CE$370,'Récap Transp'!H$3))</f>
        <v>0</v>
      </c>
      <c r="I524" s="8">
        <f>IF($A524=0,0,VLOOKUP($A524,Pointage!$A$6:$CE$370,'Récap Transp'!I$3))</f>
        <v>0</v>
      </c>
      <c r="J524" s="8">
        <f>IF($A524=0,0,VLOOKUP($A524,Pointage!$A$6:$CE$370,'Récap Transp'!J$3))</f>
        <v>0</v>
      </c>
      <c r="K524" s="8">
        <f>IF($A524=0,0,VLOOKUP($A524,Pointage!$A$6:$CE$370,'Récap Transp'!K$3))</f>
        <v>0</v>
      </c>
      <c r="L524" s="8">
        <f>IF($A524=0,0,VLOOKUP($A524,Pointage!$A$6:$CE$370,'Récap Transp'!L$3))</f>
        <v>0</v>
      </c>
      <c r="M524" s="8">
        <f>IF($A524=0,0,VLOOKUP($A524,Pointage!$A$6:$CE$370,'Récap Transp'!M$3))</f>
        <v>0</v>
      </c>
      <c r="N524" s="8">
        <f>IF($A524=0,0,VLOOKUP($A524,Pointage!$A$6:$CE$370,'Récap Transp'!N$3))</f>
        <v>0</v>
      </c>
      <c r="O524" s="8">
        <f>IF($A524=0,0,VLOOKUP($A524,Pointage!$A$6:$CE$370,'Récap Transp'!O$3))</f>
        <v>0</v>
      </c>
      <c r="P524" s="8">
        <f>IF($A524=0,0,VLOOKUP($A524,Pointage!$A$6:$CE$370,'Récap Transp'!P$3))</f>
        <v>0</v>
      </c>
      <c r="Q524" s="8">
        <f>IF($A524=0,0,VLOOKUP($A524,Pointage!$A$6:$CE$370,'Récap Transp'!Q$3))</f>
        <v>0</v>
      </c>
      <c r="R524" s="8">
        <f>IF($A524=0,0,VLOOKUP($A524,Pointage!$A$6:$CE$370,'Récap Transp'!R$3))</f>
        <v>0</v>
      </c>
      <c r="S524" s="8">
        <f>IF($A524=0,0,VLOOKUP($A524,Pointage!$A$6:$CE$370,'Récap Transp'!S$3))</f>
        <v>0</v>
      </c>
    </row>
    <row r="525" spans="1:19" x14ac:dyDescent="0.2">
      <c r="A525" s="7">
        <f>Pointage!A527</f>
        <v>0</v>
      </c>
      <c r="B525" s="4">
        <f t="shared" si="16"/>
        <v>0</v>
      </c>
      <c r="C525" s="4">
        <f t="shared" si="17"/>
        <v>1</v>
      </c>
      <c r="D525" s="8">
        <f>IF($A525=0,0,VLOOKUP($A525,Pointage!$A$6:$CE$370,'Récap Transp'!D$3))</f>
        <v>0</v>
      </c>
      <c r="E525" s="8">
        <f>IF($A525=0,0,VLOOKUP($A525,Pointage!$A$6:$CE$370,'Récap Transp'!E$3))</f>
        <v>0</v>
      </c>
      <c r="F525" s="8">
        <f>IF($A525=0,0,VLOOKUP($A525,Pointage!$A$6:$CE$370,'Récap Transp'!F$3))</f>
        <v>0</v>
      </c>
      <c r="G525" s="8">
        <f>IF($A525=0,0,VLOOKUP($A525,Pointage!$A$6:$CE$370,'Récap Transp'!G$3))</f>
        <v>0</v>
      </c>
      <c r="H525" s="8">
        <f>IF($A525=0,0,VLOOKUP($A525,Pointage!$A$6:$CE$370,'Récap Transp'!H$3))</f>
        <v>0</v>
      </c>
      <c r="I525" s="8">
        <f>IF($A525=0,0,VLOOKUP($A525,Pointage!$A$6:$CE$370,'Récap Transp'!I$3))</f>
        <v>0</v>
      </c>
      <c r="J525" s="8">
        <f>IF($A525=0,0,VLOOKUP($A525,Pointage!$A$6:$CE$370,'Récap Transp'!J$3))</f>
        <v>0</v>
      </c>
      <c r="K525" s="8">
        <f>IF($A525=0,0,VLOOKUP($A525,Pointage!$A$6:$CE$370,'Récap Transp'!K$3))</f>
        <v>0</v>
      </c>
      <c r="L525" s="8">
        <f>IF($A525=0,0,VLOOKUP($A525,Pointage!$A$6:$CE$370,'Récap Transp'!L$3))</f>
        <v>0</v>
      </c>
      <c r="M525" s="8">
        <f>IF($A525=0,0,VLOOKUP($A525,Pointage!$A$6:$CE$370,'Récap Transp'!M$3))</f>
        <v>0</v>
      </c>
      <c r="N525" s="8">
        <f>IF($A525=0,0,VLOOKUP($A525,Pointage!$A$6:$CE$370,'Récap Transp'!N$3))</f>
        <v>0</v>
      </c>
      <c r="O525" s="8">
        <f>IF($A525=0,0,VLOOKUP($A525,Pointage!$A$6:$CE$370,'Récap Transp'!O$3))</f>
        <v>0</v>
      </c>
      <c r="P525" s="8">
        <f>IF($A525=0,0,VLOOKUP($A525,Pointage!$A$6:$CE$370,'Récap Transp'!P$3))</f>
        <v>0</v>
      </c>
      <c r="Q525" s="8">
        <f>IF($A525=0,0,VLOOKUP($A525,Pointage!$A$6:$CE$370,'Récap Transp'!Q$3))</f>
        <v>0</v>
      </c>
      <c r="R525" s="8">
        <f>IF($A525=0,0,VLOOKUP($A525,Pointage!$A$6:$CE$370,'Récap Transp'!R$3))</f>
        <v>0</v>
      </c>
      <c r="S525" s="8">
        <f>IF($A525=0,0,VLOOKUP($A525,Pointage!$A$6:$CE$370,'Récap Transp'!S$3))</f>
        <v>0</v>
      </c>
    </row>
    <row r="526" spans="1:19" x14ac:dyDescent="0.2">
      <c r="A526" s="7">
        <f>Pointage!A528</f>
        <v>0</v>
      </c>
      <c r="B526" s="4">
        <f t="shared" si="16"/>
        <v>0</v>
      </c>
      <c r="C526" s="4">
        <f t="shared" si="17"/>
        <v>1</v>
      </c>
      <c r="D526" s="8">
        <f>IF($A526=0,0,VLOOKUP($A526,Pointage!$A$6:$CE$370,'Récap Transp'!D$3))</f>
        <v>0</v>
      </c>
      <c r="E526" s="8">
        <f>IF($A526=0,0,VLOOKUP($A526,Pointage!$A$6:$CE$370,'Récap Transp'!E$3))</f>
        <v>0</v>
      </c>
      <c r="F526" s="8">
        <f>IF($A526=0,0,VLOOKUP($A526,Pointage!$A$6:$CE$370,'Récap Transp'!F$3))</f>
        <v>0</v>
      </c>
      <c r="G526" s="8">
        <f>IF($A526=0,0,VLOOKUP($A526,Pointage!$A$6:$CE$370,'Récap Transp'!G$3))</f>
        <v>0</v>
      </c>
      <c r="H526" s="8">
        <f>IF($A526=0,0,VLOOKUP($A526,Pointage!$A$6:$CE$370,'Récap Transp'!H$3))</f>
        <v>0</v>
      </c>
      <c r="I526" s="8">
        <f>IF($A526=0,0,VLOOKUP($A526,Pointage!$A$6:$CE$370,'Récap Transp'!I$3))</f>
        <v>0</v>
      </c>
      <c r="J526" s="8">
        <f>IF($A526=0,0,VLOOKUP($A526,Pointage!$A$6:$CE$370,'Récap Transp'!J$3))</f>
        <v>0</v>
      </c>
      <c r="K526" s="8">
        <f>IF($A526=0,0,VLOOKUP($A526,Pointage!$A$6:$CE$370,'Récap Transp'!K$3))</f>
        <v>0</v>
      </c>
      <c r="L526" s="8">
        <f>IF($A526=0,0,VLOOKUP($A526,Pointage!$A$6:$CE$370,'Récap Transp'!L$3))</f>
        <v>0</v>
      </c>
      <c r="M526" s="8">
        <f>IF($A526=0,0,VLOOKUP($A526,Pointage!$A$6:$CE$370,'Récap Transp'!M$3))</f>
        <v>0</v>
      </c>
      <c r="N526" s="8">
        <f>IF($A526=0,0,VLOOKUP($A526,Pointage!$A$6:$CE$370,'Récap Transp'!N$3))</f>
        <v>0</v>
      </c>
      <c r="O526" s="8">
        <f>IF($A526=0,0,VLOOKUP($A526,Pointage!$A$6:$CE$370,'Récap Transp'!O$3))</f>
        <v>0</v>
      </c>
      <c r="P526" s="8">
        <f>IF($A526=0,0,VLOOKUP($A526,Pointage!$A$6:$CE$370,'Récap Transp'!P$3))</f>
        <v>0</v>
      </c>
      <c r="Q526" s="8">
        <f>IF($A526=0,0,VLOOKUP($A526,Pointage!$A$6:$CE$370,'Récap Transp'!Q$3))</f>
        <v>0</v>
      </c>
      <c r="R526" s="8">
        <f>IF($A526=0,0,VLOOKUP($A526,Pointage!$A$6:$CE$370,'Récap Transp'!R$3))</f>
        <v>0</v>
      </c>
      <c r="S526" s="8">
        <f>IF($A526=0,0,VLOOKUP($A526,Pointage!$A$6:$CE$370,'Récap Transp'!S$3))</f>
        <v>0</v>
      </c>
    </row>
    <row r="527" spans="1:19" x14ac:dyDescent="0.2">
      <c r="A527" s="7">
        <f>Pointage!A529</f>
        <v>0</v>
      </c>
      <c r="B527" s="4">
        <f t="shared" si="16"/>
        <v>0</v>
      </c>
      <c r="C527" s="4">
        <f t="shared" si="17"/>
        <v>1</v>
      </c>
      <c r="D527" s="8">
        <f>IF($A527=0,0,VLOOKUP($A527,Pointage!$A$6:$CE$370,'Récap Transp'!D$3))</f>
        <v>0</v>
      </c>
      <c r="E527" s="8">
        <f>IF($A527=0,0,VLOOKUP($A527,Pointage!$A$6:$CE$370,'Récap Transp'!E$3))</f>
        <v>0</v>
      </c>
      <c r="F527" s="8">
        <f>IF($A527=0,0,VLOOKUP($A527,Pointage!$A$6:$CE$370,'Récap Transp'!F$3))</f>
        <v>0</v>
      </c>
      <c r="G527" s="8">
        <f>IF($A527=0,0,VLOOKUP($A527,Pointage!$A$6:$CE$370,'Récap Transp'!G$3))</f>
        <v>0</v>
      </c>
      <c r="H527" s="8">
        <f>IF($A527=0,0,VLOOKUP($A527,Pointage!$A$6:$CE$370,'Récap Transp'!H$3))</f>
        <v>0</v>
      </c>
      <c r="I527" s="8">
        <f>IF($A527=0,0,VLOOKUP($A527,Pointage!$A$6:$CE$370,'Récap Transp'!I$3))</f>
        <v>0</v>
      </c>
      <c r="J527" s="8">
        <f>IF($A527=0,0,VLOOKUP($A527,Pointage!$A$6:$CE$370,'Récap Transp'!J$3))</f>
        <v>0</v>
      </c>
      <c r="K527" s="8">
        <f>IF($A527=0,0,VLOOKUP($A527,Pointage!$A$6:$CE$370,'Récap Transp'!K$3))</f>
        <v>0</v>
      </c>
      <c r="L527" s="8">
        <f>IF($A527=0,0,VLOOKUP($A527,Pointage!$A$6:$CE$370,'Récap Transp'!L$3))</f>
        <v>0</v>
      </c>
      <c r="M527" s="8">
        <f>IF($A527=0,0,VLOOKUP($A527,Pointage!$A$6:$CE$370,'Récap Transp'!M$3))</f>
        <v>0</v>
      </c>
      <c r="N527" s="8">
        <f>IF($A527=0,0,VLOOKUP($A527,Pointage!$A$6:$CE$370,'Récap Transp'!N$3))</f>
        <v>0</v>
      </c>
      <c r="O527" s="8">
        <f>IF($A527=0,0,VLOOKUP($A527,Pointage!$A$6:$CE$370,'Récap Transp'!O$3))</f>
        <v>0</v>
      </c>
      <c r="P527" s="8">
        <f>IF($A527=0,0,VLOOKUP($A527,Pointage!$A$6:$CE$370,'Récap Transp'!P$3))</f>
        <v>0</v>
      </c>
      <c r="Q527" s="8">
        <f>IF($A527=0,0,VLOOKUP($A527,Pointage!$A$6:$CE$370,'Récap Transp'!Q$3))</f>
        <v>0</v>
      </c>
      <c r="R527" s="8">
        <f>IF($A527=0,0,VLOOKUP($A527,Pointage!$A$6:$CE$370,'Récap Transp'!R$3))</f>
        <v>0</v>
      </c>
      <c r="S527" s="8">
        <f>IF($A527=0,0,VLOOKUP($A527,Pointage!$A$6:$CE$370,'Récap Transp'!S$3))</f>
        <v>0</v>
      </c>
    </row>
    <row r="528" spans="1:19" x14ac:dyDescent="0.2">
      <c r="A528" s="7">
        <f>Pointage!A530</f>
        <v>0</v>
      </c>
      <c r="B528" s="4">
        <f t="shared" si="16"/>
        <v>0</v>
      </c>
      <c r="C528" s="4">
        <f t="shared" si="17"/>
        <v>1</v>
      </c>
      <c r="D528" s="8">
        <f>IF($A528=0,0,VLOOKUP($A528,Pointage!$A$6:$CE$370,'Récap Transp'!D$3))</f>
        <v>0</v>
      </c>
      <c r="E528" s="8">
        <f>IF($A528=0,0,VLOOKUP($A528,Pointage!$A$6:$CE$370,'Récap Transp'!E$3))</f>
        <v>0</v>
      </c>
      <c r="F528" s="8">
        <f>IF($A528=0,0,VLOOKUP($A528,Pointage!$A$6:$CE$370,'Récap Transp'!F$3))</f>
        <v>0</v>
      </c>
      <c r="G528" s="8">
        <f>IF($A528=0,0,VLOOKUP($A528,Pointage!$A$6:$CE$370,'Récap Transp'!G$3))</f>
        <v>0</v>
      </c>
      <c r="H528" s="8">
        <f>IF($A528=0,0,VLOOKUP($A528,Pointage!$A$6:$CE$370,'Récap Transp'!H$3))</f>
        <v>0</v>
      </c>
      <c r="I528" s="8">
        <f>IF($A528=0,0,VLOOKUP($A528,Pointage!$A$6:$CE$370,'Récap Transp'!I$3))</f>
        <v>0</v>
      </c>
      <c r="J528" s="8">
        <f>IF($A528=0,0,VLOOKUP($A528,Pointage!$A$6:$CE$370,'Récap Transp'!J$3))</f>
        <v>0</v>
      </c>
      <c r="K528" s="8">
        <f>IF($A528=0,0,VLOOKUP($A528,Pointage!$A$6:$CE$370,'Récap Transp'!K$3))</f>
        <v>0</v>
      </c>
      <c r="L528" s="8">
        <f>IF($A528=0,0,VLOOKUP($A528,Pointage!$A$6:$CE$370,'Récap Transp'!L$3))</f>
        <v>0</v>
      </c>
      <c r="M528" s="8">
        <f>IF($A528=0,0,VLOOKUP($A528,Pointage!$A$6:$CE$370,'Récap Transp'!M$3))</f>
        <v>0</v>
      </c>
      <c r="N528" s="8">
        <f>IF($A528=0,0,VLOOKUP($A528,Pointage!$A$6:$CE$370,'Récap Transp'!N$3))</f>
        <v>0</v>
      </c>
      <c r="O528" s="8">
        <f>IF($A528=0,0,VLOOKUP($A528,Pointage!$A$6:$CE$370,'Récap Transp'!O$3))</f>
        <v>0</v>
      </c>
      <c r="P528" s="8">
        <f>IF($A528=0,0,VLOOKUP($A528,Pointage!$A$6:$CE$370,'Récap Transp'!P$3))</f>
        <v>0</v>
      </c>
      <c r="Q528" s="8">
        <f>IF($A528=0,0,VLOOKUP($A528,Pointage!$A$6:$CE$370,'Récap Transp'!Q$3))</f>
        <v>0</v>
      </c>
      <c r="R528" s="8">
        <f>IF($A528=0,0,VLOOKUP($A528,Pointage!$A$6:$CE$370,'Récap Transp'!R$3))</f>
        <v>0</v>
      </c>
      <c r="S528" s="8">
        <f>IF($A528=0,0,VLOOKUP($A528,Pointage!$A$6:$CE$370,'Récap Transp'!S$3))</f>
        <v>0</v>
      </c>
    </row>
    <row r="529" spans="1:19" x14ac:dyDescent="0.2">
      <c r="A529" s="7">
        <f>Pointage!A531</f>
        <v>0</v>
      </c>
      <c r="B529" s="4">
        <f t="shared" si="16"/>
        <v>0</v>
      </c>
      <c r="C529" s="4">
        <f t="shared" si="17"/>
        <v>1</v>
      </c>
      <c r="D529" s="8">
        <f>IF($A529=0,0,VLOOKUP($A529,Pointage!$A$6:$CE$370,'Récap Transp'!D$3))</f>
        <v>0</v>
      </c>
      <c r="E529" s="8">
        <f>IF($A529=0,0,VLOOKUP($A529,Pointage!$A$6:$CE$370,'Récap Transp'!E$3))</f>
        <v>0</v>
      </c>
      <c r="F529" s="8">
        <f>IF($A529=0,0,VLOOKUP($A529,Pointage!$A$6:$CE$370,'Récap Transp'!F$3))</f>
        <v>0</v>
      </c>
      <c r="G529" s="8">
        <f>IF($A529=0,0,VLOOKUP($A529,Pointage!$A$6:$CE$370,'Récap Transp'!G$3))</f>
        <v>0</v>
      </c>
      <c r="H529" s="8">
        <f>IF($A529=0,0,VLOOKUP($A529,Pointage!$A$6:$CE$370,'Récap Transp'!H$3))</f>
        <v>0</v>
      </c>
      <c r="I529" s="8">
        <f>IF($A529=0,0,VLOOKUP($A529,Pointage!$A$6:$CE$370,'Récap Transp'!I$3))</f>
        <v>0</v>
      </c>
      <c r="J529" s="8">
        <f>IF($A529=0,0,VLOOKUP($A529,Pointage!$A$6:$CE$370,'Récap Transp'!J$3))</f>
        <v>0</v>
      </c>
      <c r="K529" s="8">
        <f>IF($A529=0,0,VLOOKUP($A529,Pointage!$A$6:$CE$370,'Récap Transp'!K$3))</f>
        <v>0</v>
      </c>
      <c r="L529" s="8">
        <f>IF($A529=0,0,VLOOKUP($A529,Pointage!$A$6:$CE$370,'Récap Transp'!L$3))</f>
        <v>0</v>
      </c>
      <c r="M529" s="8">
        <f>IF($A529=0,0,VLOOKUP($A529,Pointage!$A$6:$CE$370,'Récap Transp'!M$3))</f>
        <v>0</v>
      </c>
      <c r="N529" s="8">
        <f>IF($A529=0,0,VLOOKUP($A529,Pointage!$A$6:$CE$370,'Récap Transp'!N$3))</f>
        <v>0</v>
      </c>
      <c r="O529" s="8">
        <f>IF($A529=0,0,VLOOKUP($A529,Pointage!$A$6:$CE$370,'Récap Transp'!O$3))</f>
        <v>0</v>
      </c>
      <c r="P529" s="8">
        <f>IF($A529=0,0,VLOOKUP($A529,Pointage!$A$6:$CE$370,'Récap Transp'!P$3))</f>
        <v>0</v>
      </c>
      <c r="Q529" s="8">
        <f>IF($A529=0,0,VLOOKUP($A529,Pointage!$A$6:$CE$370,'Récap Transp'!Q$3))</f>
        <v>0</v>
      </c>
      <c r="R529" s="8">
        <f>IF($A529=0,0,VLOOKUP($A529,Pointage!$A$6:$CE$370,'Récap Transp'!R$3))</f>
        <v>0</v>
      </c>
      <c r="S529" s="8">
        <f>IF($A529=0,0,VLOOKUP($A529,Pointage!$A$6:$CE$370,'Récap Transp'!S$3))</f>
        <v>0</v>
      </c>
    </row>
    <row r="530" spans="1:19" x14ac:dyDescent="0.2">
      <c r="A530" s="7">
        <f>Pointage!A532</f>
        <v>0</v>
      </c>
      <c r="B530" s="4">
        <f t="shared" si="16"/>
        <v>0</v>
      </c>
      <c r="C530" s="4">
        <f t="shared" si="17"/>
        <v>1</v>
      </c>
      <c r="D530" s="8">
        <f>IF($A530=0,0,VLOOKUP($A530,Pointage!$A$6:$CE$370,'Récap Transp'!D$3))</f>
        <v>0</v>
      </c>
      <c r="E530" s="8">
        <f>IF($A530=0,0,VLOOKUP($A530,Pointage!$A$6:$CE$370,'Récap Transp'!E$3))</f>
        <v>0</v>
      </c>
      <c r="F530" s="8">
        <f>IF($A530=0,0,VLOOKUP($A530,Pointage!$A$6:$CE$370,'Récap Transp'!F$3))</f>
        <v>0</v>
      </c>
      <c r="G530" s="8">
        <f>IF($A530=0,0,VLOOKUP($A530,Pointage!$A$6:$CE$370,'Récap Transp'!G$3))</f>
        <v>0</v>
      </c>
      <c r="H530" s="8">
        <f>IF($A530=0,0,VLOOKUP($A530,Pointage!$A$6:$CE$370,'Récap Transp'!H$3))</f>
        <v>0</v>
      </c>
      <c r="I530" s="8">
        <f>IF($A530=0,0,VLOOKUP($A530,Pointage!$A$6:$CE$370,'Récap Transp'!I$3))</f>
        <v>0</v>
      </c>
      <c r="J530" s="8">
        <f>IF($A530=0,0,VLOOKUP($A530,Pointage!$A$6:$CE$370,'Récap Transp'!J$3))</f>
        <v>0</v>
      </c>
      <c r="K530" s="8">
        <f>IF($A530=0,0,VLOOKUP($A530,Pointage!$A$6:$CE$370,'Récap Transp'!K$3))</f>
        <v>0</v>
      </c>
      <c r="L530" s="8">
        <f>IF($A530=0,0,VLOOKUP($A530,Pointage!$A$6:$CE$370,'Récap Transp'!L$3))</f>
        <v>0</v>
      </c>
      <c r="M530" s="8">
        <f>IF($A530=0,0,VLOOKUP($A530,Pointage!$A$6:$CE$370,'Récap Transp'!M$3))</f>
        <v>0</v>
      </c>
      <c r="N530" s="8">
        <f>IF($A530=0,0,VLOOKUP($A530,Pointage!$A$6:$CE$370,'Récap Transp'!N$3))</f>
        <v>0</v>
      </c>
      <c r="O530" s="8">
        <f>IF($A530=0,0,VLOOKUP($A530,Pointage!$A$6:$CE$370,'Récap Transp'!O$3))</f>
        <v>0</v>
      </c>
      <c r="P530" s="8">
        <f>IF($A530=0,0,VLOOKUP($A530,Pointage!$A$6:$CE$370,'Récap Transp'!P$3))</f>
        <v>0</v>
      </c>
      <c r="Q530" s="8">
        <f>IF($A530=0,0,VLOOKUP($A530,Pointage!$A$6:$CE$370,'Récap Transp'!Q$3))</f>
        <v>0</v>
      </c>
      <c r="R530" s="8">
        <f>IF($A530=0,0,VLOOKUP($A530,Pointage!$A$6:$CE$370,'Récap Transp'!R$3))</f>
        <v>0</v>
      </c>
      <c r="S530" s="8">
        <f>IF($A530=0,0,VLOOKUP($A530,Pointage!$A$6:$CE$370,'Récap Transp'!S$3))</f>
        <v>0</v>
      </c>
    </row>
    <row r="531" spans="1:19" x14ac:dyDescent="0.2">
      <c r="A531" s="7">
        <f>Pointage!A533</f>
        <v>0</v>
      </c>
      <c r="B531" s="4">
        <f t="shared" si="16"/>
        <v>0</v>
      </c>
      <c r="C531" s="4">
        <f t="shared" si="17"/>
        <v>1</v>
      </c>
      <c r="D531" s="8">
        <f>IF($A531=0,0,VLOOKUP($A531,Pointage!$A$6:$CE$370,'Récap Transp'!D$3))</f>
        <v>0</v>
      </c>
      <c r="E531" s="8">
        <f>IF($A531=0,0,VLOOKUP($A531,Pointage!$A$6:$CE$370,'Récap Transp'!E$3))</f>
        <v>0</v>
      </c>
      <c r="F531" s="8">
        <f>IF($A531=0,0,VLOOKUP($A531,Pointage!$A$6:$CE$370,'Récap Transp'!F$3))</f>
        <v>0</v>
      </c>
      <c r="G531" s="8">
        <f>IF($A531=0,0,VLOOKUP($A531,Pointage!$A$6:$CE$370,'Récap Transp'!G$3))</f>
        <v>0</v>
      </c>
      <c r="H531" s="8">
        <f>IF($A531=0,0,VLOOKUP($A531,Pointage!$A$6:$CE$370,'Récap Transp'!H$3))</f>
        <v>0</v>
      </c>
      <c r="I531" s="8">
        <f>IF($A531=0,0,VLOOKUP($A531,Pointage!$A$6:$CE$370,'Récap Transp'!I$3))</f>
        <v>0</v>
      </c>
      <c r="J531" s="8">
        <f>IF($A531=0,0,VLOOKUP($A531,Pointage!$A$6:$CE$370,'Récap Transp'!J$3))</f>
        <v>0</v>
      </c>
      <c r="K531" s="8">
        <f>IF($A531=0,0,VLOOKUP($A531,Pointage!$A$6:$CE$370,'Récap Transp'!K$3))</f>
        <v>0</v>
      </c>
      <c r="L531" s="8">
        <f>IF($A531=0,0,VLOOKUP($A531,Pointage!$A$6:$CE$370,'Récap Transp'!L$3))</f>
        <v>0</v>
      </c>
      <c r="M531" s="8">
        <f>IF($A531=0,0,VLOOKUP($A531,Pointage!$A$6:$CE$370,'Récap Transp'!M$3))</f>
        <v>0</v>
      </c>
      <c r="N531" s="8">
        <f>IF($A531=0,0,VLOOKUP($A531,Pointage!$A$6:$CE$370,'Récap Transp'!N$3))</f>
        <v>0</v>
      </c>
      <c r="O531" s="8">
        <f>IF($A531=0,0,VLOOKUP($A531,Pointage!$A$6:$CE$370,'Récap Transp'!O$3))</f>
        <v>0</v>
      </c>
      <c r="P531" s="8">
        <f>IF($A531=0,0,VLOOKUP($A531,Pointage!$A$6:$CE$370,'Récap Transp'!P$3))</f>
        <v>0</v>
      </c>
      <c r="Q531" s="8">
        <f>IF($A531=0,0,VLOOKUP($A531,Pointage!$A$6:$CE$370,'Récap Transp'!Q$3))</f>
        <v>0</v>
      </c>
      <c r="R531" s="8">
        <f>IF($A531=0,0,VLOOKUP($A531,Pointage!$A$6:$CE$370,'Récap Transp'!R$3))</f>
        <v>0</v>
      </c>
      <c r="S531" s="8">
        <f>IF($A531=0,0,VLOOKUP($A531,Pointage!$A$6:$CE$370,'Récap Transp'!S$3))</f>
        <v>0</v>
      </c>
    </row>
    <row r="532" spans="1:19" x14ac:dyDescent="0.2">
      <c r="A532" s="7">
        <f>Pointage!A534</f>
        <v>0</v>
      </c>
      <c r="B532" s="4">
        <f t="shared" si="16"/>
        <v>0</v>
      </c>
      <c r="C532" s="4">
        <f t="shared" si="17"/>
        <v>1</v>
      </c>
      <c r="D532" s="8">
        <f>IF($A532=0,0,VLOOKUP($A532,Pointage!$A$6:$CE$370,'Récap Transp'!D$3))</f>
        <v>0</v>
      </c>
      <c r="E532" s="8">
        <f>IF($A532=0,0,VLOOKUP($A532,Pointage!$A$6:$CE$370,'Récap Transp'!E$3))</f>
        <v>0</v>
      </c>
      <c r="F532" s="8">
        <f>IF($A532=0,0,VLOOKUP($A532,Pointage!$A$6:$CE$370,'Récap Transp'!F$3))</f>
        <v>0</v>
      </c>
      <c r="G532" s="8">
        <f>IF($A532=0,0,VLOOKUP($A532,Pointage!$A$6:$CE$370,'Récap Transp'!G$3))</f>
        <v>0</v>
      </c>
      <c r="H532" s="8">
        <f>IF($A532=0,0,VLOOKUP($A532,Pointage!$A$6:$CE$370,'Récap Transp'!H$3))</f>
        <v>0</v>
      </c>
      <c r="I532" s="8">
        <f>IF($A532=0,0,VLOOKUP($A532,Pointage!$A$6:$CE$370,'Récap Transp'!I$3))</f>
        <v>0</v>
      </c>
      <c r="J532" s="8">
        <f>IF($A532=0,0,VLOOKUP($A532,Pointage!$A$6:$CE$370,'Récap Transp'!J$3))</f>
        <v>0</v>
      </c>
      <c r="K532" s="8">
        <f>IF($A532=0,0,VLOOKUP($A532,Pointage!$A$6:$CE$370,'Récap Transp'!K$3))</f>
        <v>0</v>
      </c>
      <c r="L532" s="8">
        <f>IF($A532=0,0,VLOOKUP($A532,Pointage!$A$6:$CE$370,'Récap Transp'!L$3))</f>
        <v>0</v>
      </c>
      <c r="M532" s="8">
        <f>IF($A532=0,0,VLOOKUP($A532,Pointage!$A$6:$CE$370,'Récap Transp'!M$3))</f>
        <v>0</v>
      </c>
      <c r="N532" s="8">
        <f>IF($A532=0,0,VLOOKUP($A532,Pointage!$A$6:$CE$370,'Récap Transp'!N$3))</f>
        <v>0</v>
      </c>
      <c r="O532" s="8">
        <f>IF($A532=0,0,VLOOKUP($A532,Pointage!$A$6:$CE$370,'Récap Transp'!O$3))</f>
        <v>0</v>
      </c>
      <c r="P532" s="8">
        <f>IF($A532=0,0,VLOOKUP($A532,Pointage!$A$6:$CE$370,'Récap Transp'!P$3))</f>
        <v>0</v>
      </c>
      <c r="Q532" s="8">
        <f>IF($A532=0,0,VLOOKUP($A532,Pointage!$A$6:$CE$370,'Récap Transp'!Q$3))</f>
        <v>0</v>
      </c>
      <c r="R532" s="8">
        <f>IF($A532=0,0,VLOOKUP($A532,Pointage!$A$6:$CE$370,'Récap Transp'!R$3))</f>
        <v>0</v>
      </c>
      <c r="S532" s="8">
        <f>IF($A532=0,0,VLOOKUP($A532,Pointage!$A$6:$CE$370,'Récap Transp'!S$3))</f>
        <v>0</v>
      </c>
    </row>
    <row r="533" spans="1:19" x14ac:dyDescent="0.2">
      <c r="A533" s="7">
        <f>Pointage!A535</f>
        <v>0</v>
      </c>
      <c r="B533" s="4">
        <f t="shared" si="16"/>
        <v>0</v>
      </c>
      <c r="C533" s="4">
        <f t="shared" si="17"/>
        <v>1</v>
      </c>
      <c r="D533" s="8">
        <f>IF($A533=0,0,VLOOKUP($A533,Pointage!$A$6:$CE$370,'Récap Transp'!D$3))</f>
        <v>0</v>
      </c>
      <c r="E533" s="8">
        <f>IF($A533=0,0,VLOOKUP($A533,Pointage!$A$6:$CE$370,'Récap Transp'!E$3))</f>
        <v>0</v>
      </c>
      <c r="F533" s="8">
        <f>IF($A533=0,0,VLOOKUP($A533,Pointage!$A$6:$CE$370,'Récap Transp'!F$3))</f>
        <v>0</v>
      </c>
      <c r="G533" s="8">
        <f>IF($A533=0,0,VLOOKUP($A533,Pointage!$A$6:$CE$370,'Récap Transp'!G$3))</f>
        <v>0</v>
      </c>
      <c r="H533" s="8">
        <f>IF($A533=0,0,VLOOKUP($A533,Pointage!$A$6:$CE$370,'Récap Transp'!H$3))</f>
        <v>0</v>
      </c>
      <c r="I533" s="8">
        <f>IF($A533=0,0,VLOOKUP($A533,Pointage!$A$6:$CE$370,'Récap Transp'!I$3))</f>
        <v>0</v>
      </c>
      <c r="J533" s="8">
        <f>IF($A533=0,0,VLOOKUP($A533,Pointage!$A$6:$CE$370,'Récap Transp'!J$3))</f>
        <v>0</v>
      </c>
      <c r="K533" s="8">
        <f>IF($A533=0,0,VLOOKUP($A533,Pointage!$A$6:$CE$370,'Récap Transp'!K$3))</f>
        <v>0</v>
      </c>
      <c r="L533" s="8">
        <f>IF($A533=0,0,VLOOKUP($A533,Pointage!$A$6:$CE$370,'Récap Transp'!L$3))</f>
        <v>0</v>
      </c>
      <c r="M533" s="8">
        <f>IF($A533=0,0,VLOOKUP($A533,Pointage!$A$6:$CE$370,'Récap Transp'!M$3))</f>
        <v>0</v>
      </c>
      <c r="N533" s="8">
        <f>IF($A533=0,0,VLOOKUP($A533,Pointage!$A$6:$CE$370,'Récap Transp'!N$3))</f>
        <v>0</v>
      </c>
      <c r="O533" s="8">
        <f>IF($A533=0,0,VLOOKUP($A533,Pointage!$A$6:$CE$370,'Récap Transp'!O$3))</f>
        <v>0</v>
      </c>
      <c r="P533" s="8">
        <f>IF($A533=0,0,VLOOKUP($A533,Pointage!$A$6:$CE$370,'Récap Transp'!P$3))</f>
        <v>0</v>
      </c>
      <c r="Q533" s="8">
        <f>IF($A533=0,0,VLOOKUP($A533,Pointage!$A$6:$CE$370,'Récap Transp'!Q$3))</f>
        <v>0</v>
      </c>
      <c r="R533" s="8">
        <f>IF($A533=0,0,VLOOKUP($A533,Pointage!$A$6:$CE$370,'Récap Transp'!R$3))</f>
        <v>0</v>
      </c>
      <c r="S533" s="8">
        <f>IF($A533=0,0,VLOOKUP($A533,Pointage!$A$6:$CE$370,'Récap Transp'!S$3))</f>
        <v>0</v>
      </c>
    </row>
    <row r="534" spans="1:19" x14ac:dyDescent="0.2">
      <c r="A534" s="7">
        <f>Pointage!A536</f>
        <v>0</v>
      </c>
      <c r="B534" s="4">
        <f t="shared" si="16"/>
        <v>0</v>
      </c>
      <c r="C534" s="4">
        <f t="shared" si="17"/>
        <v>1</v>
      </c>
      <c r="D534" s="8">
        <f>IF($A534=0,0,VLOOKUP($A534,Pointage!$A$6:$CE$370,'Récap Transp'!D$3))</f>
        <v>0</v>
      </c>
      <c r="E534" s="8">
        <f>IF($A534=0,0,VLOOKUP($A534,Pointage!$A$6:$CE$370,'Récap Transp'!E$3))</f>
        <v>0</v>
      </c>
      <c r="F534" s="8">
        <f>IF($A534=0,0,VLOOKUP($A534,Pointage!$A$6:$CE$370,'Récap Transp'!F$3))</f>
        <v>0</v>
      </c>
      <c r="G534" s="8">
        <f>IF($A534=0,0,VLOOKUP($A534,Pointage!$A$6:$CE$370,'Récap Transp'!G$3))</f>
        <v>0</v>
      </c>
      <c r="H534" s="8">
        <f>IF($A534=0,0,VLOOKUP($A534,Pointage!$A$6:$CE$370,'Récap Transp'!H$3))</f>
        <v>0</v>
      </c>
      <c r="I534" s="8">
        <f>IF($A534=0,0,VLOOKUP($A534,Pointage!$A$6:$CE$370,'Récap Transp'!I$3))</f>
        <v>0</v>
      </c>
      <c r="J534" s="8">
        <f>IF($A534=0,0,VLOOKUP($A534,Pointage!$A$6:$CE$370,'Récap Transp'!J$3))</f>
        <v>0</v>
      </c>
      <c r="K534" s="8">
        <f>IF($A534=0,0,VLOOKUP($A534,Pointage!$A$6:$CE$370,'Récap Transp'!K$3))</f>
        <v>0</v>
      </c>
      <c r="L534" s="8">
        <f>IF($A534=0,0,VLOOKUP($A534,Pointage!$A$6:$CE$370,'Récap Transp'!L$3))</f>
        <v>0</v>
      </c>
      <c r="M534" s="8">
        <f>IF($A534=0,0,VLOOKUP($A534,Pointage!$A$6:$CE$370,'Récap Transp'!M$3))</f>
        <v>0</v>
      </c>
      <c r="N534" s="8">
        <f>IF($A534=0,0,VLOOKUP($A534,Pointage!$A$6:$CE$370,'Récap Transp'!N$3))</f>
        <v>0</v>
      </c>
      <c r="O534" s="8">
        <f>IF($A534=0,0,VLOOKUP($A534,Pointage!$A$6:$CE$370,'Récap Transp'!O$3))</f>
        <v>0</v>
      </c>
      <c r="P534" s="8">
        <f>IF($A534=0,0,VLOOKUP($A534,Pointage!$A$6:$CE$370,'Récap Transp'!P$3))</f>
        <v>0</v>
      </c>
      <c r="Q534" s="8">
        <f>IF($A534=0,0,VLOOKUP($A534,Pointage!$A$6:$CE$370,'Récap Transp'!Q$3))</f>
        <v>0</v>
      </c>
      <c r="R534" s="8">
        <f>IF($A534=0,0,VLOOKUP($A534,Pointage!$A$6:$CE$370,'Récap Transp'!R$3))</f>
        <v>0</v>
      </c>
      <c r="S534" s="8">
        <f>IF($A534=0,0,VLOOKUP($A534,Pointage!$A$6:$CE$370,'Récap Transp'!S$3))</f>
        <v>0</v>
      </c>
    </row>
    <row r="535" spans="1:19" x14ac:dyDescent="0.2">
      <c r="A535" s="7">
        <f>Pointage!A537</f>
        <v>0</v>
      </c>
      <c r="B535" s="4">
        <f t="shared" si="16"/>
        <v>0</v>
      </c>
      <c r="C535" s="4">
        <f t="shared" si="17"/>
        <v>1</v>
      </c>
      <c r="D535" s="8">
        <f>IF($A535=0,0,VLOOKUP($A535,Pointage!$A$6:$CE$370,'Récap Transp'!D$3))</f>
        <v>0</v>
      </c>
      <c r="E535" s="8">
        <f>IF($A535=0,0,VLOOKUP($A535,Pointage!$A$6:$CE$370,'Récap Transp'!E$3))</f>
        <v>0</v>
      </c>
      <c r="F535" s="8">
        <f>IF($A535=0,0,VLOOKUP($A535,Pointage!$A$6:$CE$370,'Récap Transp'!F$3))</f>
        <v>0</v>
      </c>
      <c r="G535" s="8">
        <f>IF($A535=0,0,VLOOKUP($A535,Pointage!$A$6:$CE$370,'Récap Transp'!G$3))</f>
        <v>0</v>
      </c>
      <c r="H535" s="8">
        <f>IF($A535=0,0,VLOOKUP($A535,Pointage!$A$6:$CE$370,'Récap Transp'!H$3))</f>
        <v>0</v>
      </c>
      <c r="I535" s="8">
        <f>IF($A535=0,0,VLOOKUP($A535,Pointage!$A$6:$CE$370,'Récap Transp'!I$3))</f>
        <v>0</v>
      </c>
      <c r="J535" s="8">
        <f>IF($A535=0,0,VLOOKUP($A535,Pointage!$A$6:$CE$370,'Récap Transp'!J$3))</f>
        <v>0</v>
      </c>
      <c r="K535" s="8">
        <f>IF($A535=0,0,VLOOKUP($A535,Pointage!$A$6:$CE$370,'Récap Transp'!K$3))</f>
        <v>0</v>
      </c>
      <c r="L535" s="8">
        <f>IF($A535=0,0,VLOOKUP($A535,Pointage!$A$6:$CE$370,'Récap Transp'!L$3))</f>
        <v>0</v>
      </c>
      <c r="M535" s="8">
        <f>IF($A535=0,0,VLOOKUP($A535,Pointage!$A$6:$CE$370,'Récap Transp'!M$3))</f>
        <v>0</v>
      </c>
      <c r="N535" s="8">
        <f>IF($A535=0,0,VLOOKUP($A535,Pointage!$A$6:$CE$370,'Récap Transp'!N$3))</f>
        <v>0</v>
      </c>
      <c r="O535" s="8">
        <f>IF($A535=0,0,VLOOKUP($A535,Pointage!$A$6:$CE$370,'Récap Transp'!O$3))</f>
        <v>0</v>
      </c>
      <c r="P535" s="8">
        <f>IF($A535=0,0,VLOOKUP($A535,Pointage!$A$6:$CE$370,'Récap Transp'!P$3))</f>
        <v>0</v>
      </c>
      <c r="Q535" s="8">
        <f>IF($A535=0,0,VLOOKUP($A535,Pointage!$A$6:$CE$370,'Récap Transp'!Q$3))</f>
        <v>0</v>
      </c>
      <c r="R535" s="8">
        <f>IF($A535=0,0,VLOOKUP($A535,Pointage!$A$6:$CE$370,'Récap Transp'!R$3))</f>
        <v>0</v>
      </c>
      <c r="S535" s="8">
        <f>IF($A535=0,0,VLOOKUP($A535,Pointage!$A$6:$CE$370,'Récap Transp'!S$3))</f>
        <v>0</v>
      </c>
    </row>
    <row r="536" spans="1:19" x14ac:dyDescent="0.2">
      <c r="A536" s="7">
        <f>Pointage!A538</f>
        <v>0</v>
      </c>
      <c r="B536" s="4">
        <f t="shared" si="16"/>
        <v>0</v>
      </c>
      <c r="C536" s="4">
        <f t="shared" si="17"/>
        <v>1</v>
      </c>
      <c r="D536" s="8">
        <f>IF($A536=0,0,VLOOKUP($A536,Pointage!$A$6:$CE$370,'Récap Transp'!D$3))</f>
        <v>0</v>
      </c>
      <c r="E536" s="8">
        <f>IF($A536=0,0,VLOOKUP($A536,Pointage!$A$6:$CE$370,'Récap Transp'!E$3))</f>
        <v>0</v>
      </c>
      <c r="F536" s="8">
        <f>IF($A536=0,0,VLOOKUP($A536,Pointage!$A$6:$CE$370,'Récap Transp'!F$3))</f>
        <v>0</v>
      </c>
      <c r="G536" s="8">
        <f>IF($A536=0,0,VLOOKUP($A536,Pointage!$A$6:$CE$370,'Récap Transp'!G$3))</f>
        <v>0</v>
      </c>
      <c r="H536" s="8">
        <f>IF($A536=0,0,VLOOKUP($A536,Pointage!$A$6:$CE$370,'Récap Transp'!H$3))</f>
        <v>0</v>
      </c>
      <c r="I536" s="8">
        <f>IF($A536=0,0,VLOOKUP($A536,Pointage!$A$6:$CE$370,'Récap Transp'!I$3))</f>
        <v>0</v>
      </c>
      <c r="J536" s="8">
        <f>IF($A536=0,0,VLOOKUP($A536,Pointage!$A$6:$CE$370,'Récap Transp'!J$3))</f>
        <v>0</v>
      </c>
      <c r="K536" s="8">
        <f>IF($A536=0,0,VLOOKUP($A536,Pointage!$A$6:$CE$370,'Récap Transp'!K$3))</f>
        <v>0</v>
      </c>
      <c r="L536" s="8">
        <f>IF($A536=0,0,VLOOKUP($A536,Pointage!$A$6:$CE$370,'Récap Transp'!L$3))</f>
        <v>0</v>
      </c>
      <c r="M536" s="8">
        <f>IF($A536=0,0,VLOOKUP($A536,Pointage!$A$6:$CE$370,'Récap Transp'!M$3))</f>
        <v>0</v>
      </c>
      <c r="N536" s="8">
        <f>IF($A536=0,0,VLOOKUP($A536,Pointage!$A$6:$CE$370,'Récap Transp'!N$3))</f>
        <v>0</v>
      </c>
      <c r="O536" s="8">
        <f>IF($A536=0,0,VLOOKUP($A536,Pointage!$A$6:$CE$370,'Récap Transp'!O$3))</f>
        <v>0</v>
      </c>
      <c r="P536" s="8">
        <f>IF($A536=0,0,VLOOKUP($A536,Pointage!$A$6:$CE$370,'Récap Transp'!P$3))</f>
        <v>0</v>
      </c>
      <c r="Q536" s="8">
        <f>IF($A536=0,0,VLOOKUP($A536,Pointage!$A$6:$CE$370,'Récap Transp'!Q$3))</f>
        <v>0</v>
      </c>
      <c r="R536" s="8">
        <f>IF($A536=0,0,VLOOKUP($A536,Pointage!$A$6:$CE$370,'Récap Transp'!R$3))</f>
        <v>0</v>
      </c>
      <c r="S536" s="8">
        <f>IF($A536=0,0,VLOOKUP($A536,Pointage!$A$6:$CE$370,'Récap Transp'!S$3))</f>
        <v>0</v>
      </c>
    </row>
    <row r="537" spans="1:19" x14ac:dyDescent="0.2">
      <c r="A537" s="7">
        <f>Pointage!A539</f>
        <v>0</v>
      </c>
      <c r="B537" s="4">
        <f t="shared" si="16"/>
        <v>0</v>
      </c>
      <c r="C537" s="4">
        <f t="shared" si="17"/>
        <v>1</v>
      </c>
      <c r="D537" s="8">
        <f>IF($A537=0,0,VLOOKUP($A537,Pointage!$A$6:$CE$370,'Récap Transp'!D$3))</f>
        <v>0</v>
      </c>
      <c r="E537" s="8">
        <f>IF($A537=0,0,VLOOKUP($A537,Pointage!$A$6:$CE$370,'Récap Transp'!E$3))</f>
        <v>0</v>
      </c>
      <c r="F537" s="8">
        <f>IF($A537=0,0,VLOOKUP($A537,Pointage!$A$6:$CE$370,'Récap Transp'!F$3))</f>
        <v>0</v>
      </c>
      <c r="G537" s="8">
        <f>IF($A537=0,0,VLOOKUP($A537,Pointage!$A$6:$CE$370,'Récap Transp'!G$3))</f>
        <v>0</v>
      </c>
      <c r="H537" s="8">
        <f>IF($A537=0,0,VLOOKUP($A537,Pointage!$A$6:$CE$370,'Récap Transp'!H$3))</f>
        <v>0</v>
      </c>
      <c r="I537" s="8">
        <f>IF($A537=0,0,VLOOKUP($A537,Pointage!$A$6:$CE$370,'Récap Transp'!I$3))</f>
        <v>0</v>
      </c>
      <c r="J537" s="8">
        <f>IF($A537=0,0,VLOOKUP($A537,Pointage!$A$6:$CE$370,'Récap Transp'!J$3))</f>
        <v>0</v>
      </c>
      <c r="K537" s="8">
        <f>IF($A537=0,0,VLOOKUP($A537,Pointage!$A$6:$CE$370,'Récap Transp'!K$3))</f>
        <v>0</v>
      </c>
      <c r="L537" s="8">
        <f>IF($A537=0,0,VLOOKUP($A537,Pointage!$A$6:$CE$370,'Récap Transp'!L$3))</f>
        <v>0</v>
      </c>
      <c r="M537" s="8">
        <f>IF($A537=0,0,VLOOKUP($A537,Pointage!$A$6:$CE$370,'Récap Transp'!M$3))</f>
        <v>0</v>
      </c>
      <c r="N537" s="8">
        <f>IF($A537=0,0,VLOOKUP($A537,Pointage!$A$6:$CE$370,'Récap Transp'!N$3))</f>
        <v>0</v>
      </c>
      <c r="O537" s="8">
        <f>IF($A537=0,0,VLOOKUP($A537,Pointage!$A$6:$CE$370,'Récap Transp'!O$3))</f>
        <v>0</v>
      </c>
      <c r="P537" s="8">
        <f>IF($A537=0,0,VLOOKUP($A537,Pointage!$A$6:$CE$370,'Récap Transp'!P$3))</f>
        <v>0</v>
      </c>
      <c r="Q537" s="8">
        <f>IF($A537=0,0,VLOOKUP($A537,Pointage!$A$6:$CE$370,'Récap Transp'!Q$3))</f>
        <v>0</v>
      </c>
      <c r="R537" s="8">
        <f>IF($A537=0,0,VLOOKUP($A537,Pointage!$A$6:$CE$370,'Récap Transp'!R$3))</f>
        <v>0</v>
      </c>
      <c r="S537" s="8">
        <f>IF($A537=0,0,VLOOKUP($A537,Pointage!$A$6:$CE$370,'Récap Transp'!S$3))</f>
        <v>0</v>
      </c>
    </row>
    <row r="538" spans="1:19" x14ac:dyDescent="0.2">
      <c r="A538" s="7">
        <f>Pointage!A540</f>
        <v>0</v>
      </c>
      <c r="B538" s="4">
        <f t="shared" si="16"/>
        <v>0</v>
      </c>
      <c r="C538" s="4">
        <f t="shared" si="17"/>
        <v>1</v>
      </c>
      <c r="D538" s="8">
        <f>IF($A538=0,0,VLOOKUP($A538,Pointage!$A$6:$CE$370,'Récap Transp'!D$3))</f>
        <v>0</v>
      </c>
      <c r="E538" s="8">
        <f>IF($A538=0,0,VLOOKUP($A538,Pointage!$A$6:$CE$370,'Récap Transp'!E$3))</f>
        <v>0</v>
      </c>
      <c r="F538" s="8">
        <f>IF($A538=0,0,VLOOKUP($A538,Pointage!$A$6:$CE$370,'Récap Transp'!F$3))</f>
        <v>0</v>
      </c>
      <c r="G538" s="8">
        <f>IF($A538=0,0,VLOOKUP($A538,Pointage!$A$6:$CE$370,'Récap Transp'!G$3))</f>
        <v>0</v>
      </c>
      <c r="H538" s="8">
        <f>IF($A538=0,0,VLOOKUP($A538,Pointage!$A$6:$CE$370,'Récap Transp'!H$3))</f>
        <v>0</v>
      </c>
      <c r="I538" s="8">
        <f>IF($A538=0,0,VLOOKUP($A538,Pointage!$A$6:$CE$370,'Récap Transp'!I$3))</f>
        <v>0</v>
      </c>
      <c r="J538" s="8">
        <f>IF($A538=0,0,VLOOKUP($A538,Pointage!$A$6:$CE$370,'Récap Transp'!J$3))</f>
        <v>0</v>
      </c>
      <c r="K538" s="8">
        <f>IF($A538=0,0,VLOOKUP($A538,Pointage!$A$6:$CE$370,'Récap Transp'!K$3))</f>
        <v>0</v>
      </c>
      <c r="L538" s="8">
        <f>IF($A538=0,0,VLOOKUP($A538,Pointage!$A$6:$CE$370,'Récap Transp'!L$3))</f>
        <v>0</v>
      </c>
      <c r="M538" s="8">
        <f>IF($A538=0,0,VLOOKUP($A538,Pointage!$A$6:$CE$370,'Récap Transp'!M$3))</f>
        <v>0</v>
      </c>
      <c r="N538" s="8">
        <f>IF($A538=0,0,VLOOKUP($A538,Pointage!$A$6:$CE$370,'Récap Transp'!N$3))</f>
        <v>0</v>
      </c>
      <c r="O538" s="8">
        <f>IF($A538=0,0,VLOOKUP($A538,Pointage!$A$6:$CE$370,'Récap Transp'!O$3))</f>
        <v>0</v>
      </c>
      <c r="P538" s="8">
        <f>IF($A538=0,0,VLOOKUP($A538,Pointage!$A$6:$CE$370,'Récap Transp'!P$3))</f>
        <v>0</v>
      </c>
      <c r="Q538" s="8">
        <f>IF($A538=0,0,VLOOKUP($A538,Pointage!$A$6:$CE$370,'Récap Transp'!Q$3))</f>
        <v>0</v>
      </c>
      <c r="R538" s="8">
        <f>IF($A538=0,0,VLOOKUP($A538,Pointage!$A$6:$CE$370,'Récap Transp'!R$3))</f>
        <v>0</v>
      </c>
      <c r="S538" s="8">
        <f>IF($A538=0,0,VLOOKUP($A538,Pointage!$A$6:$CE$370,'Récap Transp'!S$3))</f>
        <v>0</v>
      </c>
    </row>
    <row r="539" spans="1:19" x14ac:dyDescent="0.2">
      <c r="A539" s="7">
        <f>Pointage!A541</f>
        <v>0</v>
      </c>
      <c r="B539" s="4">
        <f t="shared" si="16"/>
        <v>0</v>
      </c>
      <c r="C539" s="4">
        <f t="shared" si="17"/>
        <v>1</v>
      </c>
      <c r="D539" s="8">
        <f>IF($A539=0,0,VLOOKUP($A539,Pointage!$A$6:$CE$370,'Récap Transp'!D$3))</f>
        <v>0</v>
      </c>
      <c r="E539" s="8">
        <f>IF($A539=0,0,VLOOKUP($A539,Pointage!$A$6:$CE$370,'Récap Transp'!E$3))</f>
        <v>0</v>
      </c>
      <c r="F539" s="8">
        <f>IF($A539=0,0,VLOOKUP($A539,Pointage!$A$6:$CE$370,'Récap Transp'!F$3))</f>
        <v>0</v>
      </c>
      <c r="G539" s="8">
        <f>IF($A539=0,0,VLOOKUP($A539,Pointage!$A$6:$CE$370,'Récap Transp'!G$3))</f>
        <v>0</v>
      </c>
      <c r="H539" s="8">
        <f>IF($A539=0,0,VLOOKUP($A539,Pointage!$A$6:$CE$370,'Récap Transp'!H$3))</f>
        <v>0</v>
      </c>
      <c r="I539" s="8">
        <f>IF($A539=0,0,VLOOKUP($A539,Pointage!$A$6:$CE$370,'Récap Transp'!I$3))</f>
        <v>0</v>
      </c>
      <c r="J539" s="8">
        <f>IF($A539=0,0,VLOOKUP($A539,Pointage!$A$6:$CE$370,'Récap Transp'!J$3))</f>
        <v>0</v>
      </c>
      <c r="K539" s="8">
        <f>IF($A539=0,0,VLOOKUP($A539,Pointage!$A$6:$CE$370,'Récap Transp'!K$3))</f>
        <v>0</v>
      </c>
      <c r="L539" s="8">
        <f>IF($A539=0,0,VLOOKUP($A539,Pointage!$A$6:$CE$370,'Récap Transp'!L$3))</f>
        <v>0</v>
      </c>
      <c r="M539" s="8">
        <f>IF($A539=0,0,VLOOKUP($A539,Pointage!$A$6:$CE$370,'Récap Transp'!M$3))</f>
        <v>0</v>
      </c>
      <c r="N539" s="8">
        <f>IF($A539=0,0,VLOOKUP($A539,Pointage!$A$6:$CE$370,'Récap Transp'!N$3))</f>
        <v>0</v>
      </c>
      <c r="O539" s="8">
        <f>IF($A539=0,0,VLOOKUP($A539,Pointage!$A$6:$CE$370,'Récap Transp'!O$3))</f>
        <v>0</v>
      </c>
      <c r="P539" s="8">
        <f>IF($A539=0,0,VLOOKUP($A539,Pointage!$A$6:$CE$370,'Récap Transp'!P$3))</f>
        <v>0</v>
      </c>
      <c r="Q539" s="8">
        <f>IF($A539=0,0,VLOOKUP($A539,Pointage!$A$6:$CE$370,'Récap Transp'!Q$3))</f>
        <v>0</v>
      </c>
      <c r="R539" s="8">
        <f>IF($A539=0,0,VLOOKUP($A539,Pointage!$A$6:$CE$370,'Récap Transp'!R$3))</f>
        <v>0</v>
      </c>
      <c r="S539" s="8">
        <f>IF($A539=0,0,VLOOKUP($A539,Pointage!$A$6:$CE$370,'Récap Transp'!S$3))</f>
        <v>0</v>
      </c>
    </row>
    <row r="540" spans="1:19" x14ac:dyDescent="0.2">
      <c r="A540" s="7">
        <f>Pointage!A542</f>
        <v>0</v>
      </c>
      <c r="B540" s="4">
        <f t="shared" si="16"/>
        <v>0</v>
      </c>
      <c r="C540" s="4">
        <f t="shared" si="17"/>
        <v>1</v>
      </c>
      <c r="D540" s="8">
        <f>IF($A540=0,0,VLOOKUP($A540,Pointage!$A$6:$CE$370,'Récap Transp'!D$3))</f>
        <v>0</v>
      </c>
      <c r="E540" s="8">
        <f>IF($A540=0,0,VLOOKUP($A540,Pointage!$A$6:$CE$370,'Récap Transp'!E$3))</f>
        <v>0</v>
      </c>
      <c r="F540" s="8">
        <f>IF($A540=0,0,VLOOKUP($A540,Pointage!$A$6:$CE$370,'Récap Transp'!F$3))</f>
        <v>0</v>
      </c>
      <c r="G540" s="8">
        <f>IF($A540=0,0,VLOOKUP($A540,Pointage!$A$6:$CE$370,'Récap Transp'!G$3))</f>
        <v>0</v>
      </c>
      <c r="H540" s="8">
        <f>IF($A540=0,0,VLOOKUP($A540,Pointage!$A$6:$CE$370,'Récap Transp'!H$3))</f>
        <v>0</v>
      </c>
      <c r="I540" s="8">
        <f>IF($A540=0,0,VLOOKUP($A540,Pointage!$A$6:$CE$370,'Récap Transp'!I$3))</f>
        <v>0</v>
      </c>
      <c r="J540" s="8">
        <f>IF($A540=0,0,VLOOKUP($A540,Pointage!$A$6:$CE$370,'Récap Transp'!J$3))</f>
        <v>0</v>
      </c>
      <c r="K540" s="8">
        <f>IF($A540=0,0,VLOOKUP($A540,Pointage!$A$6:$CE$370,'Récap Transp'!K$3))</f>
        <v>0</v>
      </c>
      <c r="L540" s="8">
        <f>IF($A540=0,0,VLOOKUP($A540,Pointage!$A$6:$CE$370,'Récap Transp'!L$3))</f>
        <v>0</v>
      </c>
      <c r="M540" s="8">
        <f>IF($A540=0,0,VLOOKUP($A540,Pointage!$A$6:$CE$370,'Récap Transp'!M$3))</f>
        <v>0</v>
      </c>
      <c r="N540" s="8">
        <f>IF($A540=0,0,VLOOKUP($A540,Pointage!$A$6:$CE$370,'Récap Transp'!N$3))</f>
        <v>0</v>
      </c>
      <c r="O540" s="8">
        <f>IF($A540=0,0,VLOOKUP($A540,Pointage!$A$6:$CE$370,'Récap Transp'!O$3))</f>
        <v>0</v>
      </c>
      <c r="P540" s="8">
        <f>IF($A540=0,0,VLOOKUP($A540,Pointage!$A$6:$CE$370,'Récap Transp'!P$3))</f>
        <v>0</v>
      </c>
      <c r="Q540" s="8">
        <f>IF($A540=0,0,VLOOKUP($A540,Pointage!$A$6:$CE$370,'Récap Transp'!Q$3))</f>
        <v>0</v>
      </c>
      <c r="R540" s="8">
        <f>IF($A540=0,0,VLOOKUP($A540,Pointage!$A$6:$CE$370,'Récap Transp'!R$3))</f>
        <v>0</v>
      </c>
      <c r="S540" s="8">
        <f>IF($A540=0,0,VLOOKUP($A540,Pointage!$A$6:$CE$370,'Récap Transp'!S$3))</f>
        <v>0</v>
      </c>
    </row>
    <row r="541" spans="1:19" x14ac:dyDescent="0.2">
      <c r="A541" s="7">
        <f>Pointage!A543</f>
        <v>0</v>
      </c>
      <c r="B541" s="4">
        <f t="shared" si="16"/>
        <v>0</v>
      </c>
      <c r="C541" s="4">
        <f t="shared" si="17"/>
        <v>1</v>
      </c>
      <c r="D541" s="8">
        <f>IF($A541=0,0,VLOOKUP($A541,Pointage!$A$6:$CE$370,'Récap Transp'!D$3))</f>
        <v>0</v>
      </c>
      <c r="E541" s="8">
        <f>IF($A541=0,0,VLOOKUP($A541,Pointage!$A$6:$CE$370,'Récap Transp'!E$3))</f>
        <v>0</v>
      </c>
      <c r="F541" s="8">
        <f>IF($A541=0,0,VLOOKUP($A541,Pointage!$A$6:$CE$370,'Récap Transp'!F$3))</f>
        <v>0</v>
      </c>
      <c r="G541" s="8">
        <f>IF($A541=0,0,VLOOKUP($A541,Pointage!$A$6:$CE$370,'Récap Transp'!G$3))</f>
        <v>0</v>
      </c>
      <c r="H541" s="8">
        <f>IF($A541=0,0,VLOOKUP($A541,Pointage!$A$6:$CE$370,'Récap Transp'!H$3))</f>
        <v>0</v>
      </c>
      <c r="I541" s="8">
        <f>IF($A541=0,0,VLOOKUP($A541,Pointage!$A$6:$CE$370,'Récap Transp'!I$3))</f>
        <v>0</v>
      </c>
      <c r="J541" s="8">
        <f>IF($A541=0,0,VLOOKUP($A541,Pointage!$A$6:$CE$370,'Récap Transp'!J$3))</f>
        <v>0</v>
      </c>
      <c r="K541" s="8">
        <f>IF($A541=0,0,VLOOKUP($A541,Pointage!$A$6:$CE$370,'Récap Transp'!K$3))</f>
        <v>0</v>
      </c>
      <c r="L541" s="8">
        <f>IF($A541=0,0,VLOOKUP($A541,Pointage!$A$6:$CE$370,'Récap Transp'!L$3))</f>
        <v>0</v>
      </c>
      <c r="M541" s="8">
        <f>IF($A541=0,0,VLOOKUP($A541,Pointage!$A$6:$CE$370,'Récap Transp'!M$3))</f>
        <v>0</v>
      </c>
      <c r="N541" s="8">
        <f>IF($A541=0,0,VLOOKUP($A541,Pointage!$A$6:$CE$370,'Récap Transp'!N$3))</f>
        <v>0</v>
      </c>
      <c r="O541" s="8">
        <f>IF($A541=0,0,VLOOKUP($A541,Pointage!$A$6:$CE$370,'Récap Transp'!O$3))</f>
        <v>0</v>
      </c>
      <c r="P541" s="8">
        <f>IF($A541=0,0,VLOOKUP($A541,Pointage!$A$6:$CE$370,'Récap Transp'!P$3))</f>
        <v>0</v>
      </c>
      <c r="Q541" s="8">
        <f>IF($A541=0,0,VLOOKUP($A541,Pointage!$A$6:$CE$370,'Récap Transp'!Q$3))</f>
        <v>0</v>
      </c>
      <c r="R541" s="8">
        <f>IF($A541=0,0,VLOOKUP($A541,Pointage!$A$6:$CE$370,'Récap Transp'!R$3))</f>
        <v>0</v>
      </c>
      <c r="S541" s="8">
        <f>IF($A541=0,0,VLOOKUP($A541,Pointage!$A$6:$CE$370,'Récap Transp'!S$3))</f>
        <v>0</v>
      </c>
    </row>
    <row r="542" spans="1:19" x14ac:dyDescent="0.2">
      <c r="A542" s="7">
        <f>Pointage!A544</f>
        <v>0</v>
      </c>
      <c r="B542" s="4">
        <f t="shared" si="16"/>
        <v>0</v>
      </c>
      <c r="C542" s="4">
        <f t="shared" si="17"/>
        <v>1</v>
      </c>
      <c r="D542" s="8">
        <f>IF($A542=0,0,VLOOKUP($A542,Pointage!$A$6:$CE$370,'Récap Transp'!D$3))</f>
        <v>0</v>
      </c>
      <c r="E542" s="8">
        <f>IF($A542=0,0,VLOOKUP($A542,Pointage!$A$6:$CE$370,'Récap Transp'!E$3))</f>
        <v>0</v>
      </c>
      <c r="F542" s="8">
        <f>IF($A542=0,0,VLOOKUP($A542,Pointage!$A$6:$CE$370,'Récap Transp'!F$3))</f>
        <v>0</v>
      </c>
      <c r="G542" s="8">
        <f>IF($A542=0,0,VLOOKUP($A542,Pointage!$A$6:$CE$370,'Récap Transp'!G$3))</f>
        <v>0</v>
      </c>
      <c r="H542" s="8">
        <f>IF($A542=0,0,VLOOKUP($A542,Pointage!$A$6:$CE$370,'Récap Transp'!H$3))</f>
        <v>0</v>
      </c>
      <c r="I542" s="8">
        <f>IF($A542=0,0,VLOOKUP($A542,Pointage!$A$6:$CE$370,'Récap Transp'!I$3))</f>
        <v>0</v>
      </c>
      <c r="J542" s="8">
        <f>IF($A542=0,0,VLOOKUP($A542,Pointage!$A$6:$CE$370,'Récap Transp'!J$3))</f>
        <v>0</v>
      </c>
      <c r="K542" s="8">
        <f>IF($A542=0,0,VLOOKUP($A542,Pointage!$A$6:$CE$370,'Récap Transp'!K$3))</f>
        <v>0</v>
      </c>
      <c r="L542" s="8">
        <f>IF($A542=0,0,VLOOKUP($A542,Pointage!$A$6:$CE$370,'Récap Transp'!L$3))</f>
        <v>0</v>
      </c>
      <c r="M542" s="8">
        <f>IF($A542=0,0,VLOOKUP($A542,Pointage!$A$6:$CE$370,'Récap Transp'!M$3))</f>
        <v>0</v>
      </c>
      <c r="N542" s="8">
        <f>IF($A542=0,0,VLOOKUP($A542,Pointage!$A$6:$CE$370,'Récap Transp'!N$3))</f>
        <v>0</v>
      </c>
      <c r="O542" s="8">
        <f>IF($A542=0,0,VLOOKUP($A542,Pointage!$A$6:$CE$370,'Récap Transp'!O$3))</f>
        <v>0</v>
      </c>
      <c r="P542" s="8">
        <f>IF($A542=0,0,VLOOKUP($A542,Pointage!$A$6:$CE$370,'Récap Transp'!P$3))</f>
        <v>0</v>
      </c>
      <c r="Q542" s="8">
        <f>IF($A542=0,0,VLOOKUP($A542,Pointage!$A$6:$CE$370,'Récap Transp'!Q$3))</f>
        <v>0</v>
      </c>
      <c r="R542" s="8">
        <f>IF($A542=0,0,VLOOKUP($A542,Pointage!$A$6:$CE$370,'Récap Transp'!R$3))</f>
        <v>0</v>
      </c>
      <c r="S542" s="8">
        <f>IF($A542=0,0,VLOOKUP($A542,Pointage!$A$6:$CE$370,'Récap Transp'!S$3))</f>
        <v>0</v>
      </c>
    </row>
    <row r="543" spans="1:19" x14ac:dyDescent="0.2">
      <c r="A543" s="7">
        <f>Pointage!A545</f>
        <v>0</v>
      </c>
      <c r="B543" s="4">
        <f t="shared" si="16"/>
        <v>0</v>
      </c>
      <c r="C543" s="4">
        <f t="shared" si="17"/>
        <v>1</v>
      </c>
      <c r="D543" s="8">
        <f>IF($A543=0,0,VLOOKUP($A543,Pointage!$A$6:$CE$370,'Récap Transp'!D$3))</f>
        <v>0</v>
      </c>
      <c r="E543" s="8">
        <f>IF($A543=0,0,VLOOKUP($A543,Pointage!$A$6:$CE$370,'Récap Transp'!E$3))</f>
        <v>0</v>
      </c>
      <c r="F543" s="8">
        <f>IF($A543=0,0,VLOOKUP($A543,Pointage!$A$6:$CE$370,'Récap Transp'!F$3))</f>
        <v>0</v>
      </c>
      <c r="G543" s="8">
        <f>IF($A543=0,0,VLOOKUP($A543,Pointage!$A$6:$CE$370,'Récap Transp'!G$3))</f>
        <v>0</v>
      </c>
      <c r="H543" s="8">
        <f>IF($A543=0,0,VLOOKUP($A543,Pointage!$A$6:$CE$370,'Récap Transp'!H$3))</f>
        <v>0</v>
      </c>
      <c r="I543" s="8">
        <f>IF($A543=0,0,VLOOKUP($A543,Pointage!$A$6:$CE$370,'Récap Transp'!I$3))</f>
        <v>0</v>
      </c>
      <c r="J543" s="8">
        <f>IF($A543=0,0,VLOOKUP($A543,Pointage!$A$6:$CE$370,'Récap Transp'!J$3))</f>
        <v>0</v>
      </c>
      <c r="K543" s="8">
        <f>IF($A543=0,0,VLOOKUP($A543,Pointage!$A$6:$CE$370,'Récap Transp'!K$3))</f>
        <v>0</v>
      </c>
      <c r="L543" s="8">
        <f>IF($A543=0,0,VLOOKUP($A543,Pointage!$A$6:$CE$370,'Récap Transp'!L$3))</f>
        <v>0</v>
      </c>
      <c r="M543" s="8">
        <f>IF($A543=0,0,VLOOKUP($A543,Pointage!$A$6:$CE$370,'Récap Transp'!M$3))</f>
        <v>0</v>
      </c>
      <c r="N543" s="8">
        <f>IF($A543=0,0,VLOOKUP($A543,Pointage!$A$6:$CE$370,'Récap Transp'!N$3))</f>
        <v>0</v>
      </c>
      <c r="O543" s="8">
        <f>IF($A543=0,0,VLOOKUP($A543,Pointage!$A$6:$CE$370,'Récap Transp'!O$3))</f>
        <v>0</v>
      </c>
      <c r="P543" s="8">
        <f>IF($A543=0,0,VLOOKUP($A543,Pointage!$A$6:$CE$370,'Récap Transp'!P$3))</f>
        <v>0</v>
      </c>
      <c r="Q543" s="8">
        <f>IF($A543=0,0,VLOOKUP($A543,Pointage!$A$6:$CE$370,'Récap Transp'!Q$3))</f>
        <v>0</v>
      </c>
      <c r="R543" s="8">
        <f>IF($A543=0,0,VLOOKUP($A543,Pointage!$A$6:$CE$370,'Récap Transp'!R$3))</f>
        <v>0</v>
      </c>
      <c r="S543" s="8">
        <f>IF($A543=0,0,VLOOKUP($A543,Pointage!$A$6:$CE$370,'Récap Transp'!S$3))</f>
        <v>0</v>
      </c>
    </row>
    <row r="544" spans="1:19" x14ac:dyDescent="0.2">
      <c r="A544" s="7">
        <f>Pointage!A546</f>
        <v>0</v>
      </c>
      <c r="B544" s="4">
        <f t="shared" si="16"/>
        <v>0</v>
      </c>
      <c r="C544" s="4">
        <f t="shared" si="17"/>
        <v>1</v>
      </c>
      <c r="D544" s="8">
        <f>IF($A544=0,0,VLOOKUP($A544,Pointage!$A$6:$CE$370,'Récap Transp'!D$3))</f>
        <v>0</v>
      </c>
      <c r="E544" s="8">
        <f>IF($A544=0,0,VLOOKUP($A544,Pointage!$A$6:$CE$370,'Récap Transp'!E$3))</f>
        <v>0</v>
      </c>
      <c r="F544" s="8">
        <f>IF($A544=0,0,VLOOKUP($A544,Pointage!$A$6:$CE$370,'Récap Transp'!F$3))</f>
        <v>0</v>
      </c>
      <c r="G544" s="8">
        <f>IF($A544=0,0,VLOOKUP($A544,Pointage!$A$6:$CE$370,'Récap Transp'!G$3))</f>
        <v>0</v>
      </c>
      <c r="H544" s="8">
        <f>IF($A544=0,0,VLOOKUP($A544,Pointage!$A$6:$CE$370,'Récap Transp'!H$3))</f>
        <v>0</v>
      </c>
      <c r="I544" s="8">
        <f>IF($A544=0,0,VLOOKUP($A544,Pointage!$A$6:$CE$370,'Récap Transp'!I$3))</f>
        <v>0</v>
      </c>
      <c r="J544" s="8">
        <f>IF($A544=0,0,VLOOKUP($A544,Pointage!$A$6:$CE$370,'Récap Transp'!J$3))</f>
        <v>0</v>
      </c>
      <c r="K544" s="8">
        <f>IF($A544=0,0,VLOOKUP($A544,Pointage!$A$6:$CE$370,'Récap Transp'!K$3))</f>
        <v>0</v>
      </c>
      <c r="L544" s="8">
        <f>IF($A544=0,0,VLOOKUP($A544,Pointage!$A$6:$CE$370,'Récap Transp'!L$3))</f>
        <v>0</v>
      </c>
      <c r="M544" s="8">
        <f>IF($A544=0,0,VLOOKUP($A544,Pointage!$A$6:$CE$370,'Récap Transp'!M$3))</f>
        <v>0</v>
      </c>
      <c r="N544" s="8">
        <f>IF($A544=0,0,VLOOKUP($A544,Pointage!$A$6:$CE$370,'Récap Transp'!N$3))</f>
        <v>0</v>
      </c>
      <c r="O544" s="8">
        <f>IF($A544=0,0,VLOOKUP($A544,Pointage!$A$6:$CE$370,'Récap Transp'!O$3))</f>
        <v>0</v>
      </c>
      <c r="P544" s="8">
        <f>IF($A544=0,0,VLOOKUP($A544,Pointage!$A$6:$CE$370,'Récap Transp'!P$3))</f>
        <v>0</v>
      </c>
      <c r="Q544" s="8">
        <f>IF($A544=0,0,VLOOKUP($A544,Pointage!$A$6:$CE$370,'Récap Transp'!Q$3))</f>
        <v>0</v>
      </c>
      <c r="R544" s="8">
        <f>IF($A544=0,0,VLOOKUP($A544,Pointage!$A$6:$CE$370,'Récap Transp'!R$3))</f>
        <v>0</v>
      </c>
      <c r="S544" s="8">
        <f>IF($A544=0,0,VLOOKUP($A544,Pointage!$A$6:$CE$370,'Récap Transp'!S$3))</f>
        <v>0</v>
      </c>
    </row>
    <row r="545" spans="1:19" x14ac:dyDescent="0.2">
      <c r="A545" s="7">
        <f>Pointage!A547</f>
        <v>0</v>
      </c>
      <c r="B545" s="4">
        <f t="shared" si="16"/>
        <v>0</v>
      </c>
      <c r="C545" s="4">
        <f t="shared" si="17"/>
        <v>1</v>
      </c>
      <c r="D545" s="8">
        <f>IF($A545=0,0,VLOOKUP($A545,Pointage!$A$6:$CE$370,'Récap Transp'!D$3))</f>
        <v>0</v>
      </c>
      <c r="E545" s="8">
        <f>IF($A545=0,0,VLOOKUP($A545,Pointage!$A$6:$CE$370,'Récap Transp'!E$3))</f>
        <v>0</v>
      </c>
      <c r="F545" s="8">
        <f>IF($A545=0,0,VLOOKUP($A545,Pointage!$A$6:$CE$370,'Récap Transp'!F$3))</f>
        <v>0</v>
      </c>
      <c r="G545" s="8">
        <f>IF($A545=0,0,VLOOKUP($A545,Pointage!$A$6:$CE$370,'Récap Transp'!G$3))</f>
        <v>0</v>
      </c>
      <c r="H545" s="8">
        <f>IF($A545=0,0,VLOOKUP($A545,Pointage!$A$6:$CE$370,'Récap Transp'!H$3))</f>
        <v>0</v>
      </c>
      <c r="I545" s="8">
        <f>IF($A545=0,0,VLOOKUP($A545,Pointage!$A$6:$CE$370,'Récap Transp'!I$3))</f>
        <v>0</v>
      </c>
      <c r="J545" s="8">
        <f>IF($A545=0,0,VLOOKUP($A545,Pointage!$A$6:$CE$370,'Récap Transp'!J$3))</f>
        <v>0</v>
      </c>
      <c r="K545" s="8">
        <f>IF($A545=0,0,VLOOKUP($A545,Pointage!$A$6:$CE$370,'Récap Transp'!K$3))</f>
        <v>0</v>
      </c>
      <c r="L545" s="8">
        <f>IF($A545=0,0,VLOOKUP($A545,Pointage!$A$6:$CE$370,'Récap Transp'!L$3))</f>
        <v>0</v>
      </c>
      <c r="M545" s="8">
        <f>IF($A545=0,0,VLOOKUP($A545,Pointage!$A$6:$CE$370,'Récap Transp'!M$3))</f>
        <v>0</v>
      </c>
      <c r="N545" s="8">
        <f>IF($A545=0,0,VLOOKUP($A545,Pointage!$A$6:$CE$370,'Récap Transp'!N$3))</f>
        <v>0</v>
      </c>
      <c r="O545" s="8">
        <f>IF($A545=0,0,VLOOKUP($A545,Pointage!$A$6:$CE$370,'Récap Transp'!O$3))</f>
        <v>0</v>
      </c>
      <c r="P545" s="8">
        <f>IF($A545=0,0,VLOOKUP($A545,Pointage!$A$6:$CE$370,'Récap Transp'!P$3))</f>
        <v>0</v>
      </c>
      <c r="Q545" s="8">
        <f>IF($A545=0,0,VLOOKUP($A545,Pointage!$A$6:$CE$370,'Récap Transp'!Q$3))</f>
        <v>0</v>
      </c>
      <c r="R545" s="8">
        <f>IF($A545=0,0,VLOOKUP($A545,Pointage!$A$6:$CE$370,'Récap Transp'!R$3))</f>
        <v>0</v>
      </c>
      <c r="S545" s="8">
        <f>IF($A545=0,0,VLOOKUP($A545,Pointage!$A$6:$CE$370,'Récap Transp'!S$3))</f>
        <v>0</v>
      </c>
    </row>
    <row r="546" spans="1:19" x14ac:dyDescent="0.2">
      <c r="A546" s="7">
        <f>Pointage!A548</f>
        <v>0</v>
      </c>
      <c r="B546" s="4">
        <f t="shared" si="16"/>
        <v>0</v>
      </c>
      <c r="C546" s="4">
        <f t="shared" si="17"/>
        <v>1</v>
      </c>
      <c r="D546" s="8">
        <f>IF($A546=0,0,VLOOKUP($A546,Pointage!$A$6:$CE$370,'Récap Transp'!D$3))</f>
        <v>0</v>
      </c>
      <c r="E546" s="8">
        <f>IF($A546=0,0,VLOOKUP($A546,Pointage!$A$6:$CE$370,'Récap Transp'!E$3))</f>
        <v>0</v>
      </c>
      <c r="F546" s="8">
        <f>IF($A546=0,0,VLOOKUP($A546,Pointage!$A$6:$CE$370,'Récap Transp'!F$3))</f>
        <v>0</v>
      </c>
      <c r="G546" s="8">
        <f>IF($A546=0,0,VLOOKUP($A546,Pointage!$A$6:$CE$370,'Récap Transp'!G$3))</f>
        <v>0</v>
      </c>
      <c r="H546" s="8">
        <f>IF($A546=0,0,VLOOKUP($A546,Pointage!$A$6:$CE$370,'Récap Transp'!H$3))</f>
        <v>0</v>
      </c>
      <c r="I546" s="8">
        <f>IF($A546=0,0,VLOOKUP($A546,Pointage!$A$6:$CE$370,'Récap Transp'!I$3))</f>
        <v>0</v>
      </c>
      <c r="J546" s="8">
        <f>IF($A546=0,0,VLOOKUP($A546,Pointage!$A$6:$CE$370,'Récap Transp'!J$3))</f>
        <v>0</v>
      </c>
      <c r="K546" s="8">
        <f>IF($A546=0,0,VLOOKUP($A546,Pointage!$A$6:$CE$370,'Récap Transp'!K$3))</f>
        <v>0</v>
      </c>
      <c r="L546" s="8">
        <f>IF($A546=0,0,VLOOKUP($A546,Pointage!$A$6:$CE$370,'Récap Transp'!L$3))</f>
        <v>0</v>
      </c>
      <c r="M546" s="8">
        <f>IF($A546=0,0,VLOOKUP($A546,Pointage!$A$6:$CE$370,'Récap Transp'!M$3))</f>
        <v>0</v>
      </c>
      <c r="N546" s="8">
        <f>IF($A546=0,0,VLOOKUP($A546,Pointage!$A$6:$CE$370,'Récap Transp'!N$3))</f>
        <v>0</v>
      </c>
      <c r="O546" s="8">
        <f>IF($A546=0,0,VLOOKUP($A546,Pointage!$A$6:$CE$370,'Récap Transp'!O$3))</f>
        <v>0</v>
      </c>
      <c r="P546" s="8">
        <f>IF($A546=0,0,VLOOKUP($A546,Pointage!$A$6:$CE$370,'Récap Transp'!P$3))</f>
        <v>0</v>
      </c>
      <c r="Q546" s="8">
        <f>IF($A546=0,0,VLOOKUP($A546,Pointage!$A$6:$CE$370,'Récap Transp'!Q$3))</f>
        <v>0</v>
      </c>
      <c r="R546" s="8">
        <f>IF($A546=0,0,VLOOKUP($A546,Pointage!$A$6:$CE$370,'Récap Transp'!R$3))</f>
        <v>0</v>
      </c>
      <c r="S546" s="8">
        <f>IF($A546=0,0,VLOOKUP($A546,Pointage!$A$6:$CE$370,'Récap Transp'!S$3))</f>
        <v>0</v>
      </c>
    </row>
    <row r="547" spans="1:19" x14ac:dyDescent="0.2">
      <c r="A547" s="7">
        <f>Pointage!A549</f>
        <v>0</v>
      </c>
      <c r="B547" s="4">
        <f t="shared" si="16"/>
        <v>0</v>
      </c>
      <c r="C547" s="4">
        <f t="shared" si="17"/>
        <v>1</v>
      </c>
      <c r="D547" s="8">
        <f>IF($A547=0,0,VLOOKUP($A547,Pointage!$A$6:$CE$370,'Récap Transp'!D$3))</f>
        <v>0</v>
      </c>
      <c r="E547" s="8">
        <f>IF($A547=0,0,VLOOKUP($A547,Pointage!$A$6:$CE$370,'Récap Transp'!E$3))</f>
        <v>0</v>
      </c>
      <c r="F547" s="8">
        <f>IF($A547=0,0,VLOOKUP($A547,Pointage!$A$6:$CE$370,'Récap Transp'!F$3))</f>
        <v>0</v>
      </c>
      <c r="G547" s="8">
        <f>IF($A547=0,0,VLOOKUP($A547,Pointage!$A$6:$CE$370,'Récap Transp'!G$3))</f>
        <v>0</v>
      </c>
      <c r="H547" s="8">
        <f>IF($A547=0,0,VLOOKUP($A547,Pointage!$A$6:$CE$370,'Récap Transp'!H$3))</f>
        <v>0</v>
      </c>
      <c r="I547" s="8">
        <f>IF($A547=0,0,VLOOKUP($A547,Pointage!$A$6:$CE$370,'Récap Transp'!I$3))</f>
        <v>0</v>
      </c>
      <c r="J547" s="8">
        <f>IF($A547=0,0,VLOOKUP($A547,Pointage!$A$6:$CE$370,'Récap Transp'!J$3))</f>
        <v>0</v>
      </c>
      <c r="K547" s="8">
        <f>IF($A547=0,0,VLOOKUP($A547,Pointage!$A$6:$CE$370,'Récap Transp'!K$3))</f>
        <v>0</v>
      </c>
      <c r="L547" s="8">
        <f>IF($A547=0,0,VLOOKUP($A547,Pointage!$A$6:$CE$370,'Récap Transp'!L$3))</f>
        <v>0</v>
      </c>
      <c r="M547" s="8">
        <f>IF($A547=0,0,VLOOKUP($A547,Pointage!$A$6:$CE$370,'Récap Transp'!M$3))</f>
        <v>0</v>
      </c>
      <c r="N547" s="8">
        <f>IF($A547=0,0,VLOOKUP($A547,Pointage!$A$6:$CE$370,'Récap Transp'!N$3))</f>
        <v>0</v>
      </c>
      <c r="O547" s="8">
        <f>IF($A547=0,0,VLOOKUP($A547,Pointage!$A$6:$CE$370,'Récap Transp'!O$3))</f>
        <v>0</v>
      </c>
      <c r="P547" s="8">
        <f>IF($A547=0,0,VLOOKUP($A547,Pointage!$A$6:$CE$370,'Récap Transp'!P$3))</f>
        <v>0</v>
      </c>
      <c r="Q547" s="8">
        <f>IF($A547=0,0,VLOOKUP($A547,Pointage!$A$6:$CE$370,'Récap Transp'!Q$3))</f>
        <v>0</v>
      </c>
      <c r="R547" s="8">
        <f>IF($A547=0,0,VLOOKUP($A547,Pointage!$A$6:$CE$370,'Récap Transp'!R$3))</f>
        <v>0</v>
      </c>
      <c r="S547" s="8">
        <f>IF($A547=0,0,VLOOKUP($A547,Pointage!$A$6:$CE$370,'Récap Transp'!S$3))</f>
        <v>0</v>
      </c>
    </row>
    <row r="548" spans="1:19" x14ac:dyDescent="0.2">
      <c r="A548" s="7">
        <f>Pointage!A550</f>
        <v>0</v>
      </c>
      <c r="B548" s="4">
        <f t="shared" si="16"/>
        <v>0</v>
      </c>
      <c r="C548" s="4">
        <f t="shared" si="17"/>
        <v>1</v>
      </c>
      <c r="D548" s="8">
        <f>IF($A548=0,0,VLOOKUP($A548,Pointage!$A$6:$CE$370,'Récap Transp'!D$3))</f>
        <v>0</v>
      </c>
      <c r="E548" s="8">
        <f>IF($A548=0,0,VLOOKUP($A548,Pointage!$A$6:$CE$370,'Récap Transp'!E$3))</f>
        <v>0</v>
      </c>
      <c r="F548" s="8">
        <f>IF($A548=0,0,VLOOKUP($A548,Pointage!$A$6:$CE$370,'Récap Transp'!F$3))</f>
        <v>0</v>
      </c>
      <c r="G548" s="8">
        <f>IF($A548=0,0,VLOOKUP($A548,Pointage!$A$6:$CE$370,'Récap Transp'!G$3))</f>
        <v>0</v>
      </c>
      <c r="H548" s="8">
        <f>IF($A548=0,0,VLOOKUP($A548,Pointage!$A$6:$CE$370,'Récap Transp'!H$3))</f>
        <v>0</v>
      </c>
      <c r="I548" s="8">
        <f>IF($A548=0,0,VLOOKUP($A548,Pointage!$A$6:$CE$370,'Récap Transp'!I$3))</f>
        <v>0</v>
      </c>
      <c r="J548" s="8">
        <f>IF($A548=0,0,VLOOKUP($A548,Pointage!$A$6:$CE$370,'Récap Transp'!J$3))</f>
        <v>0</v>
      </c>
      <c r="K548" s="8">
        <f>IF($A548=0,0,VLOOKUP($A548,Pointage!$A$6:$CE$370,'Récap Transp'!K$3))</f>
        <v>0</v>
      </c>
      <c r="L548" s="8">
        <f>IF($A548=0,0,VLOOKUP($A548,Pointage!$A$6:$CE$370,'Récap Transp'!L$3))</f>
        <v>0</v>
      </c>
      <c r="M548" s="8">
        <f>IF($A548=0,0,VLOOKUP($A548,Pointage!$A$6:$CE$370,'Récap Transp'!M$3))</f>
        <v>0</v>
      </c>
      <c r="N548" s="8">
        <f>IF($A548=0,0,VLOOKUP($A548,Pointage!$A$6:$CE$370,'Récap Transp'!N$3))</f>
        <v>0</v>
      </c>
      <c r="O548" s="8">
        <f>IF($A548=0,0,VLOOKUP($A548,Pointage!$A$6:$CE$370,'Récap Transp'!O$3))</f>
        <v>0</v>
      </c>
      <c r="P548" s="8">
        <f>IF($A548=0,0,VLOOKUP($A548,Pointage!$A$6:$CE$370,'Récap Transp'!P$3))</f>
        <v>0</v>
      </c>
      <c r="Q548" s="8">
        <f>IF($A548=0,0,VLOOKUP($A548,Pointage!$A$6:$CE$370,'Récap Transp'!Q$3))</f>
        <v>0</v>
      </c>
      <c r="R548" s="8">
        <f>IF($A548=0,0,VLOOKUP($A548,Pointage!$A$6:$CE$370,'Récap Transp'!R$3))</f>
        <v>0</v>
      </c>
      <c r="S548" s="8">
        <f>IF($A548=0,0,VLOOKUP($A548,Pointage!$A$6:$CE$370,'Récap Transp'!S$3))</f>
        <v>0</v>
      </c>
    </row>
    <row r="549" spans="1:19" x14ac:dyDescent="0.2">
      <c r="A549" s="7">
        <f>Pointage!A551</f>
        <v>0</v>
      </c>
      <c r="B549" s="4">
        <f t="shared" si="16"/>
        <v>0</v>
      </c>
      <c r="C549" s="4">
        <f t="shared" si="17"/>
        <v>1</v>
      </c>
      <c r="D549" s="8">
        <f>IF($A549=0,0,VLOOKUP($A549,Pointage!$A$6:$CE$370,'Récap Transp'!D$3))</f>
        <v>0</v>
      </c>
      <c r="E549" s="8">
        <f>IF($A549=0,0,VLOOKUP($A549,Pointage!$A$6:$CE$370,'Récap Transp'!E$3))</f>
        <v>0</v>
      </c>
      <c r="F549" s="8">
        <f>IF($A549=0,0,VLOOKUP($A549,Pointage!$A$6:$CE$370,'Récap Transp'!F$3))</f>
        <v>0</v>
      </c>
      <c r="G549" s="8">
        <f>IF($A549=0,0,VLOOKUP($A549,Pointage!$A$6:$CE$370,'Récap Transp'!G$3))</f>
        <v>0</v>
      </c>
      <c r="H549" s="8">
        <f>IF($A549=0,0,VLOOKUP($A549,Pointage!$A$6:$CE$370,'Récap Transp'!H$3))</f>
        <v>0</v>
      </c>
      <c r="I549" s="8">
        <f>IF($A549=0,0,VLOOKUP($A549,Pointage!$A$6:$CE$370,'Récap Transp'!I$3))</f>
        <v>0</v>
      </c>
      <c r="J549" s="8">
        <f>IF($A549=0,0,VLOOKUP($A549,Pointage!$A$6:$CE$370,'Récap Transp'!J$3))</f>
        <v>0</v>
      </c>
      <c r="K549" s="8">
        <f>IF($A549=0,0,VLOOKUP($A549,Pointage!$A$6:$CE$370,'Récap Transp'!K$3))</f>
        <v>0</v>
      </c>
      <c r="L549" s="8">
        <f>IF($A549=0,0,VLOOKUP($A549,Pointage!$A$6:$CE$370,'Récap Transp'!L$3))</f>
        <v>0</v>
      </c>
      <c r="M549" s="8">
        <f>IF($A549=0,0,VLOOKUP($A549,Pointage!$A$6:$CE$370,'Récap Transp'!M$3))</f>
        <v>0</v>
      </c>
      <c r="N549" s="8">
        <f>IF($A549=0,0,VLOOKUP($A549,Pointage!$A$6:$CE$370,'Récap Transp'!N$3))</f>
        <v>0</v>
      </c>
      <c r="O549" s="8">
        <f>IF($A549=0,0,VLOOKUP($A549,Pointage!$A$6:$CE$370,'Récap Transp'!O$3))</f>
        <v>0</v>
      </c>
      <c r="P549" s="8">
        <f>IF($A549=0,0,VLOOKUP($A549,Pointage!$A$6:$CE$370,'Récap Transp'!P$3))</f>
        <v>0</v>
      </c>
      <c r="Q549" s="8">
        <f>IF($A549=0,0,VLOOKUP($A549,Pointage!$A$6:$CE$370,'Récap Transp'!Q$3))</f>
        <v>0</v>
      </c>
      <c r="R549" s="8">
        <f>IF($A549=0,0,VLOOKUP($A549,Pointage!$A$6:$CE$370,'Récap Transp'!R$3))</f>
        <v>0</v>
      </c>
      <c r="S549" s="8">
        <f>IF($A549=0,0,VLOOKUP($A549,Pointage!$A$6:$CE$370,'Récap Transp'!S$3))</f>
        <v>0</v>
      </c>
    </row>
    <row r="550" spans="1:19" x14ac:dyDescent="0.2">
      <c r="A550" s="7">
        <f>Pointage!A552</f>
        <v>0</v>
      </c>
      <c r="B550" s="4">
        <f t="shared" si="16"/>
        <v>0</v>
      </c>
      <c r="C550" s="4">
        <f t="shared" si="17"/>
        <v>1</v>
      </c>
      <c r="D550" s="8">
        <f>IF($A550=0,0,VLOOKUP($A550,Pointage!$A$6:$CE$370,'Récap Transp'!D$3))</f>
        <v>0</v>
      </c>
      <c r="E550" s="8">
        <f>IF($A550=0,0,VLOOKUP($A550,Pointage!$A$6:$CE$370,'Récap Transp'!E$3))</f>
        <v>0</v>
      </c>
      <c r="F550" s="8">
        <f>IF($A550=0,0,VLOOKUP($A550,Pointage!$A$6:$CE$370,'Récap Transp'!F$3))</f>
        <v>0</v>
      </c>
      <c r="G550" s="8">
        <f>IF($A550=0,0,VLOOKUP($A550,Pointage!$A$6:$CE$370,'Récap Transp'!G$3))</f>
        <v>0</v>
      </c>
      <c r="H550" s="8">
        <f>IF($A550=0,0,VLOOKUP($A550,Pointage!$A$6:$CE$370,'Récap Transp'!H$3))</f>
        <v>0</v>
      </c>
      <c r="I550" s="8">
        <f>IF($A550=0,0,VLOOKUP($A550,Pointage!$A$6:$CE$370,'Récap Transp'!I$3))</f>
        <v>0</v>
      </c>
      <c r="J550" s="8">
        <f>IF($A550=0,0,VLOOKUP($A550,Pointage!$A$6:$CE$370,'Récap Transp'!J$3))</f>
        <v>0</v>
      </c>
      <c r="K550" s="8">
        <f>IF($A550=0,0,VLOOKUP($A550,Pointage!$A$6:$CE$370,'Récap Transp'!K$3))</f>
        <v>0</v>
      </c>
      <c r="L550" s="8">
        <f>IF($A550=0,0,VLOOKUP($A550,Pointage!$A$6:$CE$370,'Récap Transp'!L$3))</f>
        <v>0</v>
      </c>
      <c r="M550" s="8">
        <f>IF($A550=0,0,VLOOKUP($A550,Pointage!$A$6:$CE$370,'Récap Transp'!M$3))</f>
        <v>0</v>
      </c>
      <c r="N550" s="8">
        <f>IF($A550=0,0,VLOOKUP($A550,Pointage!$A$6:$CE$370,'Récap Transp'!N$3))</f>
        <v>0</v>
      </c>
      <c r="O550" s="8">
        <f>IF($A550=0,0,VLOOKUP($A550,Pointage!$A$6:$CE$370,'Récap Transp'!O$3))</f>
        <v>0</v>
      </c>
      <c r="P550" s="8">
        <f>IF($A550=0,0,VLOOKUP($A550,Pointage!$A$6:$CE$370,'Récap Transp'!P$3))</f>
        <v>0</v>
      </c>
      <c r="Q550" s="8">
        <f>IF($A550=0,0,VLOOKUP($A550,Pointage!$A$6:$CE$370,'Récap Transp'!Q$3))</f>
        <v>0</v>
      </c>
      <c r="R550" s="8">
        <f>IF($A550=0,0,VLOOKUP($A550,Pointage!$A$6:$CE$370,'Récap Transp'!R$3))</f>
        <v>0</v>
      </c>
      <c r="S550" s="8">
        <f>IF($A550=0,0,VLOOKUP($A550,Pointage!$A$6:$CE$370,'Récap Transp'!S$3))</f>
        <v>0</v>
      </c>
    </row>
    <row r="551" spans="1:19" x14ac:dyDescent="0.2">
      <c r="A551" s="7">
        <f>Pointage!A553</f>
        <v>0</v>
      </c>
      <c r="B551" s="4">
        <f t="shared" si="16"/>
        <v>0</v>
      </c>
      <c r="C551" s="4">
        <f t="shared" si="17"/>
        <v>1</v>
      </c>
      <c r="D551" s="8">
        <f>IF($A551=0,0,VLOOKUP($A551,Pointage!$A$6:$CE$370,'Récap Transp'!D$3))</f>
        <v>0</v>
      </c>
      <c r="E551" s="8">
        <f>IF($A551=0,0,VLOOKUP($A551,Pointage!$A$6:$CE$370,'Récap Transp'!E$3))</f>
        <v>0</v>
      </c>
      <c r="F551" s="8">
        <f>IF($A551=0,0,VLOOKUP($A551,Pointage!$A$6:$CE$370,'Récap Transp'!F$3))</f>
        <v>0</v>
      </c>
      <c r="G551" s="8">
        <f>IF($A551=0,0,VLOOKUP($A551,Pointage!$A$6:$CE$370,'Récap Transp'!G$3))</f>
        <v>0</v>
      </c>
      <c r="H551" s="8">
        <f>IF($A551=0,0,VLOOKUP($A551,Pointage!$A$6:$CE$370,'Récap Transp'!H$3))</f>
        <v>0</v>
      </c>
      <c r="I551" s="8">
        <f>IF($A551=0,0,VLOOKUP($A551,Pointage!$A$6:$CE$370,'Récap Transp'!I$3))</f>
        <v>0</v>
      </c>
      <c r="J551" s="8">
        <f>IF($A551=0,0,VLOOKUP($A551,Pointage!$A$6:$CE$370,'Récap Transp'!J$3))</f>
        <v>0</v>
      </c>
      <c r="K551" s="8">
        <f>IF($A551=0,0,VLOOKUP($A551,Pointage!$A$6:$CE$370,'Récap Transp'!K$3))</f>
        <v>0</v>
      </c>
      <c r="L551" s="8">
        <f>IF($A551=0,0,VLOOKUP($A551,Pointage!$A$6:$CE$370,'Récap Transp'!L$3))</f>
        <v>0</v>
      </c>
      <c r="M551" s="8">
        <f>IF($A551=0,0,VLOOKUP($A551,Pointage!$A$6:$CE$370,'Récap Transp'!M$3))</f>
        <v>0</v>
      </c>
      <c r="N551" s="8">
        <f>IF($A551=0,0,VLOOKUP($A551,Pointage!$A$6:$CE$370,'Récap Transp'!N$3))</f>
        <v>0</v>
      </c>
      <c r="O551" s="8">
        <f>IF($A551=0,0,VLOOKUP($A551,Pointage!$A$6:$CE$370,'Récap Transp'!O$3))</f>
        <v>0</v>
      </c>
      <c r="P551" s="8">
        <f>IF($A551=0,0,VLOOKUP($A551,Pointage!$A$6:$CE$370,'Récap Transp'!P$3))</f>
        <v>0</v>
      </c>
      <c r="Q551" s="8">
        <f>IF($A551=0,0,VLOOKUP($A551,Pointage!$A$6:$CE$370,'Récap Transp'!Q$3))</f>
        <v>0</v>
      </c>
      <c r="R551" s="8">
        <f>IF($A551=0,0,VLOOKUP($A551,Pointage!$A$6:$CE$370,'Récap Transp'!R$3))</f>
        <v>0</v>
      </c>
      <c r="S551" s="8">
        <f>IF($A551=0,0,VLOOKUP($A551,Pointage!$A$6:$CE$370,'Récap Transp'!S$3))</f>
        <v>0</v>
      </c>
    </row>
    <row r="552" spans="1:19" x14ac:dyDescent="0.2">
      <c r="A552" s="7">
        <f>Pointage!A554</f>
        <v>0</v>
      </c>
      <c r="B552" s="4">
        <f t="shared" si="16"/>
        <v>0</v>
      </c>
      <c r="C552" s="4">
        <f t="shared" si="17"/>
        <v>1</v>
      </c>
      <c r="D552" s="8">
        <f>IF($A552=0,0,VLOOKUP($A552,Pointage!$A$6:$CE$370,'Récap Transp'!D$3))</f>
        <v>0</v>
      </c>
      <c r="E552" s="8">
        <f>IF($A552=0,0,VLOOKUP($A552,Pointage!$A$6:$CE$370,'Récap Transp'!E$3))</f>
        <v>0</v>
      </c>
      <c r="F552" s="8">
        <f>IF($A552=0,0,VLOOKUP($A552,Pointage!$A$6:$CE$370,'Récap Transp'!F$3))</f>
        <v>0</v>
      </c>
      <c r="G552" s="8">
        <f>IF($A552=0,0,VLOOKUP($A552,Pointage!$A$6:$CE$370,'Récap Transp'!G$3))</f>
        <v>0</v>
      </c>
      <c r="H552" s="8">
        <f>IF($A552=0,0,VLOOKUP($A552,Pointage!$A$6:$CE$370,'Récap Transp'!H$3))</f>
        <v>0</v>
      </c>
      <c r="I552" s="8">
        <f>IF($A552=0,0,VLOOKUP($A552,Pointage!$A$6:$CE$370,'Récap Transp'!I$3))</f>
        <v>0</v>
      </c>
      <c r="J552" s="8">
        <f>IF($A552=0,0,VLOOKUP($A552,Pointage!$A$6:$CE$370,'Récap Transp'!J$3))</f>
        <v>0</v>
      </c>
      <c r="K552" s="8">
        <f>IF($A552=0,0,VLOOKUP($A552,Pointage!$A$6:$CE$370,'Récap Transp'!K$3))</f>
        <v>0</v>
      </c>
      <c r="L552" s="8">
        <f>IF($A552=0,0,VLOOKUP($A552,Pointage!$A$6:$CE$370,'Récap Transp'!L$3))</f>
        <v>0</v>
      </c>
      <c r="M552" s="8">
        <f>IF($A552=0,0,VLOOKUP($A552,Pointage!$A$6:$CE$370,'Récap Transp'!M$3))</f>
        <v>0</v>
      </c>
      <c r="N552" s="8">
        <f>IF($A552=0,0,VLOOKUP($A552,Pointage!$A$6:$CE$370,'Récap Transp'!N$3))</f>
        <v>0</v>
      </c>
      <c r="O552" s="8">
        <f>IF($A552=0,0,VLOOKUP($A552,Pointage!$A$6:$CE$370,'Récap Transp'!O$3))</f>
        <v>0</v>
      </c>
      <c r="P552" s="8">
        <f>IF($A552=0,0,VLOOKUP($A552,Pointage!$A$6:$CE$370,'Récap Transp'!P$3))</f>
        <v>0</v>
      </c>
      <c r="Q552" s="8">
        <f>IF($A552=0,0,VLOOKUP($A552,Pointage!$A$6:$CE$370,'Récap Transp'!Q$3))</f>
        <v>0</v>
      </c>
      <c r="R552" s="8">
        <f>IF($A552=0,0,VLOOKUP($A552,Pointage!$A$6:$CE$370,'Récap Transp'!R$3))</f>
        <v>0</v>
      </c>
      <c r="S552" s="8">
        <f>IF($A552=0,0,VLOOKUP($A552,Pointage!$A$6:$CE$370,'Récap Transp'!S$3))</f>
        <v>0</v>
      </c>
    </row>
    <row r="553" spans="1:19" x14ac:dyDescent="0.2">
      <c r="A553" s="7">
        <f>Pointage!A555</f>
        <v>0</v>
      </c>
      <c r="B553" s="4">
        <f t="shared" si="16"/>
        <v>0</v>
      </c>
      <c r="C553" s="4">
        <f t="shared" si="17"/>
        <v>1</v>
      </c>
      <c r="D553" s="8">
        <f>IF($A553=0,0,VLOOKUP($A553,Pointage!$A$6:$CE$370,'Récap Transp'!D$3))</f>
        <v>0</v>
      </c>
      <c r="E553" s="8">
        <f>IF($A553=0,0,VLOOKUP($A553,Pointage!$A$6:$CE$370,'Récap Transp'!E$3))</f>
        <v>0</v>
      </c>
      <c r="F553" s="8">
        <f>IF($A553=0,0,VLOOKUP($A553,Pointage!$A$6:$CE$370,'Récap Transp'!F$3))</f>
        <v>0</v>
      </c>
      <c r="G553" s="8">
        <f>IF($A553=0,0,VLOOKUP($A553,Pointage!$A$6:$CE$370,'Récap Transp'!G$3))</f>
        <v>0</v>
      </c>
      <c r="H553" s="8">
        <f>IF($A553=0,0,VLOOKUP($A553,Pointage!$A$6:$CE$370,'Récap Transp'!H$3))</f>
        <v>0</v>
      </c>
      <c r="I553" s="8">
        <f>IF($A553=0,0,VLOOKUP($A553,Pointage!$A$6:$CE$370,'Récap Transp'!I$3))</f>
        <v>0</v>
      </c>
      <c r="J553" s="8">
        <f>IF($A553=0,0,VLOOKUP($A553,Pointage!$A$6:$CE$370,'Récap Transp'!J$3))</f>
        <v>0</v>
      </c>
      <c r="K553" s="8">
        <f>IF($A553=0,0,VLOOKUP($A553,Pointage!$A$6:$CE$370,'Récap Transp'!K$3))</f>
        <v>0</v>
      </c>
      <c r="L553" s="8">
        <f>IF($A553=0,0,VLOOKUP($A553,Pointage!$A$6:$CE$370,'Récap Transp'!L$3))</f>
        <v>0</v>
      </c>
      <c r="M553" s="8">
        <f>IF($A553=0,0,VLOOKUP($A553,Pointage!$A$6:$CE$370,'Récap Transp'!M$3))</f>
        <v>0</v>
      </c>
      <c r="N553" s="8">
        <f>IF($A553=0,0,VLOOKUP($A553,Pointage!$A$6:$CE$370,'Récap Transp'!N$3))</f>
        <v>0</v>
      </c>
      <c r="O553" s="8">
        <f>IF($A553=0,0,VLOOKUP($A553,Pointage!$A$6:$CE$370,'Récap Transp'!O$3))</f>
        <v>0</v>
      </c>
      <c r="P553" s="8">
        <f>IF($A553=0,0,VLOOKUP($A553,Pointage!$A$6:$CE$370,'Récap Transp'!P$3))</f>
        <v>0</v>
      </c>
      <c r="Q553" s="8">
        <f>IF($A553=0,0,VLOOKUP($A553,Pointage!$A$6:$CE$370,'Récap Transp'!Q$3))</f>
        <v>0</v>
      </c>
      <c r="R553" s="8">
        <f>IF($A553=0,0,VLOOKUP($A553,Pointage!$A$6:$CE$370,'Récap Transp'!R$3))</f>
        <v>0</v>
      </c>
      <c r="S553" s="8">
        <f>IF($A553=0,0,VLOOKUP($A553,Pointage!$A$6:$CE$370,'Récap Transp'!S$3))</f>
        <v>0</v>
      </c>
    </row>
    <row r="554" spans="1:19" x14ac:dyDescent="0.2">
      <c r="A554" s="7">
        <f>Pointage!A556</f>
        <v>0</v>
      </c>
      <c r="B554" s="4">
        <f t="shared" si="16"/>
        <v>0</v>
      </c>
      <c r="C554" s="4">
        <f t="shared" si="17"/>
        <v>1</v>
      </c>
      <c r="D554" s="8">
        <f>IF($A554=0,0,VLOOKUP($A554,Pointage!$A$6:$CE$370,'Récap Transp'!D$3))</f>
        <v>0</v>
      </c>
      <c r="E554" s="8">
        <f>IF($A554=0,0,VLOOKUP($A554,Pointage!$A$6:$CE$370,'Récap Transp'!E$3))</f>
        <v>0</v>
      </c>
      <c r="F554" s="8">
        <f>IF($A554=0,0,VLOOKUP($A554,Pointage!$A$6:$CE$370,'Récap Transp'!F$3))</f>
        <v>0</v>
      </c>
      <c r="G554" s="8">
        <f>IF($A554=0,0,VLOOKUP($A554,Pointage!$A$6:$CE$370,'Récap Transp'!G$3))</f>
        <v>0</v>
      </c>
      <c r="H554" s="8">
        <f>IF($A554=0,0,VLOOKUP($A554,Pointage!$A$6:$CE$370,'Récap Transp'!H$3))</f>
        <v>0</v>
      </c>
      <c r="I554" s="8">
        <f>IF($A554=0,0,VLOOKUP($A554,Pointage!$A$6:$CE$370,'Récap Transp'!I$3))</f>
        <v>0</v>
      </c>
      <c r="J554" s="8">
        <f>IF($A554=0,0,VLOOKUP($A554,Pointage!$A$6:$CE$370,'Récap Transp'!J$3))</f>
        <v>0</v>
      </c>
      <c r="K554" s="8">
        <f>IF($A554=0,0,VLOOKUP($A554,Pointage!$A$6:$CE$370,'Récap Transp'!K$3))</f>
        <v>0</v>
      </c>
      <c r="L554" s="8">
        <f>IF($A554=0,0,VLOOKUP($A554,Pointage!$A$6:$CE$370,'Récap Transp'!L$3))</f>
        <v>0</v>
      </c>
      <c r="M554" s="8">
        <f>IF($A554=0,0,VLOOKUP($A554,Pointage!$A$6:$CE$370,'Récap Transp'!M$3))</f>
        <v>0</v>
      </c>
      <c r="N554" s="8">
        <f>IF($A554=0,0,VLOOKUP($A554,Pointage!$A$6:$CE$370,'Récap Transp'!N$3))</f>
        <v>0</v>
      </c>
      <c r="O554" s="8">
        <f>IF($A554=0,0,VLOOKUP($A554,Pointage!$A$6:$CE$370,'Récap Transp'!O$3))</f>
        <v>0</v>
      </c>
      <c r="P554" s="8">
        <f>IF($A554=0,0,VLOOKUP($A554,Pointage!$A$6:$CE$370,'Récap Transp'!P$3))</f>
        <v>0</v>
      </c>
      <c r="Q554" s="8">
        <f>IF($A554=0,0,VLOOKUP($A554,Pointage!$A$6:$CE$370,'Récap Transp'!Q$3))</f>
        <v>0</v>
      </c>
      <c r="R554" s="8">
        <f>IF($A554=0,0,VLOOKUP($A554,Pointage!$A$6:$CE$370,'Récap Transp'!R$3))</f>
        <v>0</v>
      </c>
      <c r="S554" s="8">
        <f>IF($A554=0,0,VLOOKUP($A554,Pointage!$A$6:$CE$370,'Récap Transp'!S$3))</f>
        <v>0</v>
      </c>
    </row>
    <row r="555" spans="1:19" x14ac:dyDescent="0.2">
      <c r="A555" s="7">
        <f>Pointage!A557</f>
        <v>0</v>
      </c>
      <c r="B555" s="4">
        <f t="shared" si="16"/>
        <v>0</v>
      </c>
      <c r="C555" s="4">
        <f t="shared" si="17"/>
        <v>1</v>
      </c>
      <c r="D555" s="8">
        <f>IF($A555=0,0,VLOOKUP($A555,Pointage!$A$6:$CE$370,'Récap Transp'!D$3))</f>
        <v>0</v>
      </c>
      <c r="E555" s="8">
        <f>IF($A555=0,0,VLOOKUP($A555,Pointage!$A$6:$CE$370,'Récap Transp'!E$3))</f>
        <v>0</v>
      </c>
      <c r="F555" s="8">
        <f>IF($A555=0,0,VLOOKUP($A555,Pointage!$A$6:$CE$370,'Récap Transp'!F$3))</f>
        <v>0</v>
      </c>
      <c r="G555" s="8">
        <f>IF($A555=0,0,VLOOKUP($A555,Pointage!$A$6:$CE$370,'Récap Transp'!G$3))</f>
        <v>0</v>
      </c>
      <c r="H555" s="8">
        <f>IF($A555=0,0,VLOOKUP($A555,Pointage!$A$6:$CE$370,'Récap Transp'!H$3))</f>
        <v>0</v>
      </c>
      <c r="I555" s="8">
        <f>IF($A555=0,0,VLOOKUP($A555,Pointage!$A$6:$CE$370,'Récap Transp'!I$3))</f>
        <v>0</v>
      </c>
      <c r="J555" s="8">
        <f>IF($A555=0,0,VLOOKUP($A555,Pointage!$A$6:$CE$370,'Récap Transp'!J$3))</f>
        <v>0</v>
      </c>
      <c r="K555" s="8">
        <f>IF($A555=0,0,VLOOKUP($A555,Pointage!$A$6:$CE$370,'Récap Transp'!K$3))</f>
        <v>0</v>
      </c>
      <c r="L555" s="8">
        <f>IF($A555=0,0,VLOOKUP($A555,Pointage!$A$6:$CE$370,'Récap Transp'!L$3))</f>
        <v>0</v>
      </c>
      <c r="M555" s="8">
        <f>IF($A555=0,0,VLOOKUP($A555,Pointage!$A$6:$CE$370,'Récap Transp'!M$3))</f>
        <v>0</v>
      </c>
      <c r="N555" s="8">
        <f>IF($A555=0,0,VLOOKUP($A555,Pointage!$A$6:$CE$370,'Récap Transp'!N$3))</f>
        <v>0</v>
      </c>
      <c r="O555" s="8">
        <f>IF($A555=0,0,VLOOKUP($A555,Pointage!$A$6:$CE$370,'Récap Transp'!O$3))</f>
        <v>0</v>
      </c>
      <c r="P555" s="8">
        <f>IF($A555=0,0,VLOOKUP($A555,Pointage!$A$6:$CE$370,'Récap Transp'!P$3))</f>
        <v>0</v>
      </c>
      <c r="Q555" s="8">
        <f>IF($A555=0,0,VLOOKUP($A555,Pointage!$A$6:$CE$370,'Récap Transp'!Q$3))</f>
        <v>0</v>
      </c>
      <c r="R555" s="8">
        <f>IF($A555=0,0,VLOOKUP($A555,Pointage!$A$6:$CE$370,'Récap Transp'!R$3))</f>
        <v>0</v>
      </c>
      <c r="S555" s="8">
        <f>IF($A555=0,0,VLOOKUP($A555,Pointage!$A$6:$CE$370,'Récap Transp'!S$3))</f>
        <v>0</v>
      </c>
    </row>
    <row r="556" spans="1:19" x14ac:dyDescent="0.2">
      <c r="A556" s="7">
        <f>Pointage!A558</f>
        <v>0</v>
      </c>
      <c r="B556" s="4">
        <f t="shared" si="16"/>
        <v>0</v>
      </c>
      <c r="C556" s="4">
        <f t="shared" si="17"/>
        <v>1</v>
      </c>
      <c r="D556" s="8">
        <f>IF($A556=0,0,VLOOKUP($A556,Pointage!$A$6:$CE$370,'Récap Transp'!D$3))</f>
        <v>0</v>
      </c>
      <c r="E556" s="8">
        <f>IF($A556=0,0,VLOOKUP($A556,Pointage!$A$6:$CE$370,'Récap Transp'!E$3))</f>
        <v>0</v>
      </c>
      <c r="F556" s="8">
        <f>IF($A556=0,0,VLOOKUP($A556,Pointage!$A$6:$CE$370,'Récap Transp'!F$3))</f>
        <v>0</v>
      </c>
      <c r="G556" s="8">
        <f>IF($A556=0,0,VLOOKUP($A556,Pointage!$A$6:$CE$370,'Récap Transp'!G$3))</f>
        <v>0</v>
      </c>
      <c r="H556" s="8">
        <f>IF($A556=0,0,VLOOKUP($A556,Pointage!$A$6:$CE$370,'Récap Transp'!H$3))</f>
        <v>0</v>
      </c>
      <c r="I556" s="8">
        <f>IF($A556=0,0,VLOOKUP($A556,Pointage!$A$6:$CE$370,'Récap Transp'!I$3))</f>
        <v>0</v>
      </c>
      <c r="J556" s="8">
        <f>IF($A556=0,0,VLOOKUP($A556,Pointage!$A$6:$CE$370,'Récap Transp'!J$3))</f>
        <v>0</v>
      </c>
      <c r="K556" s="8">
        <f>IF($A556=0,0,VLOOKUP($A556,Pointage!$A$6:$CE$370,'Récap Transp'!K$3))</f>
        <v>0</v>
      </c>
      <c r="L556" s="8">
        <f>IF($A556=0,0,VLOOKUP($A556,Pointage!$A$6:$CE$370,'Récap Transp'!L$3))</f>
        <v>0</v>
      </c>
      <c r="M556" s="8">
        <f>IF($A556=0,0,VLOOKUP($A556,Pointage!$A$6:$CE$370,'Récap Transp'!M$3))</f>
        <v>0</v>
      </c>
      <c r="N556" s="8">
        <f>IF($A556=0,0,VLOOKUP($A556,Pointage!$A$6:$CE$370,'Récap Transp'!N$3))</f>
        <v>0</v>
      </c>
      <c r="O556" s="8">
        <f>IF($A556=0,0,VLOOKUP($A556,Pointage!$A$6:$CE$370,'Récap Transp'!O$3))</f>
        <v>0</v>
      </c>
      <c r="P556" s="8">
        <f>IF($A556=0,0,VLOOKUP($A556,Pointage!$A$6:$CE$370,'Récap Transp'!P$3))</f>
        <v>0</v>
      </c>
      <c r="Q556" s="8">
        <f>IF($A556=0,0,VLOOKUP($A556,Pointage!$A$6:$CE$370,'Récap Transp'!Q$3))</f>
        <v>0</v>
      </c>
      <c r="R556" s="8">
        <f>IF($A556=0,0,VLOOKUP($A556,Pointage!$A$6:$CE$370,'Récap Transp'!R$3))</f>
        <v>0</v>
      </c>
      <c r="S556" s="8">
        <f>IF($A556=0,0,VLOOKUP($A556,Pointage!$A$6:$CE$370,'Récap Transp'!S$3))</f>
        <v>0</v>
      </c>
    </row>
    <row r="557" spans="1:19" x14ac:dyDescent="0.2">
      <c r="A557" s="7">
        <f>Pointage!A559</f>
        <v>0</v>
      </c>
      <c r="B557" s="4">
        <f t="shared" si="16"/>
        <v>0</v>
      </c>
      <c r="C557" s="4">
        <f t="shared" si="17"/>
        <v>1</v>
      </c>
      <c r="D557" s="8">
        <f>IF($A557=0,0,VLOOKUP($A557,Pointage!$A$6:$CE$370,'Récap Transp'!D$3))</f>
        <v>0</v>
      </c>
      <c r="E557" s="8">
        <f>IF($A557=0,0,VLOOKUP($A557,Pointage!$A$6:$CE$370,'Récap Transp'!E$3))</f>
        <v>0</v>
      </c>
      <c r="F557" s="8">
        <f>IF($A557=0,0,VLOOKUP($A557,Pointage!$A$6:$CE$370,'Récap Transp'!F$3))</f>
        <v>0</v>
      </c>
      <c r="G557" s="8">
        <f>IF($A557=0,0,VLOOKUP($A557,Pointage!$A$6:$CE$370,'Récap Transp'!G$3))</f>
        <v>0</v>
      </c>
      <c r="H557" s="8">
        <f>IF($A557=0,0,VLOOKUP($A557,Pointage!$A$6:$CE$370,'Récap Transp'!H$3))</f>
        <v>0</v>
      </c>
      <c r="I557" s="8">
        <f>IF($A557=0,0,VLOOKUP($A557,Pointage!$A$6:$CE$370,'Récap Transp'!I$3))</f>
        <v>0</v>
      </c>
      <c r="J557" s="8">
        <f>IF($A557=0,0,VLOOKUP($A557,Pointage!$A$6:$CE$370,'Récap Transp'!J$3))</f>
        <v>0</v>
      </c>
      <c r="K557" s="8">
        <f>IF($A557=0,0,VLOOKUP($A557,Pointage!$A$6:$CE$370,'Récap Transp'!K$3))</f>
        <v>0</v>
      </c>
      <c r="L557" s="8">
        <f>IF($A557=0,0,VLOOKUP($A557,Pointage!$A$6:$CE$370,'Récap Transp'!L$3))</f>
        <v>0</v>
      </c>
      <c r="M557" s="8">
        <f>IF($A557=0,0,VLOOKUP($A557,Pointage!$A$6:$CE$370,'Récap Transp'!M$3))</f>
        <v>0</v>
      </c>
      <c r="N557" s="8">
        <f>IF($A557=0,0,VLOOKUP($A557,Pointage!$A$6:$CE$370,'Récap Transp'!N$3))</f>
        <v>0</v>
      </c>
      <c r="O557" s="8">
        <f>IF($A557=0,0,VLOOKUP($A557,Pointage!$A$6:$CE$370,'Récap Transp'!O$3))</f>
        <v>0</v>
      </c>
      <c r="P557" s="8">
        <f>IF($A557=0,0,VLOOKUP($A557,Pointage!$A$6:$CE$370,'Récap Transp'!P$3))</f>
        <v>0</v>
      </c>
      <c r="Q557" s="8">
        <f>IF($A557=0,0,VLOOKUP($A557,Pointage!$A$6:$CE$370,'Récap Transp'!Q$3))</f>
        <v>0</v>
      </c>
      <c r="R557" s="8">
        <f>IF($A557=0,0,VLOOKUP($A557,Pointage!$A$6:$CE$370,'Récap Transp'!R$3))</f>
        <v>0</v>
      </c>
      <c r="S557" s="8">
        <f>IF($A557=0,0,VLOOKUP($A557,Pointage!$A$6:$CE$370,'Récap Transp'!S$3))</f>
        <v>0</v>
      </c>
    </row>
    <row r="558" spans="1:19" x14ac:dyDescent="0.2">
      <c r="A558" s="7">
        <f>Pointage!A560</f>
        <v>0</v>
      </c>
      <c r="B558" s="4">
        <f t="shared" si="16"/>
        <v>0</v>
      </c>
      <c r="C558" s="4">
        <f t="shared" si="17"/>
        <v>1</v>
      </c>
      <c r="D558" s="8">
        <f>IF($A558=0,0,VLOOKUP($A558,Pointage!$A$6:$CE$370,'Récap Transp'!D$3))</f>
        <v>0</v>
      </c>
      <c r="E558" s="8">
        <f>IF($A558=0,0,VLOOKUP($A558,Pointage!$A$6:$CE$370,'Récap Transp'!E$3))</f>
        <v>0</v>
      </c>
      <c r="F558" s="8">
        <f>IF($A558=0,0,VLOOKUP($A558,Pointage!$A$6:$CE$370,'Récap Transp'!F$3))</f>
        <v>0</v>
      </c>
      <c r="G558" s="8">
        <f>IF($A558=0,0,VLOOKUP($A558,Pointage!$A$6:$CE$370,'Récap Transp'!G$3))</f>
        <v>0</v>
      </c>
      <c r="H558" s="8">
        <f>IF($A558=0,0,VLOOKUP($A558,Pointage!$A$6:$CE$370,'Récap Transp'!H$3))</f>
        <v>0</v>
      </c>
      <c r="I558" s="8">
        <f>IF($A558=0,0,VLOOKUP($A558,Pointage!$A$6:$CE$370,'Récap Transp'!I$3))</f>
        <v>0</v>
      </c>
      <c r="J558" s="8">
        <f>IF($A558=0,0,VLOOKUP($A558,Pointage!$A$6:$CE$370,'Récap Transp'!J$3))</f>
        <v>0</v>
      </c>
      <c r="K558" s="8">
        <f>IF($A558=0,0,VLOOKUP($A558,Pointage!$A$6:$CE$370,'Récap Transp'!K$3))</f>
        <v>0</v>
      </c>
      <c r="L558" s="8">
        <f>IF($A558=0,0,VLOOKUP($A558,Pointage!$A$6:$CE$370,'Récap Transp'!L$3))</f>
        <v>0</v>
      </c>
      <c r="M558" s="8">
        <f>IF($A558=0,0,VLOOKUP($A558,Pointage!$A$6:$CE$370,'Récap Transp'!M$3))</f>
        <v>0</v>
      </c>
      <c r="N558" s="8">
        <f>IF($A558=0,0,VLOOKUP($A558,Pointage!$A$6:$CE$370,'Récap Transp'!N$3))</f>
        <v>0</v>
      </c>
      <c r="O558" s="8">
        <f>IF($A558=0,0,VLOOKUP($A558,Pointage!$A$6:$CE$370,'Récap Transp'!O$3))</f>
        <v>0</v>
      </c>
      <c r="P558" s="8">
        <f>IF($A558=0,0,VLOOKUP($A558,Pointage!$A$6:$CE$370,'Récap Transp'!P$3))</f>
        <v>0</v>
      </c>
      <c r="Q558" s="8">
        <f>IF($A558=0,0,VLOOKUP($A558,Pointage!$A$6:$CE$370,'Récap Transp'!Q$3))</f>
        <v>0</v>
      </c>
      <c r="R558" s="8">
        <f>IF($A558=0,0,VLOOKUP($A558,Pointage!$A$6:$CE$370,'Récap Transp'!R$3))</f>
        <v>0</v>
      </c>
      <c r="S558" s="8">
        <f>IF($A558=0,0,VLOOKUP($A558,Pointage!$A$6:$CE$370,'Récap Transp'!S$3))</f>
        <v>0</v>
      </c>
    </row>
    <row r="559" spans="1:19" x14ac:dyDescent="0.2">
      <c r="A559" s="7">
        <f>Pointage!A561</f>
        <v>0</v>
      </c>
      <c r="B559" s="4">
        <f t="shared" si="16"/>
        <v>0</v>
      </c>
      <c r="C559" s="4">
        <f t="shared" si="17"/>
        <v>1</v>
      </c>
      <c r="D559" s="8">
        <f>IF($A559=0,0,VLOOKUP($A559,Pointage!$A$6:$CE$370,'Récap Transp'!D$3))</f>
        <v>0</v>
      </c>
      <c r="E559" s="8">
        <f>IF($A559=0,0,VLOOKUP($A559,Pointage!$A$6:$CE$370,'Récap Transp'!E$3))</f>
        <v>0</v>
      </c>
      <c r="F559" s="8">
        <f>IF($A559=0,0,VLOOKUP($A559,Pointage!$A$6:$CE$370,'Récap Transp'!F$3))</f>
        <v>0</v>
      </c>
      <c r="G559" s="8">
        <f>IF($A559=0,0,VLOOKUP($A559,Pointage!$A$6:$CE$370,'Récap Transp'!G$3))</f>
        <v>0</v>
      </c>
      <c r="H559" s="8">
        <f>IF($A559=0,0,VLOOKUP($A559,Pointage!$A$6:$CE$370,'Récap Transp'!H$3))</f>
        <v>0</v>
      </c>
      <c r="I559" s="8">
        <f>IF($A559=0,0,VLOOKUP($A559,Pointage!$A$6:$CE$370,'Récap Transp'!I$3))</f>
        <v>0</v>
      </c>
      <c r="J559" s="8">
        <f>IF($A559=0,0,VLOOKUP($A559,Pointage!$A$6:$CE$370,'Récap Transp'!J$3))</f>
        <v>0</v>
      </c>
      <c r="K559" s="8">
        <f>IF($A559=0,0,VLOOKUP($A559,Pointage!$A$6:$CE$370,'Récap Transp'!K$3))</f>
        <v>0</v>
      </c>
      <c r="L559" s="8">
        <f>IF($A559=0,0,VLOOKUP($A559,Pointage!$A$6:$CE$370,'Récap Transp'!L$3))</f>
        <v>0</v>
      </c>
      <c r="M559" s="8">
        <f>IF($A559=0,0,VLOOKUP($A559,Pointage!$A$6:$CE$370,'Récap Transp'!M$3))</f>
        <v>0</v>
      </c>
      <c r="N559" s="8">
        <f>IF($A559=0,0,VLOOKUP($A559,Pointage!$A$6:$CE$370,'Récap Transp'!N$3))</f>
        <v>0</v>
      </c>
      <c r="O559" s="8">
        <f>IF($A559=0,0,VLOOKUP($A559,Pointage!$A$6:$CE$370,'Récap Transp'!O$3))</f>
        <v>0</v>
      </c>
      <c r="P559" s="8">
        <f>IF($A559=0,0,VLOOKUP($A559,Pointage!$A$6:$CE$370,'Récap Transp'!P$3))</f>
        <v>0</v>
      </c>
      <c r="Q559" s="8">
        <f>IF($A559=0,0,VLOOKUP($A559,Pointage!$A$6:$CE$370,'Récap Transp'!Q$3))</f>
        <v>0</v>
      </c>
      <c r="R559" s="8">
        <f>IF($A559=0,0,VLOOKUP($A559,Pointage!$A$6:$CE$370,'Récap Transp'!R$3))</f>
        <v>0</v>
      </c>
      <c r="S559" s="8">
        <f>IF($A559=0,0,VLOOKUP($A559,Pointage!$A$6:$CE$370,'Récap Transp'!S$3))</f>
        <v>0</v>
      </c>
    </row>
    <row r="560" spans="1:19" x14ac:dyDescent="0.2">
      <c r="A560" s="7">
        <f>Pointage!A562</f>
        <v>0</v>
      </c>
      <c r="B560" s="4">
        <f t="shared" si="16"/>
        <v>0</v>
      </c>
      <c r="C560" s="4">
        <f t="shared" si="17"/>
        <v>1</v>
      </c>
      <c r="D560" s="8">
        <f>IF($A560=0,0,VLOOKUP($A560,Pointage!$A$6:$CE$370,'Récap Transp'!D$3))</f>
        <v>0</v>
      </c>
      <c r="E560" s="8">
        <f>IF($A560=0,0,VLOOKUP($A560,Pointage!$A$6:$CE$370,'Récap Transp'!E$3))</f>
        <v>0</v>
      </c>
      <c r="F560" s="8">
        <f>IF($A560=0,0,VLOOKUP($A560,Pointage!$A$6:$CE$370,'Récap Transp'!F$3))</f>
        <v>0</v>
      </c>
      <c r="G560" s="8">
        <f>IF($A560=0,0,VLOOKUP($A560,Pointage!$A$6:$CE$370,'Récap Transp'!G$3))</f>
        <v>0</v>
      </c>
      <c r="H560" s="8">
        <f>IF($A560=0,0,VLOOKUP($A560,Pointage!$A$6:$CE$370,'Récap Transp'!H$3))</f>
        <v>0</v>
      </c>
      <c r="I560" s="8">
        <f>IF($A560=0,0,VLOOKUP($A560,Pointage!$A$6:$CE$370,'Récap Transp'!I$3))</f>
        <v>0</v>
      </c>
      <c r="J560" s="8">
        <f>IF($A560=0,0,VLOOKUP($A560,Pointage!$A$6:$CE$370,'Récap Transp'!J$3))</f>
        <v>0</v>
      </c>
      <c r="K560" s="8">
        <f>IF($A560=0,0,VLOOKUP($A560,Pointage!$A$6:$CE$370,'Récap Transp'!K$3))</f>
        <v>0</v>
      </c>
      <c r="L560" s="8">
        <f>IF($A560=0,0,VLOOKUP($A560,Pointage!$A$6:$CE$370,'Récap Transp'!L$3))</f>
        <v>0</v>
      </c>
      <c r="M560" s="8">
        <f>IF($A560=0,0,VLOOKUP($A560,Pointage!$A$6:$CE$370,'Récap Transp'!M$3))</f>
        <v>0</v>
      </c>
      <c r="N560" s="8">
        <f>IF($A560=0,0,VLOOKUP($A560,Pointage!$A$6:$CE$370,'Récap Transp'!N$3))</f>
        <v>0</v>
      </c>
      <c r="O560" s="8">
        <f>IF($A560=0,0,VLOOKUP($A560,Pointage!$A$6:$CE$370,'Récap Transp'!O$3))</f>
        <v>0</v>
      </c>
      <c r="P560" s="8">
        <f>IF($A560=0,0,VLOOKUP($A560,Pointage!$A$6:$CE$370,'Récap Transp'!P$3))</f>
        <v>0</v>
      </c>
      <c r="Q560" s="8">
        <f>IF($A560=0,0,VLOOKUP($A560,Pointage!$A$6:$CE$370,'Récap Transp'!Q$3))</f>
        <v>0</v>
      </c>
      <c r="R560" s="8">
        <f>IF($A560=0,0,VLOOKUP($A560,Pointage!$A$6:$CE$370,'Récap Transp'!R$3))</f>
        <v>0</v>
      </c>
      <c r="S560" s="8">
        <f>IF($A560=0,0,VLOOKUP($A560,Pointage!$A$6:$CE$370,'Récap Transp'!S$3))</f>
        <v>0</v>
      </c>
    </row>
    <row r="561" spans="1:19" x14ac:dyDescent="0.2">
      <c r="A561" s="7">
        <f>Pointage!A563</f>
        <v>0</v>
      </c>
      <c r="B561" s="4">
        <f t="shared" si="16"/>
        <v>0</v>
      </c>
      <c r="C561" s="4">
        <f t="shared" si="17"/>
        <v>1</v>
      </c>
      <c r="D561" s="8">
        <f>IF($A561=0,0,VLOOKUP($A561,Pointage!$A$6:$CE$370,'Récap Transp'!D$3))</f>
        <v>0</v>
      </c>
      <c r="E561" s="8">
        <f>IF($A561=0,0,VLOOKUP($A561,Pointage!$A$6:$CE$370,'Récap Transp'!E$3))</f>
        <v>0</v>
      </c>
      <c r="F561" s="8">
        <f>IF($A561=0,0,VLOOKUP($A561,Pointage!$A$6:$CE$370,'Récap Transp'!F$3))</f>
        <v>0</v>
      </c>
      <c r="G561" s="8">
        <f>IF($A561=0,0,VLOOKUP($A561,Pointage!$A$6:$CE$370,'Récap Transp'!G$3))</f>
        <v>0</v>
      </c>
      <c r="H561" s="8">
        <f>IF($A561=0,0,VLOOKUP($A561,Pointage!$A$6:$CE$370,'Récap Transp'!H$3))</f>
        <v>0</v>
      </c>
      <c r="I561" s="8">
        <f>IF($A561=0,0,VLOOKUP($A561,Pointage!$A$6:$CE$370,'Récap Transp'!I$3))</f>
        <v>0</v>
      </c>
      <c r="J561" s="8">
        <f>IF($A561=0,0,VLOOKUP($A561,Pointage!$A$6:$CE$370,'Récap Transp'!J$3))</f>
        <v>0</v>
      </c>
      <c r="K561" s="8">
        <f>IF($A561=0,0,VLOOKUP($A561,Pointage!$A$6:$CE$370,'Récap Transp'!K$3))</f>
        <v>0</v>
      </c>
      <c r="L561" s="8">
        <f>IF($A561=0,0,VLOOKUP($A561,Pointage!$A$6:$CE$370,'Récap Transp'!L$3))</f>
        <v>0</v>
      </c>
      <c r="M561" s="8">
        <f>IF($A561=0,0,VLOOKUP($A561,Pointage!$A$6:$CE$370,'Récap Transp'!M$3))</f>
        <v>0</v>
      </c>
      <c r="N561" s="8">
        <f>IF($A561=0,0,VLOOKUP($A561,Pointage!$A$6:$CE$370,'Récap Transp'!N$3))</f>
        <v>0</v>
      </c>
      <c r="O561" s="8">
        <f>IF($A561=0,0,VLOOKUP($A561,Pointage!$A$6:$CE$370,'Récap Transp'!O$3))</f>
        <v>0</v>
      </c>
      <c r="P561" s="8">
        <f>IF($A561=0,0,VLOOKUP($A561,Pointage!$A$6:$CE$370,'Récap Transp'!P$3))</f>
        <v>0</v>
      </c>
      <c r="Q561" s="8">
        <f>IF($A561=0,0,VLOOKUP($A561,Pointage!$A$6:$CE$370,'Récap Transp'!Q$3))</f>
        <v>0</v>
      </c>
      <c r="R561" s="8">
        <f>IF($A561=0,0,VLOOKUP($A561,Pointage!$A$6:$CE$370,'Récap Transp'!R$3))</f>
        <v>0</v>
      </c>
      <c r="S561" s="8">
        <f>IF($A561=0,0,VLOOKUP($A561,Pointage!$A$6:$CE$370,'Récap Transp'!S$3))</f>
        <v>0</v>
      </c>
    </row>
    <row r="562" spans="1:19" x14ac:dyDescent="0.2">
      <c r="A562" s="7">
        <f>Pointage!A564</f>
        <v>0</v>
      </c>
      <c r="B562" s="4">
        <f t="shared" si="16"/>
        <v>0</v>
      </c>
      <c r="C562" s="4">
        <f t="shared" si="17"/>
        <v>1</v>
      </c>
      <c r="D562" s="8">
        <f>IF($A562=0,0,VLOOKUP($A562,Pointage!$A$6:$CE$370,'Récap Transp'!D$3))</f>
        <v>0</v>
      </c>
      <c r="E562" s="8">
        <f>IF($A562=0,0,VLOOKUP($A562,Pointage!$A$6:$CE$370,'Récap Transp'!E$3))</f>
        <v>0</v>
      </c>
      <c r="F562" s="8">
        <f>IF($A562=0,0,VLOOKUP($A562,Pointage!$A$6:$CE$370,'Récap Transp'!F$3))</f>
        <v>0</v>
      </c>
      <c r="G562" s="8">
        <f>IF($A562=0,0,VLOOKUP($A562,Pointage!$A$6:$CE$370,'Récap Transp'!G$3))</f>
        <v>0</v>
      </c>
      <c r="H562" s="8">
        <f>IF($A562=0,0,VLOOKUP($A562,Pointage!$A$6:$CE$370,'Récap Transp'!H$3))</f>
        <v>0</v>
      </c>
      <c r="I562" s="8">
        <f>IF($A562=0,0,VLOOKUP($A562,Pointage!$A$6:$CE$370,'Récap Transp'!I$3))</f>
        <v>0</v>
      </c>
      <c r="J562" s="8">
        <f>IF($A562=0,0,VLOOKUP($A562,Pointage!$A$6:$CE$370,'Récap Transp'!J$3))</f>
        <v>0</v>
      </c>
      <c r="K562" s="8">
        <f>IF($A562=0,0,VLOOKUP($A562,Pointage!$A$6:$CE$370,'Récap Transp'!K$3))</f>
        <v>0</v>
      </c>
      <c r="L562" s="8">
        <f>IF($A562=0,0,VLOOKUP($A562,Pointage!$A$6:$CE$370,'Récap Transp'!L$3))</f>
        <v>0</v>
      </c>
      <c r="M562" s="8">
        <f>IF($A562=0,0,VLOOKUP($A562,Pointage!$A$6:$CE$370,'Récap Transp'!M$3))</f>
        <v>0</v>
      </c>
      <c r="N562" s="8">
        <f>IF($A562=0,0,VLOOKUP($A562,Pointage!$A$6:$CE$370,'Récap Transp'!N$3))</f>
        <v>0</v>
      </c>
      <c r="O562" s="8">
        <f>IF($A562=0,0,VLOOKUP($A562,Pointage!$A$6:$CE$370,'Récap Transp'!O$3))</f>
        <v>0</v>
      </c>
      <c r="P562" s="8">
        <f>IF($A562=0,0,VLOOKUP($A562,Pointage!$A$6:$CE$370,'Récap Transp'!P$3))</f>
        <v>0</v>
      </c>
      <c r="Q562" s="8">
        <f>IF($A562=0,0,VLOOKUP($A562,Pointage!$A$6:$CE$370,'Récap Transp'!Q$3))</f>
        <v>0</v>
      </c>
      <c r="R562" s="8">
        <f>IF($A562=0,0,VLOOKUP($A562,Pointage!$A$6:$CE$370,'Récap Transp'!R$3))</f>
        <v>0</v>
      </c>
      <c r="S562" s="8">
        <f>IF($A562=0,0,VLOOKUP($A562,Pointage!$A$6:$CE$370,'Récap Transp'!S$3))</f>
        <v>0</v>
      </c>
    </row>
    <row r="563" spans="1:19" x14ac:dyDescent="0.2">
      <c r="A563" s="7">
        <f>Pointage!A565</f>
        <v>0</v>
      </c>
      <c r="B563" s="4">
        <f t="shared" si="16"/>
        <v>0</v>
      </c>
      <c r="C563" s="4">
        <f t="shared" si="17"/>
        <v>1</v>
      </c>
      <c r="D563" s="8">
        <f>IF($A563=0,0,VLOOKUP($A563,Pointage!$A$6:$CE$370,'Récap Transp'!D$3))</f>
        <v>0</v>
      </c>
      <c r="E563" s="8">
        <f>IF($A563=0,0,VLOOKUP($A563,Pointage!$A$6:$CE$370,'Récap Transp'!E$3))</f>
        <v>0</v>
      </c>
      <c r="F563" s="8">
        <f>IF($A563=0,0,VLOOKUP($A563,Pointage!$A$6:$CE$370,'Récap Transp'!F$3))</f>
        <v>0</v>
      </c>
      <c r="G563" s="8">
        <f>IF($A563=0,0,VLOOKUP($A563,Pointage!$A$6:$CE$370,'Récap Transp'!G$3))</f>
        <v>0</v>
      </c>
      <c r="H563" s="8">
        <f>IF($A563=0,0,VLOOKUP($A563,Pointage!$A$6:$CE$370,'Récap Transp'!H$3))</f>
        <v>0</v>
      </c>
      <c r="I563" s="8">
        <f>IF($A563=0,0,VLOOKUP($A563,Pointage!$A$6:$CE$370,'Récap Transp'!I$3))</f>
        <v>0</v>
      </c>
      <c r="J563" s="8">
        <f>IF($A563=0,0,VLOOKUP($A563,Pointage!$A$6:$CE$370,'Récap Transp'!J$3))</f>
        <v>0</v>
      </c>
      <c r="K563" s="8">
        <f>IF($A563=0,0,VLOOKUP($A563,Pointage!$A$6:$CE$370,'Récap Transp'!K$3))</f>
        <v>0</v>
      </c>
      <c r="L563" s="8">
        <f>IF($A563=0,0,VLOOKUP($A563,Pointage!$A$6:$CE$370,'Récap Transp'!L$3))</f>
        <v>0</v>
      </c>
      <c r="M563" s="8">
        <f>IF($A563=0,0,VLOOKUP($A563,Pointage!$A$6:$CE$370,'Récap Transp'!M$3))</f>
        <v>0</v>
      </c>
      <c r="N563" s="8">
        <f>IF($A563=0,0,VLOOKUP($A563,Pointage!$A$6:$CE$370,'Récap Transp'!N$3))</f>
        <v>0</v>
      </c>
      <c r="O563" s="8">
        <f>IF($A563=0,0,VLOOKUP($A563,Pointage!$A$6:$CE$370,'Récap Transp'!O$3))</f>
        <v>0</v>
      </c>
      <c r="P563" s="8">
        <f>IF($A563=0,0,VLOOKUP($A563,Pointage!$A$6:$CE$370,'Récap Transp'!P$3))</f>
        <v>0</v>
      </c>
      <c r="Q563" s="8">
        <f>IF($A563=0,0,VLOOKUP($A563,Pointage!$A$6:$CE$370,'Récap Transp'!Q$3))</f>
        <v>0</v>
      </c>
      <c r="R563" s="8">
        <f>IF($A563=0,0,VLOOKUP($A563,Pointage!$A$6:$CE$370,'Récap Transp'!R$3))</f>
        <v>0</v>
      </c>
      <c r="S563" s="8">
        <f>IF($A563=0,0,VLOOKUP($A563,Pointage!$A$6:$CE$370,'Récap Transp'!S$3))</f>
        <v>0</v>
      </c>
    </row>
    <row r="564" spans="1:19" x14ac:dyDescent="0.2">
      <c r="A564" s="7">
        <f>Pointage!A566</f>
        <v>0</v>
      </c>
      <c r="B564" s="4">
        <f t="shared" si="16"/>
        <v>0</v>
      </c>
      <c r="C564" s="4">
        <f t="shared" si="17"/>
        <v>1</v>
      </c>
      <c r="D564" s="8">
        <f>IF($A564=0,0,VLOOKUP($A564,Pointage!$A$6:$CE$370,'Récap Transp'!D$3))</f>
        <v>0</v>
      </c>
      <c r="E564" s="8">
        <f>IF($A564=0,0,VLOOKUP($A564,Pointage!$A$6:$CE$370,'Récap Transp'!E$3))</f>
        <v>0</v>
      </c>
      <c r="F564" s="8">
        <f>IF($A564=0,0,VLOOKUP($A564,Pointage!$A$6:$CE$370,'Récap Transp'!F$3))</f>
        <v>0</v>
      </c>
      <c r="G564" s="8">
        <f>IF($A564=0,0,VLOOKUP($A564,Pointage!$A$6:$CE$370,'Récap Transp'!G$3))</f>
        <v>0</v>
      </c>
      <c r="H564" s="8">
        <f>IF($A564=0,0,VLOOKUP($A564,Pointage!$A$6:$CE$370,'Récap Transp'!H$3))</f>
        <v>0</v>
      </c>
      <c r="I564" s="8">
        <f>IF($A564=0,0,VLOOKUP($A564,Pointage!$A$6:$CE$370,'Récap Transp'!I$3))</f>
        <v>0</v>
      </c>
      <c r="J564" s="8">
        <f>IF($A564=0,0,VLOOKUP($A564,Pointage!$A$6:$CE$370,'Récap Transp'!J$3))</f>
        <v>0</v>
      </c>
      <c r="K564" s="8">
        <f>IF($A564=0,0,VLOOKUP($A564,Pointage!$A$6:$CE$370,'Récap Transp'!K$3))</f>
        <v>0</v>
      </c>
      <c r="L564" s="8">
        <f>IF($A564=0,0,VLOOKUP($A564,Pointage!$A$6:$CE$370,'Récap Transp'!L$3))</f>
        <v>0</v>
      </c>
      <c r="M564" s="8">
        <f>IF($A564=0,0,VLOOKUP($A564,Pointage!$A$6:$CE$370,'Récap Transp'!M$3))</f>
        <v>0</v>
      </c>
      <c r="N564" s="8">
        <f>IF($A564=0,0,VLOOKUP($A564,Pointage!$A$6:$CE$370,'Récap Transp'!N$3))</f>
        <v>0</v>
      </c>
      <c r="O564" s="8">
        <f>IF($A564=0,0,VLOOKUP($A564,Pointage!$A$6:$CE$370,'Récap Transp'!O$3))</f>
        <v>0</v>
      </c>
      <c r="P564" s="8">
        <f>IF($A564=0,0,VLOOKUP($A564,Pointage!$A$6:$CE$370,'Récap Transp'!P$3))</f>
        <v>0</v>
      </c>
      <c r="Q564" s="8">
        <f>IF($A564=0,0,VLOOKUP($A564,Pointage!$A$6:$CE$370,'Récap Transp'!Q$3))</f>
        <v>0</v>
      </c>
      <c r="R564" s="8">
        <f>IF($A564=0,0,VLOOKUP($A564,Pointage!$A$6:$CE$370,'Récap Transp'!R$3))</f>
        <v>0</v>
      </c>
      <c r="S564" s="8">
        <f>IF($A564=0,0,VLOOKUP($A564,Pointage!$A$6:$CE$370,'Récap Transp'!S$3))</f>
        <v>0</v>
      </c>
    </row>
    <row r="565" spans="1:19" x14ac:dyDescent="0.2">
      <c r="A565" s="7">
        <f>Pointage!A567</f>
        <v>0</v>
      </c>
      <c r="B565" s="4">
        <f t="shared" si="16"/>
        <v>0</v>
      </c>
      <c r="C565" s="4">
        <f t="shared" si="17"/>
        <v>1</v>
      </c>
      <c r="D565" s="8">
        <f>IF($A565=0,0,VLOOKUP($A565,Pointage!$A$6:$CE$370,'Récap Transp'!D$3))</f>
        <v>0</v>
      </c>
      <c r="E565" s="8">
        <f>IF($A565=0,0,VLOOKUP($A565,Pointage!$A$6:$CE$370,'Récap Transp'!E$3))</f>
        <v>0</v>
      </c>
      <c r="F565" s="8">
        <f>IF($A565=0,0,VLOOKUP($A565,Pointage!$A$6:$CE$370,'Récap Transp'!F$3))</f>
        <v>0</v>
      </c>
      <c r="G565" s="8">
        <f>IF($A565=0,0,VLOOKUP($A565,Pointage!$A$6:$CE$370,'Récap Transp'!G$3))</f>
        <v>0</v>
      </c>
      <c r="H565" s="8">
        <f>IF($A565=0,0,VLOOKUP($A565,Pointage!$A$6:$CE$370,'Récap Transp'!H$3))</f>
        <v>0</v>
      </c>
      <c r="I565" s="8">
        <f>IF($A565=0,0,VLOOKUP($A565,Pointage!$A$6:$CE$370,'Récap Transp'!I$3))</f>
        <v>0</v>
      </c>
      <c r="J565" s="8">
        <f>IF($A565=0,0,VLOOKUP($A565,Pointage!$A$6:$CE$370,'Récap Transp'!J$3))</f>
        <v>0</v>
      </c>
      <c r="K565" s="8">
        <f>IF($A565=0,0,VLOOKUP($A565,Pointage!$A$6:$CE$370,'Récap Transp'!K$3))</f>
        <v>0</v>
      </c>
      <c r="L565" s="8">
        <f>IF($A565=0,0,VLOOKUP($A565,Pointage!$A$6:$CE$370,'Récap Transp'!L$3))</f>
        <v>0</v>
      </c>
      <c r="M565" s="8">
        <f>IF($A565=0,0,VLOOKUP($A565,Pointage!$A$6:$CE$370,'Récap Transp'!M$3))</f>
        <v>0</v>
      </c>
      <c r="N565" s="8">
        <f>IF($A565=0,0,VLOOKUP($A565,Pointage!$A$6:$CE$370,'Récap Transp'!N$3))</f>
        <v>0</v>
      </c>
      <c r="O565" s="8">
        <f>IF($A565=0,0,VLOOKUP($A565,Pointage!$A$6:$CE$370,'Récap Transp'!O$3))</f>
        <v>0</v>
      </c>
      <c r="P565" s="8">
        <f>IF($A565=0,0,VLOOKUP($A565,Pointage!$A$6:$CE$370,'Récap Transp'!P$3))</f>
        <v>0</v>
      </c>
      <c r="Q565" s="8">
        <f>IF($A565=0,0,VLOOKUP($A565,Pointage!$A$6:$CE$370,'Récap Transp'!Q$3))</f>
        <v>0</v>
      </c>
      <c r="R565" s="8">
        <f>IF($A565=0,0,VLOOKUP($A565,Pointage!$A$6:$CE$370,'Récap Transp'!R$3))</f>
        <v>0</v>
      </c>
      <c r="S565" s="8">
        <f>IF($A565=0,0,VLOOKUP($A565,Pointage!$A$6:$CE$370,'Récap Transp'!S$3))</f>
        <v>0</v>
      </c>
    </row>
    <row r="566" spans="1:19" x14ac:dyDescent="0.2">
      <c r="A566" s="7">
        <f>Pointage!A568</f>
        <v>0</v>
      </c>
      <c r="B566" s="4">
        <f t="shared" si="16"/>
        <v>0</v>
      </c>
      <c r="C566" s="4">
        <f t="shared" si="17"/>
        <v>1</v>
      </c>
      <c r="D566" s="8">
        <f>IF($A566=0,0,VLOOKUP($A566,Pointage!$A$6:$CE$370,'Récap Transp'!D$3))</f>
        <v>0</v>
      </c>
      <c r="E566" s="8">
        <f>IF($A566=0,0,VLOOKUP($A566,Pointage!$A$6:$CE$370,'Récap Transp'!E$3))</f>
        <v>0</v>
      </c>
      <c r="F566" s="8">
        <f>IF($A566=0,0,VLOOKUP($A566,Pointage!$A$6:$CE$370,'Récap Transp'!F$3))</f>
        <v>0</v>
      </c>
      <c r="G566" s="8">
        <f>IF($A566=0,0,VLOOKUP($A566,Pointage!$A$6:$CE$370,'Récap Transp'!G$3))</f>
        <v>0</v>
      </c>
      <c r="H566" s="8">
        <f>IF($A566=0,0,VLOOKUP($A566,Pointage!$A$6:$CE$370,'Récap Transp'!H$3))</f>
        <v>0</v>
      </c>
      <c r="I566" s="8">
        <f>IF($A566=0,0,VLOOKUP($A566,Pointage!$A$6:$CE$370,'Récap Transp'!I$3))</f>
        <v>0</v>
      </c>
      <c r="J566" s="8">
        <f>IF($A566=0,0,VLOOKUP($A566,Pointage!$A$6:$CE$370,'Récap Transp'!J$3))</f>
        <v>0</v>
      </c>
      <c r="K566" s="8">
        <f>IF($A566=0,0,VLOOKUP($A566,Pointage!$A$6:$CE$370,'Récap Transp'!K$3))</f>
        <v>0</v>
      </c>
      <c r="L566" s="8">
        <f>IF($A566=0,0,VLOOKUP($A566,Pointage!$A$6:$CE$370,'Récap Transp'!L$3))</f>
        <v>0</v>
      </c>
      <c r="M566" s="8">
        <f>IF($A566=0,0,VLOOKUP($A566,Pointage!$A$6:$CE$370,'Récap Transp'!M$3))</f>
        <v>0</v>
      </c>
      <c r="N566" s="8">
        <f>IF($A566=0,0,VLOOKUP($A566,Pointage!$A$6:$CE$370,'Récap Transp'!N$3))</f>
        <v>0</v>
      </c>
      <c r="O566" s="8">
        <f>IF($A566=0,0,VLOOKUP($A566,Pointage!$A$6:$CE$370,'Récap Transp'!O$3))</f>
        <v>0</v>
      </c>
      <c r="P566" s="8">
        <f>IF($A566=0,0,VLOOKUP($A566,Pointage!$A$6:$CE$370,'Récap Transp'!P$3))</f>
        <v>0</v>
      </c>
      <c r="Q566" s="8">
        <f>IF($A566=0,0,VLOOKUP($A566,Pointage!$A$6:$CE$370,'Récap Transp'!Q$3))</f>
        <v>0</v>
      </c>
      <c r="R566" s="8">
        <f>IF($A566=0,0,VLOOKUP($A566,Pointage!$A$6:$CE$370,'Récap Transp'!R$3))</f>
        <v>0</v>
      </c>
      <c r="S566" s="8">
        <f>IF($A566=0,0,VLOOKUP($A566,Pointage!$A$6:$CE$370,'Récap Transp'!S$3))</f>
        <v>0</v>
      </c>
    </row>
    <row r="567" spans="1:19" x14ac:dyDescent="0.2">
      <c r="A567" s="7">
        <f>Pointage!A569</f>
        <v>0</v>
      </c>
      <c r="B567" s="4">
        <f t="shared" si="16"/>
        <v>0</v>
      </c>
      <c r="C567" s="4">
        <f t="shared" si="17"/>
        <v>1</v>
      </c>
      <c r="D567" s="8">
        <f>IF($A567=0,0,VLOOKUP($A567,Pointage!$A$6:$CE$370,'Récap Transp'!D$3))</f>
        <v>0</v>
      </c>
      <c r="E567" s="8">
        <f>IF($A567=0,0,VLOOKUP($A567,Pointage!$A$6:$CE$370,'Récap Transp'!E$3))</f>
        <v>0</v>
      </c>
      <c r="F567" s="8">
        <f>IF($A567=0,0,VLOOKUP($A567,Pointage!$A$6:$CE$370,'Récap Transp'!F$3))</f>
        <v>0</v>
      </c>
      <c r="G567" s="8">
        <f>IF($A567=0,0,VLOOKUP($A567,Pointage!$A$6:$CE$370,'Récap Transp'!G$3))</f>
        <v>0</v>
      </c>
      <c r="H567" s="8">
        <f>IF($A567=0,0,VLOOKUP($A567,Pointage!$A$6:$CE$370,'Récap Transp'!H$3))</f>
        <v>0</v>
      </c>
      <c r="I567" s="8">
        <f>IF($A567=0,0,VLOOKUP($A567,Pointage!$A$6:$CE$370,'Récap Transp'!I$3))</f>
        <v>0</v>
      </c>
      <c r="J567" s="8">
        <f>IF($A567=0,0,VLOOKUP($A567,Pointage!$A$6:$CE$370,'Récap Transp'!J$3))</f>
        <v>0</v>
      </c>
      <c r="K567" s="8">
        <f>IF($A567=0,0,VLOOKUP($A567,Pointage!$A$6:$CE$370,'Récap Transp'!K$3))</f>
        <v>0</v>
      </c>
      <c r="L567" s="8">
        <f>IF($A567=0,0,VLOOKUP($A567,Pointage!$A$6:$CE$370,'Récap Transp'!L$3))</f>
        <v>0</v>
      </c>
      <c r="M567" s="8">
        <f>IF($A567=0,0,VLOOKUP($A567,Pointage!$A$6:$CE$370,'Récap Transp'!M$3))</f>
        <v>0</v>
      </c>
      <c r="N567" s="8">
        <f>IF($A567=0,0,VLOOKUP($A567,Pointage!$A$6:$CE$370,'Récap Transp'!N$3))</f>
        <v>0</v>
      </c>
      <c r="O567" s="8">
        <f>IF($A567=0,0,VLOOKUP($A567,Pointage!$A$6:$CE$370,'Récap Transp'!O$3))</f>
        <v>0</v>
      </c>
      <c r="P567" s="8">
        <f>IF($A567=0,0,VLOOKUP($A567,Pointage!$A$6:$CE$370,'Récap Transp'!P$3))</f>
        <v>0</v>
      </c>
      <c r="Q567" s="8">
        <f>IF($A567=0,0,VLOOKUP($A567,Pointage!$A$6:$CE$370,'Récap Transp'!Q$3))</f>
        <v>0</v>
      </c>
      <c r="R567" s="8">
        <f>IF($A567=0,0,VLOOKUP($A567,Pointage!$A$6:$CE$370,'Récap Transp'!R$3))</f>
        <v>0</v>
      </c>
      <c r="S567" s="8">
        <f>IF($A567=0,0,VLOOKUP($A567,Pointage!$A$6:$CE$370,'Récap Transp'!S$3))</f>
        <v>0</v>
      </c>
    </row>
  </sheetData>
  <sheetProtection selectLockedCells="1" selectUnlockedCell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S24"/>
  <sheetViews>
    <sheetView showZeros="0" workbookViewId="0">
      <selection activeCell="L40" sqref="L39:L40"/>
    </sheetView>
  </sheetViews>
  <sheetFormatPr baseColWidth="10" defaultRowHeight="12.75" x14ac:dyDescent="0.2"/>
  <cols>
    <col min="1" max="1" width="14.85546875" customWidth="1"/>
    <col min="2" max="2" width="5.85546875" customWidth="1"/>
    <col min="3" max="18" width="9.85546875" customWidth="1"/>
  </cols>
  <sheetData>
    <row r="1" spans="1:19" x14ac:dyDescent="0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19" ht="38.25" x14ac:dyDescent="0.2">
      <c r="A2" s="93">
        <f>Pointage!$C$2</f>
        <v>4</v>
      </c>
      <c r="B2" s="94"/>
      <c r="C2" s="96" t="s">
        <v>76</v>
      </c>
      <c r="D2" s="96" t="s">
        <v>77</v>
      </c>
      <c r="E2" s="96" t="s">
        <v>78</v>
      </c>
      <c r="F2" s="96" t="s">
        <v>79</v>
      </c>
      <c r="G2" s="96" t="s">
        <v>73</v>
      </c>
      <c r="H2" s="96" t="s">
        <v>74</v>
      </c>
      <c r="I2" s="96" t="s">
        <v>75</v>
      </c>
      <c r="J2" s="96" t="s">
        <v>80</v>
      </c>
      <c r="K2" s="96" t="s">
        <v>81</v>
      </c>
      <c r="L2" s="96" t="s">
        <v>82</v>
      </c>
      <c r="M2" s="96" t="s">
        <v>89</v>
      </c>
      <c r="N2" s="96" t="s">
        <v>12</v>
      </c>
      <c r="O2" s="96" t="s">
        <v>13</v>
      </c>
      <c r="P2" s="96" t="s">
        <v>14</v>
      </c>
      <c r="Q2" s="96" t="s">
        <v>15</v>
      </c>
      <c r="R2" s="96" t="s">
        <v>16</v>
      </c>
      <c r="S2" s="68"/>
    </row>
    <row r="3" spans="1:19" ht="6.75" customHeight="1" x14ac:dyDescent="0.2">
      <c r="A3" s="66"/>
      <c r="B3" s="66"/>
      <c r="C3" s="65" t="s">
        <v>97</v>
      </c>
      <c r="D3" s="65" t="s">
        <v>97</v>
      </c>
      <c r="E3" s="65" t="s">
        <v>97</v>
      </c>
      <c r="F3" s="65" t="s">
        <v>97</v>
      </c>
      <c r="G3" s="65" t="s">
        <v>97</v>
      </c>
      <c r="H3" s="65" t="s">
        <v>97</v>
      </c>
      <c r="I3" s="65" t="s">
        <v>97</v>
      </c>
      <c r="J3" s="65" t="s">
        <v>97</v>
      </c>
      <c r="K3" s="65" t="s">
        <v>97</v>
      </c>
      <c r="L3" s="65" t="s">
        <v>97</v>
      </c>
      <c r="M3" s="65" t="s">
        <v>97</v>
      </c>
      <c r="N3" s="65" t="s">
        <v>97</v>
      </c>
      <c r="O3" s="65" t="s">
        <v>97</v>
      </c>
      <c r="P3" s="65" t="s">
        <v>97</v>
      </c>
      <c r="Q3" s="65" t="s">
        <v>97</v>
      </c>
      <c r="R3" s="65" t="s">
        <v>97</v>
      </c>
      <c r="S3" s="68"/>
    </row>
    <row r="4" spans="1:19" ht="6.75" customHeight="1" x14ac:dyDescent="0.2">
      <c r="A4" s="66"/>
      <c r="B4" s="66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8"/>
    </row>
    <row r="5" spans="1:19" ht="6.75" customHeight="1" x14ac:dyDescent="0.2">
      <c r="A5" s="66"/>
      <c r="B5" s="66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8"/>
    </row>
    <row r="6" spans="1:19" x14ac:dyDescent="0.2">
      <c r="A6" s="97" t="s">
        <v>103</v>
      </c>
      <c r="B6" s="98"/>
      <c r="C6" s="99">
        <f t="shared" ref="C6:R6" si="0">C23</f>
        <v>15</v>
      </c>
      <c r="D6" s="99">
        <f t="shared" si="0"/>
        <v>15</v>
      </c>
      <c r="E6" s="99">
        <f t="shared" si="0"/>
        <v>10</v>
      </c>
      <c r="F6" s="99">
        <f t="shared" si="0"/>
        <v>13</v>
      </c>
      <c r="G6" s="99">
        <f t="shared" si="0"/>
        <v>13</v>
      </c>
      <c r="H6" s="99">
        <f t="shared" si="0"/>
        <v>0</v>
      </c>
      <c r="I6" s="99">
        <f t="shared" si="0"/>
        <v>10</v>
      </c>
      <c r="J6" s="99">
        <f t="shared" si="0"/>
        <v>14</v>
      </c>
      <c r="K6" s="99">
        <f t="shared" si="0"/>
        <v>18</v>
      </c>
      <c r="L6" s="99">
        <f t="shared" si="0"/>
        <v>18</v>
      </c>
      <c r="M6" s="99">
        <f t="shared" si="0"/>
        <v>0</v>
      </c>
      <c r="N6" s="99">
        <f t="shared" si="0"/>
        <v>0</v>
      </c>
      <c r="O6" s="99">
        <f t="shared" si="0"/>
        <v>0</v>
      </c>
      <c r="P6" s="99">
        <f t="shared" si="0"/>
        <v>0</v>
      </c>
      <c r="Q6" s="99">
        <f t="shared" si="0"/>
        <v>0</v>
      </c>
      <c r="R6" s="99">
        <f t="shared" si="0"/>
        <v>0</v>
      </c>
      <c r="S6" s="68"/>
    </row>
    <row r="7" spans="1:19" ht="6.75" customHeight="1" x14ac:dyDescent="0.2">
      <c r="A7" s="67"/>
      <c r="B7" s="66"/>
      <c r="C7" s="65"/>
      <c r="D7" s="65"/>
      <c r="E7" s="65"/>
      <c r="F7" s="65"/>
      <c r="G7" s="65"/>
      <c r="H7" s="65"/>
      <c r="I7" s="65"/>
      <c r="J7" s="65"/>
      <c r="K7" s="65"/>
      <c r="L7" s="65"/>
      <c r="M7" s="65">
        <f t="shared" ref="M7:R7" si="1">M23</f>
        <v>0</v>
      </c>
      <c r="N7" s="65">
        <f t="shared" si="1"/>
        <v>0</v>
      </c>
      <c r="O7" s="65">
        <f t="shared" si="1"/>
        <v>0</v>
      </c>
      <c r="P7" s="65">
        <f t="shared" si="1"/>
        <v>0</v>
      </c>
      <c r="Q7" s="65">
        <f t="shared" si="1"/>
        <v>0</v>
      </c>
      <c r="R7" s="65">
        <f t="shared" si="1"/>
        <v>0</v>
      </c>
      <c r="S7" s="68"/>
    </row>
    <row r="8" spans="1:19" ht="6.75" customHeight="1" x14ac:dyDescent="0.2">
      <c r="A8" s="66"/>
      <c r="B8" s="66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8"/>
    </row>
    <row r="9" spans="1:19" ht="6.75" customHeight="1" x14ac:dyDescent="0.2">
      <c r="A9" s="66"/>
      <c r="B9" s="66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8"/>
    </row>
    <row r="10" spans="1:19" x14ac:dyDescent="0.2">
      <c r="A10" s="97" t="s">
        <v>27</v>
      </c>
      <c r="B10" s="97" t="s">
        <v>27</v>
      </c>
      <c r="C10" s="101">
        <f>COUNTIFS('Récap Transp'!$C$4:$C$567,$A$2,'Récap Transp'!D$4:D$567,$B10)</f>
        <v>0</v>
      </c>
      <c r="D10" s="101">
        <f>COUNTIFS('Récap Transp'!$C$4:$C$567,$A$2,'Récap Transp'!E$4:E$567,$B10)</f>
        <v>0</v>
      </c>
      <c r="E10" s="101">
        <f>COUNTIFS('Récap Transp'!$C$4:$C$567,$A$2,'Récap Transp'!F$4:F$567,$B10)</f>
        <v>0</v>
      </c>
      <c r="F10" s="101">
        <f>COUNTIFS('Récap Transp'!$C$4:$C$567,$A$2,'Récap Transp'!G$4:G$567,$B10)</f>
        <v>0</v>
      </c>
      <c r="G10" s="101">
        <f>COUNTIFS('Récap Transp'!$C$4:$C$567,$A$2,'Récap Transp'!H$4:H$567,$B10)</f>
        <v>0</v>
      </c>
      <c r="H10" s="101">
        <f>COUNTIFS('Récap Transp'!$C$4:$C$567,$A$2,'Récap Transp'!I$4:I$567,$B10)</f>
        <v>0</v>
      </c>
      <c r="I10" s="101">
        <f>COUNTIFS('Récap Transp'!$C$4:$C$567,$A$2,'Récap Transp'!J$4:J$567,$B10)</f>
        <v>0</v>
      </c>
      <c r="J10" s="101">
        <f>COUNTIFS('Récap Transp'!$C$4:$C$567,$A$2,'Récap Transp'!K$4:K$567,$B10)</f>
        <v>0</v>
      </c>
      <c r="K10" s="101">
        <f>COUNTIFS('Récap Transp'!$C$4:$C$567,$A$2,'Récap Transp'!L$4:L$567,$B10)</f>
        <v>0</v>
      </c>
      <c r="L10" s="101">
        <f>COUNTIFS('Récap Transp'!$C$4:$C$567,$A$2,'Récap Transp'!M$4:M$567,$B10)</f>
        <v>0</v>
      </c>
      <c r="M10" s="101">
        <f>COUNTIFS('Récap Transp'!$C$4:$C$567,$A$2,'Récap Transp'!N$4:N$567,$B10)</f>
        <v>0</v>
      </c>
      <c r="N10" s="101">
        <f>COUNTIFS('Récap Transp'!$C$4:$C$567,$A$2,'Récap Transp'!O$4:O$567,$B10)</f>
        <v>0</v>
      </c>
      <c r="O10" s="101">
        <f>COUNTIFS('Récap Transp'!$C$4:$C$567,$A$2,'Récap Transp'!P$4:P$567,$B10)</f>
        <v>0</v>
      </c>
      <c r="P10" s="101">
        <f>COUNTIFS('Récap Transp'!$C$4:$C$567,$A$2,'Récap Transp'!Q$4:Q$567,$B10)</f>
        <v>0</v>
      </c>
      <c r="Q10" s="101">
        <f>COUNTIFS('Récap Transp'!$C$4:$C$567,$A$2,'Récap Transp'!R$4:R$567,$B10)</f>
        <v>0</v>
      </c>
      <c r="R10" s="101">
        <f>COUNTIFS('Récap Transp'!$C$4:$C$567,$A$2,'Récap Transp'!S$4:S$567,$B10)</f>
        <v>0</v>
      </c>
      <c r="S10" s="68"/>
    </row>
    <row r="11" spans="1:19" x14ac:dyDescent="0.2">
      <c r="A11" s="97" t="s">
        <v>131</v>
      </c>
      <c r="B11" s="97" t="s">
        <v>28</v>
      </c>
      <c r="C11" s="101">
        <f>COUNTIFS('Récap Transp'!$C$4:$C$567,$A$2,'Récap Transp'!D$4:D$567,$B11)</f>
        <v>0</v>
      </c>
      <c r="D11" s="101">
        <f>COUNTIFS('Récap Transp'!$C$4:$C$567,$A$2,'Récap Transp'!E$4:E$567,$B11)</f>
        <v>1</v>
      </c>
      <c r="E11" s="101">
        <f>COUNTIFS('Récap Transp'!$C$4:$C$567,$A$2,'Récap Transp'!F$4:F$567,$B11)</f>
        <v>0</v>
      </c>
      <c r="F11" s="101">
        <f>COUNTIFS('Récap Transp'!$C$4:$C$567,$A$2,'Récap Transp'!G$4:G$567,$B11)</f>
        <v>0</v>
      </c>
      <c r="G11" s="101">
        <f>COUNTIFS('Récap Transp'!$C$4:$C$567,$A$2,'Récap Transp'!H$4:H$567,$B11)</f>
        <v>4</v>
      </c>
      <c r="H11" s="101">
        <f>COUNTIFS('Récap Transp'!$C$4:$C$567,$A$2,'Récap Transp'!I$4:I$567,$B11)</f>
        <v>0</v>
      </c>
      <c r="I11" s="101">
        <f>COUNTIFS('Récap Transp'!$C$4:$C$567,$A$2,'Récap Transp'!J$4:J$567,$B11)</f>
        <v>0</v>
      </c>
      <c r="J11" s="101">
        <f>COUNTIFS('Récap Transp'!$C$4:$C$567,$A$2,'Récap Transp'!K$4:K$567,$B11)</f>
        <v>0</v>
      </c>
      <c r="K11" s="101">
        <f>COUNTIFS('Récap Transp'!$C$4:$C$567,$A$2,'Récap Transp'!L$4:L$567,$B11)</f>
        <v>0</v>
      </c>
      <c r="L11" s="101">
        <f>COUNTIFS('Récap Transp'!$C$4:$C$567,$A$2,'Récap Transp'!M$4:M$567,$B11)</f>
        <v>0</v>
      </c>
      <c r="M11" s="101">
        <f>COUNTIFS('Récap Transp'!$C$4:$C$567,$A$2,'Récap Transp'!N$4:N$567,$B11)</f>
        <v>0</v>
      </c>
      <c r="N11" s="101">
        <f>COUNTIFS('Récap Transp'!$C$4:$C$567,$A$2,'Récap Transp'!O$4:O$567,$B11)</f>
        <v>0</v>
      </c>
      <c r="O11" s="101">
        <f>COUNTIFS('Récap Transp'!$C$4:$C$567,$A$2,'Récap Transp'!P$4:P$567,$B11)</f>
        <v>0</v>
      </c>
      <c r="P11" s="101">
        <f>COUNTIFS('Récap Transp'!$C$4:$C$567,$A$2,'Récap Transp'!Q$4:Q$567,$B11)</f>
        <v>0</v>
      </c>
      <c r="Q11" s="101">
        <f>COUNTIFS('Récap Transp'!$C$4:$C$567,$A$2,'Récap Transp'!R$4:R$567,$B11)</f>
        <v>0</v>
      </c>
      <c r="R11" s="101">
        <f>COUNTIFS('Récap Transp'!$C$4:$C$567,$A$2,'Récap Transp'!S$4:S$567,$B11)</f>
        <v>0</v>
      </c>
      <c r="S11" s="68"/>
    </row>
    <row r="12" spans="1:19" x14ac:dyDescent="0.2">
      <c r="A12" s="97" t="s">
        <v>28</v>
      </c>
      <c r="B12" s="97" t="s">
        <v>24</v>
      </c>
      <c r="C12" s="101">
        <f>COUNTIFS('Récap Transp'!$C$4:$C$567,$A$2,'Récap Transp'!D$4:D$567,$B12)</f>
        <v>1</v>
      </c>
      <c r="D12" s="101">
        <f>COUNTIFS('Récap Transp'!$C$4:$C$567,$A$2,'Récap Transp'!E$4:E$567,$B12)</f>
        <v>0</v>
      </c>
      <c r="E12" s="101">
        <f>COUNTIFS('Récap Transp'!$C$4:$C$567,$A$2,'Récap Transp'!F$4:F$567,$B12)</f>
        <v>0</v>
      </c>
      <c r="F12" s="101">
        <f>COUNTIFS('Récap Transp'!$C$4:$C$567,$A$2,'Récap Transp'!G$4:G$567,$B12)</f>
        <v>1</v>
      </c>
      <c r="G12" s="101">
        <f>COUNTIFS('Récap Transp'!$C$4:$C$567,$A$2,'Récap Transp'!H$4:H$567,$B12)</f>
        <v>6</v>
      </c>
      <c r="H12" s="101">
        <f>COUNTIFS('Récap Transp'!$C$4:$C$567,$A$2,'Récap Transp'!I$4:I$567,$B12)</f>
        <v>0</v>
      </c>
      <c r="I12" s="101">
        <f>COUNTIFS('Récap Transp'!$C$4:$C$567,$A$2,'Récap Transp'!J$4:J$567,$B12)</f>
        <v>0</v>
      </c>
      <c r="J12" s="101">
        <f>COUNTIFS('Récap Transp'!$C$4:$C$567,$A$2,'Récap Transp'!K$4:K$567,$B12)</f>
        <v>0</v>
      </c>
      <c r="K12" s="101">
        <f>COUNTIFS('Récap Transp'!$C$4:$C$567,$A$2,'Récap Transp'!L$4:L$567,$B12)</f>
        <v>0</v>
      </c>
      <c r="L12" s="101">
        <f>COUNTIFS('Récap Transp'!$C$4:$C$567,$A$2,'Récap Transp'!M$4:M$567,$B12)</f>
        <v>0</v>
      </c>
      <c r="M12" s="101">
        <f>COUNTIFS('Récap Transp'!$C$4:$C$567,$A$2,'Récap Transp'!N$4:N$567,$B12)</f>
        <v>0</v>
      </c>
      <c r="N12" s="101">
        <f>COUNTIFS('Récap Transp'!$C$4:$C$567,$A$2,'Récap Transp'!O$4:O$567,$B12)</f>
        <v>0</v>
      </c>
      <c r="O12" s="101">
        <f>COUNTIFS('Récap Transp'!$C$4:$C$567,$A$2,'Récap Transp'!P$4:P$567,$B12)</f>
        <v>0</v>
      </c>
      <c r="P12" s="101">
        <f>COUNTIFS('Récap Transp'!$C$4:$C$567,$A$2,'Récap Transp'!Q$4:Q$567,$B12)</f>
        <v>0</v>
      </c>
      <c r="Q12" s="101">
        <f>COUNTIFS('Récap Transp'!$C$4:$C$567,$A$2,'Récap Transp'!R$4:R$567,$B12)</f>
        <v>0</v>
      </c>
      <c r="R12" s="101">
        <f>COUNTIFS('Récap Transp'!$C$4:$C$567,$A$2,'Récap Transp'!S$4:S$567,$B12)</f>
        <v>0</v>
      </c>
      <c r="S12" s="68"/>
    </row>
    <row r="13" spans="1:19" x14ac:dyDescent="0.2">
      <c r="A13" s="97" t="s">
        <v>24</v>
      </c>
      <c r="B13" s="97" t="s">
        <v>23</v>
      </c>
      <c r="C13" s="101">
        <f>COUNTIFS('Récap Transp'!$C$4:$C$567,$A$2,'Récap Transp'!D$4:D$567,$B13)</f>
        <v>0</v>
      </c>
      <c r="D13" s="101">
        <f>COUNTIFS('Récap Transp'!$C$4:$C$567,$A$2,'Récap Transp'!E$4:E$567,$B13)</f>
        <v>0</v>
      </c>
      <c r="E13" s="101">
        <f>COUNTIFS('Récap Transp'!$C$4:$C$567,$A$2,'Récap Transp'!F$4:F$567,$B13)</f>
        <v>0</v>
      </c>
      <c r="F13" s="101">
        <f>COUNTIFS('Récap Transp'!$C$4:$C$567,$A$2,'Récap Transp'!G$4:G$567,$B13)</f>
        <v>0</v>
      </c>
      <c r="G13" s="101">
        <f>COUNTIFS('Récap Transp'!$C$4:$C$567,$A$2,'Récap Transp'!H$4:H$567,$B13)</f>
        <v>0</v>
      </c>
      <c r="H13" s="101">
        <f>COUNTIFS('Récap Transp'!$C$4:$C$567,$A$2,'Récap Transp'!I$4:I$567,$B13)</f>
        <v>0</v>
      </c>
      <c r="I13" s="101">
        <f>COUNTIFS('Récap Transp'!$C$4:$C$567,$A$2,'Récap Transp'!J$4:J$567,$B13)</f>
        <v>0</v>
      </c>
      <c r="J13" s="101">
        <f>COUNTIFS('Récap Transp'!$C$4:$C$567,$A$2,'Récap Transp'!K$4:K$567,$B13)</f>
        <v>0</v>
      </c>
      <c r="K13" s="101">
        <f>COUNTIFS('Récap Transp'!$C$4:$C$567,$A$2,'Récap Transp'!L$4:L$567,$B13)</f>
        <v>0</v>
      </c>
      <c r="L13" s="101">
        <f>COUNTIFS('Récap Transp'!$C$4:$C$567,$A$2,'Récap Transp'!M$4:M$567,$B13)</f>
        <v>0</v>
      </c>
      <c r="M13" s="101">
        <f>COUNTIFS('Récap Transp'!$C$4:$C$567,$A$2,'Récap Transp'!N$4:N$567,$B13)</f>
        <v>0</v>
      </c>
      <c r="N13" s="101">
        <f>COUNTIFS('Récap Transp'!$C$4:$C$567,$A$2,'Récap Transp'!O$4:O$567,$B13)</f>
        <v>0</v>
      </c>
      <c r="O13" s="101">
        <f>COUNTIFS('Récap Transp'!$C$4:$C$567,$A$2,'Récap Transp'!P$4:P$567,$B13)</f>
        <v>0</v>
      </c>
      <c r="P13" s="101">
        <f>COUNTIFS('Récap Transp'!$C$4:$C$567,$A$2,'Récap Transp'!Q$4:Q$567,$B13)</f>
        <v>0</v>
      </c>
      <c r="Q13" s="101">
        <f>COUNTIFS('Récap Transp'!$C$4:$C$567,$A$2,'Récap Transp'!R$4:R$567,$B13)</f>
        <v>0</v>
      </c>
      <c r="R13" s="101">
        <f>COUNTIFS('Récap Transp'!$C$4:$C$567,$A$2,'Récap Transp'!S$4:S$567,$B13)</f>
        <v>0</v>
      </c>
      <c r="S13" s="68"/>
    </row>
    <row r="14" spans="1:19" x14ac:dyDescent="0.2">
      <c r="A14" s="97" t="s">
        <v>23</v>
      </c>
      <c r="B14" s="97" t="s">
        <v>29</v>
      </c>
      <c r="C14" s="101">
        <f>COUNTIFS('Récap Transp'!$C$4:$C$567,$A$2,'Récap Transp'!D$4:D$567,$B14)</f>
        <v>0</v>
      </c>
      <c r="D14" s="101">
        <f>COUNTIFS('Récap Transp'!$C$4:$C$567,$A$2,'Récap Transp'!E$4:E$567,$B14)</f>
        <v>0</v>
      </c>
      <c r="E14" s="101">
        <f>COUNTIFS('Récap Transp'!$C$4:$C$567,$A$2,'Récap Transp'!F$4:F$567,$B14)</f>
        <v>0</v>
      </c>
      <c r="F14" s="101">
        <f>COUNTIFS('Récap Transp'!$C$4:$C$567,$A$2,'Récap Transp'!G$4:G$567,$B14)</f>
        <v>0</v>
      </c>
      <c r="G14" s="101">
        <f>COUNTIFS('Récap Transp'!$C$4:$C$567,$A$2,'Récap Transp'!H$4:H$567,$B14)</f>
        <v>0</v>
      </c>
      <c r="H14" s="101">
        <f>COUNTIFS('Récap Transp'!$C$4:$C$567,$A$2,'Récap Transp'!I$4:I$567,$B14)</f>
        <v>0</v>
      </c>
      <c r="I14" s="101">
        <f>COUNTIFS('Récap Transp'!$C$4:$C$567,$A$2,'Récap Transp'!J$4:J$567,$B14)</f>
        <v>0</v>
      </c>
      <c r="J14" s="101">
        <f>COUNTIFS('Récap Transp'!$C$4:$C$567,$A$2,'Récap Transp'!K$4:K$567,$B14)</f>
        <v>0</v>
      </c>
      <c r="K14" s="101">
        <f>COUNTIFS('Récap Transp'!$C$4:$C$567,$A$2,'Récap Transp'!L$4:L$567,$B14)</f>
        <v>0</v>
      </c>
      <c r="L14" s="101">
        <f>COUNTIFS('Récap Transp'!$C$4:$C$567,$A$2,'Récap Transp'!M$4:M$567,$B14)</f>
        <v>0</v>
      </c>
      <c r="M14" s="101">
        <f>COUNTIFS('Récap Transp'!$C$4:$C$567,$A$2,'Récap Transp'!N$4:N$567,$B14)</f>
        <v>0</v>
      </c>
      <c r="N14" s="101">
        <f>COUNTIFS('Récap Transp'!$C$4:$C$567,$A$2,'Récap Transp'!O$4:O$567,$B14)</f>
        <v>0</v>
      </c>
      <c r="O14" s="101">
        <f>COUNTIFS('Récap Transp'!$C$4:$C$567,$A$2,'Récap Transp'!P$4:P$567,$B14)</f>
        <v>0</v>
      </c>
      <c r="P14" s="101">
        <f>COUNTIFS('Récap Transp'!$C$4:$C$567,$A$2,'Récap Transp'!Q$4:Q$567,$B14)</f>
        <v>0</v>
      </c>
      <c r="Q14" s="101">
        <f>COUNTIFS('Récap Transp'!$C$4:$C$567,$A$2,'Récap Transp'!R$4:R$567,$B14)</f>
        <v>0</v>
      </c>
      <c r="R14" s="101">
        <f>COUNTIFS('Récap Transp'!$C$4:$C$567,$A$2,'Récap Transp'!S$4:S$567,$B14)</f>
        <v>0</v>
      </c>
      <c r="S14" s="68"/>
    </row>
    <row r="15" spans="1:19" x14ac:dyDescent="0.2">
      <c r="A15" s="97" t="s">
        <v>29</v>
      </c>
      <c r="B15" s="97" t="s">
        <v>102</v>
      </c>
      <c r="C15" s="101">
        <f>COUNTIFS('Récap Transp'!$C$4:$C$567,$A$2,'Récap Transp'!D$4:D$567,$B15)</f>
        <v>2</v>
      </c>
      <c r="D15" s="101">
        <f>COUNTIFS('Récap Transp'!$C$4:$C$567,$A$2,'Récap Transp'!E$4:E$567,$B15)</f>
        <v>0</v>
      </c>
      <c r="E15" s="101">
        <f>COUNTIFS('Récap Transp'!$C$4:$C$567,$A$2,'Récap Transp'!F$4:F$567,$B15)</f>
        <v>0</v>
      </c>
      <c r="F15" s="101">
        <f>COUNTIFS('Récap Transp'!$C$4:$C$567,$A$2,'Récap Transp'!G$4:G$567,$B15)</f>
        <v>2</v>
      </c>
      <c r="G15" s="101">
        <f>COUNTIFS('Récap Transp'!$C$4:$C$567,$A$2,'Récap Transp'!H$4:H$567,$B15)</f>
        <v>0</v>
      </c>
      <c r="H15" s="101">
        <f>COUNTIFS('Récap Transp'!$C$4:$C$567,$A$2,'Récap Transp'!I$4:I$567,$B15)</f>
        <v>0</v>
      </c>
      <c r="I15" s="101">
        <f>COUNTIFS('Récap Transp'!$C$4:$C$567,$A$2,'Récap Transp'!J$4:J$567,$B15)</f>
        <v>0</v>
      </c>
      <c r="J15" s="101">
        <f>COUNTIFS('Récap Transp'!$C$4:$C$567,$A$2,'Récap Transp'!K$4:K$567,$B15)</f>
        <v>0</v>
      </c>
      <c r="K15" s="101">
        <f>COUNTIFS('Récap Transp'!$C$4:$C$567,$A$2,'Récap Transp'!L$4:L$567,$B15)</f>
        <v>17</v>
      </c>
      <c r="L15" s="101">
        <f>COUNTIFS('Récap Transp'!$C$4:$C$567,$A$2,'Récap Transp'!M$4:M$567,$B15)</f>
        <v>0</v>
      </c>
      <c r="M15" s="101">
        <f>COUNTIFS('Récap Transp'!$C$4:$C$567,$A$2,'Récap Transp'!N$4:N$567,$B15)</f>
        <v>0</v>
      </c>
      <c r="N15" s="101">
        <f>COUNTIFS('Récap Transp'!$C$4:$C$567,$A$2,'Récap Transp'!O$4:O$567,$B15)</f>
        <v>0</v>
      </c>
      <c r="O15" s="101">
        <f>COUNTIFS('Récap Transp'!$C$4:$C$567,$A$2,'Récap Transp'!P$4:P$567,$B15)</f>
        <v>0</v>
      </c>
      <c r="P15" s="101">
        <f>COUNTIFS('Récap Transp'!$C$4:$C$567,$A$2,'Récap Transp'!Q$4:Q$567,$B15)</f>
        <v>0</v>
      </c>
      <c r="Q15" s="101">
        <f>COUNTIFS('Récap Transp'!$C$4:$C$567,$A$2,'Récap Transp'!R$4:R$567,$B15)</f>
        <v>0</v>
      </c>
      <c r="R15" s="101">
        <f>COUNTIFS('Récap Transp'!$C$4:$C$567,$A$2,'Récap Transp'!S$4:S$567,$B15)</f>
        <v>0</v>
      </c>
      <c r="S15" s="68"/>
    </row>
    <row r="16" spans="1:19" x14ac:dyDescent="0.2">
      <c r="A16" s="67" t="s">
        <v>86</v>
      </c>
      <c r="B16" s="67" t="s">
        <v>95</v>
      </c>
      <c r="C16" s="102">
        <f>COUNTIFS('Récap Transp'!$C$4:$C$567,$A$2,'Récap Transp'!D$4:D$567,$B16)</f>
        <v>12</v>
      </c>
      <c r="D16" s="102">
        <f>COUNTIFS('Récap Transp'!$C$4:$C$567,$A$2,'Récap Transp'!E$4:E$567,$B16)</f>
        <v>8</v>
      </c>
      <c r="E16" s="102">
        <f>COUNTIFS('Récap Transp'!$C$4:$C$567,$A$2,'Récap Transp'!F$4:F$567,$B16)</f>
        <v>8</v>
      </c>
      <c r="F16" s="102">
        <f>COUNTIFS('Récap Transp'!$C$4:$C$567,$A$2,'Récap Transp'!G$4:G$567,$B16)</f>
        <v>10</v>
      </c>
      <c r="G16" s="102">
        <f>COUNTIFS('Récap Transp'!$C$4:$C$567,$A$2,'Récap Transp'!H$4:H$567,$B16)</f>
        <v>2</v>
      </c>
      <c r="H16" s="102">
        <f>COUNTIFS('Récap Transp'!$C$4:$C$567,$A$2,'Récap Transp'!I$4:I$567,$B16)</f>
        <v>0</v>
      </c>
      <c r="I16" s="102">
        <f>COUNTIFS('Récap Transp'!$C$4:$C$567,$A$2,'Récap Transp'!J$4:J$567,$B16)</f>
        <v>7</v>
      </c>
      <c r="J16" s="102">
        <f>COUNTIFS('Récap Transp'!$C$4:$C$567,$A$2,'Récap Transp'!K$4:K$567,$B16)</f>
        <v>0</v>
      </c>
      <c r="K16" s="102">
        <f>COUNTIFS('Récap Transp'!$C$4:$C$567,$A$2,'Récap Transp'!L$4:L$567,$B16)</f>
        <v>1</v>
      </c>
      <c r="L16" s="102">
        <f>COUNTIFS('Récap Transp'!$C$4:$C$567,$A$2,'Récap Transp'!M$4:M$567,$B16)</f>
        <v>0</v>
      </c>
      <c r="M16" s="102">
        <f>COUNTIFS('Récap Transp'!$C$4:$C$567,$A$2,'Récap Transp'!N$4:N$567,$B16)</f>
        <v>0</v>
      </c>
      <c r="N16" s="102">
        <f>COUNTIFS('Récap Transp'!$C$4:$C$567,$A$2,'Récap Transp'!O$4:O$567,$B16)</f>
        <v>0</v>
      </c>
      <c r="O16" s="102">
        <f>COUNTIFS('Récap Transp'!$C$4:$C$567,$A$2,'Récap Transp'!P$4:P$567,$B16)</f>
        <v>0</v>
      </c>
      <c r="P16" s="102">
        <f>COUNTIFS('Récap Transp'!$C$4:$C$567,$A$2,'Récap Transp'!Q$4:Q$567,$B16)</f>
        <v>0</v>
      </c>
      <c r="Q16" s="102">
        <f>COUNTIFS('Récap Transp'!$C$4:$C$567,$A$2,'Récap Transp'!R$4:R$567,$B16)</f>
        <v>0</v>
      </c>
      <c r="R16" s="102">
        <f>COUNTIFS('Récap Transp'!$C$4:$C$567,$A$2,'Récap Transp'!S$4:S$567,$B16)</f>
        <v>0</v>
      </c>
      <c r="S16" s="68"/>
    </row>
    <row r="17" spans="1:19" x14ac:dyDescent="0.2">
      <c r="A17" s="97" t="s">
        <v>27</v>
      </c>
      <c r="B17" s="97" t="s">
        <v>107</v>
      </c>
      <c r="C17" s="101">
        <f>COUNTIFS('Récap Transp'!$C$4:$C$567,$A$2,'Récap Transp'!D$4:D$567,$B17)</f>
        <v>0</v>
      </c>
      <c r="D17" s="101">
        <f>COUNTIFS('Récap Transp'!$C$4:$C$567,$A$2,'Récap Transp'!E$4:E$567,$B17)</f>
        <v>0</v>
      </c>
      <c r="E17" s="101">
        <f>COUNTIFS('Récap Transp'!$C$4:$C$567,$A$2,'Récap Transp'!F$4:F$567,$B17)</f>
        <v>0</v>
      </c>
      <c r="F17" s="101">
        <f>COUNTIFS('Récap Transp'!$C$4:$C$567,$A$2,'Récap Transp'!G$4:G$567,$B17)</f>
        <v>0</v>
      </c>
      <c r="G17" s="101">
        <f>COUNTIFS('Récap Transp'!$C$4:$C$567,$A$2,'Récap Transp'!H$4:H$567,$B17)</f>
        <v>0</v>
      </c>
      <c r="H17" s="101">
        <f>COUNTIFS('Récap Transp'!$C$4:$C$567,$A$2,'Récap Transp'!I$4:I$567,$B17)</f>
        <v>0</v>
      </c>
      <c r="I17" s="101">
        <f>COUNTIFS('Récap Transp'!$C$4:$C$567,$A$2,'Récap Transp'!J$4:J$567,$B17)</f>
        <v>0</v>
      </c>
      <c r="J17" s="101">
        <f>COUNTIFS('Récap Transp'!$C$4:$C$567,$A$2,'Récap Transp'!K$4:K$567,$B17)</f>
        <v>0</v>
      </c>
      <c r="K17" s="101">
        <f>COUNTIFS('Récap Transp'!$C$4:$C$567,$A$2,'Récap Transp'!L$4:L$567,$B17)</f>
        <v>0</v>
      </c>
      <c r="L17" s="101">
        <f>COUNTIFS('Récap Transp'!$C$4:$C$567,$A$2,'Récap Transp'!M$4:M$567,$B17)</f>
        <v>0</v>
      </c>
      <c r="M17" s="101">
        <f>COUNTIFS('Récap Transp'!$C$4:$C$567,$A$2,'Récap Transp'!N$4:N$567,$B17)</f>
        <v>0</v>
      </c>
      <c r="N17" s="101">
        <f>COUNTIFS('Récap Transp'!$C$4:$C$567,$A$2,'Récap Transp'!O$4:O$567,$B17)</f>
        <v>0</v>
      </c>
      <c r="O17" s="101">
        <f>COUNTIFS('Récap Transp'!$C$4:$C$567,$A$2,'Récap Transp'!P$4:P$567,$B17)</f>
        <v>0</v>
      </c>
      <c r="P17" s="101">
        <f>COUNTIFS('Récap Transp'!$C$4:$C$567,$A$2,'Récap Transp'!Q$4:Q$567,$B17)</f>
        <v>0</v>
      </c>
      <c r="Q17" s="101">
        <f>COUNTIFS('Récap Transp'!$C$4:$C$567,$A$2,'Récap Transp'!R$4:R$567,$B17)</f>
        <v>0</v>
      </c>
      <c r="R17" s="101">
        <f>COUNTIFS('Récap Transp'!$C$4:$C$567,$A$2,'Récap Transp'!S$4:S$567,$B17)</f>
        <v>0</v>
      </c>
      <c r="S17" s="68"/>
    </row>
    <row r="18" spans="1:19" x14ac:dyDescent="0.2">
      <c r="A18" s="97" t="s">
        <v>131</v>
      </c>
      <c r="B18" s="97" t="s">
        <v>105</v>
      </c>
      <c r="C18" s="101">
        <f>COUNTIFS('Récap Transp'!$C$4:$C$567,$A$2,'Récap Transp'!D$4:D$567,$B18)</f>
        <v>0</v>
      </c>
      <c r="D18" s="101">
        <f>COUNTIFS('Récap Transp'!$C$4:$C$567,$A$2,'Récap Transp'!E$4:E$567,$B18)</f>
        <v>2</v>
      </c>
      <c r="E18" s="101">
        <f>COUNTIFS('Récap Transp'!$C$4:$C$567,$A$2,'Récap Transp'!F$4:F$567,$B18)</f>
        <v>0</v>
      </c>
      <c r="F18" s="101">
        <f>COUNTIFS('Récap Transp'!$C$4:$C$567,$A$2,'Récap Transp'!G$4:G$567,$B18)</f>
        <v>0</v>
      </c>
      <c r="G18" s="101">
        <f>COUNTIFS('Récap Transp'!$C$4:$C$567,$A$2,'Récap Transp'!H$4:H$567,$B18)</f>
        <v>0</v>
      </c>
      <c r="H18" s="101">
        <f>COUNTIFS('Récap Transp'!$C$4:$C$567,$A$2,'Récap Transp'!I$4:I$567,$B18)</f>
        <v>0</v>
      </c>
      <c r="I18" s="101">
        <f>COUNTIFS('Récap Transp'!$C$4:$C$567,$A$2,'Récap Transp'!J$4:J$567,$B18)</f>
        <v>3</v>
      </c>
      <c r="J18" s="101">
        <f>COUNTIFS('Récap Transp'!$C$4:$C$567,$A$2,'Récap Transp'!K$4:K$567,$B18)</f>
        <v>3</v>
      </c>
      <c r="K18" s="101">
        <f>COUNTIFS('Récap Transp'!$C$4:$C$567,$A$2,'Récap Transp'!L$4:L$567,$B18)</f>
        <v>0</v>
      </c>
      <c r="L18" s="101">
        <f>COUNTIFS('Récap Transp'!$C$4:$C$567,$A$2,'Récap Transp'!M$4:M$567,$B18)</f>
        <v>0</v>
      </c>
      <c r="M18" s="101">
        <f>COUNTIFS('Récap Transp'!$C$4:$C$567,$A$2,'Récap Transp'!N$4:N$567,$B18)</f>
        <v>0</v>
      </c>
      <c r="N18" s="101">
        <f>COUNTIFS('Récap Transp'!$C$4:$C$567,$A$2,'Récap Transp'!O$4:O$567,$B18)</f>
        <v>0</v>
      </c>
      <c r="O18" s="101">
        <f>COUNTIFS('Récap Transp'!$C$4:$C$567,$A$2,'Récap Transp'!P$4:P$567,$B18)</f>
        <v>0</v>
      </c>
      <c r="P18" s="101">
        <f>COUNTIFS('Récap Transp'!$C$4:$C$567,$A$2,'Récap Transp'!Q$4:Q$567,$B18)</f>
        <v>0</v>
      </c>
      <c r="Q18" s="101">
        <f>COUNTIFS('Récap Transp'!$C$4:$C$567,$A$2,'Récap Transp'!R$4:R$567,$B18)</f>
        <v>0</v>
      </c>
      <c r="R18" s="101">
        <f>COUNTIFS('Récap Transp'!$C$4:$C$567,$A$2,'Récap Transp'!S$4:S$567,$B18)</f>
        <v>0</v>
      </c>
      <c r="S18" s="68"/>
    </row>
    <row r="19" spans="1:19" x14ac:dyDescent="0.2">
      <c r="A19" s="97" t="s">
        <v>28</v>
      </c>
      <c r="B19" s="97" t="s">
        <v>104</v>
      </c>
      <c r="C19" s="101">
        <f>COUNTIFS('Récap Transp'!$C$4:$C$567,$A$2,'Récap Transp'!D$4:D$567,$B19)</f>
        <v>0</v>
      </c>
      <c r="D19" s="101">
        <f>COUNTIFS('Récap Transp'!$C$4:$C$567,$A$2,'Récap Transp'!E$4:E$567,$B19)</f>
        <v>1</v>
      </c>
      <c r="E19" s="101">
        <f>COUNTIFS('Récap Transp'!$C$4:$C$567,$A$2,'Récap Transp'!F$4:F$567,$B19)</f>
        <v>0</v>
      </c>
      <c r="F19" s="101">
        <f>COUNTIFS('Récap Transp'!$C$4:$C$567,$A$2,'Récap Transp'!G$4:G$567,$B19)</f>
        <v>0</v>
      </c>
      <c r="G19" s="101">
        <f>COUNTIFS('Récap Transp'!$C$4:$C$567,$A$2,'Récap Transp'!H$4:H$567,$B19)</f>
        <v>1</v>
      </c>
      <c r="H19" s="101">
        <f>COUNTIFS('Récap Transp'!$C$4:$C$567,$A$2,'Récap Transp'!I$4:I$567,$B19)</f>
        <v>0</v>
      </c>
      <c r="I19" s="101">
        <f>COUNTIFS('Récap Transp'!$C$4:$C$567,$A$2,'Récap Transp'!J$4:J$567,$B19)</f>
        <v>0</v>
      </c>
      <c r="J19" s="101">
        <f>COUNTIFS('Récap Transp'!$C$4:$C$567,$A$2,'Récap Transp'!K$4:K$567,$B19)</f>
        <v>5</v>
      </c>
      <c r="K19" s="101">
        <f>COUNTIFS('Récap Transp'!$C$4:$C$567,$A$2,'Récap Transp'!L$4:L$567,$B19)</f>
        <v>0</v>
      </c>
      <c r="L19" s="101">
        <f>COUNTIFS('Récap Transp'!$C$4:$C$567,$A$2,'Récap Transp'!M$4:M$567,$B19)</f>
        <v>0</v>
      </c>
      <c r="M19" s="101">
        <f>COUNTIFS('Récap Transp'!$C$4:$C$567,$A$2,'Récap Transp'!N$4:N$567,$B19)</f>
        <v>0</v>
      </c>
      <c r="N19" s="101">
        <f>COUNTIFS('Récap Transp'!$C$4:$C$567,$A$2,'Récap Transp'!O$4:O$567,$B19)</f>
        <v>0</v>
      </c>
      <c r="O19" s="101">
        <f>COUNTIFS('Récap Transp'!$C$4:$C$567,$A$2,'Récap Transp'!P$4:P$567,$B19)</f>
        <v>0</v>
      </c>
      <c r="P19" s="101">
        <f>COUNTIFS('Récap Transp'!$C$4:$C$567,$A$2,'Récap Transp'!Q$4:Q$567,$B19)</f>
        <v>0</v>
      </c>
      <c r="Q19" s="101">
        <f>COUNTIFS('Récap Transp'!$C$4:$C$567,$A$2,'Récap Transp'!R$4:R$567,$B19)</f>
        <v>0</v>
      </c>
      <c r="R19" s="101">
        <f>COUNTIFS('Récap Transp'!$C$4:$C$567,$A$2,'Récap Transp'!S$4:S$567,$B19)</f>
        <v>0</v>
      </c>
      <c r="S19" s="68"/>
    </row>
    <row r="20" spans="1:19" x14ac:dyDescent="0.2">
      <c r="A20" s="97" t="s">
        <v>24</v>
      </c>
      <c r="B20" s="97" t="s">
        <v>108</v>
      </c>
      <c r="C20" s="101">
        <f>COUNTIFS('Récap Transp'!$C$4:$C$567,$A$2,'Récap Transp'!D$4:D$567,$B20)</f>
        <v>0</v>
      </c>
      <c r="D20" s="101">
        <f>COUNTIFS('Récap Transp'!$C$4:$C$567,$A$2,'Récap Transp'!E$4:E$567,$B20)</f>
        <v>0</v>
      </c>
      <c r="E20" s="101">
        <f>COUNTIFS('Récap Transp'!$C$4:$C$567,$A$2,'Récap Transp'!F$4:F$567,$B20)</f>
        <v>0</v>
      </c>
      <c r="F20" s="101">
        <f>COUNTIFS('Récap Transp'!$C$4:$C$567,$A$2,'Récap Transp'!G$4:G$567,$B20)</f>
        <v>0</v>
      </c>
      <c r="G20" s="101">
        <f>COUNTIFS('Récap Transp'!$C$4:$C$567,$A$2,'Récap Transp'!H$4:H$567,$B20)</f>
        <v>0</v>
      </c>
      <c r="H20" s="101">
        <f>COUNTIFS('Récap Transp'!$C$4:$C$567,$A$2,'Récap Transp'!I$4:I$567,$B20)</f>
        <v>0</v>
      </c>
      <c r="I20" s="101">
        <f>COUNTIFS('Récap Transp'!$C$4:$C$567,$A$2,'Récap Transp'!J$4:J$567,$B20)</f>
        <v>0</v>
      </c>
      <c r="J20" s="101">
        <f>COUNTIFS('Récap Transp'!$C$4:$C$567,$A$2,'Récap Transp'!K$4:K$567,$B20)</f>
        <v>0</v>
      </c>
      <c r="K20" s="101">
        <f>COUNTIFS('Récap Transp'!$C$4:$C$567,$A$2,'Récap Transp'!L$4:L$567,$B20)</f>
        <v>0</v>
      </c>
      <c r="L20" s="101">
        <f>COUNTIFS('Récap Transp'!$C$4:$C$567,$A$2,'Récap Transp'!M$4:M$567,$B20)</f>
        <v>0</v>
      </c>
      <c r="M20" s="101">
        <f>COUNTIFS('Récap Transp'!$C$4:$C$567,$A$2,'Récap Transp'!N$4:N$567,$B20)</f>
        <v>0</v>
      </c>
      <c r="N20" s="101">
        <f>COUNTIFS('Récap Transp'!$C$4:$C$567,$A$2,'Récap Transp'!O$4:O$567,$B20)</f>
        <v>0</v>
      </c>
      <c r="O20" s="101">
        <f>COUNTIFS('Récap Transp'!$C$4:$C$567,$A$2,'Récap Transp'!P$4:P$567,$B20)</f>
        <v>0</v>
      </c>
      <c r="P20" s="101">
        <f>COUNTIFS('Récap Transp'!$C$4:$C$567,$A$2,'Récap Transp'!Q$4:Q$567,$B20)</f>
        <v>0</v>
      </c>
      <c r="Q20" s="101">
        <f>COUNTIFS('Récap Transp'!$C$4:$C$567,$A$2,'Récap Transp'!R$4:R$567,$B20)</f>
        <v>0</v>
      </c>
      <c r="R20" s="101">
        <f>COUNTIFS('Récap Transp'!$C$4:$C$567,$A$2,'Récap Transp'!S$4:S$567,$B20)</f>
        <v>0</v>
      </c>
      <c r="S20" s="68"/>
    </row>
    <row r="21" spans="1:19" x14ac:dyDescent="0.2">
      <c r="A21" s="97" t="s">
        <v>23</v>
      </c>
      <c r="B21" s="97" t="s">
        <v>109</v>
      </c>
      <c r="C21" s="101">
        <f>COUNTIFS('Récap Transp'!$C$4:$C$567,$A$2,'Récap Transp'!D$4:D$567,$B21)</f>
        <v>0</v>
      </c>
      <c r="D21" s="101">
        <f>COUNTIFS('Récap Transp'!$C$4:$C$567,$A$2,'Récap Transp'!E$4:E$567,$B21)</f>
        <v>0</v>
      </c>
      <c r="E21" s="101">
        <f>COUNTIFS('Récap Transp'!$C$4:$C$567,$A$2,'Récap Transp'!F$4:F$567,$B21)</f>
        <v>0</v>
      </c>
      <c r="F21" s="101">
        <f>COUNTIFS('Récap Transp'!$C$4:$C$567,$A$2,'Récap Transp'!G$4:G$567,$B21)</f>
        <v>0</v>
      </c>
      <c r="G21" s="101">
        <f>COUNTIFS('Récap Transp'!$C$4:$C$567,$A$2,'Récap Transp'!H$4:H$567,$B21)</f>
        <v>0</v>
      </c>
      <c r="H21" s="101">
        <f>COUNTIFS('Récap Transp'!$C$4:$C$567,$A$2,'Récap Transp'!I$4:I$567,$B21)</f>
        <v>0</v>
      </c>
      <c r="I21" s="101">
        <f>COUNTIFS('Récap Transp'!$C$4:$C$567,$A$2,'Récap Transp'!J$4:J$567,$B21)</f>
        <v>0</v>
      </c>
      <c r="J21" s="101">
        <f>COUNTIFS('Récap Transp'!$C$4:$C$567,$A$2,'Récap Transp'!K$4:K$567,$B21)</f>
        <v>0</v>
      </c>
      <c r="K21" s="101">
        <f>COUNTIFS('Récap Transp'!$C$4:$C$567,$A$2,'Récap Transp'!L$4:L$567,$B21)</f>
        <v>0</v>
      </c>
      <c r="L21" s="101">
        <f>COUNTIFS('Récap Transp'!$C$4:$C$567,$A$2,'Récap Transp'!M$4:M$567,$B21)</f>
        <v>0</v>
      </c>
      <c r="M21" s="101">
        <f>COUNTIFS('Récap Transp'!$C$4:$C$567,$A$2,'Récap Transp'!N$4:N$567,$B21)</f>
        <v>0</v>
      </c>
      <c r="N21" s="101">
        <f>COUNTIFS('Récap Transp'!$C$4:$C$567,$A$2,'Récap Transp'!O$4:O$567,$B21)</f>
        <v>0</v>
      </c>
      <c r="O21" s="101">
        <f>COUNTIFS('Récap Transp'!$C$4:$C$567,$A$2,'Récap Transp'!P$4:P$567,$B21)</f>
        <v>0</v>
      </c>
      <c r="P21" s="101">
        <f>COUNTIFS('Récap Transp'!$C$4:$C$567,$A$2,'Récap Transp'!Q$4:Q$567,$B21)</f>
        <v>0</v>
      </c>
      <c r="Q21" s="101">
        <f>COUNTIFS('Récap Transp'!$C$4:$C$567,$A$2,'Récap Transp'!R$4:R$567,$B21)</f>
        <v>0</v>
      </c>
      <c r="R21" s="101">
        <f>COUNTIFS('Récap Transp'!$C$4:$C$567,$A$2,'Récap Transp'!S$4:S$567,$B21)</f>
        <v>0</v>
      </c>
      <c r="S21" s="68"/>
    </row>
    <row r="22" spans="1:19" x14ac:dyDescent="0.2">
      <c r="A22" s="97" t="s">
        <v>29</v>
      </c>
      <c r="B22" s="97" t="s">
        <v>106</v>
      </c>
      <c r="C22" s="101">
        <f>COUNTIFS('Récap Transp'!$C$4:$C$567,$A$2,'Récap Transp'!D$4:D$567,$B22)</f>
        <v>0</v>
      </c>
      <c r="D22" s="101">
        <f>COUNTIFS('Récap Transp'!$C$4:$C$567,$A$2,'Récap Transp'!E$4:E$567,$B22)</f>
        <v>3</v>
      </c>
      <c r="E22" s="101">
        <f>COUNTIFS('Récap Transp'!$C$4:$C$567,$A$2,'Récap Transp'!F$4:F$567,$B22)</f>
        <v>2</v>
      </c>
      <c r="F22" s="101">
        <f>COUNTIFS('Récap Transp'!$C$4:$C$567,$A$2,'Récap Transp'!G$4:G$567,$B22)</f>
        <v>0</v>
      </c>
      <c r="G22" s="101">
        <f>COUNTIFS('Récap Transp'!$C$4:$C$567,$A$2,'Récap Transp'!H$4:H$567,$B22)</f>
        <v>0</v>
      </c>
      <c r="H22" s="101">
        <f>COUNTIFS('Récap Transp'!$C$4:$C$567,$A$2,'Récap Transp'!I$4:I$567,$B22)</f>
        <v>0</v>
      </c>
      <c r="I22" s="101">
        <f>COUNTIFS('Récap Transp'!$C$4:$C$567,$A$2,'Récap Transp'!J$4:J$567,$B22)</f>
        <v>0</v>
      </c>
      <c r="J22" s="101">
        <f>COUNTIFS('Récap Transp'!$C$4:$C$567,$A$2,'Récap Transp'!K$4:K$567,$B22)</f>
        <v>6</v>
      </c>
      <c r="K22" s="101">
        <f>COUNTIFS('Récap Transp'!$C$4:$C$567,$A$2,'Récap Transp'!L$4:L$567,$B22)</f>
        <v>0</v>
      </c>
      <c r="L22" s="101">
        <f>COUNTIFS('Récap Transp'!$C$4:$C$567,$A$2,'Récap Transp'!M$4:M$567,$B22)</f>
        <v>18</v>
      </c>
      <c r="M22" s="101">
        <f>COUNTIFS('Récap Transp'!$C$4:$C$567,$A$2,'Récap Transp'!N$4:N$567,$B22)</f>
        <v>0</v>
      </c>
      <c r="N22" s="101">
        <f>COUNTIFS('Récap Transp'!$C$4:$C$567,$A$2,'Récap Transp'!O$4:O$567,$B22)</f>
        <v>0</v>
      </c>
      <c r="O22" s="101">
        <f>COUNTIFS('Récap Transp'!$C$4:$C$567,$A$2,'Récap Transp'!P$4:P$567,$B22)</f>
        <v>0</v>
      </c>
      <c r="P22" s="101">
        <f>COUNTIFS('Récap Transp'!$C$4:$C$567,$A$2,'Récap Transp'!Q$4:Q$567,$B22)</f>
        <v>0</v>
      </c>
      <c r="Q22" s="101">
        <f>COUNTIFS('Récap Transp'!$C$4:$C$567,$A$2,'Récap Transp'!R$4:R$567,$B22)</f>
        <v>0</v>
      </c>
      <c r="R22" s="101">
        <f>COUNTIFS('Récap Transp'!$C$4:$C$567,$A$2,'Récap Transp'!S$4:S$567,$B22)</f>
        <v>0</v>
      </c>
      <c r="S22" s="68"/>
    </row>
    <row r="23" spans="1:19" x14ac:dyDescent="0.2">
      <c r="A23" s="100" t="s">
        <v>96</v>
      </c>
      <c r="B23" s="100"/>
      <c r="C23" s="69">
        <f>SUM(C10:C22)</f>
        <v>15</v>
      </c>
      <c r="D23" s="69">
        <f t="shared" ref="D23:R23" si="2">SUM(D10:D22)</f>
        <v>15</v>
      </c>
      <c r="E23" s="69">
        <f t="shared" si="2"/>
        <v>10</v>
      </c>
      <c r="F23" s="69">
        <f t="shared" si="2"/>
        <v>13</v>
      </c>
      <c r="G23" s="69">
        <f t="shared" si="2"/>
        <v>13</v>
      </c>
      <c r="H23" s="69">
        <f t="shared" si="2"/>
        <v>0</v>
      </c>
      <c r="I23" s="69">
        <f t="shared" si="2"/>
        <v>10</v>
      </c>
      <c r="J23" s="69">
        <f t="shared" si="2"/>
        <v>14</v>
      </c>
      <c r="K23" s="69">
        <f t="shared" si="2"/>
        <v>18</v>
      </c>
      <c r="L23" s="69">
        <f t="shared" si="2"/>
        <v>18</v>
      </c>
      <c r="M23" s="69">
        <f t="shared" si="2"/>
        <v>0</v>
      </c>
      <c r="N23" s="69">
        <f t="shared" si="2"/>
        <v>0</v>
      </c>
      <c r="O23" s="69">
        <f t="shared" si="2"/>
        <v>0</v>
      </c>
      <c r="P23" s="69">
        <f t="shared" si="2"/>
        <v>0</v>
      </c>
      <c r="Q23" s="69">
        <f t="shared" si="2"/>
        <v>0</v>
      </c>
      <c r="R23" s="69">
        <f t="shared" si="2"/>
        <v>0</v>
      </c>
    </row>
    <row r="24" spans="1:19" x14ac:dyDescent="0.2">
      <c r="A24" s="95" t="s">
        <v>98</v>
      </c>
      <c r="B24" s="94"/>
      <c r="C24" s="103">
        <f>COUNTIFS('Récap Hnet'!$C$4:$C$515,$A$2,'Récap Hnet'!D$4:D$515,$C3)</f>
        <v>19</v>
      </c>
      <c r="D24" s="103">
        <f>COUNTIFS('Récap Hnet'!$C$4:$C$515,$A$2,'Récap Hnet'!E$4:E$515,$C3)</f>
        <v>19</v>
      </c>
      <c r="E24" s="103">
        <f>COUNTIFS('Récap Hnet'!$C$4:$C$515,$A$2,'Récap Hnet'!F$4:F$515,$C3)</f>
        <v>11</v>
      </c>
      <c r="F24" s="103">
        <f>COUNTIFS('Récap Hnet'!$C$4:$C$515,$A$2,'Récap Hnet'!G$4:G$515,$C3)</f>
        <v>14</v>
      </c>
      <c r="G24" s="103">
        <f>COUNTIFS('Récap Hnet'!$C$4:$C$515,$A$2,'Récap Hnet'!H$4:H$515,$C3)</f>
        <v>14</v>
      </c>
      <c r="H24" s="103">
        <f>COUNTIFS('Récap Hnet'!$C$4:$C$515,$A$2,'Récap Hnet'!I$4:I$515,$C3)</f>
        <v>0</v>
      </c>
      <c r="I24" s="103">
        <f>COUNTIFS('Récap Hnet'!$C$4:$C$515,$A$2,'Récap Hnet'!J$4:J$515,$C3)</f>
        <v>19</v>
      </c>
      <c r="J24" s="103">
        <f>COUNTIFS('Récap Hnet'!$C$4:$C$515,$A$2,'Récap Hnet'!K$4:K$515,$C3)</f>
        <v>19</v>
      </c>
      <c r="K24" s="103">
        <f>COUNTIFS('Récap Hnet'!$C$4:$C$515,$A$2,'Récap Hnet'!L$4:L$515,$C3)</f>
        <v>19</v>
      </c>
      <c r="L24" s="103">
        <f>COUNTIFS('Récap Hnet'!$C$4:$C$515,$A$2,'Récap Hnet'!M$4:M$515,$C3)</f>
        <v>19</v>
      </c>
      <c r="M24" s="103">
        <f>COUNTIFS('Récap Hnet'!$C$4:$C$515,$A$2,'Récap Hnet'!N$4:N$515,$C3)</f>
        <v>0</v>
      </c>
      <c r="N24" s="103">
        <f>COUNTIFS('Récap Hnet'!$C$4:$C$515,$A$2,'Récap Hnet'!O$4:O$515,$C3)</f>
        <v>0</v>
      </c>
      <c r="O24" s="103">
        <f>COUNTIFS('Récap Hnet'!$C$4:$C$515,$A$2,'Récap Hnet'!P$4:P$515,$C3)</f>
        <v>0</v>
      </c>
      <c r="P24" s="103">
        <f>COUNTIFS('Récap Hnet'!$C$4:$C$515,$A$2,'Récap Hnet'!Q$4:Q$515,$C3)</f>
        <v>0</v>
      </c>
      <c r="Q24" s="103">
        <f>COUNTIFS('Récap Hnet'!$C$4:$C$515,$A$2,'Récap Hnet'!R$4:R$515,$C3)</f>
        <v>0</v>
      </c>
      <c r="R24" s="103">
        <f>COUNTIFS('Récap Hnet'!$C$4:$C$515,$A$2,'Récap Hnet'!S$4:S$515,$C3)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Pointage</vt:lpstr>
      <vt:lpstr>Export RH1</vt:lpstr>
      <vt:lpstr>Export RH2</vt:lpstr>
      <vt:lpstr>Chantiers</vt:lpstr>
      <vt:lpstr>Compteur H</vt:lpstr>
      <vt:lpstr>Récap Chantier</vt:lpstr>
      <vt:lpstr>Récap Hsup</vt:lpstr>
      <vt:lpstr>Récap Hnet</vt:lpstr>
      <vt:lpstr>Récap Transp</vt:lpstr>
      <vt:lpstr>Récap Zone</vt:lpstr>
      <vt:lpstr>'Compteur H'!Zone_d_impression</vt:lpstr>
      <vt:lpstr>'Export RH2'!Zone_d_impression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Charpent' Idéal</dc:creator>
  <cp:lastModifiedBy>BM </cp:lastModifiedBy>
  <cp:lastPrinted>2018-05-03T10:12:48Z</cp:lastPrinted>
  <dcterms:created xsi:type="dcterms:W3CDTF">2012-01-10T09:27:21Z</dcterms:created>
  <dcterms:modified xsi:type="dcterms:W3CDTF">2018-05-07T08:58:55Z</dcterms:modified>
</cp:coreProperties>
</file>