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150" windowWidth="20115" windowHeight="7995"/>
  </bookViews>
  <sheets>
    <sheet name="Feuil2" sheetId="2" r:id="rId1"/>
    <sheet name="Purchasers" sheetId="4" r:id="rId2"/>
  </sheets>
  <definedNames>
    <definedName name="table">#REF!</definedName>
  </definedNames>
  <calcPr calcId="125725"/>
</workbook>
</file>

<file path=xl/calcChain.xml><?xml version="1.0" encoding="utf-8"?>
<calcChain xmlns="http://schemas.openxmlformats.org/spreadsheetml/2006/main">
  <c r="C11" i="2"/>
  <c r="C12" l="1"/>
  <c r="C13"/>
  <c r="C14" l="1"/>
  <c r="A1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F2" i="4"/>
  <c r="F3"/>
  <c r="F4"/>
  <c r="F5"/>
  <c r="F6"/>
  <c r="F7"/>
  <c r="F8"/>
  <c r="F9"/>
  <c r="F10"/>
  <c r="F11"/>
  <c r="C15" i="2" l="1"/>
  <c r="B39"/>
</calcChain>
</file>

<file path=xl/sharedStrings.xml><?xml version="1.0" encoding="utf-8"?>
<sst xmlns="http://schemas.openxmlformats.org/spreadsheetml/2006/main" count="69" uniqueCount="44">
  <si>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</si>
  <si>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</si>
  <si>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</si>
  <si>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</si>
  <si>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</si>
  <si>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</si>
  <si>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</si>
  <si>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</si>
  <si>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</si>
  <si>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</si>
  <si>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month</t>
  </si>
  <si>
    <t>year</t>
  </si>
  <si>
    <t>Number of rooms</t>
  </si>
  <si>
    <t>Rates</t>
  </si>
  <si>
    <t>starting date</t>
  </si>
  <si>
    <t>Purchasers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</si>
  <si>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</si>
  <si>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</si>
  <si>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</si>
  <si>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</si>
  <si>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</si>
  <si>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</si>
  <si>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</si>
  <si>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</si>
  <si>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</si>
  <si>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</si>
  <si>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Nationality</t>
  </si>
  <si>
    <t>Export sales tax</t>
  </si>
  <si>
    <t>Tax</t>
  </si>
  <si>
    <t>Foreign</t>
  </si>
  <si>
    <t>Local</t>
  </si>
  <si>
    <t>Rate 1</t>
  </si>
  <si>
    <t>Catégorie Rate</t>
  </si>
  <si>
    <t>Rate 2</t>
  </si>
  <si>
    <t>Rate 3</t>
  </si>
  <si>
    <t>Cat 1</t>
  </si>
  <si>
    <t>Cat 2</t>
  </si>
  <si>
    <t>Cat 3</t>
  </si>
  <si>
    <t>manager bonus</t>
  </si>
  <si>
    <t>April</t>
  </si>
  <si>
    <t>block to year+1!</t>
  </si>
  <si>
    <t>block month at today() ??</t>
  </si>
  <si>
    <t>visibility</t>
  </si>
  <si>
    <t>block data when previous date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</si>
</sst>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.0%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9" fontId="0" fillId="0" borderId="0" xfId="0" applyNumberFormat="1"/>
    <xf numFmtId="0" fontId="2" fillId="0" borderId="0" xfId="0" applyFont="1"/>
    <xf numFmtId="0" fontId="0" fillId="0" borderId="1" xfId="0" applyBorder="1"/>
    <xf numFmtId="0" fontId="0" fillId="0" borderId="0" xfId="0" applyBorder="1"/>
    <xf numFmtId="165" fontId="0" fillId="0" borderId="0" xfId="1" applyNumberFormat="1" applyFont="1"/>
    <xf numFmtId="0" fontId="0" fillId="0" borderId="2" xfId="0" applyBorder="1"/>
    <xf numFmtId="0" fontId="0" fillId="0" borderId="5" xfId="0" applyBorder="1"/>
    <xf numFmtId="0" fontId="0" fillId="0" borderId="6" xfId="0" applyBorder="1"/>
    <xf numFmtId="164" fontId="0" fillId="0" borderId="5" xfId="0" applyNumberFormat="1" applyBorder="1"/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10" fontId="0" fillId="0" borderId="0" xfId="0" applyNumberFormat="1"/>
    <xf numFmtId="0" fontId="0" fillId="0" borderId="3" xfId="0" applyBorder="1" applyAlignment="1"/>
    <xf numFmtId="0" fontId="0" fillId="0" borderId="4" xfId="0" applyBorder="1" applyAlignment="1"/>
    <xf numFmtId="0" fontId="0" fillId="2" borderId="5" xfId="0" applyFill="1" applyBorder="1"/>
    <xf numFmtId="0" fontId="0" fillId="0" borderId="7" xfId="0" applyBorder="1"/>
    <xf numFmtId="0" fontId="0" fillId="3" borderId="0" xfId="0" applyNumberFormat="1" applyFill="1" applyBorder="1"/>
    <xf numFmtId="0" fontId="0" fillId="3" borderId="6" xfId="0" applyNumberFormat="1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1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">
    <dxf>
      <fill>
        <patternFill patternType="none">
          <bgColor auto="1"/>
        </patternFill>
      </fill>
      <border>
        <left/>
        <right/>
        <top style="thin">
          <color theme="1"/>
        </top>
        <bottom/>
      </border>
    </dxf>
    <dxf>
      <fill>
        <patternFill patternType="none">
          <bgColor auto="1"/>
        </patternFill>
      </fill>
      <border>
        <left/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V41"/>
  <sheetViews>
    <sheetView showGridLines="0" tabSelected="1" workbookViewId="0">
      <selection activeCell="D26" sqref="B26:D26"/>
    </sheetView>
  </sheetViews>
  <sheetFormatPr baseColWidth="10" defaultRowHeight="15"/>
  <cols>
    <col min="1" max="1" width="24.140625" bestFit="1" customWidth="1"/>
    <col min="2" max="2" width="16.7109375" bestFit="1" customWidth="1"/>
    <col min="6" max="6" width="16.7109375" bestFit="1" customWidth="1"/>
  </cols>
  <sheetData>
    <row r="2" spans="1:22">
      <c r="A2" s="22" t="s">
        <v>14</v>
      </c>
      <c r="B2" s="22">
        <v>1</v>
      </c>
    </row>
    <row r="3" spans="1:22">
      <c r="A3" s="22" t="s">
        <v>10</v>
      </c>
      <c r="B3" s="3">
        <v>5</v>
      </c>
      <c r="C3" t="s">
        <v>39</v>
      </c>
      <c r="D3" t="s">
        <v>41</v>
      </c>
    </row>
    <row r="4" spans="1:22">
      <c r="A4" s="22" t="s">
        <v>11</v>
      </c>
      <c r="B4" s="3">
        <v>2011</v>
      </c>
      <c r="D4" t="s">
        <v>40</v>
      </c>
      <c r="F4" t="s">
        <v>42</v>
      </c>
      <c r="G4" t="s">
        <v>43</v>
      </c>
    </row>
    <row r="9" spans="1:22">
      <c r="A9" s="6"/>
      <c r="B9" s="25" t="s">
        <v>0</v>
      </c>
      <c r="C9" s="23"/>
      <c r="D9" s="23"/>
      <c r="E9" s="24"/>
      <c r="F9" s="14" t="s">
        <v>1</v>
      </c>
      <c r="G9" s="14" t="s">
        <v>2</v>
      </c>
      <c r="H9" s="14"/>
      <c r="I9" s="14" t="s">
        <v>3</v>
      </c>
      <c r="J9" s="14"/>
      <c r="K9" s="14" t="s">
        <v>4</v>
      </c>
      <c r="L9" s="14"/>
      <c r="M9" s="14" t="s">
        <v>5</v>
      </c>
      <c r="N9" s="14"/>
      <c r="O9" s="14" t="s">
        <v>6</v>
      </c>
      <c r="P9" s="14"/>
      <c r="Q9" s="14" t="s">
        <v>7</v>
      </c>
      <c r="R9" s="14"/>
      <c r="S9" s="14" t="s">
        <v>8</v>
      </c>
      <c r="T9" s="14"/>
      <c r="U9" s="14" t="s">
        <v>9</v>
      </c>
      <c r="V9" s="15"/>
    </row>
    <row r="10" spans="1:22">
      <c r="A10" s="7"/>
      <c r="B10" s="17" t="s">
        <v>12</v>
      </c>
      <c r="C10" s="11" t="s">
        <v>35</v>
      </c>
      <c r="D10" s="11" t="s">
        <v>36</v>
      </c>
      <c r="E10" s="12" t="s">
        <v>37</v>
      </c>
      <c r="F10" s="4" t="s">
        <v>12</v>
      </c>
      <c r="G10" s="4" t="s">
        <v>12</v>
      </c>
      <c r="H10" s="4"/>
      <c r="I10" s="4" t="s">
        <v>12</v>
      </c>
      <c r="J10" s="4"/>
      <c r="K10" s="4" t="s">
        <v>12</v>
      </c>
      <c r="L10" s="4"/>
      <c r="M10" s="4" t="s">
        <v>12</v>
      </c>
      <c r="N10" s="4"/>
      <c r="O10" s="4" t="s">
        <v>12</v>
      </c>
      <c r="P10" s="4" t="s">
        <v>13</v>
      </c>
      <c r="Q10" s="4" t="s">
        <v>12</v>
      </c>
      <c r="R10" s="4" t="s">
        <v>13</v>
      </c>
      <c r="S10" s="4" t="s">
        <v>12</v>
      </c>
      <c r="T10" s="4" t="s">
        <v>13</v>
      </c>
      <c r="U10" s="4" t="s">
        <v>12</v>
      </c>
      <c r="V10" s="8" t="s">
        <v>13</v>
      </c>
    </row>
    <row r="11" spans="1:22">
      <c r="A11" s="9">
        <f>DATE(B4,B3,B2)</f>
        <v>40664</v>
      </c>
      <c r="B11" s="7">
        <v>10</v>
      </c>
      <c r="C11" s="20">
        <f>IF(SUM(Feuil2!$B$11:'Feuil2'!$B11)&lt;Purchasers!$A$21,B11,IF(SUM(Feuil2!$B$11:'Feuil2'!$B11)&gt;Purchasers!$A$21,Purchasers!$A$21-SUM(Feuil2!$C$11:'Feuil2'!$C26),""))</f>
        <v>10</v>
      </c>
      <c r="D11" s="18"/>
      <c r="E11" s="19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8"/>
    </row>
    <row r="12" spans="1:22">
      <c r="A12" s="9">
        <f>A11+1</f>
        <v>40665</v>
      </c>
      <c r="B12" s="7">
        <v>20</v>
      </c>
      <c r="C12" s="20">
        <f>IF(SUM(Feuil2!$B$11:'Feuil2'!$B12)&lt;Purchasers!$A$21,B12,IF(SUM(Feuil2!$B$11:'Feuil2'!$B12)&gt;Purchasers!$A$21,Purchasers!$A$21-SUM(Feuil2!$C$11:'Feuil2'!$C11),""))</f>
        <v>20</v>
      </c>
      <c r="D12" s="18"/>
      <c r="E12" s="19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8"/>
    </row>
    <row r="13" spans="1:22">
      <c r="A13" s="9">
        <f t="shared" ref="A13:A38" si="0">A12+1</f>
        <v>40666</v>
      </c>
      <c r="B13" s="7">
        <v>50</v>
      </c>
      <c r="C13" s="20">
        <f>IF(SUM(Feuil2!$B$11:'Feuil2'!$B13)&lt;Purchasers!$A$21,B13,IF(SUM(Feuil2!$B$11:'Feuil2'!$B13)&gt;Purchasers!$A$21,Purchasers!$A$21-SUM(Feuil2!$C$11:'Feuil2'!$C12),""))</f>
        <v>50</v>
      </c>
      <c r="D13" s="18"/>
      <c r="E13" s="19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8"/>
    </row>
    <row r="14" spans="1:22">
      <c r="A14" s="9">
        <f t="shared" si="0"/>
        <v>40667</v>
      </c>
      <c r="B14" s="7">
        <v>50</v>
      </c>
      <c r="C14" s="20">
        <f>IF(SUM(Feuil2!$B$11:'Feuil2'!$B14)&lt;Purchasers!$A$21,B14,IF(SUM(Feuil2!$B$11:'Feuil2'!$B14)&gt;Purchasers!$A$21,Purchasers!$A$21-SUM(Feuil2!$C$11:'Feuil2'!$C13),""))</f>
        <v>20</v>
      </c>
      <c r="D14" s="18"/>
      <c r="E14" s="19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8"/>
    </row>
    <row r="15" spans="1:22">
      <c r="A15" s="9">
        <f t="shared" si="0"/>
        <v>40668</v>
      </c>
      <c r="B15" s="7"/>
      <c r="C15" s="20">
        <f>IF(SUM(Feuil2!$B$11:'Feuil2'!$B15)&lt;Purchasers!$A$21,B15,IF(SUM(Feuil2!$B$11:'Feuil2'!$B15)&gt;Purchasers!$A$21,Purchasers!$A$21-SUM(Feuil2!$C$11:'Feuil2'!$C14),""))</f>
        <v>0</v>
      </c>
      <c r="D15" s="20"/>
      <c r="E15" s="21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8"/>
    </row>
    <row r="16" spans="1:22">
      <c r="A16" s="9">
        <f t="shared" si="0"/>
        <v>40669</v>
      </c>
      <c r="B16" s="7"/>
      <c r="C16" s="20"/>
      <c r="D16" s="20"/>
      <c r="E16" s="21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8"/>
    </row>
    <row r="17" spans="1:22">
      <c r="A17" s="9">
        <f t="shared" si="0"/>
        <v>40670</v>
      </c>
      <c r="B17" s="7"/>
      <c r="C17" s="20"/>
      <c r="D17" s="20"/>
      <c r="E17" s="21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8"/>
    </row>
    <row r="18" spans="1:22">
      <c r="A18" s="9">
        <f t="shared" si="0"/>
        <v>40671</v>
      </c>
      <c r="B18" s="7"/>
      <c r="C18" s="20"/>
      <c r="D18" s="20"/>
      <c r="E18" s="21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8"/>
    </row>
    <row r="19" spans="1:22">
      <c r="A19" s="9">
        <f t="shared" si="0"/>
        <v>40672</v>
      </c>
      <c r="B19" s="7"/>
      <c r="C19" s="20"/>
      <c r="D19" s="20"/>
      <c r="E19" s="21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8"/>
    </row>
    <row r="20" spans="1:22">
      <c r="A20" s="9">
        <f t="shared" si="0"/>
        <v>40673</v>
      </c>
      <c r="B20" s="7"/>
      <c r="C20" s="20"/>
      <c r="D20" s="20"/>
      <c r="E20" s="21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8"/>
    </row>
    <row r="21" spans="1:22">
      <c r="A21" s="9">
        <f t="shared" si="0"/>
        <v>40674</v>
      </c>
      <c r="B21" s="7"/>
      <c r="C21" s="20"/>
      <c r="D21" s="20"/>
      <c r="E21" s="21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8"/>
    </row>
    <row r="22" spans="1:22">
      <c r="A22" s="9">
        <f t="shared" si="0"/>
        <v>40675</v>
      </c>
      <c r="B22" s="7"/>
      <c r="C22" s="20"/>
      <c r="D22" s="20"/>
      <c r="E22" s="21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8"/>
    </row>
    <row r="23" spans="1:22">
      <c r="A23" s="9">
        <f t="shared" si="0"/>
        <v>40676</v>
      </c>
      <c r="B23" s="7"/>
      <c r="C23" s="20"/>
      <c r="D23" s="20"/>
      <c r="E23" s="21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8"/>
    </row>
    <row r="24" spans="1:22">
      <c r="A24" s="9">
        <f t="shared" si="0"/>
        <v>40677</v>
      </c>
      <c r="B24" s="7"/>
      <c r="C24" s="20"/>
      <c r="D24" s="20"/>
      <c r="E24" s="21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8"/>
    </row>
    <row r="25" spans="1:22">
      <c r="A25" s="9">
        <f t="shared" si="0"/>
        <v>40678</v>
      </c>
      <c r="B25" s="7"/>
      <c r="C25" s="20"/>
      <c r="D25" s="20"/>
      <c r="E25" s="21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8"/>
    </row>
    <row r="26" spans="1:22">
      <c r="A26" s="9">
        <f t="shared" si="0"/>
        <v>40679</v>
      </c>
      <c r="B26" s="7"/>
      <c r="C26" s="20"/>
      <c r="D26" s="20"/>
      <c r="E26" s="21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8"/>
    </row>
    <row r="27" spans="1:22">
      <c r="A27" s="9">
        <f t="shared" si="0"/>
        <v>40680</v>
      </c>
      <c r="D27" s="20"/>
      <c r="E27" s="20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8"/>
    </row>
    <row r="28" spans="1:22">
      <c r="A28" s="9">
        <f t="shared" si="0"/>
        <v>40681</v>
      </c>
      <c r="D28" s="20"/>
      <c r="E28" s="21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8"/>
    </row>
    <row r="29" spans="1:22">
      <c r="A29" s="9">
        <f t="shared" si="0"/>
        <v>40682</v>
      </c>
      <c r="D29" s="20"/>
      <c r="E29" s="21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8"/>
    </row>
    <row r="30" spans="1:22">
      <c r="A30" s="9">
        <f t="shared" si="0"/>
        <v>40683</v>
      </c>
      <c r="D30" s="20"/>
      <c r="E30" s="21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8"/>
    </row>
    <row r="31" spans="1:22">
      <c r="A31" s="9">
        <f t="shared" si="0"/>
        <v>40684</v>
      </c>
      <c r="D31" s="20"/>
      <c r="E31" s="21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8"/>
    </row>
    <row r="32" spans="1:22">
      <c r="A32" s="9">
        <f t="shared" si="0"/>
        <v>40685</v>
      </c>
      <c r="D32" s="20"/>
      <c r="E32" s="21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8"/>
    </row>
    <row r="33" spans="1:22">
      <c r="A33" s="9">
        <f t="shared" si="0"/>
        <v>40686</v>
      </c>
      <c r="B33" s="7"/>
      <c r="C33" s="20"/>
      <c r="D33" s="20"/>
      <c r="E33" s="21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8"/>
    </row>
    <row r="34" spans="1:22">
      <c r="A34" s="9">
        <f t="shared" si="0"/>
        <v>40687</v>
      </c>
      <c r="B34" s="7"/>
      <c r="C34" s="20"/>
      <c r="D34" s="20"/>
      <c r="E34" s="21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8"/>
    </row>
    <row r="35" spans="1:22">
      <c r="A35" s="9">
        <f t="shared" si="0"/>
        <v>40688</v>
      </c>
      <c r="B35" s="7"/>
      <c r="C35" s="20"/>
      <c r="D35" s="20"/>
      <c r="E35" s="21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8"/>
    </row>
    <row r="36" spans="1:22">
      <c r="A36" s="9">
        <f t="shared" si="0"/>
        <v>40689</v>
      </c>
      <c r="B36" s="7"/>
      <c r="C36" s="20"/>
      <c r="D36" s="20"/>
      <c r="E36" s="21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8"/>
    </row>
    <row r="37" spans="1:22">
      <c r="A37" s="9">
        <f t="shared" si="0"/>
        <v>40690</v>
      </c>
      <c r="B37" s="7"/>
      <c r="C37" s="20"/>
      <c r="D37" s="20"/>
      <c r="E37" s="21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8"/>
    </row>
    <row r="38" spans="1:22">
      <c r="A38" s="9">
        <f t="shared" si="0"/>
        <v>40691</v>
      </c>
      <c r="B38" s="7">
        <v>11</v>
      </c>
      <c r="C38" s="20"/>
      <c r="D38" s="20"/>
      <c r="E38" s="21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8"/>
    </row>
    <row r="39" spans="1:22">
      <c r="A39" s="9">
        <f>IF(A38="","",IF(MONTH(A38+1)&gt;MONTH(A38),"",A38+1))</f>
        <v>40692</v>
      </c>
      <c r="B39" s="16">
        <f ca="1">IF(B38="","",IF(B39&lt;&gt;_xludf.int(B39),_xludf.int(B39),IF(B39&lt;0,"",B39)))</f>
        <v>0</v>
      </c>
      <c r="C39" s="20"/>
      <c r="D39" s="20"/>
      <c r="E39" s="21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8"/>
    </row>
    <row r="40" spans="1:22">
      <c r="A40" s="9">
        <f t="shared" ref="A40:A41" si="1">IF(A39="","",IF(MONTH(A39+1)&gt;MONTH(A39),"",A39+1))</f>
        <v>40693</v>
      </c>
      <c r="B40" s="7"/>
      <c r="C40" s="20"/>
      <c r="D40" s="20"/>
      <c r="E40" s="21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8"/>
    </row>
    <row r="41" spans="1:22">
      <c r="A41" s="10">
        <f t="shared" si="1"/>
        <v>40694</v>
      </c>
      <c r="B41" s="17"/>
      <c r="C41" s="11"/>
      <c r="D41" s="11"/>
      <c r="E41" s="12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2"/>
    </row>
  </sheetData>
  <dataConsolidate/>
  <mergeCells count="1">
    <mergeCell ref="B9:E9"/>
  </mergeCells>
  <conditionalFormatting sqref="A11:A41 D11:V41 B17:C26 B33:C41">
    <cfRule type="expression" dxfId="1" priority="1">
      <formula>WEEKDAY($A11,2)=1</formula>
    </cfRule>
  </conditionalFormatting>
  <conditionalFormatting sqref="B11:C16">
    <cfRule type="expression" dxfId="0" priority="3">
      <formula>WEEKDAY($A27,2)=1</formula>
    </cfRule>
  </conditionalFormatting>
  <dataValidations count="4">
    <dataValidation type="whole" operator="equal" allowBlank="1" showInputMessage="1" showErrorMessage="1" sqref="B2">
      <formula1>1</formula1>
    </dataValidation>
    <dataValidation type="date" allowBlank="1" showInputMessage="1" showErrorMessage="1" error="Maximum booking n+1" sqref="B4">
      <formula1>YEAR(TODAY())</formula1>
      <formula2>YEAR(TODAY())+1</formula2>
    </dataValidation>
    <dataValidation type="whole" allowBlank="1" showInputMessage="1" showErrorMessage="1" error="Must be between1 and today's month_x000a_" sqref="B3">
      <formula1>MONTH(TODAY())</formula1>
      <formula2>12</formula2>
    </dataValidation>
    <dataValidation type="list" allowBlank="1" showInputMessage="1" showErrorMessage="1" sqref="C3">
      <formula1>"January,Febuary,March,April,May,June,July,August,September,October,November,December"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2"/>
  <sheetViews>
    <sheetView topLeftCell="A9" workbookViewId="0">
      <selection activeCell="F18" sqref="F18"/>
    </sheetView>
  </sheetViews>
  <sheetFormatPr baseColWidth="10" defaultRowHeight="15"/>
  <cols>
    <col min="1" max="1" width="20.7109375" bestFit="1" customWidth="1"/>
    <col min="2" max="4" width="20.7109375" customWidth="1"/>
  </cols>
  <sheetData>
    <row r="1" spans="1:11">
      <c r="A1" s="2" t="s">
        <v>15</v>
      </c>
      <c r="B1" s="2" t="s">
        <v>31</v>
      </c>
      <c r="C1" s="2" t="s">
        <v>33</v>
      </c>
      <c r="D1" s="2" t="s">
        <v>34</v>
      </c>
      <c r="E1" s="2" t="s">
        <v>26</v>
      </c>
      <c r="F1" s="2" t="s">
        <v>28</v>
      </c>
      <c r="I1" s="26"/>
      <c r="J1" s="26"/>
      <c r="K1" s="4"/>
    </row>
    <row r="2" spans="1:11">
      <c r="A2" t="s">
        <v>16</v>
      </c>
      <c r="B2">
        <v>100</v>
      </c>
      <c r="C2">
        <v>150</v>
      </c>
      <c r="D2">
        <v>200</v>
      </c>
      <c r="E2" t="s">
        <v>29</v>
      </c>
      <c r="F2" s="5">
        <f>LOOKUP(E2,$A$16:$B$17)</f>
        <v>0.05</v>
      </c>
      <c r="I2" s="4"/>
      <c r="J2" s="4"/>
      <c r="K2" s="4"/>
    </row>
    <row r="3" spans="1:11">
      <c r="A3" t="s">
        <v>17</v>
      </c>
      <c r="E3" t="s">
        <v>30</v>
      </c>
      <c r="F3" s="5">
        <f t="shared" ref="F3:F11" si="0">LOOKUP(E3,$A$16:$B$17)</f>
        <v>0</v>
      </c>
      <c r="I3" s="4"/>
      <c r="J3" s="4"/>
      <c r="K3" s="4"/>
    </row>
    <row r="4" spans="1:11">
      <c r="A4" t="s">
        <v>18</v>
      </c>
      <c r="E4" t="s">
        <v>29</v>
      </c>
      <c r="F4" s="5">
        <f t="shared" si="0"/>
        <v>0.05</v>
      </c>
      <c r="I4" s="4"/>
      <c r="J4" s="4"/>
      <c r="K4" s="4"/>
    </row>
    <row r="5" spans="1:11">
      <c r="A5" t="s">
        <v>19</v>
      </c>
      <c r="E5" t="s">
        <v>30</v>
      </c>
      <c r="F5" s="5">
        <f t="shared" si="0"/>
        <v>0</v>
      </c>
      <c r="I5" s="4"/>
      <c r="J5" s="4"/>
      <c r="K5" s="4"/>
    </row>
    <row r="6" spans="1:11">
      <c r="A6" t="s">
        <v>20</v>
      </c>
      <c r="E6" t="s">
        <v>29</v>
      </c>
      <c r="F6" s="5">
        <f t="shared" si="0"/>
        <v>0.05</v>
      </c>
      <c r="I6" s="4"/>
      <c r="J6" s="4"/>
      <c r="K6" s="4"/>
    </row>
    <row r="7" spans="1:11">
      <c r="A7" t="s">
        <v>21</v>
      </c>
      <c r="E7" t="s">
        <v>29</v>
      </c>
      <c r="F7" s="5">
        <f t="shared" si="0"/>
        <v>0.05</v>
      </c>
      <c r="I7" s="4"/>
      <c r="J7" s="4"/>
      <c r="K7" s="4"/>
    </row>
    <row r="8" spans="1:11">
      <c r="A8" t="s">
        <v>22</v>
      </c>
      <c r="E8" t="s">
        <v>29</v>
      </c>
      <c r="F8" s="5">
        <f t="shared" si="0"/>
        <v>0.05</v>
      </c>
    </row>
    <row r="9" spans="1:11">
      <c r="A9" t="s">
        <v>23</v>
      </c>
      <c r="E9" t="s">
        <v>29</v>
      </c>
      <c r="F9" s="5">
        <f t="shared" si="0"/>
        <v>0.05</v>
      </c>
    </row>
    <row r="10" spans="1:11">
      <c r="A10" t="s">
        <v>24</v>
      </c>
      <c r="E10" t="s">
        <v>29</v>
      </c>
      <c r="F10" s="5">
        <f t="shared" si="0"/>
        <v>0.05</v>
      </c>
    </row>
    <row r="11" spans="1:11">
      <c r="A11" t="s">
        <v>25</v>
      </c>
      <c r="E11" t="s">
        <v>29</v>
      </c>
      <c r="F11" s="5">
        <f t="shared" si="0"/>
        <v>0.05</v>
      </c>
    </row>
    <row r="14" spans="1:11">
      <c r="E14" s="1"/>
    </row>
    <row r="15" spans="1:11">
      <c r="A15" s="27" t="s">
        <v>27</v>
      </c>
      <c r="B15" s="27"/>
      <c r="E15" t="s">
        <v>38</v>
      </c>
    </row>
    <row r="16" spans="1:11">
      <c r="A16" t="s">
        <v>29</v>
      </c>
      <c r="B16" s="1">
        <v>0.05</v>
      </c>
      <c r="E16">
        <v>0</v>
      </c>
      <c r="F16" s="1">
        <v>0</v>
      </c>
    </row>
    <row r="17" spans="1:6">
      <c r="A17" t="s">
        <v>30</v>
      </c>
      <c r="B17" s="1">
        <v>0</v>
      </c>
      <c r="E17">
        <v>1000</v>
      </c>
      <c r="F17" s="13">
        <v>2E-3</v>
      </c>
    </row>
    <row r="18" spans="1:6">
      <c r="E18">
        <v>2000</v>
      </c>
    </row>
    <row r="19" spans="1:6">
      <c r="A19" s="27" t="s">
        <v>32</v>
      </c>
      <c r="B19" s="27"/>
      <c r="E19">
        <v>3000</v>
      </c>
    </row>
    <row r="20" spans="1:6">
      <c r="A20">
        <v>0</v>
      </c>
      <c r="B20" t="s">
        <v>31</v>
      </c>
    </row>
    <row r="21" spans="1:6">
      <c r="A21">
        <v>100</v>
      </c>
      <c r="B21" t="s">
        <v>33</v>
      </c>
    </row>
    <row r="22" spans="1:6">
      <c r="A22">
        <v>500</v>
      </c>
      <c r="B22" t="s">
        <v>34</v>
      </c>
    </row>
  </sheetData>
  <dataConsolidate/>
  <mergeCells count="3">
    <mergeCell ref="I1:J1"/>
    <mergeCell ref="A15:B15"/>
    <mergeCell ref="A19:B19"/>
  </mergeCells>
  <dataValidations count="1">
    <dataValidation type="list" allowBlank="1" showInputMessage="1" showErrorMessage="1" sqref="E2:E11">
      <formula1>"Foreign,Local"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Purchasers</vt:lpstr>
    </vt:vector>
  </TitlesOfParts>
  <Company>Buffalo-Grill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Erwin BODHUN</dc:creator>
  <cp:lastModifiedBy>Touryst</cp:lastModifiedBy>
  <dcterms:created xsi:type="dcterms:W3CDTF">2011-10-25T14:39:35Z</dcterms:created>
  <dcterms:modified xsi:type="dcterms:W3CDTF">2011-10-30T08:09:21Z</dcterms:modified>
</cp:coreProperties>
</file>