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showInkAnnotation="0" codeName="ThisWorkbook"/>
  <bookViews>
    <workbookView xWindow="0" yWindow="0" windowWidth="17970" windowHeight="6135" tabRatio="646"/>
  </bookViews>
  <sheets>
    <sheet name="Accueil" sheetId="14" r:id="rId1"/>
    <sheet name="EC" sheetId="7" r:id="rId2"/>
    <sheet name="VS" sheetId="16" r:id="rId3"/>
    <sheet name="f1" sheetId="18" r:id="rId4"/>
  </sheets>
  <definedNames>
    <definedName name="_16_08_16" localSheetId="2">VS!$AI$1</definedName>
    <definedName name="EFATT_FORM">#REF!</definedName>
    <definedName name="EFATT_STAG">#REF!</definedName>
    <definedName name="EFRECUS_FORM">#REF!</definedName>
    <definedName name="EFRECUS_STAG" localSheetId="1">EC!$AI$1</definedName>
    <definedName name="EFRECUS_STAG">#REF!</definedName>
    <definedName name="interv_droit" localSheetId="2">VS!$O$16</definedName>
    <definedName name="interv_droit">EC!$O$16</definedName>
    <definedName name="interv_payés" localSheetId="2">VS!$Q$16</definedName>
    <definedName name="interv_payés">EC!$Q$16</definedName>
    <definedName name="interv_recus" localSheetId="2">VS!$P$16</definedName>
    <definedName name="interv_recus">EC!$P$16</definedName>
    <definedName name="interv_restes_à_payer" localSheetId="2">VS!$R$16</definedName>
    <definedName name="interv_restes_à_payer">EC!$R$16</definedName>
    <definedName name="ListeCollege">'f1'!$A$2:$A$500</definedName>
    <definedName name="NBVACA">#REF!</definedName>
    <definedName name="STAGRECU" comment="États de frais stagiaires reçu mais non payés" localSheetId="2">VS!$X$16</definedName>
    <definedName name="STAGRECU" comment="États de frais stagiaires reçu mais non payés">EC!$X$16</definedName>
  </definedNames>
  <calcPr calcId="145621"/>
</workbook>
</file>

<file path=xl/calcChain.xml><?xml version="1.0" encoding="utf-8"?>
<calcChain xmlns="http://schemas.openxmlformats.org/spreadsheetml/2006/main">
  <c r="AD3" i="7" l="1"/>
  <c r="Z3" i="7"/>
  <c r="R3" i="7"/>
  <c r="R11" i="7" l="1"/>
  <c r="Z11" i="7"/>
  <c r="R7" i="7"/>
  <c r="Z10" i="7" l="1"/>
  <c r="R10" i="7"/>
  <c r="Z12" i="7"/>
  <c r="R12" i="7"/>
  <c r="Z8" i="7" l="1"/>
  <c r="R8" i="7"/>
  <c r="Z9" i="7"/>
  <c r="R9" i="7"/>
  <c r="Z6" i="7"/>
  <c r="R6" i="7"/>
  <c r="A38" i="14"/>
  <c r="Z10" i="16" l="1"/>
  <c r="R10" i="16"/>
  <c r="Z11" i="16"/>
  <c r="R11" i="16"/>
  <c r="Z12" i="16"/>
  <c r="R12" i="16"/>
  <c r="Z4" i="7" l="1"/>
  <c r="R4" i="7"/>
  <c r="Z9" i="16" l="1"/>
  <c r="R9" i="16"/>
  <c r="Z5" i="7"/>
  <c r="R5" i="7"/>
  <c r="Z4" i="16"/>
  <c r="R4" i="16"/>
  <c r="Z8" i="16" l="1"/>
  <c r="R8" i="16"/>
  <c r="Z13" i="16" l="1"/>
  <c r="R13" i="16"/>
  <c r="Z7" i="7"/>
  <c r="Z7" i="16" l="1"/>
  <c r="R7" i="16"/>
  <c r="Z13" i="7" l="1"/>
  <c r="R13" i="7"/>
  <c r="Z14" i="7"/>
  <c r="R14" i="7"/>
  <c r="AH1" i="16" l="1"/>
  <c r="R6" i="16" l="1"/>
  <c r="R3" i="16"/>
  <c r="R14" i="16"/>
  <c r="Z6" i="16"/>
  <c r="Z3" i="16"/>
  <c r="R5" i="16"/>
  <c r="AH1" i="7" l="1"/>
  <c r="AC16" i="16"/>
  <c r="AB16" i="16"/>
  <c r="Y16" i="16"/>
  <c r="X16" i="16"/>
  <c r="W16" i="16"/>
  <c r="V16" i="16"/>
  <c r="U16" i="16"/>
  <c r="T16" i="16"/>
  <c r="Q16" i="16"/>
  <c r="P16" i="16"/>
  <c r="O16" i="16"/>
  <c r="Z14" i="16"/>
  <c r="Z5" i="16"/>
  <c r="AI1" i="16" l="1"/>
  <c r="R16" i="16"/>
  <c r="AL2" i="16" s="1"/>
  <c r="AL1" i="16"/>
  <c r="AP1" i="16"/>
  <c r="Z16" i="16"/>
  <c r="AI2" i="16" s="1"/>
  <c r="AD16" i="16"/>
  <c r="AK2" i="16" l="1"/>
  <c r="AN2" i="16"/>
  <c r="AK1" i="16"/>
  <c r="AN1" i="16"/>
  <c r="AO2" i="16" l="1"/>
  <c r="AO1" i="16"/>
  <c r="AC16" i="7" l="1"/>
  <c r="AB16" i="7"/>
  <c r="V16" i="7"/>
  <c r="W16" i="7"/>
  <c r="X16" i="7"/>
  <c r="Y16" i="7"/>
  <c r="U16" i="7"/>
  <c r="T16" i="7"/>
  <c r="Q16" i="7"/>
  <c r="P16" i="7"/>
  <c r="O16" i="7"/>
  <c r="AP1" i="7" l="1"/>
  <c r="AD16" i="7"/>
  <c r="AI1" i="7"/>
  <c r="AL1" i="7"/>
  <c r="R16" i="7"/>
  <c r="AL2" i="7" s="1"/>
  <c r="Z16" i="7"/>
  <c r="AI2" i="7" s="1"/>
  <c r="AK2" i="7" l="1"/>
  <c r="AN2" i="7"/>
  <c r="AN1" i="7"/>
  <c r="AK1" i="7"/>
  <c r="AO2" i="7" l="1"/>
  <c r="AO1" i="7"/>
</calcChain>
</file>

<file path=xl/comments1.xml><?xml version="1.0" encoding="utf-8"?>
<comments xmlns="http://schemas.openxmlformats.org/spreadsheetml/2006/main">
  <authors>
    <author>Steven</author>
    <author>sclaude5</author>
  </authors>
  <commentList>
    <comment ref="AH1" authorId="0">
      <text>
        <r>
          <rPr>
            <b/>
            <sz val="9"/>
            <color indexed="81"/>
            <rFont val="Tahoma"/>
            <family val="2"/>
          </rPr>
          <t xml:space="preserve">Cellules masquées, texte en blanc
</t>
        </r>
      </text>
    </comment>
    <comment ref="K2" authorId="1">
      <text>
        <r>
          <rPr>
            <sz val="9"/>
            <color indexed="81"/>
            <rFont val="Tahoma"/>
            <family val="2"/>
          </rPr>
          <t xml:space="preserve">Si plusieurs formateurs, séparer les adresses par ";"
</t>
        </r>
      </text>
    </comment>
  </commentList>
</comments>
</file>

<file path=xl/comments2.xml><?xml version="1.0" encoding="utf-8"?>
<comments xmlns="http://schemas.openxmlformats.org/spreadsheetml/2006/main">
  <authors>
    <author>Steven</author>
  </authors>
  <commentList>
    <comment ref="AH1" authorId="0">
      <text>
        <r>
          <rPr>
            <b/>
            <sz val="9"/>
            <color indexed="81"/>
            <rFont val="Tahoma"/>
            <family val="2"/>
          </rPr>
          <t xml:space="preserve">Cellules masquées, texte en blanc
</t>
        </r>
      </text>
    </comment>
  </commentList>
</comments>
</file>

<file path=xl/sharedStrings.xml><?xml version="1.0" encoding="utf-8"?>
<sst xmlns="http://schemas.openxmlformats.org/spreadsheetml/2006/main" count="242" uniqueCount="153">
  <si>
    <t>FOAD</t>
  </si>
  <si>
    <t>P</t>
  </si>
  <si>
    <t>F2F</t>
  </si>
  <si>
    <t>I</t>
  </si>
  <si>
    <t>Dispositif</t>
  </si>
  <si>
    <t>Module</t>
  </si>
  <si>
    <t>INTERVENANTS</t>
  </si>
  <si>
    <t>STAGIAIRES</t>
  </si>
  <si>
    <t>ENVOI / RECEPTION</t>
  </si>
  <si>
    <t xml:space="preserve">Type de dispositif </t>
  </si>
  <si>
    <t>Intitulé module</t>
  </si>
  <si>
    <t>Intitulé dispositif</t>
  </si>
  <si>
    <t>Numéro du groupe</t>
  </si>
  <si>
    <t>Date du stage</t>
  </si>
  <si>
    <t>Traité le…</t>
  </si>
  <si>
    <t>Retour LE</t>
  </si>
  <si>
    <t xml:space="preserve">Relance </t>
  </si>
  <si>
    <t>Nom(s)</t>
  </si>
  <si>
    <t>Nombre d'ayant(s) droit(s)</t>
  </si>
  <si>
    <t>Nombre de groupes</t>
  </si>
  <si>
    <t>États de frais reçus</t>
  </si>
  <si>
    <t>États de frais payés</t>
  </si>
  <si>
    <t>Heure(s) de vacation prévue(s)</t>
  </si>
  <si>
    <t>Restes à payer</t>
  </si>
  <si>
    <t>Heure(s) de vacation mise(s) en paiement</t>
  </si>
  <si>
    <t>Date de saisie des présents</t>
  </si>
  <si>
    <t>DISPOSITIFS / MODULES</t>
  </si>
  <si>
    <t xml:space="preserve">Personnes convoquées </t>
  </si>
  <si>
    <t>Nombre de présents</t>
  </si>
  <si>
    <t>Nombre d'ayant(s) droit(s) après retour LE</t>
  </si>
  <si>
    <t>Retour fiche rétribution</t>
  </si>
  <si>
    <t>Taux de présence, en %</t>
  </si>
  <si>
    <t>OBSERVATIONS</t>
  </si>
  <si>
    <t>PRÉSENCES / ABSENCES</t>
  </si>
  <si>
    <t>LE envoyée à…</t>
  </si>
  <si>
    <t>TOTAUX</t>
  </si>
  <si>
    <t xml:space="preserve">TOTAUX </t>
  </si>
  <si>
    <t>Lauréats</t>
  </si>
  <si>
    <t/>
  </si>
  <si>
    <t>GTP</t>
  </si>
  <si>
    <t>LAURÉATS</t>
  </si>
  <si>
    <t>Établissement d'accueil</t>
  </si>
  <si>
    <t xml:space="preserve">LE envoyée à… </t>
  </si>
  <si>
    <t>16A0120660</t>
  </si>
  <si>
    <t>Analyses des pratiques professionnelles</t>
  </si>
  <si>
    <t>16A0120682</t>
  </si>
  <si>
    <t>Les missions du CPE</t>
  </si>
  <si>
    <t>Lunéville : La gestion des conflits</t>
  </si>
  <si>
    <t>16A0120694</t>
  </si>
  <si>
    <t>Exploitation des PFMP</t>
  </si>
  <si>
    <t>@ac-nancy-metz.fr</t>
  </si>
  <si>
    <t>Intervenante extérieure</t>
  </si>
  <si>
    <t>AUDUN-LE-ROMAN collège Gaston Ramon &lt;ce.0541470@ac-nancy-metz.fr&gt;</t>
  </si>
  <si>
    <t>BACCARAT collège  &lt;ce.0540001@ac-nancy-metz.fr&gt;</t>
  </si>
  <si>
    <t>BAYON collège de l'Euron &lt;ce.0541852@ac-nancy-metz.fr&gt;</t>
  </si>
  <si>
    <t>BÉNAMÉNIL collège René Gaillard &lt;ce.0540004@ac-nancy-metz.fr&gt;</t>
  </si>
  <si>
    <t>NANCY collège Claude Le Lorrain &lt;ce.0541468@ac-nancy-metz.fr&gt;</t>
  </si>
  <si>
    <t>NANCY collège Georges de La Tour &lt;ce.0540110@ac-nancy-metz.fr&gt;</t>
  </si>
  <si>
    <t>NANCY collège Guynemer &lt;ce.0541819@ac-nancy-metz.fr&gt;</t>
  </si>
  <si>
    <t>NANCY collège La Craffe &lt;ce.0540106@ac-nancy-metz.fr&gt;</t>
  </si>
  <si>
    <t>NANCY collège Louis Armand &lt;ce.0541501@ac-nancy-metz.fr&gt;</t>
  </si>
  <si>
    <t>NANCY collège Frédéric Chopin &lt;ce.0541778@ac-nancy-metz.fr&gt;</t>
  </si>
  <si>
    <t>NANCY LGT Frédéric Chopin &lt;ce.0540040@ac-nancy-metz.fr&gt;</t>
  </si>
  <si>
    <t>NANCY LGT Georges de La Tour &lt;ce.0540041@ac-nancy-metz.fr&gt;</t>
  </si>
  <si>
    <t>NANCY LGT Henri Loritz &lt;ce.0540042@ac-nancy-metz.fr&gt;</t>
  </si>
  <si>
    <t>NANCY LGT Henri Poincaré &lt;ce.0540038@ac-nancy-metz.fr&gt;</t>
  </si>
  <si>
    <t>NANCY LGT Jeanne d'Arc &lt;ce.0540039@ac-nancy-metz.fr&gt;</t>
  </si>
  <si>
    <t>NANCY LP Jean Prouvé &lt;ce.0540081@ac-nancy-metz.fr&gt;</t>
  </si>
  <si>
    <t>NANCY LP Paul-Louis Cyfflé &lt;ce.0540082@ac-nancy-metz.fr&gt;</t>
  </si>
  <si>
    <t>NEUVES-MAISONS collège Jacques Callot &lt;ce.0541573@ac-nancy-metz.fr&gt;</t>
  </si>
  <si>
    <t>NEUVES-MAISONS collège Jules Ferry &lt;ce.0540052@ac-nancy-metz.fr&gt;</t>
  </si>
  <si>
    <t>NOMENY collège Val de Seille &lt;ce.0540054@ac-nancy-metz.fr&gt;</t>
  </si>
  <si>
    <t>PAGNY-SUR-MOSELLE collège La Plante Gribé &lt;ce.0541567@ac-nancy-metz.fr&gt;</t>
  </si>
  <si>
    <t>PIENNES collège Paul Langevin &lt;ce.0541332@ac-nancy-metz.fr&gt;</t>
  </si>
  <si>
    <t>POMPEY LP Bertrand Schwartz &lt;ce.0540085@ac-nancy-metz.fr&gt;</t>
  </si>
  <si>
    <t>PONT-À-MOUSSON collège Jacques Marquette &lt;ce.0540112@ac-nancy-metz.fr&gt;</t>
  </si>
  <si>
    <t>PONT-A-MOUSSON LGT Jacques Marquette  &lt;ce.0540058@ac-nancy-metz.fr&gt;</t>
  </si>
  <si>
    <t>VÉZELISE collège Robert Géant &lt;ce.0540071@ac-nancy-metz.fr&gt;</t>
  </si>
  <si>
    <t>VILLERS-LÈS-NANCY collège George Chepfer &lt;ce.0541776@ac-nancy-metz.fr&gt;</t>
  </si>
  <si>
    <t>VILLERS-LÈS-NANCY LPO Stanislas &lt;ce.0542208@ac-nancy-metz.fr&gt;</t>
  </si>
  <si>
    <t>VILLERUPT collège Théodore Monod &lt;ce.0542418@ac-nancy-metz.fr&gt;</t>
  </si>
  <si>
    <t>ANCEMONT collège Louis de Broglie &lt;ce.0550859@ac-nancy-metz.fr&gt;</t>
  </si>
  <si>
    <t>ANCERVILLE collège Émilie Carles &lt;ce.0550848@ac-nancy-metz.fr&gt;</t>
  </si>
  <si>
    <t>MONTMÉDY collège Jean d'Allamont &lt;ce.0550016@ac-nancy-metz.fr&gt;</t>
  </si>
  <si>
    <t>REVIGNY-SUR-ORNAIN collège Jean Moulin &lt;ce.0550018@ac-nancy-metz.fr&gt;</t>
  </si>
  <si>
    <t>SAINT-MIHIEL collège Les Avrils &lt;ce.0550804@ac-nancy-metz.fr&gt;</t>
  </si>
  <si>
    <t>STENAY collège Alfred Kastler &lt;ce.0550020@ac-nancy-metz.fr&gt;</t>
  </si>
  <si>
    <t>STENAY LPO Alfred Kastler &lt;ce.0550072@ac-nancy-metz.fr&gt;</t>
  </si>
  <si>
    <t>THIERVILLE-SUR-MEUSE collège Saint-Exupéry &lt;ce.0550759@ac-nancy-metz.fr&gt;</t>
  </si>
  <si>
    <t>VAUBECOURT collège Émilie du Châtelet &lt;ce.0550022@ac-nancy-metz.fr&gt;</t>
  </si>
  <si>
    <t>VAUCOULEURS collège Les Cuvelles &lt;ce.0550023@ac-nancy-metz.fr&gt;</t>
  </si>
  <si>
    <t>VERDUN collège Buvignier &lt;ce.0550024@ac-nancy-metz.fr&gt;</t>
  </si>
  <si>
    <t>VERDUN collège Maurice Barrès &lt;ce.0550758@ac-nancy-metz.fr&gt;</t>
  </si>
  <si>
    <t>VERDUN LP Alain-Fournier &lt;ce.0550026@ac-nancy-metz.fr&gt;</t>
  </si>
  <si>
    <t>VERDUN LP Eugène Freyssinet &lt;ce.0550891@ac-nancy-metz.fr&gt;</t>
  </si>
  <si>
    <t>VERDUN LPO Jean-Auguste Margueritte &lt;ce.0550025@ac-nancy-metz.fr&gt;</t>
  </si>
  <si>
    <t>ALBESTROFF collège de l'Albe &lt;ce.0572691@ac-nancy-metz.fr&gt;</t>
  </si>
  <si>
    <t>FREYMING-MERLEBACH collège Claudie Haigneré &lt;ce.0570326@ac-nancy-metz.fr&gt;</t>
  </si>
  <si>
    <t>FREYMING-MERLEBACH LP Ernest Cuvelette &lt;ce.0570230@ac-nancy-metz.fr&gt;</t>
  </si>
  <si>
    <t>FREYMING-MERLEBACH LP Pierre et Marie Curie &lt;ce.0570051@ac-nancy-metz.fr&gt;</t>
  </si>
  <si>
    <t>GROSBLIEDERSTROFF collège Val de Sarre &lt;ce.0572363@ac-nancy-metz.fr&gt;</t>
  </si>
  <si>
    <t>GUÉNANGE collège René Cassin &lt;ce.0573244@ac-nancy-metz.fr&gt;</t>
  </si>
  <si>
    <t>HAGONDANGE collège Paul Langevin &lt;ce.0572172@ac-nancy-metz.fr&gt;</t>
  </si>
  <si>
    <t>HAM-SOUS-VARSBERG collège Bergpfad &lt;ce.0572359@ac-nancy-metz.fr&gt;</t>
  </si>
  <si>
    <t>HARTZVILLER collège de la Vallée de la Bièvre &lt;ce.0570038@ac-nancy-metz.fr&gt;</t>
  </si>
  <si>
    <t>HAYANGE collège Hurlevent &lt;ce.0572480@ac-nancy-metz.fr&gt;</t>
  </si>
  <si>
    <t>HAYANGE collège Jacques Monod &lt;ce.0572171@ac-nancy-metz.fr&gt;</t>
  </si>
  <si>
    <t>HAYANGE LP Maryse Bastié &lt;ce.0570077@ac-nancy-metz.fr&gt;</t>
  </si>
  <si>
    <t>HETTANGE-GRANDE collège Jean-Marie Pelt &lt;ce.0572025@ac-nancy-metz.fr&gt;</t>
  </si>
  <si>
    <t>HOMBOURG-HAUT collège Robert Schuman &lt;ce.0572491@ac-nancy-metz.fr&gt;</t>
  </si>
  <si>
    <t>ROMBAS collège Julie Daubié &lt;ce.0572585@ac-nancy-metz.fr&gt;</t>
  </si>
  <si>
    <t>ROMBAS LPO Julie Daubié  &lt;ce.0570146@ac-nancy-metz.fr&gt;</t>
  </si>
  <si>
    <t>SAINT-AVOLD collège Jean de La Fontaine &lt;ce.0570143@ac-nancy-metz.fr&gt;</t>
  </si>
  <si>
    <t>SAINT-AVOLD collège La Carrière &lt;ce.0572488@ac-nancy-metz.fr&gt;</t>
  </si>
  <si>
    <t>SAINT-AVOLD LGT Jean-Victor Poncelet &lt;ce.0570085@ac-nancy-metz.fr&gt;</t>
  </si>
  <si>
    <t>SAINT-AVOLD LPO Charles Jully &lt;ce.0570087@ac-nancy-metz.fr&gt;</t>
  </si>
  <si>
    <t>SAINT-AVOLD LP Valentin Metzinger &lt;ce.0570324@ac-nancy-metz.fr&gt;</t>
  </si>
  <si>
    <t>SAINTE-MARIE-AUX-CHÊNES collège Gabriel Pierné &lt;ce.0570091@ac-nancy-metz.fr&gt;</t>
  </si>
  <si>
    <t>SARRALBE collège Robert Doisneau &lt;ce.0570093@ac-nancy-metz.fr&gt;</t>
  </si>
  <si>
    <t>SARREBOURG collège Pierre Messmer &lt;ce.0570097@ac-nancy-metz.fr&gt;</t>
  </si>
  <si>
    <t>SARREBOURG collège Mangin &lt;ce.0572816@ac-nancy-metz.fr&gt;</t>
  </si>
  <si>
    <t>Sarrebourg LPO Mangin  &lt;ce.0570094@ac-nancy-metz.fr&gt;</t>
  </si>
  <si>
    <t>SARREBOURG LP Dominique Labroise &lt;ce.0570095@ac-nancy-metz.fr&gt;</t>
  </si>
  <si>
    <t>SARREGUEMINES collège du Himmelsberg &lt;ce.0572021@ac-nancy-metz.fr&gt;</t>
  </si>
  <si>
    <t>SARREGUEMINES collège Fulrad &lt;ce.0572184@ac-nancy-metz.fr&gt;</t>
  </si>
  <si>
    <t>SARREGUEMINES collège Jean Jaurès &lt;ce.0572587@ac-nancy-metz.fr&gt;</t>
  </si>
  <si>
    <t>SARREGUEMINES LGT Jean de Pange &lt;ce.0570098@ac-nancy-metz.fr&gt;</t>
  </si>
  <si>
    <t>WOIPPY collège Jules Ferry &lt;ce.0572579@ac-nancy-metz.fr&gt;</t>
  </si>
  <si>
    <t>WOIPPY collège Pierre Mendès-France &lt;ce.0572582@ac-nancy-metz.fr&gt;</t>
  </si>
  <si>
    <t>YUTZ collège Jean Mermoz &lt;ce.0570115@ac-nancy-metz.fr&gt;</t>
  </si>
  <si>
    <t>BAINS-LES-BAINS collège Julie-Victoire Daubié &lt;ce.0880002@ac-nancy-metz.fr&gt;</t>
  </si>
  <si>
    <t>BAINS-LES-BAINS LP Le Chesnois &lt;ce.0880001@ac-nancy-metz.fr&gt;</t>
  </si>
  <si>
    <t>BRUYÈRES collège Charlemagne &lt;ce.0880005@ac-nancy-metz.fr&gt;</t>
  </si>
  <si>
    <t>SAINT-DIÉ DES VOSGES LPO Georges Baumont &lt;ce.0880152@ac-nancy-metz.fr&gt;</t>
  </si>
  <si>
    <t>SAINT-DIÉ DES VOSGES LGT Jules Ferry &lt;ce.0880055@ac-nancy-metz.fr&gt;</t>
  </si>
  <si>
    <t>SAINT-DIÉ DES VOSGES LP Jacques Augustin &lt;ce.0880057@ac-nancy-metz.fr&gt;</t>
  </si>
  <si>
    <t>SENONES collège André Malraux &lt;ce.0881101@ac-nancy-metz.fr&gt;</t>
  </si>
  <si>
    <t>THAON-LÈS-VOSGES collège Elsa Triolet &lt;ce.0881147@ac-nancy-metz.fr&gt;</t>
  </si>
  <si>
    <t>THAON-LÈS-VOSGES LP Émile Gallé &lt;ce.0880064@ac-nancy-metz.fr&gt;</t>
  </si>
  <si>
    <t>VAGNEY collège du Ban de Vagney &lt;ce.0881372@ac-nancy-metz.fr&gt;</t>
  </si>
  <si>
    <t>VITTEL collège Jules Verne &lt;ce.0880156@ac-nancy-metz.fr&gt;</t>
  </si>
  <si>
    <t>XERTIGNY collège Camille Claudel &lt;ce.0881369@ac-nancy-metz.fr&gt;</t>
  </si>
  <si>
    <t>_________MEURTHE ET MOSELLE______________</t>
  </si>
  <si>
    <t>____________MEUSE_____________</t>
  </si>
  <si>
    <t>_______________MOSELLE____________</t>
  </si>
  <si>
    <t>_______________VOSGES_____________</t>
  </si>
  <si>
    <t xml:space="preserve">Questionnement et analyse </t>
  </si>
  <si>
    <t>ce.054457@ac-nancy-metz.fr</t>
  </si>
  <si>
    <t>xxxx</t>
  </si>
  <si>
    <t>ce.054144789@ac-nancy-metz.fr</t>
  </si>
  <si>
    <t>ce.05404785@ac-nancy-metz.fr</t>
  </si>
  <si>
    <t>xxxxx@acc.fr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</si>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</sst>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d/mm/yy"/>
    <numFmt numFmtId="165" formatCode="#,##0.00&quot; &quot;[$€-40C];[Red]&quot;-&quot;#,##0.00&quot; &quot;[$€-40C]"/>
    <numFmt numFmtId="166" formatCode="dd/mm/yy;@"/>
    <numFmt numFmtId="167" formatCode="0.0"/>
    <numFmt numFmtId="168" formatCode="[$-F800]dddd\,\ mmmm\ dd\,\ yyyy"/>
  </numFmts>
  <fonts count="53">
    <font>
      <sz val="11"/>
      <color rgb="FF000000"/>
      <name val="Arial"/>
      <family val="2"/>
    </font>
    <font>
      <sz val="11"/>
      <color theme="1"/>
      <name val="Trebuchet MS"/>
      <family val="2"/>
      <scheme val="minor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15"/>
      <color theme="3"/>
      <name val="Trebuchet MS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5"/>
      <name val="Trebuchet MS"/>
      <family val="2"/>
      <scheme val="minor"/>
    </font>
    <font>
      <b/>
      <sz val="10"/>
      <color rgb="FF000000"/>
      <name val="Trebuchet MS"/>
      <family val="2"/>
      <scheme val="major"/>
    </font>
    <font>
      <b/>
      <sz val="10"/>
      <color theme="1"/>
      <name val="Trebuchet MS"/>
      <family val="2"/>
      <scheme val="major"/>
    </font>
    <font>
      <b/>
      <sz val="10"/>
      <color rgb="FF002060"/>
      <name val="Trebuchet MS"/>
      <family val="2"/>
      <scheme val="major"/>
    </font>
    <font>
      <b/>
      <sz val="10"/>
      <color theme="8" tint="-0.249977111117893"/>
      <name val="Trebuchet MS"/>
      <family val="2"/>
      <scheme val="major"/>
    </font>
    <font>
      <b/>
      <sz val="10"/>
      <color theme="8"/>
      <name val="Trebuchet MS"/>
      <family val="2"/>
      <scheme val="major"/>
    </font>
    <font>
      <sz val="11"/>
      <color theme="8"/>
      <name val="Arial"/>
      <family val="2"/>
    </font>
    <font>
      <sz val="11"/>
      <color rgb="FF002060"/>
      <name val="Arial"/>
      <family val="2"/>
    </font>
    <font>
      <sz val="11"/>
      <color rgb="FF006600"/>
      <name val="Arial"/>
      <family val="2"/>
    </font>
    <font>
      <b/>
      <sz val="10"/>
      <color rgb="FF006600"/>
      <name val="Trebuchet MS"/>
      <family val="2"/>
      <scheme val="major"/>
    </font>
    <font>
      <sz val="11"/>
      <color rgb="FF7030A0"/>
      <name val="Arial"/>
      <family val="2"/>
    </font>
    <font>
      <b/>
      <sz val="10"/>
      <color rgb="FF7030A0"/>
      <name val="Trebuchet MS"/>
      <family val="2"/>
      <scheme val="major"/>
    </font>
    <font>
      <sz val="11"/>
      <color theme="8" tint="-0.249977111117893"/>
      <name val="Arial"/>
      <family val="2"/>
    </font>
    <font>
      <sz val="11"/>
      <color theme="0"/>
      <name val="Arial"/>
      <family val="2"/>
    </font>
    <font>
      <u/>
      <sz val="11"/>
      <color theme="10"/>
      <name val="Arial"/>
      <family val="2"/>
    </font>
    <font>
      <u/>
      <sz val="9"/>
      <color rgb="FF0070C0"/>
      <name val="Arial"/>
      <family val="2"/>
    </font>
    <font>
      <sz val="9"/>
      <color rgb="FF0070C0"/>
      <name val="Arial"/>
      <family val="2"/>
    </font>
    <font>
      <sz val="10"/>
      <color theme="8" tint="-0.249977111117893"/>
      <name val="Arial"/>
      <family val="2"/>
    </font>
    <font>
      <sz val="10"/>
      <color rgb="FF002060"/>
      <name val="Arial"/>
      <family val="2"/>
    </font>
    <font>
      <b/>
      <sz val="11"/>
      <color rgb="FF002060"/>
      <name val="Arial"/>
      <family val="2"/>
    </font>
    <font>
      <sz val="11"/>
      <name val="Arial"/>
      <family val="2"/>
    </font>
    <font>
      <b/>
      <sz val="9"/>
      <color rgb="FF0070C0"/>
      <name val="Arial"/>
      <family val="2"/>
    </font>
    <font>
      <sz val="8"/>
      <color theme="0"/>
      <name val="Arial"/>
      <family val="2"/>
    </font>
    <font>
      <b/>
      <sz val="11"/>
      <color theme="0"/>
      <name val="Arial"/>
      <family val="2"/>
    </font>
    <font>
      <b/>
      <sz val="9"/>
      <color indexed="81"/>
      <name val="Tahoma"/>
      <family val="2"/>
    </font>
    <font>
      <u/>
      <sz val="10"/>
      <color rgb="FF006600"/>
      <name val="Trebuchet MS"/>
      <family val="2"/>
      <scheme val="major"/>
    </font>
    <font>
      <sz val="10"/>
      <color rgb="FF006600"/>
      <name val="Trebuchet MS"/>
      <family val="2"/>
      <scheme val="major"/>
    </font>
    <font>
      <sz val="11"/>
      <color rgb="FFFF0000"/>
      <name val="Arial"/>
      <family val="2"/>
    </font>
    <font>
      <u/>
      <sz val="11"/>
      <color theme="0"/>
      <name val="Arial"/>
      <family val="2"/>
    </font>
    <font>
      <b/>
      <sz val="10"/>
      <color theme="0"/>
      <name val="Trebuchet MS"/>
      <family val="2"/>
      <scheme val="major"/>
    </font>
    <font>
      <u/>
      <sz val="11"/>
      <color rgb="FF006600"/>
      <name val="Arial"/>
      <family val="2"/>
    </font>
    <font>
      <b/>
      <sz val="15"/>
      <color rgb="FF006600"/>
      <name val="Trebuchet MS"/>
      <family val="2"/>
      <scheme val="minor"/>
    </font>
    <font>
      <u/>
      <sz val="9"/>
      <color rgb="FF006600"/>
      <name val="Arial"/>
      <family val="2"/>
    </font>
    <font>
      <b/>
      <u/>
      <sz val="10"/>
      <color rgb="FF006600"/>
      <name val="Trebuchet MS"/>
      <family val="2"/>
      <scheme val="major"/>
    </font>
    <font>
      <sz val="11"/>
      <color theme="1"/>
      <name val="Trebuchet MS"/>
      <family val="2"/>
      <charset val="178"/>
      <scheme val="minor"/>
    </font>
    <font>
      <u/>
      <sz val="11"/>
      <color rgb="FF000000"/>
      <name val="Arial"/>
      <family val="2"/>
    </font>
    <font>
      <sz val="9"/>
      <color indexed="81"/>
      <name val="Tahoma"/>
      <family val="2"/>
    </font>
    <font>
      <b/>
      <sz val="11"/>
      <color rgb="FF006600"/>
      <name val="Arial"/>
      <family val="2"/>
    </font>
    <font>
      <b/>
      <sz val="15"/>
      <color theme="1"/>
      <name val="Trebuchet MS"/>
      <family val="2"/>
      <scheme val="minor"/>
    </font>
    <font>
      <sz val="11"/>
      <color rgb="FF00388A"/>
      <name val="Arial"/>
      <family val="2"/>
    </font>
    <font>
      <sz val="11"/>
      <color rgb="FF002254"/>
      <name val="Arial"/>
      <family val="2"/>
    </font>
    <font>
      <sz val="11"/>
      <color rgb="FF00B050"/>
      <name val="Arial"/>
      <family val="2"/>
    </font>
    <font>
      <sz val="11"/>
      <color rgb="FF2F6212"/>
      <name val="Arial"/>
      <family val="2"/>
    </font>
    <font>
      <u/>
      <sz val="10"/>
      <color rgb="FF2F6212"/>
      <name val="Trebuchet MS"/>
      <family val="2"/>
      <scheme val="maj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gradientFill degree="90">
        <stop position="0">
          <color theme="0"/>
        </stop>
        <stop position="1">
          <color rgb="FF90B8FA"/>
        </stop>
      </gradientFill>
    </fill>
    <fill>
      <gradientFill degree="90">
        <stop position="0">
          <color theme="0"/>
        </stop>
        <stop position="1">
          <color theme="4" tint="0.59999389629810485"/>
        </stop>
      </gradientFill>
    </fill>
    <fill>
      <gradientFill degree="90">
        <stop position="0">
          <color theme="0"/>
        </stop>
        <stop position="1">
          <color theme="8" tint="0.40000610370189521"/>
        </stop>
      </gradientFill>
    </fill>
    <fill>
      <gradientFill degree="90">
        <stop position="0">
          <color theme="0"/>
        </stop>
        <stop position="1">
          <color rgb="FFAC75D5"/>
        </stop>
      </gradientFill>
    </fill>
    <fill>
      <gradientFill degree="90">
        <stop position="0">
          <color theme="0"/>
        </stop>
        <stop position="1">
          <color theme="9" tint="0.40000610370189521"/>
        </stop>
      </gradientFill>
    </fill>
    <fill>
      <patternFill patternType="solid">
        <fgColor theme="8" tint="0.79998168889431442"/>
        <bgColor indexed="64"/>
      </patternFill>
    </fill>
    <fill>
      <patternFill patternType="solid">
        <fgColor rgb="FFE3CEFE"/>
        <bgColor indexed="64"/>
      </patternFill>
    </fill>
  </fills>
  <borders count="5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double">
        <color indexed="64"/>
      </bottom>
      <diagonal/>
    </border>
    <border>
      <left style="thick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 diagonalUp="1" diagonalDown="1">
      <left style="thick">
        <color indexed="64"/>
      </left>
      <right style="double">
        <color indexed="64"/>
      </right>
      <top style="double">
        <color indexed="64"/>
      </top>
      <bottom style="thick">
        <color indexed="64"/>
      </bottom>
      <diagonal style="double">
        <color indexed="64"/>
      </diagonal>
    </border>
    <border>
      <left style="double">
        <color indexed="64"/>
      </left>
      <right style="double">
        <color indexed="64"/>
      </right>
      <top style="double">
        <color indexed="64"/>
      </top>
      <bottom style="thick">
        <color indexed="64"/>
      </bottom>
      <diagonal/>
    </border>
    <border diagonalUp="1" diagonalDown="1">
      <left style="double">
        <color indexed="64"/>
      </left>
      <right style="double">
        <color indexed="64"/>
      </right>
      <top style="double">
        <color indexed="64"/>
      </top>
      <bottom style="thick">
        <color indexed="64"/>
      </bottom>
      <diagonal style="double">
        <color indexed="64"/>
      </diagonal>
    </border>
    <border>
      <left style="double">
        <color indexed="64"/>
      </left>
      <right style="thick">
        <color indexed="64"/>
      </right>
      <top style="double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ck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double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double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ck">
        <color indexed="64"/>
      </bottom>
      <diagonal/>
    </border>
    <border>
      <left style="thin">
        <color auto="1"/>
      </left>
      <right/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n">
        <color auto="1"/>
      </right>
      <top/>
      <bottom style="thick">
        <color indexed="64"/>
      </bottom>
      <diagonal/>
    </border>
  </borders>
  <cellStyleXfs count="10">
    <xf numFmtId="0" fontId="0" fillId="0" borderId="0"/>
    <xf numFmtId="0" fontId="2" fillId="0" borderId="0" applyNumberFormat="0" applyBorder="0" applyProtection="0">
      <alignment horizontal="center"/>
    </xf>
    <xf numFmtId="0" fontId="2" fillId="0" borderId="0" applyNumberFormat="0" applyBorder="0" applyProtection="0">
      <alignment horizontal="center" textRotation="90"/>
    </xf>
    <xf numFmtId="0" fontId="3" fillId="0" borderId="0" applyNumberFormat="0" applyBorder="0" applyProtection="0"/>
    <xf numFmtId="165" fontId="3" fillId="0" borderId="0" applyBorder="0" applyProtection="0"/>
    <xf numFmtId="0" fontId="4" fillId="0" borderId="0"/>
    <xf numFmtId="0" fontId="6" fillId="0" borderId="3" applyNumberFormat="0" applyFill="0" applyAlignment="0" applyProtection="0"/>
    <xf numFmtId="0" fontId="23" fillId="0" borderId="0" applyNumberFormat="0" applyFill="0" applyBorder="0" applyAlignment="0" applyProtection="0"/>
    <xf numFmtId="0" fontId="43" fillId="0" borderId="0"/>
    <xf numFmtId="0" fontId="1" fillId="0" borderId="0"/>
  </cellStyleXfs>
  <cellXfs count="289">
    <xf numFmtId="0" fontId="0" fillId="0" borderId="0" xfId="0"/>
    <xf numFmtId="14" fontId="0" fillId="0" borderId="0" xfId="0" applyNumberFormat="1"/>
    <xf numFmtId="0" fontId="10" fillId="0" borderId="0" xfId="0" applyFont="1" applyAlignment="1">
      <alignment horizontal="center" vertical="center" wrapText="1"/>
    </xf>
    <xf numFmtId="166" fontId="0" fillId="0" borderId="0" xfId="0" applyNumberFormat="1"/>
    <xf numFmtId="0" fontId="10" fillId="0" borderId="4" xfId="0" applyFont="1" applyBorder="1" applyAlignment="1">
      <alignment horizontal="center" vertical="center" wrapText="1"/>
    </xf>
    <xf numFmtId="0" fontId="0" fillId="0" borderId="4" xfId="0" applyBorder="1"/>
    <xf numFmtId="0" fontId="0" fillId="0" borderId="0" xfId="0" applyBorder="1"/>
    <xf numFmtId="0" fontId="0" fillId="0" borderId="0" xfId="0" applyAlignment="1">
      <alignment horizontal="left"/>
    </xf>
    <xf numFmtId="0" fontId="22" fillId="0" borderId="0" xfId="0" applyFont="1"/>
    <xf numFmtId="166" fontId="5" fillId="0" borderId="0" xfId="0" applyNumberFormat="1" applyFont="1" applyAlignment="1">
      <alignment horizontal="center" vertical="center"/>
    </xf>
    <xf numFmtId="166" fontId="25" fillId="0" borderId="0" xfId="0" applyNumberFormat="1" applyFont="1" applyAlignment="1">
      <alignment horizontal="center" vertical="center"/>
    </xf>
    <xf numFmtId="0" fontId="25" fillId="0" borderId="0" xfId="0" applyNumberFormat="1" applyFont="1" applyAlignment="1">
      <alignment horizontal="center" vertical="center"/>
    </xf>
    <xf numFmtId="0" fontId="31" fillId="0" borderId="0" xfId="0" applyFont="1" applyFill="1" applyBorder="1" applyAlignment="1">
      <alignment horizontal="center" vertical="center" wrapText="1"/>
    </xf>
    <xf numFmtId="0" fontId="16" fillId="0" borderId="1" xfId="0" applyFont="1" applyBorder="1" applyAlignment="1" applyProtection="1">
      <alignment horizontal="center" vertical="center" wrapText="1"/>
      <protection locked="0"/>
    </xf>
    <xf numFmtId="0" fontId="27" fillId="0" borderId="1" xfId="0" applyFont="1" applyBorder="1" applyAlignment="1" applyProtection="1">
      <alignment horizontal="left" vertical="center" wrapText="1"/>
      <protection locked="0"/>
    </xf>
    <xf numFmtId="0" fontId="16" fillId="0" borderId="27" xfId="0" applyFont="1" applyBorder="1" applyAlignment="1" applyProtection="1">
      <alignment horizontal="center" vertical="center" wrapText="1"/>
      <protection locked="0"/>
    </xf>
    <xf numFmtId="166" fontId="28" fillId="0" borderId="1" xfId="0" applyNumberFormat="1" applyFont="1" applyBorder="1" applyAlignment="1" applyProtection="1">
      <alignment horizontal="center" vertical="center" wrapText="1"/>
      <protection locked="0"/>
    </xf>
    <xf numFmtId="166" fontId="17" fillId="0" borderId="2" xfId="0" applyNumberFormat="1" applyFont="1" applyBorder="1" applyAlignment="1" applyProtection="1">
      <alignment horizontal="center" vertical="center" wrapText="1"/>
      <protection locked="0"/>
    </xf>
    <xf numFmtId="166" fontId="17" fillId="0" borderId="17" xfId="0" applyNumberFormat="1" applyFont="1" applyBorder="1" applyAlignment="1" applyProtection="1">
      <alignment horizontal="center" vertical="center" wrapText="1"/>
      <protection locked="0"/>
    </xf>
    <xf numFmtId="0" fontId="26" fillId="0" borderId="2" xfId="0" applyFont="1" applyBorder="1" applyAlignment="1" applyProtection="1">
      <alignment horizontal="center" vertical="center" wrapText="1"/>
      <protection locked="0"/>
    </xf>
    <xf numFmtId="0" fontId="21" fillId="0" borderId="1" xfId="0" applyFont="1" applyBorder="1" applyAlignment="1" applyProtection="1">
      <alignment horizontal="center" vertical="center" wrapText="1"/>
      <protection locked="0"/>
    </xf>
    <xf numFmtId="166" fontId="21" fillId="0" borderId="1" xfId="0" applyNumberFormat="1" applyFont="1" applyBorder="1" applyAlignment="1" applyProtection="1">
      <alignment horizontal="center" vertical="center" wrapText="1"/>
      <protection locked="0"/>
    </xf>
    <xf numFmtId="0" fontId="21" fillId="0" borderId="17" xfId="0" applyFont="1" applyBorder="1" applyAlignment="1" applyProtection="1">
      <alignment horizontal="center" vertical="center" wrapText="1"/>
      <protection locked="0"/>
    </xf>
    <xf numFmtId="0" fontId="19" fillId="0" borderId="18" xfId="0" applyFont="1" applyBorder="1" applyAlignment="1" applyProtection="1">
      <alignment horizontal="center" vertical="center" wrapText="1"/>
      <protection locked="0"/>
    </xf>
    <xf numFmtId="0" fontId="19" fillId="0" borderId="1" xfId="0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29" fillId="0" borderId="0" xfId="0" applyFont="1" applyFill="1" applyBorder="1" applyProtection="1">
      <protection locked="0"/>
    </xf>
    <xf numFmtId="1" fontId="29" fillId="0" borderId="0" xfId="0" applyNumberFormat="1" applyFont="1" applyFill="1" applyBorder="1" applyProtection="1">
      <protection locked="0"/>
    </xf>
    <xf numFmtId="0" fontId="0" fillId="0" borderId="0" xfId="0" applyFill="1" applyBorder="1" applyProtection="1">
      <protection locked="0"/>
    </xf>
    <xf numFmtId="0" fontId="0" fillId="0" borderId="0" xfId="0" applyProtection="1">
      <protection locked="0"/>
    </xf>
    <xf numFmtId="1" fontId="0" fillId="0" borderId="0" xfId="0" applyNumberFormat="1" applyProtection="1">
      <protection locked="0"/>
    </xf>
    <xf numFmtId="0" fontId="35" fillId="0" borderId="0" xfId="0" applyNumberFormat="1" applyFont="1" applyAlignment="1">
      <alignment horizontal="center" vertical="center" wrapText="1"/>
    </xf>
    <xf numFmtId="0" fontId="6" fillId="2" borderId="0" xfId="6" applyFill="1" applyBorder="1" applyAlignment="1" applyProtection="1">
      <protection locked="0"/>
    </xf>
    <xf numFmtId="0" fontId="29" fillId="0" borderId="0" xfId="0" applyFont="1" applyProtection="1">
      <protection locked="0"/>
    </xf>
    <xf numFmtId="0" fontId="36" fillId="0" borderId="0" xfId="0" applyFont="1" applyProtection="1">
      <protection locked="0"/>
    </xf>
    <xf numFmtId="0" fontId="22" fillId="0" borderId="0" xfId="0" applyFont="1" applyFill="1" applyBorder="1" applyProtection="1">
      <protection locked="0"/>
    </xf>
    <xf numFmtId="0" fontId="5" fillId="0" borderId="14" xfId="0" applyFont="1" applyBorder="1" applyAlignment="1" applyProtection="1">
      <alignment horizontal="center" vertical="center"/>
    </xf>
    <xf numFmtId="0" fontId="0" fillId="0" borderId="0" xfId="0" applyProtection="1"/>
    <xf numFmtId="0" fontId="16" fillId="0" borderId="0" xfId="0" applyFont="1" applyFill="1" applyBorder="1" applyProtection="1">
      <protection locked="0"/>
    </xf>
    <xf numFmtId="0" fontId="16" fillId="0" borderId="0" xfId="0" applyFont="1" applyProtection="1">
      <protection locked="0"/>
    </xf>
    <xf numFmtId="2" fontId="16" fillId="0" borderId="0" xfId="0" applyNumberFormat="1" applyFont="1" applyProtection="1">
      <protection locked="0"/>
    </xf>
    <xf numFmtId="0" fontId="37" fillId="0" borderId="0" xfId="7" applyFont="1" applyAlignment="1"/>
    <xf numFmtId="164" fontId="31" fillId="0" borderId="0" xfId="0" applyNumberFormat="1" applyFont="1" applyFill="1" applyBorder="1" applyAlignment="1">
      <alignment horizontal="center" vertical="center" wrapText="1"/>
    </xf>
    <xf numFmtId="0" fontId="32" fillId="0" borderId="0" xfId="0" applyFont="1" applyFill="1" applyBorder="1" applyAlignment="1">
      <alignment horizontal="center" vertical="center" wrapText="1"/>
    </xf>
    <xf numFmtId="0" fontId="38" fillId="0" borderId="0" xfId="0" applyFont="1" applyAlignment="1">
      <alignment horizontal="center" vertical="center" wrapText="1"/>
    </xf>
    <xf numFmtId="0" fontId="22" fillId="0" borderId="0" xfId="0" applyFont="1" applyFill="1" applyBorder="1"/>
    <xf numFmtId="16" fontId="0" fillId="0" borderId="0" xfId="0" applyNumberFormat="1" applyFill="1" applyBorder="1" applyProtection="1">
      <protection locked="0"/>
    </xf>
    <xf numFmtId="0" fontId="17" fillId="0" borderId="0" xfId="0" applyFont="1" applyProtection="1">
      <protection locked="0"/>
    </xf>
    <xf numFmtId="0" fontId="17" fillId="0" borderId="0" xfId="0" applyFont="1" applyFill="1" applyBorder="1" applyProtection="1">
      <protection locked="0"/>
    </xf>
    <xf numFmtId="0" fontId="40" fillId="2" borderId="0" xfId="6" applyFont="1" applyFill="1" applyBorder="1" applyAlignment="1" applyProtection="1">
      <protection locked="0"/>
    </xf>
    <xf numFmtId="167" fontId="15" fillId="0" borderId="20" xfId="0" applyNumberFormat="1" applyFont="1" applyBorder="1" applyAlignment="1" applyProtection="1">
      <alignment horizontal="center" vertical="center" wrapText="1"/>
    </xf>
    <xf numFmtId="166" fontId="28" fillId="0" borderId="0" xfId="0" applyNumberFormat="1" applyFont="1" applyBorder="1" applyAlignment="1" applyProtection="1">
      <alignment horizontal="center" vertical="center" wrapText="1"/>
      <protection locked="0"/>
    </xf>
    <xf numFmtId="166" fontId="24" fillId="0" borderId="22" xfId="0" applyNumberFormat="1" applyFont="1" applyBorder="1" applyAlignment="1" applyProtection="1">
      <alignment horizontal="center" vertical="center" wrapText="1"/>
      <protection locked="0"/>
    </xf>
    <xf numFmtId="0" fontId="34" fillId="0" borderId="1" xfId="0" applyNumberFormat="1" applyFont="1" applyBorder="1" applyAlignment="1" applyProtection="1">
      <alignment horizontal="center" vertical="center" wrapText="1"/>
      <protection locked="0"/>
    </xf>
    <xf numFmtId="0" fontId="34" fillId="0" borderId="19" xfId="0" applyNumberFormat="1" applyFont="1" applyBorder="1" applyAlignment="1" applyProtection="1">
      <alignment horizontal="center" vertical="center" wrapText="1"/>
      <protection locked="0"/>
    </xf>
    <xf numFmtId="0" fontId="7" fillId="0" borderId="37" xfId="0" applyFont="1" applyBorder="1" applyAlignment="1" applyProtection="1">
      <alignment wrapText="1"/>
      <protection locked="0"/>
    </xf>
    <xf numFmtId="0" fontId="7" fillId="0" borderId="24" xfId="0" applyFont="1" applyBorder="1" applyAlignment="1" applyProtection="1">
      <alignment wrapText="1"/>
      <protection locked="0"/>
    </xf>
    <xf numFmtId="0" fontId="0" fillId="0" borderId="1" xfId="0" applyFont="1" applyBorder="1" applyAlignment="1" applyProtection="1">
      <alignment horizontal="center" vertical="center" wrapText="1"/>
      <protection locked="0"/>
    </xf>
    <xf numFmtId="166" fontId="0" fillId="0" borderId="17" xfId="0" applyNumberFormat="1" applyBorder="1" applyAlignment="1" applyProtection="1">
      <alignment horizontal="center" vertical="center" wrapText="1"/>
      <protection locked="0"/>
    </xf>
    <xf numFmtId="0" fontId="16" fillId="0" borderId="31" xfId="0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166" fontId="0" fillId="0" borderId="18" xfId="0" applyNumberFormat="1" applyBorder="1" applyAlignment="1" applyProtection="1">
      <alignment horizontal="center" vertical="center" wrapText="1"/>
      <protection locked="0"/>
    </xf>
    <xf numFmtId="0" fontId="21" fillId="9" borderId="19" xfId="0" applyFont="1" applyFill="1" applyBorder="1" applyAlignment="1" applyProtection="1">
      <alignment horizontal="center" vertical="center" wrapText="1"/>
    </xf>
    <xf numFmtId="0" fontId="19" fillId="10" borderId="20" xfId="0" applyFont="1" applyFill="1" applyBorder="1" applyAlignment="1" applyProtection="1">
      <alignment horizontal="center" vertical="center" wrapText="1"/>
    </xf>
    <xf numFmtId="0" fontId="27" fillId="0" borderId="31" xfId="0" applyFont="1" applyBorder="1" applyAlignment="1" applyProtection="1">
      <alignment horizontal="left" vertical="center" wrapText="1"/>
      <protection locked="0"/>
    </xf>
    <xf numFmtId="0" fontId="0" fillId="0" borderId="0" xfId="0" applyAlignment="1" applyProtection="1">
      <protection locked="0"/>
    </xf>
    <xf numFmtId="166" fontId="46" fillId="0" borderId="30" xfId="0" applyNumberFormat="1" applyFont="1" applyBorder="1" applyAlignment="1" applyProtection="1">
      <alignment horizontal="center" vertical="center" wrapText="1"/>
      <protection locked="0"/>
    </xf>
    <xf numFmtId="166" fontId="46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27" xfId="0" applyFont="1" applyBorder="1" applyAlignment="1" applyProtection="1">
      <alignment horizontal="center" vertical="center" wrapText="1"/>
      <protection locked="0"/>
    </xf>
    <xf numFmtId="0" fontId="7" fillId="0" borderId="36" xfId="0" applyFont="1" applyBorder="1" applyAlignment="1" applyProtection="1">
      <alignment wrapText="1"/>
      <protection locked="0"/>
    </xf>
    <xf numFmtId="0" fontId="21" fillId="0" borderId="31" xfId="0" applyFont="1" applyBorder="1" applyAlignment="1" applyProtection="1">
      <alignment horizontal="center" vertical="center" wrapText="1"/>
      <protection locked="0"/>
    </xf>
    <xf numFmtId="166" fontId="21" fillId="0" borderId="31" xfId="0" applyNumberFormat="1" applyFont="1" applyBorder="1" applyAlignment="1" applyProtection="1">
      <alignment horizontal="center" vertical="center" wrapText="1"/>
      <protection locked="0"/>
    </xf>
    <xf numFmtId="0" fontId="19" fillId="0" borderId="40" xfId="0" applyFont="1" applyBorder="1" applyAlignment="1" applyProtection="1">
      <alignment horizontal="center" vertical="center" wrapText="1"/>
      <protection locked="0"/>
    </xf>
    <xf numFmtId="0" fontId="19" fillId="0" borderId="31" xfId="0" applyFont="1" applyBorder="1" applyAlignment="1" applyProtection="1">
      <alignment horizontal="center" vertical="center" wrapText="1"/>
      <protection locked="0"/>
    </xf>
    <xf numFmtId="0" fontId="0" fillId="0" borderId="31" xfId="0" applyBorder="1" applyAlignment="1" applyProtection="1">
      <alignment horizontal="center" vertical="center" wrapText="1"/>
      <protection locked="0"/>
    </xf>
    <xf numFmtId="166" fontId="0" fillId="0" borderId="2" xfId="0" applyNumberFormat="1" applyBorder="1" applyAlignment="1" applyProtection="1">
      <alignment horizontal="center" vertical="center" wrapText="1"/>
      <protection locked="0"/>
    </xf>
    <xf numFmtId="0" fontId="21" fillId="0" borderId="27" xfId="0" applyFont="1" applyBorder="1" applyAlignment="1" applyProtection="1">
      <alignment horizontal="center" vertical="center" wrapText="1"/>
      <protection locked="0"/>
    </xf>
    <xf numFmtId="166" fontId="0" fillId="0" borderId="27" xfId="0" applyNumberFormat="1" applyBorder="1" applyAlignment="1" applyProtection="1">
      <alignment horizontal="center" vertical="center" wrapText="1"/>
      <protection locked="0"/>
    </xf>
    <xf numFmtId="0" fontId="26" fillId="0" borderId="18" xfId="0" applyFont="1" applyBorder="1" applyAlignment="1" applyProtection="1">
      <alignment horizontal="center" vertical="center" wrapText="1"/>
      <protection locked="0"/>
    </xf>
    <xf numFmtId="166" fontId="24" fillId="0" borderId="27" xfId="0" applyNumberFormat="1" applyFont="1" applyBorder="1" applyAlignment="1" applyProtection="1">
      <alignment horizontal="center" vertical="center" wrapText="1"/>
      <protection locked="0"/>
    </xf>
    <xf numFmtId="166" fontId="17" fillId="0" borderId="18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Border="1" applyProtection="1">
      <protection locked="0"/>
    </xf>
    <xf numFmtId="1" fontId="0" fillId="0" borderId="0" xfId="0" applyNumberFormat="1" applyBorder="1" applyProtection="1">
      <protection locked="0"/>
    </xf>
    <xf numFmtId="0" fontId="17" fillId="0" borderId="0" xfId="0" applyFont="1" applyBorder="1" applyProtection="1">
      <protection locked="0"/>
    </xf>
    <xf numFmtId="0" fontId="36" fillId="2" borderId="0" xfId="0" applyFont="1" applyFill="1" applyProtection="1">
      <protection locked="0"/>
    </xf>
    <xf numFmtId="0" fontId="6" fillId="2" borderId="41" xfId="6" applyFill="1" applyBorder="1" applyAlignment="1" applyProtection="1">
      <protection locked="0"/>
    </xf>
    <xf numFmtId="0" fontId="16" fillId="0" borderId="0" xfId="0" applyFont="1" applyBorder="1" applyProtection="1">
      <protection locked="0"/>
    </xf>
    <xf numFmtId="0" fontId="16" fillId="0" borderId="42" xfId="0" applyFont="1" applyBorder="1" applyProtection="1">
      <protection locked="0"/>
    </xf>
    <xf numFmtId="0" fontId="0" fillId="0" borderId="41" xfId="0" applyBorder="1" applyProtection="1">
      <protection locked="0"/>
    </xf>
    <xf numFmtId="0" fontId="29" fillId="0" borderId="41" xfId="0" applyFont="1" applyFill="1" applyBorder="1" applyProtection="1">
      <protection locked="0"/>
    </xf>
    <xf numFmtId="0" fontId="22" fillId="0" borderId="0" xfId="0" applyFont="1" applyBorder="1" applyProtection="1">
      <protection locked="0"/>
    </xf>
    <xf numFmtId="0" fontId="44" fillId="0" borderId="0" xfId="0" applyFont="1" applyBorder="1" applyProtection="1">
      <protection locked="0"/>
    </xf>
    <xf numFmtId="16" fontId="0" fillId="0" borderId="0" xfId="0" applyNumberFormat="1" applyBorder="1" applyProtection="1">
      <protection locked="0"/>
    </xf>
    <xf numFmtId="2" fontId="0" fillId="0" borderId="0" xfId="0" applyNumberFormat="1" applyBorder="1" applyProtection="1">
      <protection locked="0"/>
    </xf>
    <xf numFmtId="2" fontId="16" fillId="0" borderId="0" xfId="0" applyNumberFormat="1" applyFont="1" applyBorder="1" applyProtection="1">
      <protection locked="0"/>
    </xf>
    <xf numFmtId="2" fontId="22" fillId="0" borderId="0" xfId="0" applyNumberFormat="1" applyFont="1" applyBorder="1" applyProtection="1">
      <protection locked="0"/>
    </xf>
    <xf numFmtId="2" fontId="16" fillId="0" borderId="42" xfId="0" applyNumberFormat="1" applyFont="1" applyBorder="1" applyProtection="1">
      <protection locked="0"/>
    </xf>
    <xf numFmtId="0" fontId="36" fillId="0" borderId="0" xfId="0" applyFont="1" applyBorder="1" applyProtection="1">
      <protection locked="0"/>
    </xf>
    <xf numFmtId="0" fontId="36" fillId="0" borderId="42" xfId="0" applyFont="1" applyBorder="1" applyProtection="1">
      <protection locked="0"/>
    </xf>
    <xf numFmtId="0" fontId="0" fillId="0" borderId="43" xfId="0" applyBorder="1" applyProtection="1">
      <protection locked="0"/>
    </xf>
    <xf numFmtId="0" fontId="0" fillId="0" borderId="44" xfId="0" applyBorder="1" applyProtection="1">
      <protection locked="0"/>
    </xf>
    <xf numFmtId="1" fontId="0" fillId="0" borderId="44" xfId="0" applyNumberFormat="1" applyBorder="1" applyProtection="1">
      <protection locked="0"/>
    </xf>
    <xf numFmtId="0" fontId="17" fillId="0" borderId="44" xfId="0" applyFont="1" applyBorder="1" applyProtection="1">
      <protection locked="0"/>
    </xf>
    <xf numFmtId="0" fontId="36" fillId="0" borderId="44" xfId="0" applyFont="1" applyBorder="1" applyProtection="1">
      <protection locked="0"/>
    </xf>
    <xf numFmtId="0" fontId="36" fillId="0" borderId="45" xfId="0" applyFont="1" applyBorder="1" applyProtection="1">
      <protection locked="0"/>
    </xf>
    <xf numFmtId="166" fontId="28" fillId="0" borderId="31" xfId="0" applyNumberFormat="1" applyFont="1" applyBorder="1" applyAlignment="1" applyProtection="1">
      <alignment horizontal="center" vertical="center" wrapText="1"/>
      <protection locked="0"/>
    </xf>
    <xf numFmtId="166" fontId="24" fillId="0" borderId="46" xfId="0" applyNumberFormat="1" applyFont="1" applyBorder="1" applyAlignment="1" applyProtection="1">
      <alignment horizontal="center" vertical="center" wrapText="1"/>
      <protection locked="0"/>
    </xf>
    <xf numFmtId="166" fontId="17" fillId="0" borderId="40" xfId="0" applyNumberFormat="1" applyFont="1" applyBorder="1" applyAlignment="1" applyProtection="1">
      <alignment horizontal="center" vertical="center" wrapText="1"/>
      <protection locked="0"/>
    </xf>
    <xf numFmtId="166" fontId="46" fillId="0" borderId="31" xfId="0" applyNumberFormat="1" applyFont="1" applyBorder="1" applyAlignment="1" applyProtection="1">
      <alignment horizontal="center" vertical="center" wrapText="1"/>
      <protection locked="0"/>
    </xf>
    <xf numFmtId="166" fontId="0" fillId="0" borderId="46" xfId="0" applyNumberFormat="1" applyBorder="1" applyAlignment="1" applyProtection="1">
      <alignment horizontal="center" vertical="center" wrapText="1"/>
      <protection locked="0"/>
    </xf>
    <xf numFmtId="0" fontId="26" fillId="0" borderId="40" xfId="0" applyFont="1" applyBorder="1" applyAlignment="1" applyProtection="1">
      <alignment horizontal="center" vertical="center" wrapText="1"/>
      <protection locked="0"/>
    </xf>
    <xf numFmtId="0" fontId="21" fillId="0" borderId="46" xfId="0" applyFont="1" applyBorder="1" applyAlignment="1" applyProtection="1">
      <alignment horizontal="center" vertical="center" wrapText="1"/>
      <protection locked="0"/>
    </xf>
    <xf numFmtId="0" fontId="19" fillId="10" borderId="34" xfId="0" applyFont="1" applyFill="1" applyBorder="1" applyAlignment="1" applyProtection="1">
      <alignment horizontal="center" vertical="center" wrapText="1"/>
    </xf>
    <xf numFmtId="166" fontId="0" fillId="0" borderId="39" xfId="0" applyNumberFormat="1" applyBorder="1" applyAlignment="1" applyProtection="1">
      <alignment horizontal="center" vertical="center" wrapText="1"/>
      <protection locked="0"/>
    </xf>
    <xf numFmtId="167" fontId="15" fillId="0" borderId="46" xfId="0" applyNumberFormat="1" applyFont="1" applyBorder="1" applyAlignment="1" applyProtection="1">
      <alignment horizontal="center" vertical="center" wrapText="1"/>
    </xf>
    <xf numFmtId="0" fontId="16" fillId="0" borderId="0" xfId="0" applyFont="1" applyBorder="1" applyAlignment="1" applyProtection="1">
      <alignment horizontal="center" vertical="center" wrapText="1"/>
      <protection locked="0"/>
    </xf>
    <xf numFmtId="0" fontId="27" fillId="0" borderId="0" xfId="0" applyFont="1" applyBorder="1" applyAlignment="1" applyProtection="1">
      <alignment horizontal="left" vertical="center" wrapText="1"/>
      <protection locked="0"/>
    </xf>
    <xf numFmtId="0" fontId="0" fillId="0" borderId="0" xfId="0" applyFont="1" applyBorder="1" applyAlignment="1" applyProtection="1">
      <alignment horizontal="center" vertical="center" wrapText="1"/>
      <protection locked="0"/>
    </xf>
    <xf numFmtId="0" fontId="16" fillId="0" borderId="32" xfId="0" applyFont="1" applyBorder="1" applyAlignment="1" applyProtection="1">
      <alignment horizontal="center" vertical="center" wrapText="1"/>
      <protection locked="0"/>
    </xf>
    <xf numFmtId="0" fontId="27" fillId="0" borderId="32" xfId="0" applyFont="1" applyBorder="1" applyAlignment="1" applyProtection="1">
      <alignment horizontal="left" vertical="center" wrapText="1"/>
      <protection locked="0"/>
    </xf>
    <xf numFmtId="0" fontId="0" fillId="0" borderId="32" xfId="0" applyFont="1" applyBorder="1" applyAlignment="1" applyProtection="1">
      <alignment horizontal="center" vertical="center" wrapText="1"/>
      <protection locked="0"/>
    </xf>
    <xf numFmtId="166" fontId="28" fillId="0" borderId="32" xfId="0" applyNumberFormat="1" applyFont="1" applyBorder="1" applyAlignment="1" applyProtection="1">
      <alignment horizontal="center" vertical="center" wrapText="1"/>
      <protection locked="0"/>
    </xf>
    <xf numFmtId="166" fontId="24" fillId="0" borderId="33" xfId="0" applyNumberFormat="1" applyFont="1" applyBorder="1" applyAlignment="1" applyProtection="1">
      <alignment horizontal="center" vertical="center" wrapText="1"/>
      <protection locked="0"/>
    </xf>
    <xf numFmtId="166" fontId="17" fillId="0" borderId="35" xfId="0" applyNumberFormat="1" applyFont="1" applyBorder="1" applyAlignment="1" applyProtection="1">
      <alignment horizontal="center" vertical="center" wrapText="1"/>
      <protection locked="0"/>
    </xf>
    <xf numFmtId="0" fontId="34" fillId="0" borderId="32" xfId="0" applyNumberFormat="1" applyFont="1" applyBorder="1" applyAlignment="1" applyProtection="1">
      <alignment horizontal="center" vertical="center" wrapText="1"/>
      <protection locked="0"/>
    </xf>
    <xf numFmtId="166" fontId="46" fillId="0" borderId="32" xfId="0" applyNumberFormat="1" applyFont="1" applyBorder="1" applyAlignment="1" applyProtection="1">
      <alignment horizontal="center" vertical="center" wrapText="1"/>
      <protection locked="0"/>
    </xf>
    <xf numFmtId="166" fontId="0" fillId="0" borderId="33" xfId="0" applyNumberFormat="1" applyBorder="1" applyAlignment="1" applyProtection="1">
      <alignment horizontal="center" vertical="center" wrapText="1"/>
      <protection locked="0"/>
    </xf>
    <xf numFmtId="0" fontId="26" fillId="0" borderId="35" xfId="0" applyFont="1" applyBorder="1" applyAlignment="1" applyProtection="1">
      <alignment horizontal="center" vertical="center" wrapText="1"/>
      <protection locked="0"/>
    </xf>
    <xf numFmtId="0" fontId="21" fillId="0" borderId="32" xfId="0" applyFont="1" applyBorder="1" applyAlignment="1" applyProtection="1">
      <alignment horizontal="center" vertical="center" wrapText="1"/>
      <protection locked="0"/>
    </xf>
    <xf numFmtId="166" fontId="21" fillId="0" borderId="32" xfId="0" applyNumberFormat="1" applyFont="1" applyBorder="1" applyAlignment="1" applyProtection="1">
      <alignment horizontal="center" vertical="center" wrapText="1"/>
      <protection locked="0"/>
    </xf>
    <xf numFmtId="0" fontId="21" fillId="0" borderId="33" xfId="0" applyFont="1" applyBorder="1" applyAlignment="1" applyProtection="1">
      <alignment horizontal="center" vertical="center" wrapText="1"/>
      <protection locked="0"/>
    </xf>
    <xf numFmtId="0" fontId="19" fillId="0" borderId="32" xfId="0" applyFont="1" applyBorder="1" applyAlignment="1" applyProtection="1">
      <alignment horizontal="center" vertical="center" wrapText="1"/>
      <protection locked="0"/>
    </xf>
    <xf numFmtId="0" fontId="0" fillId="0" borderId="32" xfId="0" applyBorder="1" applyAlignment="1" applyProtection="1">
      <alignment horizontal="center" vertical="center" wrapText="1"/>
      <protection locked="0"/>
    </xf>
    <xf numFmtId="0" fontId="7" fillId="0" borderId="38" xfId="0" applyFont="1" applyBorder="1" applyAlignment="1" applyProtection="1">
      <alignment wrapText="1"/>
      <protection locked="0"/>
    </xf>
    <xf numFmtId="1" fontId="0" fillId="0" borderId="0" xfId="0" applyNumberFormat="1" applyFill="1" applyBorder="1" applyProtection="1">
      <protection locked="0"/>
    </xf>
    <xf numFmtId="0" fontId="19" fillId="0" borderId="2" xfId="0" applyFont="1" applyBorder="1" applyAlignment="1" applyProtection="1">
      <alignment horizontal="center" vertical="center" wrapText="1"/>
      <protection locked="0"/>
    </xf>
    <xf numFmtId="167" fontId="15" fillId="0" borderId="17" xfId="0" applyNumberFormat="1" applyFont="1" applyBorder="1" applyAlignment="1" applyProtection="1">
      <alignment horizontal="center" vertical="center" wrapText="1"/>
    </xf>
    <xf numFmtId="166" fontId="24" fillId="0" borderId="17" xfId="0" applyNumberFormat="1" applyFont="1" applyBorder="1" applyAlignment="1" applyProtection="1">
      <alignment horizontal="center" vertical="center" wrapText="1"/>
      <protection locked="0"/>
    </xf>
    <xf numFmtId="166" fontId="0" fillId="0" borderId="35" xfId="0" applyNumberFormat="1" applyBorder="1" applyAlignment="1" applyProtection="1">
      <alignment horizontal="center" vertical="center" wrapText="1"/>
      <protection locked="0"/>
    </xf>
    <xf numFmtId="0" fontId="19" fillId="0" borderId="35" xfId="0" applyFont="1" applyBorder="1" applyAlignment="1" applyProtection="1">
      <alignment horizontal="center" vertical="center" wrapText="1"/>
      <protection locked="0"/>
    </xf>
    <xf numFmtId="166" fontId="17" fillId="0" borderId="46" xfId="0" applyNumberFormat="1" applyFont="1" applyBorder="1" applyAlignment="1" applyProtection="1">
      <alignment horizontal="center" vertical="center" wrapText="1"/>
      <protection locked="0"/>
    </xf>
    <xf numFmtId="0" fontId="49" fillId="0" borderId="31" xfId="0" applyFont="1" applyBorder="1" applyAlignment="1" applyProtection="1">
      <alignment horizontal="center" vertical="center" wrapText="1"/>
      <protection locked="0"/>
    </xf>
    <xf numFmtId="0" fontId="49" fillId="0" borderId="1" xfId="0" applyFont="1" applyBorder="1" applyAlignment="1" applyProtection="1">
      <alignment horizontal="center" vertical="center" wrapText="1"/>
      <protection locked="0"/>
    </xf>
    <xf numFmtId="0" fontId="48" fillId="0" borderId="1" xfId="0" applyFont="1" applyBorder="1" applyAlignment="1" applyProtection="1">
      <alignment horizontal="center" vertical="center" wrapText="1"/>
      <protection locked="0"/>
    </xf>
    <xf numFmtId="166" fontId="24" fillId="0" borderId="46" xfId="7" applyNumberFormat="1" applyFont="1" applyBorder="1" applyAlignment="1" applyProtection="1">
      <alignment horizontal="center" vertical="center" wrapText="1"/>
      <protection locked="0"/>
    </xf>
    <xf numFmtId="0" fontId="50" fillId="0" borderId="0" xfId="0" applyFont="1" applyBorder="1" applyProtection="1">
      <protection locked="0"/>
    </xf>
    <xf numFmtId="168" fontId="22" fillId="0" borderId="0" xfId="0" applyNumberFormat="1" applyFont="1" applyProtection="1">
      <protection locked="0"/>
    </xf>
    <xf numFmtId="0" fontId="34" fillId="0" borderId="31" xfId="7" applyNumberFormat="1" applyFont="1" applyBorder="1" applyAlignment="1" applyProtection="1">
      <alignment horizontal="center" vertical="center" wrapText="1"/>
      <protection locked="0"/>
    </xf>
    <xf numFmtId="0" fontId="13" fillId="9" borderId="7" xfId="0" applyFont="1" applyFill="1" applyBorder="1" applyAlignment="1" applyProtection="1">
      <alignment horizontal="center" vertical="center" wrapText="1"/>
      <protection locked="0"/>
    </xf>
    <xf numFmtId="0" fontId="30" fillId="4" borderId="28" xfId="6" applyFont="1" applyFill="1" applyBorder="1" applyAlignment="1" applyProtection="1">
      <alignment horizontal="center" vertical="center"/>
      <protection locked="0"/>
    </xf>
    <xf numFmtId="0" fontId="9" fillId="2" borderId="25" xfId="6" applyFont="1" applyFill="1" applyBorder="1" applyAlignment="1" applyProtection="1">
      <alignment horizontal="center" vertical="center"/>
      <protection locked="0"/>
    </xf>
    <xf numFmtId="0" fontId="12" fillId="2" borderId="6" xfId="0" applyFont="1" applyFill="1" applyBorder="1" applyAlignment="1" applyProtection="1">
      <alignment horizontal="center" vertical="center" wrapText="1"/>
      <protection locked="0"/>
    </xf>
    <xf numFmtId="14" fontId="12" fillId="2" borderId="7" xfId="0" applyNumberFormat="1" applyFont="1" applyFill="1" applyBorder="1" applyAlignment="1" applyProtection="1">
      <alignment horizontal="center" vertical="center" wrapText="1"/>
      <protection locked="0"/>
    </xf>
    <xf numFmtId="0" fontId="12" fillId="2" borderId="7" xfId="0" applyFont="1" applyFill="1" applyBorder="1" applyAlignment="1" applyProtection="1">
      <alignment horizontal="center" vertical="center" wrapText="1"/>
      <protection locked="0"/>
    </xf>
    <xf numFmtId="166" fontId="12" fillId="2" borderId="7" xfId="0" applyNumberFormat="1" applyFont="1" applyFill="1" applyBorder="1" applyAlignment="1" applyProtection="1">
      <alignment horizontal="center" vertical="center" wrapText="1"/>
      <protection locked="0"/>
    </xf>
    <xf numFmtId="166" fontId="12" fillId="2" borderId="29" xfId="0" applyNumberFormat="1" applyFont="1" applyFill="1" applyBorder="1" applyAlignment="1" applyProtection="1">
      <alignment horizontal="center" vertical="center" wrapText="1"/>
      <protection locked="0"/>
    </xf>
    <xf numFmtId="166" fontId="18" fillId="0" borderId="9" xfId="0" applyNumberFormat="1" applyFont="1" applyFill="1" applyBorder="1" applyAlignment="1" applyProtection="1">
      <alignment horizontal="center" vertical="center" wrapText="1"/>
      <protection locked="0"/>
    </xf>
    <xf numFmtId="0" fontId="18" fillId="0" borderId="7" xfId="0" applyNumberFormat="1" applyFont="1" applyFill="1" applyBorder="1" applyAlignment="1" applyProtection="1">
      <alignment horizontal="center" vertical="center" wrapText="1"/>
      <protection locked="0"/>
    </xf>
    <xf numFmtId="14" fontId="18" fillId="0" borderId="21" xfId="0" applyNumberFormat="1" applyFont="1" applyFill="1" applyBorder="1" applyAlignment="1" applyProtection="1">
      <alignment horizontal="center" vertical="center" wrapText="1"/>
      <protection locked="0"/>
    </xf>
    <xf numFmtId="14" fontId="18" fillId="0" borderId="8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9" xfId="0" applyFont="1" applyFill="1" applyBorder="1" applyAlignment="1" applyProtection="1">
      <alignment horizontal="center" vertical="center" wrapText="1"/>
      <protection locked="0"/>
    </xf>
    <xf numFmtId="0" fontId="13" fillId="0" borderId="7" xfId="0" applyFont="1" applyFill="1" applyBorder="1" applyAlignment="1" applyProtection="1">
      <alignment horizontal="center" vertical="center" wrapText="1"/>
      <protection locked="0"/>
    </xf>
    <xf numFmtId="0" fontId="13" fillId="0" borderId="8" xfId="0" applyFont="1" applyBorder="1" applyAlignment="1" applyProtection="1">
      <alignment horizontal="center" vertical="center" wrapText="1"/>
      <protection locked="0"/>
    </xf>
    <xf numFmtId="0" fontId="20" fillId="0" borderId="9" xfId="0" applyFont="1" applyFill="1" applyBorder="1" applyAlignment="1" applyProtection="1">
      <alignment horizontal="center" vertical="center" wrapText="1"/>
      <protection locked="0"/>
    </xf>
    <xf numFmtId="0" fontId="20" fillId="0" borderId="7" xfId="0" applyFont="1" applyFill="1" applyBorder="1" applyAlignment="1" applyProtection="1">
      <alignment horizontal="center" vertical="center" wrapText="1"/>
      <protection locked="0"/>
    </xf>
    <xf numFmtId="0" fontId="20" fillId="10" borderId="8" xfId="0" applyFont="1" applyFill="1" applyBorder="1" applyAlignment="1" applyProtection="1">
      <alignment horizontal="center" vertical="center" wrapText="1"/>
      <protection locked="0"/>
    </xf>
    <xf numFmtId="166" fontId="11" fillId="0" borderId="9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7" xfId="0" applyFont="1" applyFill="1" applyBorder="1" applyAlignment="1" applyProtection="1">
      <alignment horizontal="center" vertical="center" wrapText="1"/>
      <protection locked="0"/>
    </xf>
    <xf numFmtId="0" fontId="14" fillId="0" borderId="8" xfId="0" applyFont="1" applyFill="1" applyBorder="1" applyAlignment="1" applyProtection="1">
      <alignment horizontal="center" vertical="center" wrapText="1"/>
      <protection locked="0"/>
    </xf>
    <xf numFmtId="0" fontId="37" fillId="0" borderId="26" xfId="7" applyFont="1" applyBorder="1" applyAlignment="1" applyProtection="1">
      <alignment horizontal="center" vertical="center" wrapText="1"/>
      <protection locked="0"/>
    </xf>
    <xf numFmtId="0" fontId="52" fillId="0" borderId="1" xfId="0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left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166" fontId="5" fillId="0" borderId="0" xfId="0" applyNumberFormat="1" applyFont="1" applyBorder="1" applyAlignment="1" applyProtection="1">
      <alignment horizontal="center" vertical="center"/>
      <protection locked="0"/>
    </xf>
    <xf numFmtId="166" fontId="25" fillId="0" borderId="0" xfId="0" applyNumberFormat="1" applyFont="1" applyBorder="1" applyAlignment="1" applyProtection="1">
      <alignment horizontal="center" vertical="center"/>
      <protection locked="0"/>
    </xf>
    <xf numFmtId="166" fontId="0" fillId="0" borderId="0" xfId="0" applyNumberFormat="1" applyBorder="1" applyAlignment="1" applyProtection="1">
      <alignment horizontal="center" vertical="center"/>
      <protection locked="0"/>
    </xf>
    <xf numFmtId="0" fontId="35" fillId="0" borderId="0" xfId="0" applyNumberFormat="1" applyFont="1" applyBorder="1" applyAlignment="1" applyProtection="1">
      <alignment horizontal="center" vertical="center" wrapText="1"/>
      <protection locked="0"/>
    </xf>
    <xf numFmtId="14" fontId="0" fillId="0" borderId="0" xfId="0" applyNumberFormat="1" applyAlignment="1" applyProtection="1">
      <alignment horizontal="center" vertical="center"/>
      <protection locked="0"/>
    </xf>
    <xf numFmtId="14" fontId="0" fillId="0" borderId="5" xfId="0" applyNumberForma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left" vertical="center"/>
      <protection locked="0"/>
    </xf>
    <xf numFmtId="166" fontId="25" fillId="0" borderId="0" xfId="0" applyNumberFormat="1" applyFont="1" applyAlignment="1" applyProtection="1">
      <alignment horizontal="center" vertical="center"/>
      <protection locked="0"/>
    </xf>
    <xf numFmtId="166" fontId="0" fillId="0" borderId="0" xfId="0" applyNumberFormat="1" applyAlignment="1" applyProtection="1">
      <alignment horizontal="center" vertical="center"/>
      <protection locked="0"/>
    </xf>
    <xf numFmtId="0" fontId="35" fillId="0" borderId="0" xfId="0" applyNumberFormat="1" applyFont="1" applyAlignment="1" applyProtection="1">
      <alignment horizontal="center" vertical="center" wrapText="1"/>
      <protection locked="0"/>
    </xf>
    <xf numFmtId="0" fontId="21" fillId="9" borderId="19" xfId="0" applyFont="1" applyFill="1" applyBorder="1" applyAlignment="1" applyProtection="1">
      <alignment horizontal="center" vertical="center" wrapText="1"/>
      <protection hidden="1"/>
    </xf>
    <xf numFmtId="0" fontId="21" fillId="9" borderId="1" xfId="0" applyFont="1" applyFill="1" applyBorder="1" applyAlignment="1" applyProtection="1">
      <alignment horizontal="center" vertical="center" wrapText="1"/>
      <protection hidden="1"/>
    </xf>
    <xf numFmtId="0" fontId="21" fillId="9" borderId="31" xfId="0" applyFont="1" applyFill="1" applyBorder="1" applyAlignment="1" applyProtection="1">
      <alignment horizontal="center" vertical="center" wrapText="1"/>
      <protection hidden="1"/>
    </xf>
    <xf numFmtId="0" fontId="21" fillId="9" borderId="32" xfId="0" applyFont="1" applyFill="1" applyBorder="1" applyAlignment="1" applyProtection="1">
      <alignment horizontal="center" vertical="center" wrapText="1"/>
      <protection hidden="1"/>
    </xf>
    <xf numFmtId="0" fontId="19" fillId="10" borderId="20" xfId="0" applyFont="1" applyFill="1" applyBorder="1" applyAlignment="1" applyProtection="1">
      <alignment horizontal="center" vertical="center" wrapText="1"/>
      <protection hidden="1"/>
    </xf>
    <xf numFmtId="0" fontId="19" fillId="10" borderId="17" xfId="0" applyFont="1" applyFill="1" applyBorder="1" applyAlignment="1" applyProtection="1">
      <alignment horizontal="center" vertical="center" wrapText="1"/>
      <protection hidden="1"/>
    </xf>
    <xf numFmtId="0" fontId="19" fillId="10" borderId="34" xfId="0" applyFont="1" applyFill="1" applyBorder="1" applyAlignment="1" applyProtection="1">
      <alignment horizontal="center" vertical="center" wrapText="1"/>
      <protection hidden="1"/>
    </xf>
    <xf numFmtId="0" fontId="19" fillId="10" borderId="33" xfId="0" applyFont="1" applyFill="1" applyBorder="1" applyAlignment="1" applyProtection="1">
      <alignment horizontal="center" vertical="center" wrapText="1"/>
      <protection hidden="1"/>
    </xf>
    <xf numFmtId="0" fontId="7" fillId="3" borderId="13" xfId="0" applyFont="1" applyFill="1" applyBorder="1" applyAlignment="1" applyProtection="1">
      <alignment horizontal="center" vertical="center"/>
      <protection hidden="1"/>
    </xf>
    <xf numFmtId="0" fontId="5" fillId="0" borderId="14" xfId="0" applyFont="1" applyBorder="1" applyAlignment="1" applyProtection="1">
      <alignment horizontal="center" vertical="center"/>
      <protection hidden="1"/>
    </xf>
    <xf numFmtId="0" fontId="8" fillId="3" borderId="15" xfId="0" applyFont="1" applyFill="1" applyBorder="1" applyAlignment="1" applyProtection="1">
      <alignment horizontal="center" vertical="center"/>
      <protection hidden="1"/>
    </xf>
    <xf numFmtId="166" fontId="8" fillId="3" borderId="13" xfId="0" applyNumberFormat="1" applyFont="1" applyFill="1" applyBorder="1" applyAlignment="1" applyProtection="1">
      <alignment horizontal="center" vertical="center"/>
      <protection hidden="1"/>
    </xf>
    <xf numFmtId="167" fontId="5" fillId="0" borderId="16" xfId="0" applyNumberFormat="1" applyFont="1" applyBorder="1" applyAlignment="1" applyProtection="1">
      <alignment horizontal="center" vertical="center"/>
      <protection hidden="1"/>
    </xf>
    <xf numFmtId="167" fontId="15" fillId="0" borderId="20" xfId="0" applyNumberFormat="1" applyFont="1" applyBorder="1" applyAlignment="1" applyProtection="1">
      <alignment horizontal="center" vertical="center" wrapText="1"/>
      <protection hidden="1"/>
    </xf>
    <xf numFmtId="167" fontId="15" fillId="0" borderId="27" xfId="0" applyNumberFormat="1" applyFont="1" applyBorder="1" applyAlignment="1" applyProtection="1">
      <alignment horizontal="center" vertical="center" wrapText="1"/>
      <protection hidden="1"/>
    </xf>
    <xf numFmtId="167" fontId="15" fillId="0" borderId="46" xfId="0" applyNumberFormat="1" applyFont="1" applyBorder="1" applyAlignment="1" applyProtection="1">
      <alignment horizontal="center" vertical="center" wrapText="1"/>
      <protection hidden="1"/>
    </xf>
    <xf numFmtId="167" fontId="15" fillId="0" borderId="17" xfId="0" applyNumberFormat="1" applyFont="1" applyBorder="1" applyAlignment="1" applyProtection="1">
      <alignment horizontal="center" vertical="center" wrapText="1"/>
      <protection hidden="1"/>
    </xf>
    <xf numFmtId="167" fontId="15" fillId="0" borderId="33" xfId="0" applyNumberFormat="1" applyFont="1" applyBorder="1" applyAlignment="1" applyProtection="1">
      <alignment horizontal="center" vertical="center" wrapText="1"/>
      <protection hidden="1"/>
    </xf>
    <xf numFmtId="0" fontId="9" fillId="4" borderId="28" xfId="6" applyFont="1" applyFill="1" applyBorder="1" applyAlignment="1" applyProtection="1">
      <alignment horizontal="center" vertical="center"/>
      <protection locked="0"/>
    </xf>
    <xf numFmtId="0" fontId="0" fillId="0" borderId="4" xfId="0" applyBorder="1" applyProtection="1">
      <protection locked="0"/>
    </xf>
    <xf numFmtId="0" fontId="23" fillId="0" borderId="0" xfId="7" applyAlignment="1" applyProtection="1">
      <protection locked="0"/>
    </xf>
    <xf numFmtId="164" fontId="31" fillId="0" borderId="0" xfId="0" applyNumberFormat="1" applyFont="1" applyBorder="1" applyAlignment="1" applyProtection="1">
      <alignment horizontal="center" vertical="center" wrapText="1"/>
      <protection locked="0"/>
    </xf>
    <xf numFmtId="0" fontId="31" fillId="0" borderId="0" xfId="0" applyFont="1" applyBorder="1" applyAlignment="1" applyProtection="1">
      <alignment horizontal="center" vertical="center" wrapText="1"/>
      <protection locked="0"/>
    </xf>
    <xf numFmtId="0" fontId="32" fillId="0" borderId="0" xfId="0" applyFont="1" applyBorder="1" applyAlignment="1" applyProtection="1">
      <alignment horizontal="center" vertical="center" wrapText="1"/>
      <protection locked="0"/>
    </xf>
    <xf numFmtId="0" fontId="42" fillId="0" borderId="23" xfId="0" applyFont="1" applyFill="1" applyBorder="1" applyAlignment="1" applyProtection="1">
      <alignment horizontal="center" vertical="center" wrapText="1"/>
      <protection locked="0"/>
    </xf>
    <xf numFmtId="14" fontId="18" fillId="0" borderId="7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9" xfId="0" applyFont="1" applyFill="1" applyBorder="1" applyAlignment="1" applyProtection="1">
      <alignment horizontal="center" vertical="center" wrapText="1"/>
      <protection locked="0"/>
    </xf>
    <xf numFmtId="0" fontId="10" fillId="0" borderId="4" xfId="0" applyFont="1" applyBorder="1" applyAlignment="1" applyProtection="1">
      <alignment horizontal="center" vertical="center" wrapText="1"/>
      <protection locked="0"/>
    </xf>
    <xf numFmtId="0" fontId="10" fillId="0" borderId="0" xfId="0" applyFont="1" applyAlignment="1" applyProtection="1">
      <alignment horizontal="center" vertical="center" wrapText="1"/>
      <protection locked="0"/>
    </xf>
    <xf numFmtId="0" fontId="31" fillId="0" borderId="0" xfId="0" applyFont="1" applyFill="1" applyBorder="1" applyAlignment="1" applyProtection="1">
      <alignment horizontal="center" vertical="center" wrapText="1"/>
      <protection locked="0"/>
    </xf>
    <xf numFmtId="166" fontId="24" fillId="0" borderId="17" xfId="7" applyNumberFormat="1" applyFont="1" applyBorder="1" applyAlignment="1" applyProtection="1">
      <alignment horizontal="center" vertical="center" wrapText="1"/>
      <protection locked="0"/>
    </xf>
    <xf numFmtId="1" fontId="26" fillId="0" borderId="2" xfId="0" applyNumberFormat="1" applyFont="1" applyBorder="1" applyAlignment="1" applyProtection="1">
      <alignment horizontal="center" vertical="center" wrapText="1"/>
      <protection locked="0"/>
    </xf>
    <xf numFmtId="1" fontId="21" fillId="0" borderId="1" xfId="0" applyNumberFormat="1" applyFont="1" applyBorder="1" applyAlignment="1" applyProtection="1">
      <alignment horizontal="center" vertical="center" wrapText="1"/>
      <protection locked="0"/>
    </xf>
    <xf numFmtId="1" fontId="21" fillId="0" borderId="17" xfId="0" applyNumberFormat="1" applyFont="1" applyBorder="1" applyAlignment="1" applyProtection="1">
      <alignment horizontal="center" vertical="center" wrapText="1"/>
      <protection locked="0"/>
    </xf>
    <xf numFmtId="16" fontId="0" fillId="0" borderId="18" xfId="0" applyNumberFormat="1" applyBorder="1" applyAlignment="1" applyProtection="1">
      <alignment horizontal="center" vertical="center" wrapText="1"/>
      <protection locked="0"/>
    </xf>
    <xf numFmtId="0" fontId="0" fillId="0" borderId="37" xfId="0" applyBorder="1" applyAlignment="1" applyProtection="1">
      <alignment wrapText="1"/>
      <protection locked="0"/>
    </xf>
    <xf numFmtId="0" fontId="49" fillId="0" borderId="1" xfId="0" applyFont="1" applyBorder="1" applyAlignment="1" applyProtection="1">
      <alignment horizontal="left" vertical="center" wrapText="1"/>
      <protection locked="0"/>
    </xf>
    <xf numFmtId="0" fontId="49" fillId="0" borderId="27" xfId="0" applyFont="1" applyBorder="1" applyAlignment="1" applyProtection="1">
      <alignment horizontal="center" vertical="center" wrapText="1"/>
      <protection locked="0"/>
    </xf>
    <xf numFmtId="166" fontId="51" fillId="0" borderId="2" xfId="0" applyNumberFormat="1" applyFont="1" applyBorder="1" applyAlignment="1" applyProtection="1">
      <alignment horizontal="center" vertical="center" wrapText="1"/>
      <protection locked="0"/>
    </xf>
    <xf numFmtId="0" fontId="0" fillId="0" borderId="18" xfId="0" applyBorder="1" applyAlignment="1" applyProtection="1">
      <alignment horizontal="center" vertical="center" wrapText="1"/>
      <protection locked="0"/>
    </xf>
    <xf numFmtId="0" fontId="0" fillId="0" borderId="24" xfId="0" applyBorder="1" applyAlignment="1" applyProtection="1">
      <alignment wrapText="1"/>
      <protection locked="0"/>
    </xf>
    <xf numFmtId="0" fontId="41" fillId="0" borderId="1" xfId="0" applyFont="1" applyBorder="1" applyAlignment="1" applyProtection="1">
      <alignment horizontal="center" vertical="center" wrapText="1"/>
      <protection locked="0"/>
    </xf>
    <xf numFmtId="0" fontId="16" fillId="0" borderId="1" xfId="0" applyFont="1" applyBorder="1" applyAlignment="1" applyProtection="1">
      <alignment horizontal="left" vertical="center" wrapText="1"/>
      <protection locked="0"/>
    </xf>
    <xf numFmtId="1" fontId="21" fillId="0" borderId="31" xfId="0" applyNumberFormat="1" applyFont="1" applyBorder="1" applyAlignment="1" applyProtection="1">
      <alignment horizontal="center" vertical="center" wrapText="1"/>
      <protection locked="0"/>
    </xf>
    <xf numFmtId="166" fontId="17" fillId="0" borderId="20" xfId="0" applyNumberFormat="1" applyFont="1" applyBorder="1" applyAlignment="1" applyProtection="1">
      <alignment horizontal="center" vertical="center" wrapText="1"/>
      <protection locked="0"/>
    </xf>
    <xf numFmtId="0" fontId="41" fillId="0" borderId="1" xfId="7" applyFont="1" applyBorder="1" applyAlignment="1" applyProtection="1">
      <alignment horizontal="center" vertical="center" wrapText="1"/>
      <protection locked="0"/>
    </xf>
    <xf numFmtId="1" fontId="26" fillId="0" borderId="40" xfId="0" applyNumberFormat="1" applyFont="1" applyBorder="1" applyAlignment="1" applyProtection="1">
      <alignment horizontal="center" vertical="center" wrapText="1"/>
      <protection locked="0"/>
    </xf>
    <xf numFmtId="1" fontId="21" fillId="0" borderId="46" xfId="0" applyNumberFormat="1" applyFont="1" applyBorder="1" applyAlignment="1" applyProtection="1">
      <alignment horizontal="center" vertical="center" wrapText="1"/>
      <protection locked="0"/>
    </xf>
    <xf numFmtId="16" fontId="0" fillId="0" borderId="39" xfId="0" applyNumberFormat="1" applyBorder="1" applyAlignment="1" applyProtection="1">
      <alignment horizontal="center" vertical="center" wrapText="1"/>
      <protection locked="0"/>
    </xf>
    <xf numFmtId="0" fontId="0" fillId="0" borderId="36" xfId="0" applyBorder="1" applyAlignment="1" applyProtection="1">
      <alignment wrapText="1"/>
      <protection locked="0"/>
    </xf>
    <xf numFmtId="0" fontId="0" fillId="0" borderId="47" xfId="0" applyBorder="1" applyAlignment="1" applyProtection="1">
      <alignment wrapText="1"/>
      <protection locked="0"/>
    </xf>
    <xf numFmtId="0" fontId="49" fillId="0" borderId="48" xfId="0" applyFont="1" applyBorder="1" applyAlignment="1" applyProtection="1">
      <alignment horizontal="center" vertical="center" wrapText="1"/>
      <protection locked="0"/>
    </xf>
    <xf numFmtId="0" fontId="49" fillId="0" borderId="48" xfId="0" applyFont="1" applyBorder="1" applyAlignment="1" applyProtection="1">
      <alignment horizontal="left" vertical="center" wrapText="1"/>
      <protection locked="0"/>
    </xf>
    <xf numFmtId="0" fontId="49" fillId="0" borderId="49" xfId="0" applyFont="1" applyBorder="1" applyAlignment="1" applyProtection="1">
      <alignment horizontal="center" vertical="center" wrapText="1"/>
      <protection locked="0"/>
    </xf>
    <xf numFmtId="166" fontId="28" fillId="0" borderId="48" xfId="0" applyNumberFormat="1" applyFont="1" applyBorder="1" applyAlignment="1" applyProtection="1">
      <alignment horizontal="center" vertical="center" wrapText="1"/>
      <protection locked="0"/>
    </xf>
    <xf numFmtId="166" fontId="24" fillId="0" borderId="50" xfId="0" applyNumberFormat="1" applyFont="1" applyBorder="1" applyAlignment="1" applyProtection="1">
      <alignment horizontal="center" vertical="center" wrapText="1"/>
      <protection locked="0"/>
    </xf>
    <xf numFmtId="166" fontId="51" fillId="0" borderId="51" xfId="0" applyNumberFormat="1" applyFont="1" applyBorder="1" applyAlignment="1" applyProtection="1">
      <alignment horizontal="center" vertical="center" wrapText="1"/>
      <protection locked="0"/>
    </xf>
    <xf numFmtId="0" fontId="41" fillId="0" borderId="48" xfId="0" applyFont="1" applyBorder="1" applyAlignment="1" applyProtection="1">
      <alignment horizontal="center" vertical="center" wrapText="1"/>
      <protection locked="0"/>
    </xf>
    <xf numFmtId="166" fontId="46" fillId="0" borderId="48" xfId="0" applyNumberFormat="1" applyFont="1" applyBorder="1" applyAlignment="1" applyProtection="1">
      <alignment horizontal="center" vertical="center" wrapText="1"/>
      <protection locked="0"/>
    </xf>
    <xf numFmtId="166" fontId="0" fillId="0" borderId="50" xfId="0" applyNumberForma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left" vertical="center"/>
      <protection locked="0"/>
    </xf>
    <xf numFmtId="0" fontId="39" fillId="0" borderId="0" xfId="0" applyFont="1" applyAlignment="1" applyProtection="1">
      <alignment horizontal="center" vertical="center" wrapText="1"/>
      <protection locked="0"/>
    </xf>
    <xf numFmtId="0" fontId="0" fillId="0" borderId="11" xfId="0" applyBorder="1" applyProtection="1">
      <protection locked="0"/>
    </xf>
    <xf numFmtId="166" fontId="5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left"/>
      <protection locked="0"/>
    </xf>
    <xf numFmtId="166" fontId="0" fillId="0" borderId="0" xfId="0" applyNumberFormat="1" applyProtection="1">
      <protection locked="0"/>
    </xf>
    <xf numFmtId="14" fontId="0" fillId="0" borderId="0" xfId="0" applyNumberFormat="1" applyProtection="1"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0" fontId="22" fillId="0" borderId="0" xfId="0" applyFont="1" applyProtection="1">
      <protection locked="0"/>
    </xf>
    <xf numFmtId="1" fontId="21" fillId="9" borderId="19" xfId="0" applyNumberFormat="1" applyFont="1" applyFill="1" applyBorder="1" applyAlignment="1" applyProtection="1">
      <alignment horizontal="center" vertical="center" wrapText="1"/>
    </xf>
    <xf numFmtId="1" fontId="21" fillId="9" borderId="31" xfId="0" applyNumberFormat="1" applyFont="1" applyFill="1" applyBorder="1" applyAlignment="1" applyProtection="1">
      <alignment horizontal="center" vertical="center" wrapText="1"/>
    </xf>
    <xf numFmtId="1" fontId="21" fillId="9" borderId="1" xfId="0" applyNumberFormat="1" applyFont="1" applyFill="1" applyBorder="1" applyAlignment="1" applyProtection="1">
      <alignment horizontal="center" vertical="center" wrapText="1"/>
    </xf>
    <xf numFmtId="0" fontId="7" fillId="3" borderId="13" xfId="0" applyFont="1" applyFill="1" applyBorder="1" applyAlignment="1" applyProtection="1">
      <alignment horizontal="center" vertical="center"/>
    </xf>
    <xf numFmtId="0" fontId="5" fillId="0" borderId="14" xfId="0" applyNumberFormat="1" applyFont="1" applyBorder="1" applyAlignment="1" applyProtection="1">
      <alignment horizontal="center" vertical="center"/>
    </xf>
    <xf numFmtId="0" fontId="8" fillId="3" borderId="15" xfId="0" applyFont="1" applyFill="1" applyBorder="1" applyAlignment="1" applyProtection="1">
      <alignment horizontal="center" vertical="center"/>
    </xf>
    <xf numFmtId="0" fontId="8" fillId="3" borderId="13" xfId="0" applyFont="1" applyFill="1" applyBorder="1" applyAlignment="1" applyProtection="1">
      <alignment horizontal="center" vertical="center"/>
    </xf>
    <xf numFmtId="167" fontId="5" fillId="0" borderId="16" xfId="0" applyNumberFormat="1" applyFont="1" applyBorder="1" applyAlignment="1" applyProtection="1">
      <alignment horizontal="center" vertical="center"/>
    </xf>
    <xf numFmtId="0" fontId="6" fillId="0" borderId="41" xfId="6" applyFill="1" applyBorder="1" applyAlignment="1" applyProtection="1">
      <protection locked="0"/>
    </xf>
    <xf numFmtId="0" fontId="6" fillId="0" borderId="0" xfId="6" applyFill="1" applyBorder="1" applyAlignment="1" applyProtection="1">
      <protection locked="0"/>
    </xf>
    <xf numFmtId="0" fontId="5" fillId="0" borderId="0" xfId="0" applyFont="1"/>
    <xf numFmtId="166" fontId="23" fillId="0" borderId="22" xfId="7" applyNumberFormat="1" applyBorder="1" applyAlignment="1" applyProtection="1">
      <alignment horizontal="center" vertical="center" wrapText="1"/>
      <protection locked="0"/>
    </xf>
    <xf numFmtId="166" fontId="23" fillId="0" borderId="17" xfId="7" applyNumberFormat="1" applyBorder="1" applyAlignment="1" applyProtection="1">
      <alignment horizontal="center" vertical="center" wrapText="1"/>
      <protection locked="0"/>
    </xf>
    <xf numFmtId="0" fontId="23" fillId="0" borderId="30" xfId="7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 applyProtection="1">
      <alignment horizontal="center"/>
      <protection locked="0"/>
    </xf>
    <xf numFmtId="16" fontId="0" fillId="0" borderId="0" xfId="0" applyNumberFormat="1" applyFill="1" applyBorder="1" applyAlignment="1" applyProtection="1">
      <alignment horizontal="center"/>
      <protection locked="0"/>
    </xf>
    <xf numFmtId="0" fontId="8" fillId="3" borderId="4" xfId="0" applyFont="1" applyFill="1" applyBorder="1" applyAlignment="1" applyProtection="1">
      <alignment horizontal="center" vertical="center"/>
      <protection locked="0"/>
    </xf>
    <xf numFmtId="0" fontId="8" fillId="3" borderId="0" xfId="0" applyFont="1" applyFill="1" applyBorder="1" applyAlignment="1" applyProtection="1">
      <alignment horizontal="center" vertical="center"/>
      <protection locked="0"/>
    </xf>
    <xf numFmtId="0" fontId="8" fillId="3" borderId="5" xfId="0" applyFont="1" applyFill="1" applyBorder="1" applyAlignment="1" applyProtection="1">
      <alignment horizontal="center" vertical="center"/>
      <protection locked="0"/>
    </xf>
    <xf numFmtId="0" fontId="9" fillId="4" borderId="0" xfId="6" applyFont="1" applyFill="1" applyBorder="1" applyAlignment="1" applyProtection="1">
      <alignment horizontal="center" vertical="center"/>
      <protection locked="0"/>
    </xf>
    <xf numFmtId="0" fontId="9" fillId="5" borderId="0" xfId="6" applyFont="1" applyFill="1" applyBorder="1" applyAlignment="1" applyProtection="1">
      <alignment horizontal="center" vertical="center"/>
      <protection locked="0"/>
    </xf>
    <xf numFmtId="0" fontId="9" fillId="6" borderId="4" xfId="6" applyFont="1" applyFill="1" applyBorder="1" applyAlignment="1" applyProtection="1">
      <alignment horizontal="center" vertical="center"/>
      <protection locked="0"/>
    </xf>
    <xf numFmtId="0" fontId="9" fillId="6" borderId="0" xfId="6" applyFont="1" applyFill="1" applyBorder="1" applyAlignment="1" applyProtection="1">
      <alignment horizontal="center" vertical="center"/>
      <protection locked="0"/>
    </xf>
    <xf numFmtId="0" fontId="9" fillId="6" borderId="5" xfId="6" applyFont="1" applyFill="1" applyBorder="1" applyAlignment="1" applyProtection="1">
      <alignment horizontal="center" vertical="center"/>
      <protection locked="0"/>
    </xf>
    <xf numFmtId="0" fontId="9" fillId="7" borderId="4" xfId="6" applyFont="1" applyFill="1" applyBorder="1" applyAlignment="1" applyProtection="1">
      <alignment horizontal="center" vertical="center"/>
      <protection locked="0"/>
    </xf>
    <xf numFmtId="0" fontId="9" fillId="7" borderId="0" xfId="6" applyFont="1" applyFill="1" applyBorder="1" applyAlignment="1" applyProtection="1">
      <alignment horizontal="center" vertical="center"/>
      <protection locked="0"/>
    </xf>
    <xf numFmtId="0" fontId="9" fillId="8" borderId="4" xfId="6" applyFont="1" applyFill="1" applyBorder="1" applyAlignment="1" applyProtection="1">
      <alignment horizontal="center" vertical="center"/>
      <protection locked="0"/>
    </xf>
    <xf numFmtId="0" fontId="9" fillId="8" borderId="0" xfId="6" applyFont="1" applyFill="1" applyBorder="1" applyAlignment="1" applyProtection="1">
      <alignment horizontal="center" vertical="center"/>
      <protection locked="0"/>
    </xf>
    <xf numFmtId="0" fontId="9" fillId="8" borderId="5" xfId="6" applyFont="1" applyFill="1" applyBorder="1" applyAlignment="1" applyProtection="1">
      <alignment horizontal="center" vertical="center"/>
      <protection locked="0"/>
    </xf>
    <xf numFmtId="0" fontId="8" fillId="3" borderId="11" xfId="0" applyFont="1" applyFill="1" applyBorder="1" applyAlignment="1" applyProtection="1">
      <alignment horizontal="center" vertical="center"/>
      <protection locked="0"/>
    </xf>
    <xf numFmtId="0" fontId="8" fillId="3" borderId="10" xfId="0" applyFont="1" applyFill="1" applyBorder="1" applyAlignment="1" applyProtection="1">
      <alignment horizontal="center" vertical="center"/>
      <protection locked="0"/>
    </xf>
    <xf numFmtId="0" fontId="8" fillId="3" borderId="12" xfId="0" applyFont="1" applyFill="1" applyBorder="1" applyAlignment="1" applyProtection="1">
      <alignment horizontal="center" vertical="center"/>
      <protection locked="0"/>
    </xf>
    <xf numFmtId="0" fontId="47" fillId="6" borderId="4" xfId="6" applyFont="1" applyFill="1" applyBorder="1" applyAlignment="1" applyProtection="1">
      <alignment horizontal="center" vertical="center"/>
      <protection locked="0"/>
    </xf>
    <xf numFmtId="0" fontId="47" fillId="6" borderId="0" xfId="6" applyFont="1" applyFill="1" applyBorder="1" applyAlignment="1" applyProtection="1">
      <alignment horizontal="center" vertical="center"/>
      <protection locked="0"/>
    </xf>
    <xf numFmtId="0" fontId="47" fillId="6" borderId="5" xfId="6" applyFont="1" applyFill="1" applyBorder="1" applyAlignment="1" applyProtection="1">
      <alignment horizontal="center" vertical="center"/>
      <protection locked="0"/>
    </xf>
  </cellXfs>
  <cellStyles count="10">
    <cellStyle name="Heading" xfId="1"/>
    <cellStyle name="Heading1" xfId="2"/>
    <cellStyle name="Lien hypertexte" xfId="7" builtinId="8"/>
    <cellStyle name="Normal" xfId="0" builtinId="0" customBuiltin="1"/>
    <cellStyle name="Normal 2" xfId="5"/>
    <cellStyle name="Normal 2 2" xfId="9"/>
    <cellStyle name="Normal 3" xfId="8"/>
    <cellStyle name="Result" xfId="3"/>
    <cellStyle name="Result2" xfId="4"/>
    <cellStyle name="Titre 1" xfId="6" builtinId="16"/>
  </cellStyles>
  <dxfs count="237"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theme="0"/>
      </font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theme="0"/>
      </font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theme="0"/>
      </font>
    </dxf>
    <dxf>
      <font>
        <color theme="0"/>
      </font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theme="0"/>
      </font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theme="0"/>
      </font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theme="0"/>
      </font>
    </dxf>
    <dxf>
      <font>
        <color rgb="FF006600"/>
      </font>
      <numFmt numFmtId="30" formatCode="@"/>
      <fill>
        <patternFill>
          <f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theme="0"/>
      </font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rgb="FF006600"/>
      </font>
      <numFmt numFmtId="30" formatCode="@"/>
      <fill>
        <patternFill>
          <fgColor auto="1"/>
        </patternFill>
      </fill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theme="0"/>
      </font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rgb="FF006600"/>
      </font>
      <numFmt numFmtId="30" formatCode="@"/>
      <fill>
        <patternFill>
          <f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rgb="FF006600"/>
      </font>
      <numFmt numFmtId="30" formatCode="@"/>
      <fill>
        <patternFill>
          <f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rgb="FF006600"/>
      </font>
      <numFmt numFmtId="30" formatCode="@"/>
      <fill>
        <patternFill>
          <f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ont>
        <color rgb="FF006600"/>
      </font>
      <numFmt numFmtId="30" formatCode="@"/>
      <fill>
        <patternFill>
          <f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rgb="FF006600"/>
      </font>
      <numFmt numFmtId="30" formatCode="@"/>
      <fill>
        <patternFill>
          <f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rgb="FF006600"/>
      </font>
      <numFmt numFmtId="30" formatCode="@"/>
      <fill>
        <patternFill>
          <f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rgb="FF006600"/>
      </font>
      <numFmt numFmtId="30" formatCode="@"/>
      <fill>
        <patternFill>
          <f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rgb="FF006600"/>
      </font>
      <numFmt numFmtId="30" formatCode="@"/>
      <fill>
        <patternFill>
          <f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rgb="FF006600"/>
      </font>
      <numFmt numFmtId="30" formatCode="@"/>
      <fill>
        <patternFill>
          <f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theme="0"/>
      </font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rgb="FF006600"/>
      </font>
      <numFmt numFmtId="30" formatCode="@"/>
      <fill>
        <patternFill>
          <f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</dxfs>
  <tableStyles count="0" defaultTableStyle="TableStyleMedium2" defaultPivotStyle="PivotStyleLight16"/>
  <colors>
    <mruColors>
      <color rgb="FF2F6212"/>
      <color rgb="FF002254"/>
      <color rgb="FF00388A"/>
      <color rgb="FF024E74"/>
      <color rgb="FFABA175"/>
      <color rgb="FFCCBA7A"/>
      <color rgb="FF055881"/>
      <color rgb="FF022F88"/>
      <color rgb="FFE74429"/>
      <color rgb="FF0051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142874</xdr:colOff>
      <xdr:row>11</xdr:row>
      <xdr:rowOff>161925</xdr:rowOff>
    </xdr:from>
    <xdr:to>
      <xdr:col>10</xdr:col>
      <xdr:colOff>371475</xdr:colOff>
      <xdr:row>14</xdr:row>
      <xdr:rowOff>47626</xdr:rowOff>
    </xdr:to>
    <xdr:sp macro="[0]!Affiche_Formulaire" textlink="">
      <xdr:nvSpPr>
        <xdr:cNvPr id="7" name="Rectangle à coins arrondis 6"/>
        <xdr:cNvSpPr/>
      </xdr:nvSpPr>
      <xdr:spPr>
        <a:xfrm>
          <a:off x="6667499" y="2228850"/>
          <a:ext cx="3581401" cy="428626"/>
        </a:xfrm>
        <a:prstGeom prst="roundRect">
          <a:avLst/>
        </a:prstGeom>
        <a:solidFill>
          <a:srgbClr val="022F88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500" b="1"/>
            <a:t>SAISIE RAPIDE</a:t>
          </a:r>
        </a:p>
      </xdr:txBody>
    </xdr:sp>
    <xdr:clientData/>
  </xdr:twoCellAnchor>
  <xdr:twoCellAnchor>
    <xdr:from>
      <xdr:col>6</xdr:col>
      <xdr:colOff>561975</xdr:colOff>
      <xdr:row>14</xdr:row>
      <xdr:rowOff>133124</xdr:rowOff>
    </xdr:from>
    <xdr:to>
      <xdr:col>8</xdr:col>
      <xdr:colOff>325575</xdr:colOff>
      <xdr:row>17</xdr:row>
      <xdr:rowOff>51000</xdr:rowOff>
    </xdr:to>
    <xdr:sp macro="[0]!Rechercher" textlink="">
      <xdr:nvSpPr>
        <xdr:cNvPr id="8" name="Organigramme : Terminateur 7"/>
        <xdr:cNvSpPr/>
      </xdr:nvSpPr>
      <xdr:spPr>
        <a:xfrm>
          <a:off x="7086600" y="2742974"/>
          <a:ext cx="1440000" cy="460801"/>
        </a:xfrm>
        <a:prstGeom prst="flowChartTerminator">
          <a:avLst/>
        </a:prstGeom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 prst="angle"/>
        </a:sp3d>
      </xdr:spPr>
      <xdr:style>
        <a:lnRef idx="1">
          <a:schemeClr val="accent6"/>
        </a:lnRef>
        <a:fillRef idx="1002">
          <a:schemeClr val="lt2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chemeClr val="tx1"/>
              </a:solidFill>
            </a:rPr>
            <a:t>RECHERCHER</a:t>
          </a:r>
        </a:p>
      </xdr:txBody>
    </xdr:sp>
    <xdr:clientData/>
  </xdr:twoCellAnchor>
  <xdr:twoCellAnchor>
    <xdr:from>
      <xdr:col>8</xdr:col>
      <xdr:colOff>438150</xdr:colOff>
      <xdr:row>14</xdr:row>
      <xdr:rowOff>123599</xdr:rowOff>
    </xdr:from>
    <xdr:to>
      <xdr:col>10</xdr:col>
      <xdr:colOff>201750</xdr:colOff>
      <xdr:row>17</xdr:row>
      <xdr:rowOff>41475</xdr:rowOff>
    </xdr:to>
    <xdr:sp macro="[0]!Menu" textlink="">
      <xdr:nvSpPr>
        <xdr:cNvPr id="34" name="Organigramme : Terminateur 33"/>
        <xdr:cNvSpPr/>
      </xdr:nvSpPr>
      <xdr:spPr>
        <a:xfrm>
          <a:off x="8639175" y="2733449"/>
          <a:ext cx="1440000" cy="460801"/>
        </a:xfrm>
        <a:prstGeom prst="flowChartTerminator">
          <a:avLst/>
        </a:prstGeom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 prst="angle"/>
        </a:sp3d>
      </xdr:spPr>
      <xdr:style>
        <a:lnRef idx="1">
          <a:schemeClr val="accent6"/>
        </a:lnRef>
        <a:fillRef idx="1002">
          <a:schemeClr val="lt2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chemeClr val="tx1"/>
              </a:solidFill>
            </a:rPr>
            <a:t>CHOISIR</a:t>
          </a:r>
          <a:r>
            <a:rPr lang="fr-FR" sz="1000" b="1" baseline="0">
              <a:solidFill>
                <a:schemeClr val="tx1"/>
              </a:solidFill>
            </a:rPr>
            <a:t> ONGLET</a:t>
          </a:r>
          <a:endParaRPr lang="fr-FR" sz="1000" b="1">
            <a:solidFill>
              <a:schemeClr val="tx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0</xdr:colOff>
      <xdr:row>3</xdr:row>
      <xdr:rowOff>0</xdr:rowOff>
    </xdr:from>
    <xdr:ext cx="184730" cy="896399"/>
    <xdr:sp macro="" textlink="">
      <xdr:nvSpPr>
        <xdr:cNvPr id="3" name="Rectangle 2"/>
        <xdr:cNvSpPr/>
      </xdr:nvSpPr>
      <xdr:spPr>
        <a:xfrm>
          <a:off x="11461458" y="3061763"/>
          <a:ext cx="184730" cy="896399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harsh" dir="t"/>
          </a:scene3d>
          <a:sp3d extrusionH="57150" prstMaterial="matte">
            <a:bevelT w="63500" h="12700" prst="angle"/>
            <a:contourClr>
              <a:schemeClr val="bg1">
                <a:lumMod val="65000"/>
              </a:schemeClr>
            </a:contourClr>
          </a:sp3d>
        </a:bodyPr>
        <a:lstStyle/>
        <a:p>
          <a:pPr algn="ctr"/>
          <a:endParaRPr lang="fr-FR" sz="5400" b="1" cap="none" spc="0">
            <a:ln/>
            <a:solidFill>
              <a:schemeClr val="accent3"/>
            </a:solidFill>
            <a:effectLst/>
          </a:endParaRPr>
        </a:p>
      </xdr:txBody>
    </xdr:sp>
    <xdr:clientData/>
  </xdr:oneCellAnchor>
  <xdr:twoCellAnchor>
    <xdr:from>
      <xdr:col>8</xdr:col>
      <xdr:colOff>224371</xdr:colOff>
      <xdr:row>0</xdr:row>
      <xdr:rowOff>150310</xdr:rowOff>
    </xdr:from>
    <xdr:to>
      <xdr:col>8</xdr:col>
      <xdr:colOff>1737788</xdr:colOff>
      <xdr:row>0</xdr:row>
      <xdr:rowOff>402310</xdr:rowOff>
    </xdr:to>
    <xdr:sp macro="[0]!MailAcceuilEtab" textlink="">
      <xdr:nvSpPr>
        <xdr:cNvPr id="14" name="Rectangle 13"/>
        <xdr:cNvSpPr/>
      </xdr:nvSpPr>
      <xdr:spPr>
        <a:xfrm>
          <a:off x="10193871" y="150310"/>
          <a:ext cx="1513417" cy="252000"/>
        </a:xfrm>
        <a:prstGeom prst="rect">
          <a:avLst/>
        </a:prstGeom>
        <a:solidFill>
          <a:srgbClr val="024E74"/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050" b="0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Envoyer</a:t>
          </a:r>
          <a:r>
            <a:rPr lang="fr-FR" sz="1050" b="0" cap="none" spc="0" baseline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mail accueil</a:t>
          </a:r>
          <a:endParaRPr lang="fr-FR" sz="1050">
            <a:solidFill>
              <a:schemeClr val="bg1"/>
            </a:solidFill>
          </a:endParaRPr>
        </a:p>
      </xdr:txBody>
    </xdr:sp>
    <xdr:clientData/>
  </xdr:twoCellAnchor>
  <xdr:twoCellAnchor>
    <xdr:from>
      <xdr:col>1</xdr:col>
      <xdr:colOff>292105</xdr:colOff>
      <xdr:row>0</xdr:row>
      <xdr:rowOff>122794</xdr:rowOff>
    </xdr:from>
    <xdr:to>
      <xdr:col>2</xdr:col>
      <xdr:colOff>605374</xdr:colOff>
      <xdr:row>0</xdr:row>
      <xdr:rowOff>374794</xdr:rowOff>
    </xdr:to>
    <xdr:sp macro="[0]!insertionLigne" textlink="">
      <xdr:nvSpPr>
        <xdr:cNvPr id="15" name="Rectangle 14"/>
        <xdr:cNvSpPr/>
      </xdr:nvSpPr>
      <xdr:spPr>
        <a:xfrm>
          <a:off x="1181105" y="122794"/>
          <a:ext cx="1276352" cy="252000"/>
        </a:xfrm>
        <a:prstGeom prst="rect">
          <a:avLst/>
        </a:prstGeom>
        <a:solidFill>
          <a:srgbClr val="024E74"/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050">
              <a:solidFill>
                <a:schemeClr val="bg1"/>
              </a:solidFill>
            </a:rPr>
            <a:t>Ajouter</a:t>
          </a:r>
          <a:r>
            <a:rPr lang="fr-FR" sz="1050" baseline="0">
              <a:solidFill>
                <a:schemeClr val="bg1"/>
              </a:solidFill>
            </a:rPr>
            <a:t> une ligne</a:t>
          </a:r>
          <a:endParaRPr lang="fr-FR" sz="1050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148171</xdr:colOff>
      <xdr:row>0</xdr:row>
      <xdr:rowOff>127025</xdr:rowOff>
    </xdr:from>
    <xdr:to>
      <xdr:col>1</xdr:col>
      <xdr:colOff>224372</xdr:colOff>
      <xdr:row>0</xdr:row>
      <xdr:rowOff>379025</xdr:rowOff>
    </xdr:to>
    <xdr:sp macro="[0]!Tri_Article2016" textlink="">
      <xdr:nvSpPr>
        <xdr:cNvPr id="16" name="Rectangle 15"/>
        <xdr:cNvSpPr/>
      </xdr:nvSpPr>
      <xdr:spPr>
        <a:xfrm>
          <a:off x="148171" y="127025"/>
          <a:ext cx="965201" cy="252000"/>
        </a:xfrm>
        <a:prstGeom prst="rect">
          <a:avLst/>
        </a:prstGeom>
        <a:solidFill>
          <a:srgbClr val="024E74"/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lvl="0" algn="ctr"/>
          <a:r>
            <a:rPr lang="fr-FR" sz="1050" b="0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Trier feuille</a:t>
          </a:r>
          <a:endParaRPr lang="fr-FR" sz="1050">
            <a:solidFill>
              <a:schemeClr val="bg1"/>
            </a:solidFill>
          </a:endParaRPr>
        </a:p>
      </xdr:txBody>
    </xdr:sp>
    <xdr:clientData/>
  </xdr:twoCellAnchor>
  <xdr:twoCellAnchor>
    <xdr:from>
      <xdr:col>11</xdr:col>
      <xdr:colOff>626538</xdr:colOff>
      <xdr:row>0</xdr:row>
      <xdr:rowOff>129143</xdr:rowOff>
    </xdr:from>
    <xdr:to>
      <xdr:col>12</xdr:col>
      <xdr:colOff>753538</xdr:colOff>
      <xdr:row>0</xdr:row>
      <xdr:rowOff>381143</xdr:rowOff>
    </xdr:to>
    <xdr:sp macro="[0]!Relance_formateur" textlink="">
      <xdr:nvSpPr>
        <xdr:cNvPr id="17" name="Rectangle 16"/>
        <xdr:cNvSpPr/>
      </xdr:nvSpPr>
      <xdr:spPr>
        <a:xfrm>
          <a:off x="15157455" y="129143"/>
          <a:ext cx="1016000" cy="252000"/>
        </a:xfrm>
        <a:prstGeom prst="rect">
          <a:avLst/>
        </a:prstGeom>
        <a:solidFill>
          <a:srgbClr val="2F6212"/>
        </a:solidFill>
        <a:ln w="3175">
          <a:solidFill>
            <a:schemeClr val="tx1"/>
          </a:solidFill>
        </a:ln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Relance</a:t>
          </a:r>
          <a:r>
            <a:rPr lang="fr-FR" sz="1100" baseline="0"/>
            <a:t> LE</a:t>
          </a:r>
          <a:endParaRPr lang="fr-FR" sz="1100"/>
        </a:p>
      </xdr:txBody>
    </xdr:sp>
    <xdr:clientData/>
  </xdr:twoCellAnchor>
  <xdr:twoCellAnchor>
    <xdr:from>
      <xdr:col>9</xdr:col>
      <xdr:colOff>171456</xdr:colOff>
      <xdr:row>0</xdr:row>
      <xdr:rowOff>150307</xdr:rowOff>
    </xdr:from>
    <xdr:to>
      <xdr:col>10</xdr:col>
      <xdr:colOff>213788</xdr:colOff>
      <xdr:row>0</xdr:row>
      <xdr:rowOff>402307</xdr:rowOff>
    </xdr:to>
    <xdr:sp macro="[0]!ENVOI_LE" textlink="">
      <xdr:nvSpPr>
        <xdr:cNvPr id="18" name="Rectangle 17"/>
        <xdr:cNvSpPr/>
      </xdr:nvSpPr>
      <xdr:spPr>
        <a:xfrm>
          <a:off x="12035373" y="150307"/>
          <a:ext cx="931332" cy="252000"/>
        </a:xfrm>
        <a:prstGeom prst="rect">
          <a:avLst/>
        </a:prstGeom>
        <a:solidFill>
          <a:srgbClr val="2F6212"/>
        </a:solidFill>
        <a:ln w="3175">
          <a:solidFill>
            <a:schemeClr val="tx1"/>
          </a:solidFill>
        </a:ln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Envoyer LE au formateur</a:t>
          </a:r>
        </a:p>
        <a:p>
          <a:pPr algn="ctr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0</xdr:colOff>
      <xdr:row>4</xdr:row>
      <xdr:rowOff>0</xdr:rowOff>
    </xdr:from>
    <xdr:ext cx="184730" cy="896399"/>
    <xdr:sp macro="" textlink="">
      <xdr:nvSpPr>
        <xdr:cNvPr id="2" name="Rectangle 1"/>
        <xdr:cNvSpPr/>
      </xdr:nvSpPr>
      <xdr:spPr>
        <a:xfrm>
          <a:off x="16097250" y="8271938"/>
          <a:ext cx="184730" cy="896399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harsh" dir="t"/>
          </a:scene3d>
          <a:sp3d extrusionH="57150" prstMaterial="matte">
            <a:bevelT w="63500" h="12700" prst="angle"/>
            <a:contourClr>
              <a:schemeClr val="bg1">
                <a:lumMod val="65000"/>
              </a:schemeClr>
            </a:contourClr>
          </a:sp3d>
        </a:bodyPr>
        <a:lstStyle/>
        <a:p>
          <a:pPr algn="ctr"/>
          <a:endParaRPr lang="fr-FR" sz="5400" b="1" cap="none" spc="0">
            <a:ln/>
            <a:solidFill>
              <a:schemeClr val="accent3"/>
            </a:solidFill>
            <a:effectLst/>
          </a:endParaRPr>
        </a:p>
      </xdr:txBody>
    </xdr:sp>
    <xdr:clientData/>
  </xdr:oneCellAnchor>
  <xdr:twoCellAnchor>
    <xdr:from>
      <xdr:col>8</xdr:col>
      <xdr:colOff>213783</xdr:colOff>
      <xdr:row>0</xdr:row>
      <xdr:rowOff>139699</xdr:rowOff>
    </xdr:from>
    <xdr:to>
      <xdr:col>8</xdr:col>
      <xdr:colOff>1727200</xdr:colOff>
      <xdr:row>0</xdr:row>
      <xdr:rowOff>391699</xdr:rowOff>
    </xdr:to>
    <xdr:sp macro="[0]!MailAcceuilEtab" textlink="">
      <xdr:nvSpPr>
        <xdr:cNvPr id="9" name="Rectangle 8"/>
        <xdr:cNvSpPr/>
      </xdr:nvSpPr>
      <xdr:spPr>
        <a:xfrm>
          <a:off x="9950450" y="139699"/>
          <a:ext cx="1513417" cy="252000"/>
        </a:xfrm>
        <a:prstGeom prst="rect">
          <a:avLst/>
        </a:prstGeom>
        <a:solidFill>
          <a:srgbClr val="024E74"/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050" b="0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Envoyer</a:t>
          </a:r>
          <a:r>
            <a:rPr lang="fr-FR" sz="1050" b="0" cap="none" spc="0" baseline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mail accueil</a:t>
          </a:r>
          <a:endParaRPr lang="fr-FR" sz="1050">
            <a:solidFill>
              <a:schemeClr val="bg1"/>
            </a:solidFill>
          </a:endParaRPr>
        </a:p>
      </xdr:txBody>
    </xdr:sp>
    <xdr:clientData/>
  </xdr:twoCellAnchor>
  <xdr:twoCellAnchor>
    <xdr:from>
      <xdr:col>1</xdr:col>
      <xdr:colOff>281517</xdr:colOff>
      <xdr:row>0</xdr:row>
      <xdr:rowOff>122766</xdr:rowOff>
    </xdr:from>
    <xdr:to>
      <xdr:col>2</xdr:col>
      <xdr:colOff>594786</xdr:colOff>
      <xdr:row>0</xdr:row>
      <xdr:rowOff>374766</xdr:rowOff>
    </xdr:to>
    <xdr:sp macro="[0]!insertionLigne" textlink="">
      <xdr:nvSpPr>
        <xdr:cNvPr id="10" name="Rectangle 9"/>
        <xdr:cNvSpPr/>
      </xdr:nvSpPr>
      <xdr:spPr>
        <a:xfrm>
          <a:off x="1170517" y="122766"/>
          <a:ext cx="1276352" cy="252000"/>
        </a:xfrm>
        <a:prstGeom prst="rect">
          <a:avLst/>
        </a:prstGeom>
        <a:solidFill>
          <a:srgbClr val="024E74"/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050">
              <a:solidFill>
                <a:schemeClr val="bg1"/>
              </a:solidFill>
            </a:rPr>
            <a:t>Ajouter</a:t>
          </a:r>
          <a:r>
            <a:rPr lang="fr-FR" sz="1050" baseline="0">
              <a:solidFill>
                <a:schemeClr val="bg1"/>
              </a:solidFill>
            </a:rPr>
            <a:t> une ligne</a:t>
          </a:r>
          <a:endParaRPr lang="fr-FR" sz="1050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116417</xdr:colOff>
      <xdr:row>0</xdr:row>
      <xdr:rowOff>116414</xdr:rowOff>
    </xdr:from>
    <xdr:to>
      <xdr:col>1</xdr:col>
      <xdr:colOff>192618</xdr:colOff>
      <xdr:row>0</xdr:row>
      <xdr:rowOff>368414</xdr:rowOff>
    </xdr:to>
    <xdr:sp macro="[0]!Tri_Article2016" textlink="">
      <xdr:nvSpPr>
        <xdr:cNvPr id="11" name="Rectangle 10"/>
        <xdr:cNvSpPr/>
      </xdr:nvSpPr>
      <xdr:spPr>
        <a:xfrm>
          <a:off x="116417" y="116414"/>
          <a:ext cx="965201" cy="252000"/>
        </a:xfrm>
        <a:prstGeom prst="rect">
          <a:avLst/>
        </a:prstGeom>
        <a:solidFill>
          <a:srgbClr val="024E74"/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lvl="0" algn="ctr"/>
          <a:r>
            <a:rPr lang="fr-FR" sz="1050" b="0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Trier feuille</a:t>
          </a:r>
          <a:endParaRPr lang="fr-FR" sz="1050">
            <a:solidFill>
              <a:schemeClr val="bg1"/>
            </a:solidFill>
          </a:endParaRPr>
        </a:p>
      </xdr:txBody>
    </xdr:sp>
    <xdr:clientData/>
  </xdr:twoCellAnchor>
  <xdr:twoCellAnchor>
    <xdr:from>
      <xdr:col>11</xdr:col>
      <xdr:colOff>615951</xdr:colOff>
      <xdr:row>0</xdr:row>
      <xdr:rowOff>118532</xdr:rowOff>
    </xdr:from>
    <xdr:to>
      <xdr:col>12</xdr:col>
      <xdr:colOff>742951</xdr:colOff>
      <xdr:row>0</xdr:row>
      <xdr:rowOff>370532</xdr:rowOff>
    </xdr:to>
    <xdr:sp macro="[0]!Relance_formateur" textlink="">
      <xdr:nvSpPr>
        <xdr:cNvPr id="12" name="Rectangle 11"/>
        <xdr:cNvSpPr/>
      </xdr:nvSpPr>
      <xdr:spPr>
        <a:xfrm>
          <a:off x="14914034" y="118532"/>
          <a:ext cx="1016000" cy="252000"/>
        </a:xfrm>
        <a:prstGeom prst="rect">
          <a:avLst/>
        </a:prstGeom>
        <a:solidFill>
          <a:srgbClr val="2F6212"/>
        </a:solidFill>
        <a:ln w="3175">
          <a:solidFill>
            <a:schemeClr val="tx1"/>
          </a:solidFill>
        </a:ln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Relance</a:t>
          </a:r>
          <a:r>
            <a:rPr lang="fr-FR" sz="1100" baseline="0"/>
            <a:t> LE</a:t>
          </a:r>
          <a:endParaRPr lang="fr-FR" sz="1100"/>
        </a:p>
      </xdr:txBody>
    </xdr:sp>
    <xdr:clientData/>
  </xdr:twoCellAnchor>
  <xdr:twoCellAnchor>
    <xdr:from>
      <xdr:col>9</xdr:col>
      <xdr:colOff>160869</xdr:colOff>
      <xdr:row>0</xdr:row>
      <xdr:rowOff>139696</xdr:rowOff>
    </xdr:from>
    <xdr:to>
      <xdr:col>10</xdr:col>
      <xdr:colOff>203201</xdr:colOff>
      <xdr:row>0</xdr:row>
      <xdr:rowOff>391696</xdr:rowOff>
    </xdr:to>
    <xdr:sp macro="[0]!ENVOI_LE" textlink="">
      <xdr:nvSpPr>
        <xdr:cNvPr id="13" name="Rectangle 12"/>
        <xdr:cNvSpPr/>
      </xdr:nvSpPr>
      <xdr:spPr>
        <a:xfrm>
          <a:off x="11791952" y="139696"/>
          <a:ext cx="931332" cy="252000"/>
        </a:xfrm>
        <a:prstGeom prst="rect">
          <a:avLst/>
        </a:prstGeom>
        <a:solidFill>
          <a:srgbClr val="2F6212"/>
        </a:solidFill>
        <a:ln w="3175">
          <a:solidFill>
            <a:schemeClr val="tx1"/>
          </a:solidFill>
        </a:ln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Envoyer LE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Facette">
  <a:themeElements>
    <a:clrScheme name="Facette">
      <a:dk1>
        <a:sysClr val="windowText" lastClr="000000"/>
      </a:dk1>
      <a:lt1>
        <a:sysClr val="window" lastClr="FFFFFF"/>
      </a:lt1>
      <a:dk2>
        <a:srgbClr val="2C3C43"/>
      </a:dk2>
      <a:lt2>
        <a:srgbClr val="EBEBEB"/>
      </a:lt2>
      <a:accent1>
        <a:srgbClr val="90C226"/>
      </a:accent1>
      <a:accent2>
        <a:srgbClr val="54A021"/>
      </a:accent2>
      <a:accent3>
        <a:srgbClr val="E6B91E"/>
      </a:accent3>
      <a:accent4>
        <a:srgbClr val="E76618"/>
      </a:accent4>
      <a:accent5>
        <a:srgbClr val="C42F1A"/>
      </a:accent5>
      <a:accent6>
        <a:srgbClr val="918655"/>
      </a:accent6>
      <a:hlink>
        <a:srgbClr val="99CA3C"/>
      </a:hlink>
      <a:folHlink>
        <a:srgbClr val="B9D181"/>
      </a:folHlink>
    </a:clrScheme>
    <a:fontScheme name="Facette">
      <a:majorFont>
        <a:latin typeface="Trebuchet MS" panose="020B0603020202020204"/>
        <a:ea typeface=""/>
        <a:cs typeface=""/>
        <a:font script="Jpan" typeface="メイリオ"/>
        <a:font script="Hang" typeface="맑은 고딕"/>
        <a:font script="Hans" typeface="方正姚体"/>
        <a:font script="Hant" typeface="微軟正黑體"/>
        <a:font script="Arab" typeface="Tahoma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Trebuchet MS" panose="020B0603020202020204"/>
        <a:ea typeface=""/>
        <a:cs typeface=""/>
        <a:font script="Jpan" typeface="メイリオ"/>
        <a:font script="Hang" typeface="HY그래픽M"/>
        <a:font script="Hans" typeface="华文新魏"/>
        <a:font script="Hant" typeface="微軟正黑體"/>
        <a:font script="Arab" typeface="Tahoma"/>
        <a:font script="Hebr" typeface="Gisha"/>
        <a:font script="Thai" typeface="Iris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Coin à bandes">
      <a:fillStyleLst>
        <a:solidFill>
          <a:schemeClr val="phClr"/>
        </a:solidFill>
        <a:solidFill>
          <a:schemeClr val="phClr">
            <a:tint val="50000"/>
          </a:schemeClr>
        </a:solidFill>
        <a:gradFill rotWithShape="1">
          <a:gsLst>
            <a:gs pos="0">
              <a:schemeClr val="phClr"/>
            </a:gs>
            <a:gs pos="90000">
              <a:schemeClr val="phClr">
                <a:shade val="100000"/>
              </a:schemeClr>
            </a:gs>
            <a:gs pos="100000">
              <a:schemeClr val="phClr">
                <a:shade val="85000"/>
              </a:schemeClr>
            </a:gs>
          </a:gsLst>
          <a:path path="circle">
            <a:fillToRect l="100000" t="100000" r="100000" b="100000"/>
          </a:path>
        </a:gradFill>
      </a:fillStyleLst>
      <a:lnStyleLst>
        <a:ln w="100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53975" cap="flat" cmpd="dbl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38100" dist="17779" dir="540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45000"/>
              </a:srgbClr>
            </a:outerShdw>
          </a:effectLst>
          <a:scene3d>
            <a:camera prst="orthographicFront">
              <a:rot lat="0" lon="0" rev="0"/>
            </a:camera>
            <a:lightRig rig="brightRoom" dir="t"/>
          </a:scene3d>
          <a:sp3d extrusionH="12700" contourW="25400" prstMaterial="flat">
            <a:bevelT w="63500" h="152400" prst="angle"/>
            <a:contourClr>
              <a:schemeClr val="phClr">
                <a:shade val="3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0000"/>
                <a:lumMod val="104000"/>
              </a:schemeClr>
            </a:gs>
            <a:gs pos="94000">
              <a:schemeClr val="phClr">
                <a:shade val="96000"/>
                <a:lumMod val="82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0000"/>
                <a:lumMod val="110000"/>
              </a:schemeClr>
            </a:gs>
            <a:gs pos="100000">
              <a:schemeClr val="phClr">
                <a:shade val="94000"/>
                <a:lumMod val="96000"/>
              </a:schemeClr>
            </a:gs>
          </a:gsLst>
          <a:path path="circle">
            <a:fillToRect l="50000" t="5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Facet" id="{C0C680CD-088A-49FC-A102-D699147F32B2}" vid="{CFBC31BA-B70F-4F30-BCAA-4F3011E16C4D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ce.054457@ac-nancy-metz.fr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2.vml"/><Relationship Id="rId3" Type="http://schemas.openxmlformats.org/officeDocument/2006/relationships/hyperlink" Target="mailto:ce.05404785@ac-nancy-metz.fr" TargetMode="External"/><Relationship Id="rId7" Type="http://schemas.openxmlformats.org/officeDocument/2006/relationships/drawing" Target="../drawings/drawing3.xml"/><Relationship Id="rId2" Type="http://schemas.openxmlformats.org/officeDocument/2006/relationships/hyperlink" Target="mailto:ce.054144789@ac-nancy-metz.fr" TargetMode="External"/><Relationship Id="rId1" Type="http://schemas.openxmlformats.org/officeDocument/2006/relationships/hyperlink" Target="mailto:delphine.gourier@ac-nancy-metz.fr" TargetMode="External"/><Relationship Id="rId6" Type="http://schemas.openxmlformats.org/officeDocument/2006/relationships/printerSettings" Target="../printerSettings/printerSettings3.bin"/><Relationship Id="rId5" Type="http://schemas.openxmlformats.org/officeDocument/2006/relationships/hyperlink" Target="mailto:xxxxx@acc.fr" TargetMode="External"/><Relationship Id="rId4" Type="http://schemas.openxmlformats.org/officeDocument/2006/relationships/hyperlink" Target="mailto:xxxxx@acc.fr" TargetMode="External"/><Relationship Id="rId9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T56"/>
  <sheetViews>
    <sheetView showGridLines="0" tabSelected="1" zoomScaleNormal="100" workbookViewId="0">
      <selection activeCell="I24" sqref="I24"/>
    </sheetView>
  </sheetViews>
  <sheetFormatPr baseColWidth="10" defaultRowHeight="14.25"/>
  <cols>
    <col min="1" max="1" width="20.375" style="29" bestFit="1" customWidth="1"/>
    <col min="2" max="2" width="11" style="29"/>
    <col min="3" max="3" width="12.5" style="29" customWidth="1"/>
    <col min="4" max="4" width="11" style="29"/>
    <col min="5" max="5" width="19.75" style="29" customWidth="1"/>
    <col min="6" max="6" width="11" style="30"/>
    <col min="7" max="10" width="11" style="29"/>
    <col min="11" max="11" width="11" style="47"/>
    <col min="12" max="19" width="11" style="29"/>
    <col min="20" max="20" width="8.5" style="29" customWidth="1"/>
    <col min="21" max="16384" width="11" style="29"/>
  </cols>
  <sheetData>
    <row r="1" spans="1:46" ht="20.25">
      <c r="A1" s="262"/>
      <c r="B1" s="263"/>
      <c r="C1" s="263"/>
      <c r="D1" s="263"/>
      <c r="E1" s="263"/>
      <c r="F1" s="263"/>
      <c r="G1" s="263"/>
      <c r="H1" s="263"/>
      <c r="I1" s="263"/>
      <c r="J1" s="263"/>
      <c r="K1" s="263"/>
      <c r="L1" s="263"/>
      <c r="M1" s="263"/>
      <c r="N1" s="263"/>
      <c r="O1" s="263"/>
      <c r="P1" s="263"/>
      <c r="Q1" s="263"/>
      <c r="R1" s="263"/>
      <c r="S1" s="263"/>
      <c r="T1" s="263"/>
      <c r="U1" s="263"/>
      <c r="V1" s="84"/>
      <c r="W1" s="34"/>
      <c r="X1" s="34"/>
      <c r="Y1" s="34"/>
      <c r="Z1" s="34"/>
      <c r="AA1" s="34"/>
      <c r="AB1" s="34"/>
      <c r="AC1" s="34"/>
      <c r="AD1" s="34"/>
      <c r="AE1" s="34"/>
      <c r="AF1" s="34"/>
      <c r="AG1" s="34"/>
      <c r="AH1" s="34"/>
      <c r="AI1" s="34"/>
      <c r="AJ1" s="34"/>
      <c r="AK1" s="34"/>
      <c r="AL1" s="33"/>
      <c r="AM1" s="33"/>
      <c r="AN1" s="33"/>
      <c r="AO1" s="33"/>
      <c r="AP1" s="33"/>
      <c r="AQ1" s="33"/>
      <c r="AR1" s="33"/>
      <c r="AS1" s="33"/>
      <c r="AT1" s="33"/>
    </row>
    <row r="2" spans="1:46" ht="14.25" customHeight="1">
      <c r="A2" s="85"/>
      <c r="B2" s="32"/>
      <c r="C2" s="32"/>
      <c r="D2" s="32"/>
      <c r="E2" s="32"/>
      <c r="F2" s="32"/>
      <c r="G2" s="32"/>
      <c r="H2" s="32"/>
      <c r="I2" s="32"/>
      <c r="J2" s="32"/>
      <c r="K2" s="49"/>
      <c r="L2" s="32"/>
      <c r="M2" s="28"/>
      <c r="N2" s="28"/>
      <c r="O2" s="38"/>
      <c r="P2" s="38"/>
      <c r="Q2" s="86"/>
      <c r="R2" s="86"/>
      <c r="S2" s="87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39"/>
      <c r="AH2" s="39"/>
      <c r="AI2" s="39"/>
      <c r="AJ2" s="39"/>
      <c r="AK2" s="34"/>
      <c r="AL2" s="33"/>
      <c r="AM2" s="33"/>
      <c r="AN2" s="33"/>
      <c r="AO2" s="33"/>
      <c r="AP2" s="33"/>
      <c r="AQ2" s="33"/>
      <c r="AR2" s="33"/>
      <c r="AS2" s="33"/>
      <c r="AT2" s="33"/>
    </row>
    <row r="3" spans="1:46">
      <c r="A3" s="88"/>
      <c r="B3" s="81"/>
      <c r="C3" s="81"/>
      <c r="D3" s="81"/>
      <c r="E3" s="81"/>
      <c r="F3" s="82"/>
      <c r="G3" s="81"/>
      <c r="H3" s="81"/>
      <c r="I3" s="81"/>
      <c r="J3" s="81"/>
      <c r="K3" s="83"/>
      <c r="L3" s="81"/>
      <c r="M3" s="81"/>
      <c r="N3" s="81"/>
      <c r="O3" s="86"/>
      <c r="P3" s="86"/>
      <c r="Q3" s="86"/>
      <c r="R3" s="86"/>
      <c r="S3" s="87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4"/>
    </row>
    <row r="4" spans="1:46">
      <c r="A4" s="89"/>
      <c r="B4" s="26"/>
      <c r="C4" s="26"/>
      <c r="D4" s="26"/>
      <c r="E4" s="26"/>
      <c r="F4" s="27"/>
      <c r="G4" s="26"/>
      <c r="H4" s="28"/>
      <c r="I4" s="28"/>
      <c r="J4" s="46"/>
      <c r="K4" s="48"/>
      <c r="L4" s="28"/>
      <c r="M4" s="28"/>
      <c r="N4" s="28"/>
      <c r="O4" s="38"/>
      <c r="P4" s="35"/>
      <c r="Q4" s="90" t="s">
        <v>1</v>
      </c>
      <c r="R4" s="86"/>
      <c r="S4" s="87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4"/>
    </row>
    <row r="5" spans="1:46">
      <c r="A5" s="89"/>
      <c r="B5" s="26"/>
      <c r="C5" s="26"/>
      <c r="D5" s="26"/>
      <c r="E5" s="26"/>
      <c r="F5" s="27"/>
      <c r="G5" s="26"/>
      <c r="H5" s="28"/>
      <c r="I5" s="28"/>
      <c r="J5" s="28"/>
      <c r="K5" s="48"/>
      <c r="L5" s="28"/>
      <c r="M5" s="28"/>
      <c r="N5" s="28"/>
      <c r="O5" s="38"/>
      <c r="P5" s="35"/>
      <c r="Q5" s="90" t="s">
        <v>3</v>
      </c>
      <c r="R5" s="86"/>
      <c r="S5" s="87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39"/>
      <c r="AH5" s="39"/>
      <c r="AI5" s="39"/>
      <c r="AJ5" s="39"/>
      <c r="AK5" s="34"/>
    </row>
    <row r="6" spans="1:46">
      <c r="A6" s="88"/>
      <c r="B6" s="81"/>
      <c r="C6" s="81"/>
      <c r="D6" s="81"/>
      <c r="E6" s="81"/>
      <c r="F6" s="82"/>
      <c r="G6" s="81"/>
      <c r="H6" s="81"/>
      <c r="I6" s="91"/>
      <c r="J6" s="81"/>
      <c r="K6" s="83"/>
      <c r="L6" s="81"/>
      <c r="M6" s="81"/>
      <c r="N6" s="81"/>
      <c r="O6" s="86"/>
      <c r="P6" s="90"/>
      <c r="Q6" s="90" t="s">
        <v>39</v>
      </c>
      <c r="R6" s="86"/>
      <c r="S6" s="87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  <c r="AF6" s="39"/>
      <c r="AG6" s="39"/>
      <c r="AH6" s="39"/>
      <c r="AI6" s="39"/>
      <c r="AJ6" s="39"/>
      <c r="AK6" s="34"/>
    </row>
    <row r="7" spans="1:46">
      <c r="A7" s="88"/>
      <c r="B7" s="81"/>
      <c r="C7" s="81"/>
      <c r="D7" s="81"/>
      <c r="E7" s="81"/>
      <c r="F7" s="82"/>
      <c r="G7" s="81"/>
      <c r="H7" s="92"/>
      <c r="I7" s="81"/>
      <c r="J7" s="81"/>
      <c r="K7" s="83"/>
      <c r="L7" s="81"/>
      <c r="M7" s="81"/>
      <c r="N7" s="81"/>
      <c r="O7" s="86"/>
      <c r="P7" s="90"/>
      <c r="Q7" s="90" t="s">
        <v>40</v>
      </c>
      <c r="R7" s="86"/>
      <c r="S7" s="87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39"/>
      <c r="AH7" s="39"/>
      <c r="AI7" s="39"/>
      <c r="AJ7" s="39"/>
      <c r="AK7" s="34"/>
    </row>
    <row r="8" spans="1:46">
      <c r="A8" s="88"/>
      <c r="B8" s="81"/>
      <c r="C8" s="81"/>
      <c r="D8" s="81"/>
      <c r="E8" s="81"/>
      <c r="F8" s="82"/>
      <c r="G8" s="81"/>
      <c r="H8" s="81"/>
      <c r="I8" s="81"/>
      <c r="J8" s="81"/>
      <c r="K8" s="83"/>
      <c r="L8" s="81"/>
      <c r="M8" s="81"/>
      <c r="N8" s="81"/>
      <c r="O8" s="86"/>
      <c r="P8" s="90"/>
      <c r="Q8" s="90" t="s">
        <v>2</v>
      </c>
      <c r="R8" s="86"/>
      <c r="S8" s="87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  <c r="AF8" s="39"/>
      <c r="AG8" s="39"/>
      <c r="AH8" s="39"/>
      <c r="AI8" s="39"/>
      <c r="AJ8" s="39"/>
      <c r="AK8" s="34"/>
    </row>
    <row r="9" spans="1:46">
      <c r="A9" s="88"/>
      <c r="B9" s="81"/>
      <c r="C9" s="81"/>
      <c r="D9" s="81"/>
      <c r="E9" s="81"/>
      <c r="F9" s="82"/>
      <c r="G9" s="81"/>
      <c r="H9" s="81"/>
      <c r="I9" s="81"/>
      <c r="J9" s="81"/>
      <c r="K9" s="83"/>
      <c r="L9" s="81"/>
      <c r="M9" s="81"/>
      <c r="N9" s="81"/>
      <c r="O9" s="86"/>
      <c r="P9" s="90"/>
      <c r="Q9" s="90"/>
      <c r="R9" s="86"/>
      <c r="S9" s="87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39"/>
      <c r="AH9" s="39"/>
      <c r="AI9" s="39"/>
      <c r="AJ9" s="39"/>
      <c r="AK9" s="34"/>
    </row>
    <row r="10" spans="1:46">
      <c r="A10" s="88"/>
      <c r="B10" s="81"/>
      <c r="C10" s="81"/>
      <c r="D10" s="81"/>
      <c r="E10" s="81"/>
      <c r="F10" s="82"/>
      <c r="G10" s="81"/>
      <c r="H10" s="81"/>
      <c r="I10" s="81"/>
      <c r="J10" s="81"/>
      <c r="K10" s="83"/>
      <c r="L10" s="81"/>
      <c r="M10" s="81"/>
      <c r="N10" s="81"/>
      <c r="O10" s="86"/>
      <c r="P10" s="90"/>
      <c r="Q10" s="90"/>
      <c r="R10" s="86"/>
      <c r="S10" s="87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39"/>
      <c r="AH10" s="39"/>
      <c r="AI10" s="39"/>
      <c r="AJ10" s="39"/>
      <c r="AK10" s="34"/>
    </row>
    <row r="11" spans="1:46">
      <c r="A11" s="88"/>
      <c r="B11" s="81"/>
      <c r="C11" s="81"/>
      <c r="D11" s="81"/>
      <c r="E11" s="81"/>
      <c r="F11" s="82"/>
      <c r="G11" s="81"/>
      <c r="H11" s="81"/>
      <c r="I11" s="81"/>
      <c r="J11" s="81"/>
      <c r="K11" s="83"/>
      <c r="L11" s="81"/>
      <c r="M11" s="81"/>
      <c r="N11" s="93"/>
      <c r="O11" s="94"/>
      <c r="P11" s="95"/>
      <c r="Q11" s="95"/>
      <c r="R11" s="94"/>
      <c r="S11" s="96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39"/>
      <c r="AF11" s="39"/>
      <c r="AG11" s="39"/>
      <c r="AH11" s="39"/>
      <c r="AI11" s="39"/>
      <c r="AJ11" s="39"/>
      <c r="AK11" s="34"/>
    </row>
    <row r="12" spans="1:46">
      <c r="A12" s="88"/>
      <c r="B12" s="81"/>
      <c r="C12" s="81"/>
      <c r="D12" s="81"/>
      <c r="E12" s="81"/>
      <c r="F12" s="82"/>
      <c r="G12" s="81"/>
      <c r="H12" s="81"/>
      <c r="I12" s="91"/>
      <c r="J12" s="81"/>
      <c r="K12" s="83"/>
      <c r="L12" s="81"/>
      <c r="M12" s="81"/>
      <c r="N12" s="81"/>
      <c r="O12" s="86"/>
      <c r="P12" s="90"/>
      <c r="Q12" s="90"/>
      <c r="R12" s="86"/>
      <c r="S12" s="87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39"/>
      <c r="AH12" s="39"/>
      <c r="AI12" s="39"/>
      <c r="AJ12" s="39"/>
      <c r="AK12" s="34"/>
    </row>
    <row r="13" spans="1:46">
      <c r="A13" s="88"/>
      <c r="B13" s="81"/>
      <c r="C13" s="86"/>
      <c r="D13" s="81"/>
      <c r="E13" s="86"/>
      <c r="F13" s="82"/>
      <c r="G13" s="81"/>
      <c r="H13" s="81"/>
      <c r="I13" s="81"/>
      <c r="J13" s="81"/>
      <c r="K13" s="83"/>
      <c r="L13" s="81"/>
      <c r="M13" s="81"/>
      <c r="N13" s="81"/>
      <c r="O13" s="86"/>
      <c r="P13" s="90"/>
      <c r="Q13" s="90"/>
      <c r="R13" s="86"/>
      <c r="S13" s="87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  <c r="AF13" s="39"/>
      <c r="AG13" s="39"/>
      <c r="AH13" s="39"/>
      <c r="AI13" s="39"/>
      <c r="AJ13" s="39"/>
      <c r="AK13" s="34"/>
    </row>
    <row r="14" spans="1:46">
      <c r="A14" s="88"/>
      <c r="B14" s="81"/>
      <c r="C14" s="81"/>
      <c r="D14" s="81"/>
      <c r="E14" s="81"/>
      <c r="F14" s="82"/>
      <c r="G14" s="81"/>
      <c r="H14" s="81"/>
      <c r="I14" s="81"/>
      <c r="J14" s="81"/>
      <c r="K14" s="83"/>
      <c r="L14" s="81"/>
      <c r="M14" s="81"/>
      <c r="N14" s="81"/>
      <c r="O14" s="86"/>
      <c r="P14" s="90"/>
      <c r="Q14" s="90"/>
      <c r="R14" s="86"/>
      <c r="S14" s="87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39"/>
      <c r="AI14" s="39"/>
      <c r="AJ14" s="39"/>
      <c r="AK14" s="34"/>
    </row>
    <row r="15" spans="1:46">
      <c r="A15" s="88"/>
      <c r="B15" s="81"/>
      <c r="C15" s="81"/>
      <c r="D15" s="81"/>
      <c r="E15" s="81"/>
      <c r="F15" s="82"/>
      <c r="G15" s="81"/>
      <c r="H15" s="81"/>
      <c r="I15" s="81"/>
      <c r="J15" s="81"/>
      <c r="K15" s="83"/>
      <c r="L15" s="81"/>
      <c r="M15" s="81"/>
      <c r="N15" s="81"/>
      <c r="O15" s="86"/>
      <c r="P15" s="86"/>
      <c r="Q15" s="86"/>
      <c r="R15" s="86"/>
      <c r="S15" s="87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4"/>
    </row>
    <row r="16" spans="1:46">
      <c r="A16" s="88"/>
      <c r="B16" s="81"/>
      <c r="C16" s="81"/>
      <c r="D16" s="81"/>
      <c r="E16" s="81"/>
      <c r="F16" s="82"/>
      <c r="G16" s="81"/>
      <c r="H16" s="81"/>
      <c r="I16" s="81"/>
      <c r="J16" s="81"/>
      <c r="K16" s="83"/>
      <c r="L16" s="81"/>
      <c r="M16" s="81"/>
      <c r="N16" s="81"/>
      <c r="O16" s="86"/>
      <c r="P16" s="86"/>
      <c r="Q16" s="86"/>
      <c r="R16" s="86"/>
      <c r="S16" s="87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4"/>
    </row>
    <row r="17" spans="1:37">
      <c r="A17" s="88"/>
      <c r="B17" s="81"/>
      <c r="C17" s="81"/>
      <c r="D17" s="81"/>
      <c r="E17" s="81"/>
      <c r="F17" s="82"/>
      <c r="G17" s="81"/>
      <c r="H17" s="81"/>
      <c r="I17" s="81"/>
      <c r="J17" s="81"/>
      <c r="K17" s="83"/>
      <c r="L17" s="81"/>
      <c r="M17" s="81"/>
      <c r="N17" s="81"/>
      <c r="O17" s="86"/>
      <c r="P17" s="86"/>
      <c r="Q17" s="86"/>
      <c r="R17" s="86"/>
      <c r="S17" s="87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  <c r="AF17" s="39"/>
      <c r="AG17" s="39"/>
      <c r="AH17" s="39"/>
      <c r="AI17" s="39"/>
      <c r="AJ17" s="39"/>
      <c r="AK17" s="34"/>
    </row>
    <row r="18" spans="1:37">
      <c r="A18" s="88"/>
      <c r="B18" s="81"/>
      <c r="C18" s="81"/>
      <c r="D18" s="81"/>
      <c r="E18" s="81"/>
      <c r="F18" s="82"/>
      <c r="G18" s="81"/>
      <c r="H18" s="81"/>
      <c r="I18" s="81"/>
      <c r="J18" s="81"/>
      <c r="K18" s="83"/>
      <c r="L18" s="81"/>
      <c r="M18" s="81"/>
      <c r="N18" s="81"/>
      <c r="O18" s="86"/>
      <c r="P18" s="86"/>
      <c r="Q18" s="86"/>
      <c r="R18" s="86"/>
      <c r="S18" s="87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4"/>
    </row>
    <row r="19" spans="1:37">
      <c r="A19" s="88"/>
      <c r="B19" s="81"/>
      <c r="C19" s="81"/>
      <c r="D19" s="81"/>
      <c r="E19" s="81"/>
      <c r="F19" s="82"/>
      <c r="G19" s="81"/>
      <c r="H19" s="81"/>
      <c r="I19" s="81"/>
      <c r="J19" s="81"/>
      <c r="K19" s="83"/>
      <c r="L19" s="81"/>
      <c r="M19" s="81"/>
      <c r="N19" s="81"/>
      <c r="O19" s="86"/>
      <c r="P19" s="86"/>
      <c r="Q19" s="86"/>
      <c r="R19" s="86"/>
      <c r="S19" s="87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  <c r="AF19" s="39"/>
      <c r="AG19" s="39"/>
      <c r="AH19" s="39"/>
      <c r="AI19" s="39"/>
      <c r="AJ19" s="39"/>
      <c r="AK19" s="34"/>
    </row>
    <row r="20" spans="1:37">
      <c r="A20" s="88"/>
      <c r="B20" s="81"/>
      <c r="C20" s="81"/>
      <c r="D20" s="81"/>
      <c r="E20" s="81"/>
      <c r="F20" s="82"/>
      <c r="G20" s="81"/>
      <c r="H20" s="81"/>
      <c r="I20" s="81"/>
      <c r="J20" s="81"/>
      <c r="K20" s="83"/>
      <c r="L20" s="81"/>
      <c r="M20" s="81"/>
      <c r="N20" s="81"/>
      <c r="O20" s="86"/>
      <c r="P20" s="86"/>
      <c r="Q20" s="86"/>
      <c r="R20" s="86"/>
      <c r="S20" s="87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  <c r="AF20" s="39"/>
      <c r="AG20" s="39"/>
      <c r="AH20" s="39"/>
      <c r="AI20" s="39"/>
      <c r="AJ20" s="39"/>
      <c r="AK20" s="34"/>
    </row>
    <row r="21" spans="1:37">
      <c r="A21" s="88"/>
      <c r="B21" s="81"/>
      <c r="C21" s="81"/>
      <c r="D21" s="81"/>
      <c r="E21" s="81"/>
      <c r="F21" s="82"/>
      <c r="G21" s="81"/>
      <c r="H21" s="81"/>
      <c r="I21" s="81"/>
      <c r="J21" s="145"/>
      <c r="K21" s="83"/>
      <c r="L21" s="81"/>
      <c r="M21" s="81"/>
      <c r="N21" s="81"/>
      <c r="O21" s="86"/>
      <c r="P21" s="86"/>
      <c r="Q21" s="86"/>
      <c r="R21" s="86"/>
      <c r="S21" s="87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  <c r="AG21" s="39"/>
      <c r="AH21" s="39"/>
      <c r="AI21" s="39"/>
      <c r="AJ21" s="39"/>
      <c r="AK21" s="34"/>
    </row>
    <row r="22" spans="1:37">
      <c r="A22" s="88"/>
      <c r="B22" s="81"/>
      <c r="C22" s="81"/>
      <c r="D22" s="81"/>
      <c r="E22" s="81"/>
      <c r="F22" s="82"/>
      <c r="G22" s="81"/>
      <c r="H22" s="81"/>
      <c r="I22" s="81"/>
      <c r="J22" s="145"/>
      <c r="K22" s="83"/>
      <c r="L22" s="81"/>
      <c r="M22" s="81"/>
      <c r="N22" s="81"/>
      <c r="O22" s="86"/>
      <c r="P22" s="86"/>
      <c r="Q22" s="86"/>
      <c r="R22" s="86"/>
      <c r="S22" s="87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4"/>
    </row>
    <row r="23" spans="1:37">
      <c r="A23" s="88"/>
      <c r="B23" s="81"/>
      <c r="C23" s="81"/>
      <c r="D23" s="81"/>
      <c r="E23" s="81"/>
      <c r="F23" s="82"/>
      <c r="G23" s="81"/>
      <c r="H23" s="81"/>
      <c r="I23" s="81"/>
      <c r="J23" s="145"/>
      <c r="K23" s="83"/>
      <c r="L23" s="81"/>
      <c r="M23" s="81"/>
      <c r="N23" s="81"/>
      <c r="O23" s="86"/>
      <c r="P23" s="86"/>
      <c r="Q23" s="86"/>
      <c r="R23" s="86"/>
      <c r="S23" s="87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39"/>
      <c r="AH23" s="39"/>
      <c r="AI23" s="39"/>
      <c r="AJ23" s="39"/>
      <c r="AK23" s="34"/>
    </row>
    <row r="24" spans="1:37">
      <c r="A24" s="88"/>
      <c r="B24" s="81"/>
      <c r="C24" s="81"/>
      <c r="D24" s="81"/>
      <c r="E24" s="81"/>
      <c r="F24" s="82"/>
      <c r="G24" s="81"/>
      <c r="H24" s="81"/>
      <c r="I24" s="81"/>
      <c r="J24" s="145"/>
      <c r="K24" s="83"/>
      <c r="L24" s="81"/>
      <c r="M24" s="81"/>
      <c r="N24" s="81"/>
      <c r="O24" s="86"/>
      <c r="P24" s="86"/>
      <c r="Q24" s="86"/>
      <c r="R24" s="86"/>
      <c r="S24" s="87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  <c r="AI24" s="39"/>
      <c r="AJ24" s="39"/>
      <c r="AK24" s="34"/>
    </row>
    <row r="25" spans="1:37">
      <c r="A25" s="88"/>
      <c r="B25" s="81"/>
      <c r="C25" s="81"/>
      <c r="D25" s="81"/>
      <c r="E25" s="81"/>
      <c r="F25" s="82"/>
      <c r="G25" s="81"/>
      <c r="H25" s="81"/>
      <c r="I25" s="81"/>
      <c r="J25" s="81"/>
      <c r="K25" s="83"/>
      <c r="L25" s="81"/>
      <c r="M25" s="81"/>
      <c r="N25" s="81"/>
      <c r="O25" s="86"/>
      <c r="P25" s="86"/>
      <c r="Q25" s="86"/>
      <c r="R25" s="86"/>
      <c r="S25" s="87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  <c r="AK25" s="34"/>
    </row>
    <row r="26" spans="1:37">
      <c r="A26" s="88"/>
      <c r="B26" s="81"/>
      <c r="C26" s="81"/>
      <c r="D26" s="81"/>
      <c r="E26" s="81"/>
      <c r="F26" s="82"/>
      <c r="G26" s="81"/>
      <c r="H26" s="81"/>
      <c r="I26" s="81"/>
      <c r="J26" s="81"/>
      <c r="K26" s="83"/>
      <c r="L26" s="81"/>
      <c r="M26" s="81"/>
      <c r="N26" s="81"/>
      <c r="O26" s="86"/>
      <c r="P26" s="86"/>
      <c r="Q26" s="86"/>
      <c r="R26" s="86"/>
      <c r="S26" s="87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  <c r="AK26" s="34"/>
    </row>
    <row r="27" spans="1:37">
      <c r="A27" s="88"/>
      <c r="B27" s="81"/>
      <c r="C27" s="81"/>
      <c r="D27" s="81"/>
      <c r="E27" s="81"/>
      <c r="F27" s="82"/>
      <c r="G27" s="81"/>
      <c r="H27" s="81"/>
      <c r="I27" s="81"/>
      <c r="J27" s="81"/>
      <c r="K27" s="83"/>
      <c r="L27" s="81"/>
      <c r="M27" s="81"/>
      <c r="N27" s="81"/>
      <c r="O27" s="86"/>
      <c r="P27" s="86"/>
      <c r="Q27" s="86"/>
      <c r="R27" s="86"/>
      <c r="S27" s="87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  <c r="AK27" s="34"/>
    </row>
    <row r="28" spans="1:37">
      <c r="A28" s="88"/>
      <c r="B28" s="81"/>
      <c r="C28" s="81"/>
      <c r="D28" s="81"/>
      <c r="E28" s="81"/>
      <c r="F28" s="82"/>
      <c r="G28" s="81"/>
      <c r="H28" s="81"/>
      <c r="I28" s="81"/>
      <c r="J28" s="81"/>
      <c r="K28" s="83"/>
      <c r="L28" s="81"/>
      <c r="M28" s="81"/>
      <c r="N28" s="81"/>
      <c r="O28" s="86"/>
      <c r="P28" s="86"/>
      <c r="Q28" s="86"/>
      <c r="R28" s="86"/>
      <c r="S28" s="87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39"/>
      <c r="AI28" s="39"/>
      <c r="AJ28" s="39"/>
      <c r="AK28" s="34"/>
    </row>
    <row r="29" spans="1:37">
      <c r="A29" s="88"/>
      <c r="B29" s="81"/>
      <c r="C29" s="81"/>
      <c r="D29" s="81"/>
      <c r="E29" s="81"/>
      <c r="F29" s="82"/>
      <c r="G29" s="81"/>
      <c r="H29" s="81"/>
      <c r="I29" s="81"/>
      <c r="J29" s="81"/>
      <c r="K29" s="83"/>
      <c r="L29" s="81"/>
      <c r="M29" s="81"/>
      <c r="N29" s="81"/>
      <c r="O29" s="86"/>
      <c r="P29" s="86"/>
      <c r="Q29" s="86"/>
      <c r="R29" s="86"/>
      <c r="S29" s="87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4"/>
    </row>
    <row r="30" spans="1:37">
      <c r="A30" s="88"/>
      <c r="B30" s="81"/>
      <c r="C30" s="81"/>
      <c r="D30" s="81"/>
      <c r="E30" s="81"/>
      <c r="F30" s="82"/>
      <c r="G30" s="81"/>
      <c r="H30" s="81"/>
      <c r="I30" s="81"/>
      <c r="J30" s="81"/>
      <c r="K30" s="83"/>
      <c r="L30" s="81"/>
      <c r="M30" s="81"/>
      <c r="N30" s="81"/>
      <c r="O30" s="86"/>
      <c r="P30" s="86"/>
      <c r="Q30" s="86"/>
      <c r="R30" s="86"/>
      <c r="S30" s="87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4"/>
    </row>
    <row r="31" spans="1:37">
      <c r="A31" s="88"/>
      <c r="B31" s="81"/>
      <c r="C31" s="81"/>
      <c r="D31" s="81"/>
      <c r="E31" s="81"/>
      <c r="F31" s="82"/>
      <c r="G31" s="81"/>
      <c r="H31" s="81"/>
      <c r="I31" s="81"/>
      <c r="J31" s="81"/>
      <c r="K31" s="83"/>
      <c r="L31" s="81"/>
      <c r="M31" s="81"/>
      <c r="N31" s="81"/>
      <c r="O31" s="86"/>
      <c r="P31" s="86"/>
      <c r="Q31" s="86"/>
      <c r="R31" s="86"/>
      <c r="S31" s="87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4"/>
    </row>
    <row r="32" spans="1:37">
      <c r="A32" s="88"/>
      <c r="B32" s="81"/>
      <c r="C32" s="81"/>
      <c r="D32" s="81"/>
      <c r="E32" s="81"/>
      <c r="F32" s="82"/>
      <c r="G32" s="81"/>
      <c r="H32" s="81"/>
      <c r="I32" s="81"/>
      <c r="J32" s="81"/>
      <c r="K32" s="83"/>
      <c r="L32" s="81"/>
      <c r="M32" s="81"/>
      <c r="N32" s="81"/>
      <c r="O32" s="97"/>
      <c r="P32" s="97"/>
      <c r="Q32" s="97"/>
      <c r="R32" s="97"/>
      <c r="S32" s="98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  <c r="AI32" s="34"/>
      <c r="AJ32" s="34"/>
      <c r="AK32" s="34"/>
    </row>
    <row r="33" spans="1:37" ht="15" thickBot="1">
      <c r="A33" s="99"/>
      <c r="B33" s="100"/>
      <c r="C33" s="100"/>
      <c r="D33" s="100"/>
      <c r="E33" s="100"/>
      <c r="F33" s="101"/>
      <c r="G33" s="100"/>
      <c r="H33" s="100"/>
      <c r="I33" s="100"/>
      <c r="J33" s="100"/>
      <c r="K33" s="102"/>
      <c r="L33" s="100"/>
      <c r="M33" s="100"/>
      <c r="N33" s="100"/>
      <c r="O33" s="103"/>
      <c r="P33" s="103"/>
      <c r="Q33" s="103"/>
      <c r="R33" s="103"/>
      <c r="S33" s="10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  <c r="AF33" s="34"/>
      <c r="AG33" s="34"/>
      <c r="AH33" s="34"/>
      <c r="AI33" s="34"/>
      <c r="AJ33" s="34"/>
      <c r="AK33" s="34"/>
    </row>
    <row r="34" spans="1:37"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</row>
    <row r="35" spans="1:37"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  <c r="AF35" s="34"/>
      <c r="AG35" s="34"/>
      <c r="AH35" s="34"/>
      <c r="AI35" s="34"/>
      <c r="AJ35" s="34"/>
      <c r="AK35" s="34"/>
    </row>
    <row r="36" spans="1:37"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  <c r="AF36" s="34"/>
      <c r="AG36" s="34"/>
      <c r="AH36" s="34"/>
      <c r="AI36" s="34"/>
      <c r="AJ36" s="34"/>
      <c r="AK36" s="34"/>
    </row>
    <row r="37" spans="1:37"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  <c r="AF37" s="34"/>
      <c r="AG37" s="34"/>
      <c r="AH37" s="34"/>
      <c r="AI37" s="34"/>
      <c r="AJ37" s="34"/>
      <c r="AK37" s="34"/>
    </row>
    <row r="38" spans="1:37">
      <c r="A38" s="146">
        <f ca="1">TODAY()</f>
        <v>42711</v>
      </c>
    </row>
    <row r="39" spans="1:37">
      <c r="B39" s="65"/>
      <c r="C39" s="65"/>
      <c r="D39" s="65"/>
      <c r="E39" s="65"/>
      <c r="F39" s="65"/>
    </row>
    <row r="40" spans="1:37">
      <c r="B40" s="28"/>
      <c r="C40" s="28"/>
      <c r="D40" s="28"/>
      <c r="E40" s="28"/>
      <c r="F40" s="134"/>
      <c r="G40" s="28"/>
    </row>
    <row r="41" spans="1:37">
      <c r="B41" s="28"/>
      <c r="C41" s="28"/>
      <c r="D41" s="28"/>
      <c r="E41" s="28"/>
      <c r="F41" s="134"/>
      <c r="G41" s="28"/>
    </row>
    <row r="42" spans="1:37" ht="15">
      <c r="B42" s="268"/>
      <c r="C42" s="268"/>
      <c r="D42" s="268"/>
      <c r="E42" s="268"/>
      <c r="F42" s="134"/>
      <c r="G42" s="28"/>
      <c r="H42" s="115"/>
      <c r="I42" s="115"/>
      <c r="J42" s="116"/>
      <c r="K42" s="115"/>
      <c r="L42" s="116"/>
      <c r="M42" s="117"/>
      <c r="N42" s="117"/>
      <c r="O42" s="51"/>
    </row>
    <row r="43" spans="1:37">
      <c r="B43" s="268"/>
      <c r="C43" s="268"/>
      <c r="D43" s="268"/>
      <c r="E43" s="268"/>
      <c r="F43" s="134"/>
      <c r="G43" s="28"/>
    </row>
    <row r="44" spans="1:37">
      <c r="B44" s="268"/>
      <c r="C44" s="268"/>
      <c r="D44" s="269"/>
      <c r="E44" s="268"/>
      <c r="F44" s="134"/>
      <c r="G44" s="28"/>
    </row>
    <row r="45" spans="1:37">
      <c r="B45" s="268"/>
      <c r="C45" s="268"/>
      <c r="D45" s="269"/>
      <c r="E45" s="268"/>
      <c r="F45" s="134"/>
      <c r="G45" s="28"/>
    </row>
    <row r="46" spans="1:37">
      <c r="B46" s="268"/>
      <c r="C46" s="268"/>
      <c r="D46" s="269"/>
      <c r="E46" s="268"/>
      <c r="F46" s="134"/>
      <c r="G46" s="28"/>
    </row>
    <row r="47" spans="1:37">
      <c r="B47" s="268"/>
      <c r="C47" s="268"/>
      <c r="D47" s="269"/>
      <c r="E47" s="268"/>
      <c r="F47" s="134"/>
      <c r="G47" s="28"/>
    </row>
    <row r="48" spans="1:37">
      <c r="B48" s="268"/>
      <c r="C48" s="268"/>
      <c r="D48" s="269"/>
      <c r="E48" s="268"/>
      <c r="F48" s="134"/>
      <c r="G48" s="28"/>
    </row>
    <row r="49" spans="2:7">
      <c r="B49" s="268"/>
      <c r="C49" s="268"/>
      <c r="D49" s="269"/>
      <c r="E49" s="268"/>
      <c r="F49" s="134"/>
      <c r="G49" s="28"/>
    </row>
    <row r="50" spans="2:7">
      <c r="B50" s="268"/>
      <c r="C50" s="268"/>
      <c r="D50" s="268"/>
      <c r="E50" s="268"/>
      <c r="F50" s="134"/>
      <c r="G50" s="28"/>
    </row>
    <row r="51" spans="2:7">
      <c r="B51" s="268"/>
      <c r="C51" s="268"/>
      <c r="D51" s="268"/>
      <c r="E51" s="268"/>
      <c r="F51" s="134"/>
      <c r="G51" s="28"/>
    </row>
    <row r="52" spans="2:7">
      <c r="B52" s="268"/>
      <c r="C52" s="268"/>
      <c r="D52" s="268"/>
      <c r="E52" s="268"/>
      <c r="F52" s="134"/>
      <c r="G52" s="28"/>
    </row>
    <row r="53" spans="2:7">
      <c r="B53" s="268"/>
      <c r="C53" s="268"/>
      <c r="D53" s="268"/>
      <c r="E53" s="268"/>
      <c r="F53" s="134"/>
      <c r="G53" s="28"/>
    </row>
    <row r="54" spans="2:7">
      <c r="B54" s="268"/>
      <c r="C54" s="268"/>
      <c r="D54" s="268"/>
      <c r="E54" s="268"/>
      <c r="F54" s="134"/>
      <c r="G54" s="28"/>
    </row>
    <row r="55" spans="2:7">
      <c r="B55" s="268"/>
      <c r="C55" s="268"/>
      <c r="D55" s="268"/>
      <c r="E55" s="268"/>
      <c r="F55" s="134"/>
      <c r="G55" s="28"/>
    </row>
    <row r="56" spans="2:7">
      <c r="B56" s="28"/>
      <c r="C56" s="28"/>
      <c r="D56" s="28"/>
      <c r="E56" s="28"/>
      <c r="F56" s="134"/>
      <c r="G56" s="28"/>
    </row>
  </sheetData>
  <sheetProtection formatCells="0" formatColumns="0" formatRows="0" insertColumns="0" insertRows="0" insertHyperlinks="0" deleteColumns="0" deleteRows="0" sort="0" autoFilter="0" pivotTables="0"/>
  <mergeCells count="27">
    <mergeCell ref="B50:C50"/>
    <mergeCell ref="B49:C49"/>
    <mergeCell ref="D50:E50"/>
    <mergeCell ref="D49:E49"/>
    <mergeCell ref="D48:E48"/>
    <mergeCell ref="D55:E55"/>
    <mergeCell ref="D54:E54"/>
    <mergeCell ref="D53:E53"/>
    <mergeCell ref="D52:E52"/>
    <mergeCell ref="D51:E51"/>
    <mergeCell ref="B55:C55"/>
    <mergeCell ref="B54:C54"/>
    <mergeCell ref="B53:C53"/>
    <mergeCell ref="B52:C52"/>
    <mergeCell ref="B51:C51"/>
    <mergeCell ref="B42:E42"/>
    <mergeCell ref="B43:C43"/>
    <mergeCell ref="D43:E43"/>
    <mergeCell ref="B48:C48"/>
    <mergeCell ref="B47:C47"/>
    <mergeCell ref="B46:C46"/>
    <mergeCell ref="B45:C45"/>
    <mergeCell ref="B44:C44"/>
    <mergeCell ref="D45:E45"/>
    <mergeCell ref="D44:E44"/>
    <mergeCell ref="D47:E47"/>
    <mergeCell ref="D46:E46"/>
  </mergeCells>
  <conditionalFormatting sqref="O42">
    <cfRule type="expression" dxfId="236" priority="3">
      <formula>O42+20&lt; TODAY()</formula>
    </cfRule>
  </conditionalFormatting>
  <conditionalFormatting sqref="O42">
    <cfRule type="expression" dxfId="235" priority="2">
      <formula>ISBLANK(O42)</formula>
    </cfRule>
  </conditionalFormatting>
  <conditionalFormatting sqref="O42">
    <cfRule type="expression" dxfId="234" priority="1">
      <formula>S42&lt;&gt;0</formula>
    </cfRule>
  </conditionalFormatting>
  <dataValidations count="1">
    <dataValidation type="list" allowBlank="1" sqref="H42">
      <formula1>$Q$3:$Q$7</formula1>
    </dataValidation>
  </dataValidation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theme="3" tint="0.59999389629810485"/>
  </sheetPr>
  <dimension ref="A1:AQ40"/>
  <sheetViews>
    <sheetView showGridLines="0" zoomScaleNormal="100" workbookViewId="0">
      <pane ySplit="2" topLeftCell="A3" activePane="bottomLeft" state="frozen"/>
      <selection pane="bottomLeft" activeCell="E5" sqref="E5"/>
    </sheetView>
  </sheetViews>
  <sheetFormatPr baseColWidth="10" defaultRowHeight="15"/>
  <cols>
    <col min="1" max="1" width="11.625" customWidth="1"/>
    <col min="2" max="2" width="12.625" style="60" customWidth="1"/>
    <col min="3" max="3" width="31.125" style="7" customWidth="1"/>
    <col min="4" max="4" width="11.625" customWidth="1"/>
    <col min="5" max="5" width="28.75" customWidth="1"/>
    <col min="6" max="7" width="11.625" customWidth="1"/>
    <col min="8" max="8" width="11.625" style="9" customWidth="1"/>
    <col min="9" max="9" width="24.875" style="10" customWidth="1"/>
    <col min="10" max="10" width="11.625" style="3" customWidth="1"/>
    <col min="11" max="11" width="23.375" style="31" customWidth="1"/>
    <col min="12" max="12" width="11.625" style="1" customWidth="1"/>
    <col min="13" max="13" width="12.125" style="1" customWidth="1"/>
    <col min="14" max="14" width="15.125" customWidth="1"/>
    <col min="15" max="17" width="11.625" customWidth="1"/>
    <col min="18" max="18" width="11.625" style="37" customWidth="1"/>
    <col min="19" max="26" width="11.625" customWidth="1"/>
    <col min="27" max="27" width="11.625" style="3" customWidth="1"/>
    <col min="28" max="28" width="11.625" customWidth="1"/>
    <col min="29" max="29" width="13.875" customWidth="1"/>
    <col min="30" max="30" width="11.625" customWidth="1"/>
    <col min="31" max="31" width="35.125" customWidth="1"/>
    <col min="32" max="32" width="6.375" customWidth="1"/>
    <col min="37" max="37" width="15.125" customWidth="1"/>
    <col min="40" max="40" width="14.875" customWidth="1"/>
    <col min="43" max="43" width="18.125" customWidth="1"/>
  </cols>
  <sheetData>
    <row r="1" spans="1:43" ht="37.5" customHeight="1" thickBot="1">
      <c r="A1" s="273" t="s">
        <v>26</v>
      </c>
      <c r="B1" s="273"/>
      <c r="C1" s="273"/>
      <c r="D1" s="273"/>
      <c r="E1" s="273"/>
      <c r="F1" s="273"/>
      <c r="G1" s="273"/>
      <c r="H1" s="273"/>
      <c r="I1" s="149"/>
      <c r="J1" s="274" t="s">
        <v>8</v>
      </c>
      <c r="K1" s="274"/>
      <c r="L1" s="274"/>
      <c r="M1" s="274"/>
      <c r="N1" s="275" t="s">
        <v>6</v>
      </c>
      <c r="O1" s="276"/>
      <c r="P1" s="276"/>
      <c r="Q1" s="276"/>
      <c r="R1" s="276"/>
      <c r="S1" s="276"/>
      <c r="T1" s="276"/>
      <c r="U1" s="277"/>
      <c r="V1" s="278" t="s">
        <v>7</v>
      </c>
      <c r="W1" s="279"/>
      <c r="X1" s="279"/>
      <c r="Y1" s="279"/>
      <c r="Z1" s="279"/>
      <c r="AA1" s="280" t="s">
        <v>33</v>
      </c>
      <c r="AB1" s="281"/>
      <c r="AC1" s="281"/>
      <c r="AD1" s="282"/>
      <c r="AE1" s="150" t="s">
        <v>32</v>
      </c>
      <c r="AF1" s="5"/>
      <c r="AG1" s="41"/>
      <c r="AH1" s="42">
        <f ca="1">TODAY()</f>
        <v>42711</v>
      </c>
      <c r="AI1" s="12">
        <f>STAGRECU-$Y$16</f>
        <v>0</v>
      </c>
      <c r="AJ1" s="12">
        <v>25</v>
      </c>
      <c r="AK1" s="12">
        <f>AI1*AJ1</f>
        <v>0</v>
      </c>
      <c r="AL1" s="12">
        <f>interv_recus-interv_payés</f>
        <v>0</v>
      </c>
      <c r="AM1" s="12">
        <v>35</v>
      </c>
      <c r="AN1" s="12">
        <f>AL1*AM1</f>
        <v>0</v>
      </c>
      <c r="AO1" s="12">
        <f>AK1+AN1</f>
        <v>0</v>
      </c>
      <c r="AP1" s="43">
        <f>$T$16-$U$16</f>
        <v>6</v>
      </c>
      <c r="AQ1" s="8"/>
    </row>
    <row r="2" spans="1:43" s="2" customFormat="1" ht="66" customHeight="1" thickTop="1" thickBot="1">
      <c r="A2" s="151" t="s">
        <v>9</v>
      </c>
      <c r="B2" s="152" t="s">
        <v>4</v>
      </c>
      <c r="C2" s="153" t="s">
        <v>11</v>
      </c>
      <c r="D2" s="153" t="s">
        <v>5</v>
      </c>
      <c r="E2" s="153" t="s">
        <v>10</v>
      </c>
      <c r="F2" s="153" t="s">
        <v>19</v>
      </c>
      <c r="G2" s="153" t="s">
        <v>12</v>
      </c>
      <c r="H2" s="154" t="s">
        <v>13</v>
      </c>
      <c r="I2" s="155" t="s">
        <v>41</v>
      </c>
      <c r="J2" s="156" t="s">
        <v>14</v>
      </c>
      <c r="K2" s="157" t="s">
        <v>34</v>
      </c>
      <c r="L2" s="158" t="s">
        <v>15</v>
      </c>
      <c r="M2" s="159" t="s">
        <v>16</v>
      </c>
      <c r="N2" s="160" t="s">
        <v>17</v>
      </c>
      <c r="O2" s="161" t="s">
        <v>18</v>
      </c>
      <c r="P2" s="161" t="s">
        <v>20</v>
      </c>
      <c r="Q2" s="161" t="s">
        <v>21</v>
      </c>
      <c r="R2" s="148" t="s">
        <v>23</v>
      </c>
      <c r="S2" s="161" t="s">
        <v>30</v>
      </c>
      <c r="T2" s="161" t="s">
        <v>22</v>
      </c>
      <c r="U2" s="162" t="s">
        <v>24</v>
      </c>
      <c r="V2" s="163" t="s">
        <v>27</v>
      </c>
      <c r="W2" s="164" t="s">
        <v>18</v>
      </c>
      <c r="X2" s="164" t="s">
        <v>20</v>
      </c>
      <c r="Y2" s="164" t="s">
        <v>21</v>
      </c>
      <c r="Z2" s="165" t="s">
        <v>23</v>
      </c>
      <c r="AA2" s="166" t="s">
        <v>25</v>
      </c>
      <c r="AB2" s="167" t="s">
        <v>28</v>
      </c>
      <c r="AC2" s="167" t="s">
        <v>29</v>
      </c>
      <c r="AD2" s="168" t="s">
        <v>31</v>
      </c>
      <c r="AE2" s="169"/>
      <c r="AF2" s="4"/>
      <c r="AG2" s="44"/>
      <c r="AH2" s="12"/>
      <c r="AI2" s="12">
        <f>$Z$16</f>
        <v>15</v>
      </c>
      <c r="AJ2" s="12">
        <v>25</v>
      </c>
      <c r="AK2" s="12">
        <f>AI2*AJ2</f>
        <v>375</v>
      </c>
      <c r="AL2" s="12">
        <f>interv_restes_à_payer</f>
        <v>1</v>
      </c>
      <c r="AM2" s="12">
        <v>35</v>
      </c>
      <c r="AN2" s="12">
        <f>AL2*AM2</f>
        <v>35</v>
      </c>
      <c r="AO2" s="12">
        <f>AK2+AN2</f>
        <v>410</v>
      </c>
      <c r="AP2" s="45"/>
      <c r="AQ2" s="44"/>
    </row>
    <row r="3" spans="1:43" ht="22.5" customHeight="1" thickTop="1">
      <c r="A3" s="13" t="s">
        <v>1</v>
      </c>
      <c r="B3" s="13" t="s">
        <v>48</v>
      </c>
      <c r="C3" s="14" t="s">
        <v>49</v>
      </c>
      <c r="D3" s="13">
        <v>38987</v>
      </c>
      <c r="E3" s="14" t="s">
        <v>146</v>
      </c>
      <c r="F3" s="57">
        <v>1</v>
      </c>
      <c r="G3" s="68">
        <v>1</v>
      </c>
      <c r="H3" s="16">
        <v>42741</v>
      </c>
      <c r="I3" s="265" t="s">
        <v>147</v>
      </c>
      <c r="J3" s="17">
        <v>42710</v>
      </c>
      <c r="K3" s="54" t="s">
        <v>50</v>
      </c>
      <c r="L3" s="66"/>
      <c r="M3" s="58"/>
      <c r="N3" s="19" t="s">
        <v>148</v>
      </c>
      <c r="O3" s="20">
        <v>1</v>
      </c>
      <c r="P3" s="20"/>
      <c r="Q3" s="20"/>
      <c r="R3" s="185">
        <f>O3-Q3</f>
        <v>1</v>
      </c>
      <c r="S3" s="21"/>
      <c r="T3" s="20">
        <v>6</v>
      </c>
      <c r="U3" s="22"/>
      <c r="V3" s="23">
        <v>15</v>
      </c>
      <c r="W3" s="24">
        <v>15</v>
      </c>
      <c r="X3" s="24"/>
      <c r="Y3" s="24"/>
      <c r="Z3" s="189">
        <f>IF(AC3="",W3,AC3-Y3)</f>
        <v>15</v>
      </c>
      <c r="AA3" s="61"/>
      <c r="AB3" s="25"/>
      <c r="AC3" s="25"/>
      <c r="AD3" s="198">
        <f>100*AB3/V3</f>
        <v>0</v>
      </c>
      <c r="AE3" s="55" t="s">
        <v>51</v>
      </c>
    </row>
    <row r="4" spans="1:43" s="6" customFormat="1" ht="24.95" customHeight="1">
      <c r="A4" s="13"/>
      <c r="B4" s="13"/>
      <c r="C4" s="14"/>
      <c r="D4" s="13"/>
      <c r="E4" s="14"/>
      <c r="F4" s="142"/>
      <c r="G4" s="142"/>
      <c r="H4" s="16"/>
      <c r="I4" s="137"/>
      <c r="J4" s="17"/>
      <c r="K4" s="53"/>
      <c r="L4" s="67"/>
      <c r="M4" s="58"/>
      <c r="N4" s="19"/>
      <c r="O4" s="20"/>
      <c r="P4" s="20"/>
      <c r="Q4" s="20"/>
      <c r="R4" s="186">
        <f t="shared" ref="R4:R8" si="0">O4-Q4</f>
        <v>0</v>
      </c>
      <c r="S4" s="21"/>
      <c r="T4" s="20"/>
      <c r="U4" s="22"/>
      <c r="V4" s="135"/>
      <c r="W4" s="24"/>
      <c r="X4" s="24"/>
      <c r="Y4" s="24"/>
      <c r="Z4" s="190">
        <f t="shared" ref="Z4:Z8" si="1">IF(AC4="",W4,AC4-Y4)</f>
        <v>0</v>
      </c>
      <c r="AA4" s="75"/>
      <c r="AB4" s="25"/>
      <c r="AC4" s="25"/>
      <c r="AD4" s="201"/>
      <c r="AE4" s="56"/>
    </row>
    <row r="5" spans="1:43" s="6" customFormat="1" ht="24.95" customHeight="1">
      <c r="A5" s="13"/>
      <c r="B5" s="13"/>
      <c r="C5" s="14"/>
      <c r="D5" s="13"/>
      <c r="E5" s="14"/>
      <c r="F5" s="142"/>
      <c r="G5" s="142"/>
      <c r="H5" s="16"/>
      <c r="I5" s="137"/>
      <c r="J5" s="17"/>
      <c r="K5" s="53"/>
      <c r="L5" s="67"/>
      <c r="M5" s="58"/>
      <c r="N5" s="19"/>
      <c r="O5" s="20"/>
      <c r="P5" s="20"/>
      <c r="Q5" s="20"/>
      <c r="R5" s="186">
        <f t="shared" si="0"/>
        <v>0</v>
      </c>
      <c r="S5" s="21"/>
      <c r="T5" s="20"/>
      <c r="U5" s="22"/>
      <c r="V5" s="135"/>
      <c r="W5" s="24"/>
      <c r="X5" s="24"/>
      <c r="Y5" s="24"/>
      <c r="Z5" s="190">
        <f t="shared" si="1"/>
        <v>0</v>
      </c>
      <c r="AA5" s="75"/>
      <c r="AB5" s="25"/>
      <c r="AC5" s="25"/>
      <c r="AD5" s="201"/>
      <c r="AE5" s="56"/>
    </row>
    <row r="6" spans="1:43" s="6" customFormat="1" ht="24.95" customHeight="1">
      <c r="A6" s="13"/>
      <c r="B6" s="13"/>
      <c r="C6" s="14"/>
      <c r="D6" s="13"/>
      <c r="E6" s="14"/>
      <c r="F6" s="142"/>
      <c r="G6" s="142"/>
      <c r="H6" s="16"/>
      <c r="I6" s="137"/>
      <c r="J6" s="17"/>
      <c r="K6" s="170"/>
      <c r="L6" s="67"/>
      <c r="M6" s="58"/>
      <c r="N6" s="19"/>
      <c r="O6" s="20"/>
      <c r="P6" s="20"/>
      <c r="Q6" s="20"/>
      <c r="R6" s="186">
        <f t="shared" si="0"/>
        <v>0</v>
      </c>
      <c r="S6" s="21"/>
      <c r="T6" s="20"/>
      <c r="U6" s="22"/>
      <c r="V6" s="135"/>
      <c r="W6" s="24"/>
      <c r="X6" s="24"/>
      <c r="Y6" s="24"/>
      <c r="Z6" s="190">
        <f t="shared" si="1"/>
        <v>0</v>
      </c>
      <c r="AA6" s="75"/>
      <c r="AB6" s="25"/>
      <c r="AC6" s="25"/>
      <c r="AD6" s="201"/>
      <c r="AE6" s="56"/>
    </row>
    <row r="7" spans="1:43" ht="24.95" customHeight="1">
      <c r="A7" s="59"/>
      <c r="B7" s="59"/>
      <c r="C7" s="64"/>
      <c r="D7" s="59"/>
      <c r="E7" s="64"/>
      <c r="F7" s="141"/>
      <c r="G7" s="141"/>
      <c r="H7" s="105"/>
      <c r="I7" s="106"/>
      <c r="J7" s="107"/>
      <c r="K7" s="53"/>
      <c r="L7" s="108"/>
      <c r="M7" s="109"/>
      <c r="N7" s="110"/>
      <c r="O7" s="70"/>
      <c r="P7" s="70"/>
      <c r="Q7" s="70"/>
      <c r="R7" s="187">
        <f>O7-Q7</f>
        <v>0</v>
      </c>
      <c r="S7" s="71"/>
      <c r="T7" s="70"/>
      <c r="U7" s="111"/>
      <c r="V7" s="72"/>
      <c r="W7" s="73"/>
      <c r="X7" s="73"/>
      <c r="Y7" s="73"/>
      <c r="Z7" s="191">
        <f t="shared" si="1"/>
        <v>0</v>
      </c>
      <c r="AA7" s="113"/>
      <c r="AB7" s="74"/>
      <c r="AC7" s="74"/>
      <c r="AD7" s="200"/>
      <c r="AE7" s="69"/>
    </row>
    <row r="8" spans="1:43" ht="24.95" customHeight="1">
      <c r="A8" s="13"/>
      <c r="B8" s="59"/>
      <c r="C8" s="64"/>
      <c r="D8" s="13"/>
      <c r="E8" s="14"/>
      <c r="F8" s="57"/>
      <c r="G8" s="57"/>
      <c r="H8" s="16"/>
      <c r="I8" s="79"/>
      <c r="J8" s="80"/>
      <c r="K8" s="53"/>
      <c r="L8" s="67"/>
      <c r="M8" s="77"/>
      <c r="N8" s="78"/>
      <c r="O8" s="20"/>
      <c r="P8" s="20"/>
      <c r="Q8" s="20"/>
      <c r="R8" s="186">
        <f t="shared" si="0"/>
        <v>0</v>
      </c>
      <c r="S8" s="21"/>
      <c r="T8" s="20"/>
      <c r="U8" s="76"/>
      <c r="V8" s="23"/>
      <c r="W8" s="24"/>
      <c r="X8" s="24"/>
      <c r="Y8" s="24"/>
      <c r="Z8" s="190">
        <f t="shared" si="1"/>
        <v>0</v>
      </c>
      <c r="AA8" s="75"/>
      <c r="AB8" s="25"/>
      <c r="AC8" s="25"/>
      <c r="AD8" s="199"/>
      <c r="AE8" s="56"/>
    </row>
    <row r="9" spans="1:43" s="6" customFormat="1" ht="24.95" customHeight="1">
      <c r="A9" s="13"/>
      <c r="B9" s="13"/>
      <c r="C9" s="14"/>
      <c r="D9" s="13"/>
      <c r="E9" s="14"/>
      <c r="F9" s="57"/>
      <c r="G9" s="57"/>
      <c r="H9" s="16"/>
      <c r="I9" s="79"/>
      <c r="J9" s="80"/>
      <c r="K9" s="53"/>
      <c r="L9" s="67"/>
      <c r="M9" s="58"/>
      <c r="N9" s="19"/>
      <c r="O9" s="20"/>
      <c r="P9" s="20"/>
      <c r="Q9" s="20"/>
      <c r="R9" s="186">
        <f t="shared" ref="R9" si="2">O9-Q9</f>
        <v>0</v>
      </c>
      <c r="S9" s="21"/>
      <c r="T9" s="20"/>
      <c r="U9" s="22"/>
      <c r="V9" s="135"/>
      <c r="W9" s="24"/>
      <c r="X9" s="24"/>
      <c r="Y9" s="24"/>
      <c r="Z9" s="190">
        <f t="shared" ref="Z9" si="3">IF(AC9="",W9,AC9-Y9)</f>
        <v>0</v>
      </c>
      <c r="AA9" s="75"/>
      <c r="AB9" s="25"/>
      <c r="AC9" s="25"/>
      <c r="AD9" s="201"/>
      <c r="AE9" s="56"/>
    </row>
    <row r="10" spans="1:43" s="6" customFormat="1" ht="24.95" customHeight="1">
      <c r="A10" s="13"/>
      <c r="B10" s="13"/>
      <c r="C10" s="14"/>
      <c r="D10" s="13"/>
      <c r="E10" s="14"/>
      <c r="F10" s="57"/>
      <c r="G10" s="57"/>
      <c r="H10" s="16"/>
      <c r="I10" s="137"/>
      <c r="J10" s="17"/>
      <c r="K10" s="53"/>
      <c r="L10" s="67"/>
      <c r="M10" s="58"/>
      <c r="N10" s="19"/>
      <c r="O10" s="20"/>
      <c r="P10" s="20"/>
      <c r="Q10" s="20"/>
      <c r="R10" s="186">
        <f t="shared" ref="R10:R12" si="4">O10-Q10</f>
        <v>0</v>
      </c>
      <c r="S10" s="21"/>
      <c r="T10" s="20"/>
      <c r="U10" s="22"/>
      <c r="V10" s="135"/>
      <c r="W10" s="24"/>
      <c r="X10" s="24"/>
      <c r="Y10" s="24"/>
      <c r="Z10" s="190">
        <f t="shared" ref="Z10:Z12" si="5">IF(AC10="",W10,AC10-Y10)</f>
        <v>0</v>
      </c>
      <c r="AA10" s="75"/>
      <c r="AB10" s="25"/>
      <c r="AC10" s="25"/>
      <c r="AD10" s="201"/>
      <c r="AE10" s="56"/>
    </row>
    <row r="11" spans="1:43" s="6" customFormat="1" ht="24.95" customHeight="1">
      <c r="A11" s="13"/>
      <c r="B11" s="13"/>
      <c r="C11" s="14"/>
      <c r="D11" s="13"/>
      <c r="E11" s="14"/>
      <c r="F11" s="57"/>
      <c r="G11" s="57"/>
      <c r="H11" s="16"/>
      <c r="I11" s="137"/>
      <c r="J11" s="17"/>
      <c r="K11" s="53"/>
      <c r="L11" s="67"/>
      <c r="M11" s="58"/>
      <c r="N11" s="19"/>
      <c r="O11" s="20"/>
      <c r="P11" s="20"/>
      <c r="Q11" s="20"/>
      <c r="R11" s="186">
        <f t="shared" ref="R11" si="6">O11-Q11</f>
        <v>0</v>
      </c>
      <c r="S11" s="21"/>
      <c r="T11" s="20"/>
      <c r="U11" s="22"/>
      <c r="V11" s="135"/>
      <c r="W11" s="24"/>
      <c r="X11" s="24"/>
      <c r="Y11" s="24"/>
      <c r="Z11" s="190">
        <f>IF(AC11="",W11,AC11-Y11)</f>
        <v>0</v>
      </c>
      <c r="AA11" s="75"/>
      <c r="AB11" s="25"/>
      <c r="AC11" s="25"/>
      <c r="AD11" s="201"/>
      <c r="AE11" s="56"/>
    </row>
    <row r="12" spans="1:43" s="6" customFormat="1" ht="24.95" customHeight="1">
      <c r="A12" s="13"/>
      <c r="B12" s="13"/>
      <c r="C12" s="14"/>
      <c r="D12" s="13"/>
      <c r="E12" s="14"/>
      <c r="F12" s="57"/>
      <c r="G12" s="57"/>
      <c r="H12" s="16"/>
      <c r="I12" s="137"/>
      <c r="J12" s="17"/>
      <c r="K12" s="53"/>
      <c r="L12" s="67"/>
      <c r="M12" s="58"/>
      <c r="N12" s="19"/>
      <c r="O12" s="20"/>
      <c r="P12" s="20"/>
      <c r="Q12" s="20"/>
      <c r="R12" s="186">
        <f t="shared" si="4"/>
        <v>0</v>
      </c>
      <c r="S12" s="21"/>
      <c r="T12" s="20"/>
      <c r="U12" s="22"/>
      <c r="V12" s="135"/>
      <c r="W12" s="24"/>
      <c r="X12" s="24"/>
      <c r="Y12" s="24"/>
      <c r="Z12" s="190">
        <f t="shared" si="5"/>
        <v>0</v>
      </c>
      <c r="AA12" s="75"/>
      <c r="AB12" s="25"/>
      <c r="AC12" s="25"/>
      <c r="AD12" s="201"/>
      <c r="AE12" s="56"/>
    </row>
    <row r="13" spans="1:43" s="6" customFormat="1" ht="24.95" customHeight="1">
      <c r="A13" s="13"/>
      <c r="B13" s="13"/>
      <c r="C13" s="14"/>
      <c r="D13" s="13"/>
      <c r="E13" s="14"/>
      <c r="F13" s="57"/>
      <c r="G13" s="57"/>
      <c r="H13" s="16"/>
      <c r="I13" s="137"/>
      <c r="J13" s="17"/>
      <c r="K13" s="53"/>
      <c r="L13" s="67"/>
      <c r="M13" s="58"/>
      <c r="N13" s="19"/>
      <c r="O13" s="20"/>
      <c r="P13" s="20"/>
      <c r="Q13" s="20"/>
      <c r="R13" s="186">
        <f t="shared" ref="R13:R14" si="7">O13-Q13</f>
        <v>0</v>
      </c>
      <c r="S13" s="21"/>
      <c r="T13" s="20"/>
      <c r="U13" s="22"/>
      <c r="V13" s="135"/>
      <c r="W13" s="24"/>
      <c r="X13" s="24"/>
      <c r="Y13" s="24"/>
      <c r="Z13" s="190">
        <f t="shared" ref="Z13:Z14" si="8">IF(AC13="",W13,AC13-Y13)</f>
        <v>0</v>
      </c>
      <c r="AA13" s="75"/>
      <c r="AB13" s="25"/>
      <c r="AC13" s="25"/>
      <c r="AD13" s="201"/>
      <c r="AE13" s="56"/>
    </row>
    <row r="14" spans="1:43" s="6" customFormat="1" ht="24.95" customHeight="1" thickBot="1">
      <c r="A14" s="118"/>
      <c r="B14" s="118"/>
      <c r="C14" s="119"/>
      <c r="D14" s="118"/>
      <c r="E14" s="119"/>
      <c r="F14" s="120"/>
      <c r="G14" s="120"/>
      <c r="H14" s="121"/>
      <c r="I14" s="122"/>
      <c r="J14" s="123"/>
      <c r="K14" s="124"/>
      <c r="L14" s="125"/>
      <c r="M14" s="126"/>
      <c r="N14" s="127"/>
      <c r="O14" s="128"/>
      <c r="P14" s="128"/>
      <c r="Q14" s="128"/>
      <c r="R14" s="188">
        <f t="shared" si="7"/>
        <v>0</v>
      </c>
      <c r="S14" s="129"/>
      <c r="T14" s="128"/>
      <c r="U14" s="130"/>
      <c r="V14" s="139"/>
      <c r="W14" s="131"/>
      <c r="X14" s="131"/>
      <c r="Y14" s="131"/>
      <c r="Z14" s="192">
        <f t="shared" si="8"/>
        <v>0</v>
      </c>
      <c r="AA14" s="138"/>
      <c r="AB14" s="132"/>
      <c r="AC14" s="132"/>
      <c r="AD14" s="202"/>
      <c r="AE14" s="133"/>
    </row>
    <row r="15" spans="1:43" ht="30" customHeight="1" thickTop="1" thickBot="1">
      <c r="A15" s="171"/>
      <c r="B15" s="172"/>
      <c r="C15" s="173"/>
      <c r="D15" s="174"/>
      <c r="E15" s="174"/>
      <c r="F15" s="174"/>
      <c r="G15" s="174"/>
      <c r="H15" s="175"/>
      <c r="I15" s="176"/>
      <c r="J15" s="177"/>
      <c r="K15" s="178"/>
      <c r="L15" s="179"/>
      <c r="M15" s="180"/>
      <c r="N15" s="270" t="s">
        <v>35</v>
      </c>
      <c r="O15" s="271"/>
      <c r="P15" s="271"/>
      <c r="Q15" s="271"/>
      <c r="R15" s="271"/>
      <c r="S15" s="271"/>
      <c r="T15" s="271"/>
      <c r="U15" s="272"/>
      <c r="V15" s="270" t="s">
        <v>35</v>
      </c>
      <c r="W15" s="271"/>
      <c r="X15" s="271"/>
      <c r="Y15" s="271"/>
      <c r="Z15" s="272"/>
      <c r="AA15" s="270" t="s">
        <v>36</v>
      </c>
      <c r="AB15" s="271"/>
      <c r="AC15" s="271"/>
      <c r="AD15" s="272"/>
      <c r="AE15" s="29"/>
    </row>
    <row r="16" spans="1:43" ht="26.25" customHeight="1" thickTop="1" thickBot="1">
      <c r="A16" s="174"/>
      <c r="B16" s="171"/>
      <c r="C16" s="181"/>
      <c r="D16" s="174"/>
      <c r="E16" s="174"/>
      <c r="F16" s="174"/>
      <c r="G16" s="174"/>
      <c r="H16" s="51"/>
      <c r="I16" s="182"/>
      <c r="J16" s="183"/>
      <c r="K16" s="184"/>
      <c r="L16" s="179"/>
      <c r="M16" s="179"/>
      <c r="N16" s="193"/>
      <c r="O16" s="194">
        <f>SUM(O3:O14)</f>
        <v>1</v>
      </c>
      <c r="P16" s="194">
        <f>SUM(P3:P14)</f>
        <v>0</v>
      </c>
      <c r="Q16" s="194">
        <f>SUM(Q3:Q14)</f>
        <v>0</v>
      </c>
      <c r="R16" s="194">
        <f>SUM(R3:R14)</f>
        <v>1</v>
      </c>
      <c r="S16" s="195"/>
      <c r="T16" s="194">
        <f t="shared" ref="T16:Z16" si="9">SUM(T3:T14)</f>
        <v>6</v>
      </c>
      <c r="U16" s="194">
        <f t="shared" si="9"/>
        <v>0</v>
      </c>
      <c r="V16" s="194">
        <f t="shared" si="9"/>
        <v>15</v>
      </c>
      <c r="W16" s="194">
        <f t="shared" si="9"/>
        <v>15</v>
      </c>
      <c r="X16" s="194">
        <f t="shared" si="9"/>
        <v>0</v>
      </c>
      <c r="Y16" s="194">
        <f t="shared" si="9"/>
        <v>0</v>
      </c>
      <c r="Z16" s="194">
        <f t="shared" si="9"/>
        <v>15</v>
      </c>
      <c r="AA16" s="196"/>
      <c r="AB16" s="194">
        <f>SUM(AB3:AB14)</f>
        <v>0</v>
      </c>
      <c r="AC16" s="194">
        <f>SUM(AC3:AC14)</f>
        <v>0</v>
      </c>
      <c r="AD16" s="197">
        <f>100*AB16/V16</f>
        <v>0</v>
      </c>
      <c r="AE16" s="29"/>
    </row>
    <row r="17" spans="8:9" ht="15.75" thickTop="1">
      <c r="H17" s="51"/>
    </row>
    <row r="18" spans="8:9">
      <c r="H18" s="51"/>
      <c r="I18" s="11"/>
    </row>
    <row r="19" spans="8:9">
      <c r="H19" s="51"/>
    </row>
    <row r="34" spans="1:23">
      <c r="A34" s="8" t="s">
        <v>1</v>
      </c>
    </row>
    <row r="35" spans="1:23">
      <c r="A35" s="8" t="s">
        <v>0</v>
      </c>
    </row>
    <row r="36" spans="1:23">
      <c r="A36" s="8" t="s">
        <v>2</v>
      </c>
    </row>
    <row r="37" spans="1:23">
      <c r="A37" s="8" t="s">
        <v>2</v>
      </c>
    </row>
    <row r="38" spans="1:23">
      <c r="A38" s="8" t="s">
        <v>37</v>
      </c>
    </row>
    <row r="39" spans="1:23">
      <c r="A39" s="8" t="s">
        <v>3</v>
      </c>
    </row>
    <row r="40" spans="1:23">
      <c r="A40" t="s">
        <v>38</v>
      </c>
      <c r="D40" t="s">
        <v>38</v>
      </c>
      <c r="E40" t="s">
        <v>38</v>
      </c>
      <c r="F40" t="s">
        <v>38</v>
      </c>
      <c r="G40" t="s">
        <v>38</v>
      </c>
      <c r="H40" s="9" t="s">
        <v>38</v>
      </c>
      <c r="I40" s="10" t="s">
        <v>38</v>
      </c>
      <c r="J40" s="3" t="s">
        <v>38</v>
      </c>
      <c r="K40" s="31" t="s">
        <v>38</v>
      </c>
      <c r="N40" t="s">
        <v>38</v>
      </c>
      <c r="O40" t="s">
        <v>38</v>
      </c>
      <c r="T40" t="s">
        <v>38</v>
      </c>
      <c r="V40" t="s">
        <v>38</v>
      </c>
      <c r="W40" t="s">
        <v>38</v>
      </c>
    </row>
  </sheetData>
  <sheetProtection formatCells="0" formatColumns="0" formatRows="0" insertColumns="0" insertRows="0" insertHyperlinks="0" deleteColumns="0" deleteRows="0" selectLockedCells="1" sort="0" autoFilter="0" pivotTables="0"/>
  <sortState ref="A4:AE43">
    <sortCondition ref="B3:B43"/>
    <sortCondition ref="D3:D43"/>
    <sortCondition ref="G3:G43"/>
    <sortCondition ref="H3:H43"/>
  </sortState>
  <mergeCells count="8">
    <mergeCell ref="N15:U15"/>
    <mergeCell ref="V15:Z15"/>
    <mergeCell ref="AA15:AD15"/>
    <mergeCell ref="A1:H1"/>
    <mergeCell ref="J1:M1"/>
    <mergeCell ref="N1:U1"/>
    <mergeCell ref="V1:Z1"/>
    <mergeCell ref="AA1:AD1"/>
  </mergeCells>
  <conditionalFormatting sqref="I14">
    <cfRule type="expression" dxfId="233" priority="1066">
      <formula>I14+30&lt; TODAY()</formula>
    </cfRule>
  </conditionalFormatting>
  <conditionalFormatting sqref="I14">
    <cfRule type="expression" dxfId="232" priority="1065">
      <formula>ISBLANK(I14)</formula>
    </cfRule>
  </conditionalFormatting>
  <conditionalFormatting sqref="L14">
    <cfRule type="expression" dxfId="231" priority="1063">
      <formula>L14&lt;&gt;0</formula>
    </cfRule>
    <cfRule type="expression" dxfId="230" priority="1064">
      <formula>L14&lt;&gt;0</formula>
    </cfRule>
  </conditionalFormatting>
  <conditionalFormatting sqref="AD14">
    <cfRule type="containsErrors" dxfId="229" priority="1062">
      <formula>ISERROR(AD14)</formula>
    </cfRule>
  </conditionalFormatting>
  <conditionalFormatting sqref="L3">
    <cfRule type="expression" dxfId="228" priority="976">
      <formula>L3&lt;&gt;0</formula>
    </cfRule>
  </conditionalFormatting>
  <conditionalFormatting sqref="L3">
    <cfRule type="expression" dxfId="227" priority="974">
      <formula>L3&lt;&gt;0</formula>
    </cfRule>
    <cfRule type="expression" dxfId="226" priority="975">
      <formula>L3&lt;&gt;0</formula>
    </cfRule>
  </conditionalFormatting>
  <conditionalFormatting sqref="R15:R1048576 R1:R3">
    <cfRule type="containsErrors" dxfId="225" priority="970">
      <formula>ISERROR(R1)</formula>
    </cfRule>
    <cfRule type="containsErrors" dxfId="224" priority="1171">
      <formula>ISERROR(R1)</formula>
    </cfRule>
  </conditionalFormatting>
  <conditionalFormatting sqref="R3">
    <cfRule type="containsErrors" dxfId="223" priority="969">
      <formula>ISERROR(R3)</formula>
    </cfRule>
  </conditionalFormatting>
  <conditionalFormatting sqref="R3">
    <cfRule type="expression" priority="966">
      <formula>"SI(ESTERREUR(R3)0)"</formula>
    </cfRule>
  </conditionalFormatting>
  <conditionalFormatting sqref="R14">
    <cfRule type="containsErrors" dxfId="222" priority="943">
      <formula>ISERROR(R14)</formula>
    </cfRule>
    <cfRule type="containsErrors" dxfId="221" priority="951">
      <formula>ISERROR(R14)</formula>
    </cfRule>
  </conditionalFormatting>
  <conditionalFormatting sqref="R14">
    <cfRule type="containsErrors" dxfId="220" priority="942">
      <formula>ISERROR(R14)</formula>
    </cfRule>
  </conditionalFormatting>
  <conditionalFormatting sqref="R14">
    <cfRule type="expression" priority="941">
      <formula>"sierreur(0)"</formula>
    </cfRule>
  </conditionalFormatting>
  <conditionalFormatting sqref="R14">
    <cfRule type="expression" priority="940">
      <formula>"SI(ESTERREUR(R3)0)"</formula>
    </cfRule>
  </conditionalFormatting>
  <conditionalFormatting sqref="K1:K3 K14:K1048576">
    <cfRule type="containsText" dxfId="219" priority="939" operator="containsText" text="@">
      <formula>NOT(ISERROR(SEARCH("@",K1)))</formula>
    </cfRule>
  </conditionalFormatting>
  <conditionalFormatting sqref="I3">
    <cfRule type="expression" dxfId="218" priority="912">
      <formula>I3+30&lt; TODAY()</formula>
    </cfRule>
  </conditionalFormatting>
  <conditionalFormatting sqref="I3">
    <cfRule type="expression" dxfId="217" priority="911">
      <formula>ISBLANK(I3)</formula>
    </cfRule>
  </conditionalFormatting>
  <conditionalFormatting sqref="AD3">
    <cfRule type="containsErrors" dxfId="216" priority="910">
      <formula>ISERROR(AD3)</formula>
    </cfRule>
  </conditionalFormatting>
  <conditionalFormatting sqref="H16:H19">
    <cfRule type="expression" dxfId="215" priority="894">
      <formula>H16+30&lt; TODAY()</formula>
    </cfRule>
  </conditionalFormatting>
  <conditionalFormatting sqref="H16:H19">
    <cfRule type="expression" dxfId="214" priority="893">
      <formula>ISBLANK(H16)</formula>
    </cfRule>
  </conditionalFormatting>
  <conditionalFormatting sqref="H16:H19 H3">
    <cfRule type="expression" dxfId="213" priority="892">
      <formula>L3&lt;&gt;0</formula>
    </cfRule>
  </conditionalFormatting>
  <conditionalFormatting sqref="H13">
    <cfRule type="expression" dxfId="212" priority="682">
      <formula>H13+20&lt; TODAY()</formula>
    </cfRule>
  </conditionalFormatting>
  <conditionalFormatting sqref="H13">
    <cfRule type="expression" dxfId="211" priority="681">
      <formula>ISBLANK(H13)</formula>
    </cfRule>
  </conditionalFormatting>
  <conditionalFormatting sqref="I13">
    <cfRule type="expression" dxfId="210" priority="680">
      <formula>I13+30&lt; TODAY()</formula>
    </cfRule>
  </conditionalFormatting>
  <conditionalFormatting sqref="I13">
    <cfRule type="expression" dxfId="209" priority="679">
      <formula>ISBLANK(I13)</formula>
    </cfRule>
  </conditionalFormatting>
  <conditionalFormatting sqref="L13">
    <cfRule type="expression" dxfId="208" priority="677">
      <formula>L13&lt;&gt;0</formula>
    </cfRule>
    <cfRule type="expression" dxfId="207" priority="678">
      <formula>L13&lt;&gt;0</formula>
    </cfRule>
  </conditionalFormatting>
  <conditionalFormatting sqref="AD13">
    <cfRule type="containsErrors" dxfId="206" priority="676">
      <formula>ISERROR(AD13)</formula>
    </cfRule>
  </conditionalFormatting>
  <conditionalFormatting sqref="H13">
    <cfRule type="expression" dxfId="205" priority="675">
      <formula>L13&lt;&gt;0</formula>
    </cfRule>
  </conditionalFormatting>
  <conditionalFormatting sqref="R13">
    <cfRule type="containsErrors" dxfId="204" priority="673">
      <formula>ISERROR(R13)</formula>
    </cfRule>
    <cfRule type="containsErrors" dxfId="203" priority="674">
      <formula>ISERROR(R13)</formula>
    </cfRule>
  </conditionalFormatting>
  <conditionalFormatting sqref="R13">
    <cfRule type="containsErrors" dxfId="202" priority="672">
      <formula>ISERROR(R13)</formula>
    </cfRule>
  </conditionalFormatting>
  <conditionalFormatting sqref="R13">
    <cfRule type="expression" priority="671">
      <formula>"sierreur(0)"</formula>
    </cfRule>
  </conditionalFormatting>
  <conditionalFormatting sqref="R13">
    <cfRule type="expression" priority="670">
      <formula>"SI(ESTERREUR(R3)0)"</formula>
    </cfRule>
  </conditionalFormatting>
  <conditionalFormatting sqref="K13">
    <cfRule type="containsText" dxfId="201" priority="669" operator="containsText" text="@">
      <formula>NOT(ISERROR(SEARCH("@",K13)))</formula>
    </cfRule>
  </conditionalFormatting>
  <conditionalFormatting sqref="H3">
    <cfRule type="expression" dxfId="200" priority="565">
      <formula>H3+20&lt; TODAY()</formula>
    </cfRule>
  </conditionalFormatting>
  <conditionalFormatting sqref="H3">
    <cfRule type="expression" dxfId="199" priority="564">
      <formula>ISBLANK(H3)</formula>
    </cfRule>
  </conditionalFormatting>
  <conditionalFormatting sqref="H4">
    <cfRule type="expression" dxfId="198" priority="281">
      <formula>H4+20&lt; TODAY()</formula>
    </cfRule>
  </conditionalFormatting>
  <conditionalFormatting sqref="H4">
    <cfRule type="expression" dxfId="197" priority="280">
      <formula>ISBLANK(H4)</formula>
    </cfRule>
  </conditionalFormatting>
  <conditionalFormatting sqref="I4">
    <cfRule type="expression" dxfId="196" priority="279">
      <formula>I4+30&lt; TODAY()</formula>
    </cfRule>
  </conditionalFormatting>
  <conditionalFormatting sqref="I4">
    <cfRule type="expression" dxfId="195" priority="278">
      <formula>ISBLANK(I4)</formula>
    </cfRule>
  </conditionalFormatting>
  <conditionalFormatting sqref="L4">
    <cfRule type="expression" dxfId="194" priority="276">
      <formula>L4&lt;&gt;0</formula>
    </cfRule>
    <cfRule type="expression" dxfId="193" priority="277">
      <formula>L4&lt;&gt;0</formula>
    </cfRule>
  </conditionalFormatting>
  <conditionalFormatting sqref="AD4">
    <cfRule type="containsErrors" dxfId="192" priority="275">
      <formula>ISERROR(AD4)</formula>
    </cfRule>
  </conditionalFormatting>
  <conditionalFormatting sqref="H4">
    <cfRule type="expression" dxfId="191" priority="274">
      <formula>L4&lt;&gt;0</formula>
    </cfRule>
  </conditionalFormatting>
  <conditionalFormatting sqref="R4">
    <cfRule type="containsErrors" dxfId="190" priority="272">
      <formula>ISERROR(R4)</formula>
    </cfRule>
    <cfRule type="containsErrors" dxfId="189" priority="273">
      <formula>ISERROR(R4)</formula>
    </cfRule>
  </conditionalFormatting>
  <conditionalFormatting sqref="R4">
    <cfRule type="containsErrors" dxfId="188" priority="271">
      <formula>ISERROR(R4)</formula>
    </cfRule>
  </conditionalFormatting>
  <conditionalFormatting sqref="R4">
    <cfRule type="expression" priority="270">
      <formula>"sierreur(0)"</formula>
    </cfRule>
  </conditionalFormatting>
  <conditionalFormatting sqref="R4">
    <cfRule type="expression" priority="269">
      <formula>"SI(ESTERREUR(R3)0)"</formula>
    </cfRule>
  </conditionalFormatting>
  <conditionalFormatting sqref="K4">
    <cfRule type="containsText" dxfId="187" priority="268" operator="containsText" text="@">
      <formula>NOT(ISERROR(SEARCH("@",K4)))</formula>
    </cfRule>
  </conditionalFormatting>
  <conditionalFormatting sqref="H5">
    <cfRule type="expression" dxfId="186" priority="141">
      <formula>H5+20&lt; TODAY()</formula>
    </cfRule>
  </conditionalFormatting>
  <conditionalFormatting sqref="H5">
    <cfRule type="expression" dxfId="185" priority="140">
      <formula>ISBLANK(H5)</formula>
    </cfRule>
  </conditionalFormatting>
  <conditionalFormatting sqref="I5">
    <cfRule type="expression" dxfId="184" priority="139">
      <formula>I5+30&lt; TODAY()</formula>
    </cfRule>
  </conditionalFormatting>
  <conditionalFormatting sqref="I5">
    <cfRule type="expression" dxfId="183" priority="138">
      <formula>ISBLANK(I5)</formula>
    </cfRule>
  </conditionalFormatting>
  <conditionalFormatting sqref="L5">
    <cfRule type="expression" dxfId="182" priority="136">
      <formula>L5&lt;&gt;0</formula>
    </cfRule>
    <cfRule type="expression" dxfId="181" priority="137">
      <formula>L5&lt;&gt;0</formula>
    </cfRule>
  </conditionalFormatting>
  <conditionalFormatting sqref="AD5">
    <cfRule type="containsErrors" dxfId="180" priority="135">
      <formula>ISERROR(AD5)</formula>
    </cfRule>
  </conditionalFormatting>
  <conditionalFormatting sqref="H5">
    <cfRule type="expression" dxfId="179" priority="134">
      <formula>L5&lt;&gt;0</formula>
    </cfRule>
  </conditionalFormatting>
  <conditionalFormatting sqref="R5">
    <cfRule type="containsErrors" dxfId="178" priority="132">
      <formula>ISERROR(R5)</formula>
    </cfRule>
    <cfRule type="containsErrors" dxfId="177" priority="133">
      <formula>ISERROR(R5)</formula>
    </cfRule>
  </conditionalFormatting>
  <conditionalFormatting sqref="R5">
    <cfRule type="containsErrors" dxfId="176" priority="131">
      <formula>ISERROR(R5)</formula>
    </cfRule>
  </conditionalFormatting>
  <conditionalFormatting sqref="R5">
    <cfRule type="expression" priority="130">
      <formula>"sierreur(0)"</formula>
    </cfRule>
  </conditionalFormatting>
  <conditionalFormatting sqref="R5">
    <cfRule type="expression" priority="129">
      <formula>"SI(ESTERREUR(R3)0)"</formula>
    </cfRule>
  </conditionalFormatting>
  <conditionalFormatting sqref="K5">
    <cfRule type="containsText" dxfId="175" priority="128" operator="containsText" text="@">
      <formula>NOT(ISERROR(SEARCH("@",K5)))</formula>
    </cfRule>
  </conditionalFormatting>
  <conditionalFormatting sqref="H6">
    <cfRule type="expression" dxfId="174" priority="127">
      <formula>H6+20&lt; TODAY()</formula>
    </cfRule>
  </conditionalFormatting>
  <conditionalFormatting sqref="H6">
    <cfRule type="expression" dxfId="173" priority="126">
      <formula>ISBLANK(H6)</formula>
    </cfRule>
  </conditionalFormatting>
  <conditionalFormatting sqref="I6">
    <cfRule type="expression" dxfId="172" priority="125">
      <formula>I6+30&lt; TODAY()</formula>
    </cfRule>
  </conditionalFormatting>
  <conditionalFormatting sqref="I6">
    <cfRule type="expression" dxfId="171" priority="124">
      <formula>ISBLANK(I6)</formula>
    </cfRule>
  </conditionalFormatting>
  <conditionalFormatting sqref="L6">
    <cfRule type="expression" dxfId="170" priority="122">
      <formula>L6&lt;&gt;0</formula>
    </cfRule>
    <cfRule type="expression" dxfId="169" priority="123">
      <formula>L6&lt;&gt;0</formula>
    </cfRule>
  </conditionalFormatting>
  <conditionalFormatting sqref="AD6">
    <cfRule type="containsErrors" dxfId="168" priority="121">
      <formula>ISERROR(AD6)</formula>
    </cfRule>
  </conditionalFormatting>
  <conditionalFormatting sqref="H6">
    <cfRule type="expression" dxfId="167" priority="120">
      <formula>L6&lt;&gt;0</formula>
    </cfRule>
  </conditionalFormatting>
  <conditionalFormatting sqref="R6">
    <cfRule type="containsErrors" dxfId="166" priority="118">
      <formula>ISERROR(R6)</formula>
    </cfRule>
    <cfRule type="containsErrors" dxfId="165" priority="119">
      <formula>ISERROR(R6)</formula>
    </cfRule>
  </conditionalFormatting>
  <conditionalFormatting sqref="R6">
    <cfRule type="containsErrors" dxfId="164" priority="117">
      <formula>ISERROR(R6)</formula>
    </cfRule>
  </conditionalFormatting>
  <conditionalFormatting sqref="R6">
    <cfRule type="expression" priority="116">
      <formula>"sierreur(0)"</formula>
    </cfRule>
  </conditionalFormatting>
  <conditionalFormatting sqref="R6">
    <cfRule type="expression" priority="115">
      <formula>"SI(ESTERREUR(R3)0)"</formula>
    </cfRule>
  </conditionalFormatting>
  <conditionalFormatting sqref="K6">
    <cfRule type="containsText" dxfId="163" priority="114" operator="containsText" text="@">
      <formula>NOT(ISERROR(SEARCH("@",K6)))</formula>
    </cfRule>
  </conditionalFormatting>
  <conditionalFormatting sqref="H7">
    <cfRule type="expression" dxfId="162" priority="113">
      <formula>H7+20&lt; TODAY()</formula>
    </cfRule>
  </conditionalFormatting>
  <conditionalFormatting sqref="H7">
    <cfRule type="expression" dxfId="161" priority="112">
      <formula>ISBLANK(H7)</formula>
    </cfRule>
  </conditionalFormatting>
  <conditionalFormatting sqref="I7">
    <cfRule type="expression" dxfId="160" priority="111">
      <formula>I7+30&lt; TODAY()</formula>
    </cfRule>
  </conditionalFormatting>
  <conditionalFormatting sqref="I7">
    <cfRule type="expression" dxfId="159" priority="110">
      <formula>ISBLANK(I7)</formula>
    </cfRule>
  </conditionalFormatting>
  <conditionalFormatting sqref="L7">
    <cfRule type="expression" dxfId="158" priority="108">
      <formula>L7&lt;&gt;0</formula>
    </cfRule>
    <cfRule type="expression" dxfId="157" priority="109">
      <formula>L7&lt;&gt;0</formula>
    </cfRule>
  </conditionalFormatting>
  <conditionalFormatting sqref="AD7">
    <cfRule type="containsErrors" dxfId="156" priority="107">
      <formula>ISERROR(AD7)</formula>
    </cfRule>
  </conditionalFormatting>
  <conditionalFormatting sqref="H7">
    <cfRule type="expression" dxfId="155" priority="106">
      <formula>L7&lt;&gt;0</formula>
    </cfRule>
  </conditionalFormatting>
  <conditionalFormatting sqref="R7">
    <cfRule type="containsErrors" dxfId="154" priority="104">
      <formula>ISERROR(R7)</formula>
    </cfRule>
    <cfRule type="containsErrors" dxfId="153" priority="105">
      <formula>ISERROR(R7)</formula>
    </cfRule>
  </conditionalFormatting>
  <conditionalFormatting sqref="R7">
    <cfRule type="containsErrors" dxfId="152" priority="103">
      <formula>ISERROR(R7)</formula>
    </cfRule>
  </conditionalFormatting>
  <conditionalFormatting sqref="R7">
    <cfRule type="expression" priority="102">
      <formula>"sierreur(0)"</formula>
    </cfRule>
  </conditionalFormatting>
  <conditionalFormatting sqref="R7">
    <cfRule type="expression" priority="101">
      <formula>"SI(ESTERREUR(R3)0)"</formula>
    </cfRule>
  </conditionalFormatting>
  <conditionalFormatting sqref="H9">
    <cfRule type="expression" dxfId="151" priority="86">
      <formula>H9+20&lt; TODAY()</formula>
    </cfRule>
  </conditionalFormatting>
  <conditionalFormatting sqref="H9">
    <cfRule type="expression" dxfId="150" priority="85">
      <formula>ISBLANK(H9)</formula>
    </cfRule>
  </conditionalFormatting>
  <conditionalFormatting sqref="I12">
    <cfRule type="expression" dxfId="149" priority="40">
      <formula>I12+30&lt; TODAY()</formula>
    </cfRule>
  </conditionalFormatting>
  <conditionalFormatting sqref="I12">
    <cfRule type="expression" dxfId="148" priority="39">
      <formula>ISBLANK(I12)</formula>
    </cfRule>
  </conditionalFormatting>
  <conditionalFormatting sqref="L9">
    <cfRule type="expression" dxfId="147" priority="81">
      <formula>L9&lt;&gt;0</formula>
    </cfRule>
    <cfRule type="expression" dxfId="146" priority="82">
      <formula>L9&lt;&gt;0</formula>
    </cfRule>
  </conditionalFormatting>
  <conditionalFormatting sqref="AD9">
    <cfRule type="containsErrors" dxfId="145" priority="80">
      <formula>ISERROR(AD9)</formula>
    </cfRule>
  </conditionalFormatting>
  <conditionalFormatting sqref="H9">
    <cfRule type="expression" dxfId="144" priority="79">
      <formula>L9&lt;&gt;0</formula>
    </cfRule>
  </conditionalFormatting>
  <conditionalFormatting sqref="R9">
    <cfRule type="containsErrors" dxfId="143" priority="77">
      <formula>ISERROR(R9)</formula>
    </cfRule>
    <cfRule type="containsErrors" dxfId="142" priority="78">
      <formula>ISERROR(R9)</formula>
    </cfRule>
  </conditionalFormatting>
  <conditionalFormatting sqref="R9">
    <cfRule type="containsErrors" dxfId="141" priority="76">
      <formula>ISERROR(R9)</formula>
    </cfRule>
  </conditionalFormatting>
  <conditionalFormatting sqref="R9">
    <cfRule type="expression" priority="75">
      <formula>"sierreur(0)"</formula>
    </cfRule>
  </conditionalFormatting>
  <conditionalFormatting sqref="R9">
    <cfRule type="expression" priority="74">
      <formula>"SI(ESTERREUR(R3)0)"</formula>
    </cfRule>
  </conditionalFormatting>
  <conditionalFormatting sqref="K9">
    <cfRule type="containsText" dxfId="140" priority="73" operator="containsText" text="@">
      <formula>NOT(ISERROR(SEARCH("@",K9)))</formula>
    </cfRule>
  </conditionalFormatting>
  <conditionalFormatting sqref="H8">
    <cfRule type="expression" dxfId="139" priority="58">
      <formula>H8+20&lt; TODAY()</formula>
    </cfRule>
  </conditionalFormatting>
  <conditionalFormatting sqref="H8">
    <cfRule type="expression" dxfId="138" priority="57">
      <formula>ISBLANK(H8)</formula>
    </cfRule>
  </conditionalFormatting>
  <conditionalFormatting sqref="I8">
    <cfRule type="expression" dxfId="137" priority="56">
      <formula>I8+30&lt; TODAY()</formula>
    </cfRule>
  </conditionalFormatting>
  <conditionalFormatting sqref="I8">
    <cfRule type="expression" dxfId="136" priority="55">
      <formula>ISBLANK(I8)</formula>
    </cfRule>
  </conditionalFormatting>
  <conditionalFormatting sqref="L8">
    <cfRule type="expression" dxfId="135" priority="53">
      <formula>L8&lt;&gt;0</formula>
    </cfRule>
    <cfRule type="expression" dxfId="134" priority="54">
      <formula>L8&lt;&gt;0</formula>
    </cfRule>
  </conditionalFormatting>
  <conditionalFormatting sqref="AD8">
    <cfRule type="containsErrors" dxfId="133" priority="52">
      <formula>ISERROR(AD8)</formula>
    </cfRule>
  </conditionalFormatting>
  <conditionalFormatting sqref="H8">
    <cfRule type="expression" dxfId="132" priority="51">
      <formula>L8&lt;&gt;0</formula>
    </cfRule>
  </conditionalFormatting>
  <conditionalFormatting sqref="R8">
    <cfRule type="containsErrors" dxfId="131" priority="49">
      <formula>ISERROR(R8)</formula>
    </cfRule>
    <cfRule type="containsErrors" dxfId="130" priority="50">
      <formula>ISERROR(R8)</formula>
    </cfRule>
  </conditionalFormatting>
  <conditionalFormatting sqref="R8">
    <cfRule type="containsErrors" dxfId="129" priority="48">
      <formula>ISERROR(R8)</formula>
    </cfRule>
  </conditionalFormatting>
  <conditionalFormatting sqref="R8">
    <cfRule type="expression" priority="47">
      <formula>"sierreur(0)"</formula>
    </cfRule>
  </conditionalFormatting>
  <conditionalFormatting sqref="R8">
    <cfRule type="expression" priority="46">
      <formula>"SI(ESTERREUR(R3)0)"</formula>
    </cfRule>
  </conditionalFormatting>
  <conditionalFormatting sqref="K8">
    <cfRule type="containsText" dxfId="128" priority="45" operator="containsText" text="@">
      <formula>NOT(ISERROR(SEARCH("@",K8)))</formula>
    </cfRule>
  </conditionalFormatting>
  <conditionalFormatting sqref="I9">
    <cfRule type="expression" dxfId="127" priority="43">
      <formula>ISBLANK(I9)</formula>
    </cfRule>
  </conditionalFormatting>
  <conditionalFormatting sqref="I9">
    <cfRule type="expression" dxfId="126" priority="44">
      <formula>I9+30&lt; TODAY()</formula>
    </cfRule>
  </conditionalFormatting>
  <conditionalFormatting sqref="H12">
    <cfRule type="expression" dxfId="125" priority="42">
      <formula>H12+20&lt; TODAY()</formula>
    </cfRule>
  </conditionalFormatting>
  <conditionalFormatting sqref="H12">
    <cfRule type="expression" dxfId="124" priority="41">
      <formula>ISBLANK(H12)</formula>
    </cfRule>
  </conditionalFormatting>
  <conditionalFormatting sqref="L12">
    <cfRule type="expression" dxfId="123" priority="37">
      <formula>L12&lt;&gt;0</formula>
    </cfRule>
    <cfRule type="expression" dxfId="122" priority="38">
      <formula>L12&lt;&gt;0</formula>
    </cfRule>
  </conditionalFormatting>
  <conditionalFormatting sqref="AD12">
    <cfRule type="containsErrors" dxfId="121" priority="36">
      <formula>ISERROR(AD12)</formula>
    </cfRule>
  </conditionalFormatting>
  <conditionalFormatting sqref="H12">
    <cfRule type="expression" dxfId="120" priority="35">
      <formula>L12&lt;&gt;0</formula>
    </cfRule>
  </conditionalFormatting>
  <conditionalFormatting sqref="R12">
    <cfRule type="containsErrors" dxfId="119" priority="33">
      <formula>ISERROR(R12)</formula>
    </cfRule>
    <cfRule type="containsErrors" dxfId="118" priority="34">
      <formula>ISERROR(R12)</formula>
    </cfRule>
  </conditionalFormatting>
  <conditionalFormatting sqref="R12">
    <cfRule type="containsErrors" dxfId="117" priority="32">
      <formula>ISERROR(R12)</formula>
    </cfRule>
  </conditionalFormatting>
  <conditionalFormatting sqref="R12">
    <cfRule type="expression" priority="31">
      <formula>"sierreur(0)"</formula>
    </cfRule>
  </conditionalFormatting>
  <conditionalFormatting sqref="R12">
    <cfRule type="expression" priority="30">
      <formula>"SI(ESTERREUR(R3)0)"</formula>
    </cfRule>
  </conditionalFormatting>
  <conditionalFormatting sqref="K12">
    <cfRule type="containsText" dxfId="116" priority="29" operator="containsText" text="@">
      <formula>NOT(ISERROR(SEARCH("@",K12)))</formula>
    </cfRule>
  </conditionalFormatting>
  <conditionalFormatting sqref="H11">
    <cfRule type="expression" dxfId="115" priority="28">
      <formula>H11+20&lt; TODAY()</formula>
    </cfRule>
  </conditionalFormatting>
  <conditionalFormatting sqref="H11">
    <cfRule type="expression" dxfId="114" priority="27">
      <formula>ISBLANK(H11)</formula>
    </cfRule>
  </conditionalFormatting>
  <conditionalFormatting sqref="I11">
    <cfRule type="expression" dxfId="113" priority="26">
      <formula>I11+30&lt; TODAY()</formula>
    </cfRule>
  </conditionalFormatting>
  <conditionalFormatting sqref="I11">
    <cfRule type="expression" dxfId="112" priority="25">
      <formula>ISBLANK(I11)</formula>
    </cfRule>
  </conditionalFormatting>
  <conditionalFormatting sqref="L11">
    <cfRule type="expression" dxfId="111" priority="23">
      <formula>L11&lt;&gt;0</formula>
    </cfRule>
    <cfRule type="expression" dxfId="110" priority="24">
      <formula>L11&lt;&gt;0</formula>
    </cfRule>
  </conditionalFormatting>
  <conditionalFormatting sqref="AD11">
    <cfRule type="containsErrors" dxfId="109" priority="22">
      <formula>ISERROR(AD11)</formula>
    </cfRule>
  </conditionalFormatting>
  <conditionalFormatting sqref="H11">
    <cfRule type="expression" dxfId="108" priority="21">
      <formula>L11&lt;&gt;0</formula>
    </cfRule>
  </conditionalFormatting>
  <conditionalFormatting sqref="R11">
    <cfRule type="containsErrors" dxfId="107" priority="19">
      <formula>ISERROR(R11)</formula>
    </cfRule>
    <cfRule type="containsErrors" dxfId="106" priority="20">
      <formula>ISERROR(R11)</formula>
    </cfRule>
  </conditionalFormatting>
  <conditionalFormatting sqref="R11">
    <cfRule type="containsErrors" dxfId="105" priority="18">
      <formula>ISERROR(R11)</formula>
    </cfRule>
  </conditionalFormatting>
  <conditionalFormatting sqref="R11">
    <cfRule type="expression" priority="17">
      <formula>"sierreur(0)"</formula>
    </cfRule>
  </conditionalFormatting>
  <conditionalFormatting sqref="R11">
    <cfRule type="expression" priority="16">
      <formula>"SI(ESTERREUR(R3)0)"</formula>
    </cfRule>
  </conditionalFormatting>
  <conditionalFormatting sqref="K11">
    <cfRule type="containsText" dxfId="104" priority="15" operator="containsText" text="@">
      <formula>NOT(ISERROR(SEARCH("@",K11)))</formula>
    </cfRule>
  </conditionalFormatting>
  <conditionalFormatting sqref="H10">
    <cfRule type="expression" dxfId="103" priority="14">
      <formula>H10+20&lt; TODAY()</formula>
    </cfRule>
  </conditionalFormatting>
  <conditionalFormatting sqref="H10">
    <cfRule type="expression" dxfId="102" priority="13">
      <formula>ISBLANK(H10)</formula>
    </cfRule>
  </conditionalFormatting>
  <conditionalFormatting sqref="I10">
    <cfRule type="expression" dxfId="101" priority="12">
      <formula>I10+30&lt; TODAY()</formula>
    </cfRule>
  </conditionalFormatting>
  <conditionalFormatting sqref="I10">
    <cfRule type="expression" dxfId="100" priority="11">
      <formula>ISBLANK(I10)</formula>
    </cfRule>
  </conditionalFormatting>
  <conditionalFormatting sqref="L10">
    <cfRule type="expression" dxfId="99" priority="9">
      <formula>L10&lt;&gt;0</formula>
    </cfRule>
    <cfRule type="expression" dxfId="98" priority="10">
      <formula>L10&lt;&gt;0</formula>
    </cfRule>
  </conditionalFormatting>
  <conditionalFormatting sqref="AD10">
    <cfRule type="containsErrors" dxfId="97" priority="8">
      <formula>ISERROR(AD10)</formula>
    </cfRule>
  </conditionalFormatting>
  <conditionalFormatting sqref="H10">
    <cfRule type="expression" dxfId="96" priority="7">
      <formula>L10&lt;&gt;0</formula>
    </cfRule>
  </conditionalFormatting>
  <conditionalFormatting sqref="R10">
    <cfRule type="containsErrors" dxfId="95" priority="5">
      <formula>ISERROR(R10)</formula>
    </cfRule>
    <cfRule type="containsErrors" dxfId="94" priority="6">
      <formula>ISERROR(R10)</formula>
    </cfRule>
  </conditionalFormatting>
  <conditionalFormatting sqref="R10">
    <cfRule type="containsErrors" dxfId="93" priority="4">
      <formula>ISERROR(R10)</formula>
    </cfRule>
  </conditionalFormatting>
  <conditionalFormatting sqref="R10">
    <cfRule type="expression" priority="3">
      <formula>"sierreur(0)"</formula>
    </cfRule>
  </conditionalFormatting>
  <conditionalFormatting sqref="R10">
    <cfRule type="expression" priority="2">
      <formula>"SI(ESTERREUR(R3)0)"</formula>
    </cfRule>
  </conditionalFormatting>
  <conditionalFormatting sqref="K10">
    <cfRule type="containsText" dxfId="92" priority="1" operator="containsText" text="@">
      <formula>NOT(ISERROR(SEARCH("@",K10)))</formula>
    </cfRule>
  </conditionalFormatting>
  <dataValidations count="2">
    <dataValidation type="list" allowBlank="1" showInputMessage="1" showErrorMessage="1" sqref="B36">
      <formula1>$A$34:$A$39</formula1>
    </dataValidation>
    <dataValidation type="whole" showInputMessage="1" showErrorMessage="1" sqref="O1:O1048576">
      <formula1>0</formula1>
      <formula2>10000</formula2>
    </dataValidation>
  </dataValidations>
  <hyperlinks>
    <hyperlink ref="I3" r:id="rId1"/>
  </hyperlinks>
  <pageMargins left="0.7" right="0.7" top="0.75" bottom="0.75" header="0.3" footer="0.3"/>
  <pageSetup paperSize="9" orientation="portrait" r:id="rId2"/>
  <drawing r:id="rId3"/>
  <legacyDrawing r:id="rId4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>
          <x14:formula1>
            <xm:f>Accueil!$Q$3:$Q$7</xm:f>
          </x14:formula1>
          <xm:sqref>A1:A1048576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tabColor theme="8" tint="0.59999389629810485"/>
  </sheetPr>
  <dimension ref="A1:AP40"/>
  <sheetViews>
    <sheetView showGridLines="0" zoomScaleNormal="100" workbookViewId="0">
      <pane ySplit="2" topLeftCell="A3" activePane="bottomLeft" state="frozen"/>
      <selection pane="bottomLeft" activeCell="AE2" sqref="AE2"/>
    </sheetView>
  </sheetViews>
  <sheetFormatPr baseColWidth="10" defaultRowHeight="15"/>
  <cols>
    <col min="1" max="1" width="11.625" style="29" customWidth="1"/>
    <col min="2" max="2" width="12.625" style="29" customWidth="1"/>
    <col min="3" max="3" width="31.125" style="249" customWidth="1"/>
    <col min="4" max="4" width="11.625" style="29" customWidth="1"/>
    <col min="5" max="5" width="25.75" style="29" customWidth="1"/>
    <col min="6" max="7" width="11.625" style="29" customWidth="1"/>
    <col min="8" max="8" width="11.625" style="248" customWidth="1"/>
    <col min="9" max="9" width="24.875" style="183" customWidth="1"/>
    <col min="10" max="10" width="11.625" style="250" customWidth="1"/>
    <col min="11" max="11" width="23.375" style="246" customWidth="1"/>
    <col min="12" max="12" width="11.625" style="251" customWidth="1"/>
    <col min="13" max="13" width="12.125" style="251" customWidth="1"/>
    <col min="14" max="14" width="19.375" style="29" customWidth="1"/>
    <col min="15" max="28" width="11.625" style="29" customWidth="1"/>
    <col min="29" max="29" width="13.875" style="29" customWidth="1"/>
    <col min="30" max="30" width="11.625" style="29" customWidth="1"/>
    <col min="31" max="31" width="35.125" style="29" customWidth="1"/>
    <col min="32" max="32" width="6.375" style="29" customWidth="1"/>
    <col min="33" max="16384" width="11" style="29"/>
  </cols>
  <sheetData>
    <row r="1" spans="1:42" ht="37.5" customHeight="1" thickBot="1">
      <c r="A1" s="273" t="s">
        <v>26</v>
      </c>
      <c r="B1" s="273"/>
      <c r="C1" s="273"/>
      <c r="D1" s="273"/>
      <c r="E1" s="273"/>
      <c r="F1" s="273"/>
      <c r="G1" s="273"/>
      <c r="H1" s="273"/>
      <c r="I1" s="203"/>
      <c r="J1" s="274" t="s">
        <v>8</v>
      </c>
      <c r="K1" s="274"/>
      <c r="L1" s="274"/>
      <c r="M1" s="274"/>
      <c r="N1" s="286" t="s">
        <v>6</v>
      </c>
      <c r="O1" s="287"/>
      <c r="P1" s="287"/>
      <c r="Q1" s="287"/>
      <c r="R1" s="287"/>
      <c r="S1" s="287"/>
      <c r="T1" s="287"/>
      <c r="U1" s="288"/>
      <c r="V1" s="278" t="s">
        <v>7</v>
      </c>
      <c r="W1" s="279"/>
      <c r="X1" s="279"/>
      <c r="Y1" s="279"/>
      <c r="Z1" s="279"/>
      <c r="AA1" s="280" t="s">
        <v>33</v>
      </c>
      <c r="AB1" s="281"/>
      <c r="AC1" s="281"/>
      <c r="AD1" s="282"/>
      <c r="AE1" s="150" t="s">
        <v>32</v>
      </c>
      <c r="AF1" s="204"/>
      <c r="AG1" s="205"/>
      <c r="AH1" s="206">
        <f ca="1">TODAY()</f>
        <v>42711</v>
      </c>
      <c r="AI1" s="207">
        <f>STAGRECU-$Y$16</f>
        <v>0</v>
      </c>
      <c r="AJ1" s="207">
        <v>25</v>
      </c>
      <c r="AK1" s="207">
        <f>AI1*AJ1</f>
        <v>0</v>
      </c>
      <c r="AL1" s="207">
        <f>interv_recus-interv_payés</f>
        <v>0</v>
      </c>
      <c r="AM1" s="207">
        <v>35</v>
      </c>
      <c r="AN1" s="207">
        <f>AL1*AM1</f>
        <v>0</v>
      </c>
      <c r="AO1" s="207">
        <f>AK1+AN1</f>
        <v>0</v>
      </c>
      <c r="AP1" s="208">
        <f>$T$16-$U$16</f>
        <v>16</v>
      </c>
    </row>
    <row r="2" spans="1:42" s="213" customFormat="1" ht="66" customHeight="1" thickTop="1" thickBot="1">
      <c r="A2" s="151" t="s">
        <v>9</v>
      </c>
      <c r="B2" s="152" t="s">
        <v>4</v>
      </c>
      <c r="C2" s="153" t="s">
        <v>11</v>
      </c>
      <c r="D2" s="153" t="s">
        <v>5</v>
      </c>
      <c r="E2" s="153" t="s">
        <v>10</v>
      </c>
      <c r="F2" s="153" t="s">
        <v>19</v>
      </c>
      <c r="G2" s="153" t="s">
        <v>12</v>
      </c>
      <c r="H2" s="154" t="s">
        <v>13</v>
      </c>
      <c r="I2" s="155" t="s">
        <v>41</v>
      </c>
      <c r="J2" s="156" t="s">
        <v>14</v>
      </c>
      <c r="K2" s="209" t="s">
        <v>42</v>
      </c>
      <c r="L2" s="210" t="s">
        <v>15</v>
      </c>
      <c r="M2" s="159" t="s">
        <v>16</v>
      </c>
      <c r="N2" s="160" t="s">
        <v>17</v>
      </c>
      <c r="O2" s="161" t="s">
        <v>18</v>
      </c>
      <c r="P2" s="161" t="s">
        <v>20</v>
      </c>
      <c r="Q2" s="161" t="s">
        <v>21</v>
      </c>
      <c r="R2" s="148" t="s">
        <v>23</v>
      </c>
      <c r="S2" s="161" t="s">
        <v>30</v>
      </c>
      <c r="T2" s="161" t="s">
        <v>22</v>
      </c>
      <c r="U2" s="162" t="s">
        <v>24</v>
      </c>
      <c r="V2" s="163" t="s">
        <v>27</v>
      </c>
      <c r="W2" s="164" t="s">
        <v>18</v>
      </c>
      <c r="X2" s="164" t="s">
        <v>20</v>
      </c>
      <c r="Y2" s="164" t="s">
        <v>21</v>
      </c>
      <c r="Z2" s="165" t="s">
        <v>23</v>
      </c>
      <c r="AA2" s="211" t="s">
        <v>25</v>
      </c>
      <c r="AB2" s="167" t="s">
        <v>28</v>
      </c>
      <c r="AC2" s="167" t="s">
        <v>29</v>
      </c>
      <c r="AD2" s="168" t="s">
        <v>31</v>
      </c>
      <c r="AE2" s="169" t="s">
        <v>152</v>
      </c>
      <c r="AF2" s="212"/>
      <c r="AH2" s="214"/>
      <c r="AI2" s="207">
        <f>$Z$16</f>
        <v>27</v>
      </c>
      <c r="AJ2" s="207">
        <v>25</v>
      </c>
      <c r="AK2" s="207">
        <f>AI2*AJ2</f>
        <v>675</v>
      </c>
      <c r="AL2" s="207">
        <f>interv_restes_à_payer</f>
        <v>4</v>
      </c>
      <c r="AM2" s="207">
        <v>35</v>
      </c>
      <c r="AN2" s="207">
        <f>AL2*AM2</f>
        <v>140</v>
      </c>
      <c r="AO2" s="207">
        <f>AK2+AN2</f>
        <v>815</v>
      </c>
      <c r="AP2" s="90"/>
    </row>
    <row r="3" spans="1:42" ht="24.95" customHeight="1" thickTop="1" thickBot="1">
      <c r="A3" s="13" t="s">
        <v>3</v>
      </c>
      <c r="B3" s="13" t="s">
        <v>43</v>
      </c>
      <c r="C3" s="14" t="s">
        <v>44</v>
      </c>
      <c r="D3" s="13">
        <v>38943</v>
      </c>
      <c r="E3" s="14" t="s">
        <v>44</v>
      </c>
      <c r="F3" s="13">
        <v>1</v>
      </c>
      <c r="G3" s="15">
        <v>1</v>
      </c>
      <c r="H3" s="16">
        <v>42744</v>
      </c>
      <c r="I3" s="266" t="s">
        <v>149</v>
      </c>
      <c r="J3" s="17">
        <v>42702</v>
      </c>
      <c r="K3" s="267" t="s">
        <v>151</v>
      </c>
      <c r="L3" s="67"/>
      <c r="M3" s="18"/>
      <c r="N3" s="216" t="s">
        <v>148</v>
      </c>
      <c r="O3" s="217">
        <v>1</v>
      </c>
      <c r="P3" s="217"/>
      <c r="Q3" s="217"/>
      <c r="R3" s="254">
        <f t="shared" ref="R3" si="0">O3-Q3</f>
        <v>1</v>
      </c>
      <c r="S3" s="217"/>
      <c r="T3" s="217">
        <v>8</v>
      </c>
      <c r="U3" s="218"/>
      <c r="V3" s="23">
        <v>20</v>
      </c>
      <c r="W3" s="24">
        <v>15</v>
      </c>
      <c r="X3" s="24"/>
      <c r="Y3" s="24"/>
      <c r="Z3" s="63">
        <f t="shared" ref="Z3" si="1">IF(AC3="",W3,AC3-Y3)</f>
        <v>15</v>
      </c>
      <c r="AA3" s="219"/>
      <c r="AB3" s="25"/>
      <c r="AC3" s="25"/>
      <c r="AD3" s="50"/>
      <c r="AE3" s="220" t="s">
        <v>38</v>
      </c>
    </row>
    <row r="4" spans="1:42" ht="24.95" customHeight="1" thickTop="1">
      <c r="A4" s="142" t="s">
        <v>1</v>
      </c>
      <c r="B4" s="142" t="s">
        <v>45</v>
      </c>
      <c r="C4" s="221" t="s">
        <v>46</v>
      </c>
      <c r="D4" s="142">
        <v>38968</v>
      </c>
      <c r="E4" s="221" t="s">
        <v>47</v>
      </c>
      <c r="F4" s="142">
        <v>1</v>
      </c>
      <c r="G4" s="222">
        <v>1</v>
      </c>
      <c r="H4" s="16">
        <v>42740</v>
      </c>
      <c r="I4" s="266" t="s">
        <v>150</v>
      </c>
      <c r="J4" s="223">
        <v>42704</v>
      </c>
      <c r="K4" s="267" t="s">
        <v>151</v>
      </c>
      <c r="L4" s="67"/>
      <c r="M4" s="58"/>
      <c r="N4" s="216" t="s">
        <v>148</v>
      </c>
      <c r="O4" s="217">
        <v>3</v>
      </c>
      <c r="P4" s="217"/>
      <c r="Q4" s="217"/>
      <c r="R4" s="254">
        <f t="shared" ref="R4:R9" si="2">O4-Q4</f>
        <v>3</v>
      </c>
      <c r="S4" s="217"/>
      <c r="T4" s="217">
        <v>8</v>
      </c>
      <c r="U4" s="218"/>
      <c r="V4" s="23">
        <v>19</v>
      </c>
      <c r="W4" s="24">
        <v>12</v>
      </c>
      <c r="X4" s="24"/>
      <c r="Y4" s="24"/>
      <c r="Z4" s="63">
        <f t="shared" ref="Z4:Z9" si="3">IF(AC4="",W4,AC4-Y4)</f>
        <v>12</v>
      </c>
      <c r="AA4" s="224"/>
      <c r="AB4" s="25"/>
      <c r="AC4" s="25"/>
      <c r="AD4" s="50"/>
      <c r="AE4" s="225" t="s">
        <v>38</v>
      </c>
    </row>
    <row r="5" spans="1:42" ht="24.95" customHeight="1">
      <c r="A5" s="59"/>
      <c r="B5" s="59"/>
      <c r="C5" s="64"/>
      <c r="D5" s="59"/>
      <c r="E5" s="64"/>
      <c r="F5" s="59"/>
      <c r="G5" s="59"/>
      <c r="H5" s="105"/>
      <c r="I5" s="144"/>
      <c r="J5" s="107"/>
      <c r="K5" s="147"/>
      <c r="L5" s="108"/>
      <c r="M5" s="140"/>
      <c r="N5" s="231"/>
      <c r="O5" s="228"/>
      <c r="P5" s="228"/>
      <c r="Q5" s="228"/>
      <c r="R5" s="255">
        <f t="shared" si="2"/>
        <v>0</v>
      </c>
      <c r="S5" s="228"/>
      <c r="T5" s="228"/>
      <c r="U5" s="232"/>
      <c r="V5" s="72"/>
      <c r="W5" s="73"/>
      <c r="X5" s="73"/>
      <c r="Y5" s="73"/>
      <c r="Z5" s="112">
        <f t="shared" si="3"/>
        <v>0</v>
      </c>
      <c r="AA5" s="233"/>
      <c r="AB5" s="74"/>
      <c r="AC5" s="74"/>
      <c r="AD5" s="114"/>
      <c r="AE5" s="234"/>
    </row>
    <row r="6" spans="1:42" ht="24.95" customHeight="1">
      <c r="A6" s="13"/>
      <c r="B6" s="13"/>
      <c r="C6" s="64"/>
      <c r="D6" s="13"/>
      <c r="E6" s="14"/>
      <c r="F6" s="13"/>
      <c r="G6" s="13"/>
      <c r="H6" s="16"/>
      <c r="I6" s="215"/>
      <c r="J6" s="17"/>
      <c r="K6" s="230"/>
      <c r="L6" s="67"/>
      <c r="M6" s="18"/>
      <c r="N6" s="216"/>
      <c r="O6" s="217"/>
      <c r="P6" s="217"/>
      <c r="Q6" s="217"/>
      <c r="R6" s="256">
        <f t="shared" si="2"/>
        <v>0</v>
      </c>
      <c r="S6" s="217"/>
      <c r="T6" s="217"/>
      <c r="U6" s="218"/>
      <c r="V6" s="23"/>
      <c r="W6" s="24"/>
      <c r="X6" s="24"/>
      <c r="Y6" s="24"/>
      <c r="Z6" s="63">
        <f t="shared" si="3"/>
        <v>0</v>
      </c>
      <c r="AA6" s="219"/>
      <c r="AB6" s="25"/>
      <c r="AC6" s="25"/>
      <c r="AD6" s="136"/>
      <c r="AE6" s="235"/>
    </row>
    <row r="7" spans="1:42" ht="24.95" customHeight="1">
      <c r="A7" s="13"/>
      <c r="B7" s="13"/>
      <c r="C7" s="227"/>
      <c r="D7" s="13"/>
      <c r="E7" s="227"/>
      <c r="F7" s="13"/>
      <c r="G7" s="15"/>
      <c r="H7" s="16"/>
      <c r="I7" s="52"/>
      <c r="J7" s="17"/>
      <c r="K7" s="226"/>
      <c r="L7" s="67"/>
      <c r="M7" s="229"/>
      <c r="N7" s="216"/>
      <c r="O7" s="217"/>
      <c r="P7" s="217"/>
      <c r="Q7" s="217"/>
      <c r="R7" s="254">
        <f t="shared" si="2"/>
        <v>0</v>
      </c>
      <c r="S7" s="217"/>
      <c r="T7" s="217"/>
      <c r="U7" s="218"/>
      <c r="V7" s="23"/>
      <c r="W7" s="24"/>
      <c r="X7" s="24"/>
      <c r="Y7" s="24"/>
      <c r="Z7" s="63">
        <f t="shared" si="3"/>
        <v>0</v>
      </c>
      <c r="AA7" s="224"/>
      <c r="AB7" s="25"/>
      <c r="AC7" s="25"/>
      <c r="AD7" s="50"/>
      <c r="AE7" s="225"/>
    </row>
    <row r="8" spans="1:42" ht="24.95" customHeight="1">
      <c r="A8" s="13"/>
      <c r="B8" s="13"/>
      <c r="C8" s="227"/>
      <c r="D8" s="13"/>
      <c r="E8" s="14"/>
      <c r="F8" s="143"/>
      <c r="G8" s="143"/>
      <c r="H8" s="16"/>
      <c r="I8" s="137"/>
      <c r="J8" s="17"/>
      <c r="K8" s="53"/>
      <c r="L8" s="67"/>
      <c r="M8" s="58"/>
      <c r="N8" s="19"/>
      <c r="O8" s="20"/>
      <c r="P8" s="20"/>
      <c r="Q8" s="20"/>
      <c r="R8" s="62">
        <f t="shared" si="2"/>
        <v>0</v>
      </c>
      <c r="S8" s="21"/>
      <c r="T8" s="20"/>
      <c r="U8" s="22"/>
      <c r="V8" s="23"/>
      <c r="W8" s="24"/>
      <c r="X8" s="24"/>
      <c r="Y8" s="24"/>
      <c r="Z8" s="63">
        <f t="shared" si="3"/>
        <v>0</v>
      </c>
      <c r="AA8" s="61"/>
      <c r="AB8" s="25"/>
      <c r="AC8" s="25"/>
      <c r="AD8" s="50"/>
      <c r="AE8" s="69"/>
    </row>
    <row r="9" spans="1:42" ht="24.95" customHeight="1">
      <c r="A9" s="13"/>
      <c r="B9" s="13"/>
      <c r="C9" s="227"/>
      <c r="D9" s="13"/>
      <c r="E9" s="227"/>
      <c r="F9" s="13"/>
      <c r="G9" s="13"/>
      <c r="H9" s="16"/>
      <c r="I9" s="137"/>
      <c r="J9" s="17"/>
      <c r="K9" s="226"/>
      <c r="L9" s="67"/>
      <c r="M9" s="18"/>
      <c r="N9" s="216"/>
      <c r="O9" s="217"/>
      <c r="P9" s="217"/>
      <c r="Q9" s="217"/>
      <c r="R9" s="254">
        <f t="shared" si="2"/>
        <v>0</v>
      </c>
      <c r="S9" s="217"/>
      <c r="T9" s="217"/>
      <c r="U9" s="218"/>
      <c r="V9" s="23"/>
      <c r="W9" s="24"/>
      <c r="X9" s="24"/>
      <c r="Y9" s="24"/>
      <c r="Z9" s="63">
        <f t="shared" si="3"/>
        <v>0</v>
      </c>
      <c r="AA9" s="224"/>
      <c r="AB9" s="25"/>
      <c r="AC9" s="25"/>
      <c r="AD9" s="50"/>
      <c r="AE9" s="234"/>
    </row>
    <row r="10" spans="1:42" ht="24.95" customHeight="1">
      <c r="A10" s="142"/>
      <c r="B10" s="142"/>
      <c r="C10" s="221"/>
      <c r="D10" s="142"/>
      <c r="E10" s="221"/>
      <c r="F10" s="142"/>
      <c r="G10" s="142"/>
      <c r="H10" s="16"/>
      <c r="I10" s="137"/>
      <c r="J10" s="223"/>
      <c r="K10" s="226"/>
      <c r="L10" s="67"/>
      <c r="M10" s="58"/>
      <c r="N10" s="216"/>
      <c r="O10" s="217"/>
      <c r="P10" s="217"/>
      <c r="Q10" s="217"/>
      <c r="R10" s="254">
        <f t="shared" ref="R10:R12" si="4">O10-Q10</f>
        <v>0</v>
      </c>
      <c r="S10" s="217"/>
      <c r="T10" s="217"/>
      <c r="U10" s="218"/>
      <c r="V10" s="23"/>
      <c r="W10" s="24"/>
      <c r="X10" s="24"/>
      <c r="Y10" s="24"/>
      <c r="Z10" s="63">
        <f t="shared" ref="Z10:Z12" si="5">IF(AC10="",W10,AC10-Y10)</f>
        <v>0</v>
      </c>
      <c r="AA10" s="224"/>
      <c r="AB10" s="25"/>
      <c r="AC10" s="25"/>
      <c r="AD10" s="50"/>
      <c r="AE10" s="234"/>
    </row>
    <row r="11" spans="1:42" ht="24.95" customHeight="1">
      <c r="A11" s="142"/>
      <c r="B11" s="142"/>
      <c r="C11" s="221"/>
      <c r="D11" s="142"/>
      <c r="E11" s="221"/>
      <c r="F11" s="142"/>
      <c r="G11" s="142"/>
      <c r="H11" s="16"/>
      <c r="I11" s="137"/>
      <c r="J11" s="223"/>
      <c r="K11" s="226"/>
      <c r="L11" s="67"/>
      <c r="M11" s="58"/>
      <c r="N11" s="216"/>
      <c r="O11" s="217"/>
      <c r="P11" s="217"/>
      <c r="Q11" s="217"/>
      <c r="R11" s="254">
        <f t="shared" ref="R11" si="6">O11-Q11</f>
        <v>0</v>
      </c>
      <c r="S11" s="217"/>
      <c r="T11" s="217"/>
      <c r="U11" s="218"/>
      <c r="V11" s="23"/>
      <c r="W11" s="24"/>
      <c r="X11" s="24"/>
      <c r="Y11" s="24"/>
      <c r="Z11" s="63">
        <f t="shared" ref="Z11" si="7">IF(AC11="",W11,AC11-Y11)</f>
        <v>0</v>
      </c>
      <c r="AA11" s="224"/>
      <c r="AB11" s="25"/>
      <c r="AC11" s="25"/>
      <c r="AD11" s="50"/>
      <c r="AE11" s="234"/>
    </row>
    <row r="12" spans="1:42" ht="24.95" customHeight="1">
      <c r="A12" s="142"/>
      <c r="B12" s="142"/>
      <c r="C12" s="221"/>
      <c r="D12" s="142"/>
      <c r="E12" s="221"/>
      <c r="F12" s="142"/>
      <c r="G12" s="142"/>
      <c r="H12" s="16"/>
      <c r="I12" s="137"/>
      <c r="J12" s="223"/>
      <c r="K12" s="226"/>
      <c r="L12" s="67"/>
      <c r="M12" s="58"/>
      <c r="N12" s="216"/>
      <c r="O12" s="217"/>
      <c r="P12" s="217"/>
      <c r="Q12" s="217"/>
      <c r="R12" s="254">
        <f t="shared" si="4"/>
        <v>0</v>
      </c>
      <c r="S12" s="217"/>
      <c r="T12" s="217"/>
      <c r="U12" s="218"/>
      <c r="V12" s="23"/>
      <c r="W12" s="24"/>
      <c r="X12" s="24"/>
      <c r="Y12" s="24"/>
      <c r="Z12" s="63">
        <f t="shared" si="5"/>
        <v>0</v>
      </c>
      <c r="AA12" s="224"/>
      <c r="AB12" s="25"/>
      <c r="AC12" s="25"/>
      <c r="AD12" s="50"/>
      <c r="AE12" s="234"/>
    </row>
    <row r="13" spans="1:42" ht="24.95" customHeight="1">
      <c r="A13" s="142"/>
      <c r="B13" s="142"/>
      <c r="C13" s="221"/>
      <c r="D13" s="142"/>
      <c r="E13" s="221"/>
      <c r="F13" s="142"/>
      <c r="G13" s="142"/>
      <c r="H13" s="16"/>
      <c r="I13" s="137"/>
      <c r="J13" s="223"/>
      <c r="K13" s="226"/>
      <c r="L13" s="67"/>
      <c r="M13" s="58"/>
      <c r="N13" s="216"/>
      <c r="O13" s="217"/>
      <c r="P13" s="217"/>
      <c r="Q13" s="217"/>
      <c r="R13" s="254">
        <f t="shared" ref="R13" si="8">O13-Q13</f>
        <v>0</v>
      </c>
      <c r="S13" s="217"/>
      <c r="T13" s="217"/>
      <c r="U13" s="218"/>
      <c r="V13" s="23"/>
      <c r="W13" s="24"/>
      <c r="X13" s="24"/>
      <c r="Y13" s="24"/>
      <c r="Z13" s="63">
        <f t="shared" ref="Z13" si="9">IF(AC13="",W13,AC13-Y13)</f>
        <v>0</v>
      </c>
      <c r="AA13" s="224"/>
      <c r="AB13" s="25"/>
      <c r="AC13" s="25"/>
      <c r="AD13" s="50"/>
      <c r="AE13" s="234"/>
    </row>
    <row r="14" spans="1:42" ht="24.95" customHeight="1" thickBot="1">
      <c r="A14" s="236"/>
      <c r="B14" s="236"/>
      <c r="C14" s="237"/>
      <c r="D14" s="236"/>
      <c r="E14" s="237"/>
      <c r="F14" s="236"/>
      <c r="G14" s="238"/>
      <c r="H14" s="239"/>
      <c r="I14" s="240"/>
      <c r="J14" s="241"/>
      <c r="K14" s="242"/>
      <c r="L14" s="243"/>
      <c r="M14" s="244"/>
      <c r="N14" s="216"/>
      <c r="O14" s="217"/>
      <c r="P14" s="217"/>
      <c r="Q14" s="217"/>
      <c r="R14" s="254">
        <f t="shared" ref="R14" si="10">O14-Q14</f>
        <v>0</v>
      </c>
      <c r="S14" s="217"/>
      <c r="T14" s="217"/>
      <c r="U14" s="218"/>
      <c r="V14" s="23"/>
      <c r="W14" s="24"/>
      <c r="X14" s="24"/>
      <c r="Y14" s="24"/>
      <c r="Z14" s="63">
        <f t="shared" ref="Z14" si="11">IF(AC14="",W14,AC14-Y14)</f>
        <v>0</v>
      </c>
      <c r="AA14" s="224"/>
      <c r="AB14" s="25"/>
      <c r="AC14" s="25"/>
      <c r="AD14" s="50"/>
      <c r="AE14" s="234"/>
    </row>
    <row r="15" spans="1:42" ht="30" customHeight="1" thickTop="1" thickBot="1">
      <c r="A15" s="171"/>
      <c r="B15" s="174"/>
      <c r="C15" s="245"/>
      <c r="D15" s="174"/>
      <c r="E15" s="174"/>
      <c r="F15" s="174"/>
      <c r="G15" s="174"/>
      <c r="H15" s="175"/>
      <c r="I15" s="177"/>
      <c r="J15" s="183"/>
      <c r="L15" s="179"/>
      <c r="M15" s="179"/>
      <c r="N15" s="283" t="s">
        <v>35</v>
      </c>
      <c r="O15" s="284"/>
      <c r="P15" s="284"/>
      <c r="Q15" s="284"/>
      <c r="R15" s="284"/>
      <c r="S15" s="284"/>
      <c r="T15" s="284"/>
      <c r="U15" s="285"/>
      <c r="V15" s="283" t="s">
        <v>35</v>
      </c>
      <c r="W15" s="284"/>
      <c r="X15" s="284"/>
      <c r="Y15" s="284"/>
      <c r="Z15" s="285"/>
      <c r="AA15" s="283" t="s">
        <v>36</v>
      </c>
      <c r="AB15" s="284"/>
      <c r="AC15" s="284"/>
      <c r="AD15" s="285"/>
      <c r="AE15" s="247"/>
    </row>
    <row r="16" spans="1:42" ht="26.25" customHeight="1" thickTop="1" thickBot="1">
      <c r="A16" s="174"/>
      <c r="B16" s="174"/>
      <c r="C16" s="245"/>
      <c r="D16" s="174"/>
      <c r="E16" s="174"/>
      <c r="F16" s="174"/>
      <c r="G16" s="174"/>
      <c r="J16" s="183"/>
      <c r="L16" s="179"/>
      <c r="M16" s="179"/>
      <c r="N16" s="257"/>
      <c r="O16" s="258">
        <f>SUM(O3:O14)</f>
        <v>4</v>
      </c>
      <c r="P16" s="36">
        <f>SUM(P3:P14)</f>
        <v>0</v>
      </c>
      <c r="Q16" s="36">
        <f>SUM(Q3:Q14)</f>
        <v>0</v>
      </c>
      <c r="R16" s="36">
        <f>SUM(R3:R14)</f>
        <v>4</v>
      </c>
      <c r="S16" s="259"/>
      <c r="T16" s="36">
        <f t="shared" ref="T16:Z16" si="12">SUM(T3:T14)</f>
        <v>16</v>
      </c>
      <c r="U16" s="36">
        <f t="shared" si="12"/>
        <v>0</v>
      </c>
      <c r="V16" s="36">
        <f t="shared" si="12"/>
        <v>39</v>
      </c>
      <c r="W16" s="36">
        <f t="shared" si="12"/>
        <v>27</v>
      </c>
      <c r="X16" s="36">
        <f t="shared" si="12"/>
        <v>0</v>
      </c>
      <c r="Y16" s="36">
        <f t="shared" si="12"/>
        <v>0</v>
      </c>
      <c r="Z16" s="36">
        <f t="shared" si="12"/>
        <v>27</v>
      </c>
      <c r="AA16" s="260"/>
      <c r="AB16" s="36">
        <f>SUM(AB3:AB14)</f>
        <v>0</v>
      </c>
      <c r="AC16" s="36">
        <f>SUM(AC3:AC14)</f>
        <v>0</v>
      </c>
      <c r="AD16" s="261">
        <f>100*AB16/V16</f>
        <v>0</v>
      </c>
    </row>
    <row r="17" spans="8:9" ht="15.75" thickTop="1">
      <c r="H17" s="51"/>
    </row>
    <row r="18" spans="8:9">
      <c r="H18" s="51"/>
      <c r="I18" s="252"/>
    </row>
    <row r="19" spans="8:9">
      <c r="H19" s="51"/>
    </row>
    <row r="20" spans="8:9">
      <c r="H20" s="51"/>
      <c r="I20" s="252"/>
    </row>
    <row r="34" spans="1:23">
      <c r="A34" s="253" t="s">
        <v>1</v>
      </c>
    </row>
    <row r="35" spans="1:23">
      <c r="A35" s="253" t="s">
        <v>0</v>
      </c>
    </row>
    <row r="36" spans="1:23">
      <c r="A36" s="253" t="s">
        <v>2</v>
      </c>
    </row>
    <row r="37" spans="1:23">
      <c r="A37" s="253" t="s">
        <v>2</v>
      </c>
    </row>
    <row r="38" spans="1:23">
      <c r="A38" s="253" t="s">
        <v>37</v>
      </c>
    </row>
    <row r="39" spans="1:23">
      <c r="A39" s="253" t="s">
        <v>3</v>
      </c>
    </row>
    <row r="40" spans="1:23">
      <c r="A40" s="29" t="s">
        <v>38</v>
      </c>
      <c r="D40" s="29" t="s">
        <v>38</v>
      </c>
      <c r="E40" s="29" t="s">
        <v>38</v>
      </c>
      <c r="F40" s="29" t="s">
        <v>38</v>
      </c>
      <c r="G40" s="29" t="s">
        <v>38</v>
      </c>
      <c r="H40" s="248" t="s">
        <v>38</v>
      </c>
      <c r="I40" s="183" t="s">
        <v>38</v>
      </c>
      <c r="J40" s="250" t="s">
        <v>38</v>
      </c>
      <c r="K40" s="246" t="s">
        <v>38</v>
      </c>
      <c r="N40" s="29" t="s">
        <v>38</v>
      </c>
      <c r="O40" s="29" t="s">
        <v>38</v>
      </c>
      <c r="T40" s="29" t="s">
        <v>38</v>
      </c>
      <c r="V40" s="29" t="s">
        <v>38</v>
      </c>
      <c r="W40" s="29" t="s">
        <v>38</v>
      </c>
    </row>
  </sheetData>
  <sheetProtection formatCells="0" formatColumns="0" formatRows="0" insertColumns="0" insertRows="0" insertHyperlinks="0" deleteColumns="0" deleteRows="0" selectLockedCells="1" sort="0" autoFilter="0" pivotTables="0"/>
  <sortState ref="A4:AE23">
    <sortCondition ref="B3:B23"/>
    <sortCondition ref="D3:D23"/>
    <sortCondition ref="G3:G23"/>
    <sortCondition ref="H3:H23"/>
  </sortState>
  <mergeCells count="8">
    <mergeCell ref="N15:U15"/>
    <mergeCell ref="V15:Z15"/>
    <mergeCell ref="AA15:AD15"/>
    <mergeCell ref="A1:H1"/>
    <mergeCell ref="J1:M1"/>
    <mergeCell ref="N1:U1"/>
    <mergeCell ref="V1:Z1"/>
    <mergeCell ref="AA1:AD1"/>
  </mergeCells>
  <conditionalFormatting sqref="H3:I3 H4">
    <cfRule type="expression" dxfId="91" priority="271">
      <formula>H3+20&lt; TODAY()</formula>
    </cfRule>
  </conditionalFormatting>
  <conditionalFormatting sqref="H3:I3 H4">
    <cfRule type="expression" dxfId="90" priority="270">
      <formula>ISBLANK(H3)</formula>
    </cfRule>
  </conditionalFormatting>
  <conditionalFormatting sqref="L3">
    <cfRule type="expression" dxfId="89" priority="269">
      <formula>L3&lt;&gt;0</formula>
    </cfRule>
  </conditionalFormatting>
  <conditionalFormatting sqref="L3">
    <cfRule type="expression" dxfId="88" priority="267">
      <formula>L3&lt;&gt;0</formula>
    </cfRule>
    <cfRule type="expression" dxfId="87" priority="268">
      <formula>L3&lt;&gt;0</formula>
    </cfRule>
  </conditionalFormatting>
  <conditionalFormatting sqref="H3:H4">
    <cfRule type="expression" dxfId="86" priority="265">
      <formula>L3&lt;&gt;0</formula>
    </cfRule>
  </conditionalFormatting>
  <conditionalFormatting sqref="AD3 AD14">
    <cfRule type="containsErrors" dxfId="85" priority="266">
      <formula>ISERROR(AD3)</formula>
    </cfRule>
  </conditionalFormatting>
  <conditionalFormatting sqref="H14:I14">
    <cfRule type="expression" dxfId="84" priority="236">
      <formula>H14+30&lt; TODAY()</formula>
    </cfRule>
  </conditionalFormatting>
  <conditionalFormatting sqref="H14:I14">
    <cfRule type="expression" dxfId="83" priority="235">
      <formula>ISBLANK(H14)</formula>
    </cfRule>
  </conditionalFormatting>
  <conditionalFormatting sqref="L14">
    <cfRule type="expression" dxfId="82" priority="233">
      <formula>L14&lt;&gt;0</formula>
    </cfRule>
    <cfRule type="expression" dxfId="81" priority="234">
      <formula>L14&lt;&gt;0</formula>
    </cfRule>
  </conditionalFormatting>
  <conditionalFormatting sqref="H14">
    <cfRule type="expression" dxfId="80" priority="231">
      <formula>L14&lt;&gt;0</formula>
    </cfRule>
  </conditionalFormatting>
  <conditionalFormatting sqref="K3:K4">
    <cfRule type="containsText" dxfId="79" priority="160" operator="containsText" text="@">
      <formula>NOT(ISERROR(SEARCH("@",K3)))</formula>
    </cfRule>
  </conditionalFormatting>
  <conditionalFormatting sqref="I4">
    <cfRule type="expression" dxfId="78" priority="159">
      <formula>I4+30&lt; TODAY()</formula>
    </cfRule>
  </conditionalFormatting>
  <conditionalFormatting sqref="I4">
    <cfRule type="expression" dxfId="77" priority="158">
      <formula>ISBLANK(I4)</formula>
    </cfRule>
  </conditionalFormatting>
  <conditionalFormatting sqref="L4">
    <cfRule type="expression" dxfId="76" priority="157">
      <formula>L4&lt;&gt;0</formula>
    </cfRule>
  </conditionalFormatting>
  <conditionalFormatting sqref="L4">
    <cfRule type="expression" dxfId="75" priority="155">
      <formula>L4&lt;&gt;0</formula>
    </cfRule>
    <cfRule type="expression" dxfId="74" priority="156">
      <formula>L4&lt;&gt;0</formula>
    </cfRule>
  </conditionalFormatting>
  <conditionalFormatting sqref="AD4">
    <cfRule type="containsErrors" dxfId="73" priority="154">
      <formula>ISERROR(AD4)</formula>
    </cfRule>
  </conditionalFormatting>
  <conditionalFormatting sqref="H17">
    <cfRule type="expression" dxfId="72" priority="151">
      <formula>H17+20&lt; TODAY()</formula>
    </cfRule>
  </conditionalFormatting>
  <conditionalFormatting sqref="H17">
    <cfRule type="expression" dxfId="71" priority="150">
      <formula>ISBLANK(H17)</formula>
    </cfRule>
  </conditionalFormatting>
  <conditionalFormatting sqref="H17">
    <cfRule type="expression" dxfId="70" priority="149">
      <formula>L17&lt;&gt;0</formula>
    </cfRule>
  </conditionalFormatting>
  <conditionalFormatting sqref="H20">
    <cfRule type="expression" dxfId="69" priority="148">
      <formula>H20+30&lt; TODAY()</formula>
    </cfRule>
  </conditionalFormatting>
  <conditionalFormatting sqref="H20">
    <cfRule type="expression" dxfId="68" priority="147">
      <formula>ISBLANK(H20)</formula>
    </cfRule>
  </conditionalFormatting>
  <conditionalFormatting sqref="H20">
    <cfRule type="expression" dxfId="67" priority="146">
      <formula>L20&lt;&gt;0</formula>
    </cfRule>
  </conditionalFormatting>
  <conditionalFormatting sqref="H19">
    <cfRule type="expression" dxfId="66" priority="145">
      <formula>H19+30&lt; TODAY()</formula>
    </cfRule>
  </conditionalFormatting>
  <conditionalFormatting sqref="H19">
    <cfRule type="expression" dxfId="65" priority="144">
      <formula>ISBLANK(H19)</formula>
    </cfRule>
  </conditionalFormatting>
  <conditionalFormatting sqref="H19">
    <cfRule type="expression" dxfId="64" priority="143">
      <formula>L19&lt;&gt;0</formula>
    </cfRule>
  </conditionalFormatting>
  <conditionalFormatting sqref="H18">
    <cfRule type="expression" dxfId="63" priority="142">
      <formula>H18+30&lt; TODAY()</formula>
    </cfRule>
  </conditionalFormatting>
  <conditionalFormatting sqref="H18">
    <cfRule type="expression" dxfId="62" priority="141">
      <formula>ISBLANK(H18)</formula>
    </cfRule>
  </conditionalFormatting>
  <conditionalFormatting sqref="H18">
    <cfRule type="expression" dxfId="61" priority="140">
      <formula>L18&lt;&gt;0</formula>
    </cfRule>
  </conditionalFormatting>
  <conditionalFormatting sqref="AD13">
    <cfRule type="containsErrors" dxfId="60" priority="90">
      <formula>ISERROR(AD13)</formula>
    </cfRule>
  </conditionalFormatting>
  <conditionalFormatting sqref="H13:I13">
    <cfRule type="expression" dxfId="59" priority="89">
      <formula>H13+30&lt; TODAY()</formula>
    </cfRule>
  </conditionalFormatting>
  <conditionalFormatting sqref="H13:I13">
    <cfRule type="expression" dxfId="58" priority="88">
      <formula>ISBLANK(H13)</formula>
    </cfRule>
  </conditionalFormatting>
  <conditionalFormatting sqref="L13">
    <cfRule type="expression" dxfId="57" priority="86">
      <formula>L13&lt;&gt;0</formula>
    </cfRule>
    <cfRule type="expression" dxfId="56" priority="87">
      <formula>L13&lt;&gt;0</formula>
    </cfRule>
  </conditionalFormatting>
  <conditionalFormatting sqref="H13">
    <cfRule type="expression" dxfId="55" priority="85">
      <formula>L13&lt;&gt;0</formula>
    </cfRule>
  </conditionalFormatting>
  <conditionalFormatting sqref="H5">
    <cfRule type="expression" dxfId="54" priority="78">
      <formula>H5+20&lt; TODAY()</formula>
    </cfRule>
  </conditionalFormatting>
  <conditionalFormatting sqref="H5">
    <cfRule type="expression" dxfId="53" priority="77">
      <formula>ISBLANK(H5)</formula>
    </cfRule>
  </conditionalFormatting>
  <conditionalFormatting sqref="I5">
    <cfRule type="expression" dxfId="52" priority="76">
      <formula>I5+30&lt; TODAY()</formula>
    </cfRule>
  </conditionalFormatting>
  <conditionalFormatting sqref="I5">
    <cfRule type="expression" dxfId="51" priority="75">
      <formula>ISBLANK(I5)</formula>
    </cfRule>
  </conditionalFormatting>
  <conditionalFormatting sqref="L5">
    <cfRule type="expression" dxfId="50" priority="73">
      <formula>L5&lt;&gt;0</formula>
    </cfRule>
    <cfRule type="expression" dxfId="49" priority="74">
      <formula>L5&lt;&gt;0</formula>
    </cfRule>
  </conditionalFormatting>
  <conditionalFormatting sqref="AD5">
    <cfRule type="containsErrors" dxfId="48" priority="72">
      <formula>ISERROR(AD5)</formula>
    </cfRule>
  </conditionalFormatting>
  <conditionalFormatting sqref="H5">
    <cfRule type="expression" dxfId="47" priority="71">
      <formula>L5&lt;&gt;0</formula>
    </cfRule>
  </conditionalFormatting>
  <conditionalFormatting sqref="R5">
    <cfRule type="containsErrors" dxfId="46" priority="69">
      <formula>ISERROR(R5)</formula>
    </cfRule>
    <cfRule type="containsErrors" dxfId="45" priority="70">
      <formula>ISERROR(R5)</formula>
    </cfRule>
  </conditionalFormatting>
  <conditionalFormatting sqref="R5">
    <cfRule type="containsErrors" dxfId="44" priority="68">
      <formula>ISERROR(R5)</formula>
    </cfRule>
  </conditionalFormatting>
  <conditionalFormatting sqref="R5">
    <cfRule type="expression" priority="67">
      <formula>"sierreur(0)"</formula>
    </cfRule>
  </conditionalFormatting>
  <conditionalFormatting sqref="R5">
    <cfRule type="expression" priority="66">
      <formula>"SI(ESTERREUR(R3)0)"</formula>
    </cfRule>
  </conditionalFormatting>
  <conditionalFormatting sqref="K5">
    <cfRule type="containsText" dxfId="43" priority="65" operator="containsText" text="@">
      <formula>NOT(ISERROR(SEARCH("@",K5)))</formula>
    </cfRule>
  </conditionalFormatting>
  <conditionalFormatting sqref="AD6">
    <cfRule type="containsErrors" dxfId="42" priority="58">
      <formula>ISERROR(AD6)</formula>
    </cfRule>
  </conditionalFormatting>
  <conditionalFormatting sqref="H6:I6">
    <cfRule type="expression" dxfId="41" priority="57">
      <formula>H6+30&lt; TODAY()</formula>
    </cfRule>
  </conditionalFormatting>
  <conditionalFormatting sqref="H6:I6">
    <cfRule type="expression" dxfId="40" priority="56">
      <formula>ISBLANK(H6)</formula>
    </cfRule>
  </conditionalFormatting>
  <conditionalFormatting sqref="L6">
    <cfRule type="expression" dxfId="39" priority="54">
      <formula>L6&lt;&gt;0</formula>
    </cfRule>
    <cfRule type="expression" dxfId="38" priority="55">
      <formula>L6&lt;&gt;0</formula>
    </cfRule>
  </conditionalFormatting>
  <conditionalFormatting sqref="H6">
    <cfRule type="expression" dxfId="37" priority="53">
      <formula>L6&lt;&gt;0</formula>
    </cfRule>
  </conditionalFormatting>
  <conditionalFormatting sqref="AD9">
    <cfRule type="containsErrors" dxfId="36" priority="52">
      <formula>ISERROR(AD9)</formula>
    </cfRule>
  </conditionalFormatting>
  <conditionalFormatting sqref="H9:I9">
    <cfRule type="expression" dxfId="35" priority="51">
      <formula>H9+30&lt; TODAY()</formula>
    </cfRule>
  </conditionalFormatting>
  <conditionalFormatting sqref="H9:I9">
    <cfRule type="expression" dxfId="34" priority="50">
      <formula>ISBLANK(H9)</formula>
    </cfRule>
  </conditionalFormatting>
  <conditionalFormatting sqref="L9">
    <cfRule type="expression" dxfId="33" priority="48">
      <formula>L9&lt;&gt;0</formula>
    </cfRule>
    <cfRule type="expression" dxfId="32" priority="49">
      <formula>L9&lt;&gt;0</formula>
    </cfRule>
  </conditionalFormatting>
  <conditionalFormatting sqref="H9">
    <cfRule type="expression" dxfId="31" priority="47">
      <formula>L9&lt;&gt;0</formula>
    </cfRule>
  </conditionalFormatting>
  <conditionalFormatting sqref="AD8">
    <cfRule type="containsErrors" dxfId="30" priority="46">
      <formula>ISERROR(AD8)</formula>
    </cfRule>
  </conditionalFormatting>
  <conditionalFormatting sqref="H8:I8">
    <cfRule type="expression" dxfId="29" priority="45">
      <formula>H8+30&lt; TODAY()</formula>
    </cfRule>
  </conditionalFormatting>
  <conditionalFormatting sqref="H8:I8">
    <cfRule type="expression" dxfId="28" priority="44">
      <formula>ISBLANK(H8)</formula>
    </cfRule>
  </conditionalFormatting>
  <conditionalFormatting sqref="L8">
    <cfRule type="expression" dxfId="27" priority="42">
      <formula>L8&lt;&gt;0</formula>
    </cfRule>
    <cfRule type="expression" dxfId="26" priority="43">
      <formula>L8&lt;&gt;0</formula>
    </cfRule>
  </conditionalFormatting>
  <conditionalFormatting sqref="H8">
    <cfRule type="expression" dxfId="25" priority="41">
      <formula>L8&lt;&gt;0</formula>
    </cfRule>
  </conditionalFormatting>
  <conditionalFormatting sqref="H7:I7">
    <cfRule type="expression" dxfId="24" priority="40">
      <formula>H7+20&lt; TODAY()</formula>
    </cfRule>
  </conditionalFormatting>
  <conditionalFormatting sqref="H7:I7">
    <cfRule type="expression" dxfId="23" priority="39">
      <formula>ISBLANK(H7)</formula>
    </cfRule>
  </conditionalFormatting>
  <conditionalFormatting sqref="L7">
    <cfRule type="expression" dxfId="22" priority="38">
      <formula>L7&lt;&gt;0</formula>
    </cfRule>
  </conditionalFormatting>
  <conditionalFormatting sqref="L7">
    <cfRule type="expression" dxfId="21" priority="36">
      <formula>L7&lt;&gt;0</formula>
    </cfRule>
    <cfRule type="expression" dxfId="20" priority="37">
      <formula>L7&lt;&gt;0</formula>
    </cfRule>
  </conditionalFormatting>
  <conditionalFormatting sqref="H7">
    <cfRule type="expression" dxfId="19" priority="34">
      <formula>L7&lt;&gt;0</formula>
    </cfRule>
  </conditionalFormatting>
  <conditionalFormatting sqref="AD7">
    <cfRule type="containsErrors" dxfId="18" priority="35">
      <formula>ISERROR(AD7)</formula>
    </cfRule>
  </conditionalFormatting>
  <conditionalFormatting sqref="AD12">
    <cfRule type="containsErrors" dxfId="17" priority="33">
      <formula>ISERROR(AD12)</formula>
    </cfRule>
  </conditionalFormatting>
  <conditionalFormatting sqref="H12:I12">
    <cfRule type="expression" dxfId="16" priority="32">
      <formula>H12+30&lt; TODAY()</formula>
    </cfRule>
  </conditionalFormatting>
  <conditionalFormatting sqref="H12:I12">
    <cfRule type="expression" dxfId="15" priority="31">
      <formula>ISBLANK(H12)</formula>
    </cfRule>
  </conditionalFormatting>
  <conditionalFormatting sqref="L12">
    <cfRule type="expression" dxfId="14" priority="29">
      <formula>L12&lt;&gt;0</formula>
    </cfRule>
    <cfRule type="expression" dxfId="13" priority="30">
      <formula>L12&lt;&gt;0</formula>
    </cfRule>
  </conditionalFormatting>
  <conditionalFormatting sqref="H12">
    <cfRule type="expression" dxfId="12" priority="28">
      <formula>L12&lt;&gt;0</formula>
    </cfRule>
  </conditionalFormatting>
  <conditionalFormatting sqref="AD11">
    <cfRule type="containsErrors" dxfId="11" priority="27">
      <formula>ISERROR(AD11)</formula>
    </cfRule>
  </conditionalFormatting>
  <conditionalFormatting sqref="H11:I11">
    <cfRule type="expression" dxfId="10" priority="26">
      <formula>H11+30&lt; TODAY()</formula>
    </cfRule>
  </conditionalFormatting>
  <conditionalFormatting sqref="H11:I11">
    <cfRule type="expression" dxfId="9" priority="25">
      <formula>ISBLANK(H11)</formula>
    </cfRule>
  </conditionalFormatting>
  <conditionalFormatting sqref="L11">
    <cfRule type="expression" dxfId="8" priority="23">
      <formula>L11&lt;&gt;0</formula>
    </cfRule>
    <cfRule type="expression" dxfId="7" priority="24">
      <formula>L11&lt;&gt;0</formula>
    </cfRule>
  </conditionalFormatting>
  <conditionalFormatting sqref="H11">
    <cfRule type="expression" dxfId="6" priority="22">
      <formula>L11&lt;&gt;0</formula>
    </cfRule>
  </conditionalFormatting>
  <conditionalFormatting sqref="AD10">
    <cfRule type="containsErrors" dxfId="5" priority="21">
      <formula>ISERROR(AD10)</formula>
    </cfRule>
  </conditionalFormatting>
  <conditionalFormatting sqref="H10:I10">
    <cfRule type="expression" dxfId="4" priority="20">
      <formula>H10+30&lt; TODAY()</formula>
    </cfRule>
  </conditionalFormatting>
  <conditionalFormatting sqref="H10:I10">
    <cfRule type="expression" dxfId="3" priority="19">
      <formula>ISBLANK(H10)</formula>
    </cfRule>
  </conditionalFormatting>
  <conditionalFormatting sqref="L10">
    <cfRule type="expression" dxfId="2" priority="17">
      <formula>L10&lt;&gt;0</formula>
    </cfRule>
    <cfRule type="expression" dxfId="1" priority="18">
      <formula>L10&lt;&gt;0</formula>
    </cfRule>
  </conditionalFormatting>
  <conditionalFormatting sqref="H10">
    <cfRule type="expression" dxfId="0" priority="16">
      <formula>L10&lt;&gt;0</formula>
    </cfRule>
  </conditionalFormatting>
  <dataValidations count="2">
    <dataValidation type="list" allowBlank="1" showInputMessage="1" showErrorMessage="1" sqref="B36">
      <formula1>$A$34:$A$39</formula1>
    </dataValidation>
    <dataValidation type="whole" showInputMessage="1" showErrorMessage="1" sqref="O5:O6 O8:O12">
      <formula1>0</formula1>
      <formula2>10000</formula2>
    </dataValidation>
  </dataValidations>
  <hyperlinks>
    <hyperlink ref="AE2" r:id="rId1" display="delphine.gourier@ac-nancy-metz.fr"/>
    <hyperlink ref="I3" r:id="rId2"/>
    <hyperlink ref="I4" r:id="rId3"/>
    <hyperlink ref="K3" r:id="rId4"/>
    <hyperlink ref="K4" r:id="rId5"/>
  </hyperlinks>
  <pageMargins left="0.7" right="0.7" top="0.75" bottom="0.75" header="0.3" footer="0.3"/>
  <pageSetup paperSize="9" orientation="portrait" r:id="rId6"/>
  <drawing r:id="rId7"/>
  <legacyDrawing r:id="rId8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Accueil!$Q$3:$Q$9</xm:f>
          </x14:formula1>
          <xm:sqref>A13:A1048576 A1:A4 A7</xm:sqref>
        </x14:dataValidation>
        <x14:dataValidation type="list" allowBlank="1">
          <x14:formula1>
            <xm:f>Accueil!$Q$3:$Q$7</xm:f>
          </x14:formula1>
          <xm:sqref>A5:A6 A8:A12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97"/>
  <sheetViews>
    <sheetView workbookViewId="0">
      <selection activeCell="A25" sqref="A25"/>
    </sheetView>
  </sheetViews>
  <sheetFormatPr baseColWidth="10" defaultRowHeight="14.25"/>
  <cols>
    <col min="1" max="1" width="73.5" bestFit="1" customWidth="1"/>
  </cols>
  <sheetData>
    <row r="1" spans="1:1" ht="15">
      <c r="A1" s="264" t="s">
        <v>142</v>
      </c>
    </row>
    <row r="2" spans="1:1">
      <c r="A2" t="s">
        <v>52</v>
      </c>
    </row>
    <row r="3" spans="1:1">
      <c r="A3" t="s">
        <v>53</v>
      </c>
    </row>
    <row r="4" spans="1:1">
      <c r="A4" t="s">
        <v>54</v>
      </c>
    </row>
    <row r="5" spans="1:1">
      <c r="A5" t="s">
        <v>55</v>
      </c>
    </row>
    <row r="6" spans="1:1">
      <c r="A6" t="s">
        <v>56</v>
      </c>
    </row>
    <row r="7" spans="1:1">
      <c r="A7" t="s">
        <v>57</v>
      </c>
    </row>
    <row r="8" spans="1:1">
      <c r="A8" t="s">
        <v>58</v>
      </c>
    </row>
    <row r="9" spans="1:1">
      <c r="A9" t="s">
        <v>59</v>
      </c>
    </row>
    <row r="10" spans="1:1">
      <c r="A10" t="s">
        <v>60</v>
      </c>
    </row>
    <row r="11" spans="1:1">
      <c r="A11" t="s">
        <v>61</v>
      </c>
    </row>
    <row r="12" spans="1:1">
      <c r="A12" t="s">
        <v>62</v>
      </c>
    </row>
    <row r="13" spans="1:1">
      <c r="A13" t="s">
        <v>63</v>
      </c>
    </row>
    <row r="14" spans="1:1">
      <c r="A14" t="s">
        <v>64</v>
      </c>
    </row>
    <row r="15" spans="1:1">
      <c r="A15" t="s">
        <v>65</v>
      </c>
    </row>
    <row r="16" spans="1:1">
      <c r="A16" t="s">
        <v>66</v>
      </c>
    </row>
    <row r="17" spans="1:1">
      <c r="A17" t="s">
        <v>67</v>
      </c>
    </row>
    <row r="18" spans="1:1">
      <c r="A18" t="s">
        <v>68</v>
      </c>
    </row>
    <row r="19" spans="1:1">
      <c r="A19" t="s">
        <v>69</v>
      </c>
    </row>
    <row r="20" spans="1:1">
      <c r="A20" t="s">
        <v>70</v>
      </c>
    </row>
    <row r="21" spans="1:1">
      <c r="A21" t="s">
        <v>71</v>
      </c>
    </row>
    <row r="22" spans="1:1">
      <c r="A22" t="s">
        <v>72</v>
      </c>
    </row>
    <row r="23" spans="1:1">
      <c r="A23" t="s">
        <v>73</v>
      </c>
    </row>
    <row r="24" spans="1:1">
      <c r="A24" t="s">
        <v>74</v>
      </c>
    </row>
    <row r="25" spans="1:1">
      <c r="A25" t="s">
        <v>75</v>
      </c>
    </row>
    <row r="26" spans="1:1">
      <c r="A26" t="s">
        <v>76</v>
      </c>
    </row>
    <row r="27" spans="1:1">
      <c r="A27" t="s">
        <v>77</v>
      </c>
    </row>
    <row r="28" spans="1:1">
      <c r="A28" t="s">
        <v>78</v>
      </c>
    </row>
    <row r="29" spans="1:1">
      <c r="A29" t="s">
        <v>79</v>
      </c>
    </row>
    <row r="30" spans="1:1">
      <c r="A30" t="s">
        <v>80</v>
      </c>
    </row>
    <row r="32" spans="1:1" ht="15">
      <c r="A32" s="264" t="s">
        <v>143</v>
      </c>
    </row>
    <row r="33" spans="1:1">
      <c r="A33" t="s">
        <v>81</v>
      </c>
    </row>
    <row r="34" spans="1:1">
      <c r="A34" t="s">
        <v>82</v>
      </c>
    </row>
    <row r="35" spans="1:1">
      <c r="A35" t="s">
        <v>83</v>
      </c>
    </row>
    <row r="36" spans="1:1">
      <c r="A36" t="s">
        <v>84</v>
      </c>
    </row>
    <row r="37" spans="1:1">
      <c r="A37" t="s">
        <v>85</v>
      </c>
    </row>
    <row r="38" spans="1:1">
      <c r="A38" t="s">
        <v>86</v>
      </c>
    </row>
    <row r="39" spans="1:1">
      <c r="A39" t="s">
        <v>87</v>
      </c>
    </row>
    <row r="40" spans="1:1">
      <c r="A40" t="s">
        <v>88</v>
      </c>
    </row>
    <row r="41" spans="1:1">
      <c r="A41" t="s">
        <v>89</v>
      </c>
    </row>
    <row r="42" spans="1:1">
      <c r="A42" t="s">
        <v>90</v>
      </c>
    </row>
    <row r="43" spans="1:1">
      <c r="A43" t="s">
        <v>91</v>
      </c>
    </row>
    <row r="44" spans="1:1">
      <c r="A44" t="s">
        <v>92</v>
      </c>
    </row>
    <row r="45" spans="1:1">
      <c r="A45" t="s">
        <v>93</v>
      </c>
    </row>
    <row r="46" spans="1:1">
      <c r="A46" t="s">
        <v>94</v>
      </c>
    </row>
    <row r="47" spans="1:1">
      <c r="A47" t="s">
        <v>95</v>
      </c>
    </row>
    <row r="49" spans="1:1" ht="15">
      <c r="A49" s="264" t="s">
        <v>144</v>
      </c>
    </row>
    <row r="50" spans="1:1">
      <c r="A50" t="s">
        <v>96</v>
      </c>
    </row>
    <row r="51" spans="1:1">
      <c r="A51" t="s">
        <v>97</v>
      </c>
    </row>
    <row r="52" spans="1:1">
      <c r="A52" t="s">
        <v>98</v>
      </c>
    </row>
    <row r="53" spans="1:1">
      <c r="A53" t="s">
        <v>99</v>
      </c>
    </row>
    <row r="54" spans="1:1">
      <c r="A54" t="s">
        <v>100</v>
      </c>
    </row>
    <row r="55" spans="1:1">
      <c r="A55" t="s">
        <v>101</v>
      </c>
    </row>
    <row r="56" spans="1:1">
      <c r="A56" t="s">
        <v>102</v>
      </c>
    </row>
    <row r="57" spans="1:1">
      <c r="A57" t="s">
        <v>103</v>
      </c>
    </row>
    <row r="58" spans="1:1">
      <c r="A58" t="s">
        <v>104</v>
      </c>
    </row>
    <row r="59" spans="1:1">
      <c r="A59" t="s">
        <v>105</v>
      </c>
    </row>
    <row r="60" spans="1:1">
      <c r="A60" t="s">
        <v>106</v>
      </c>
    </row>
    <row r="61" spans="1:1">
      <c r="A61" t="s">
        <v>107</v>
      </c>
    </row>
    <row r="62" spans="1:1">
      <c r="A62" t="s">
        <v>108</v>
      </c>
    </row>
    <row r="63" spans="1:1">
      <c r="A63" t="s">
        <v>109</v>
      </c>
    </row>
    <row r="64" spans="1:1">
      <c r="A64" t="s">
        <v>110</v>
      </c>
    </row>
    <row r="65" spans="1:1">
      <c r="A65" t="s">
        <v>111</v>
      </c>
    </row>
    <row r="66" spans="1:1">
      <c r="A66" t="s">
        <v>112</v>
      </c>
    </row>
    <row r="67" spans="1:1">
      <c r="A67" t="s">
        <v>113</v>
      </c>
    </row>
    <row r="68" spans="1:1">
      <c r="A68" t="s">
        <v>114</v>
      </c>
    </row>
    <row r="69" spans="1:1">
      <c r="A69" t="s">
        <v>115</v>
      </c>
    </row>
    <row r="70" spans="1:1">
      <c r="A70" t="s">
        <v>116</v>
      </c>
    </row>
    <row r="71" spans="1:1">
      <c r="A71" t="s">
        <v>117</v>
      </c>
    </row>
    <row r="72" spans="1:1">
      <c r="A72" t="s">
        <v>118</v>
      </c>
    </row>
    <row r="73" spans="1:1">
      <c r="A73" t="s">
        <v>119</v>
      </c>
    </row>
    <row r="74" spans="1:1">
      <c r="A74" t="s">
        <v>120</v>
      </c>
    </row>
    <row r="75" spans="1:1">
      <c r="A75" t="s">
        <v>121</v>
      </c>
    </row>
    <row r="76" spans="1:1">
      <c r="A76" t="s">
        <v>122</v>
      </c>
    </row>
    <row r="77" spans="1:1">
      <c r="A77" t="s">
        <v>123</v>
      </c>
    </row>
    <row r="78" spans="1:1">
      <c r="A78" t="s">
        <v>124</v>
      </c>
    </row>
    <row r="79" spans="1:1">
      <c r="A79" t="s">
        <v>125</v>
      </c>
    </row>
    <row r="80" spans="1:1">
      <c r="A80" t="s">
        <v>126</v>
      </c>
    </row>
    <row r="81" spans="1:1">
      <c r="A81" t="s">
        <v>127</v>
      </c>
    </row>
    <row r="82" spans="1:1">
      <c r="A82" t="s">
        <v>128</v>
      </c>
    </row>
    <row r="83" spans="1:1">
      <c r="A83" t="s">
        <v>129</v>
      </c>
    </row>
    <row r="85" spans="1:1" ht="15">
      <c r="A85" s="264" t="s">
        <v>145</v>
      </c>
    </row>
    <row r="86" spans="1:1">
      <c r="A86" t="s">
        <v>130</v>
      </c>
    </row>
    <row r="87" spans="1:1">
      <c r="A87" t="s">
        <v>131</v>
      </c>
    </row>
    <row r="88" spans="1:1">
      <c r="A88" t="s">
        <v>132</v>
      </c>
    </row>
    <row r="89" spans="1:1">
      <c r="A89" t="s">
        <v>133</v>
      </c>
    </row>
    <row r="90" spans="1:1">
      <c r="A90" t="s">
        <v>134</v>
      </c>
    </row>
    <row r="91" spans="1:1">
      <c r="A91" t="s">
        <v>135</v>
      </c>
    </row>
    <row r="92" spans="1:1">
      <c r="A92" t="s">
        <v>136</v>
      </c>
    </row>
    <row r="93" spans="1:1">
      <c r="A93" t="s">
        <v>137</v>
      </c>
    </row>
    <row r="94" spans="1:1">
      <c r="A94" t="s">
        <v>138</v>
      </c>
    </row>
    <row r="95" spans="1:1">
      <c r="A95" t="s">
        <v>139</v>
      </c>
    </row>
    <row r="96" spans="1:1">
      <c r="A96" t="s">
        <v>140</v>
      </c>
    </row>
    <row r="97" spans="1:1">
      <c r="A97" t="s">
        <v>141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13</vt:i4>
      </vt:variant>
    </vt:vector>
  </HeadingPairs>
  <TitlesOfParts>
    <vt:vector size="17" baseType="lpstr">
      <vt:lpstr>Accueil</vt:lpstr>
      <vt:lpstr>EC</vt:lpstr>
      <vt:lpstr>VS</vt:lpstr>
      <vt:lpstr>f1</vt:lpstr>
      <vt:lpstr>VS!_16_08_16</vt:lpstr>
      <vt:lpstr>EC!EFRECUS_STAG</vt:lpstr>
      <vt:lpstr>VS!interv_droit</vt:lpstr>
      <vt:lpstr>interv_droit</vt:lpstr>
      <vt:lpstr>VS!interv_payés</vt:lpstr>
      <vt:lpstr>interv_payés</vt:lpstr>
      <vt:lpstr>VS!interv_recus</vt:lpstr>
      <vt:lpstr>interv_recus</vt:lpstr>
      <vt:lpstr>VS!interv_restes_à_payer</vt:lpstr>
      <vt:lpstr>interv_restes_à_payer</vt:lpstr>
      <vt:lpstr>ListeCollege</vt:lpstr>
      <vt:lpstr>VS!STAGRECU</vt:lpstr>
      <vt:lpstr>STAGRECU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Vous nous avez oublié ?</dc:title>
  <dc:creator>sclaude5</dc:creator>
  <cp:lastModifiedBy>Boisgontier</cp:lastModifiedBy>
  <cp:revision>5</cp:revision>
  <cp:lastPrinted>2016-09-19T09:00:07Z</cp:lastPrinted>
  <dcterms:created xsi:type="dcterms:W3CDTF">2014-11-24T10:29:23Z</dcterms:created>
  <dcterms:modified xsi:type="dcterms:W3CDTF">2016-12-07T09:49:54Z</dcterms:modified>
</cp:coreProperties>
</file>

<file path=userCustomization/customUI.xml><?xml version="1.0" encoding="utf-8"?>
<mso:customUI xmlns:mso="http://schemas.microsoft.com/office/2006/01/customui">
  <mso:ribbon>
    <mso:qat>
      <mso:documentControls>
        <mso:control idQ="mso:FileSendAsAttachment" visible="true"/>
      </mso:documentControls>
    </mso:qat>
  </mso:ribbon>
</mso:customUI>
</file>