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60" windowWidth="15480" windowHeight="11640" activeTab="1"/>
  </bookViews>
  <sheets>
    <sheet name="Poids Colonnes" sheetId="1" r:id="rId1"/>
    <sheet name="Simulation" sheetId="2" r:id="rId2"/>
  </sheets>
  <definedNames>
    <definedName name="_xlnm.Print_Area" localSheetId="1">Simulation!$A$1:$X$35</definedName>
  </definedNames>
  <calcPr calcId="125725"/>
</workbook>
</file>

<file path=xl/calcChain.xml><?xml version="1.0" encoding="utf-8"?>
<calcChain xmlns="http://schemas.openxmlformats.org/spreadsheetml/2006/main">
  <c r="M28" i="2"/>
  <c r="N28"/>
  <c r="O28"/>
  <c r="P28"/>
  <c r="Q28"/>
  <c r="R28"/>
  <c r="S28"/>
  <c r="T28"/>
  <c r="U28"/>
  <c r="V28"/>
  <c r="W28"/>
  <c r="X28"/>
  <c r="L28"/>
  <c r="M27"/>
  <c r="N27"/>
  <c r="O27"/>
  <c r="P27"/>
  <c r="Q27"/>
  <c r="R27"/>
  <c r="S27"/>
  <c r="T27"/>
  <c r="U27"/>
  <c r="V27"/>
  <c r="W27"/>
  <c r="X27"/>
  <c r="L27"/>
  <c r="B15"/>
  <c r="B16"/>
  <c r="B17"/>
  <c r="B18"/>
  <c r="B19"/>
  <c r="B20"/>
  <c r="B21"/>
  <c r="B22"/>
  <c r="B23"/>
  <c r="F15"/>
  <c r="F16"/>
  <c r="F17"/>
  <c r="H17" s="1"/>
  <c r="F18"/>
  <c r="H18" s="1"/>
  <c r="F19"/>
  <c r="H19" s="1"/>
  <c r="F20"/>
  <c r="H20" s="1"/>
  <c r="F21"/>
  <c r="H21" s="1"/>
  <c r="F22"/>
  <c r="H22" s="1"/>
  <c r="F23"/>
  <c r="H23" s="1"/>
  <c r="H16" l="1"/>
  <c r="G16"/>
  <c r="H15"/>
  <c r="G15"/>
</calcChain>
</file>

<file path=xl/sharedStrings.xml><?xml version="1.0" encoding="utf-8"?>
<sst xmlns="http://schemas.openxmlformats.org/spreadsheetml/2006/main" count="48" uniqueCount="26">
  <si>
    <t>Metrage</t>
  </si>
  <si>
    <t>Colonne</t>
  </si>
  <si>
    <t>POS</t>
  </si>
  <si>
    <t>DEPT</t>
  </si>
  <si>
    <t>UNITE</t>
  </si>
  <si>
    <t>Prix HT</t>
  </si>
  <si>
    <t>0 A 1m</t>
  </si>
  <si>
    <t>1,1m A 2m</t>
  </si>
  <si>
    <t>2,10 A 3m</t>
  </si>
  <si>
    <t>3,10 A 4m</t>
  </si>
  <si>
    <t>4,10 A 5m</t>
  </si>
  <si>
    <t>5,10 A 6m</t>
  </si>
  <si>
    <t>6,10 A 7m</t>
  </si>
  <si>
    <t>7,10 A 8m</t>
  </si>
  <si>
    <t xml:space="preserve">8,10 A 9m </t>
  </si>
  <si>
    <t xml:space="preserve">9,10 A 10m </t>
  </si>
  <si>
    <t xml:space="preserve">10,10 A 11m </t>
  </si>
  <si>
    <t xml:space="preserve">11,10 A 12m </t>
  </si>
  <si>
    <t>12m &amp; +</t>
  </si>
  <si>
    <t>DEPTS</t>
  </si>
  <si>
    <t>SIMULATION XXXX DU MOIS YYYY</t>
  </si>
  <si>
    <t>PAYS</t>
  </si>
  <si>
    <t>ES</t>
  </si>
  <si>
    <t>FR</t>
  </si>
  <si>
    <t>IT</t>
  </si>
  <si>
    <t>TARIFS 2011</t>
  </si>
</sst>
</file>

<file path=xl/styles.xml><?xml version="1.0" encoding="utf-8"?>
<styleSheet xmlns="http://schemas.openxmlformats.org/spreadsheetml/2006/main">
  <numFmts count="3">
    <numFmt numFmtId="164" formatCode="_-* #,##0.00\ [$€]_-;\-* #,##0.00\ [$€]_-;_-* &quot;-&quot;??\ [$€]_-;_-@_-"/>
    <numFmt numFmtId="165" formatCode="_-* #,##0\ &quot;€&quot;_-;\-* #,##0\ &quot;€&quot;_-;_-* &quot;-&quot;??\ &quot;€&quot;_-;_-@_-"/>
    <numFmt numFmtId="166" formatCode="0.0"/>
  </numFmts>
  <fonts count="16">
    <font>
      <sz val="10"/>
      <name val="Arial"/>
    </font>
    <font>
      <sz val="10"/>
      <name val="Arial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color indexed="18"/>
      <name val="Arial"/>
      <family val="2"/>
    </font>
    <font>
      <sz val="12"/>
      <name val="Arial"/>
    </font>
    <font>
      <b/>
      <sz val="14"/>
      <color indexed="17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8"/>
      <name val="Arial"/>
    </font>
    <font>
      <sz val="10"/>
      <color indexed="9"/>
      <name val="Arial"/>
      <family val="2"/>
    </font>
    <font>
      <b/>
      <sz val="10"/>
      <color indexed="9"/>
      <name val="Arial"/>
      <family val="2"/>
    </font>
    <font>
      <b/>
      <u/>
      <sz val="22"/>
      <color indexed="10"/>
      <name val="Arial"/>
      <family val="2"/>
    </font>
    <font>
      <u/>
      <sz val="10"/>
      <name val="Arial"/>
      <family val="2"/>
    </font>
    <font>
      <b/>
      <sz val="18"/>
      <color indexed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6"/>
        <bgColor indexed="64"/>
      </patternFill>
    </fill>
    <fill>
      <patternFill patternType="solid">
        <fgColor indexed="1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6" fillId="0" borderId="0"/>
  </cellStyleXfs>
  <cellXfs count="49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2" fontId="5" fillId="0" borderId="0" xfId="2" applyNumberFormat="1" applyFont="1" applyBorder="1" applyAlignment="1">
      <alignment horizontal="center" vertical="center"/>
    </xf>
    <xf numFmtId="0" fontId="7" fillId="0" borderId="0" xfId="0" applyFont="1" applyAlignment="1">
      <alignment horizontal="centerContinuous"/>
    </xf>
    <xf numFmtId="0" fontId="2" fillId="0" borderId="0" xfId="0" applyFont="1" applyAlignment="1"/>
    <xf numFmtId="0" fontId="2" fillId="0" borderId="0" xfId="0" applyFont="1" applyProtection="1"/>
    <xf numFmtId="0" fontId="9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center"/>
    </xf>
    <xf numFmtId="0" fontId="9" fillId="0" borderId="0" xfId="0" applyFont="1" applyFill="1" applyAlignment="1" applyProtection="1">
      <alignment horizontal="center" vertical="center"/>
      <protection locked="0"/>
    </xf>
    <xf numFmtId="0" fontId="2" fillId="0" borderId="0" xfId="0" applyFont="1" applyAlignment="1" applyProtection="1"/>
    <xf numFmtId="0" fontId="1" fillId="0" borderId="0" xfId="0" applyFont="1"/>
    <xf numFmtId="0" fontId="0" fillId="0" borderId="1" xfId="0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2" fillId="3" borderId="0" xfId="0" applyNumberFormat="1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0" fillId="0" borderId="0" xfId="0" applyFont="1"/>
    <xf numFmtId="165" fontId="0" fillId="0" borderId="4" xfId="1" applyNumberFormat="1" applyFont="1" applyBorder="1" applyAlignment="1">
      <alignment horizontal="center" vertical="center"/>
    </xf>
    <xf numFmtId="165" fontId="0" fillId="0" borderId="5" xfId="1" applyNumberFormat="1" applyFont="1" applyBorder="1" applyAlignment="1">
      <alignment horizontal="center" vertical="center"/>
    </xf>
    <xf numFmtId="165" fontId="0" fillId="0" borderId="6" xfId="1" applyNumberFormat="1" applyFont="1" applyBorder="1" applyAlignment="1">
      <alignment horizontal="center" vertical="center"/>
    </xf>
    <xf numFmtId="165" fontId="0" fillId="0" borderId="7" xfId="1" applyNumberFormat="1" applyFont="1" applyBorder="1" applyAlignment="1">
      <alignment horizontal="center" vertical="center"/>
    </xf>
    <xf numFmtId="165" fontId="0" fillId="0" borderId="3" xfId="1" applyNumberFormat="1" applyFont="1" applyBorder="1" applyAlignment="1">
      <alignment horizontal="center" vertical="center"/>
    </xf>
    <xf numFmtId="165" fontId="0" fillId="0" borderId="8" xfId="1" applyNumberFormat="1" applyFont="1" applyBorder="1" applyAlignment="1">
      <alignment horizontal="center" vertical="center"/>
    </xf>
    <xf numFmtId="166" fontId="0" fillId="2" borderId="2" xfId="0" applyNumberFormat="1" applyFill="1" applyBorder="1" applyAlignment="1">
      <alignment horizontal="center"/>
    </xf>
    <xf numFmtId="166" fontId="0" fillId="2" borderId="3" xfId="0" applyNumberFormat="1" applyFill="1" applyBorder="1" applyAlignment="1">
      <alignment horizontal="center"/>
    </xf>
    <xf numFmtId="0" fontId="0" fillId="0" borderId="0" xfId="0" applyNumberFormat="1" applyAlignment="1">
      <alignment horizontal="center"/>
    </xf>
    <xf numFmtId="0" fontId="4" fillId="0" borderId="0" xfId="0" applyFont="1" applyAlignment="1"/>
    <xf numFmtId="0" fontId="12" fillId="4" borderId="9" xfId="0" applyFont="1" applyFill="1" applyBorder="1" applyAlignment="1">
      <alignment horizontal="center" vertical="center"/>
    </xf>
    <xf numFmtId="0" fontId="12" fillId="4" borderId="10" xfId="0" applyFont="1" applyFill="1" applyBorder="1" applyAlignment="1">
      <alignment horizontal="center" vertical="center"/>
    </xf>
    <xf numFmtId="0" fontId="12" fillId="4" borderId="11" xfId="0" applyFont="1" applyFill="1" applyBorder="1" applyAlignment="1">
      <alignment horizontal="center" vertical="center" wrapText="1"/>
    </xf>
    <xf numFmtId="0" fontId="11" fillId="4" borderId="12" xfId="0" applyFont="1" applyFill="1" applyBorder="1" applyAlignment="1">
      <alignment horizontal="center" vertical="center" wrapText="1"/>
    </xf>
    <xf numFmtId="0" fontId="11" fillId="4" borderId="11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 wrapText="1"/>
    </xf>
    <xf numFmtId="0" fontId="11" fillId="4" borderId="14" xfId="0" applyFont="1" applyFill="1" applyBorder="1" applyAlignment="1">
      <alignment horizontal="center" vertical="center" wrapText="1"/>
    </xf>
    <xf numFmtId="0" fontId="12" fillId="5" borderId="15" xfId="0" applyFont="1" applyFill="1" applyBorder="1" applyAlignment="1">
      <alignment horizontal="center"/>
    </xf>
    <xf numFmtId="0" fontId="12" fillId="5" borderId="16" xfId="0" applyFont="1" applyFill="1" applyBorder="1" applyAlignment="1">
      <alignment horizontal="center"/>
    </xf>
    <xf numFmtId="164" fontId="11" fillId="5" borderId="17" xfId="1" applyFont="1" applyFill="1" applyBorder="1" applyAlignment="1">
      <alignment horizontal="center"/>
    </xf>
    <xf numFmtId="0" fontId="14" fillId="0" borderId="0" xfId="0" applyFont="1"/>
    <xf numFmtId="0" fontId="14" fillId="0" borderId="0" xfId="0" applyFont="1" applyProtection="1"/>
    <xf numFmtId="0" fontId="13" fillId="0" borderId="0" xfId="0" applyFont="1" applyBorder="1" applyAlignment="1">
      <alignment horizontal="left"/>
    </xf>
    <xf numFmtId="0" fontId="2" fillId="0" borderId="18" xfId="0" applyFont="1" applyBorder="1" applyAlignment="1">
      <alignment horizontal="center"/>
    </xf>
    <xf numFmtId="0" fontId="15" fillId="4" borderId="0" xfId="0" applyFont="1" applyFill="1" applyAlignment="1">
      <alignment horizontal="center"/>
    </xf>
    <xf numFmtId="1" fontId="2" fillId="0" borderId="3" xfId="0" applyNumberFormat="1" applyFont="1" applyBorder="1"/>
    <xf numFmtId="165" fontId="0" fillId="0" borderId="19" xfId="1" applyNumberFormat="1" applyFont="1" applyBorder="1" applyAlignment="1">
      <alignment horizontal="center" vertical="center"/>
    </xf>
    <xf numFmtId="1" fontId="2" fillId="0" borderId="19" xfId="0" applyNumberFormat="1" applyFont="1" applyBorder="1"/>
    <xf numFmtId="0" fontId="12" fillId="5" borderId="3" xfId="0" applyFont="1" applyFill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3" xfId="0" applyFont="1" applyFill="1" applyBorder="1" applyAlignment="1">
      <alignment horizontal="center"/>
    </xf>
  </cellXfs>
  <cellStyles count="3">
    <cellStyle name="Euro" xfId="1"/>
    <cellStyle name="Normal" xfId="0" builtinId="0"/>
    <cellStyle name="Normal_Tarif Gold" xfId="2"/>
  </cellStyles>
  <dxfs count="0"/>
  <tableStyles count="0" defaultTableStyle="TableStyleMedium9" defaultPivotStyle="PivotStyleLight16"/>
  <colors>
    <mruColors>
      <color rgb="FF00FF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530679</xdr:colOff>
      <xdr:row>24</xdr:row>
      <xdr:rowOff>95250</xdr:rowOff>
    </xdr:from>
    <xdr:to>
      <xdr:col>2</xdr:col>
      <xdr:colOff>544286</xdr:colOff>
      <xdr:row>27</xdr:row>
      <xdr:rowOff>95250</xdr:rowOff>
    </xdr:to>
    <xdr:sp macro="" textlink="">
      <xdr:nvSpPr>
        <xdr:cNvPr id="5" name="ZoneTexte 4"/>
        <xdr:cNvSpPr txBox="1"/>
      </xdr:nvSpPr>
      <xdr:spPr>
        <a:xfrm>
          <a:off x="530679" y="5728607"/>
          <a:ext cx="1646464" cy="489857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300" b="1">
              <a:solidFill>
                <a:schemeClr val="bg1"/>
              </a:solidFill>
            </a:rPr>
            <a:t>Valeur</a:t>
          </a:r>
          <a:r>
            <a:rPr lang="fr-FR" sz="1300" b="1" baseline="0">
              <a:solidFill>
                <a:schemeClr val="bg1"/>
              </a:solidFill>
            </a:rPr>
            <a:t> 1 : le pays</a:t>
          </a:r>
          <a:endParaRPr lang="fr-FR" sz="1300" b="1">
            <a:solidFill>
              <a:schemeClr val="bg1"/>
            </a:solidFill>
          </a:endParaRPr>
        </a:p>
      </xdr:txBody>
    </xdr:sp>
    <xdr:clientData/>
  </xdr:twoCellAnchor>
  <xdr:twoCellAnchor>
    <xdr:from>
      <xdr:col>1</xdr:col>
      <xdr:colOff>591911</xdr:colOff>
      <xdr:row>22</xdr:row>
      <xdr:rowOff>95250</xdr:rowOff>
    </xdr:from>
    <xdr:to>
      <xdr:col>2</xdr:col>
      <xdr:colOff>217714</xdr:colOff>
      <xdr:row>24</xdr:row>
      <xdr:rowOff>95250</xdr:rowOff>
    </xdr:to>
    <xdr:cxnSp macro="">
      <xdr:nvCxnSpPr>
        <xdr:cNvPr id="7" name="Connecteur droit avec flèche 6"/>
        <xdr:cNvCxnSpPr>
          <a:stCxn id="5" idx="0"/>
        </xdr:cNvCxnSpPr>
      </xdr:nvCxnSpPr>
      <xdr:spPr>
        <a:xfrm flipV="1">
          <a:off x="1353911" y="5402036"/>
          <a:ext cx="496660" cy="32657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666750</xdr:colOff>
      <xdr:row>28</xdr:row>
      <xdr:rowOff>13607</xdr:rowOff>
    </xdr:from>
    <xdr:to>
      <xdr:col>4</xdr:col>
      <xdr:colOff>367392</xdr:colOff>
      <xdr:row>31</xdr:row>
      <xdr:rowOff>13607</xdr:rowOff>
    </xdr:to>
    <xdr:sp macro="" textlink="">
      <xdr:nvSpPr>
        <xdr:cNvPr id="9" name="ZoneTexte 8"/>
        <xdr:cNvSpPr txBox="1"/>
      </xdr:nvSpPr>
      <xdr:spPr>
        <a:xfrm>
          <a:off x="2299607" y="6300107"/>
          <a:ext cx="1646464" cy="489857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300" b="1">
              <a:solidFill>
                <a:schemeClr val="bg1"/>
              </a:solidFill>
            </a:rPr>
            <a:t>Valeur</a:t>
          </a:r>
          <a:r>
            <a:rPr lang="fr-FR" sz="1300" b="1" baseline="0">
              <a:solidFill>
                <a:schemeClr val="bg1"/>
              </a:solidFill>
            </a:rPr>
            <a:t> 2 : le département</a:t>
          </a:r>
          <a:endParaRPr lang="fr-FR" sz="1300" b="1">
            <a:solidFill>
              <a:schemeClr val="bg1"/>
            </a:solidFill>
          </a:endParaRPr>
        </a:p>
      </xdr:txBody>
    </xdr:sp>
    <xdr:clientData/>
  </xdr:twoCellAnchor>
  <xdr:twoCellAnchor>
    <xdr:from>
      <xdr:col>3</xdr:col>
      <xdr:colOff>381000</xdr:colOff>
      <xdr:row>22</xdr:row>
      <xdr:rowOff>95251</xdr:rowOff>
    </xdr:from>
    <xdr:to>
      <xdr:col>3</xdr:col>
      <xdr:colOff>619125</xdr:colOff>
      <xdr:row>28</xdr:row>
      <xdr:rowOff>13607</xdr:rowOff>
    </xdr:to>
    <xdr:cxnSp macro="">
      <xdr:nvCxnSpPr>
        <xdr:cNvPr id="10" name="Connecteur droit avec flèche 9"/>
        <xdr:cNvCxnSpPr>
          <a:stCxn id="9" idx="0"/>
        </xdr:cNvCxnSpPr>
      </xdr:nvCxnSpPr>
      <xdr:spPr>
        <a:xfrm flipH="1" flipV="1">
          <a:off x="2884714" y="5402037"/>
          <a:ext cx="238125" cy="89807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530678</xdr:colOff>
      <xdr:row>22</xdr:row>
      <xdr:rowOff>81643</xdr:rowOff>
    </xdr:from>
    <xdr:to>
      <xdr:col>4</xdr:col>
      <xdr:colOff>1074964</xdr:colOff>
      <xdr:row>26</xdr:row>
      <xdr:rowOff>136071</xdr:rowOff>
    </xdr:to>
    <xdr:cxnSp macro="">
      <xdr:nvCxnSpPr>
        <xdr:cNvPr id="13" name="Connecteur droit avec flèche 12"/>
        <xdr:cNvCxnSpPr/>
      </xdr:nvCxnSpPr>
      <xdr:spPr>
        <a:xfrm flipH="1" flipV="1">
          <a:off x="4109357" y="5388429"/>
          <a:ext cx="544286" cy="707571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761999</xdr:colOff>
      <xdr:row>26</xdr:row>
      <xdr:rowOff>122464</xdr:rowOff>
    </xdr:from>
    <xdr:to>
      <xdr:col>6</xdr:col>
      <xdr:colOff>380999</xdr:colOff>
      <xdr:row>29</xdr:row>
      <xdr:rowOff>122464</xdr:rowOff>
    </xdr:to>
    <xdr:sp macro="" textlink="">
      <xdr:nvSpPr>
        <xdr:cNvPr id="16" name="ZoneTexte 15"/>
        <xdr:cNvSpPr txBox="1"/>
      </xdr:nvSpPr>
      <xdr:spPr>
        <a:xfrm>
          <a:off x="4340678" y="6082393"/>
          <a:ext cx="1646464" cy="489857"/>
        </a:xfrm>
        <a:prstGeom prst="rect">
          <a:avLst/>
        </a:prstGeom>
        <a:solidFill>
          <a:srgbClr val="FF0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300" b="1">
              <a:solidFill>
                <a:schemeClr val="bg1"/>
              </a:solidFill>
            </a:rPr>
            <a:t>Valeur</a:t>
          </a:r>
          <a:r>
            <a:rPr lang="fr-FR" sz="1300" b="1" baseline="0">
              <a:solidFill>
                <a:schemeClr val="bg1"/>
              </a:solidFill>
            </a:rPr>
            <a:t> 3 : l'unité de taxation</a:t>
          </a:r>
          <a:endParaRPr lang="fr-FR" sz="1300" b="1">
            <a:solidFill>
              <a:schemeClr val="bg1"/>
            </a:solidFill>
          </a:endParaRPr>
        </a:p>
      </xdr:txBody>
    </xdr:sp>
    <xdr:clientData/>
  </xdr:twoCellAnchor>
  <xdr:twoCellAnchor>
    <xdr:from>
      <xdr:col>7</xdr:col>
      <xdr:colOff>0</xdr:colOff>
      <xdr:row>25</xdr:row>
      <xdr:rowOff>1</xdr:rowOff>
    </xdr:from>
    <xdr:to>
      <xdr:col>8</xdr:col>
      <xdr:colOff>176893</xdr:colOff>
      <xdr:row>26</xdr:row>
      <xdr:rowOff>95251</xdr:rowOff>
    </xdr:to>
    <xdr:sp macro="" textlink="">
      <xdr:nvSpPr>
        <xdr:cNvPr id="17" name="ZoneTexte 16"/>
        <xdr:cNvSpPr txBox="1"/>
      </xdr:nvSpPr>
      <xdr:spPr>
        <a:xfrm>
          <a:off x="6313714" y="5796644"/>
          <a:ext cx="1197429" cy="258536"/>
        </a:xfrm>
        <a:prstGeom prst="rect">
          <a:avLst/>
        </a:prstGeom>
        <a:solidFill>
          <a:srgbClr val="00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300" b="1">
              <a:solidFill>
                <a:sysClr val="windowText" lastClr="000000"/>
              </a:solidFill>
            </a:rPr>
            <a:t>Résultat</a:t>
          </a:r>
          <a:r>
            <a:rPr lang="fr-FR" sz="1300" b="1" baseline="0">
              <a:solidFill>
                <a:sysClr val="windowText" lastClr="000000"/>
              </a:solidFill>
            </a:rPr>
            <a:t> </a:t>
          </a:r>
          <a:endParaRPr lang="fr-FR" sz="1300" b="1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585107</xdr:colOff>
      <xdr:row>22</xdr:row>
      <xdr:rowOff>149678</xdr:rowOff>
    </xdr:from>
    <xdr:to>
      <xdr:col>7</xdr:col>
      <xdr:colOff>598715</xdr:colOff>
      <xdr:row>25</xdr:row>
      <xdr:rowOff>1</xdr:rowOff>
    </xdr:to>
    <xdr:cxnSp macro="">
      <xdr:nvCxnSpPr>
        <xdr:cNvPr id="19" name="Connecteur droit avec flèche 18"/>
        <xdr:cNvCxnSpPr>
          <a:stCxn id="17" idx="0"/>
        </xdr:cNvCxnSpPr>
      </xdr:nvCxnSpPr>
      <xdr:spPr>
        <a:xfrm flipH="1" flipV="1">
          <a:off x="6898821" y="5456464"/>
          <a:ext cx="13608" cy="34018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41"/>
  <sheetViews>
    <sheetView workbookViewId="0">
      <selection activeCell="D21" sqref="D21"/>
    </sheetView>
  </sheetViews>
  <sheetFormatPr baseColWidth="10" defaultRowHeight="12.75"/>
  <cols>
    <col min="1" max="1" width="11.42578125" style="1"/>
  </cols>
  <sheetData>
    <row r="1" spans="1:2">
      <c r="A1" s="1" t="s">
        <v>0</v>
      </c>
      <c r="B1" t="s">
        <v>1</v>
      </c>
    </row>
    <row r="2" spans="1:2">
      <c r="A2" s="1">
        <v>0.1</v>
      </c>
      <c r="B2">
        <v>2</v>
      </c>
    </row>
    <row r="3" spans="1:2">
      <c r="A3" s="1">
        <v>0.2</v>
      </c>
      <c r="B3">
        <v>2</v>
      </c>
    </row>
    <row r="4" spans="1:2">
      <c r="A4" s="1">
        <v>0.3</v>
      </c>
      <c r="B4">
        <v>2</v>
      </c>
    </row>
    <row r="5" spans="1:2">
      <c r="A5" s="1">
        <v>0.4</v>
      </c>
      <c r="B5">
        <v>2</v>
      </c>
    </row>
    <row r="6" spans="1:2">
      <c r="A6" s="26">
        <v>0.5</v>
      </c>
      <c r="B6">
        <v>2</v>
      </c>
    </row>
    <row r="7" spans="1:2">
      <c r="A7" s="26">
        <v>0.6</v>
      </c>
      <c r="B7">
        <v>2</v>
      </c>
    </row>
    <row r="8" spans="1:2">
      <c r="A8" s="26">
        <v>0.7</v>
      </c>
      <c r="B8">
        <v>2</v>
      </c>
    </row>
    <row r="9" spans="1:2">
      <c r="A9" s="26">
        <v>0.8</v>
      </c>
      <c r="B9">
        <v>2</v>
      </c>
    </row>
    <row r="10" spans="1:2">
      <c r="A10" s="26">
        <v>0.9</v>
      </c>
      <c r="B10">
        <v>2</v>
      </c>
    </row>
    <row r="11" spans="1:2">
      <c r="A11" s="26">
        <v>1</v>
      </c>
      <c r="B11">
        <v>2</v>
      </c>
    </row>
    <row r="12" spans="1:2">
      <c r="A12" s="26">
        <v>1.1000000000000001</v>
      </c>
      <c r="B12">
        <v>3</v>
      </c>
    </row>
    <row r="13" spans="1:2">
      <c r="A13" s="26">
        <v>1.2</v>
      </c>
      <c r="B13">
        <v>3</v>
      </c>
    </row>
    <row r="14" spans="1:2">
      <c r="A14" s="26">
        <v>1.3</v>
      </c>
      <c r="B14">
        <v>3</v>
      </c>
    </row>
    <row r="15" spans="1:2">
      <c r="A15" s="26">
        <v>1.4</v>
      </c>
      <c r="B15">
        <v>3</v>
      </c>
    </row>
    <row r="16" spans="1:2">
      <c r="A16" s="26">
        <v>1.5</v>
      </c>
      <c r="B16">
        <v>3</v>
      </c>
    </row>
    <row r="17" spans="1:2">
      <c r="A17" s="26">
        <v>1.6</v>
      </c>
      <c r="B17">
        <v>3</v>
      </c>
    </row>
    <row r="18" spans="1:2">
      <c r="A18" s="26">
        <v>1.7</v>
      </c>
      <c r="B18">
        <v>3</v>
      </c>
    </row>
    <row r="19" spans="1:2">
      <c r="A19" s="26">
        <v>1.8</v>
      </c>
      <c r="B19">
        <v>3</v>
      </c>
    </row>
    <row r="20" spans="1:2">
      <c r="A20" s="26">
        <v>1.9</v>
      </c>
      <c r="B20">
        <v>3</v>
      </c>
    </row>
    <row r="21" spans="1:2">
      <c r="A21" s="26">
        <v>2</v>
      </c>
      <c r="B21">
        <v>3</v>
      </c>
    </row>
    <row r="22" spans="1:2">
      <c r="A22" s="26">
        <v>2.1</v>
      </c>
      <c r="B22">
        <v>4</v>
      </c>
    </row>
    <row r="23" spans="1:2">
      <c r="A23" s="26">
        <v>2.2000000000000002</v>
      </c>
      <c r="B23">
        <v>4</v>
      </c>
    </row>
    <row r="24" spans="1:2">
      <c r="A24" s="26">
        <v>2.2999999999999998</v>
      </c>
      <c r="B24">
        <v>4</v>
      </c>
    </row>
    <row r="25" spans="1:2">
      <c r="A25" s="26">
        <v>2.4</v>
      </c>
      <c r="B25">
        <v>4</v>
      </c>
    </row>
    <row r="26" spans="1:2">
      <c r="A26" s="26">
        <v>2.5</v>
      </c>
      <c r="B26">
        <v>4</v>
      </c>
    </row>
    <row r="27" spans="1:2">
      <c r="A27" s="26">
        <v>2.6</v>
      </c>
      <c r="B27">
        <v>4</v>
      </c>
    </row>
    <row r="28" spans="1:2">
      <c r="A28" s="26">
        <v>2.7</v>
      </c>
      <c r="B28">
        <v>4</v>
      </c>
    </row>
    <row r="29" spans="1:2">
      <c r="A29" s="26">
        <v>2.8</v>
      </c>
      <c r="B29">
        <v>4</v>
      </c>
    </row>
    <row r="30" spans="1:2">
      <c r="A30" s="26">
        <v>2.9</v>
      </c>
      <c r="B30">
        <v>4</v>
      </c>
    </row>
    <row r="31" spans="1:2">
      <c r="A31" s="26">
        <v>3</v>
      </c>
      <c r="B31">
        <v>4</v>
      </c>
    </row>
    <row r="32" spans="1:2">
      <c r="A32" s="26">
        <v>3.1</v>
      </c>
      <c r="B32">
        <v>5</v>
      </c>
    </row>
    <row r="33" spans="1:2">
      <c r="A33" s="26">
        <v>3.2</v>
      </c>
      <c r="B33">
        <v>5</v>
      </c>
    </row>
    <row r="34" spans="1:2">
      <c r="A34" s="26">
        <v>3.3</v>
      </c>
      <c r="B34">
        <v>5</v>
      </c>
    </row>
    <row r="35" spans="1:2">
      <c r="A35" s="26">
        <v>3.4</v>
      </c>
      <c r="B35">
        <v>5</v>
      </c>
    </row>
    <row r="36" spans="1:2">
      <c r="A36" s="26">
        <v>3.5</v>
      </c>
      <c r="B36">
        <v>5</v>
      </c>
    </row>
    <row r="37" spans="1:2">
      <c r="A37" s="26">
        <v>3.6</v>
      </c>
      <c r="B37">
        <v>5</v>
      </c>
    </row>
    <row r="38" spans="1:2">
      <c r="A38" s="26">
        <v>3.7</v>
      </c>
      <c r="B38">
        <v>5</v>
      </c>
    </row>
    <row r="39" spans="1:2">
      <c r="A39" s="26">
        <v>3.8</v>
      </c>
      <c r="B39">
        <v>5</v>
      </c>
    </row>
    <row r="40" spans="1:2">
      <c r="A40" s="26">
        <v>3.9</v>
      </c>
      <c r="B40">
        <v>5</v>
      </c>
    </row>
    <row r="41" spans="1:2">
      <c r="A41" s="26">
        <v>4</v>
      </c>
      <c r="B41">
        <v>5</v>
      </c>
    </row>
    <row r="42" spans="1:2">
      <c r="A42" s="26">
        <v>4.0999999999999996</v>
      </c>
      <c r="B42">
        <v>6</v>
      </c>
    </row>
    <row r="43" spans="1:2">
      <c r="A43" s="26">
        <v>4.2</v>
      </c>
      <c r="B43">
        <v>6</v>
      </c>
    </row>
    <row r="44" spans="1:2">
      <c r="A44" s="26">
        <v>4.3</v>
      </c>
      <c r="B44">
        <v>6</v>
      </c>
    </row>
    <row r="45" spans="1:2">
      <c r="A45" s="26">
        <v>4.4000000000000004</v>
      </c>
      <c r="B45">
        <v>6</v>
      </c>
    </row>
    <row r="46" spans="1:2">
      <c r="A46" s="26">
        <v>4.5</v>
      </c>
      <c r="B46">
        <v>6</v>
      </c>
    </row>
    <row r="47" spans="1:2">
      <c r="A47" s="26">
        <v>4.5999999999999996</v>
      </c>
      <c r="B47">
        <v>6</v>
      </c>
    </row>
    <row r="48" spans="1:2">
      <c r="A48" s="26">
        <v>4.7</v>
      </c>
      <c r="B48">
        <v>6</v>
      </c>
    </row>
    <row r="49" spans="1:2">
      <c r="A49" s="26">
        <v>4.8</v>
      </c>
      <c r="B49">
        <v>6</v>
      </c>
    </row>
    <row r="50" spans="1:2">
      <c r="A50" s="26">
        <v>4.9000000000000004</v>
      </c>
      <c r="B50">
        <v>6</v>
      </c>
    </row>
    <row r="51" spans="1:2">
      <c r="A51" s="26">
        <v>5</v>
      </c>
      <c r="B51">
        <v>6</v>
      </c>
    </row>
    <row r="52" spans="1:2">
      <c r="A52" s="26">
        <v>5.0999999999999996</v>
      </c>
      <c r="B52">
        <v>7</v>
      </c>
    </row>
    <row r="53" spans="1:2">
      <c r="A53" s="26">
        <v>5.2</v>
      </c>
      <c r="B53">
        <v>7</v>
      </c>
    </row>
    <row r="54" spans="1:2">
      <c r="A54" s="26">
        <v>5.3</v>
      </c>
      <c r="B54">
        <v>7</v>
      </c>
    </row>
    <row r="55" spans="1:2">
      <c r="A55" s="26">
        <v>5.4</v>
      </c>
      <c r="B55">
        <v>7</v>
      </c>
    </row>
    <row r="56" spans="1:2">
      <c r="A56" s="26">
        <v>5.5</v>
      </c>
      <c r="B56">
        <v>7</v>
      </c>
    </row>
    <row r="57" spans="1:2">
      <c r="A57" s="26">
        <v>5.6</v>
      </c>
      <c r="B57">
        <v>7</v>
      </c>
    </row>
    <row r="58" spans="1:2">
      <c r="A58" s="26">
        <v>5.7</v>
      </c>
      <c r="B58">
        <v>7</v>
      </c>
    </row>
    <row r="59" spans="1:2">
      <c r="A59" s="26">
        <v>5.8</v>
      </c>
      <c r="B59">
        <v>7</v>
      </c>
    </row>
    <row r="60" spans="1:2">
      <c r="A60" s="26">
        <v>5.9</v>
      </c>
      <c r="B60">
        <v>7</v>
      </c>
    </row>
    <row r="61" spans="1:2">
      <c r="A61" s="26">
        <v>6</v>
      </c>
      <c r="B61">
        <v>7</v>
      </c>
    </row>
    <row r="62" spans="1:2">
      <c r="A62" s="26">
        <v>6.1</v>
      </c>
      <c r="B62">
        <v>8</v>
      </c>
    </row>
    <row r="63" spans="1:2">
      <c r="A63" s="26">
        <v>6.2</v>
      </c>
      <c r="B63">
        <v>8</v>
      </c>
    </row>
    <row r="64" spans="1:2">
      <c r="A64" s="26">
        <v>6.3</v>
      </c>
      <c r="B64">
        <v>8</v>
      </c>
    </row>
    <row r="65" spans="1:2">
      <c r="A65" s="26">
        <v>6.4</v>
      </c>
      <c r="B65">
        <v>8</v>
      </c>
    </row>
    <row r="66" spans="1:2">
      <c r="A66" s="26">
        <v>6.5</v>
      </c>
      <c r="B66">
        <v>8</v>
      </c>
    </row>
    <row r="67" spans="1:2">
      <c r="A67" s="26">
        <v>6.6</v>
      </c>
      <c r="B67">
        <v>8</v>
      </c>
    </row>
    <row r="68" spans="1:2">
      <c r="A68" s="26">
        <v>6.7</v>
      </c>
      <c r="B68">
        <v>8</v>
      </c>
    </row>
    <row r="69" spans="1:2">
      <c r="A69" s="26">
        <v>6.8</v>
      </c>
      <c r="B69">
        <v>8</v>
      </c>
    </row>
    <row r="70" spans="1:2">
      <c r="A70" s="26">
        <v>6.9</v>
      </c>
      <c r="B70">
        <v>8</v>
      </c>
    </row>
    <row r="71" spans="1:2">
      <c r="A71" s="26">
        <v>7</v>
      </c>
      <c r="B71">
        <v>8</v>
      </c>
    </row>
    <row r="72" spans="1:2">
      <c r="A72" s="26">
        <v>7.1</v>
      </c>
      <c r="B72">
        <v>9</v>
      </c>
    </row>
    <row r="73" spans="1:2">
      <c r="A73" s="26">
        <v>7.2</v>
      </c>
      <c r="B73">
        <v>9</v>
      </c>
    </row>
    <row r="74" spans="1:2">
      <c r="A74" s="26">
        <v>7.3</v>
      </c>
      <c r="B74">
        <v>9</v>
      </c>
    </row>
    <row r="75" spans="1:2">
      <c r="A75" s="26">
        <v>7.4</v>
      </c>
      <c r="B75">
        <v>9</v>
      </c>
    </row>
    <row r="76" spans="1:2">
      <c r="A76" s="26">
        <v>7.5</v>
      </c>
      <c r="B76">
        <v>9</v>
      </c>
    </row>
    <row r="77" spans="1:2">
      <c r="A77" s="26">
        <v>7.6</v>
      </c>
      <c r="B77">
        <v>9</v>
      </c>
    </row>
    <row r="78" spans="1:2">
      <c r="A78" s="26">
        <v>7.7</v>
      </c>
      <c r="B78">
        <v>9</v>
      </c>
    </row>
    <row r="79" spans="1:2">
      <c r="A79" s="26">
        <v>7.8</v>
      </c>
      <c r="B79">
        <v>9</v>
      </c>
    </row>
    <row r="80" spans="1:2">
      <c r="A80" s="26">
        <v>7.9</v>
      </c>
      <c r="B80">
        <v>9</v>
      </c>
    </row>
    <row r="81" spans="1:2">
      <c r="A81" s="26">
        <v>8</v>
      </c>
      <c r="B81">
        <v>9</v>
      </c>
    </row>
    <row r="82" spans="1:2">
      <c r="A82" s="26">
        <v>8.1</v>
      </c>
      <c r="B82">
        <v>10</v>
      </c>
    </row>
    <row r="83" spans="1:2">
      <c r="A83" s="26">
        <v>8.1999999999999993</v>
      </c>
      <c r="B83">
        <v>10</v>
      </c>
    </row>
    <row r="84" spans="1:2">
      <c r="A84" s="26">
        <v>8.3000000000000007</v>
      </c>
      <c r="B84">
        <v>10</v>
      </c>
    </row>
    <row r="85" spans="1:2">
      <c r="A85" s="26">
        <v>8.4</v>
      </c>
      <c r="B85">
        <v>10</v>
      </c>
    </row>
    <row r="86" spans="1:2">
      <c r="A86" s="26">
        <v>8.5</v>
      </c>
      <c r="B86">
        <v>10</v>
      </c>
    </row>
    <row r="87" spans="1:2">
      <c r="A87" s="26">
        <v>8.6</v>
      </c>
      <c r="B87">
        <v>10</v>
      </c>
    </row>
    <row r="88" spans="1:2">
      <c r="A88" s="26">
        <v>8.6999999999999993</v>
      </c>
      <c r="B88">
        <v>10</v>
      </c>
    </row>
    <row r="89" spans="1:2">
      <c r="A89" s="26">
        <v>8.8000000000000007</v>
      </c>
      <c r="B89">
        <v>10</v>
      </c>
    </row>
    <row r="90" spans="1:2">
      <c r="A90" s="26">
        <v>8.9</v>
      </c>
      <c r="B90">
        <v>10</v>
      </c>
    </row>
    <row r="91" spans="1:2">
      <c r="A91" s="26">
        <v>9</v>
      </c>
      <c r="B91">
        <v>10</v>
      </c>
    </row>
    <row r="92" spans="1:2">
      <c r="A92" s="26">
        <v>9.1</v>
      </c>
      <c r="B92">
        <v>11</v>
      </c>
    </row>
    <row r="93" spans="1:2">
      <c r="A93" s="26">
        <v>9.1999999999999993</v>
      </c>
      <c r="B93">
        <v>11</v>
      </c>
    </row>
    <row r="94" spans="1:2">
      <c r="A94" s="26">
        <v>9.3000000000000007</v>
      </c>
      <c r="B94">
        <v>11</v>
      </c>
    </row>
    <row r="95" spans="1:2">
      <c r="A95" s="26">
        <v>9.4</v>
      </c>
      <c r="B95">
        <v>11</v>
      </c>
    </row>
    <row r="96" spans="1:2">
      <c r="A96" s="26">
        <v>9.5</v>
      </c>
      <c r="B96">
        <v>11</v>
      </c>
    </row>
    <row r="97" spans="1:2">
      <c r="A97" s="26">
        <v>9.6</v>
      </c>
      <c r="B97">
        <v>11</v>
      </c>
    </row>
    <row r="98" spans="1:2">
      <c r="A98" s="26">
        <v>9.6999999999999993</v>
      </c>
      <c r="B98">
        <v>11</v>
      </c>
    </row>
    <row r="99" spans="1:2">
      <c r="A99" s="26">
        <v>9.8000000000000007</v>
      </c>
      <c r="B99">
        <v>11</v>
      </c>
    </row>
    <row r="100" spans="1:2">
      <c r="A100" s="26">
        <v>9.9</v>
      </c>
      <c r="B100">
        <v>11</v>
      </c>
    </row>
    <row r="101" spans="1:2">
      <c r="A101" s="26">
        <v>10</v>
      </c>
      <c r="B101">
        <v>11</v>
      </c>
    </row>
    <row r="102" spans="1:2">
      <c r="A102" s="26">
        <v>10.1</v>
      </c>
      <c r="B102">
        <v>12</v>
      </c>
    </row>
    <row r="103" spans="1:2">
      <c r="A103" s="26">
        <v>10.199999999999999</v>
      </c>
      <c r="B103">
        <v>12</v>
      </c>
    </row>
    <row r="104" spans="1:2">
      <c r="A104" s="26">
        <v>10.3</v>
      </c>
      <c r="B104">
        <v>12</v>
      </c>
    </row>
    <row r="105" spans="1:2">
      <c r="A105" s="26">
        <v>10.4</v>
      </c>
      <c r="B105">
        <v>12</v>
      </c>
    </row>
    <row r="106" spans="1:2">
      <c r="A106" s="26">
        <v>10.5</v>
      </c>
      <c r="B106">
        <v>12</v>
      </c>
    </row>
    <row r="107" spans="1:2">
      <c r="A107" s="26">
        <v>10.6</v>
      </c>
      <c r="B107">
        <v>12</v>
      </c>
    </row>
    <row r="108" spans="1:2">
      <c r="A108" s="26">
        <v>10.7</v>
      </c>
      <c r="B108">
        <v>12</v>
      </c>
    </row>
    <row r="109" spans="1:2">
      <c r="A109" s="26">
        <v>10.8</v>
      </c>
      <c r="B109">
        <v>12</v>
      </c>
    </row>
    <row r="110" spans="1:2">
      <c r="A110" s="26">
        <v>10.9</v>
      </c>
      <c r="B110">
        <v>12</v>
      </c>
    </row>
    <row r="111" spans="1:2">
      <c r="A111" s="26">
        <v>11</v>
      </c>
      <c r="B111">
        <v>12</v>
      </c>
    </row>
    <row r="112" spans="1:2">
      <c r="A112" s="26">
        <v>11.1</v>
      </c>
      <c r="B112">
        <v>13</v>
      </c>
    </row>
    <row r="113" spans="1:2">
      <c r="A113" s="26">
        <v>11.2</v>
      </c>
      <c r="B113">
        <v>13</v>
      </c>
    </row>
    <row r="114" spans="1:2">
      <c r="A114" s="26">
        <v>11.3</v>
      </c>
      <c r="B114">
        <v>13</v>
      </c>
    </row>
    <row r="115" spans="1:2">
      <c r="A115" s="26">
        <v>11.4</v>
      </c>
      <c r="B115">
        <v>13</v>
      </c>
    </row>
    <row r="116" spans="1:2">
      <c r="A116" s="26">
        <v>11.5</v>
      </c>
      <c r="B116">
        <v>13</v>
      </c>
    </row>
    <row r="117" spans="1:2">
      <c r="A117" s="26">
        <v>11.6</v>
      </c>
      <c r="B117">
        <v>13</v>
      </c>
    </row>
    <row r="118" spans="1:2">
      <c r="A118" s="26">
        <v>11.7</v>
      </c>
      <c r="B118">
        <v>13</v>
      </c>
    </row>
    <row r="119" spans="1:2">
      <c r="A119" s="26">
        <v>11.8</v>
      </c>
      <c r="B119">
        <v>13</v>
      </c>
    </row>
    <row r="120" spans="1:2">
      <c r="A120" s="26">
        <v>11.9</v>
      </c>
      <c r="B120">
        <v>13</v>
      </c>
    </row>
    <row r="121" spans="1:2">
      <c r="A121" s="26">
        <v>12</v>
      </c>
      <c r="B121">
        <v>13</v>
      </c>
    </row>
    <row r="122" spans="1:2">
      <c r="A122" s="26">
        <v>12.1</v>
      </c>
      <c r="B122">
        <v>14</v>
      </c>
    </row>
    <row r="123" spans="1:2">
      <c r="A123" s="26">
        <v>12.2</v>
      </c>
      <c r="B123">
        <v>14</v>
      </c>
    </row>
    <row r="124" spans="1:2">
      <c r="A124" s="26">
        <v>12.3</v>
      </c>
      <c r="B124">
        <v>14</v>
      </c>
    </row>
    <row r="125" spans="1:2">
      <c r="A125" s="26">
        <v>12.4</v>
      </c>
      <c r="B125">
        <v>14</v>
      </c>
    </row>
    <row r="126" spans="1:2">
      <c r="A126" s="26">
        <v>12.5</v>
      </c>
      <c r="B126">
        <v>14</v>
      </c>
    </row>
    <row r="127" spans="1:2">
      <c r="A127" s="26">
        <v>12.6</v>
      </c>
      <c r="B127">
        <v>14</v>
      </c>
    </row>
    <row r="128" spans="1:2">
      <c r="A128" s="26">
        <v>12.7</v>
      </c>
      <c r="B128">
        <v>14</v>
      </c>
    </row>
    <row r="129" spans="1:2">
      <c r="A129" s="26">
        <v>12.8</v>
      </c>
      <c r="B129">
        <v>14</v>
      </c>
    </row>
    <row r="130" spans="1:2">
      <c r="A130" s="26">
        <v>12.9</v>
      </c>
      <c r="B130">
        <v>14</v>
      </c>
    </row>
    <row r="131" spans="1:2">
      <c r="A131" s="26">
        <v>13</v>
      </c>
      <c r="B131">
        <v>14</v>
      </c>
    </row>
    <row r="132" spans="1:2">
      <c r="A132" s="1">
        <v>13.1</v>
      </c>
      <c r="B132">
        <v>14</v>
      </c>
    </row>
    <row r="133" spans="1:2">
      <c r="A133" s="1">
        <v>13.2</v>
      </c>
      <c r="B133">
        <v>14</v>
      </c>
    </row>
    <row r="134" spans="1:2">
      <c r="A134" s="1">
        <v>13.3</v>
      </c>
      <c r="B134">
        <v>14</v>
      </c>
    </row>
    <row r="135" spans="1:2">
      <c r="A135" s="1">
        <v>13.4</v>
      </c>
      <c r="B135">
        <v>14</v>
      </c>
    </row>
    <row r="136" spans="1:2">
      <c r="A136" s="1">
        <v>13.5</v>
      </c>
      <c r="B136">
        <v>14</v>
      </c>
    </row>
    <row r="137" spans="1:2">
      <c r="A137" s="1">
        <v>13.6</v>
      </c>
      <c r="B137">
        <v>14</v>
      </c>
    </row>
    <row r="138" spans="1:2">
      <c r="A138" s="1">
        <v>13.7</v>
      </c>
      <c r="B138">
        <v>14</v>
      </c>
    </row>
    <row r="139" spans="1:2">
      <c r="A139" s="1">
        <v>13.8</v>
      </c>
      <c r="B139">
        <v>14</v>
      </c>
    </row>
    <row r="140" spans="1:2">
      <c r="A140" s="1">
        <v>13.9</v>
      </c>
      <c r="B140">
        <v>14</v>
      </c>
    </row>
    <row r="141" spans="1:2">
      <c r="A141" s="1">
        <v>14</v>
      </c>
      <c r="B141">
        <v>14</v>
      </c>
    </row>
  </sheetData>
  <phoneticPr fontId="0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:AR28"/>
  <sheetViews>
    <sheetView showGridLines="0" showZeros="0" tabSelected="1" view="pageBreakPreview" zoomScale="70" zoomScaleNormal="75" workbookViewId="0">
      <pane ySplit="14" topLeftCell="A15" activePane="bottomLeft" state="frozen"/>
      <selection pane="bottomLeft" activeCell="K13" sqref="K13"/>
    </sheetView>
  </sheetViews>
  <sheetFormatPr baseColWidth="10" defaultRowHeight="12.75"/>
  <cols>
    <col min="2" max="3" width="13.140625" style="1" customWidth="1"/>
    <col min="4" max="4" width="16.140625" bestFit="1" customWidth="1"/>
    <col min="5" max="5" width="19.7109375" style="2" bestFit="1" customWidth="1"/>
    <col min="6" max="6" width="10.5703125" bestFit="1" customWidth="1"/>
    <col min="7" max="7" width="10.5703125" customWidth="1"/>
    <col min="8" max="8" width="15.28515625" customWidth="1"/>
    <col min="9" max="9" width="13.85546875" bestFit="1" customWidth="1"/>
    <col min="10" max="10" width="13.85546875" customWidth="1"/>
    <col min="11" max="11" width="18.28515625" customWidth="1"/>
    <col min="12" max="12" width="11" style="2" customWidth="1"/>
    <col min="13" max="13" width="11.7109375" style="2" customWidth="1"/>
    <col min="14" max="24" width="10.5703125" customWidth="1"/>
    <col min="25" max="30" width="8.85546875" bestFit="1" customWidth="1"/>
    <col min="31" max="31" width="9.28515625" bestFit="1" customWidth="1"/>
    <col min="32" max="32" width="8.85546875" bestFit="1" customWidth="1"/>
    <col min="33" max="41" width="9.28515625" bestFit="1" customWidth="1"/>
    <col min="42" max="42" width="8.85546875" bestFit="1" customWidth="1"/>
    <col min="43" max="44" width="9.28515625" bestFit="1" customWidth="1"/>
  </cols>
  <sheetData>
    <row r="1" spans="1:44" ht="15.75">
      <c r="B1"/>
      <c r="C1"/>
      <c r="E1"/>
      <c r="K1" s="3"/>
      <c r="P1" s="2"/>
      <c r="Q1" s="2"/>
      <c r="R1" s="2"/>
      <c r="S1" s="2"/>
      <c r="T1" s="2"/>
      <c r="U1" s="2"/>
      <c r="V1" s="2"/>
      <c r="W1" s="2"/>
      <c r="X1" s="2"/>
      <c r="Y1" s="2"/>
    </row>
    <row r="2" spans="1:44" ht="15.75">
      <c r="B2"/>
      <c r="C2"/>
      <c r="E2"/>
      <c r="K2" s="3"/>
      <c r="P2" s="2"/>
      <c r="Q2" s="2"/>
      <c r="R2" s="2"/>
      <c r="S2" s="2"/>
      <c r="T2" s="2"/>
      <c r="U2" s="2"/>
      <c r="V2" s="2"/>
      <c r="W2" s="2"/>
      <c r="X2" s="2"/>
      <c r="Y2" s="2"/>
    </row>
    <row r="3" spans="1:44" ht="15.75">
      <c r="B3"/>
      <c r="C3"/>
      <c r="E3"/>
      <c r="K3" s="3"/>
      <c r="P3" s="2"/>
      <c r="Q3" s="2"/>
      <c r="R3" s="2"/>
      <c r="S3" s="2"/>
      <c r="T3" s="2"/>
      <c r="U3" s="2"/>
      <c r="V3" s="2"/>
      <c r="W3" s="2"/>
      <c r="X3" s="2"/>
      <c r="Y3" s="2"/>
    </row>
    <row r="4" spans="1:44" ht="15.75" customHeight="1">
      <c r="B4"/>
      <c r="C4"/>
      <c r="E4"/>
      <c r="K4" s="4"/>
      <c r="P4" s="2"/>
      <c r="Q4" s="2"/>
      <c r="R4" s="2"/>
      <c r="S4" s="2"/>
      <c r="T4" s="2"/>
      <c r="U4" s="2"/>
      <c r="V4" s="2"/>
      <c r="W4" s="2"/>
      <c r="X4" s="2"/>
      <c r="Y4" s="2"/>
    </row>
    <row r="5" spans="1:44" ht="17.25" customHeight="1">
      <c r="B5"/>
      <c r="C5"/>
      <c r="E5"/>
      <c r="K5" s="5"/>
      <c r="L5" s="6"/>
      <c r="M5" s="6"/>
      <c r="P5" s="6"/>
      <c r="Q5" s="6"/>
      <c r="R5" s="6"/>
      <c r="S5" s="6"/>
      <c r="T5" s="6"/>
      <c r="U5" s="6"/>
      <c r="V5" s="6"/>
      <c r="W5" s="6"/>
      <c r="X5" s="6"/>
      <c r="Y5" s="6"/>
    </row>
    <row r="6" spans="1:44" ht="17.25" customHeight="1">
      <c r="B6"/>
      <c r="C6"/>
      <c r="E6"/>
      <c r="K6" s="5"/>
      <c r="L6" s="6"/>
      <c r="M6" s="6"/>
      <c r="P6" s="6"/>
      <c r="Q6" s="6"/>
      <c r="R6" s="6"/>
      <c r="S6" s="6"/>
      <c r="T6" s="6"/>
      <c r="U6" s="6"/>
      <c r="V6" s="6"/>
      <c r="W6" s="6"/>
      <c r="X6" s="6"/>
      <c r="Y6" s="6"/>
    </row>
    <row r="7" spans="1:44" ht="28.5" customHeight="1">
      <c r="B7"/>
      <c r="C7"/>
      <c r="E7"/>
      <c r="L7"/>
      <c r="M7"/>
      <c r="Y7" s="6"/>
    </row>
    <row r="8" spans="1:44" ht="28.5" customHeight="1">
      <c r="B8"/>
      <c r="C8"/>
      <c r="E8"/>
      <c r="L8"/>
      <c r="M8"/>
      <c r="Y8" s="6"/>
    </row>
    <row r="9" spans="1:44" ht="32.25" customHeight="1">
      <c r="L9"/>
      <c r="M9"/>
      <c r="Y9" s="6"/>
    </row>
    <row r="10" spans="1:44" ht="23.25">
      <c r="A10" s="42" t="s">
        <v>20</v>
      </c>
      <c r="B10" s="42"/>
      <c r="C10" s="42"/>
      <c r="D10" s="42"/>
      <c r="E10" s="42"/>
      <c r="F10" s="42"/>
      <c r="G10" s="42"/>
      <c r="H10" s="42"/>
      <c r="I10" s="42"/>
    </row>
    <row r="11" spans="1:44" ht="18">
      <c r="F11" s="9"/>
      <c r="G11" s="9"/>
      <c r="H11" s="9"/>
      <c r="N11" s="7"/>
      <c r="O11" s="2"/>
    </row>
    <row r="12" spans="1:44" ht="27.75">
      <c r="F12" s="9"/>
      <c r="G12" s="9"/>
      <c r="H12" s="9"/>
      <c r="K12" s="40" t="s">
        <v>25</v>
      </c>
      <c r="L12" s="38"/>
      <c r="M12" s="38"/>
      <c r="N12" s="39"/>
      <c r="O12" s="38"/>
      <c r="P12" s="38"/>
      <c r="Q12" s="38"/>
    </row>
    <row r="13" spans="1:44" ht="18.75" thickBot="1">
      <c r="B13" s="8"/>
      <c r="C13" s="8"/>
      <c r="D13" s="8"/>
      <c r="E13" s="10"/>
      <c r="F13" s="9"/>
      <c r="G13" s="9"/>
      <c r="H13" s="9"/>
      <c r="N13" s="11"/>
      <c r="O13" s="2"/>
    </row>
    <row r="14" spans="1:44" ht="37.5" customHeight="1" thickBot="1">
      <c r="B14" s="28" t="s">
        <v>2</v>
      </c>
      <c r="C14" s="29" t="s">
        <v>21</v>
      </c>
      <c r="D14" s="29" t="s">
        <v>3</v>
      </c>
      <c r="E14" s="28" t="s">
        <v>4</v>
      </c>
      <c r="F14" s="29" t="s">
        <v>1</v>
      </c>
      <c r="G14" s="29"/>
      <c r="H14" s="28" t="s">
        <v>5</v>
      </c>
      <c r="J14" s="30" t="s">
        <v>21</v>
      </c>
      <c r="K14" s="30" t="s">
        <v>19</v>
      </c>
      <c r="L14" s="31" t="s">
        <v>6</v>
      </c>
      <c r="M14" s="32" t="s">
        <v>7</v>
      </c>
      <c r="N14" s="31" t="s">
        <v>8</v>
      </c>
      <c r="O14" s="33" t="s">
        <v>9</v>
      </c>
      <c r="P14" s="33" t="s">
        <v>10</v>
      </c>
      <c r="Q14" s="32" t="s">
        <v>11</v>
      </c>
      <c r="R14" s="34" t="s">
        <v>12</v>
      </c>
      <c r="S14" s="33" t="s">
        <v>13</v>
      </c>
      <c r="T14" s="33" t="s">
        <v>14</v>
      </c>
      <c r="U14" s="33" t="s">
        <v>15</v>
      </c>
      <c r="V14" s="33" t="s">
        <v>16</v>
      </c>
      <c r="W14" s="33" t="s">
        <v>17</v>
      </c>
      <c r="X14" s="32" t="s">
        <v>18</v>
      </c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</row>
    <row r="15" spans="1:44">
      <c r="B15" s="13">
        <f t="shared" ref="B15:B23" si="0">IF( D15&gt;0,1,0)</f>
        <v>1</v>
      </c>
      <c r="C15" s="41" t="s">
        <v>23</v>
      </c>
      <c r="D15" s="14">
        <v>3</v>
      </c>
      <c r="E15" s="24">
        <v>1</v>
      </c>
      <c r="F15" s="15">
        <f>IF(E15="","",VLOOKUP(E15,'Poids Colonnes'!$A$1:$B$131,2,0))</f>
        <v>2</v>
      </c>
      <c r="G15" s="37">
        <f>IF(F15="","",VLOOKUP(C15,$J$15:$X$23,F15,0))</f>
        <v>1</v>
      </c>
      <c r="H15" s="37">
        <f>IF(F15="","",VLOOKUP(D15,$K$15:$X$23,F15,0))</f>
        <v>145.35</v>
      </c>
      <c r="J15" s="47" t="s">
        <v>23</v>
      </c>
      <c r="K15" s="35">
        <v>1</v>
      </c>
      <c r="L15" s="18">
        <v>182.39999999999998</v>
      </c>
      <c r="M15" s="19">
        <v>204.25</v>
      </c>
      <c r="N15" s="19">
        <v>253</v>
      </c>
      <c r="O15" s="19">
        <v>291</v>
      </c>
      <c r="P15" s="19">
        <v>321</v>
      </c>
      <c r="Q15" s="19">
        <v>352</v>
      </c>
      <c r="R15" s="19">
        <v>382</v>
      </c>
      <c r="S15" s="19">
        <v>412</v>
      </c>
      <c r="T15" s="19">
        <v>442</v>
      </c>
      <c r="U15" s="19">
        <v>473</v>
      </c>
      <c r="V15" s="19">
        <v>503</v>
      </c>
      <c r="W15" s="19">
        <v>533</v>
      </c>
      <c r="X15" s="20">
        <v>564</v>
      </c>
      <c r="Y15" s="27"/>
      <c r="Z15" s="27"/>
      <c r="AA15" s="27"/>
      <c r="AB15" s="27"/>
      <c r="AC15" s="27"/>
      <c r="AD15" s="27"/>
      <c r="AE15" s="27"/>
      <c r="AF15" s="27"/>
      <c r="AG15" s="27"/>
      <c r="AH15" s="27"/>
      <c r="AI15" s="27"/>
      <c r="AJ15" s="27"/>
      <c r="AK15" s="27"/>
      <c r="AL15" s="27"/>
      <c r="AM15" s="27"/>
      <c r="AN15" s="27"/>
      <c r="AO15" s="27"/>
      <c r="AP15" s="27"/>
      <c r="AQ15" s="27"/>
      <c r="AR15" s="27"/>
    </row>
    <row r="16" spans="1:44">
      <c r="B16" s="13">
        <f t="shared" si="0"/>
        <v>1</v>
      </c>
      <c r="C16" s="41" t="s">
        <v>23</v>
      </c>
      <c r="D16" s="16">
        <v>6</v>
      </c>
      <c r="E16" s="25">
        <v>2</v>
      </c>
      <c r="F16" s="15">
        <f>IF(E16="","",VLOOKUP(E16,'Poids Colonnes'!$A$1:$B$131,2,0))</f>
        <v>3</v>
      </c>
      <c r="G16" s="37">
        <f>IF(F16="","",VLOOKUP(C16,$J$15:$X$23,F16,0))</f>
        <v>182.39999999999998</v>
      </c>
      <c r="H16" s="37">
        <f>IF(F16="","",VLOOKUP(D16,$K$15:$X$23,F16,0))</f>
        <v>339.15</v>
      </c>
      <c r="J16" s="47" t="s">
        <v>23</v>
      </c>
      <c r="K16" s="36">
        <v>2</v>
      </c>
      <c r="L16" s="21">
        <v>170.04999999999998</v>
      </c>
      <c r="M16" s="22">
        <v>190</v>
      </c>
      <c r="N16" s="22">
        <v>215</v>
      </c>
      <c r="O16" s="22">
        <v>246</v>
      </c>
      <c r="P16" s="22">
        <v>276</v>
      </c>
      <c r="Q16" s="22">
        <v>306</v>
      </c>
      <c r="R16" s="22">
        <v>322</v>
      </c>
      <c r="S16" s="22">
        <v>352</v>
      </c>
      <c r="T16" s="22">
        <v>382</v>
      </c>
      <c r="U16" s="22">
        <v>413</v>
      </c>
      <c r="V16" s="22">
        <v>443</v>
      </c>
      <c r="W16" s="22">
        <v>473</v>
      </c>
      <c r="X16" s="23">
        <v>504</v>
      </c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7"/>
      <c r="AJ16" s="17"/>
      <c r="AK16" s="17"/>
      <c r="AL16" s="17"/>
      <c r="AM16" s="17"/>
      <c r="AN16" s="17"/>
      <c r="AO16" s="17"/>
      <c r="AP16" s="17"/>
      <c r="AQ16" s="17"/>
      <c r="AR16" s="17"/>
    </row>
    <row r="17" spans="2:24">
      <c r="B17" s="13">
        <f t="shared" si="0"/>
        <v>1</v>
      </c>
      <c r="C17" s="41" t="s">
        <v>22</v>
      </c>
      <c r="D17" s="16">
        <v>30</v>
      </c>
      <c r="E17" s="25">
        <v>4</v>
      </c>
      <c r="F17" s="15">
        <f>IF(E17="","",VLOOKUP(E17,'Poids Colonnes'!$A$1:$B$131,2,0))</f>
        <v>5</v>
      </c>
      <c r="G17" s="15"/>
      <c r="H17" s="37" t="e">
        <f>IF(F17="","",VLOOKUP(D17,$K$15:$X$23,F17,0))</f>
        <v>#N/A</v>
      </c>
      <c r="J17" s="47" t="s">
        <v>23</v>
      </c>
      <c r="K17" s="36">
        <v>3</v>
      </c>
      <c r="L17" s="21">
        <v>145.35</v>
      </c>
      <c r="M17" s="22">
        <v>162.44999999999999</v>
      </c>
      <c r="N17" s="22">
        <v>196</v>
      </c>
      <c r="O17" s="22">
        <v>230</v>
      </c>
      <c r="P17" s="22">
        <v>246</v>
      </c>
      <c r="Q17" s="22">
        <v>272</v>
      </c>
      <c r="R17" s="22">
        <v>288</v>
      </c>
      <c r="S17" s="22">
        <v>321</v>
      </c>
      <c r="T17" s="22">
        <v>339</v>
      </c>
      <c r="U17" s="22">
        <v>355</v>
      </c>
      <c r="V17" s="22">
        <v>271</v>
      </c>
      <c r="W17" s="22">
        <v>388</v>
      </c>
      <c r="X17" s="23">
        <v>406</v>
      </c>
    </row>
    <row r="18" spans="2:24">
      <c r="B18" s="13">
        <f t="shared" si="0"/>
        <v>1</v>
      </c>
      <c r="C18" s="41" t="s">
        <v>23</v>
      </c>
      <c r="D18" s="16">
        <v>9</v>
      </c>
      <c r="E18" s="25">
        <v>10</v>
      </c>
      <c r="F18" s="15">
        <f>IF(E18="","",VLOOKUP(E18,'Poids Colonnes'!$A$1:$B$131,2,0))</f>
        <v>11</v>
      </c>
      <c r="G18" s="15"/>
      <c r="H18" s="37">
        <f>IF(F18="","",VLOOKUP(D18,$K$15:$X$23,F18,0))</f>
        <v>578</v>
      </c>
      <c r="J18" s="47" t="s">
        <v>23</v>
      </c>
      <c r="K18" s="36">
        <v>4</v>
      </c>
      <c r="L18" s="21">
        <v>304</v>
      </c>
      <c r="M18" s="22">
        <v>389.5</v>
      </c>
      <c r="N18" s="22">
        <v>455</v>
      </c>
      <c r="O18" s="22">
        <v>532</v>
      </c>
      <c r="P18" s="22">
        <v>620</v>
      </c>
      <c r="Q18" s="22">
        <v>685</v>
      </c>
      <c r="R18" s="22">
        <v>740</v>
      </c>
      <c r="S18" s="22">
        <v>810</v>
      </c>
      <c r="T18" s="22">
        <v>877</v>
      </c>
      <c r="U18" s="22">
        <v>935</v>
      </c>
      <c r="V18" s="22">
        <v>970</v>
      </c>
      <c r="W18" s="22">
        <v>990</v>
      </c>
      <c r="X18" s="23">
        <v>1020</v>
      </c>
    </row>
    <row r="19" spans="2:24">
      <c r="B19" s="13">
        <f t="shared" si="0"/>
        <v>1</v>
      </c>
      <c r="C19" s="41" t="s">
        <v>24</v>
      </c>
      <c r="D19" s="16">
        <v>30</v>
      </c>
      <c r="E19" s="25">
        <v>5</v>
      </c>
      <c r="F19" s="15">
        <f>IF(E19="","",VLOOKUP(E19,'Poids Colonnes'!$A$1:$B$131,2,0))</f>
        <v>6</v>
      </c>
      <c r="G19" s="15"/>
      <c r="H19" s="37" t="e">
        <f>IF(F19="","",VLOOKUP(D19,$K$15:$X$23,F19,0))</f>
        <v>#N/A</v>
      </c>
      <c r="J19" s="47" t="s">
        <v>23</v>
      </c>
      <c r="K19" s="36">
        <v>5</v>
      </c>
      <c r="L19" s="21">
        <v>304</v>
      </c>
      <c r="M19" s="22">
        <v>389.5</v>
      </c>
      <c r="N19" s="22">
        <v>455</v>
      </c>
      <c r="O19" s="22">
        <v>532</v>
      </c>
      <c r="P19" s="22">
        <v>620</v>
      </c>
      <c r="Q19" s="22">
        <v>685</v>
      </c>
      <c r="R19" s="22">
        <v>740</v>
      </c>
      <c r="S19" s="22">
        <v>810</v>
      </c>
      <c r="T19" s="22">
        <v>877</v>
      </c>
      <c r="U19" s="22">
        <v>935</v>
      </c>
      <c r="V19" s="22">
        <v>970</v>
      </c>
      <c r="W19" s="22">
        <v>990</v>
      </c>
      <c r="X19" s="23">
        <v>1020</v>
      </c>
    </row>
    <row r="20" spans="2:24">
      <c r="B20" s="13">
        <f t="shared" si="0"/>
        <v>1</v>
      </c>
      <c r="C20" s="41" t="s">
        <v>23</v>
      </c>
      <c r="D20" s="16">
        <v>2</v>
      </c>
      <c r="E20" s="25">
        <v>6</v>
      </c>
      <c r="F20" s="15">
        <f>IF(E20="","",VLOOKUP(E20,'Poids Colonnes'!$A$1:$B$131,2,0))</f>
        <v>7</v>
      </c>
      <c r="G20" s="15"/>
      <c r="H20" s="37">
        <f>IF(F20="","",VLOOKUP(D20,$K$15:$X$23,F20,0))</f>
        <v>306</v>
      </c>
      <c r="J20" s="47" t="s">
        <v>23</v>
      </c>
      <c r="K20" s="36">
        <v>6</v>
      </c>
      <c r="L20" s="21">
        <v>313.5</v>
      </c>
      <c r="M20" s="22">
        <v>339.15</v>
      </c>
      <c r="N20" s="22">
        <v>441</v>
      </c>
      <c r="O20" s="22">
        <v>526</v>
      </c>
      <c r="P20" s="22">
        <v>572</v>
      </c>
      <c r="Q20" s="22">
        <v>680</v>
      </c>
      <c r="R20" s="22">
        <v>754</v>
      </c>
      <c r="S20" s="22">
        <v>812</v>
      </c>
      <c r="T20" s="22">
        <v>862</v>
      </c>
      <c r="U20" s="22">
        <v>938</v>
      </c>
      <c r="V20" s="22">
        <v>1015</v>
      </c>
      <c r="W20" s="22">
        <v>1072</v>
      </c>
      <c r="X20" s="23">
        <v>1130</v>
      </c>
    </row>
    <row r="21" spans="2:24">
      <c r="B21" s="13">
        <f t="shared" si="0"/>
        <v>1</v>
      </c>
      <c r="C21" s="41" t="s">
        <v>22</v>
      </c>
      <c r="D21" s="16">
        <v>45</v>
      </c>
      <c r="E21" s="25">
        <v>13</v>
      </c>
      <c r="F21" s="15">
        <f>IF(E21="","",VLOOKUP(E21,'Poids Colonnes'!$A$1:$B$131,2,0))</f>
        <v>14</v>
      </c>
      <c r="G21" s="15"/>
      <c r="H21" s="37" t="e">
        <f>IF(F21="","",VLOOKUP(D21,$K$15:$X$23,F21,0))</f>
        <v>#N/A</v>
      </c>
      <c r="J21" s="47" t="s">
        <v>23</v>
      </c>
      <c r="K21" s="36">
        <v>7</v>
      </c>
      <c r="L21" s="21">
        <v>206.14999999999998</v>
      </c>
      <c r="M21" s="22">
        <v>230.85</v>
      </c>
      <c r="N21" s="22">
        <v>290</v>
      </c>
      <c r="O21" s="22">
        <v>338</v>
      </c>
      <c r="P21" s="22">
        <v>370</v>
      </c>
      <c r="Q21" s="22">
        <v>402</v>
      </c>
      <c r="R21" s="22">
        <v>434</v>
      </c>
      <c r="S21" s="22">
        <v>466</v>
      </c>
      <c r="T21" s="22">
        <v>498</v>
      </c>
      <c r="U21" s="22">
        <v>530</v>
      </c>
      <c r="V21" s="22">
        <v>578</v>
      </c>
      <c r="W21" s="22">
        <v>626</v>
      </c>
      <c r="X21" s="23">
        <v>658</v>
      </c>
    </row>
    <row r="22" spans="2:24">
      <c r="B22" s="13">
        <f t="shared" si="0"/>
        <v>1</v>
      </c>
      <c r="C22" s="41" t="s">
        <v>23</v>
      </c>
      <c r="D22" s="16">
        <v>1</v>
      </c>
      <c r="E22" s="25">
        <v>6</v>
      </c>
      <c r="F22" s="15">
        <f>IF(E22="","",VLOOKUP(E22,'Poids Colonnes'!$A$1:$B$131,2,0))</f>
        <v>7</v>
      </c>
      <c r="G22" s="15"/>
      <c r="H22" s="37">
        <f>IF(F22="","",VLOOKUP(D22,$K$15:$X$23,F22,0))</f>
        <v>352</v>
      </c>
      <c r="J22" s="47" t="s">
        <v>23</v>
      </c>
      <c r="K22" s="36">
        <v>8</v>
      </c>
      <c r="L22" s="21">
        <v>191.89999999999998</v>
      </c>
      <c r="M22" s="22">
        <v>215.64999999999998</v>
      </c>
      <c r="N22" s="22">
        <v>266</v>
      </c>
      <c r="O22" s="22">
        <v>307</v>
      </c>
      <c r="P22" s="22">
        <v>338</v>
      </c>
      <c r="Q22" s="22">
        <v>370</v>
      </c>
      <c r="R22" s="22">
        <v>402</v>
      </c>
      <c r="S22" s="22">
        <v>434</v>
      </c>
      <c r="T22" s="22">
        <v>466</v>
      </c>
      <c r="U22" s="22">
        <v>498</v>
      </c>
      <c r="V22" s="22">
        <v>530</v>
      </c>
      <c r="W22" s="22">
        <v>562</v>
      </c>
      <c r="X22" s="23">
        <v>594</v>
      </c>
    </row>
    <row r="23" spans="2:24">
      <c r="B23" s="13">
        <f t="shared" si="0"/>
        <v>1</v>
      </c>
      <c r="C23" s="41" t="s">
        <v>24</v>
      </c>
      <c r="D23" s="16">
        <v>20</v>
      </c>
      <c r="E23" s="25">
        <v>3</v>
      </c>
      <c r="F23" s="15">
        <f>IF(E23="","",VLOOKUP(E23,'Poids Colonnes'!$A$1:$B$131,2,0))</f>
        <v>4</v>
      </c>
      <c r="G23" s="15"/>
      <c r="H23" s="37" t="e">
        <f>IF(F23="","",VLOOKUP(D23,$K$15:$X$23,F23,0))</f>
        <v>#N/A</v>
      </c>
      <c r="J23" s="47" t="s">
        <v>23</v>
      </c>
      <c r="K23" s="36">
        <v>9</v>
      </c>
      <c r="L23" s="21">
        <v>219.45</v>
      </c>
      <c r="M23" s="22">
        <v>246.04999999999998</v>
      </c>
      <c r="N23" s="22">
        <v>307</v>
      </c>
      <c r="O23" s="22">
        <v>354</v>
      </c>
      <c r="P23" s="22">
        <v>402</v>
      </c>
      <c r="Q23" s="22">
        <v>450</v>
      </c>
      <c r="R23" s="22">
        <v>482</v>
      </c>
      <c r="S23" s="22">
        <v>514</v>
      </c>
      <c r="T23" s="22">
        <v>546</v>
      </c>
      <c r="U23" s="22">
        <v>578</v>
      </c>
      <c r="V23" s="22">
        <v>626</v>
      </c>
      <c r="W23" s="22">
        <v>674</v>
      </c>
      <c r="X23" s="23">
        <v>722</v>
      </c>
    </row>
    <row r="24" spans="2:24">
      <c r="J24" s="47" t="s">
        <v>22</v>
      </c>
      <c r="K24" s="46">
        <v>8</v>
      </c>
      <c r="L24" s="44">
        <v>206.14999999999998</v>
      </c>
      <c r="M24" s="22">
        <v>230.85</v>
      </c>
      <c r="N24" s="22">
        <v>290</v>
      </c>
      <c r="O24" s="22">
        <v>338</v>
      </c>
      <c r="P24" s="22">
        <v>370</v>
      </c>
      <c r="Q24" s="22">
        <v>402</v>
      </c>
      <c r="R24" s="22">
        <v>434</v>
      </c>
      <c r="S24" s="22">
        <v>466</v>
      </c>
      <c r="T24" s="22">
        <v>498</v>
      </c>
      <c r="U24" s="22">
        <v>530</v>
      </c>
      <c r="V24" s="22">
        <v>578</v>
      </c>
      <c r="W24" s="22">
        <v>626</v>
      </c>
      <c r="X24" s="23">
        <v>658</v>
      </c>
    </row>
    <row r="25" spans="2:24">
      <c r="J25" s="48" t="s">
        <v>22</v>
      </c>
      <c r="K25" s="46">
        <v>30</v>
      </c>
      <c r="L25" s="44">
        <v>145.35</v>
      </c>
      <c r="M25" s="22">
        <v>162.44999999999999</v>
      </c>
      <c r="N25" s="22">
        <v>196</v>
      </c>
      <c r="O25" s="22">
        <v>230</v>
      </c>
      <c r="P25" s="22">
        <v>246</v>
      </c>
      <c r="Q25" s="22">
        <v>272</v>
      </c>
      <c r="R25" s="22">
        <v>288</v>
      </c>
      <c r="S25" s="22">
        <v>321</v>
      </c>
      <c r="T25" s="22">
        <v>339</v>
      </c>
      <c r="U25" s="22">
        <v>355</v>
      </c>
      <c r="V25" s="22">
        <v>271</v>
      </c>
      <c r="W25" s="22">
        <v>388</v>
      </c>
      <c r="X25" s="23">
        <v>406</v>
      </c>
    </row>
    <row r="26" spans="2:24">
      <c r="J26" s="48" t="s">
        <v>22</v>
      </c>
      <c r="K26" s="46">
        <v>45</v>
      </c>
      <c r="L26" s="44">
        <v>219.45</v>
      </c>
      <c r="M26" s="22">
        <v>246.04999999999998</v>
      </c>
      <c r="N26" s="22">
        <v>307</v>
      </c>
      <c r="O26" s="22">
        <v>354</v>
      </c>
      <c r="P26" s="22">
        <v>402</v>
      </c>
      <c r="Q26" s="22">
        <v>450</v>
      </c>
      <c r="R26" s="22">
        <v>482</v>
      </c>
      <c r="S26" s="22">
        <v>514</v>
      </c>
      <c r="T26" s="22">
        <v>546</v>
      </c>
      <c r="U26" s="22">
        <v>578</v>
      </c>
      <c r="V26" s="22">
        <v>626</v>
      </c>
      <c r="W26" s="22">
        <v>674</v>
      </c>
      <c r="X26" s="23">
        <v>722</v>
      </c>
    </row>
    <row r="27" spans="2:24">
      <c r="J27" s="48" t="s">
        <v>24</v>
      </c>
      <c r="K27" s="46">
        <v>20</v>
      </c>
      <c r="L27" s="45">
        <f>+L26*1.4</f>
        <v>307.22999999999996</v>
      </c>
      <c r="M27" s="43">
        <f t="shared" ref="M27:X27" si="1">+M26*1.4</f>
        <v>344.46999999999997</v>
      </c>
      <c r="N27" s="43">
        <f t="shared" si="1"/>
        <v>429.79999999999995</v>
      </c>
      <c r="O27" s="43">
        <f t="shared" si="1"/>
        <v>495.59999999999997</v>
      </c>
      <c r="P27" s="43">
        <f t="shared" si="1"/>
        <v>562.79999999999995</v>
      </c>
      <c r="Q27" s="43">
        <f t="shared" si="1"/>
        <v>630</v>
      </c>
      <c r="R27" s="43">
        <f t="shared" si="1"/>
        <v>674.8</v>
      </c>
      <c r="S27" s="43">
        <f t="shared" si="1"/>
        <v>719.59999999999991</v>
      </c>
      <c r="T27" s="43">
        <f t="shared" si="1"/>
        <v>764.4</v>
      </c>
      <c r="U27" s="43">
        <f t="shared" si="1"/>
        <v>809.19999999999993</v>
      </c>
      <c r="V27" s="43">
        <f t="shared" si="1"/>
        <v>876.4</v>
      </c>
      <c r="W27" s="43">
        <f t="shared" si="1"/>
        <v>943.59999999999991</v>
      </c>
      <c r="X27" s="43">
        <f t="shared" si="1"/>
        <v>1010.8</v>
      </c>
    </row>
    <row r="28" spans="2:24">
      <c r="J28" s="48" t="s">
        <v>24</v>
      </c>
      <c r="K28" s="46">
        <v>30</v>
      </c>
      <c r="L28" s="45">
        <f>+L27*1.3</f>
        <v>399.39899999999994</v>
      </c>
      <c r="M28" s="43">
        <f t="shared" ref="M28:X28" si="2">+M27*1.3</f>
        <v>447.81099999999998</v>
      </c>
      <c r="N28" s="43">
        <f t="shared" si="2"/>
        <v>558.74</v>
      </c>
      <c r="O28" s="43">
        <f t="shared" si="2"/>
        <v>644.28</v>
      </c>
      <c r="P28" s="43">
        <f t="shared" si="2"/>
        <v>731.64</v>
      </c>
      <c r="Q28" s="43">
        <f t="shared" si="2"/>
        <v>819</v>
      </c>
      <c r="R28" s="43">
        <f t="shared" si="2"/>
        <v>877.24</v>
      </c>
      <c r="S28" s="43">
        <f t="shared" si="2"/>
        <v>935.4799999999999</v>
      </c>
      <c r="T28" s="43">
        <f t="shared" si="2"/>
        <v>993.72</v>
      </c>
      <c r="U28" s="43">
        <f t="shared" si="2"/>
        <v>1051.96</v>
      </c>
      <c r="V28" s="43">
        <f t="shared" si="2"/>
        <v>1139.32</v>
      </c>
      <c r="W28" s="43">
        <f t="shared" si="2"/>
        <v>1226.6799999999998</v>
      </c>
      <c r="X28" s="43">
        <f t="shared" si="2"/>
        <v>1314.04</v>
      </c>
    </row>
  </sheetData>
  <mergeCells count="1">
    <mergeCell ref="A10:I10"/>
  </mergeCells>
  <phoneticPr fontId="0" type="noConversion"/>
  <pageMargins left="0.4" right="0.26" top="0.38" bottom="0.984251969" header="0.4921259845" footer="0.4921259845"/>
  <pageSetup paperSize="9" scale="57" orientation="portrait" horizontalDpi="4294967294" r:id="rId1"/>
  <headerFooter alignWithMargins="0"/>
  <colBreaks count="1" manualBreakCount="1">
    <brk id="9" max="3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Poids Colonnes</vt:lpstr>
      <vt:lpstr>Simulation</vt:lpstr>
      <vt:lpstr>Simulation!Zone_d_impression</vt:lpstr>
    </vt:vector>
  </TitlesOfParts>
  <Company>Stéphane Marin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Stéphane Marin</dc:creator>
  <cp:lastModifiedBy>smarin</cp:lastModifiedBy>
  <cp:lastPrinted>2010-03-16T09:41:17Z</cp:lastPrinted>
  <dcterms:created xsi:type="dcterms:W3CDTF">2006-02-14T21:50:31Z</dcterms:created>
  <dcterms:modified xsi:type="dcterms:W3CDTF">2011-10-24T07:39:12Z</dcterms:modified>
</cp:coreProperties>
</file>