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72" windowWidth="19140" windowHeight="1008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F24" i="1" l="1"/>
  <c r="G24" i="1" s="1"/>
  <c r="H24" i="1" s="1"/>
  <c r="F23" i="1"/>
  <c r="G23" i="1"/>
  <c r="H23" i="1"/>
  <c r="F17" i="1" l="1"/>
  <c r="G17" i="1"/>
  <c r="H17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H14" i="1"/>
  <c r="G5" i="1"/>
  <c r="H5" i="1" s="1"/>
  <c r="F3" i="1"/>
  <c r="G3" i="1" s="1"/>
  <c r="H3" i="1" s="1"/>
  <c r="F4" i="1"/>
  <c r="G4" i="1" s="1"/>
  <c r="H4" i="1" s="1"/>
  <c r="F5" i="1"/>
  <c r="F6" i="1"/>
  <c r="G6" i="1" s="1"/>
  <c r="H6" i="1" s="1"/>
  <c r="F7" i="1"/>
  <c r="G7" i="1" s="1"/>
  <c r="H7" i="1" s="1"/>
  <c r="F10" i="1"/>
  <c r="G10" i="1" s="1"/>
  <c r="H10" i="1" s="1"/>
  <c r="F11" i="1"/>
  <c r="G11" i="1" s="1"/>
  <c r="H11" i="1" s="1"/>
  <c r="F8" i="1"/>
  <c r="G8" i="1" s="1"/>
  <c r="H8" i="1" s="1"/>
  <c r="F9" i="1"/>
  <c r="G9" i="1" s="1"/>
  <c r="H9" i="1" s="1"/>
  <c r="F12" i="1"/>
  <c r="G12" i="1" s="1"/>
  <c r="H12" i="1" s="1"/>
  <c r="F20" i="1"/>
  <c r="G20" i="1" s="1"/>
  <c r="H20" i="1" s="1"/>
  <c r="F21" i="1"/>
  <c r="G21" i="1" s="1"/>
  <c r="H21" i="1" s="1"/>
  <c r="F13" i="1"/>
  <c r="G13" i="1" s="1"/>
  <c r="H13" i="1" s="1"/>
  <c r="F22" i="1"/>
  <c r="G22" i="1" s="1"/>
  <c r="H22" i="1" s="1"/>
  <c r="F18" i="1"/>
  <c r="G18" i="1" s="1"/>
  <c r="H18" i="1" s="1"/>
  <c r="F19" i="1"/>
  <c r="G19" i="1" s="1"/>
  <c r="H19" i="1" s="1"/>
  <c r="F15" i="1"/>
  <c r="G15" i="1" s="1"/>
  <c r="H15" i="1" s="1"/>
  <c r="F16" i="1"/>
  <c r="G16" i="1" s="1"/>
  <c r="H16" i="1" s="1"/>
  <c r="F2" i="1"/>
  <c r="G2" i="1" s="1"/>
  <c r="H2" i="1" s="1"/>
  <c r="O64" i="1" l="1"/>
  <c r="Q66" i="1" s="1"/>
  <c r="H33" i="1"/>
  <c r="P66" i="1" s="1"/>
  <c r="R66" i="1" l="1"/>
</calcChain>
</file>

<file path=xl/sharedStrings.xml><?xml version="1.0" encoding="utf-8"?>
<sst xmlns="http://schemas.openxmlformats.org/spreadsheetml/2006/main" count="67" uniqueCount="27">
  <si>
    <t>Tikka</t>
  </si>
  <si>
    <t>Massala</t>
  </si>
  <si>
    <t>Royal Canin</t>
  </si>
  <si>
    <t>Starter kit</t>
  </si>
  <si>
    <t>Litière</t>
  </si>
  <si>
    <t>Transporteur</t>
  </si>
  <si>
    <t>Harnais</t>
  </si>
  <si>
    <t>Bac litière</t>
  </si>
  <si>
    <t>Brosse</t>
  </si>
  <si>
    <t>Vétérinaire</t>
  </si>
  <si>
    <t xml:space="preserve">Litière </t>
  </si>
  <si>
    <t>Pâtée</t>
  </si>
  <si>
    <t>Treats</t>
  </si>
  <si>
    <t>-</t>
  </si>
  <si>
    <t>Date</t>
  </si>
  <si>
    <t>Libellé</t>
  </si>
  <si>
    <t>Prix</t>
  </si>
  <si>
    <t>TPS</t>
  </si>
  <si>
    <t>TVQ</t>
  </si>
  <si>
    <t>Total</t>
  </si>
  <si>
    <t>Out</t>
  </si>
  <si>
    <t>In</t>
  </si>
  <si>
    <t>Sold</t>
  </si>
  <si>
    <t>shampoo</t>
  </si>
  <si>
    <t>RL</t>
  </si>
  <si>
    <t>MG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</si>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</sst>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&quot;$&quot;#,##0.00"/>
    <numFmt numFmtId="165" formatCode="[$-1009]mmmm\ d\,\ yyyy;@"/>
  </numFmts>
  <fonts count="11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9C0006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thick">
        <color indexed="64"/>
      </left>
      <right style="hair">
        <color indexed="64"/>
      </right>
      <top/>
      <bottom/>
      <diagonal/>
    </border>
    <border>
      <left style="thick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58">
    <xf numFmtId="0" fontId="0" fillId="0" borderId="0" xfId="0"/>
    <xf numFmtId="44" fontId="0" fillId="0" borderId="0" xfId="0" applyNumberFormat="1"/>
    <xf numFmtId="0" fontId="6" fillId="0" borderId="0" xfId="0" applyFont="1" applyAlignment="1">
      <alignment horizontal="center"/>
    </xf>
    <xf numFmtId="165" fontId="7" fillId="0" borderId="0" xfId="0" applyNumberFormat="1" applyFont="1"/>
    <xf numFmtId="164" fontId="2" fillId="3" borderId="1" xfId="2" applyNumberFormat="1" applyBorder="1"/>
    <xf numFmtId="164" fontId="2" fillId="3" borderId="2" xfId="2" applyNumberFormat="1" applyBorder="1"/>
    <xf numFmtId="44" fontId="0" fillId="0" borderId="0" xfId="0" applyNumberFormat="1" applyBorder="1"/>
    <xf numFmtId="44" fontId="0" fillId="0" borderId="3" xfId="0" applyNumberFormat="1" applyBorder="1"/>
    <xf numFmtId="0" fontId="6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64" fontId="1" fillId="2" borderId="2" xfId="1" applyNumberFormat="1" applyBorder="1"/>
    <xf numFmtId="165" fontId="8" fillId="0" borderId="6" xfId="0" applyNumberFormat="1" applyFont="1" applyBorder="1"/>
    <xf numFmtId="0" fontId="9" fillId="0" borderId="7" xfId="0" applyFont="1" applyBorder="1" applyAlignment="1">
      <alignment horizontal="center"/>
    </xf>
    <xf numFmtId="165" fontId="7" fillId="0" borderId="4" xfId="0" applyNumberFormat="1" applyFont="1" applyBorder="1"/>
    <xf numFmtId="0" fontId="6" fillId="0" borderId="3" xfId="0" applyFont="1" applyBorder="1" applyAlignment="1">
      <alignment horizontal="center"/>
    </xf>
    <xf numFmtId="44" fontId="8" fillId="0" borderId="7" xfId="0" applyNumberFormat="1" applyFont="1" applyBorder="1"/>
    <xf numFmtId="44" fontId="8" fillId="0" borderId="9" xfId="0" applyNumberFormat="1" applyFont="1" applyBorder="1"/>
    <xf numFmtId="0" fontId="8" fillId="0" borderId="10" xfId="0" applyFont="1" applyBorder="1"/>
    <xf numFmtId="164" fontId="4" fillId="3" borderId="5" xfId="2" applyNumberFormat="1" applyFont="1" applyBorder="1"/>
    <xf numFmtId="44" fontId="0" fillId="0" borderId="7" xfId="0" applyNumberFormat="1" applyBorder="1"/>
    <xf numFmtId="44" fontId="0" fillId="0" borderId="8" xfId="0" applyNumberFormat="1" applyBorder="1"/>
    <xf numFmtId="164" fontId="2" fillId="3" borderId="11" xfId="2" applyNumberFormat="1" applyBorder="1"/>
    <xf numFmtId="164" fontId="1" fillId="2" borderId="5" xfId="1" applyNumberFormat="1" applyBorder="1"/>
    <xf numFmtId="0" fontId="6" fillId="0" borderId="8" xfId="0" applyFont="1" applyBorder="1" applyAlignment="1">
      <alignment horizontal="center"/>
    </xf>
    <xf numFmtId="164" fontId="1" fillId="2" borderId="11" xfId="1" applyNumberFormat="1" applyBorder="1"/>
    <xf numFmtId="0" fontId="5" fillId="0" borderId="7" xfId="0" applyFont="1" applyBorder="1" applyAlignment="1">
      <alignment horizontal="center"/>
    </xf>
    <xf numFmtId="165" fontId="7" fillId="0" borderId="12" xfId="0" applyNumberFormat="1" applyFont="1" applyBorder="1"/>
    <xf numFmtId="165" fontId="7" fillId="0" borderId="13" xfId="0" applyNumberFormat="1" applyFont="1" applyBorder="1"/>
    <xf numFmtId="165" fontId="7" fillId="0" borderId="14" xfId="0" applyNumberFormat="1" applyFont="1" applyBorder="1"/>
    <xf numFmtId="165" fontId="7" fillId="0" borderId="15" xfId="0" applyNumberFormat="1" applyFont="1" applyBorder="1"/>
    <xf numFmtId="165" fontId="7" fillId="0" borderId="16" xfId="0" applyNumberFormat="1" applyFont="1" applyBorder="1"/>
    <xf numFmtId="0" fontId="0" fillId="0" borderId="19" xfId="0" applyFont="1" applyBorder="1"/>
    <xf numFmtId="0" fontId="2" fillId="3" borderId="17" xfId="2" applyBorder="1"/>
    <xf numFmtId="0" fontId="1" fillId="2" borderId="19" xfId="1" applyBorder="1"/>
    <xf numFmtId="164" fontId="2" fillId="3" borderId="20" xfId="2" applyNumberFormat="1" applyBorder="1"/>
    <xf numFmtId="164" fontId="1" fillId="2" borderId="18" xfId="1" applyNumberFormat="1" applyBorder="1"/>
    <xf numFmtId="164" fontId="3" fillId="0" borderId="18" xfId="0" applyNumberFormat="1" applyFont="1" applyBorder="1"/>
    <xf numFmtId="0" fontId="0" fillId="0" borderId="0" xfId="0" applyNumberFormat="1"/>
    <xf numFmtId="165" fontId="8" fillId="0" borderId="21" xfId="0" applyNumberFormat="1" applyFont="1" applyBorder="1"/>
    <xf numFmtId="0" fontId="9" fillId="0" borderId="22" xfId="0" applyFont="1" applyBorder="1" applyAlignment="1">
      <alignment horizontal="center"/>
    </xf>
    <xf numFmtId="44" fontId="8" fillId="0" borderId="22" xfId="0" applyNumberFormat="1" applyFont="1" applyBorder="1"/>
    <xf numFmtId="44" fontId="8" fillId="0" borderId="23" xfId="0" applyNumberFormat="1" applyFont="1" applyBorder="1"/>
    <xf numFmtId="0" fontId="8" fillId="0" borderId="24" xfId="0" applyFont="1" applyBorder="1"/>
    <xf numFmtId="0" fontId="7" fillId="0" borderId="7" xfId="0" applyNumberFormat="1" applyFont="1" applyBorder="1" applyAlignment="1">
      <alignment horizontal="center"/>
    </xf>
    <xf numFmtId="0" fontId="7" fillId="0" borderId="0" xfId="0" applyNumberFormat="1" applyFont="1" applyBorder="1" applyAlignment="1">
      <alignment horizontal="center"/>
    </xf>
    <xf numFmtId="0" fontId="7" fillId="0" borderId="8" xfId="0" applyNumberFormat="1" applyFont="1" applyBorder="1" applyAlignment="1">
      <alignment horizontal="center"/>
    </xf>
    <xf numFmtId="0" fontId="7" fillId="0" borderId="3" xfId="0" applyNumberFormat="1" applyFont="1" applyBorder="1" applyAlignment="1">
      <alignment horizontal="center"/>
    </xf>
    <xf numFmtId="0" fontId="7" fillId="0" borderId="0" xfId="0" applyNumberFormat="1" applyFont="1" applyAlignment="1">
      <alignment horizontal="center"/>
    </xf>
    <xf numFmtId="0" fontId="10" fillId="0" borderId="7" xfId="0" applyNumberFormat="1" applyFont="1" applyBorder="1" applyAlignment="1">
      <alignment horizontal="center"/>
    </xf>
    <xf numFmtId="0" fontId="0" fillId="0" borderId="27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6" fillId="0" borderId="25" xfId="0" applyFont="1" applyBorder="1"/>
    <xf numFmtId="0" fontId="6" fillId="0" borderId="27" xfId="0" applyFont="1" applyBorder="1"/>
    <xf numFmtId="164" fontId="2" fillId="3" borderId="26" xfId="2" applyNumberFormat="1" applyBorder="1"/>
    <xf numFmtId="164" fontId="2" fillId="3" borderId="28" xfId="2" applyNumberFormat="1" applyBorder="1"/>
    <xf numFmtId="164" fontId="2" fillId="3" borderId="32" xfId="2" applyNumberFormat="1" applyBorder="1"/>
  </cellXfs>
  <cellStyles count="3">
    <cellStyle name="Bad" xfId="2" builtinId="27"/>
    <cellStyle name="Good" xfId="1" builtinId="2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2"/>
  <sheetViews>
    <sheetView tabSelected="1" zoomScale="55" zoomScaleNormal="55" workbookViewId="0">
      <selection activeCell="X65" sqref="X65"/>
    </sheetView>
  </sheetViews>
  <sheetFormatPr defaultRowHeight="14.4" x14ac:dyDescent="0.3"/>
  <cols>
    <col min="1" max="1" width="15.77734375" style="3" customWidth="1"/>
    <col min="2" max="2" width="3.77734375" style="47" customWidth="1"/>
    <col min="3" max="3" width="20.77734375" style="2" customWidth="1"/>
    <col min="4" max="7" width="8.77734375" style="1" customWidth="1"/>
    <col min="8" max="8" width="14.77734375" customWidth="1"/>
    <col min="9" max="9" width="15.77734375" customWidth="1"/>
    <col min="10" max="10" width="20.77734375" customWidth="1"/>
    <col min="11" max="14" width="8.77734375" customWidth="1"/>
    <col min="15" max="18" width="14.77734375" customWidth="1"/>
    <col min="19" max="19" width="20.77734375" customWidth="1"/>
    <col min="20" max="20" width="14.77734375" customWidth="1"/>
  </cols>
  <sheetData>
    <row r="1" spans="1:12" ht="18" x14ac:dyDescent="0.35">
      <c r="A1" s="11" t="s">
        <v>14</v>
      </c>
      <c r="B1" s="48"/>
      <c r="C1" s="12" t="s">
        <v>15</v>
      </c>
      <c r="D1" s="15" t="s">
        <v>16</v>
      </c>
      <c r="E1" s="15"/>
      <c r="F1" s="15" t="s">
        <v>17</v>
      </c>
      <c r="G1" s="16" t="s">
        <v>18</v>
      </c>
      <c r="H1" s="17" t="s">
        <v>19</v>
      </c>
    </row>
    <row r="2" spans="1:12" x14ac:dyDescent="0.3">
      <c r="A2" s="26">
        <v>41187</v>
      </c>
      <c r="B2" s="43"/>
      <c r="C2" s="25" t="s">
        <v>0</v>
      </c>
      <c r="D2" s="19">
        <v>399.99</v>
      </c>
      <c r="E2" s="19"/>
      <c r="F2" s="19">
        <f t="shared" ref="F2:F13" si="0">D2+(D2*5%)</f>
        <v>419.98950000000002</v>
      </c>
      <c r="G2" s="19">
        <f t="shared" ref="G2:G13" si="1">F2+(F2*9.975%)</f>
        <v>461.88345262500002</v>
      </c>
      <c r="H2" s="4">
        <f t="shared" ref="H2:H13" si="2">-G2</f>
        <v>-461.88345262500002</v>
      </c>
    </row>
    <row r="3" spans="1:12" x14ac:dyDescent="0.3">
      <c r="A3" s="27">
        <v>41187</v>
      </c>
      <c r="B3" s="44">
        <v>2</v>
      </c>
      <c r="C3" s="8" t="s">
        <v>2</v>
      </c>
      <c r="D3" s="6">
        <v>24.99</v>
      </c>
      <c r="E3" s="6"/>
      <c r="F3" s="6">
        <f t="shared" si="0"/>
        <v>26.2395</v>
      </c>
      <c r="G3" s="6">
        <f t="shared" si="1"/>
        <v>28.856890125</v>
      </c>
      <c r="H3" s="5">
        <f t="shared" si="2"/>
        <v>-28.856890125</v>
      </c>
    </row>
    <row r="4" spans="1:12" x14ac:dyDescent="0.3">
      <c r="A4" s="27">
        <v>41187</v>
      </c>
      <c r="B4" s="44">
        <v>2</v>
      </c>
      <c r="C4" s="8" t="s">
        <v>3</v>
      </c>
      <c r="D4" s="6">
        <v>19.989999999999998</v>
      </c>
      <c r="E4" s="6"/>
      <c r="F4" s="6">
        <f t="shared" si="0"/>
        <v>20.9895</v>
      </c>
      <c r="G4" s="6">
        <f t="shared" si="1"/>
        <v>23.083202624999998</v>
      </c>
      <c r="H4" s="5">
        <f t="shared" si="2"/>
        <v>-23.083202624999998</v>
      </c>
    </row>
    <row r="5" spans="1:12" x14ac:dyDescent="0.3">
      <c r="A5" s="27">
        <v>41187</v>
      </c>
      <c r="B5" s="44">
        <v>2</v>
      </c>
      <c r="C5" s="8" t="s">
        <v>4</v>
      </c>
      <c r="D5" s="6">
        <v>12.49</v>
      </c>
      <c r="E5" s="6"/>
      <c r="F5" s="6">
        <f t="shared" si="0"/>
        <v>13.1145</v>
      </c>
      <c r="G5" s="6">
        <f t="shared" si="1"/>
        <v>14.422671375</v>
      </c>
      <c r="H5" s="5">
        <f t="shared" si="2"/>
        <v>-14.422671375</v>
      </c>
    </row>
    <row r="6" spans="1:12" x14ac:dyDescent="0.3">
      <c r="A6" s="27">
        <v>41196</v>
      </c>
      <c r="B6" s="44" t="s">
        <v>24</v>
      </c>
      <c r="C6" s="8" t="s">
        <v>5</v>
      </c>
      <c r="D6" s="6">
        <v>49.99</v>
      </c>
      <c r="E6" s="6"/>
      <c r="F6" s="6">
        <f t="shared" si="0"/>
        <v>52.4895</v>
      </c>
      <c r="G6" s="6">
        <f t="shared" si="1"/>
        <v>57.725327624999998</v>
      </c>
      <c r="H6" s="5">
        <f t="shared" si="2"/>
        <v>-57.725327624999998</v>
      </c>
    </row>
    <row r="7" spans="1:12" x14ac:dyDescent="0.3">
      <c r="A7" s="27">
        <v>41211</v>
      </c>
      <c r="B7" s="44" t="s">
        <v>24</v>
      </c>
      <c r="C7" s="8" t="s">
        <v>6</v>
      </c>
      <c r="D7" s="6">
        <v>18.989999999999998</v>
      </c>
      <c r="E7" s="6"/>
      <c r="F7" s="6">
        <f t="shared" si="0"/>
        <v>19.939499999999999</v>
      </c>
      <c r="G7" s="6">
        <f t="shared" si="1"/>
        <v>21.928465124999999</v>
      </c>
      <c r="H7" s="5">
        <f t="shared" si="2"/>
        <v>-21.928465124999999</v>
      </c>
    </row>
    <row r="8" spans="1:12" x14ac:dyDescent="0.3">
      <c r="A8" s="27">
        <v>41218</v>
      </c>
      <c r="B8" s="44" t="s">
        <v>24</v>
      </c>
      <c r="C8" s="8" t="s">
        <v>9</v>
      </c>
      <c r="D8" s="6">
        <v>73.5</v>
      </c>
      <c r="E8" s="6"/>
      <c r="F8" s="6">
        <f t="shared" si="0"/>
        <v>77.174999999999997</v>
      </c>
      <c r="G8" s="6">
        <f t="shared" si="1"/>
        <v>84.873206249999996</v>
      </c>
      <c r="H8" s="5">
        <f t="shared" si="2"/>
        <v>-84.873206249999996</v>
      </c>
    </row>
    <row r="9" spans="1:12" x14ac:dyDescent="0.3">
      <c r="A9" s="27">
        <v>41246</v>
      </c>
      <c r="B9" s="44" t="s">
        <v>24</v>
      </c>
      <c r="C9" s="8" t="s">
        <v>9</v>
      </c>
      <c r="D9" s="6">
        <v>67</v>
      </c>
      <c r="E9" s="6"/>
      <c r="F9" s="6">
        <f t="shared" si="0"/>
        <v>70.349999999999994</v>
      </c>
      <c r="G9" s="6">
        <f t="shared" si="1"/>
        <v>77.3674125</v>
      </c>
      <c r="H9" s="5">
        <f t="shared" si="2"/>
        <v>-77.3674125</v>
      </c>
    </row>
    <row r="10" spans="1:12" x14ac:dyDescent="0.3">
      <c r="A10" s="27">
        <v>41264</v>
      </c>
      <c r="B10" s="44" t="s">
        <v>24</v>
      </c>
      <c r="C10" s="8" t="s">
        <v>7</v>
      </c>
      <c r="D10" s="6">
        <v>27.99</v>
      </c>
      <c r="E10" s="6"/>
      <c r="F10" s="6">
        <f t="shared" si="0"/>
        <v>29.389499999999998</v>
      </c>
      <c r="G10" s="6">
        <f t="shared" si="1"/>
        <v>32.321102624999995</v>
      </c>
      <c r="H10" s="5">
        <f t="shared" si="2"/>
        <v>-32.321102624999995</v>
      </c>
    </row>
    <row r="11" spans="1:12" x14ac:dyDescent="0.3">
      <c r="A11" s="27">
        <v>41264</v>
      </c>
      <c r="B11" s="44" t="s">
        <v>24</v>
      </c>
      <c r="C11" s="8" t="s">
        <v>8</v>
      </c>
      <c r="D11" s="6">
        <v>17.989999999999998</v>
      </c>
      <c r="E11" s="6"/>
      <c r="F11" s="6">
        <f t="shared" si="0"/>
        <v>18.889499999999998</v>
      </c>
      <c r="G11" s="6">
        <f t="shared" si="1"/>
        <v>20.773727624999999</v>
      </c>
      <c r="H11" s="5">
        <f t="shared" si="2"/>
        <v>-20.773727624999999</v>
      </c>
    </row>
    <row r="12" spans="1:12" x14ac:dyDescent="0.3">
      <c r="A12" s="27">
        <v>41272</v>
      </c>
      <c r="B12" s="44" t="s">
        <v>24</v>
      </c>
      <c r="C12" s="8" t="s">
        <v>2</v>
      </c>
      <c r="D12" s="6">
        <v>35.99</v>
      </c>
      <c r="E12" s="6"/>
      <c r="F12" s="6">
        <f t="shared" si="0"/>
        <v>37.789500000000004</v>
      </c>
      <c r="G12" s="6">
        <f t="shared" si="1"/>
        <v>41.559002625000005</v>
      </c>
      <c r="H12" s="5">
        <f t="shared" si="2"/>
        <v>-41.559002625000005</v>
      </c>
      <c r="L12" s="37"/>
    </row>
    <row r="13" spans="1:12" x14ac:dyDescent="0.3">
      <c r="A13" s="27">
        <v>41321</v>
      </c>
      <c r="B13" s="44" t="s">
        <v>26</v>
      </c>
      <c r="C13" s="8" t="s">
        <v>4</v>
      </c>
      <c r="D13" s="6">
        <v>10.39</v>
      </c>
      <c r="E13" s="6"/>
      <c r="F13" s="6">
        <f t="shared" si="0"/>
        <v>10.909500000000001</v>
      </c>
      <c r="G13" s="6">
        <f t="shared" si="1"/>
        <v>11.997722625000002</v>
      </c>
      <c r="H13" s="5">
        <f t="shared" si="2"/>
        <v>-11.997722625000002</v>
      </c>
    </row>
    <row r="14" spans="1:12" x14ac:dyDescent="0.3">
      <c r="A14" s="27">
        <v>41323</v>
      </c>
      <c r="B14" s="44" t="s">
        <v>24</v>
      </c>
      <c r="C14" s="9" t="s">
        <v>1</v>
      </c>
      <c r="D14" s="6"/>
      <c r="E14" s="6">
        <v>250</v>
      </c>
      <c r="F14" s="6" t="s">
        <v>13</v>
      </c>
      <c r="G14" s="6" t="s">
        <v>13</v>
      </c>
      <c r="H14" s="5">
        <f>-E14</f>
        <v>-250</v>
      </c>
    </row>
    <row r="15" spans="1:12" x14ac:dyDescent="0.3">
      <c r="A15" s="27">
        <v>41324</v>
      </c>
      <c r="B15" s="44" t="s">
        <v>24</v>
      </c>
      <c r="C15" s="8" t="s">
        <v>11</v>
      </c>
      <c r="D15" s="6">
        <v>1.59</v>
      </c>
      <c r="E15" s="6"/>
      <c r="F15" s="6">
        <f t="shared" ref="F15:F24" si="3">D15+(D15*5%)</f>
        <v>1.6695000000000002</v>
      </c>
      <c r="G15" s="6">
        <f t="shared" ref="G15:G24" si="4">F15+(F15*9.975%)</f>
        <v>1.8360326250000003</v>
      </c>
      <c r="H15" s="5">
        <f t="shared" ref="H15:H24" si="5">-G15</f>
        <v>-1.8360326250000003</v>
      </c>
    </row>
    <row r="16" spans="1:12" x14ac:dyDescent="0.3">
      <c r="A16" s="27">
        <v>41324</v>
      </c>
      <c r="B16" s="44" t="s">
        <v>24</v>
      </c>
      <c r="C16" s="8" t="s">
        <v>12</v>
      </c>
      <c r="D16" s="6">
        <v>3.99</v>
      </c>
      <c r="E16" s="6"/>
      <c r="F16" s="6">
        <f t="shared" si="3"/>
        <v>4.1895000000000007</v>
      </c>
      <c r="G16" s="6">
        <f t="shared" si="4"/>
        <v>4.6074026250000006</v>
      </c>
      <c r="H16" s="5">
        <f t="shared" si="5"/>
        <v>-4.6074026250000006</v>
      </c>
    </row>
    <row r="17" spans="1:8" x14ac:dyDescent="0.3">
      <c r="A17" s="27">
        <v>41325</v>
      </c>
      <c r="B17" s="44" t="s">
        <v>24</v>
      </c>
      <c r="C17" s="8" t="s">
        <v>23</v>
      </c>
      <c r="D17" s="6">
        <v>10.99</v>
      </c>
      <c r="E17" s="6"/>
      <c r="F17" s="6">
        <f t="shared" si="3"/>
        <v>11.5395</v>
      </c>
      <c r="G17" s="6">
        <f t="shared" si="4"/>
        <v>12.690565125000001</v>
      </c>
      <c r="H17" s="5">
        <f t="shared" si="5"/>
        <v>-12.690565125000001</v>
      </c>
    </row>
    <row r="18" spans="1:8" x14ac:dyDescent="0.3">
      <c r="A18" s="27">
        <v>41327</v>
      </c>
      <c r="B18" s="44" t="s">
        <v>24</v>
      </c>
      <c r="C18" s="8" t="s">
        <v>11</v>
      </c>
      <c r="D18" s="6">
        <v>1.59</v>
      </c>
      <c r="E18" s="6"/>
      <c r="F18" s="6">
        <f t="shared" si="3"/>
        <v>1.6695000000000002</v>
      </c>
      <c r="G18" s="6">
        <f t="shared" si="4"/>
        <v>1.8360326250000003</v>
      </c>
      <c r="H18" s="5">
        <f t="shared" si="5"/>
        <v>-1.8360326250000003</v>
      </c>
    </row>
    <row r="19" spans="1:8" x14ac:dyDescent="0.3">
      <c r="A19" s="27">
        <v>41327</v>
      </c>
      <c r="B19" s="44" t="s">
        <v>24</v>
      </c>
      <c r="C19" s="8" t="s">
        <v>11</v>
      </c>
      <c r="D19" s="6">
        <v>1.59</v>
      </c>
      <c r="E19" s="6"/>
      <c r="F19" s="6">
        <f t="shared" si="3"/>
        <v>1.6695000000000002</v>
      </c>
      <c r="G19" s="6">
        <f t="shared" si="4"/>
        <v>1.8360326250000003</v>
      </c>
      <c r="H19" s="5">
        <f t="shared" si="5"/>
        <v>-1.8360326250000003</v>
      </c>
    </row>
    <row r="20" spans="1:8" x14ac:dyDescent="0.3">
      <c r="A20" s="27" t="s">
        <v>26</v>
      </c>
      <c r="B20" s="44" t="s">
        <v>25</v>
      </c>
      <c r="C20" s="8" t="s">
        <v>2</v>
      </c>
      <c r="D20" s="6">
        <v>35.99</v>
      </c>
      <c r="E20" s="6"/>
      <c r="F20" s="6">
        <f t="shared" si="3"/>
        <v>37.789500000000004</v>
      </c>
      <c r="G20" s="6">
        <f t="shared" si="4"/>
        <v>41.559002625000005</v>
      </c>
      <c r="H20" s="5">
        <f t="shared" si="5"/>
        <v>-41.559002625000005</v>
      </c>
    </row>
    <row r="21" spans="1:8" x14ac:dyDescent="0.3">
      <c r="A21" s="27" t="s">
        <v>26</v>
      </c>
      <c r="B21" s="44" t="s">
        <v>25</v>
      </c>
      <c r="C21" s="8" t="s">
        <v>2</v>
      </c>
      <c r="D21" s="6">
        <v>35.99</v>
      </c>
      <c r="E21" s="6"/>
      <c r="F21" s="6">
        <f t="shared" si="3"/>
        <v>37.789500000000004</v>
      </c>
      <c r="G21" s="6">
        <f t="shared" si="4"/>
        <v>41.559002625000005</v>
      </c>
      <c r="H21" s="5">
        <f t="shared" si="5"/>
        <v>-41.559002625000005</v>
      </c>
    </row>
    <row r="22" spans="1:8" x14ac:dyDescent="0.3">
      <c r="A22" s="27" t="s">
        <v>26</v>
      </c>
      <c r="B22" s="44" t="s">
        <v>26</v>
      </c>
      <c r="C22" s="8" t="s">
        <v>10</v>
      </c>
      <c r="D22" s="6">
        <v>12.49</v>
      </c>
      <c r="E22" s="6"/>
      <c r="F22" s="6">
        <f t="shared" si="3"/>
        <v>13.1145</v>
      </c>
      <c r="G22" s="6">
        <f t="shared" si="4"/>
        <v>14.422671375</v>
      </c>
      <c r="H22" s="5">
        <f t="shared" si="5"/>
        <v>-14.422671375</v>
      </c>
    </row>
    <row r="23" spans="1:8" x14ac:dyDescent="0.3">
      <c r="A23" s="27">
        <v>41331</v>
      </c>
      <c r="B23" s="44" t="s">
        <v>24</v>
      </c>
      <c r="C23" s="8" t="s">
        <v>6</v>
      </c>
      <c r="D23" s="6">
        <v>9.49</v>
      </c>
      <c r="E23" s="6"/>
      <c r="F23" s="6">
        <f t="shared" si="3"/>
        <v>9.964500000000001</v>
      </c>
      <c r="G23" s="6">
        <f t="shared" si="4"/>
        <v>10.958458875000002</v>
      </c>
      <c r="H23" s="5">
        <f t="shared" si="5"/>
        <v>-10.958458875000002</v>
      </c>
    </row>
    <row r="24" spans="1:8" x14ac:dyDescent="0.3">
      <c r="A24" s="27">
        <v>41331</v>
      </c>
      <c r="B24" s="44" t="s">
        <v>24</v>
      </c>
      <c r="C24" s="8" t="s">
        <v>5</v>
      </c>
      <c r="D24" s="6">
        <v>38.99</v>
      </c>
      <c r="E24" s="6"/>
      <c r="F24" s="6">
        <f t="shared" si="3"/>
        <v>40.939500000000002</v>
      </c>
      <c r="G24" s="6">
        <f t="shared" si="4"/>
        <v>45.023215125</v>
      </c>
      <c r="H24" s="5">
        <f t="shared" si="5"/>
        <v>-45.023215125</v>
      </c>
    </row>
    <row r="25" spans="1:8" x14ac:dyDescent="0.3">
      <c r="A25" s="27"/>
      <c r="B25" s="44"/>
      <c r="C25" s="8"/>
      <c r="D25" s="6"/>
      <c r="E25" s="6"/>
      <c r="F25" s="6"/>
      <c r="G25" s="6"/>
      <c r="H25" s="5"/>
    </row>
    <row r="26" spans="1:8" x14ac:dyDescent="0.3">
      <c r="A26" s="27"/>
      <c r="B26" s="44"/>
      <c r="C26" s="8"/>
      <c r="D26" s="6"/>
      <c r="E26" s="6"/>
      <c r="F26" s="6"/>
      <c r="G26" s="6"/>
      <c r="H26" s="5"/>
    </row>
    <row r="27" spans="1:8" x14ac:dyDescent="0.3">
      <c r="A27" s="27"/>
      <c r="B27" s="44"/>
      <c r="C27" s="8"/>
      <c r="D27" s="6"/>
      <c r="E27" s="6"/>
      <c r="F27" s="6"/>
      <c r="G27" s="6"/>
      <c r="H27" s="5"/>
    </row>
    <row r="28" spans="1:8" x14ac:dyDescent="0.3">
      <c r="A28" s="27"/>
      <c r="B28" s="44"/>
      <c r="C28" s="8"/>
      <c r="D28" s="6"/>
      <c r="E28" s="6"/>
      <c r="F28" s="6"/>
      <c r="G28" s="6"/>
      <c r="H28" s="5"/>
    </row>
    <row r="29" spans="1:8" x14ac:dyDescent="0.3">
      <c r="A29" s="27"/>
      <c r="B29" s="44"/>
      <c r="C29" s="8"/>
      <c r="D29" s="6"/>
      <c r="E29" s="6"/>
      <c r="F29" s="6"/>
      <c r="G29" s="6"/>
      <c r="H29" s="5"/>
    </row>
    <row r="30" spans="1:8" x14ac:dyDescent="0.3">
      <c r="A30" s="27"/>
      <c r="B30" s="44"/>
      <c r="C30" s="8"/>
      <c r="D30" s="6"/>
      <c r="E30" s="6"/>
      <c r="F30" s="6"/>
      <c r="G30" s="6"/>
      <c r="H30" s="5"/>
    </row>
    <row r="31" spans="1:8" x14ac:dyDescent="0.3">
      <c r="A31" s="27"/>
      <c r="B31" s="44"/>
      <c r="C31" s="8"/>
      <c r="D31" s="6"/>
      <c r="E31" s="6"/>
      <c r="F31" s="6"/>
      <c r="G31" s="6"/>
      <c r="H31" s="5"/>
    </row>
    <row r="32" spans="1:8" ht="15" thickBot="1" x14ac:dyDescent="0.35">
      <c r="A32" s="28"/>
      <c r="B32" s="45"/>
      <c r="C32" s="23"/>
      <c r="D32" s="20"/>
      <c r="E32" s="20"/>
      <c r="F32" s="20"/>
      <c r="G32" s="20"/>
      <c r="H32" s="21"/>
    </row>
    <row r="33" spans="1:15" ht="15" thickBot="1" x14ac:dyDescent="0.35">
      <c r="A33" s="13"/>
      <c r="B33" s="46"/>
      <c r="C33" s="14"/>
      <c r="D33" s="7"/>
      <c r="E33" s="7"/>
      <c r="F33" s="7"/>
      <c r="G33" s="7"/>
      <c r="H33" s="18">
        <f>SUM(H2:H32)</f>
        <v>-1303.1205999999995</v>
      </c>
    </row>
    <row r="34" spans="1:15" ht="18.600000000000001" thickTop="1" x14ac:dyDescent="0.35">
      <c r="I34" s="38" t="s">
        <v>14</v>
      </c>
      <c r="J34" s="39" t="s">
        <v>15</v>
      </c>
      <c r="K34" s="40" t="s">
        <v>16</v>
      </c>
      <c r="L34" s="40"/>
      <c r="M34" s="40" t="s">
        <v>17</v>
      </c>
      <c r="N34" s="41" t="s">
        <v>18</v>
      </c>
      <c r="O34" s="42" t="s">
        <v>19</v>
      </c>
    </row>
    <row r="35" spans="1:15" x14ac:dyDescent="0.3">
      <c r="I35" s="29"/>
      <c r="J35" s="8"/>
      <c r="K35" s="6"/>
      <c r="L35" s="6"/>
      <c r="M35" s="6"/>
      <c r="N35" s="6"/>
      <c r="O35" s="10">
        <f t="shared" ref="O34:O63" si="6">N35</f>
        <v>0</v>
      </c>
    </row>
    <row r="36" spans="1:15" x14ac:dyDescent="0.3">
      <c r="I36" s="29"/>
      <c r="J36" s="8"/>
      <c r="K36" s="6"/>
      <c r="L36" s="6"/>
      <c r="M36" s="6"/>
      <c r="N36" s="6"/>
      <c r="O36" s="10">
        <f t="shared" si="6"/>
        <v>0</v>
      </c>
    </row>
    <row r="37" spans="1:15" x14ac:dyDescent="0.3">
      <c r="I37" s="29"/>
      <c r="J37" s="8"/>
      <c r="K37" s="6"/>
      <c r="L37" s="6"/>
      <c r="M37" s="6"/>
      <c r="N37" s="6"/>
      <c r="O37" s="10">
        <f t="shared" si="6"/>
        <v>0</v>
      </c>
    </row>
    <row r="38" spans="1:15" x14ac:dyDescent="0.3">
      <c r="I38" s="29"/>
      <c r="J38" s="8"/>
      <c r="K38" s="6"/>
      <c r="L38" s="6"/>
      <c r="M38" s="6"/>
      <c r="N38" s="6"/>
      <c r="O38" s="10">
        <f t="shared" si="6"/>
        <v>0</v>
      </c>
    </row>
    <row r="39" spans="1:15" x14ac:dyDescent="0.3">
      <c r="I39" s="29"/>
      <c r="J39" s="8"/>
      <c r="K39" s="6"/>
      <c r="L39" s="6"/>
      <c r="M39" s="6"/>
      <c r="N39" s="6"/>
      <c r="O39" s="10">
        <f t="shared" si="6"/>
        <v>0</v>
      </c>
    </row>
    <row r="40" spans="1:15" x14ac:dyDescent="0.3">
      <c r="I40" s="29"/>
      <c r="J40" s="8"/>
      <c r="K40" s="6"/>
      <c r="L40" s="6"/>
      <c r="M40" s="6"/>
      <c r="N40" s="6"/>
      <c r="O40" s="10">
        <f t="shared" si="6"/>
        <v>0</v>
      </c>
    </row>
    <row r="41" spans="1:15" x14ac:dyDescent="0.3">
      <c r="I41" s="29"/>
      <c r="J41" s="8"/>
      <c r="K41" s="6"/>
      <c r="L41" s="6"/>
      <c r="M41" s="6"/>
      <c r="N41" s="6"/>
      <c r="O41" s="10">
        <f t="shared" si="6"/>
        <v>0</v>
      </c>
    </row>
    <row r="42" spans="1:15" x14ac:dyDescent="0.3">
      <c r="I42" s="29"/>
      <c r="J42" s="8"/>
      <c r="K42" s="6"/>
      <c r="L42" s="6"/>
      <c r="M42" s="6"/>
      <c r="N42" s="6"/>
      <c r="O42" s="10">
        <f t="shared" si="6"/>
        <v>0</v>
      </c>
    </row>
    <row r="43" spans="1:15" x14ac:dyDescent="0.3">
      <c r="I43" s="29"/>
      <c r="J43" s="8"/>
      <c r="K43" s="6"/>
      <c r="L43" s="6"/>
      <c r="M43" s="6"/>
      <c r="N43" s="6"/>
      <c r="O43" s="10">
        <f t="shared" si="6"/>
        <v>0</v>
      </c>
    </row>
    <row r="44" spans="1:15" x14ac:dyDescent="0.3">
      <c r="I44" s="29"/>
      <c r="J44" s="8"/>
      <c r="K44" s="6"/>
      <c r="L44" s="6"/>
      <c r="M44" s="6"/>
      <c r="N44" s="6"/>
      <c r="O44" s="10">
        <f t="shared" si="6"/>
        <v>0</v>
      </c>
    </row>
    <row r="45" spans="1:15" x14ac:dyDescent="0.3">
      <c r="I45" s="29"/>
      <c r="J45" s="9"/>
      <c r="K45" s="6"/>
      <c r="L45" s="6"/>
      <c r="M45" s="6"/>
      <c r="N45" s="6"/>
      <c r="O45" s="10">
        <f t="shared" si="6"/>
        <v>0</v>
      </c>
    </row>
    <row r="46" spans="1:15" x14ac:dyDescent="0.3">
      <c r="I46" s="29"/>
      <c r="J46" s="8"/>
      <c r="K46" s="6"/>
      <c r="L46" s="6"/>
      <c r="M46" s="6"/>
      <c r="N46" s="6"/>
      <c r="O46" s="10">
        <f t="shared" si="6"/>
        <v>0</v>
      </c>
    </row>
    <row r="47" spans="1:15" x14ac:dyDescent="0.3">
      <c r="I47" s="29"/>
      <c r="J47" s="8"/>
      <c r="K47" s="6"/>
      <c r="L47" s="6"/>
      <c r="M47" s="6"/>
      <c r="N47" s="6"/>
      <c r="O47" s="10">
        <f t="shared" si="6"/>
        <v>0</v>
      </c>
    </row>
    <row r="48" spans="1:15" x14ac:dyDescent="0.3">
      <c r="I48" s="29"/>
      <c r="J48" s="8"/>
      <c r="K48" s="6"/>
      <c r="L48" s="6"/>
      <c r="M48" s="6"/>
      <c r="N48" s="6"/>
      <c r="O48" s="10">
        <f t="shared" si="6"/>
        <v>0</v>
      </c>
    </row>
    <row r="49" spans="9:15" x14ac:dyDescent="0.3">
      <c r="I49" s="29"/>
      <c r="J49" s="8"/>
      <c r="K49" s="6"/>
      <c r="L49" s="6"/>
      <c r="M49" s="6"/>
      <c r="N49" s="6"/>
      <c r="O49" s="10">
        <f t="shared" si="6"/>
        <v>0</v>
      </c>
    </row>
    <row r="50" spans="9:15" x14ac:dyDescent="0.3">
      <c r="I50" s="29"/>
      <c r="J50" s="8"/>
      <c r="K50" s="6"/>
      <c r="L50" s="6"/>
      <c r="M50" s="6"/>
      <c r="N50" s="6"/>
      <c r="O50" s="10">
        <f t="shared" si="6"/>
        <v>0</v>
      </c>
    </row>
    <row r="51" spans="9:15" x14ac:dyDescent="0.3">
      <c r="I51" s="29"/>
      <c r="J51" s="8"/>
      <c r="K51" s="6"/>
      <c r="L51" s="6"/>
      <c r="M51" s="6"/>
      <c r="N51" s="6"/>
      <c r="O51" s="10">
        <f t="shared" si="6"/>
        <v>0</v>
      </c>
    </row>
    <row r="52" spans="9:15" x14ac:dyDescent="0.3">
      <c r="I52" s="29"/>
      <c r="J52" s="8"/>
      <c r="K52" s="6"/>
      <c r="L52" s="6"/>
      <c r="M52" s="6"/>
      <c r="N52" s="6"/>
      <c r="O52" s="10">
        <f t="shared" si="6"/>
        <v>0</v>
      </c>
    </row>
    <row r="53" spans="9:15" x14ac:dyDescent="0.3">
      <c r="I53" s="29"/>
      <c r="J53" s="8"/>
      <c r="K53" s="6"/>
      <c r="L53" s="6"/>
      <c r="M53" s="6"/>
      <c r="N53" s="6"/>
      <c r="O53" s="10">
        <f t="shared" si="6"/>
        <v>0</v>
      </c>
    </row>
    <row r="54" spans="9:15" x14ac:dyDescent="0.3">
      <c r="I54" s="29"/>
      <c r="J54" s="8"/>
      <c r="K54" s="6"/>
      <c r="L54" s="6"/>
      <c r="M54" s="6"/>
      <c r="N54" s="6"/>
      <c r="O54" s="10">
        <f t="shared" si="6"/>
        <v>0</v>
      </c>
    </row>
    <row r="55" spans="9:15" x14ac:dyDescent="0.3">
      <c r="I55" s="29"/>
      <c r="J55" s="8"/>
      <c r="K55" s="6"/>
      <c r="L55" s="6"/>
      <c r="M55" s="6"/>
      <c r="N55" s="6"/>
      <c r="O55" s="10">
        <f t="shared" si="6"/>
        <v>0</v>
      </c>
    </row>
    <row r="56" spans="9:15" x14ac:dyDescent="0.3">
      <c r="I56" s="29"/>
      <c r="J56" s="8"/>
      <c r="K56" s="6"/>
      <c r="L56" s="6"/>
      <c r="M56" s="6"/>
      <c r="N56" s="6"/>
      <c r="O56" s="10">
        <f t="shared" si="6"/>
        <v>0</v>
      </c>
    </row>
    <row r="57" spans="9:15" x14ac:dyDescent="0.3">
      <c r="I57" s="29"/>
      <c r="J57" s="8"/>
      <c r="K57" s="6"/>
      <c r="L57" s="6"/>
      <c r="M57" s="6"/>
      <c r="N57" s="6"/>
      <c r="O57" s="10">
        <f t="shared" si="6"/>
        <v>0</v>
      </c>
    </row>
    <row r="58" spans="9:15" x14ac:dyDescent="0.3">
      <c r="I58" s="29"/>
      <c r="J58" s="8"/>
      <c r="K58" s="6"/>
      <c r="L58" s="6"/>
      <c r="M58" s="6"/>
      <c r="N58" s="6"/>
      <c r="O58" s="10">
        <f t="shared" si="6"/>
        <v>0</v>
      </c>
    </row>
    <row r="59" spans="9:15" x14ac:dyDescent="0.3">
      <c r="I59" s="29"/>
      <c r="J59" s="8"/>
      <c r="K59" s="6"/>
      <c r="L59" s="6"/>
      <c r="M59" s="6"/>
      <c r="N59" s="6"/>
      <c r="O59" s="10">
        <f t="shared" si="6"/>
        <v>0</v>
      </c>
    </row>
    <row r="60" spans="9:15" x14ac:dyDescent="0.3">
      <c r="I60" s="29"/>
      <c r="J60" s="8"/>
      <c r="K60" s="6"/>
      <c r="L60" s="6"/>
      <c r="M60" s="6"/>
      <c r="N60" s="6"/>
      <c r="O60" s="10">
        <f t="shared" si="6"/>
        <v>0</v>
      </c>
    </row>
    <row r="61" spans="9:15" x14ac:dyDescent="0.3">
      <c r="I61" s="29"/>
      <c r="J61" s="8"/>
      <c r="K61" s="6"/>
      <c r="L61" s="6"/>
      <c r="M61" s="6"/>
      <c r="N61" s="6"/>
      <c r="O61" s="10">
        <f t="shared" si="6"/>
        <v>0</v>
      </c>
    </row>
    <row r="62" spans="9:15" x14ac:dyDescent="0.3">
      <c r="I62" s="29"/>
      <c r="J62" s="8"/>
      <c r="K62" s="6"/>
      <c r="L62" s="6"/>
      <c r="M62" s="6"/>
      <c r="N62" s="6"/>
      <c r="O62" s="10">
        <f t="shared" si="6"/>
        <v>0</v>
      </c>
    </row>
    <row r="63" spans="9:15" ht="15" thickBot="1" x14ac:dyDescent="0.35">
      <c r="I63" s="30"/>
      <c r="J63" s="23"/>
      <c r="K63" s="20"/>
      <c r="L63" s="20"/>
      <c r="M63" s="20"/>
      <c r="N63" s="20"/>
      <c r="O63" s="24">
        <f t="shared" si="6"/>
        <v>0</v>
      </c>
    </row>
    <row r="64" spans="9:15" ht="15" thickBot="1" x14ac:dyDescent="0.35">
      <c r="I64" s="13"/>
      <c r="J64" s="14"/>
      <c r="K64" s="7"/>
      <c r="L64" s="7"/>
      <c r="M64" s="7"/>
      <c r="N64" s="7"/>
      <c r="O64" s="22">
        <f>SUM(O34:O63)</f>
        <v>0</v>
      </c>
    </row>
    <row r="65" spans="16:20" ht="15.6" thickTop="1" thickBot="1" x14ac:dyDescent="0.35">
      <c r="P65" s="32" t="s">
        <v>20</v>
      </c>
      <c r="Q65" s="33" t="s">
        <v>21</v>
      </c>
      <c r="R65" s="31" t="s">
        <v>22</v>
      </c>
    </row>
    <row r="66" spans="16:20" ht="15" thickBot="1" x14ac:dyDescent="0.35">
      <c r="P66" s="34">
        <f>H33</f>
        <v>-1303.1205999999995</v>
      </c>
      <c r="Q66" s="35">
        <f>O64</f>
        <v>0</v>
      </c>
      <c r="R66" s="36">
        <f>Q66+P66</f>
        <v>-1303.1205999999995</v>
      </c>
    </row>
    <row r="67" spans="16:20" x14ac:dyDescent="0.3">
      <c r="S67" s="53" t="s">
        <v>2</v>
      </c>
      <c r="T67" s="55"/>
    </row>
    <row r="68" spans="16:20" x14ac:dyDescent="0.3">
      <c r="S68" s="54" t="s">
        <v>4</v>
      </c>
      <c r="T68" s="56"/>
    </row>
    <row r="69" spans="16:20" ht="15" thickBot="1" x14ac:dyDescent="0.35">
      <c r="S69" s="54" t="s">
        <v>9</v>
      </c>
      <c r="T69" s="56"/>
    </row>
    <row r="70" spans="16:20" ht="15" thickBot="1" x14ac:dyDescent="0.35">
      <c r="S70" s="50"/>
      <c r="T70" s="51"/>
    </row>
    <row r="71" spans="16:20" x14ac:dyDescent="0.3">
      <c r="S71" s="49" t="s">
        <v>24</v>
      </c>
      <c r="T71" s="56"/>
    </row>
    <row r="72" spans="16:20" ht="15" thickBot="1" x14ac:dyDescent="0.35">
      <c r="S72" s="52" t="s">
        <v>25</v>
      </c>
      <c r="T72" s="57"/>
    </row>
  </sheetData>
  <sortState ref="A2:G22">
    <sortCondition ref="A22"/>
  </sortState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Nana</dc:creator>
  <cp:lastModifiedBy>Nana</cp:lastModifiedBy>
  <dcterms:created xsi:type="dcterms:W3CDTF">2013-02-24T02:46:15Z</dcterms:created>
  <dcterms:modified xsi:type="dcterms:W3CDTF">2013-02-26T20:00:12Z</dcterms:modified>
</cp:coreProperties>
</file>