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 codeName="{DD97A8EA-9A9A-E61F-A557-7D5A7D7259CE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\\NAS-BREWCOOP\Commun\BRASSERIE LE BROUHAHA\1 - ADMINISTRATIF\RH\03 Stagiaire  Alternant\Amber Turner Porello\travail\"/>
    </mc:Choice>
  </mc:AlternateContent>
  <xr:revisionPtr revIDLastSave="0" documentId="13_ncr:1_{872D34F8-5168-402F-81EF-A2687B7D89B3}" xr6:coauthVersionLast="47" xr6:coauthVersionMax="47" xr10:uidLastSave="{00000000-0000-0000-0000-000000000000}"/>
  <workbookProtection workbookAlgorithmName="SHA-512" workbookHashValue="nFzHui+yHW1f26b12ma+gefZ1af56TxqX13J/bydoSEB+HQNrQy4x2aPipa3QRNuYjisvmsz0XMGGgvSUiEnmQ==" workbookSaltValue="Vv4yFpOQrpQb/NLZ1MsK8A==" workbookSpinCount="100000" lockStructure="1"/>
  <bookViews>
    <workbookView xWindow="-28920" yWindow="-120" windowWidth="29040" windowHeight="15720" xr2:uid="{0CDDB8FE-BD62-4362-98C2-ED38F2E1AEAA}"/>
  </bookViews>
  <sheets>
    <sheet name="Planning" sheetId="1" r:id="rId1"/>
    <sheet name="Recap" sheetId="2" r:id="rId2"/>
    <sheet name="Parametres" sheetId="3" r:id="rId3"/>
  </sheets>
  <definedNames>
    <definedName name="ListeCommentaires" localSheetId="2">Parametres!$A$9:$A$17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576" i="1" l="1"/>
  <c r="M576" i="1"/>
  <c r="L575" i="1"/>
  <c r="L574" i="1"/>
  <c r="L573" i="1"/>
  <c r="J573" i="1"/>
  <c r="L572" i="1"/>
  <c r="J572" i="1"/>
  <c r="L571" i="1"/>
  <c r="J571" i="1"/>
  <c r="L570" i="1"/>
  <c r="J570" i="1"/>
  <c r="L569" i="1"/>
  <c r="J569" i="1"/>
  <c r="L568" i="1"/>
  <c r="J568" i="1"/>
  <c r="L567" i="1"/>
  <c r="J567" i="1"/>
  <c r="N565" i="1"/>
  <c r="M565" i="1"/>
  <c r="L564" i="1"/>
  <c r="L563" i="1"/>
  <c r="L562" i="1"/>
  <c r="J562" i="1"/>
  <c r="L561" i="1"/>
  <c r="J561" i="1"/>
  <c r="L560" i="1"/>
  <c r="J560" i="1"/>
  <c r="L559" i="1"/>
  <c r="J559" i="1"/>
  <c r="L558" i="1"/>
  <c r="J558" i="1"/>
  <c r="L557" i="1"/>
  <c r="J557" i="1"/>
  <c r="L556" i="1"/>
  <c r="J556" i="1"/>
  <c r="N554" i="1"/>
  <c r="M554" i="1"/>
  <c r="L553" i="1"/>
  <c r="L552" i="1"/>
  <c r="L551" i="1"/>
  <c r="J551" i="1"/>
  <c r="L550" i="1"/>
  <c r="J550" i="1"/>
  <c r="L549" i="1"/>
  <c r="J549" i="1"/>
  <c r="L548" i="1"/>
  <c r="J548" i="1"/>
  <c r="L547" i="1"/>
  <c r="J547" i="1"/>
  <c r="L546" i="1"/>
  <c r="J546" i="1"/>
  <c r="L545" i="1"/>
  <c r="J545" i="1"/>
  <c r="N543" i="1"/>
  <c r="M543" i="1"/>
  <c r="L542" i="1"/>
  <c r="L541" i="1"/>
  <c r="L540" i="1"/>
  <c r="J540" i="1"/>
  <c r="L539" i="1"/>
  <c r="J539" i="1"/>
  <c r="L538" i="1"/>
  <c r="J538" i="1"/>
  <c r="L537" i="1"/>
  <c r="J537" i="1"/>
  <c r="L536" i="1"/>
  <c r="J536" i="1"/>
  <c r="L535" i="1"/>
  <c r="J535" i="1"/>
  <c r="L534" i="1"/>
  <c r="J534" i="1"/>
  <c r="N532" i="1"/>
  <c r="M532" i="1"/>
  <c r="L531" i="1"/>
  <c r="L530" i="1"/>
  <c r="L529" i="1"/>
  <c r="J529" i="1"/>
  <c r="L528" i="1"/>
  <c r="J528" i="1"/>
  <c r="L527" i="1"/>
  <c r="J527" i="1"/>
  <c r="L526" i="1"/>
  <c r="J526" i="1"/>
  <c r="L525" i="1"/>
  <c r="J525" i="1"/>
  <c r="L524" i="1"/>
  <c r="J524" i="1"/>
  <c r="L523" i="1"/>
  <c r="J523" i="1"/>
  <c r="N521" i="1"/>
  <c r="M521" i="1"/>
  <c r="L520" i="1"/>
  <c r="L519" i="1"/>
  <c r="L518" i="1"/>
  <c r="J518" i="1"/>
  <c r="L517" i="1"/>
  <c r="J517" i="1"/>
  <c r="L516" i="1"/>
  <c r="J516" i="1"/>
  <c r="L515" i="1"/>
  <c r="J515" i="1"/>
  <c r="L514" i="1"/>
  <c r="J514" i="1"/>
  <c r="L513" i="1"/>
  <c r="J513" i="1"/>
  <c r="L512" i="1"/>
  <c r="J512" i="1"/>
  <c r="N510" i="1"/>
  <c r="M510" i="1"/>
  <c r="L509" i="1"/>
  <c r="L508" i="1"/>
  <c r="L507" i="1"/>
  <c r="J507" i="1"/>
  <c r="L506" i="1"/>
  <c r="J506" i="1"/>
  <c r="L505" i="1"/>
  <c r="J505" i="1"/>
  <c r="L504" i="1"/>
  <c r="J504" i="1"/>
  <c r="L503" i="1"/>
  <c r="J503" i="1"/>
  <c r="L502" i="1"/>
  <c r="J502" i="1"/>
  <c r="L501" i="1"/>
  <c r="J501" i="1"/>
  <c r="N499" i="1"/>
  <c r="M499" i="1"/>
  <c r="L498" i="1"/>
  <c r="L497" i="1"/>
  <c r="L496" i="1"/>
  <c r="J496" i="1"/>
  <c r="L495" i="1"/>
  <c r="J495" i="1"/>
  <c r="L494" i="1"/>
  <c r="J494" i="1"/>
  <c r="L493" i="1"/>
  <c r="J493" i="1"/>
  <c r="L492" i="1"/>
  <c r="J492" i="1"/>
  <c r="L491" i="1"/>
  <c r="J491" i="1"/>
  <c r="L490" i="1"/>
  <c r="J490" i="1"/>
  <c r="N488" i="1"/>
  <c r="M488" i="1"/>
  <c r="L487" i="1"/>
  <c r="L486" i="1"/>
  <c r="L485" i="1"/>
  <c r="J485" i="1"/>
  <c r="L484" i="1"/>
  <c r="J484" i="1"/>
  <c r="L483" i="1"/>
  <c r="J483" i="1"/>
  <c r="L482" i="1"/>
  <c r="J482" i="1"/>
  <c r="L481" i="1"/>
  <c r="J481" i="1"/>
  <c r="L480" i="1"/>
  <c r="J480" i="1"/>
  <c r="L479" i="1"/>
  <c r="J479" i="1"/>
  <c r="N477" i="1"/>
  <c r="M477" i="1"/>
  <c r="L476" i="1"/>
  <c r="L475" i="1"/>
  <c r="L474" i="1"/>
  <c r="J474" i="1"/>
  <c r="L473" i="1"/>
  <c r="J473" i="1"/>
  <c r="L472" i="1"/>
  <c r="J472" i="1"/>
  <c r="L471" i="1"/>
  <c r="J471" i="1"/>
  <c r="L470" i="1"/>
  <c r="J470" i="1"/>
  <c r="L469" i="1"/>
  <c r="J469" i="1"/>
  <c r="L468" i="1"/>
  <c r="J468" i="1"/>
  <c r="N466" i="1"/>
  <c r="M466" i="1"/>
  <c r="L465" i="1"/>
  <c r="L464" i="1"/>
  <c r="L463" i="1"/>
  <c r="J463" i="1"/>
  <c r="L462" i="1"/>
  <c r="J462" i="1"/>
  <c r="L461" i="1"/>
  <c r="J461" i="1"/>
  <c r="L460" i="1"/>
  <c r="J460" i="1"/>
  <c r="L459" i="1"/>
  <c r="J459" i="1"/>
  <c r="L458" i="1"/>
  <c r="J458" i="1"/>
  <c r="L457" i="1"/>
  <c r="J457" i="1"/>
  <c r="N455" i="1"/>
  <c r="M455" i="1"/>
  <c r="L454" i="1"/>
  <c r="L453" i="1"/>
  <c r="L452" i="1"/>
  <c r="J452" i="1"/>
  <c r="L451" i="1"/>
  <c r="J451" i="1"/>
  <c r="L450" i="1"/>
  <c r="J450" i="1"/>
  <c r="L449" i="1"/>
  <c r="J449" i="1"/>
  <c r="L448" i="1"/>
  <c r="J448" i="1"/>
  <c r="L447" i="1"/>
  <c r="J447" i="1"/>
  <c r="L446" i="1"/>
  <c r="J446" i="1"/>
  <c r="N444" i="1"/>
  <c r="M444" i="1"/>
  <c r="L443" i="1"/>
  <c r="L442" i="1"/>
  <c r="L441" i="1"/>
  <c r="J441" i="1"/>
  <c r="L440" i="1"/>
  <c r="J440" i="1"/>
  <c r="L439" i="1"/>
  <c r="J439" i="1"/>
  <c r="L438" i="1"/>
  <c r="J438" i="1"/>
  <c r="L437" i="1"/>
  <c r="J437" i="1"/>
  <c r="L436" i="1"/>
  <c r="J436" i="1"/>
  <c r="L435" i="1"/>
  <c r="J435" i="1"/>
  <c r="N433" i="1"/>
  <c r="M433" i="1"/>
  <c r="L432" i="1"/>
  <c r="L431" i="1"/>
  <c r="L430" i="1"/>
  <c r="J430" i="1"/>
  <c r="L429" i="1"/>
  <c r="J429" i="1"/>
  <c r="L428" i="1"/>
  <c r="J428" i="1"/>
  <c r="L427" i="1"/>
  <c r="J427" i="1"/>
  <c r="L426" i="1"/>
  <c r="J426" i="1"/>
  <c r="L425" i="1"/>
  <c r="J425" i="1"/>
  <c r="L424" i="1"/>
  <c r="J424" i="1"/>
  <c r="N422" i="1"/>
  <c r="M422" i="1"/>
  <c r="L421" i="1"/>
  <c r="L420" i="1"/>
  <c r="L419" i="1"/>
  <c r="J419" i="1"/>
  <c r="L418" i="1"/>
  <c r="J418" i="1"/>
  <c r="L417" i="1"/>
  <c r="J417" i="1"/>
  <c r="L416" i="1"/>
  <c r="J416" i="1"/>
  <c r="L415" i="1"/>
  <c r="J415" i="1"/>
  <c r="L414" i="1"/>
  <c r="J414" i="1"/>
  <c r="L413" i="1"/>
  <c r="J413" i="1"/>
  <c r="N411" i="1"/>
  <c r="M411" i="1"/>
  <c r="L410" i="1"/>
  <c r="L409" i="1"/>
  <c r="L408" i="1"/>
  <c r="J408" i="1"/>
  <c r="L407" i="1"/>
  <c r="J407" i="1"/>
  <c r="L406" i="1"/>
  <c r="J406" i="1"/>
  <c r="L405" i="1"/>
  <c r="J405" i="1"/>
  <c r="L404" i="1"/>
  <c r="J404" i="1"/>
  <c r="L403" i="1"/>
  <c r="J403" i="1"/>
  <c r="L402" i="1"/>
  <c r="J402" i="1"/>
  <c r="N400" i="1"/>
  <c r="M400" i="1"/>
  <c r="L399" i="1"/>
  <c r="L398" i="1"/>
  <c r="L397" i="1"/>
  <c r="J397" i="1"/>
  <c r="L396" i="1"/>
  <c r="J396" i="1"/>
  <c r="L395" i="1"/>
  <c r="J395" i="1"/>
  <c r="L394" i="1"/>
  <c r="J394" i="1"/>
  <c r="L393" i="1"/>
  <c r="J393" i="1"/>
  <c r="L392" i="1"/>
  <c r="J392" i="1"/>
  <c r="L391" i="1"/>
  <c r="J391" i="1"/>
  <c r="N389" i="1"/>
  <c r="M389" i="1"/>
  <c r="L388" i="1"/>
  <c r="L387" i="1"/>
  <c r="L386" i="1"/>
  <c r="J386" i="1"/>
  <c r="L385" i="1"/>
  <c r="J385" i="1"/>
  <c r="L384" i="1"/>
  <c r="J384" i="1"/>
  <c r="L383" i="1"/>
  <c r="J383" i="1"/>
  <c r="L382" i="1"/>
  <c r="J382" i="1"/>
  <c r="L381" i="1"/>
  <c r="J381" i="1"/>
  <c r="L380" i="1"/>
  <c r="J380" i="1"/>
  <c r="N378" i="1"/>
  <c r="M378" i="1"/>
  <c r="L377" i="1"/>
  <c r="L376" i="1"/>
  <c r="L375" i="1"/>
  <c r="J375" i="1"/>
  <c r="L374" i="1"/>
  <c r="J374" i="1"/>
  <c r="L373" i="1"/>
  <c r="J373" i="1"/>
  <c r="L372" i="1"/>
  <c r="J372" i="1"/>
  <c r="L371" i="1"/>
  <c r="J371" i="1"/>
  <c r="L370" i="1"/>
  <c r="J370" i="1"/>
  <c r="L369" i="1"/>
  <c r="J369" i="1"/>
  <c r="N367" i="1"/>
  <c r="M367" i="1"/>
  <c r="L366" i="1"/>
  <c r="L365" i="1"/>
  <c r="L364" i="1"/>
  <c r="J364" i="1"/>
  <c r="L363" i="1"/>
  <c r="J363" i="1"/>
  <c r="L362" i="1"/>
  <c r="J362" i="1"/>
  <c r="L361" i="1"/>
  <c r="J361" i="1"/>
  <c r="L360" i="1"/>
  <c r="J360" i="1"/>
  <c r="L359" i="1"/>
  <c r="J359" i="1"/>
  <c r="L358" i="1"/>
  <c r="J358" i="1"/>
  <c r="N356" i="1"/>
  <c r="M356" i="1"/>
  <c r="L355" i="1"/>
  <c r="L354" i="1"/>
  <c r="L353" i="1"/>
  <c r="J353" i="1"/>
  <c r="L352" i="1"/>
  <c r="J352" i="1"/>
  <c r="L351" i="1"/>
  <c r="J351" i="1"/>
  <c r="L350" i="1"/>
  <c r="J350" i="1"/>
  <c r="L349" i="1"/>
  <c r="J349" i="1"/>
  <c r="L348" i="1"/>
  <c r="J348" i="1"/>
  <c r="L347" i="1"/>
  <c r="J347" i="1"/>
  <c r="N345" i="1"/>
  <c r="M345" i="1"/>
  <c r="L344" i="1"/>
  <c r="L343" i="1"/>
  <c r="L342" i="1"/>
  <c r="J342" i="1"/>
  <c r="L341" i="1"/>
  <c r="J341" i="1"/>
  <c r="L340" i="1"/>
  <c r="J340" i="1"/>
  <c r="L339" i="1"/>
  <c r="J339" i="1"/>
  <c r="L338" i="1"/>
  <c r="J338" i="1"/>
  <c r="L337" i="1"/>
  <c r="J337" i="1"/>
  <c r="L336" i="1"/>
  <c r="J336" i="1"/>
  <c r="N334" i="1"/>
  <c r="M334" i="1"/>
  <c r="L333" i="1"/>
  <c r="L332" i="1"/>
  <c r="L331" i="1"/>
  <c r="J331" i="1"/>
  <c r="L330" i="1"/>
  <c r="J330" i="1"/>
  <c r="L329" i="1"/>
  <c r="J329" i="1"/>
  <c r="L328" i="1"/>
  <c r="J328" i="1"/>
  <c r="L327" i="1"/>
  <c r="J327" i="1"/>
  <c r="L326" i="1"/>
  <c r="J326" i="1"/>
  <c r="L325" i="1"/>
  <c r="J325" i="1"/>
  <c r="N323" i="1"/>
  <c r="M323" i="1"/>
  <c r="L322" i="1"/>
  <c r="L321" i="1"/>
  <c r="L320" i="1"/>
  <c r="J320" i="1"/>
  <c r="L319" i="1"/>
  <c r="J319" i="1"/>
  <c r="L318" i="1"/>
  <c r="J318" i="1"/>
  <c r="L317" i="1"/>
  <c r="J317" i="1"/>
  <c r="L316" i="1"/>
  <c r="J316" i="1"/>
  <c r="L315" i="1"/>
  <c r="J315" i="1"/>
  <c r="L314" i="1"/>
  <c r="J314" i="1"/>
  <c r="N312" i="1"/>
  <c r="M312" i="1"/>
  <c r="L311" i="1"/>
  <c r="L310" i="1"/>
  <c r="L309" i="1"/>
  <c r="J309" i="1"/>
  <c r="L308" i="1"/>
  <c r="J308" i="1"/>
  <c r="L307" i="1"/>
  <c r="J307" i="1"/>
  <c r="L306" i="1"/>
  <c r="J306" i="1"/>
  <c r="L305" i="1"/>
  <c r="J305" i="1"/>
  <c r="L304" i="1"/>
  <c r="J304" i="1"/>
  <c r="L303" i="1"/>
  <c r="J303" i="1"/>
  <c r="N301" i="1"/>
  <c r="M301" i="1"/>
  <c r="L300" i="1"/>
  <c r="L299" i="1"/>
  <c r="L298" i="1"/>
  <c r="J298" i="1"/>
  <c r="L297" i="1"/>
  <c r="J297" i="1"/>
  <c r="L296" i="1"/>
  <c r="J296" i="1"/>
  <c r="L295" i="1"/>
  <c r="J295" i="1"/>
  <c r="L294" i="1"/>
  <c r="J294" i="1"/>
  <c r="L293" i="1"/>
  <c r="J293" i="1"/>
  <c r="L292" i="1"/>
  <c r="J292" i="1"/>
  <c r="N290" i="1"/>
  <c r="M290" i="1"/>
  <c r="L289" i="1"/>
  <c r="L288" i="1"/>
  <c r="L287" i="1"/>
  <c r="J287" i="1"/>
  <c r="L286" i="1"/>
  <c r="J286" i="1"/>
  <c r="L285" i="1"/>
  <c r="J285" i="1"/>
  <c r="L284" i="1"/>
  <c r="J284" i="1"/>
  <c r="L283" i="1"/>
  <c r="J283" i="1"/>
  <c r="L282" i="1"/>
  <c r="J282" i="1"/>
  <c r="L281" i="1"/>
  <c r="J281" i="1"/>
  <c r="N279" i="1"/>
  <c r="M279" i="1"/>
  <c r="L278" i="1"/>
  <c r="L277" i="1"/>
  <c r="L276" i="1"/>
  <c r="J276" i="1"/>
  <c r="L275" i="1"/>
  <c r="J275" i="1"/>
  <c r="L274" i="1"/>
  <c r="J274" i="1"/>
  <c r="L273" i="1"/>
  <c r="J273" i="1"/>
  <c r="L272" i="1"/>
  <c r="J272" i="1"/>
  <c r="L271" i="1"/>
  <c r="J271" i="1"/>
  <c r="L270" i="1"/>
  <c r="J270" i="1"/>
  <c r="N268" i="1"/>
  <c r="M268" i="1"/>
  <c r="L267" i="1"/>
  <c r="L266" i="1"/>
  <c r="L265" i="1"/>
  <c r="J265" i="1"/>
  <c r="L264" i="1"/>
  <c r="J264" i="1"/>
  <c r="L263" i="1"/>
  <c r="J263" i="1"/>
  <c r="L262" i="1"/>
  <c r="J262" i="1"/>
  <c r="L261" i="1"/>
  <c r="J261" i="1"/>
  <c r="L260" i="1"/>
  <c r="J260" i="1"/>
  <c r="L259" i="1"/>
  <c r="J259" i="1"/>
  <c r="N257" i="1"/>
  <c r="M257" i="1"/>
  <c r="L256" i="1"/>
  <c r="L255" i="1"/>
  <c r="L254" i="1"/>
  <c r="J254" i="1"/>
  <c r="L253" i="1"/>
  <c r="J253" i="1"/>
  <c r="L252" i="1"/>
  <c r="J252" i="1"/>
  <c r="L251" i="1"/>
  <c r="J251" i="1"/>
  <c r="L250" i="1"/>
  <c r="J250" i="1"/>
  <c r="L249" i="1"/>
  <c r="J249" i="1"/>
  <c r="L248" i="1"/>
  <c r="J248" i="1"/>
  <c r="N246" i="1"/>
  <c r="M246" i="1"/>
  <c r="L245" i="1"/>
  <c r="L244" i="1"/>
  <c r="L243" i="1"/>
  <c r="J243" i="1"/>
  <c r="L242" i="1"/>
  <c r="J242" i="1"/>
  <c r="L241" i="1"/>
  <c r="J241" i="1"/>
  <c r="L240" i="1"/>
  <c r="J240" i="1"/>
  <c r="L239" i="1"/>
  <c r="J239" i="1"/>
  <c r="L238" i="1"/>
  <c r="J238" i="1"/>
  <c r="L237" i="1"/>
  <c r="J237" i="1"/>
  <c r="N235" i="1"/>
  <c r="M235" i="1"/>
  <c r="L234" i="1"/>
  <c r="L233" i="1"/>
  <c r="L232" i="1"/>
  <c r="J232" i="1"/>
  <c r="L231" i="1"/>
  <c r="J231" i="1"/>
  <c r="L230" i="1"/>
  <c r="J230" i="1"/>
  <c r="L229" i="1"/>
  <c r="J229" i="1"/>
  <c r="L228" i="1"/>
  <c r="J228" i="1"/>
  <c r="L227" i="1"/>
  <c r="J227" i="1"/>
  <c r="L226" i="1"/>
  <c r="J226" i="1"/>
  <c r="N224" i="1"/>
  <c r="M224" i="1"/>
  <c r="L223" i="1"/>
  <c r="L222" i="1"/>
  <c r="L221" i="1"/>
  <c r="J221" i="1"/>
  <c r="L220" i="1"/>
  <c r="J220" i="1"/>
  <c r="L219" i="1"/>
  <c r="J219" i="1"/>
  <c r="L218" i="1"/>
  <c r="J218" i="1"/>
  <c r="L217" i="1"/>
  <c r="J217" i="1"/>
  <c r="L216" i="1"/>
  <c r="J216" i="1"/>
  <c r="L215" i="1"/>
  <c r="J215" i="1"/>
  <c r="N213" i="1"/>
  <c r="M213" i="1"/>
  <c r="L212" i="1"/>
  <c r="L211" i="1"/>
  <c r="L210" i="1"/>
  <c r="J210" i="1"/>
  <c r="L209" i="1"/>
  <c r="J209" i="1"/>
  <c r="L208" i="1"/>
  <c r="J208" i="1"/>
  <c r="L207" i="1"/>
  <c r="J207" i="1"/>
  <c r="L206" i="1"/>
  <c r="J206" i="1"/>
  <c r="L205" i="1"/>
  <c r="J205" i="1"/>
  <c r="L204" i="1"/>
  <c r="J204" i="1"/>
  <c r="N202" i="1"/>
  <c r="M202" i="1"/>
  <c r="L201" i="1"/>
  <c r="L200" i="1"/>
  <c r="L199" i="1"/>
  <c r="J199" i="1"/>
  <c r="L198" i="1"/>
  <c r="J198" i="1"/>
  <c r="L197" i="1"/>
  <c r="J197" i="1"/>
  <c r="L196" i="1"/>
  <c r="J196" i="1"/>
  <c r="L195" i="1"/>
  <c r="J195" i="1"/>
  <c r="L194" i="1"/>
  <c r="J194" i="1"/>
  <c r="L193" i="1"/>
  <c r="J193" i="1"/>
  <c r="N191" i="1"/>
  <c r="M191" i="1"/>
  <c r="L190" i="1"/>
  <c r="L189" i="1"/>
  <c r="L188" i="1"/>
  <c r="J188" i="1"/>
  <c r="L187" i="1"/>
  <c r="J187" i="1"/>
  <c r="L186" i="1"/>
  <c r="J186" i="1"/>
  <c r="L185" i="1"/>
  <c r="J185" i="1"/>
  <c r="L184" i="1"/>
  <c r="J184" i="1"/>
  <c r="L183" i="1"/>
  <c r="J183" i="1"/>
  <c r="L182" i="1"/>
  <c r="J182" i="1"/>
  <c r="N180" i="1"/>
  <c r="M180" i="1"/>
  <c r="L179" i="1"/>
  <c r="L178" i="1"/>
  <c r="L177" i="1"/>
  <c r="J177" i="1"/>
  <c r="L176" i="1"/>
  <c r="J176" i="1"/>
  <c r="L175" i="1"/>
  <c r="J175" i="1"/>
  <c r="L174" i="1"/>
  <c r="J174" i="1"/>
  <c r="L173" i="1"/>
  <c r="J173" i="1"/>
  <c r="L172" i="1"/>
  <c r="J172" i="1"/>
  <c r="L171" i="1"/>
  <c r="J171" i="1"/>
  <c r="N169" i="1"/>
  <c r="M169" i="1"/>
  <c r="L168" i="1"/>
  <c r="L167" i="1"/>
  <c r="L166" i="1"/>
  <c r="J166" i="1"/>
  <c r="L165" i="1"/>
  <c r="J165" i="1"/>
  <c r="L164" i="1"/>
  <c r="J164" i="1"/>
  <c r="L163" i="1"/>
  <c r="J163" i="1"/>
  <c r="L162" i="1"/>
  <c r="J162" i="1"/>
  <c r="L161" i="1"/>
  <c r="J161" i="1"/>
  <c r="L160" i="1"/>
  <c r="J160" i="1"/>
  <c r="N158" i="1"/>
  <c r="M158" i="1"/>
  <c r="L157" i="1"/>
  <c r="L156" i="1"/>
  <c r="L155" i="1"/>
  <c r="J155" i="1"/>
  <c r="L154" i="1"/>
  <c r="J154" i="1"/>
  <c r="L153" i="1"/>
  <c r="J153" i="1"/>
  <c r="L152" i="1"/>
  <c r="J152" i="1"/>
  <c r="L151" i="1"/>
  <c r="J151" i="1"/>
  <c r="L150" i="1"/>
  <c r="J150" i="1"/>
  <c r="L149" i="1"/>
  <c r="J149" i="1"/>
  <c r="N147" i="1"/>
  <c r="M147" i="1"/>
  <c r="L146" i="1"/>
  <c r="L145" i="1"/>
  <c r="L144" i="1"/>
  <c r="J144" i="1"/>
  <c r="L143" i="1"/>
  <c r="J143" i="1"/>
  <c r="L142" i="1"/>
  <c r="J142" i="1"/>
  <c r="L141" i="1"/>
  <c r="J141" i="1"/>
  <c r="L140" i="1"/>
  <c r="J140" i="1"/>
  <c r="L139" i="1"/>
  <c r="J139" i="1"/>
  <c r="L138" i="1"/>
  <c r="J138" i="1"/>
  <c r="N136" i="1"/>
  <c r="M136" i="1"/>
  <c r="L135" i="1"/>
  <c r="L134" i="1"/>
  <c r="L133" i="1"/>
  <c r="J133" i="1"/>
  <c r="L132" i="1"/>
  <c r="J132" i="1"/>
  <c r="L131" i="1"/>
  <c r="J131" i="1"/>
  <c r="L130" i="1"/>
  <c r="J130" i="1"/>
  <c r="L129" i="1"/>
  <c r="J129" i="1"/>
  <c r="L128" i="1"/>
  <c r="J128" i="1"/>
  <c r="L127" i="1"/>
  <c r="J127" i="1"/>
  <c r="N125" i="1"/>
  <c r="M125" i="1"/>
  <c r="L124" i="1"/>
  <c r="L123" i="1"/>
  <c r="L122" i="1"/>
  <c r="J122" i="1"/>
  <c r="L121" i="1"/>
  <c r="J121" i="1"/>
  <c r="L120" i="1"/>
  <c r="J120" i="1"/>
  <c r="L119" i="1"/>
  <c r="J119" i="1"/>
  <c r="L118" i="1"/>
  <c r="J118" i="1"/>
  <c r="L117" i="1"/>
  <c r="J117" i="1"/>
  <c r="L116" i="1"/>
  <c r="J116" i="1"/>
  <c r="N114" i="1"/>
  <c r="M114" i="1"/>
  <c r="L113" i="1"/>
  <c r="L112" i="1"/>
  <c r="L111" i="1"/>
  <c r="J111" i="1"/>
  <c r="L110" i="1"/>
  <c r="J110" i="1"/>
  <c r="L109" i="1"/>
  <c r="J109" i="1"/>
  <c r="L108" i="1"/>
  <c r="J108" i="1"/>
  <c r="L107" i="1"/>
  <c r="J107" i="1"/>
  <c r="L106" i="1"/>
  <c r="J106" i="1"/>
  <c r="L105" i="1"/>
  <c r="J105" i="1"/>
  <c r="N103" i="1"/>
  <c r="M103" i="1"/>
  <c r="L102" i="1"/>
  <c r="L101" i="1"/>
  <c r="L100" i="1"/>
  <c r="J100" i="1"/>
  <c r="L99" i="1"/>
  <c r="J99" i="1"/>
  <c r="L98" i="1"/>
  <c r="J98" i="1"/>
  <c r="L97" i="1"/>
  <c r="J97" i="1"/>
  <c r="L96" i="1"/>
  <c r="J96" i="1"/>
  <c r="L95" i="1"/>
  <c r="J95" i="1"/>
  <c r="L94" i="1"/>
  <c r="J94" i="1"/>
  <c r="N92" i="1"/>
  <c r="M92" i="1"/>
  <c r="L91" i="1"/>
  <c r="L90" i="1"/>
  <c r="L89" i="1"/>
  <c r="J89" i="1"/>
  <c r="L88" i="1"/>
  <c r="J88" i="1"/>
  <c r="L87" i="1"/>
  <c r="J87" i="1"/>
  <c r="L86" i="1"/>
  <c r="J86" i="1"/>
  <c r="L85" i="1"/>
  <c r="J85" i="1"/>
  <c r="L84" i="1"/>
  <c r="J84" i="1"/>
  <c r="L83" i="1"/>
  <c r="J83" i="1"/>
  <c r="N81" i="1"/>
  <c r="M81" i="1"/>
  <c r="L80" i="1"/>
  <c r="L79" i="1"/>
  <c r="L78" i="1"/>
  <c r="J78" i="1"/>
  <c r="L77" i="1"/>
  <c r="J77" i="1"/>
  <c r="L76" i="1"/>
  <c r="J76" i="1"/>
  <c r="L75" i="1"/>
  <c r="J75" i="1"/>
  <c r="L74" i="1"/>
  <c r="J74" i="1"/>
  <c r="L73" i="1"/>
  <c r="J73" i="1"/>
  <c r="L72" i="1"/>
  <c r="J72" i="1"/>
  <c r="N70" i="1"/>
  <c r="M70" i="1"/>
  <c r="L69" i="1"/>
  <c r="L68" i="1"/>
  <c r="L67" i="1"/>
  <c r="J67" i="1"/>
  <c r="L66" i="1"/>
  <c r="J66" i="1"/>
  <c r="L65" i="1"/>
  <c r="J65" i="1"/>
  <c r="L64" i="1"/>
  <c r="J64" i="1"/>
  <c r="L63" i="1"/>
  <c r="J63" i="1"/>
  <c r="L62" i="1"/>
  <c r="J62" i="1"/>
  <c r="L61" i="1"/>
  <c r="J61" i="1"/>
  <c r="N59" i="1"/>
  <c r="M59" i="1"/>
  <c r="L58" i="1"/>
  <c r="L57" i="1"/>
  <c r="L56" i="1"/>
  <c r="J56" i="1"/>
  <c r="L55" i="1"/>
  <c r="J55" i="1"/>
  <c r="L54" i="1"/>
  <c r="J54" i="1"/>
  <c r="L53" i="1"/>
  <c r="J53" i="1"/>
  <c r="L52" i="1"/>
  <c r="J52" i="1"/>
  <c r="L51" i="1"/>
  <c r="J51" i="1"/>
  <c r="L50" i="1"/>
  <c r="J50" i="1"/>
  <c r="N48" i="1"/>
  <c r="M48" i="1"/>
  <c r="L47" i="1"/>
  <c r="L46" i="1"/>
  <c r="L45" i="1"/>
  <c r="J45" i="1"/>
  <c r="L44" i="1"/>
  <c r="J44" i="1"/>
  <c r="L43" i="1"/>
  <c r="J43" i="1"/>
  <c r="L42" i="1"/>
  <c r="J42" i="1"/>
  <c r="L41" i="1"/>
  <c r="J41" i="1"/>
  <c r="L40" i="1"/>
  <c r="J40" i="1"/>
  <c r="L39" i="1"/>
  <c r="J39" i="1"/>
  <c r="N37" i="1"/>
  <c r="M37" i="1"/>
  <c r="L36" i="1"/>
  <c r="L35" i="1"/>
  <c r="L34" i="1"/>
  <c r="J34" i="1"/>
  <c r="L33" i="1"/>
  <c r="J33" i="1"/>
  <c r="L32" i="1"/>
  <c r="J32" i="1"/>
  <c r="L31" i="1"/>
  <c r="J31" i="1"/>
  <c r="L30" i="1"/>
  <c r="J30" i="1"/>
  <c r="L29" i="1"/>
  <c r="J29" i="1"/>
  <c r="L28" i="1"/>
  <c r="J28" i="1"/>
  <c r="N26" i="1"/>
  <c r="M26" i="1"/>
  <c r="L25" i="1"/>
  <c r="L24" i="1"/>
  <c r="L23" i="1"/>
  <c r="J23" i="1"/>
  <c r="L22" i="1"/>
  <c r="J22" i="1"/>
  <c r="L21" i="1"/>
  <c r="J21" i="1"/>
  <c r="L20" i="1"/>
  <c r="J20" i="1"/>
  <c r="L19" i="1"/>
  <c r="J19" i="1"/>
  <c r="L18" i="1"/>
  <c r="J18" i="1"/>
  <c r="L17" i="1"/>
  <c r="J17" i="1"/>
  <c r="N15" i="1"/>
  <c r="M15" i="1"/>
  <c r="L12" i="1"/>
  <c r="J12" i="1"/>
  <c r="L11" i="1"/>
  <c r="J11" i="1"/>
  <c r="L10" i="1"/>
  <c r="J10" i="1"/>
  <c r="L9" i="1"/>
  <c r="J9" i="1"/>
  <c r="L8" i="1"/>
  <c r="J8" i="1"/>
  <c r="J7" i="1"/>
  <c r="L7" i="1" s="1"/>
  <c r="J6" i="1"/>
  <c r="L6" i="1" s="1"/>
  <c r="B6" i="3"/>
  <c r="B5" i="3"/>
  <c r="L13" i="1" l="1"/>
  <c r="L14" i="1" s="1"/>
</calcChain>
</file>

<file path=xl/sharedStrings.xml><?xml version="1.0" encoding="utf-8"?>
<sst xmlns="http://schemas.openxmlformats.org/spreadsheetml/2006/main" count="272" uniqueCount="115">
  <si>
    <t>Planning 2026</t>
  </si>
  <si>
    <t>Date</t>
  </si>
  <si>
    <t>Arrivée matin</t>
  </si>
  <si>
    <t>Début pause matin</t>
  </si>
  <si>
    <t>Fin pause matin</t>
  </si>
  <si>
    <t>Départ matin</t>
  </si>
  <si>
    <t>Arrivée soir</t>
  </si>
  <si>
    <t>Début pause soir</t>
  </si>
  <si>
    <t>Fin pause soir</t>
  </si>
  <si>
    <t>Départ soir</t>
  </si>
  <si>
    <t>Total jour</t>
  </si>
  <si>
    <t>Commentaire</t>
  </si>
  <si>
    <t>Heures payées</t>
  </si>
  <si>
    <t>Repas matin</t>
  </si>
  <si>
    <t>Repas soir</t>
  </si>
  <si>
    <t>Semaine du 29/12/2025 au 04/01/2026</t>
  </si>
  <si>
    <t>Total heures semaine</t>
  </si>
  <si>
    <t>Écart vs contrat (h décimales)</t>
  </si>
  <si>
    <t>Total repas semaine</t>
  </si>
  <si>
    <t>Semaine du 05/01/2026 au 11/01/2026</t>
  </si>
  <si>
    <t>Semaine du 12/01/2026 au 18/01/2026</t>
  </si>
  <si>
    <t>Semaine du 19/01/2026 au 25/01/2026</t>
  </si>
  <si>
    <t>Semaine du 26/01/2026 au 01/02/2026</t>
  </si>
  <si>
    <t>Semaine du 02/02/2026 au 08/02/2026</t>
  </si>
  <si>
    <t>Semaine du 09/02/2026 au 15/02/2026</t>
  </si>
  <si>
    <t>Semaine du 16/02/2026 au 22/02/2026</t>
  </si>
  <si>
    <t>Semaine du 23/02/2026 au 01/03/2026</t>
  </si>
  <si>
    <t>Semaine du 02/03/2026 au 08/03/2026</t>
  </si>
  <si>
    <t>Semaine du 09/03/2026 au 15/03/2026</t>
  </si>
  <si>
    <t>Semaine du 16/03/2026 au 22/03/2026</t>
  </si>
  <si>
    <t>Semaine du 23/03/2026 au 29/03/2026</t>
  </si>
  <si>
    <t>Semaine du 30/03/2026 au 05/04/2026</t>
  </si>
  <si>
    <t>Semaine du 06/04/2026 au 12/04/2026</t>
  </si>
  <si>
    <t>Semaine du 13/04/2026 au 19/04/2026</t>
  </si>
  <si>
    <t>Semaine du 20/04/2026 au 26/04/2026</t>
  </si>
  <si>
    <t>Semaine du 27/04/2026 au 03/05/2026</t>
  </si>
  <si>
    <t>Semaine du 04/05/2026 au 10/05/2026</t>
  </si>
  <si>
    <t>Semaine du 11/05/2026 au 17/05/2026</t>
  </si>
  <si>
    <t>Semaine du 18/05/2026 au 24/05/2026</t>
  </si>
  <si>
    <t>Semaine du 25/05/2026 au 31/05/2026</t>
  </si>
  <si>
    <t>Semaine du 01/06/2026 au 07/06/2026</t>
  </si>
  <si>
    <t>Semaine du 08/06/2026 au 14/06/2026</t>
  </si>
  <si>
    <t>Semaine du 15/06/2026 au 21/06/2026</t>
  </si>
  <si>
    <t>Semaine du 22/06/2026 au 28/06/2026</t>
  </si>
  <si>
    <t>Semaine du 29/06/2026 au 05/07/2026</t>
  </si>
  <si>
    <t>Semaine du 06/07/2026 au 12/07/2026</t>
  </si>
  <si>
    <t>Semaine du 13/07/2026 au 19/07/2026</t>
  </si>
  <si>
    <t>Semaine du 20/07/2026 au 26/07/2026</t>
  </si>
  <si>
    <t>Semaine du 27/07/2026 au 02/08/2026</t>
  </si>
  <si>
    <t>Semaine du 03/08/2026 au 09/08/2026</t>
  </si>
  <si>
    <t>Semaine du 10/08/2026 au 16/08/2026</t>
  </si>
  <si>
    <t>Semaine du 17/08/2026 au 23/08/2026</t>
  </si>
  <si>
    <t>Semaine du 24/08/2026 au 30/08/2026</t>
  </si>
  <si>
    <t>Semaine du 31/08/2026 au 06/09/2026</t>
  </si>
  <si>
    <t>Semaine du 07/09/2026 au 13/09/2026</t>
  </si>
  <si>
    <t>Semaine du 14/09/2026 au 20/09/2026</t>
  </si>
  <si>
    <t>Semaine du 21/09/2026 au 27/09/2026</t>
  </si>
  <si>
    <t>Semaine du 28/09/2026 au 04/10/2026</t>
  </si>
  <si>
    <t>Semaine du 05/10/2026 au 11/10/2026</t>
  </si>
  <si>
    <t>Semaine du 12/10/2026 au 18/10/2026</t>
  </si>
  <si>
    <t>Semaine du 19/10/2026 au 25/10/2026</t>
  </si>
  <si>
    <t>Semaine du 26/10/2026 au 01/11/2026</t>
  </si>
  <si>
    <t>Semaine du 02/11/2026 au 08/11/2026</t>
  </si>
  <si>
    <t>Semaine du 09/11/2026 au 15/11/2026</t>
  </si>
  <si>
    <t>Semaine du 16/11/2026 au 22/11/2026</t>
  </si>
  <si>
    <t>Semaine du 23/11/2026 au 29/11/2026</t>
  </si>
  <si>
    <t>Semaine du 30/11/2026 au 06/12/2026</t>
  </si>
  <si>
    <t>Semaine du 07/12/2026 au 13/12/2026</t>
  </si>
  <si>
    <t>Semaine du 14/12/2026 au 20/12/2026</t>
  </si>
  <si>
    <t>Semaine du 21/12/2026 au 27/12/2026</t>
  </si>
  <si>
    <t>Mois</t>
  </si>
  <si>
    <t>Jours travaillés</t>
  </si>
  <si>
    <t>Total repas</t>
  </si>
  <si>
    <t>janv 2026</t>
  </si>
  <si>
    <t>Congés payés</t>
  </si>
  <si>
    <t xml:space="preserve">Description </t>
  </si>
  <si>
    <t xml:space="preserve">Heures cotrat hebdo </t>
  </si>
  <si>
    <t>Durée école (h)</t>
  </si>
  <si>
    <t>Durée repos(h)</t>
  </si>
  <si>
    <t xml:space="preserve">Informations vairables </t>
  </si>
  <si>
    <t xml:space="preserve">Durée férié </t>
  </si>
  <si>
    <t xml:space="preserve">Durée congés </t>
  </si>
  <si>
    <t>Liste des commentaires</t>
  </si>
  <si>
    <t>RTT</t>
  </si>
  <si>
    <t>Arrêt de travail</t>
  </si>
  <si>
    <t>Congés sans solde</t>
  </si>
  <si>
    <t xml:space="preserve">Jour de repos </t>
  </si>
  <si>
    <t>Férié</t>
  </si>
  <si>
    <t>Ecole</t>
  </si>
  <si>
    <t xml:space="preserve">Exams </t>
  </si>
  <si>
    <t>Formation</t>
  </si>
  <si>
    <t>198,239,206</t>
  </si>
  <si>
    <t>180,225,205</t>
  </si>
  <si>
    <t>255,204,204</t>
  </si>
  <si>
    <t>255,229,204</t>
  </si>
  <si>
    <t>230,230,230</t>
  </si>
  <si>
    <t>204,229,255</t>
  </si>
  <si>
    <t>255,255,204</t>
  </si>
  <si>
    <t>255,245,204</t>
  </si>
  <si>
    <t>230,220,255</t>
  </si>
  <si>
    <t xml:space="preserve">Code couleur </t>
  </si>
  <si>
    <t>Contrat hebdo (h)</t>
  </si>
  <si>
    <t>févr 2026</t>
  </si>
  <si>
    <t>mars 2026</t>
  </si>
  <si>
    <t>avr 2026</t>
  </si>
  <si>
    <t>mai 2026</t>
  </si>
  <si>
    <t>juin 2026</t>
  </si>
  <si>
    <t>juil 2026</t>
  </si>
  <si>
    <t>août 2026</t>
  </si>
  <si>
    <t>déc 2026</t>
  </si>
  <si>
    <t>Récapitulatif 2026</t>
  </si>
  <si>
    <t>Jours commentaire</t>
  </si>
  <si>
    <t>Cause principale</t>
  </si>
  <si>
    <t>Heures sup</t>
  </si>
  <si>
    <t>Signature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</si>
</sst>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h]:mm"/>
  </numFmts>
  <fonts count="4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14"/>
      <color theme="1"/>
      <name val="Aptos Narrow"/>
      <family val="2"/>
      <scheme val="minor"/>
    </font>
    <font>
      <sz val="11"/>
      <color rgb="FF000000"/>
      <name val="Aptos Narrow"/>
      <family val="2"/>
    </font>
  </fonts>
  <fills count="6">
    <fill>
      <patternFill patternType="none"/>
    </fill>
    <fill>
      <patternFill patternType="gray125"/>
    </fill>
    <fill>
      <patternFill patternType="solid">
        <fgColor rgb="FFDCDCDC"/>
        <bgColor indexed="64"/>
      </patternFill>
    </fill>
    <fill>
      <patternFill patternType="solid">
        <fgColor rgb="FFEBEBEB"/>
        <bgColor indexed="64"/>
      </patternFill>
    </fill>
    <fill>
      <patternFill patternType="solid">
        <fgColor rgb="FFFFFFC8"/>
        <bgColor indexed="64"/>
      </patternFill>
    </fill>
    <fill>
      <patternFill patternType="solid">
        <fgColor theme="0" tint="-4.9989318521683403E-2"/>
        <bgColor indexed="64"/>
      </patternFill>
    </fill>
  </fills>
  <borders count="1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2" fillId="0" borderId="0" xfId="0" applyFont="1"/>
    <xf numFmtId="0" fontId="0" fillId="0" borderId="1" xfId="0" applyBorder="1"/>
    <xf numFmtId="0" fontId="1" fillId="2" borderId="1" xfId="0" applyFont="1" applyFill="1" applyBorder="1"/>
    <xf numFmtId="0" fontId="0" fillId="0" borderId="2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1" fillId="5" borderId="12" xfId="0" applyFont="1" applyFill="1" applyBorder="1" applyAlignment="1">
      <alignment horizontal="center" vertical="center"/>
    </xf>
    <xf numFmtId="0" fontId="1" fillId="5" borderId="10" xfId="0" applyFont="1" applyFill="1" applyBorder="1" applyAlignment="1">
      <alignment horizontal="center" vertical="center"/>
    </xf>
    <xf numFmtId="0" fontId="1" fillId="5" borderId="11" xfId="0" applyFont="1" applyFill="1" applyBorder="1" applyAlignment="1">
      <alignment horizontal="center" vertical="center"/>
    </xf>
    <xf numFmtId="0" fontId="0" fillId="0" borderId="3" xfId="0" applyBorder="1" applyAlignment="1">
      <alignment horizontal="right"/>
    </xf>
    <xf numFmtId="0" fontId="0" fillId="0" borderId="5" xfId="0" applyBorder="1" applyAlignment="1">
      <alignment horizontal="right"/>
    </xf>
    <xf numFmtId="0" fontId="0" fillId="0" borderId="7" xfId="0" applyBorder="1" applyAlignment="1">
      <alignment horizontal="right"/>
    </xf>
    <xf numFmtId="0" fontId="1" fillId="3" borderId="1" xfId="0" applyFont="1" applyFill="1" applyBorder="1" applyProtection="1">
      <protection locked="0"/>
    </xf>
    <xf numFmtId="0" fontId="0" fillId="0" borderId="1" xfId="0" applyBorder="1" applyProtection="1">
      <protection locked="0"/>
    </xf>
    <xf numFmtId="17" fontId="0" fillId="0" borderId="1" xfId="0" applyNumberFormat="1" applyBorder="1"/>
    <xf numFmtId="0" fontId="0" fillId="4" borderId="1" xfId="0" applyFill="1" applyBorder="1" applyProtection="1">
      <protection locked="0"/>
    </xf>
    <xf numFmtId="2" fontId="0" fillId="0" borderId="1" xfId="0" applyNumberFormat="1" applyBorder="1"/>
    <xf numFmtId="0" fontId="1" fillId="3" borderId="1" xfId="0" applyFont="1" applyFill="1" applyBorder="1"/>
    <xf numFmtId="14" fontId="0" fillId="0" borderId="1" xfId="0" applyNumberFormat="1" applyBorder="1"/>
    <xf numFmtId="164" fontId="0" fillId="0" borderId="1" xfId="0" applyNumberFormat="1" applyBorder="1"/>
    <xf numFmtId="0" fontId="0" fillId="4" borderId="1" xfId="0" applyFill="1" applyBorder="1"/>
    <xf numFmtId="164" fontId="0" fillId="4" borderId="1" xfId="0" applyNumberFormat="1" applyFill="1" applyBorder="1"/>
    <xf numFmtId="20" fontId="0" fillId="0" borderId="1" xfId="0" applyNumberFormat="1" applyBorder="1" applyProtection="1"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445435</xdr:colOff>
      <xdr:row>0</xdr:row>
      <xdr:rowOff>72465</xdr:rowOff>
    </xdr:from>
    <xdr:to>
      <xdr:col>13</xdr:col>
      <xdr:colOff>477222</xdr:colOff>
      <xdr:row>1</xdr:row>
      <xdr:rowOff>161365</xdr:rowOff>
    </xdr:to>
    <xdr:sp macro="MettreAJourRecapAnnuel" textlink="">
      <xdr:nvSpPr>
        <xdr:cNvPr id="2" name="btnRecap">
          <a:extLst>
            <a:ext uri="{FF2B5EF4-FFF2-40B4-BE49-F238E27FC236}">
              <a16:creationId xmlns:a16="http://schemas.microsoft.com/office/drawing/2014/main" id="{30A8F429-F59D-059A-49E6-AB48BB7388FB}"/>
            </a:ext>
          </a:extLst>
        </xdr:cNvPr>
        <xdr:cNvSpPr/>
      </xdr:nvSpPr>
      <xdr:spPr>
        <a:xfrm>
          <a:off x="11373411" y="72465"/>
          <a:ext cx="1708187" cy="277159"/>
        </a:xfrm>
        <a:prstGeom prst="roundRect">
          <a:avLst/>
        </a:prstGeom>
        <a:solidFill>
          <a:srgbClr val="C8DCFF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Mettre à jour le récap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152400</xdr:colOff>
          <xdr:row>0</xdr:row>
          <xdr:rowOff>144780</xdr:rowOff>
        </xdr:from>
        <xdr:to>
          <xdr:col>5</xdr:col>
          <xdr:colOff>480060</xdr:colOff>
          <xdr:row>2</xdr:row>
          <xdr:rowOff>83820</xdr:rowOff>
        </xdr:to>
        <xdr:sp macro="" textlink="">
          <xdr:nvSpPr>
            <xdr:cNvPr id="2051" name="btnToggleProtection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2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ptos Narrow"/>
                </a:rPr>
                <a:t>Protéger / Déprotéger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A4F768-0EE8-42A4-8415-454A18145FAA}">
  <sheetPr codeName="Feuil1"/>
  <dimension ref="A1:N576"/>
  <sheetViews>
    <sheetView showGridLines="0" tabSelected="1" zoomScale="85" zoomScaleNormal="85" workbookViewId="0">
      <selection activeCell="G20" sqref="G20"/>
    </sheetView>
  </sheetViews>
  <sheetFormatPr baseColWidth="10" defaultRowHeight="14.4" x14ac:dyDescent="0.3"/>
  <cols>
    <col min="1" max="1" width="32.88671875" bestFit="1" customWidth="1"/>
    <col min="2" max="2" width="15.109375" bestFit="1" customWidth="1"/>
    <col min="3" max="3" width="16.6640625" bestFit="1" customWidth="1"/>
    <col min="4" max="4" width="14.109375" bestFit="1" customWidth="1"/>
    <col min="5" max="5" width="11.88671875" bestFit="1" customWidth="1"/>
    <col min="6" max="6" width="10.33203125" bestFit="1" customWidth="1"/>
    <col min="7" max="7" width="14.77734375" bestFit="1" customWidth="1"/>
    <col min="8" max="8" width="12.33203125" bestFit="1" customWidth="1"/>
    <col min="9" max="9" width="10.109375" bestFit="1" customWidth="1"/>
    <col min="10" max="10" width="8.6640625" bestFit="1" customWidth="1"/>
    <col min="11" max="11" width="12.44140625" bestFit="1" customWidth="1"/>
    <col min="12" max="12" width="13.109375" bestFit="1" customWidth="1"/>
    <col min="13" max="13" width="11.33203125" bestFit="1" customWidth="1"/>
    <col min="14" max="14" width="9.5546875" bestFit="1" customWidth="1"/>
  </cols>
  <sheetData>
    <row r="1" spans="1:14" x14ac:dyDescent="0.3">
      <c r="A1" t="s">
        <v>0</v>
      </c>
      <c r="B1" t="s">
        <v>101</v>
      </c>
      <c r="C1">
        <v>39</v>
      </c>
    </row>
    <row r="3" spans="1:14" x14ac:dyDescent="0.3">
      <c r="A3" s="3" t="s">
        <v>1</v>
      </c>
      <c r="B3" s="3" t="s">
        <v>2</v>
      </c>
      <c r="C3" s="3" t="s">
        <v>3</v>
      </c>
      <c r="D3" s="3" t="s">
        <v>4</v>
      </c>
      <c r="E3" s="3" t="s">
        <v>5</v>
      </c>
      <c r="F3" s="3" t="s">
        <v>6</v>
      </c>
      <c r="G3" s="3" t="s">
        <v>7</v>
      </c>
      <c r="H3" s="3" t="s">
        <v>8</v>
      </c>
      <c r="I3" s="3" t="s">
        <v>9</v>
      </c>
      <c r="J3" s="3" t="s">
        <v>10</v>
      </c>
      <c r="K3" s="3" t="s">
        <v>11</v>
      </c>
      <c r="L3" s="3" t="s">
        <v>12</v>
      </c>
      <c r="M3" s="3" t="s">
        <v>13</v>
      </c>
      <c r="N3" s="3" t="s">
        <v>14</v>
      </c>
    </row>
    <row r="4" spans="1:14" x14ac:dyDescent="0.3">
      <c r="A4" s="2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</row>
    <row r="5" spans="1:14" x14ac:dyDescent="0.3">
      <c r="A5" s="22" t="s">
        <v>15</v>
      </c>
      <c r="B5" s="22"/>
      <c r="C5" s="22"/>
      <c r="D5" s="22"/>
      <c r="E5" s="22"/>
      <c r="F5" s="22"/>
      <c r="G5" s="22"/>
      <c r="H5" s="22"/>
      <c r="I5" s="22"/>
      <c r="J5" s="22"/>
      <c r="K5" s="22"/>
      <c r="L5" s="22"/>
      <c r="M5" s="22"/>
      <c r="N5" s="22"/>
    </row>
    <row r="6" spans="1:14" x14ac:dyDescent="0.3">
      <c r="A6" s="23">
        <v>46020</v>
      </c>
      <c r="B6" s="27"/>
      <c r="C6" s="27"/>
      <c r="D6" s="27"/>
      <c r="E6" s="27"/>
      <c r="F6" s="27"/>
      <c r="G6" s="27"/>
      <c r="H6" s="27"/>
      <c r="I6" s="27"/>
      <c r="J6" s="24">
        <f t="shared" ref="J6:J12" si="0">IF(OR(A6="",ISBLANK(A6)),"",IF(E6="",0,E6-B6-(D6-C6))+IF(I6="",0,IF(I6&lt;F6,I6+1,I6)-F6-(H6-G6)))</f>
        <v>0</v>
      </c>
      <c r="K6" s="18"/>
      <c r="L6" s="24">
        <f t="shared" ref="L6:L12" si="1">IF(A6="","",IF(K6&lt;&gt;"",IF(ISNUMBER(SEARCH("ecole",K6)),8/24,IF(OR(K6="Congés payés",K6="RTT",K6="Arrêt de travail",K6="Congés sans solde",K6="Jour de repos",K6="Formation"),7/24,IF(K6="Férié",7.8/24,J6))),J6))</f>
        <v>0</v>
      </c>
      <c r="M6" s="18"/>
      <c r="N6" s="18"/>
    </row>
    <row r="7" spans="1:14" x14ac:dyDescent="0.3">
      <c r="A7" s="23">
        <v>46021</v>
      </c>
      <c r="B7" s="27"/>
      <c r="C7" s="27"/>
      <c r="D7" s="27"/>
      <c r="E7" s="27"/>
      <c r="F7" s="27"/>
      <c r="G7" s="27"/>
      <c r="H7" s="27"/>
      <c r="I7" s="27"/>
      <c r="J7" s="24">
        <f t="shared" si="0"/>
        <v>0</v>
      </c>
      <c r="K7" s="18" t="s">
        <v>83</v>
      </c>
      <c r="L7" s="24">
        <f t="shared" si="1"/>
        <v>0.29166666666666669</v>
      </c>
      <c r="M7" s="18"/>
      <c r="N7" s="18"/>
    </row>
    <row r="8" spans="1:14" x14ac:dyDescent="0.3">
      <c r="A8" s="23">
        <v>46022</v>
      </c>
      <c r="B8" s="27"/>
      <c r="C8" s="27"/>
      <c r="D8" s="27"/>
      <c r="E8" s="27"/>
      <c r="F8" s="27"/>
      <c r="G8" s="27"/>
      <c r="H8" s="27"/>
      <c r="I8" s="27"/>
      <c r="J8" s="24">
        <f t="shared" si="0"/>
        <v>0</v>
      </c>
      <c r="K8" s="18" t="s">
        <v>88</v>
      </c>
      <c r="L8" s="24">
        <f t="shared" si="1"/>
        <v>0.33333333333333331</v>
      </c>
      <c r="M8" s="18"/>
      <c r="N8" s="18"/>
    </row>
    <row r="9" spans="1:14" x14ac:dyDescent="0.3">
      <c r="A9" s="23">
        <v>46023</v>
      </c>
      <c r="B9" s="27"/>
      <c r="C9" s="27"/>
      <c r="D9" s="27"/>
      <c r="E9" s="27"/>
      <c r="F9" s="27"/>
      <c r="G9" s="27"/>
      <c r="H9" s="27"/>
      <c r="I9" s="27"/>
      <c r="J9" s="24">
        <f t="shared" si="0"/>
        <v>0</v>
      </c>
      <c r="K9" s="18"/>
      <c r="L9" s="24">
        <f t="shared" si="1"/>
        <v>0</v>
      </c>
      <c r="M9" s="18"/>
      <c r="N9" s="18"/>
    </row>
    <row r="10" spans="1:14" x14ac:dyDescent="0.3">
      <c r="A10" s="23">
        <v>46024</v>
      </c>
      <c r="B10" s="27"/>
      <c r="C10" s="27"/>
      <c r="D10" s="27"/>
      <c r="E10" s="27"/>
      <c r="F10" s="27"/>
      <c r="G10" s="27"/>
      <c r="H10" s="27"/>
      <c r="I10" s="27"/>
      <c r="J10" s="24">
        <f t="shared" si="0"/>
        <v>0</v>
      </c>
      <c r="K10" s="18"/>
      <c r="L10" s="24">
        <f t="shared" si="1"/>
        <v>0</v>
      </c>
      <c r="M10" s="18"/>
      <c r="N10" s="18"/>
    </row>
    <row r="11" spans="1:14" x14ac:dyDescent="0.3">
      <c r="A11" s="23">
        <v>46025</v>
      </c>
      <c r="B11" s="27"/>
      <c r="C11" s="27"/>
      <c r="D11" s="27"/>
      <c r="E11" s="27"/>
      <c r="F11" s="27"/>
      <c r="G11" s="27"/>
      <c r="H11" s="27"/>
      <c r="I11" s="27"/>
      <c r="J11" s="24">
        <f t="shared" si="0"/>
        <v>0</v>
      </c>
      <c r="K11" s="18"/>
      <c r="L11" s="24">
        <f t="shared" si="1"/>
        <v>0</v>
      </c>
      <c r="M11" s="18"/>
      <c r="N11" s="18"/>
    </row>
    <row r="12" spans="1:14" x14ac:dyDescent="0.3">
      <c r="A12" s="23">
        <v>46026</v>
      </c>
      <c r="B12" s="27"/>
      <c r="C12" s="27"/>
      <c r="D12" s="27"/>
      <c r="E12" s="27"/>
      <c r="F12" s="27"/>
      <c r="G12" s="27"/>
      <c r="H12" s="27"/>
      <c r="I12" s="27"/>
      <c r="J12" s="24">
        <f t="shared" si="0"/>
        <v>0</v>
      </c>
      <c r="K12" s="18"/>
      <c r="L12" s="24">
        <f t="shared" si="1"/>
        <v>0</v>
      </c>
      <c r="M12" s="18"/>
      <c r="N12" s="18"/>
    </row>
    <row r="13" spans="1:14" x14ac:dyDescent="0.3">
      <c r="A13" s="25" t="s">
        <v>16</v>
      </c>
      <c r="B13" s="20"/>
      <c r="C13" s="20"/>
      <c r="D13" s="20"/>
      <c r="E13" s="20"/>
      <c r="F13" s="20"/>
      <c r="G13" s="20"/>
      <c r="H13" s="20"/>
      <c r="I13" s="20"/>
      <c r="J13" s="25"/>
      <c r="K13" s="20"/>
      <c r="L13" s="26">
        <f>SUM(L6:L12)</f>
        <v>0.625</v>
      </c>
      <c r="M13" s="20"/>
      <c r="N13" s="20"/>
    </row>
    <row r="14" spans="1:14" x14ac:dyDescent="0.3">
      <c r="A14" s="25" t="s">
        <v>17</v>
      </c>
      <c r="B14" s="20"/>
      <c r="C14" s="20"/>
      <c r="D14" s="20"/>
      <c r="E14" s="20"/>
      <c r="F14" s="20"/>
      <c r="G14" s="20"/>
      <c r="H14" s="20"/>
      <c r="I14" s="20"/>
      <c r="J14" s="25"/>
      <c r="K14" s="20"/>
      <c r="L14" s="25">
        <f>L13*24-39</f>
        <v>-24</v>
      </c>
      <c r="M14" s="20"/>
      <c r="N14" s="20"/>
    </row>
    <row r="15" spans="1:14" x14ac:dyDescent="0.3">
      <c r="A15" s="25" t="s">
        <v>18</v>
      </c>
      <c r="B15" s="20"/>
      <c r="C15" s="20"/>
      <c r="D15" s="20"/>
      <c r="E15" s="20"/>
      <c r="F15" s="20"/>
      <c r="G15" s="20"/>
      <c r="H15" s="20"/>
      <c r="I15" s="20"/>
      <c r="J15" s="25"/>
      <c r="K15" s="20"/>
      <c r="L15" s="25"/>
      <c r="M15" s="20">
        <f>SUM(M6:M12)</f>
        <v>0</v>
      </c>
      <c r="N15" s="20">
        <f>SUM(N6:N12)</f>
        <v>0</v>
      </c>
    </row>
    <row r="16" spans="1:14" x14ac:dyDescent="0.3">
      <c r="A16" s="22" t="s">
        <v>19</v>
      </c>
      <c r="B16" s="17"/>
      <c r="C16" s="17"/>
      <c r="D16" s="17"/>
      <c r="E16" s="17"/>
      <c r="F16" s="17"/>
      <c r="G16" s="17"/>
      <c r="H16" s="17"/>
      <c r="I16" s="17"/>
      <c r="J16" s="22"/>
      <c r="K16" s="17"/>
      <c r="L16" s="22"/>
      <c r="M16" s="17"/>
      <c r="N16" s="17"/>
    </row>
    <row r="17" spans="1:14" x14ac:dyDescent="0.3">
      <c r="A17" s="23">
        <v>46027</v>
      </c>
      <c r="B17" s="27"/>
      <c r="C17" s="27"/>
      <c r="D17" s="27"/>
      <c r="E17" s="27"/>
      <c r="F17" s="27"/>
      <c r="G17" s="27"/>
      <c r="H17" s="27"/>
      <c r="I17" s="27"/>
      <c r="J17" s="24">
        <f t="shared" ref="J17:J23" si="2">IF(OR(A17="",ISBLANK(A17)),"",IF(E17="",0,E17-B17-(D17-C17))+IF(I17="",0,IF(I17&lt;F17,I17+1,I17)-F17-(H17-G17)))</f>
        <v>0</v>
      </c>
      <c r="K17" s="18"/>
      <c r="L17" s="24">
        <f t="shared" ref="L17:L23" si="3">IF(A17="","",IF(K17&lt;&gt;"",IF(ISNUMBER(SEARCH("ecole",K17)),8/24,IF(OR(K17="Congés payés",K17="RTT",K17="Arrêt de travail",K17="Congés sans solde",K17="Jour de repos",K17="Formation"),7/24,IF(K17="Férié",7.8/24,J17))),J17))</f>
        <v>0</v>
      </c>
      <c r="M17" s="18"/>
      <c r="N17" s="18"/>
    </row>
    <row r="18" spans="1:14" x14ac:dyDescent="0.3">
      <c r="A18" s="23">
        <v>46028</v>
      </c>
      <c r="B18" s="27"/>
      <c r="C18" s="27"/>
      <c r="D18" s="27"/>
      <c r="E18" s="27"/>
      <c r="F18" s="27"/>
      <c r="G18" s="27"/>
      <c r="H18" s="27"/>
      <c r="I18" s="27"/>
      <c r="J18" s="24">
        <f t="shared" si="2"/>
        <v>0</v>
      </c>
      <c r="K18" s="18"/>
      <c r="L18" s="24">
        <f t="shared" si="3"/>
        <v>0</v>
      </c>
      <c r="M18" s="18"/>
      <c r="N18" s="18"/>
    </row>
    <row r="19" spans="1:14" x14ac:dyDescent="0.3">
      <c r="A19" s="23">
        <v>46029</v>
      </c>
      <c r="B19" s="27"/>
      <c r="C19" s="27"/>
      <c r="D19" s="27"/>
      <c r="E19" s="27"/>
      <c r="F19" s="27"/>
      <c r="G19" s="27"/>
      <c r="H19" s="27"/>
      <c r="I19" s="27"/>
      <c r="J19" s="24">
        <f t="shared" si="2"/>
        <v>0</v>
      </c>
      <c r="K19" s="18"/>
      <c r="L19" s="24">
        <f t="shared" si="3"/>
        <v>0</v>
      </c>
      <c r="M19" s="18"/>
      <c r="N19" s="18"/>
    </row>
    <row r="20" spans="1:14" x14ac:dyDescent="0.3">
      <c r="A20" s="23">
        <v>46030</v>
      </c>
      <c r="B20" s="27"/>
      <c r="C20" s="27"/>
      <c r="D20" s="27"/>
      <c r="E20" s="27"/>
      <c r="F20" s="27"/>
      <c r="G20" s="27"/>
      <c r="H20" s="27"/>
      <c r="I20" s="27"/>
      <c r="J20" s="24">
        <f t="shared" si="2"/>
        <v>0</v>
      </c>
      <c r="K20" s="18"/>
      <c r="L20" s="24">
        <f t="shared" si="3"/>
        <v>0</v>
      </c>
      <c r="M20" s="18"/>
      <c r="N20" s="18"/>
    </row>
    <row r="21" spans="1:14" x14ac:dyDescent="0.3">
      <c r="A21" s="23">
        <v>46031</v>
      </c>
      <c r="B21" s="27"/>
      <c r="C21" s="27"/>
      <c r="D21" s="27"/>
      <c r="E21" s="27"/>
      <c r="F21" s="27"/>
      <c r="G21" s="27"/>
      <c r="H21" s="27"/>
      <c r="I21" s="27"/>
      <c r="J21" s="24">
        <f t="shared" si="2"/>
        <v>0</v>
      </c>
      <c r="K21" s="18"/>
      <c r="L21" s="24">
        <f t="shared" si="3"/>
        <v>0</v>
      </c>
      <c r="M21" s="18"/>
      <c r="N21" s="18"/>
    </row>
    <row r="22" spans="1:14" x14ac:dyDescent="0.3">
      <c r="A22" s="23">
        <v>46032</v>
      </c>
      <c r="B22" s="27"/>
      <c r="C22" s="27"/>
      <c r="D22" s="27"/>
      <c r="E22" s="27"/>
      <c r="F22" s="27"/>
      <c r="G22" s="27"/>
      <c r="H22" s="27"/>
      <c r="I22" s="27"/>
      <c r="J22" s="24">
        <f t="shared" si="2"/>
        <v>0</v>
      </c>
      <c r="K22" s="18"/>
      <c r="L22" s="24">
        <f t="shared" si="3"/>
        <v>0</v>
      </c>
      <c r="M22" s="18"/>
      <c r="N22" s="18"/>
    </row>
    <row r="23" spans="1:14" x14ac:dyDescent="0.3">
      <c r="A23" s="23">
        <v>46033</v>
      </c>
      <c r="B23" s="27"/>
      <c r="C23" s="27"/>
      <c r="D23" s="27"/>
      <c r="E23" s="27"/>
      <c r="F23" s="27"/>
      <c r="G23" s="27"/>
      <c r="H23" s="27"/>
      <c r="I23" s="27"/>
      <c r="J23" s="24">
        <f t="shared" si="2"/>
        <v>0</v>
      </c>
      <c r="K23" s="18"/>
      <c r="L23" s="24">
        <f t="shared" si="3"/>
        <v>0</v>
      </c>
      <c r="M23" s="18"/>
      <c r="N23" s="18"/>
    </row>
    <row r="24" spans="1:14" x14ac:dyDescent="0.3">
      <c r="A24" s="25" t="s">
        <v>16</v>
      </c>
      <c r="B24" s="20"/>
      <c r="C24" s="20"/>
      <c r="D24" s="20"/>
      <c r="E24" s="20"/>
      <c r="F24" s="20"/>
      <c r="G24" s="20"/>
      <c r="H24" s="20"/>
      <c r="I24" s="20"/>
      <c r="J24" s="25"/>
      <c r="K24" s="20"/>
      <c r="L24" s="26">
        <f>SUM(L17:L23)</f>
        <v>0</v>
      </c>
      <c r="M24" s="20"/>
      <c r="N24" s="20"/>
    </row>
    <row r="25" spans="1:14" x14ac:dyDescent="0.3">
      <c r="A25" s="25" t="s">
        <v>17</v>
      </c>
      <c r="B25" s="20"/>
      <c r="C25" s="20"/>
      <c r="D25" s="20"/>
      <c r="E25" s="20"/>
      <c r="F25" s="20"/>
      <c r="G25" s="20"/>
      <c r="H25" s="20"/>
      <c r="I25" s="20"/>
      <c r="J25" s="25"/>
      <c r="K25" s="20"/>
      <c r="L25" s="25">
        <f>L24*24-39</f>
        <v>-39</v>
      </c>
      <c r="M25" s="20"/>
      <c r="N25" s="20"/>
    </row>
    <row r="26" spans="1:14" x14ac:dyDescent="0.3">
      <c r="A26" s="25" t="s">
        <v>18</v>
      </c>
      <c r="B26" s="20"/>
      <c r="C26" s="20"/>
      <c r="D26" s="20"/>
      <c r="E26" s="20"/>
      <c r="F26" s="20"/>
      <c r="G26" s="20"/>
      <c r="H26" s="20"/>
      <c r="I26" s="20"/>
      <c r="J26" s="25"/>
      <c r="K26" s="20"/>
      <c r="L26" s="25"/>
      <c r="M26" s="20">
        <f>SUM(M17:M23)</f>
        <v>0</v>
      </c>
      <c r="N26" s="20">
        <f>SUM(N17:N23)</f>
        <v>0</v>
      </c>
    </row>
    <row r="27" spans="1:14" x14ac:dyDescent="0.3">
      <c r="A27" s="22" t="s">
        <v>20</v>
      </c>
      <c r="B27" s="17"/>
      <c r="C27" s="17"/>
      <c r="D27" s="17"/>
      <c r="E27" s="17"/>
      <c r="F27" s="17"/>
      <c r="G27" s="17"/>
      <c r="H27" s="17"/>
      <c r="I27" s="17"/>
      <c r="J27" s="22"/>
      <c r="K27" s="17"/>
      <c r="L27" s="22"/>
      <c r="M27" s="17"/>
      <c r="N27" s="17"/>
    </row>
    <row r="28" spans="1:14" x14ac:dyDescent="0.3">
      <c r="A28" s="23">
        <v>46034</v>
      </c>
      <c r="B28" s="27"/>
      <c r="C28" s="27"/>
      <c r="D28" s="27"/>
      <c r="E28" s="27"/>
      <c r="F28" s="27"/>
      <c r="G28" s="27"/>
      <c r="H28" s="27"/>
      <c r="I28" s="27"/>
      <c r="J28" s="24">
        <f t="shared" ref="J28:J34" si="4">IF(OR(A28="",ISBLANK(A28)),"",IF(E28="",0,E28-B28-(D28-C28))+IF(I28="",0,IF(I28&lt;F28,I28+1,I28)-F28-(H28-G28)))</f>
        <v>0</v>
      </c>
      <c r="K28" s="18"/>
      <c r="L28" s="24">
        <f t="shared" ref="L28:L34" si="5">IF(A28="","",IF(K28&lt;&gt;"",IF(ISNUMBER(SEARCH("ecole",K28)),8/24,IF(OR(K28="Congés payés",K28="RTT",K28="Arrêt de travail",K28="Congés sans solde",K28="Jour de repos",K28="Formation"),7/24,IF(K28="Férié",7.8/24,J28))),J28))</f>
        <v>0</v>
      </c>
      <c r="M28" s="18"/>
      <c r="N28" s="18"/>
    </row>
    <row r="29" spans="1:14" x14ac:dyDescent="0.3">
      <c r="A29" s="23">
        <v>46035</v>
      </c>
      <c r="B29" s="27"/>
      <c r="C29" s="27"/>
      <c r="D29" s="27"/>
      <c r="E29" s="27"/>
      <c r="F29" s="27"/>
      <c r="G29" s="27"/>
      <c r="H29" s="27"/>
      <c r="I29" s="27"/>
      <c r="J29" s="24">
        <f t="shared" si="4"/>
        <v>0</v>
      </c>
      <c r="K29" s="18"/>
      <c r="L29" s="24">
        <f t="shared" si="5"/>
        <v>0</v>
      </c>
      <c r="M29" s="18"/>
      <c r="N29" s="18"/>
    </row>
    <row r="30" spans="1:14" x14ac:dyDescent="0.3">
      <c r="A30" s="23">
        <v>46036</v>
      </c>
      <c r="B30" s="27"/>
      <c r="C30" s="27"/>
      <c r="D30" s="27"/>
      <c r="E30" s="27"/>
      <c r="F30" s="27"/>
      <c r="G30" s="27"/>
      <c r="H30" s="27"/>
      <c r="I30" s="27"/>
      <c r="J30" s="24">
        <f t="shared" si="4"/>
        <v>0</v>
      </c>
      <c r="K30" s="18"/>
      <c r="L30" s="24">
        <f t="shared" si="5"/>
        <v>0</v>
      </c>
      <c r="M30" s="18"/>
      <c r="N30" s="18"/>
    </row>
    <row r="31" spans="1:14" x14ac:dyDescent="0.3">
      <c r="A31" s="23">
        <v>46037</v>
      </c>
      <c r="B31" s="27"/>
      <c r="C31" s="27"/>
      <c r="D31" s="27"/>
      <c r="E31" s="27"/>
      <c r="F31" s="27"/>
      <c r="G31" s="27"/>
      <c r="H31" s="27"/>
      <c r="I31" s="27"/>
      <c r="J31" s="24">
        <f t="shared" si="4"/>
        <v>0</v>
      </c>
      <c r="K31" s="18"/>
      <c r="L31" s="24">
        <f t="shared" si="5"/>
        <v>0</v>
      </c>
      <c r="M31" s="18"/>
      <c r="N31" s="18"/>
    </row>
    <row r="32" spans="1:14" x14ac:dyDescent="0.3">
      <c r="A32" s="23">
        <v>46038</v>
      </c>
      <c r="B32" s="27"/>
      <c r="C32" s="27"/>
      <c r="D32" s="27"/>
      <c r="E32" s="27"/>
      <c r="F32" s="27"/>
      <c r="G32" s="27"/>
      <c r="H32" s="27"/>
      <c r="I32" s="27"/>
      <c r="J32" s="24">
        <f t="shared" si="4"/>
        <v>0</v>
      </c>
      <c r="K32" s="18"/>
      <c r="L32" s="24">
        <f t="shared" si="5"/>
        <v>0</v>
      </c>
      <c r="M32" s="18"/>
      <c r="N32" s="18"/>
    </row>
    <row r="33" spans="1:14" x14ac:dyDescent="0.3">
      <c r="A33" s="23">
        <v>46039</v>
      </c>
      <c r="B33" s="27"/>
      <c r="C33" s="27"/>
      <c r="D33" s="27"/>
      <c r="E33" s="27"/>
      <c r="F33" s="27"/>
      <c r="G33" s="27"/>
      <c r="H33" s="27"/>
      <c r="I33" s="27"/>
      <c r="J33" s="24">
        <f t="shared" si="4"/>
        <v>0</v>
      </c>
      <c r="K33" s="18"/>
      <c r="L33" s="24">
        <f t="shared" si="5"/>
        <v>0</v>
      </c>
      <c r="M33" s="18"/>
      <c r="N33" s="18"/>
    </row>
    <row r="34" spans="1:14" x14ac:dyDescent="0.3">
      <c r="A34" s="23">
        <v>46040</v>
      </c>
      <c r="B34" s="27"/>
      <c r="C34" s="27"/>
      <c r="D34" s="27"/>
      <c r="E34" s="27"/>
      <c r="F34" s="27"/>
      <c r="G34" s="27"/>
      <c r="H34" s="27"/>
      <c r="I34" s="27"/>
      <c r="J34" s="24">
        <f t="shared" si="4"/>
        <v>0</v>
      </c>
      <c r="K34" s="18"/>
      <c r="L34" s="24">
        <f t="shared" si="5"/>
        <v>0</v>
      </c>
      <c r="M34" s="18"/>
      <c r="N34" s="18"/>
    </row>
    <row r="35" spans="1:14" x14ac:dyDescent="0.3">
      <c r="A35" s="25" t="s">
        <v>16</v>
      </c>
      <c r="B35" s="20"/>
      <c r="C35" s="20"/>
      <c r="D35" s="20"/>
      <c r="E35" s="20"/>
      <c r="F35" s="20"/>
      <c r="G35" s="20"/>
      <c r="H35" s="20"/>
      <c r="I35" s="20"/>
      <c r="J35" s="25"/>
      <c r="K35" s="20"/>
      <c r="L35" s="26">
        <f>SUM(L28:L34)</f>
        <v>0</v>
      </c>
      <c r="M35" s="20"/>
      <c r="N35" s="20"/>
    </row>
    <row r="36" spans="1:14" x14ac:dyDescent="0.3">
      <c r="A36" s="25" t="s">
        <v>17</v>
      </c>
      <c r="B36" s="20"/>
      <c r="C36" s="20"/>
      <c r="D36" s="20"/>
      <c r="E36" s="20"/>
      <c r="F36" s="20"/>
      <c r="G36" s="20"/>
      <c r="H36" s="20"/>
      <c r="I36" s="20"/>
      <c r="J36" s="25"/>
      <c r="K36" s="20"/>
      <c r="L36" s="25">
        <f>L35*24-39</f>
        <v>-39</v>
      </c>
      <c r="M36" s="20"/>
      <c r="N36" s="20"/>
    </row>
    <row r="37" spans="1:14" x14ac:dyDescent="0.3">
      <c r="A37" s="25" t="s">
        <v>18</v>
      </c>
      <c r="B37" s="20"/>
      <c r="C37" s="20"/>
      <c r="D37" s="20"/>
      <c r="E37" s="20"/>
      <c r="F37" s="20"/>
      <c r="G37" s="20"/>
      <c r="H37" s="20"/>
      <c r="I37" s="20"/>
      <c r="J37" s="25"/>
      <c r="K37" s="20"/>
      <c r="L37" s="25"/>
      <c r="M37" s="20">
        <f>SUM(M28:M34)</f>
        <v>0</v>
      </c>
      <c r="N37" s="20">
        <f>SUM(N28:N34)</f>
        <v>0</v>
      </c>
    </row>
    <row r="38" spans="1:14" x14ac:dyDescent="0.3">
      <c r="A38" s="22" t="s">
        <v>21</v>
      </c>
      <c r="B38" s="17"/>
      <c r="C38" s="17"/>
      <c r="D38" s="17"/>
      <c r="E38" s="17"/>
      <c r="F38" s="17"/>
      <c r="G38" s="17"/>
      <c r="H38" s="17"/>
      <c r="I38" s="17"/>
      <c r="J38" s="22"/>
      <c r="K38" s="17"/>
      <c r="L38" s="22"/>
      <c r="M38" s="17"/>
      <c r="N38" s="17"/>
    </row>
    <row r="39" spans="1:14" x14ac:dyDescent="0.3">
      <c r="A39" s="23">
        <v>46041</v>
      </c>
      <c r="B39" s="27"/>
      <c r="C39" s="27"/>
      <c r="D39" s="27"/>
      <c r="E39" s="27"/>
      <c r="F39" s="27"/>
      <c r="G39" s="27"/>
      <c r="H39" s="27"/>
      <c r="I39" s="27"/>
      <c r="J39" s="24">
        <f t="shared" ref="J39:J45" si="6">IF(OR(A39="",ISBLANK(A39)),"",IF(E39="",0,E39-B39-(D39-C39))+IF(I39="",0,IF(I39&lt;F39,I39+1,I39)-F39-(H39-G39)))</f>
        <v>0</v>
      </c>
      <c r="K39" s="18"/>
      <c r="L39" s="24">
        <f t="shared" ref="L39:L45" si="7">IF(A39="","",IF(K39&lt;&gt;"",IF(ISNUMBER(SEARCH("ecole",K39)),8/24,IF(OR(K39="Congés payés",K39="RTT",K39="Arrêt de travail",K39="Congés sans solde",K39="Jour de repos",K39="Formation"),7/24,IF(K39="Férié",7.8/24,J39))),J39))</f>
        <v>0</v>
      </c>
      <c r="M39" s="18"/>
      <c r="N39" s="18"/>
    </row>
    <row r="40" spans="1:14" x14ac:dyDescent="0.3">
      <c r="A40" s="23">
        <v>46042</v>
      </c>
      <c r="B40" s="27"/>
      <c r="C40" s="27"/>
      <c r="D40" s="27"/>
      <c r="E40" s="27"/>
      <c r="F40" s="27"/>
      <c r="G40" s="27"/>
      <c r="H40" s="27"/>
      <c r="I40" s="27"/>
      <c r="J40" s="24">
        <f t="shared" si="6"/>
        <v>0</v>
      </c>
      <c r="K40" s="18"/>
      <c r="L40" s="24">
        <f t="shared" si="7"/>
        <v>0</v>
      </c>
      <c r="M40" s="18"/>
      <c r="N40" s="18"/>
    </row>
    <row r="41" spans="1:14" x14ac:dyDescent="0.3">
      <c r="A41" s="23">
        <v>46043</v>
      </c>
      <c r="B41" s="27"/>
      <c r="C41" s="27"/>
      <c r="D41" s="27"/>
      <c r="E41" s="27"/>
      <c r="F41" s="27"/>
      <c r="G41" s="27"/>
      <c r="H41" s="27"/>
      <c r="I41" s="27"/>
      <c r="J41" s="24">
        <f t="shared" si="6"/>
        <v>0</v>
      </c>
      <c r="K41" s="18"/>
      <c r="L41" s="24">
        <f t="shared" si="7"/>
        <v>0</v>
      </c>
      <c r="M41" s="18"/>
      <c r="N41" s="18"/>
    </row>
    <row r="42" spans="1:14" x14ac:dyDescent="0.3">
      <c r="A42" s="23">
        <v>46044</v>
      </c>
      <c r="B42" s="27"/>
      <c r="C42" s="27"/>
      <c r="D42" s="27"/>
      <c r="E42" s="27"/>
      <c r="F42" s="27"/>
      <c r="G42" s="27"/>
      <c r="H42" s="27"/>
      <c r="I42" s="27"/>
      <c r="J42" s="24">
        <f t="shared" si="6"/>
        <v>0</v>
      </c>
      <c r="K42" s="18"/>
      <c r="L42" s="24">
        <f t="shared" si="7"/>
        <v>0</v>
      </c>
      <c r="M42" s="18"/>
      <c r="N42" s="18"/>
    </row>
    <row r="43" spans="1:14" x14ac:dyDescent="0.3">
      <c r="A43" s="23">
        <v>46045</v>
      </c>
      <c r="B43" s="27"/>
      <c r="C43" s="27"/>
      <c r="D43" s="27"/>
      <c r="E43" s="27"/>
      <c r="F43" s="27"/>
      <c r="G43" s="27"/>
      <c r="H43" s="27"/>
      <c r="I43" s="27"/>
      <c r="J43" s="24">
        <f t="shared" si="6"/>
        <v>0</v>
      </c>
      <c r="K43" s="18"/>
      <c r="L43" s="24">
        <f t="shared" si="7"/>
        <v>0</v>
      </c>
      <c r="M43" s="18"/>
      <c r="N43" s="18"/>
    </row>
    <row r="44" spans="1:14" x14ac:dyDescent="0.3">
      <c r="A44" s="23">
        <v>46046</v>
      </c>
      <c r="B44" s="27"/>
      <c r="C44" s="27"/>
      <c r="D44" s="27"/>
      <c r="E44" s="27"/>
      <c r="F44" s="27"/>
      <c r="G44" s="27"/>
      <c r="H44" s="27"/>
      <c r="I44" s="27"/>
      <c r="J44" s="24">
        <f t="shared" si="6"/>
        <v>0</v>
      </c>
      <c r="K44" s="18"/>
      <c r="L44" s="24">
        <f t="shared" si="7"/>
        <v>0</v>
      </c>
      <c r="M44" s="18"/>
      <c r="N44" s="18"/>
    </row>
    <row r="45" spans="1:14" x14ac:dyDescent="0.3">
      <c r="A45" s="23">
        <v>46047</v>
      </c>
      <c r="B45" s="27"/>
      <c r="C45" s="27"/>
      <c r="D45" s="27"/>
      <c r="E45" s="27"/>
      <c r="F45" s="27"/>
      <c r="G45" s="27"/>
      <c r="H45" s="27"/>
      <c r="I45" s="27"/>
      <c r="J45" s="24">
        <f t="shared" si="6"/>
        <v>0</v>
      </c>
      <c r="K45" s="18"/>
      <c r="L45" s="24">
        <f t="shared" si="7"/>
        <v>0</v>
      </c>
      <c r="M45" s="18"/>
      <c r="N45" s="18"/>
    </row>
    <row r="46" spans="1:14" x14ac:dyDescent="0.3">
      <c r="A46" s="25" t="s">
        <v>16</v>
      </c>
      <c r="B46" s="20"/>
      <c r="C46" s="20"/>
      <c r="D46" s="20"/>
      <c r="E46" s="20"/>
      <c r="F46" s="20"/>
      <c r="G46" s="20"/>
      <c r="H46" s="20"/>
      <c r="I46" s="20"/>
      <c r="J46" s="25"/>
      <c r="K46" s="20"/>
      <c r="L46" s="26">
        <f>SUM(L39:L45)</f>
        <v>0</v>
      </c>
      <c r="M46" s="20"/>
      <c r="N46" s="20"/>
    </row>
    <row r="47" spans="1:14" x14ac:dyDescent="0.3">
      <c r="A47" s="25" t="s">
        <v>17</v>
      </c>
      <c r="B47" s="20"/>
      <c r="C47" s="20"/>
      <c r="D47" s="20"/>
      <c r="E47" s="20"/>
      <c r="F47" s="20"/>
      <c r="G47" s="20"/>
      <c r="H47" s="20"/>
      <c r="I47" s="20"/>
      <c r="J47" s="25"/>
      <c r="K47" s="20"/>
      <c r="L47" s="25">
        <f>L46*24-39</f>
        <v>-39</v>
      </c>
      <c r="M47" s="20"/>
      <c r="N47" s="20"/>
    </row>
    <row r="48" spans="1:14" x14ac:dyDescent="0.3">
      <c r="A48" s="25" t="s">
        <v>18</v>
      </c>
      <c r="B48" s="20"/>
      <c r="C48" s="20"/>
      <c r="D48" s="20"/>
      <c r="E48" s="20"/>
      <c r="F48" s="20"/>
      <c r="G48" s="20"/>
      <c r="H48" s="20"/>
      <c r="I48" s="20"/>
      <c r="J48" s="25"/>
      <c r="K48" s="20"/>
      <c r="L48" s="25"/>
      <c r="M48" s="20">
        <f>SUM(M39:M45)</f>
        <v>0</v>
      </c>
      <c r="N48" s="20">
        <f>SUM(N39:N45)</f>
        <v>0</v>
      </c>
    </row>
    <row r="49" spans="1:14" x14ac:dyDescent="0.3">
      <c r="A49" s="22" t="s">
        <v>22</v>
      </c>
      <c r="B49" s="17"/>
      <c r="C49" s="17"/>
      <c r="D49" s="17"/>
      <c r="E49" s="17"/>
      <c r="F49" s="17"/>
      <c r="G49" s="17"/>
      <c r="H49" s="17"/>
      <c r="I49" s="17"/>
      <c r="J49" s="22"/>
      <c r="K49" s="17"/>
      <c r="L49" s="22"/>
      <c r="M49" s="17"/>
      <c r="N49" s="17"/>
    </row>
    <row r="50" spans="1:14" x14ac:dyDescent="0.3">
      <c r="A50" s="23">
        <v>46048</v>
      </c>
      <c r="B50" s="27"/>
      <c r="C50" s="27"/>
      <c r="D50" s="27"/>
      <c r="E50" s="27"/>
      <c r="F50" s="27"/>
      <c r="G50" s="27"/>
      <c r="H50" s="27"/>
      <c r="I50" s="27"/>
      <c r="J50" s="24">
        <f t="shared" ref="J50:J56" si="8">IF(OR(A50="",ISBLANK(A50)),"",IF(E50="",0,E50-B50-(D50-C50))+IF(I50="",0,IF(I50&lt;F50,I50+1,I50)-F50-(H50-G50)))</f>
        <v>0</v>
      </c>
      <c r="K50" s="18"/>
      <c r="L50" s="24">
        <f t="shared" ref="L50:L56" si="9">IF(A50="","",IF(K50&lt;&gt;"",IF(ISNUMBER(SEARCH("ecole",K50)),8/24,IF(OR(K50="Congés payés",K50="RTT",K50="Arrêt de travail",K50="Congés sans solde",K50="Jour de repos",K50="Formation"),7/24,IF(K50="Férié",7.8/24,J50))),J50))</f>
        <v>0</v>
      </c>
      <c r="M50" s="18"/>
      <c r="N50" s="18"/>
    </row>
    <row r="51" spans="1:14" x14ac:dyDescent="0.3">
      <c r="A51" s="23">
        <v>46049</v>
      </c>
      <c r="B51" s="27"/>
      <c r="C51" s="27"/>
      <c r="D51" s="27"/>
      <c r="E51" s="27"/>
      <c r="F51" s="27"/>
      <c r="G51" s="27"/>
      <c r="H51" s="27"/>
      <c r="I51" s="27"/>
      <c r="J51" s="24">
        <f t="shared" si="8"/>
        <v>0</v>
      </c>
      <c r="K51" s="18"/>
      <c r="L51" s="24">
        <f t="shared" si="9"/>
        <v>0</v>
      </c>
      <c r="M51" s="18"/>
      <c r="N51" s="18"/>
    </row>
    <row r="52" spans="1:14" x14ac:dyDescent="0.3">
      <c r="A52" s="23">
        <v>46050</v>
      </c>
      <c r="B52" s="27"/>
      <c r="C52" s="27"/>
      <c r="D52" s="27"/>
      <c r="E52" s="27"/>
      <c r="F52" s="27"/>
      <c r="G52" s="27"/>
      <c r="H52" s="27"/>
      <c r="I52" s="27"/>
      <c r="J52" s="24">
        <f t="shared" si="8"/>
        <v>0</v>
      </c>
      <c r="K52" s="18"/>
      <c r="L52" s="24">
        <f t="shared" si="9"/>
        <v>0</v>
      </c>
      <c r="M52" s="18"/>
      <c r="N52" s="18"/>
    </row>
    <row r="53" spans="1:14" x14ac:dyDescent="0.3">
      <c r="A53" s="23">
        <v>46051</v>
      </c>
      <c r="B53" s="27"/>
      <c r="C53" s="27"/>
      <c r="D53" s="27"/>
      <c r="E53" s="27"/>
      <c r="F53" s="27"/>
      <c r="G53" s="27"/>
      <c r="H53" s="27"/>
      <c r="I53" s="27"/>
      <c r="J53" s="24">
        <f t="shared" si="8"/>
        <v>0</v>
      </c>
      <c r="K53" s="18"/>
      <c r="L53" s="24">
        <f t="shared" si="9"/>
        <v>0</v>
      </c>
      <c r="M53" s="18"/>
      <c r="N53" s="18"/>
    </row>
    <row r="54" spans="1:14" x14ac:dyDescent="0.3">
      <c r="A54" s="23">
        <v>46052</v>
      </c>
      <c r="B54" s="27"/>
      <c r="C54" s="27"/>
      <c r="D54" s="27"/>
      <c r="E54" s="27"/>
      <c r="F54" s="27"/>
      <c r="G54" s="27"/>
      <c r="H54" s="27"/>
      <c r="I54" s="27"/>
      <c r="J54" s="24">
        <f t="shared" si="8"/>
        <v>0</v>
      </c>
      <c r="K54" s="18"/>
      <c r="L54" s="24">
        <f t="shared" si="9"/>
        <v>0</v>
      </c>
      <c r="M54" s="18"/>
      <c r="N54" s="18"/>
    </row>
    <row r="55" spans="1:14" x14ac:dyDescent="0.3">
      <c r="A55" s="23">
        <v>46053</v>
      </c>
      <c r="B55" s="27"/>
      <c r="C55" s="27"/>
      <c r="D55" s="27"/>
      <c r="E55" s="27"/>
      <c r="F55" s="27"/>
      <c r="G55" s="27"/>
      <c r="H55" s="27"/>
      <c r="I55" s="27"/>
      <c r="J55" s="24">
        <f t="shared" si="8"/>
        <v>0</v>
      </c>
      <c r="K55" s="18"/>
      <c r="L55" s="24">
        <f t="shared" si="9"/>
        <v>0</v>
      </c>
      <c r="M55" s="18"/>
      <c r="N55" s="18"/>
    </row>
    <row r="56" spans="1:14" x14ac:dyDescent="0.3">
      <c r="A56" s="23">
        <v>46054</v>
      </c>
      <c r="B56" s="27"/>
      <c r="C56" s="27"/>
      <c r="D56" s="27"/>
      <c r="E56" s="27"/>
      <c r="F56" s="27"/>
      <c r="G56" s="27"/>
      <c r="H56" s="27"/>
      <c r="I56" s="27"/>
      <c r="J56" s="24">
        <f t="shared" si="8"/>
        <v>0</v>
      </c>
      <c r="K56" s="18"/>
      <c r="L56" s="24">
        <f t="shared" si="9"/>
        <v>0</v>
      </c>
      <c r="M56" s="18"/>
      <c r="N56" s="18"/>
    </row>
    <row r="57" spans="1:14" x14ac:dyDescent="0.3">
      <c r="A57" s="25" t="s">
        <v>16</v>
      </c>
      <c r="B57" s="20"/>
      <c r="C57" s="20"/>
      <c r="D57" s="20"/>
      <c r="E57" s="20"/>
      <c r="F57" s="20"/>
      <c r="G57" s="20"/>
      <c r="H57" s="20"/>
      <c r="I57" s="20"/>
      <c r="J57" s="25"/>
      <c r="K57" s="20"/>
      <c r="L57" s="26">
        <f>SUM(L50:L56)</f>
        <v>0</v>
      </c>
      <c r="M57" s="20"/>
      <c r="N57" s="20"/>
    </row>
    <row r="58" spans="1:14" x14ac:dyDescent="0.3">
      <c r="A58" s="25" t="s">
        <v>17</v>
      </c>
      <c r="B58" s="20"/>
      <c r="C58" s="20"/>
      <c r="D58" s="20"/>
      <c r="E58" s="20"/>
      <c r="F58" s="20"/>
      <c r="G58" s="20"/>
      <c r="H58" s="20"/>
      <c r="I58" s="20"/>
      <c r="J58" s="25"/>
      <c r="K58" s="20"/>
      <c r="L58" s="25">
        <f>L57*24-39</f>
        <v>-39</v>
      </c>
      <c r="M58" s="20"/>
      <c r="N58" s="20"/>
    </row>
    <row r="59" spans="1:14" x14ac:dyDescent="0.3">
      <c r="A59" s="25" t="s">
        <v>18</v>
      </c>
      <c r="B59" s="20"/>
      <c r="C59" s="20"/>
      <c r="D59" s="20"/>
      <c r="E59" s="20"/>
      <c r="F59" s="20"/>
      <c r="G59" s="20"/>
      <c r="H59" s="20"/>
      <c r="I59" s="20"/>
      <c r="J59" s="25"/>
      <c r="K59" s="20"/>
      <c r="L59" s="25"/>
      <c r="M59" s="20">
        <f>SUM(M50:M56)</f>
        <v>0</v>
      </c>
      <c r="N59" s="20">
        <f>SUM(N50:N56)</f>
        <v>0</v>
      </c>
    </row>
    <row r="60" spans="1:14" x14ac:dyDescent="0.3">
      <c r="A60" s="22" t="s">
        <v>23</v>
      </c>
      <c r="B60" s="17"/>
      <c r="C60" s="17"/>
      <c r="D60" s="17"/>
      <c r="E60" s="17"/>
      <c r="F60" s="17"/>
      <c r="G60" s="17"/>
      <c r="H60" s="17"/>
      <c r="I60" s="17"/>
      <c r="J60" s="22"/>
      <c r="K60" s="17"/>
      <c r="L60" s="22"/>
      <c r="M60" s="17"/>
      <c r="N60" s="17"/>
    </row>
    <row r="61" spans="1:14" x14ac:dyDescent="0.3">
      <c r="A61" s="23">
        <v>46055</v>
      </c>
      <c r="B61" s="27"/>
      <c r="C61" s="27"/>
      <c r="D61" s="27"/>
      <c r="E61" s="27"/>
      <c r="F61" s="27"/>
      <c r="G61" s="27"/>
      <c r="H61" s="27"/>
      <c r="I61" s="27"/>
      <c r="J61" s="24">
        <f t="shared" ref="J61:J67" si="10">IF(OR(A61="",ISBLANK(A61)),"",IF(E61="",0,E61-B61-(D61-C61))+IF(I61="",0,IF(I61&lt;F61,I61+1,I61)-F61-(H61-G61)))</f>
        <v>0</v>
      </c>
      <c r="K61" s="18"/>
      <c r="L61" s="24">
        <f t="shared" ref="L61:L67" si="11">IF(A61="","",IF(K61&lt;&gt;"",IF(ISNUMBER(SEARCH("ecole",K61)),8/24,IF(OR(K61="Congés payés",K61="RTT",K61="Arrêt de travail",K61="Congés sans solde",K61="Jour de repos",K61="Formation"),7/24,IF(K61="Férié",7.8/24,J61))),J61))</f>
        <v>0</v>
      </c>
      <c r="M61" s="18"/>
      <c r="N61" s="18"/>
    </row>
    <row r="62" spans="1:14" x14ac:dyDescent="0.3">
      <c r="A62" s="23">
        <v>46056</v>
      </c>
      <c r="B62" s="27"/>
      <c r="C62" s="27"/>
      <c r="D62" s="27"/>
      <c r="E62" s="27"/>
      <c r="F62" s="27"/>
      <c r="G62" s="27"/>
      <c r="H62" s="27"/>
      <c r="I62" s="27"/>
      <c r="J62" s="24">
        <f t="shared" si="10"/>
        <v>0</v>
      </c>
      <c r="K62" s="18"/>
      <c r="L62" s="24">
        <f t="shared" si="11"/>
        <v>0</v>
      </c>
      <c r="M62" s="18"/>
      <c r="N62" s="18"/>
    </row>
    <row r="63" spans="1:14" x14ac:dyDescent="0.3">
      <c r="A63" s="23">
        <v>46057</v>
      </c>
      <c r="B63" s="27"/>
      <c r="C63" s="27"/>
      <c r="D63" s="27"/>
      <c r="E63" s="27"/>
      <c r="F63" s="27"/>
      <c r="G63" s="27"/>
      <c r="H63" s="27"/>
      <c r="I63" s="27"/>
      <c r="J63" s="24">
        <f t="shared" si="10"/>
        <v>0</v>
      </c>
      <c r="K63" s="18"/>
      <c r="L63" s="24">
        <f t="shared" si="11"/>
        <v>0</v>
      </c>
      <c r="M63" s="18"/>
      <c r="N63" s="18"/>
    </row>
    <row r="64" spans="1:14" x14ac:dyDescent="0.3">
      <c r="A64" s="23">
        <v>46058</v>
      </c>
      <c r="B64" s="27"/>
      <c r="C64" s="27"/>
      <c r="D64" s="27"/>
      <c r="E64" s="27"/>
      <c r="F64" s="27"/>
      <c r="G64" s="27"/>
      <c r="H64" s="27"/>
      <c r="I64" s="27"/>
      <c r="J64" s="24">
        <f t="shared" si="10"/>
        <v>0</v>
      </c>
      <c r="K64" s="18"/>
      <c r="L64" s="24">
        <f t="shared" si="11"/>
        <v>0</v>
      </c>
      <c r="M64" s="18"/>
      <c r="N64" s="18"/>
    </row>
    <row r="65" spans="1:14" x14ac:dyDescent="0.3">
      <c r="A65" s="23">
        <v>46059</v>
      </c>
      <c r="B65" s="27"/>
      <c r="C65" s="27"/>
      <c r="D65" s="27"/>
      <c r="E65" s="27"/>
      <c r="F65" s="27"/>
      <c r="G65" s="27"/>
      <c r="H65" s="27"/>
      <c r="I65" s="27"/>
      <c r="J65" s="24">
        <f t="shared" si="10"/>
        <v>0</v>
      </c>
      <c r="K65" s="18"/>
      <c r="L65" s="24">
        <f t="shared" si="11"/>
        <v>0</v>
      </c>
      <c r="M65" s="18"/>
      <c r="N65" s="18"/>
    </row>
    <row r="66" spans="1:14" x14ac:dyDescent="0.3">
      <c r="A66" s="23">
        <v>46060</v>
      </c>
      <c r="B66" s="27"/>
      <c r="C66" s="27"/>
      <c r="D66" s="27"/>
      <c r="E66" s="27"/>
      <c r="F66" s="27"/>
      <c r="G66" s="27"/>
      <c r="H66" s="27"/>
      <c r="I66" s="27"/>
      <c r="J66" s="24">
        <f t="shared" si="10"/>
        <v>0</v>
      </c>
      <c r="K66" s="18"/>
      <c r="L66" s="24">
        <f t="shared" si="11"/>
        <v>0</v>
      </c>
      <c r="M66" s="18"/>
      <c r="N66" s="18"/>
    </row>
    <row r="67" spans="1:14" x14ac:dyDescent="0.3">
      <c r="A67" s="23">
        <v>46061</v>
      </c>
      <c r="B67" s="27"/>
      <c r="C67" s="27"/>
      <c r="D67" s="27"/>
      <c r="E67" s="27"/>
      <c r="F67" s="27"/>
      <c r="G67" s="27"/>
      <c r="H67" s="27"/>
      <c r="I67" s="27"/>
      <c r="J67" s="24">
        <f t="shared" si="10"/>
        <v>0</v>
      </c>
      <c r="K67" s="18"/>
      <c r="L67" s="24">
        <f t="shared" si="11"/>
        <v>0</v>
      </c>
      <c r="M67" s="18"/>
      <c r="N67" s="18"/>
    </row>
    <row r="68" spans="1:14" x14ac:dyDescent="0.3">
      <c r="A68" s="25" t="s">
        <v>16</v>
      </c>
      <c r="B68" s="20"/>
      <c r="C68" s="20"/>
      <c r="D68" s="20"/>
      <c r="E68" s="20"/>
      <c r="F68" s="20"/>
      <c r="G68" s="20"/>
      <c r="H68" s="20"/>
      <c r="I68" s="20"/>
      <c r="J68" s="25"/>
      <c r="K68" s="20"/>
      <c r="L68" s="26">
        <f>SUM(L61:L67)</f>
        <v>0</v>
      </c>
      <c r="M68" s="20"/>
      <c r="N68" s="20"/>
    </row>
    <row r="69" spans="1:14" x14ac:dyDescent="0.3">
      <c r="A69" s="25" t="s">
        <v>17</v>
      </c>
      <c r="B69" s="20"/>
      <c r="C69" s="20"/>
      <c r="D69" s="20"/>
      <c r="E69" s="20"/>
      <c r="F69" s="20"/>
      <c r="G69" s="20"/>
      <c r="H69" s="20"/>
      <c r="I69" s="20"/>
      <c r="J69" s="25"/>
      <c r="K69" s="20"/>
      <c r="L69" s="25">
        <f>L68*24-39</f>
        <v>-39</v>
      </c>
      <c r="M69" s="20"/>
      <c r="N69" s="20"/>
    </row>
    <row r="70" spans="1:14" x14ac:dyDescent="0.3">
      <c r="A70" s="25" t="s">
        <v>18</v>
      </c>
      <c r="B70" s="20"/>
      <c r="C70" s="20"/>
      <c r="D70" s="20"/>
      <c r="E70" s="20"/>
      <c r="F70" s="20"/>
      <c r="G70" s="20"/>
      <c r="H70" s="20"/>
      <c r="I70" s="20"/>
      <c r="J70" s="25"/>
      <c r="K70" s="20"/>
      <c r="L70" s="25"/>
      <c r="M70" s="20">
        <f>SUM(M61:M67)</f>
        <v>0</v>
      </c>
      <c r="N70" s="20">
        <f>SUM(N61:N67)</f>
        <v>0</v>
      </c>
    </row>
    <row r="71" spans="1:14" x14ac:dyDescent="0.3">
      <c r="A71" s="22" t="s">
        <v>24</v>
      </c>
      <c r="B71" s="17"/>
      <c r="C71" s="17"/>
      <c r="D71" s="17"/>
      <c r="E71" s="17"/>
      <c r="F71" s="17"/>
      <c r="G71" s="17"/>
      <c r="H71" s="17"/>
      <c r="I71" s="17"/>
      <c r="J71" s="22"/>
      <c r="K71" s="17"/>
      <c r="L71" s="22"/>
      <c r="M71" s="17"/>
      <c r="N71" s="17"/>
    </row>
    <row r="72" spans="1:14" x14ac:dyDescent="0.3">
      <c r="A72" s="23">
        <v>46062</v>
      </c>
      <c r="B72" s="27"/>
      <c r="C72" s="27"/>
      <c r="D72" s="27"/>
      <c r="E72" s="27"/>
      <c r="F72" s="27"/>
      <c r="G72" s="27"/>
      <c r="H72" s="27"/>
      <c r="I72" s="27"/>
      <c r="J72" s="24">
        <f t="shared" ref="J72:J78" si="12">IF(OR(A72="",ISBLANK(A72)),"",IF(E72="",0,E72-B72-(D72-C72))+IF(I72="",0,IF(I72&lt;F72,I72+1,I72)-F72-(H72-G72)))</f>
        <v>0</v>
      </c>
      <c r="K72" s="18"/>
      <c r="L72" s="24">
        <f t="shared" ref="L72:L78" si="13">IF(A72="","",IF(K72&lt;&gt;"",IF(ISNUMBER(SEARCH("ecole",K72)),8/24,IF(OR(K72="Congés payés",K72="RTT",K72="Arrêt de travail",K72="Congés sans solde",K72="Jour de repos",K72="Formation"),7/24,IF(K72="Férié",7.8/24,J72))),J72))</f>
        <v>0</v>
      </c>
      <c r="M72" s="18"/>
      <c r="N72" s="18"/>
    </row>
    <row r="73" spans="1:14" x14ac:dyDescent="0.3">
      <c r="A73" s="23">
        <v>46063</v>
      </c>
      <c r="B73" s="27"/>
      <c r="C73" s="27"/>
      <c r="D73" s="27"/>
      <c r="E73" s="27"/>
      <c r="F73" s="27"/>
      <c r="G73" s="27"/>
      <c r="H73" s="27"/>
      <c r="I73" s="27"/>
      <c r="J73" s="24">
        <f t="shared" si="12"/>
        <v>0</v>
      </c>
      <c r="K73" s="18"/>
      <c r="L73" s="24">
        <f t="shared" si="13"/>
        <v>0</v>
      </c>
      <c r="M73" s="18"/>
      <c r="N73" s="18"/>
    </row>
    <row r="74" spans="1:14" x14ac:dyDescent="0.3">
      <c r="A74" s="23">
        <v>46064</v>
      </c>
      <c r="B74" s="27"/>
      <c r="C74" s="27"/>
      <c r="D74" s="27"/>
      <c r="E74" s="27"/>
      <c r="F74" s="27"/>
      <c r="G74" s="27"/>
      <c r="H74" s="27"/>
      <c r="I74" s="27"/>
      <c r="J74" s="24">
        <f t="shared" si="12"/>
        <v>0</v>
      </c>
      <c r="K74" s="18"/>
      <c r="L74" s="24">
        <f t="shared" si="13"/>
        <v>0</v>
      </c>
      <c r="M74" s="18"/>
      <c r="N74" s="18"/>
    </row>
    <row r="75" spans="1:14" x14ac:dyDescent="0.3">
      <c r="A75" s="23">
        <v>46065</v>
      </c>
      <c r="B75" s="27"/>
      <c r="C75" s="27"/>
      <c r="D75" s="27"/>
      <c r="E75" s="27"/>
      <c r="F75" s="27"/>
      <c r="G75" s="27"/>
      <c r="H75" s="27"/>
      <c r="I75" s="27"/>
      <c r="J75" s="24">
        <f t="shared" si="12"/>
        <v>0</v>
      </c>
      <c r="K75" s="18"/>
      <c r="L75" s="24">
        <f t="shared" si="13"/>
        <v>0</v>
      </c>
      <c r="M75" s="18"/>
      <c r="N75" s="18"/>
    </row>
    <row r="76" spans="1:14" x14ac:dyDescent="0.3">
      <c r="A76" s="23">
        <v>46066</v>
      </c>
      <c r="B76" s="27"/>
      <c r="C76" s="27"/>
      <c r="D76" s="27"/>
      <c r="E76" s="27"/>
      <c r="F76" s="27"/>
      <c r="G76" s="27"/>
      <c r="H76" s="27"/>
      <c r="I76" s="27"/>
      <c r="J76" s="24">
        <f t="shared" si="12"/>
        <v>0</v>
      </c>
      <c r="K76" s="18"/>
      <c r="L76" s="24">
        <f t="shared" si="13"/>
        <v>0</v>
      </c>
      <c r="M76" s="18"/>
      <c r="N76" s="18"/>
    </row>
    <row r="77" spans="1:14" x14ac:dyDescent="0.3">
      <c r="A77" s="23">
        <v>46067</v>
      </c>
      <c r="B77" s="27"/>
      <c r="C77" s="27"/>
      <c r="D77" s="27"/>
      <c r="E77" s="27"/>
      <c r="F77" s="27"/>
      <c r="G77" s="27"/>
      <c r="H77" s="27"/>
      <c r="I77" s="27"/>
      <c r="J77" s="24">
        <f t="shared" si="12"/>
        <v>0</v>
      </c>
      <c r="K77" s="18"/>
      <c r="L77" s="24">
        <f t="shared" si="13"/>
        <v>0</v>
      </c>
      <c r="M77" s="18"/>
      <c r="N77" s="18"/>
    </row>
    <row r="78" spans="1:14" x14ac:dyDescent="0.3">
      <c r="A78" s="23">
        <v>46068</v>
      </c>
      <c r="B78" s="27"/>
      <c r="C78" s="27"/>
      <c r="D78" s="27"/>
      <c r="E78" s="27"/>
      <c r="F78" s="27"/>
      <c r="G78" s="27"/>
      <c r="H78" s="27"/>
      <c r="I78" s="27"/>
      <c r="J78" s="24">
        <f t="shared" si="12"/>
        <v>0</v>
      </c>
      <c r="K78" s="18"/>
      <c r="L78" s="24">
        <f t="shared" si="13"/>
        <v>0</v>
      </c>
      <c r="M78" s="18"/>
      <c r="N78" s="18"/>
    </row>
    <row r="79" spans="1:14" x14ac:dyDescent="0.3">
      <c r="A79" s="25" t="s">
        <v>16</v>
      </c>
      <c r="B79" s="20"/>
      <c r="C79" s="20"/>
      <c r="D79" s="20"/>
      <c r="E79" s="20"/>
      <c r="F79" s="20"/>
      <c r="G79" s="20"/>
      <c r="H79" s="20"/>
      <c r="I79" s="20"/>
      <c r="J79" s="25"/>
      <c r="K79" s="20"/>
      <c r="L79" s="26">
        <f>SUM(L72:L78)</f>
        <v>0</v>
      </c>
      <c r="M79" s="20"/>
      <c r="N79" s="20"/>
    </row>
    <row r="80" spans="1:14" x14ac:dyDescent="0.3">
      <c r="A80" s="25" t="s">
        <v>17</v>
      </c>
      <c r="B80" s="20"/>
      <c r="C80" s="20"/>
      <c r="D80" s="20"/>
      <c r="E80" s="20"/>
      <c r="F80" s="20"/>
      <c r="G80" s="20"/>
      <c r="H80" s="20"/>
      <c r="I80" s="20"/>
      <c r="J80" s="25"/>
      <c r="K80" s="20"/>
      <c r="L80" s="25">
        <f>L79*24-39</f>
        <v>-39</v>
      </c>
      <c r="M80" s="20"/>
      <c r="N80" s="20"/>
    </row>
    <row r="81" spans="1:14" x14ac:dyDescent="0.3">
      <c r="A81" s="25" t="s">
        <v>18</v>
      </c>
      <c r="B81" s="20"/>
      <c r="C81" s="20"/>
      <c r="D81" s="20"/>
      <c r="E81" s="20"/>
      <c r="F81" s="20"/>
      <c r="G81" s="20"/>
      <c r="H81" s="20"/>
      <c r="I81" s="20"/>
      <c r="J81" s="25"/>
      <c r="K81" s="20"/>
      <c r="L81" s="25"/>
      <c r="M81" s="20">
        <f>SUM(M72:M78)</f>
        <v>0</v>
      </c>
      <c r="N81" s="20">
        <f>SUM(N72:N78)</f>
        <v>0</v>
      </c>
    </row>
    <row r="82" spans="1:14" x14ac:dyDescent="0.3">
      <c r="A82" s="22" t="s">
        <v>25</v>
      </c>
      <c r="B82" s="17"/>
      <c r="C82" s="17"/>
      <c r="D82" s="17"/>
      <c r="E82" s="17"/>
      <c r="F82" s="17"/>
      <c r="G82" s="17"/>
      <c r="H82" s="17"/>
      <c r="I82" s="17"/>
      <c r="J82" s="22"/>
      <c r="K82" s="17"/>
      <c r="L82" s="22"/>
      <c r="M82" s="17"/>
      <c r="N82" s="17"/>
    </row>
    <row r="83" spans="1:14" x14ac:dyDescent="0.3">
      <c r="A83" s="23">
        <v>46069</v>
      </c>
      <c r="B83" s="27"/>
      <c r="C83" s="27"/>
      <c r="D83" s="27"/>
      <c r="E83" s="27"/>
      <c r="F83" s="27"/>
      <c r="G83" s="27"/>
      <c r="H83" s="27"/>
      <c r="I83" s="27"/>
      <c r="J83" s="24">
        <f t="shared" ref="J83:J89" si="14">IF(OR(A83="",ISBLANK(A83)),"",IF(E83="",0,E83-B83-(D83-C83))+IF(I83="",0,IF(I83&lt;F83,I83+1,I83)-F83-(H83-G83)))</f>
        <v>0</v>
      </c>
      <c r="K83" s="18"/>
      <c r="L83" s="24">
        <f t="shared" ref="L83:L89" si="15">IF(A83="","",IF(K83&lt;&gt;"",IF(ISNUMBER(SEARCH("ecole",K83)),8/24,IF(OR(K83="Congés payés",K83="RTT",K83="Arrêt de travail",K83="Congés sans solde",K83="Jour de repos",K83="Formation"),7/24,IF(K83="Férié",7.8/24,J83))),J83))</f>
        <v>0</v>
      </c>
      <c r="M83" s="18"/>
      <c r="N83" s="18"/>
    </row>
    <row r="84" spans="1:14" x14ac:dyDescent="0.3">
      <c r="A84" s="23">
        <v>46070</v>
      </c>
      <c r="B84" s="27"/>
      <c r="C84" s="27"/>
      <c r="D84" s="27"/>
      <c r="E84" s="27"/>
      <c r="F84" s="27"/>
      <c r="G84" s="27"/>
      <c r="H84" s="27"/>
      <c r="I84" s="27"/>
      <c r="J84" s="24">
        <f t="shared" si="14"/>
        <v>0</v>
      </c>
      <c r="K84" s="18"/>
      <c r="L84" s="24">
        <f t="shared" si="15"/>
        <v>0</v>
      </c>
      <c r="M84" s="18"/>
      <c r="N84" s="18"/>
    </row>
    <row r="85" spans="1:14" x14ac:dyDescent="0.3">
      <c r="A85" s="23">
        <v>46071</v>
      </c>
      <c r="B85" s="27"/>
      <c r="C85" s="27"/>
      <c r="D85" s="27"/>
      <c r="E85" s="27"/>
      <c r="F85" s="27"/>
      <c r="G85" s="27"/>
      <c r="H85" s="27"/>
      <c r="I85" s="27"/>
      <c r="J85" s="24">
        <f t="shared" si="14"/>
        <v>0</v>
      </c>
      <c r="K85" s="18"/>
      <c r="L85" s="24">
        <f t="shared" si="15"/>
        <v>0</v>
      </c>
      <c r="M85" s="18"/>
      <c r="N85" s="18"/>
    </row>
    <row r="86" spans="1:14" x14ac:dyDescent="0.3">
      <c r="A86" s="23">
        <v>46072</v>
      </c>
      <c r="B86" s="27"/>
      <c r="C86" s="27"/>
      <c r="D86" s="27"/>
      <c r="E86" s="27"/>
      <c r="F86" s="27"/>
      <c r="G86" s="27"/>
      <c r="H86" s="27"/>
      <c r="I86" s="27"/>
      <c r="J86" s="24">
        <f t="shared" si="14"/>
        <v>0</v>
      </c>
      <c r="K86" s="18"/>
      <c r="L86" s="24">
        <f t="shared" si="15"/>
        <v>0</v>
      </c>
      <c r="M86" s="18"/>
      <c r="N86" s="18"/>
    </row>
    <row r="87" spans="1:14" x14ac:dyDescent="0.3">
      <c r="A87" s="23">
        <v>46073</v>
      </c>
      <c r="B87" s="27"/>
      <c r="C87" s="27"/>
      <c r="D87" s="27"/>
      <c r="E87" s="27"/>
      <c r="F87" s="27"/>
      <c r="G87" s="27"/>
      <c r="H87" s="27"/>
      <c r="I87" s="27"/>
      <c r="J87" s="24">
        <f t="shared" si="14"/>
        <v>0</v>
      </c>
      <c r="K87" s="18"/>
      <c r="L87" s="24">
        <f t="shared" si="15"/>
        <v>0</v>
      </c>
      <c r="M87" s="18"/>
      <c r="N87" s="18"/>
    </row>
    <row r="88" spans="1:14" x14ac:dyDescent="0.3">
      <c r="A88" s="23">
        <v>46074</v>
      </c>
      <c r="B88" s="27"/>
      <c r="C88" s="27"/>
      <c r="D88" s="27"/>
      <c r="E88" s="27"/>
      <c r="F88" s="27"/>
      <c r="G88" s="27"/>
      <c r="H88" s="27"/>
      <c r="I88" s="27"/>
      <c r="J88" s="24">
        <f t="shared" si="14"/>
        <v>0</v>
      </c>
      <c r="K88" s="18"/>
      <c r="L88" s="24">
        <f t="shared" si="15"/>
        <v>0</v>
      </c>
      <c r="M88" s="18"/>
      <c r="N88" s="18"/>
    </row>
    <row r="89" spans="1:14" x14ac:dyDescent="0.3">
      <c r="A89" s="23">
        <v>46075</v>
      </c>
      <c r="B89" s="27"/>
      <c r="C89" s="27"/>
      <c r="D89" s="27"/>
      <c r="E89" s="27"/>
      <c r="F89" s="27"/>
      <c r="G89" s="27"/>
      <c r="H89" s="27"/>
      <c r="I89" s="27"/>
      <c r="J89" s="24">
        <f t="shared" si="14"/>
        <v>0</v>
      </c>
      <c r="K89" s="18"/>
      <c r="L89" s="24">
        <f t="shared" si="15"/>
        <v>0</v>
      </c>
      <c r="M89" s="18"/>
      <c r="N89" s="18"/>
    </row>
    <row r="90" spans="1:14" x14ac:dyDescent="0.3">
      <c r="A90" s="25" t="s">
        <v>16</v>
      </c>
      <c r="B90" s="20"/>
      <c r="C90" s="20"/>
      <c r="D90" s="20"/>
      <c r="E90" s="20"/>
      <c r="F90" s="20"/>
      <c r="G90" s="20"/>
      <c r="H90" s="20"/>
      <c r="I90" s="20"/>
      <c r="J90" s="25"/>
      <c r="K90" s="20"/>
      <c r="L90" s="26">
        <f>SUM(L83:L89)</f>
        <v>0</v>
      </c>
      <c r="M90" s="20"/>
      <c r="N90" s="20"/>
    </row>
    <row r="91" spans="1:14" x14ac:dyDescent="0.3">
      <c r="A91" s="25" t="s">
        <v>17</v>
      </c>
      <c r="B91" s="20"/>
      <c r="C91" s="20"/>
      <c r="D91" s="20"/>
      <c r="E91" s="20"/>
      <c r="F91" s="20"/>
      <c r="G91" s="20"/>
      <c r="H91" s="20"/>
      <c r="I91" s="20"/>
      <c r="J91" s="25"/>
      <c r="K91" s="20"/>
      <c r="L91" s="25">
        <f>L90*24-39</f>
        <v>-39</v>
      </c>
      <c r="M91" s="20"/>
      <c r="N91" s="20"/>
    </row>
    <row r="92" spans="1:14" x14ac:dyDescent="0.3">
      <c r="A92" s="25" t="s">
        <v>18</v>
      </c>
      <c r="B92" s="20"/>
      <c r="C92" s="20"/>
      <c r="D92" s="20"/>
      <c r="E92" s="20"/>
      <c r="F92" s="20"/>
      <c r="G92" s="20"/>
      <c r="H92" s="20"/>
      <c r="I92" s="20"/>
      <c r="J92" s="25"/>
      <c r="K92" s="20"/>
      <c r="L92" s="25"/>
      <c r="M92" s="20">
        <f>SUM(M83:M89)</f>
        <v>0</v>
      </c>
      <c r="N92" s="20">
        <f>SUM(N83:N89)</f>
        <v>0</v>
      </c>
    </row>
    <row r="93" spans="1:14" x14ac:dyDescent="0.3">
      <c r="A93" s="22" t="s">
        <v>26</v>
      </c>
      <c r="B93" s="17"/>
      <c r="C93" s="17"/>
      <c r="D93" s="17"/>
      <c r="E93" s="17"/>
      <c r="F93" s="17"/>
      <c r="G93" s="17"/>
      <c r="H93" s="17"/>
      <c r="I93" s="17"/>
      <c r="J93" s="22"/>
      <c r="K93" s="17"/>
      <c r="L93" s="22"/>
      <c r="M93" s="17"/>
      <c r="N93" s="17"/>
    </row>
    <row r="94" spans="1:14" x14ac:dyDescent="0.3">
      <c r="A94" s="23">
        <v>46076</v>
      </c>
      <c r="B94" s="27"/>
      <c r="C94" s="27"/>
      <c r="D94" s="27"/>
      <c r="E94" s="27"/>
      <c r="F94" s="27"/>
      <c r="G94" s="27"/>
      <c r="H94" s="27"/>
      <c r="I94" s="27"/>
      <c r="J94" s="24">
        <f t="shared" ref="J94:J100" si="16">IF(OR(A94="",ISBLANK(A94)),"",IF(E94="",0,E94-B94-(D94-C94))+IF(I94="",0,IF(I94&lt;F94,I94+1,I94)-F94-(H94-G94)))</f>
        <v>0</v>
      </c>
      <c r="K94" s="18"/>
      <c r="L94" s="24">
        <f t="shared" ref="L94:L100" si="17">IF(A94="","",IF(K94&lt;&gt;"",IF(ISNUMBER(SEARCH("ecole",K94)),8/24,IF(OR(K94="Congés payés",K94="RTT",K94="Arrêt de travail",K94="Congés sans solde",K94="Jour de repos",K94="Formation"),7/24,IF(K94="Férié",7.8/24,J94))),J94))</f>
        <v>0</v>
      </c>
      <c r="M94" s="18"/>
      <c r="N94" s="18"/>
    </row>
    <row r="95" spans="1:14" x14ac:dyDescent="0.3">
      <c r="A95" s="23">
        <v>46077</v>
      </c>
      <c r="B95" s="27"/>
      <c r="C95" s="27"/>
      <c r="D95" s="27"/>
      <c r="E95" s="27"/>
      <c r="F95" s="27"/>
      <c r="G95" s="27"/>
      <c r="H95" s="27"/>
      <c r="I95" s="27"/>
      <c r="J95" s="24">
        <f t="shared" si="16"/>
        <v>0</v>
      </c>
      <c r="K95" s="18"/>
      <c r="L95" s="24">
        <f t="shared" si="17"/>
        <v>0</v>
      </c>
      <c r="M95" s="18"/>
      <c r="N95" s="18"/>
    </row>
    <row r="96" spans="1:14" x14ac:dyDescent="0.3">
      <c r="A96" s="23">
        <v>46078</v>
      </c>
      <c r="B96" s="27"/>
      <c r="C96" s="27"/>
      <c r="D96" s="27"/>
      <c r="E96" s="27"/>
      <c r="F96" s="27"/>
      <c r="G96" s="27"/>
      <c r="H96" s="27"/>
      <c r="I96" s="27"/>
      <c r="J96" s="24">
        <f t="shared" si="16"/>
        <v>0</v>
      </c>
      <c r="K96" s="18"/>
      <c r="L96" s="24">
        <f t="shared" si="17"/>
        <v>0</v>
      </c>
      <c r="M96" s="18"/>
      <c r="N96" s="18"/>
    </row>
    <row r="97" spans="1:14" x14ac:dyDescent="0.3">
      <c r="A97" s="23">
        <v>46079</v>
      </c>
      <c r="B97" s="27"/>
      <c r="C97" s="27"/>
      <c r="D97" s="27"/>
      <c r="E97" s="27"/>
      <c r="F97" s="27"/>
      <c r="G97" s="27"/>
      <c r="H97" s="27"/>
      <c r="I97" s="27"/>
      <c r="J97" s="24">
        <f t="shared" si="16"/>
        <v>0</v>
      </c>
      <c r="K97" s="18"/>
      <c r="L97" s="24">
        <f t="shared" si="17"/>
        <v>0</v>
      </c>
      <c r="M97" s="18"/>
      <c r="N97" s="18"/>
    </row>
    <row r="98" spans="1:14" x14ac:dyDescent="0.3">
      <c r="A98" s="23">
        <v>46080</v>
      </c>
      <c r="B98" s="27"/>
      <c r="C98" s="27"/>
      <c r="D98" s="27"/>
      <c r="E98" s="27"/>
      <c r="F98" s="27"/>
      <c r="G98" s="27"/>
      <c r="H98" s="27"/>
      <c r="I98" s="27"/>
      <c r="J98" s="24">
        <f t="shared" si="16"/>
        <v>0</v>
      </c>
      <c r="K98" s="18"/>
      <c r="L98" s="24">
        <f t="shared" si="17"/>
        <v>0</v>
      </c>
      <c r="M98" s="18"/>
      <c r="N98" s="18"/>
    </row>
    <row r="99" spans="1:14" x14ac:dyDescent="0.3">
      <c r="A99" s="23">
        <v>46081</v>
      </c>
      <c r="B99" s="27"/>
      <c r="C99" s="27"/>
      <c r="D99" s="27"/>
      <c r="E99" s="27"/>
      <c r="F99" s="27"/>
      <c r="G99" s="27"/>
      <c r="H99" s="27"/>
      <c r="I99" s="27"/>
      <c r="J99" s="24">
        <f t="shared" si="16"/>
        <v>0</v>
      </c>
      <c r="K99" s="18"/>
      <c r="L99" s="24">
        <f t="shared" si="17"/>
        <v>0</v>
      </c>
      <c r="M99" s="18"/>
      <c r="N99" s="18"/>
    </row>
    <row r="100" spans="1:14" x14ac:dyDescent="0.3">
      <c r="A100" s="23">
        <v>46082</v>
      </c>
      <c r="B100" s="27"/>
      <c r="C100" s="27"/>
      <c r="D100" s="27"/>
      <c r="E100" s="27"/>
      <c r="F100" s="27"/>
      <c r="G100" s="27"/>
      <c r="H100" s="27"/>
      <c r="I100" s="27"/>
      <c r="J100" s="24">
        <f t="shared" si="16"/>
        <v>0</v>
      </c>
      <c r="K100" s="18"/>
      <c r="L100" s="24">
        <f t="shared" si="17"/>
        <v>0</v>
      </c>
      <c r="M100" s="18"/>
      <c r="N100" s="18"/>
    </row>
    <row r="101" spans="1:14" x14ac:dyDescent="0.3">
      <c r="A101" s="25" t="s">
        <v>16</v>
      </c>
      <c r="B101" s="20"/>
      <c r="C101" s="20"/>
      <c r="D101" s="20"/>
      <c r="E101" s="20"/>
      <c r="F101" s="20"/>
      <c r="G101" s="20"/>
      <c r="H101" s="20"/>
      <c r="I101" s="20"/>
      <c r="J101" s="25"/>
      <c r="K101" s="20"/>
      <c r="L101" s="26">
        <f>SUM(L94:L100)</f>
        <v>0</v>
      </c>
      <c r="M101" s="20"/>
      <c r="N101" s="20"/>
    </row>
    <row r="102" spans="1:14" x14ac:dyDescent="0.3">
      <c r="A102" s="25" t="s">
        <v>17</v>
      </c>
      <c r="B102" s="20"/>
      <c r="C102" s="20"/>
      <c r="D102" s="20"/>
      <c r="E102" s="20"/>
      <c r="F102" s="20"/>
      <c r="G102" s="20"/>
      <c r="H102" s="20"/>
      <c r="I102" s="20"/>
      <c r="J102" s="25"/>
      <c r="K102" s="20"/>
      <c r="L102" s="25">
        <f>L101*24-39</f>
        <v>-39</v>
      </c>
      <c r="M102" s="20"/>
      <c r="N102" s="20"/>
    </row>
    <row r="103" spans="1:14" x14ac:dyDescent="0.3">
      <c r="A103" s="25" t="s">
        <v>18</v>
      </c>
      <c r="B103" s="20"/>
      <c r="C103" s="20"/>
      <c r="D103" s="20"/>
      <c r="E103" s="20"/>
      <c r="F103" s="20"/>
      <c r="G103" s="20"/>
      <c r="H103" s="20"/>
      <c r="I103" s="20"/>
      <c r="J103" s="25"/>
      <c r="K103" s="20"/>
      <c r="L103" s="25"/>
      <c r="M103" s="20">
        <f>SUM(M94:M100)</f>
        <v>0</v>
      </c>
      <c r="N103" s="20">
        <f>SUM(N94:N100)</f>
        <v>0</v>
      </c>
    </row>
    <row r="104" spans="1:14" x14ac:dyDescent="0.3">
      <c r="A104" s="22" t="s">
        <v>27</v>
      </c>
      <c r="B104" s="17"/>
      <c r="C104" s="17"/>
      <c r="D104" s="17"/>
      <c r="E104" s="17"/>
      <c r="F104" s="17"/>
      <c r="G104" s="17"/>
      <c r="H104" s="17"/>
      <c r="I104" s="17"/>
      <c r="J104" s="22"/>
      <c r="K104" s="17"/>
      <c r="L104" s="22"/>
      <c r="M104" s="17"/>
      <c r="N104" s="17"/>
    </row>
    <row r="105" spans="1:14" x14ac:dyDescent="0.3">
      <c r="A105" s="23">
        <v>46083</v>
      </c>
      <c r="B105" s="27"/>
      <c r="C105" s="27"/>
      <c r="D105" s="27"/>
      <c r="E105" s="27"/>
      <c r="F105" s="27"/>
      <c r="G105" s="27"/>
      <c r="H105" s="27"/>
      <c r="I105" s="27"/>
      <c r="J105" s="24">
        <f t="shared" ref="J105:J111" si="18">IF(OR(A105="",ISBLANK(A105)),"",IF(E105="",0,E105-B105-(D105-C105))+IF(I105="",0,IF(I105&lt;F105,I105+1,I105)-F105-(H105-G105)))</f>
        <v>0</v>
      </c>
      <c r="K105" s="18"/>
      <c r="L105" s="24">
        <f t="shared" ref="L105:L111" si="19">IF(A105="","",IF(K105&lt;&gt;"",IF(ISNUMBER(SEARCH("ecole",K105)),8/24,IF(OR(K105="Congés payés",K105="RTT",K105="Arrêt de travail",K105="Congés sans solde",K105="Jour de repos",K105="Formation"),7/24,IF(K105="Férié",7.8/24,J105))),J105))</f>
        <v>0</v>
      </c>
      <c r="M105" s="18"/>
      <c r="N105" s="18"/>
    </row>
    <row r="106" spans="1:14" x14ac:dyDescent="0.3">
      <c r="A106" s="23">
        <v>46084</v>
      </c>
      <c r="B106" s="27"/>
      <c r="C106" s="27"/>
      <c r="D106" s="27"/>
      <c r="E106" s="27"/>
      <c r="F106" s="27"/>
      <c r="G106" s="27"/>
      <c r="H106" s="27"/>
      <c r="I106" s="27"/>
      <c r="J106" s="24">
        <f t="shared" si="18"/>
        <v>0</v>
      </c>
      <c r="K106" s="18"/>
      <c r="L106" s="24">
        <f t="shared" si="19"/>
        <v>0</v>
      </c>
      <c r="M106" s="18"/>
      <c r="N106" s="18"/>
    </row>
    <row r="107" spans="1:14" x14ac:dyDescent="0.3">
      <c r="A107" s="23">
        <v>46085</v>
      </c>
      <c r="B107" s="27"/>
      <c r="C107" s="27"/>
      <c r="D107" s="27"/>
      <c r="E107" s="27"/>
      <c r="F107" s="27"/>
      <c r="G107" s="27"/>
      <c r="H107" s="27"/>
      <c r="I107" s="27"/>
      <c r="J107" s="24">
        <f t="shared" si="18"/>
        <v>0</v>
      </c>
      <c r="K107" s="18"/>
      <c r="L107" s="24">
        <f t="shared" si="19"/>
        <v>0</v>
      </c>
      <c r="M107" s="18"/>
      <c r="N107" s="18"/>
    </row>
    <row r="108" spans="1:14" x14ac:dyDescent="0.3">
      <c r="A108" s="23">
        <v>46086</v>
      </c>
      <c r="B108" s="27"/>
      <c r="C108" s="27"/>
      <c r="D108" s="27"/>
      <c r="E108" s="27"/>
      <c r="F108" s="27"/>
      <c r="G108" s="27"/>
      <c r="H108" s="27"/>
      <c r="I108" s="27"/>
      <c r="J108" s="24">
        <f t="shared" si="18"/>
        <v>0</v>
      </c>
      <c r="K108" s="18"/>
      <c r="L108" s="24">
        <f t="shared" si="19"/>
        <v>0</v>
      </c>
      <c r="M108" s="18"/>
      <c r="N108" s="18"/>
    </row>
    <row r="109" spans="1:14" x14ac:dyDescent="0.3">
      <c r="A109" s="23">
        <v>46087</v>
      </c>
      <c r="B109" s="27"/>
      <c r="C109" s="27"/>
      <c r="D109" s="27"/>
      <c r="E109" s="27"/>
      <c r="F109" s="27"/>
      <c r="G109" s="27"/>
      <c r="H109" s="27"/>
      <c r="I109" s="27"/>
      <c r="J109" s="24">
        <f t="shared" si="18"/>
        <v>0</v>
      </c>
      <c r="K109" s="18"/>
      <c r="L109" s="24">
        <f t="shared" si="19"/>
        <v>0</v>
      </c>
      <c r="M109" s="18"/>
      <c r="N109" s="18"/>
    </row>
    <row r="110" spans="1:14" x14ac:dyDescent="0.3">
      <c r="A110" s="23">
        <v>46088</v>
      </c>
      <c r="B110" s="27"/>
      <c r="C110" s="27"/>
      <c r="D110" s="27"/>
      <c r="E110" s="27"/>
      <c r="F110" s="27"/>
      <c r="G110" s="27"/>
      <c r="H110" s="27"/>
      <c r="I110" s="27"/>
      <c r="J110" s="24">
        <f t="shared" si="18"/>
        <v>0</v>
      </c>
      <c r="K110" s="18"/>
      <c r="L110" s="24">
        <f t="shared" si="19"/>
        <v>0</v>
      </c>
      <c r="M110" s="18"/>
      <c r="N110" s="18"/>
    </row>
    <row r="111" spans="1:14" x14ac:dyDescent="0.3">
      <c r="A111" s="23">
        <v>46089</v>
      </c>
      <c r="B111" s="27"/>
      <c r="C111" s="27"/>
      <c r="D111" s="27"/>
      <c r="E111" s="27"/>
      <c r="F111" s="27"/>
      <c r="G111" s="27"/>
      <c r="H111" s="27"/>
      <c r="I111" s="27"/>
      <c r="J111" s="24">
        <f t="shared" si="18"/>
        <v>0</v>
      </c>
      <c r="K111" s="18"/>
      <c r="L111" s="24">
        <f t="shared" si="19"/>
        <v>0</v>
      </c>
      <c r="M111" s="18"/>
      <c r="N111" s="18"/>
    </row>
    <row r="112" spans="1:14" x14ac:dyDescent="0.3">
      <c r="A112" s="25" t="s">
        <v>16</v>
      </c>
      <c r="B112" s="20"/>
      <c r="C112" s="20"/>
      <c r="D112" s="20"/>
      <c r="E112" s="20"/>
      <c r="F112" s="20"/>
      <c r="G112" s="20"/>
      <c r="H112" s="20"/>
      <c r="I112" s="20"/>
      <c r="J112" s="25"/>
      <c r="K112" s="20"/>
      <c r="L112" s="26">
        <f>SUM(L105:L111)</f>
        <v>0</v>
      </c>
      <c r="M112" s="20"/>
      <c r="N112" s="20"/>
    </row>
    <row r="113" spans="1:14" x14ac:dyDescent="0.3">
      <c r="A113" s="25" t="s">
        <v>17</v>
      </c>
      <c r="B113" s="20"/>
      <c r="C113" s="20"/>
      <c r="D113" s="20"/>
      <c r="E113" s="20"/>
      <c r="F113" s="20"/>
      <c r="G113" s="20"/>
      <c r="H113" s="20"/>
      <c r="I113" s="20"/>
      <c r="J113" s="25"/>
      <c r="K113" s="20"/>
      <c r="L113" s="25">
        <f>L112*24-39</f>
        <v>-39</v>
      </c>
      <c r="M113" s="20"/>
      <c r="N113" s="20"/>
    </row>
    <row r="114" spans="1:14" x14ac:dyDescent="0.3">
      <c r="A114" s="25" t="s">
        <v>18</v>
      </c>
      <c r="B114" s="20"/>
      <c r="C114" s="20"/>
      <c r="D114" s="20"/>
      <c r="E114" s="20"/>
      <c r="F114" s="20"/>
      <c r="G114" s="20"/>
      <c r="H114" s="20"/>
      <c r="I114" s="20"/>
      <c r="J114" s="25"/>
      <c r="K114" s="20"/>
      <c r="L114" s="25"/>
      <c r="M114" s="20">
        <f>SUM(M105:M111)</f>
        <v>0</v>
      </c>
      <c r="N114" s="20">
        <f>SUM(N105:N111)</f>
        <v>0</v>
      </c>
    </row>
    <row r="115" spans="1:14" x14ac:dyDescent="0.3">
      <c r="A115" s="22" t="s">
        <v>28</v>
      </c>
      <c r="B115" s="17"/>
      <c r="C115" s="17"/>
      <c r="D115" s="17"/>
      <c r="E115" s="17"/>
      <c r="F115" s="17"/>
      <c r="G115" s="17"/>
      <c r="H115" s="17"/>
      <c r="I115" s="17"/>
      <c r="J115" s="22"/>
      <c r="K115" s="17"/>
      <c r="L115" s="22"/>
      <c r="M115" s="17"/>
      <c r="N115" s="17"/>
    </row>
    <row r="116" spans="1:14" x14ac:dyDescent="0.3">
      <c r="A116" s="23">
        <v>46090</v>
      </c>
      <c r="B116" s="27"/>
      <c r="C116" s="27"/>
      <c r="D116" s="27"/>
      <c r="E116" s="27"/>
      <c r="F116" s="27"/>
      <c r="G116" s="27"/>
      <c r="H116" s="27"/>
      <c r="I116" s="27"/>
      <c r="J116" s="24">
        <f t="shared" ref="J116:J122" si="20">IF(OR(A116="",ISBLANK(A116)),"",IF(E116="",0,E116-B116-(D116-C116))+IF(I116="",0,IF(I116&lt;F116,I116+1,I116)-F116-(H116-G116)))</f>
        <v>0</v>
      </c>
      <c r="K116" s="18"/>
      <c r="L116" s="24">
        <f t="shared" ref="L116:L122" si="21">IF(A116="","",IF(K116&lt;&gt;"",IF(ISNUMBER(SEARCH("ecole",K116)),8/24,IF(OR(K116="Congés payés",K116="RTT",K116="Arrêt de travail",K116="Congés sans solde",K116="Jour de repos",K116="Formation"),7/24,IF(K116="Férié",7.8/24,J116))),J116))</f>
        <v>0</v>
      </c>
      <c r="M116" s="18"/>
      <c r="N116" s="18"/>
    </row>
    <row r="117" spans="1:14" x14ac:dyDescent="0.3">
      <c r="A117" s="23">
        <v>46091</v>
      </c>
      <c r="B117" s="27"/>
      <c r="C117" s="27"/>
      <c r="D117" s="27"/>
      <c r="E117" s="27"/>
      <c r="F117" s="27"/>
      <c r="G117" s="27"/>
      <c r="H117" s="27"/>
      <c r="I117" s="27"/>
      <c r="J117" s="24">
        <f t="shared" si="20"/>
        <v>0</v>
      </c>
      <c r="K117" s="18"/>
      <c r="L117" s="24">
        <f t="shared" si="21"/>
        <v>0</v>
      </c>
      <c r="M117" s="18"/>
      <c r="N117" s="18"/>
    </row>
    <row r="118" spans="1:14" x14ac:dyDescent="0.3">
      <c r="A118" s="23">
        <v>46092</v>
      </c>
      <c r="B118" s="27"/>
      <c r="C118" s="27"/>
      <c r="D118" s="27"/>
      <c r="E118" s="27"/>
      <c r="F118" s="27"/>
      <c r="G118" s="27"/>
      <c r="H118" s="27"/>
      <c r="I118" s="27"/>
      <c r="J118" s="24">
        <f t="shared" si="20"/>
        <v>0</v>
      </c>
      <c r="K118" s="18"/>
      <c r="L118" s="24">
        <f t="shared" si="21"/>
        <v>0</v>
      </c>
      <c r="M118" s="18"/>
      <c r="N118" s="18"/>
    </row>
    <row r="119" spans="1:14" x14ac:dyDescent="0.3">
      <c r="A119" s="23">
        <v>46093</v>
      </c>
      <c r="B119" s="27"/>
      <c r="C119" s="27"/>
      <c r="D119" s="27"/>
      <c r="E119" s="27"/>
      <c r="F119" s="27"/>
      <c r="G119" s="27"/>
      <c r="H119" s="27"/>
      <c r="I119" s="27"/>
      <c r="J119" s="24">
        <f t="shared" si="20"/>
        <v>0</v>
      </c>
      <c r="K119" s="18"/>
      <c r="L119" s="24">
        <f t="shared" si="21"/>
        <v>0</v>
      </c>
      <c r="M119" s="18"/>
      <c r="N119" s="18"/>
    </row>
    <row r="120" spans="1:14" x14ac:dyDescent="0.3">
      <c r="A120" s="23">
        <v>46094</v>
      </c>
      <c r="B120" s="27"/>
      <c r="C120" s="27"/>
      <c r="D120" s="27"/>
      <c r="E120" s="27"/>
      <c r="F120" s="27"/>
      <c r="G120" s="27"/>
      <c r="H120" s="27"/>
      <c r="I120" s="27"/>
      <c r="J120" s="24">
        <f t="shared" si="20"/>
        <v>0</v>
      </c>
      <c r="K120" s="18"/>
      <c r="L120" s="24">
        <f t="shared" si="21"/>
        <v>0</v>
      </c>
      <c r="M120" s="18"/>
      <c r="N120" s="18"/>
    </row>
    <row r="121" spans="1:14" x14ac:dyDescent="0.3">
      <c r="A121" s="23">
        <v>46095</v>
      </c>
      <c r="B121" s="27"/>
      <c r="C121" s="27"/>
      <c r="D121" s="27"/>
      <c r="E121" s="27"/>
      <c r="F121" s="27"/>
      <c r="G121" s="27"/>
      <c r="H121" s="27"/>
      <c r="I121" s="27"/>
      <c r="J121" s="24">
        <f t="shared" si="20"/>
        <v>0</v>
      </c>
      <c r="K121" s="18"/>
      <c r="L121" s="24">
        <f t="shared" si="21"/>
        <v>0</v>
      </c>
      <c r="M121" s="18"/>
      <c r="N121" s="18"/>
    </row>
    <row r="122" spans="1:14" x14ac:dyDescent="0.3">
      <c r="A122" s="23">
        <v>46096</v>
      </c>
      <c r="B122" s="27"/>
      <c r="C122" s="27"/>
      <c r="D122" s="27"/>
      <c r="E122" s="27"/>
      <c r="F122" s="27"/>
      <c r="G122" s="27"/>
      <c r="H122" s="27"/>
      <c r="I122" s="27"/>
      <c r="J122" s="24">
        <f t="shared" si="20"/>
        <v>0</v>
      </c>
      <c r="K122" s="18"/>
      <c r="L122" s="24">
        <f t="shared" si="21"/>
        <v>0</v>
      </c>
      <c r="M122" s="18"/>
      <c r="N122" s="18"/>
    </row>
    <row r="123" spans="1:14" x14ac:dyDescent="0.3">
      <c r="A123" s="25" t="s">
        <v>16</v>
      </c>
      <c r="B123" s="20"/>
      <c r="C123" s="20"/>
      <c r="D123" s="20"/>
      <c r="E123" s="20"/>
      <c r="F123" s="20"/>
      <c r="G123" s="20"/>
      <c r="H123" s="20"/>
      <c r="I123" s="20"/>
      <c r="J123" s="25"/>
      <c r="K123" s="20"/>
      <c r="L123" s="26">
        <f>SUM(L116:L122)</f>
        <v>0</v>
      </c>
      <c r="M123" s="20"/>
      <c r="N123" s="20"/>
    </row>
    <row r="124" spans="1:14" x14ac:dyDescent="0.3">
      <c r="A124" s="25" t="s">
        <v>17</v>
      </c>
      <c r="B124" s="20"/>
      <c r="C124" s="20"/>
      <c r="D124" s="20"/>
      <c r="E124" s="20"/>
      <c r="F124" s="20"/>
      <c r="G124" s="20"/>
      <c r="H124" s="20"/>
      <c r="I124" s="20"/>
      <c r="J124" s="25"/>
      <c r="K124" s="20"/>
      <c r="L124" s="25">
        <f>L123*24-39</f>
        <v>-39</v>
      </c>
      <c r="M124" s="20"/>
      <c r="N124" s="20"/>
    </row>
    <row r="125" spans="1:14" x14ac:dyDescent="0.3">
      <c r="A125" s="25" t="s">
        <v>18</v>
      </c>
      <c r="B125" s="20"/>
      <c r="C125" s="20"/>
      <c r="D125" s="20"/>
      <c r="E125" s="20"/>
      <c r="F125" s="20"/>
      <c r="G125" s="20"/>
      <c r="H125" s="20"/>
      <c r="I125" s="20"/>
      <c r="J125" s="25"/>
      <c r="K125" s="20"/>
      <c r="L125" s="25"/>
      <c r="M125" s="20">
        <f>SUM(M116:M122)</f>
        <v>0</v>
      </c>
      <c r="N125" s="20">
        <f>SUM(N116:N122)</f>
        <v>0</v>
      </c>
    </row>
    <row r="126" spans="1:14" x14ac:dyDescent="0.3">
      <c r="A126" s="22" t="s">
        <v>29</v>
      </c>
      <c r="B126" s="17"/>
      <c r="C126" s="17"/>
      <c r="D126" s="17"/>
      <c r="E126" s="17"/>
      <c r="F126" s="17"/>
      <c r="G126" s="17"/>
      <c r="H126" s="17"/>
      <c r="I126" s="17"/>
      <c r="J126" s="22"/>
      <c r="K126" s="17"/>
      <c r="L126" s="22"/>
      <c r="M126" s="17"/>
      <c r="N126" s="17"/>
    </row>
    <row r="127" spans="1:14" x14ac:dyDescent="0.3">
      <c r="A127" s="23">
        <v>46097</v>
      </c>
      <c r="B127" s="27"/>
      <c r="C127" s="27"/>
      <c r="D127" s="27"/>
      <c r="E127" s="27"/>
      <c r="F127" s="27"/>
      <c r="G127" s="27"/>
      <c r="H127" s="27"/>
      <c r="I127" s="27"/>
      <c r="J127" s="24">
        <f t="shared" ref="J127:J133" si="22">IF(OR(A127="",ISBLANK(A127)),"",IF(E127="",0,E127-B127-(D127-C127))+IF(I127="",0,IF(I127&lt;F127,I127+1,I127)-F127-(H127-G127)))</f>
        <v>0</v>
      </c>
      <c r="K127" s="18"/>
      <c r="L127" s="24">
        <f t="shared" ref="L127:L133" si="23">IF(A127="","",IF(K127&lt;&gt;"",IF(ISNUMBER(SEARCH("ecole",K127)),8/24,IF(OR(K127="Congés payés",K127="RTT",K127="Arrêt de travail",K127="Congés sans solde",K127="Jour de repos",K127="Formation"),7/24,IF(K127="Férié",7.8/24,J127))),J127))</f>
        <v>0</v>
      </c>
      <c r="M127" s="18"/>
      <c r="N127" s="18"/>
    </row>
    <row r="128" spans="1:14" x14ac:dyDescent="0.3">
      <c r="A128" s="23">
        <v>46098</v>
      </c>
      <c r="B128" s="27"/>
      <c r="C128" s="27"/>
      <c r="D128" s="27"/>
      <c r="E128" s="27"/>
      <c r="F128" s="27"/>
      <c r="G128" s="27"/>
      <c r="H128" s="27"/>
      <c r="I128" s="27"/>
      <c r="J128" s="24">
        <f t="shared" si="22"/>
        <v>0</v>
      </c>
      <c r="K128" s="18"/>
      <c r="L128" s="24">
        <f t="shared" si="23"/>
        <v>0</v>
      </c>
      <c r="M128" s="18"/>
      <c r="N128" s="18"/>
    </row>
    <row r="129" spans="1:14" x14ac:dyDescent="0.3">
      <c r="A129" s="23">
        <v>46099</v>
      </c>
      <c r="B129" s="27"/>
      <c r="C129" s="27"/>
      <c r="D129" s="27"/>
      <c r="E129" s="27"/>
      <c r="F129" s="27"/>
      <c r="G129" s="27"/>
      <c r="H129" s="27"/>
      <c r="I129" s="27"/>
      <c r="J129" s="24">
        <f t="shared" si="22"/>
        <v>0</v>
      </c>
      <c r="K129" s="18"/>
      <c r="L129" s="24">
        <f t="shared" si="23"/>
        <v>0</v>
      </c>
      <c r="M129" s="18"/>
      <c r="N129" s="18"/>
    </row>
    <row r="130" spans="1:14" x14ac:dyDescent="0.3">
      <c r="A130" s="23">
        <v>46100</v>
      </c>
      <c r="B130" s="27"/>
      <c r="C130" s="27"/>
      <c r="D130" s="27"/>
      <c r="E130" s="27"/>
      <c r="F130" s="27"/>
      <c r="G130" s="27"/>
      <c r="H130" s="27"/>
      <c r="I130" s="27"/>
      <c r="J130" s="24">
        <f t="shared" si="22"/>
        <v>0</v>
      </c>
      <c r="K130" s="18"/>
      <c r="L130" s="24">
        <f t="shared" si="23"/>
        <v>0</v>
      </c>
      <c r="M130" s="18"/>
      <c r="N130" s="18"/>
    </row>
    <row r="131" spans="1:14" x14ac:dyDescent="0.3">
      <c r="A131" s="23">
        <v>46101</v>
      </c>
      <c r="B131" s="27"/>
      <c r="C131" s="27"/>
      <c r="D131" s="27"/>
      <c r="E131" s="27"/>
      <c r="F131" s="27"/>
      <c r="G131" s="27"/>
      <c r="H131" s="27"/>
      <c r="I131" s="27"/>
      <c r="J131" s="24">
        <f t="shared" si="22"/>
        <v>0</v>
      </c>
      <c r="K131" s="18"/>
      <c r="L131" s="24">
        <f t="shared" si="23"/>
        <v>0</v>
      </c>
      <c r="M131" s="18"/>
      <c r="N131" s="18"/>
    </row>
    <row r="132" spans="1:14" x14ac:dyDescent="0.3">
      <c r="A132" s="23">
        <v>46102</v>
      </c>
      <c r="B132" s="27"/>
      <c r="C132" s="27"/>
      <c r="D132" s="27"/>
      <c r="E132" s="27"/>
      <c r="F132" s="27"/>
      <c r="G132" s="27"/>
      <c r="H132" s="27"/>
      <c r="I132" s="27"/>
      <c r="J132" s="24">
        <f t="shared" si="22"/>
        <v>0</v>
      </c>
      <c r="K132" s="18"/>
      <c r="L132" s="24">
        <f t="shared" si="23"/>
        <v>0</v>
      </c>
      <c r="M132" s="18"/>
      <c r="N132" s="18"/>
    </row>
    <row r="133" spans="1:14" x14ac:dyDescent="0.3">
      <c r="A133" s="23">
        <v>46103</v>
      </c>
      <c r="B133" s="27"/>
      <c r="C133" s="27"/>
      <c r="D133" s="27"/>
      <c r="E133" s="27"/>
      <c r="F133" s="27"/>
      <c r="G133" s="27"/>
      <c r="H133" s="27"/>
      <c r="I133" s="27"/>
      <c r="J133" s="24">
        <f t="shared" si="22"/>
        <v>0</v>
      </c>
      <c r="K133" s="18"/>
      <c r="L133" s="24">
        <f t="shared" si="23"/>
        <v>0</v>
      </c>
      <c r="M133" s="18"/>
      <c r="N133" s="18"/>
    </row>
    <row r="134" spans="1:14" x14ac:dyDescent="0.3">
      <c r="A134" s="25" t="s">
        <v>16</v>
      </c>
      <c r="B134" s="20"/>
      <c r="C134" s="20"/>
      <c r="D134" s="20"/>
      <c r="E134" s="20"/>
      <c r="F134" s="20"/>
      <c r="G134" s="20"/>
      <c r="H134" s="20"/>
      <c r="I134" s="20"/>
      <c r="J134" s="25"/>
      <c r="K134" s="20"/>
      <c r="L134" s="26">
        <f>SUM(L127:L133)</f>
        <v>0</v>
      </c>
      <c r="M134" s="20"/>
      <c r="N134" s="20"/>
    </row>
    <row r="135" spans="1:14" x14ac:dyDescent="0.3">
      <c r="A135" s="25" t="s">
        <v>17</v>
      </c>
      <c r="B135" s="20"/>
      <c r="C135" s="20"/>
      <c r="D135" s="20"/>
      <c r="E135" s="20"/>
      <c r="F135" s="20"/>
      <c r="G135" s="20"/>
      <c r="H135" s="20"/>
      <c r="I135" s="20"/>
      <c r="J135" s="25"/>
      <c r="K135" s="20"/>
      <c r="L135" s="25">
        <f>L134*24-39</f>
        <v>-39</v>
      </c>
      <c r="M135" s="20"/>
      <c r="N135" s="20"/>
    </row>
    <row r="136" spans="1:14" x14ac:dyDescent="0.3">
      <c r="A136" s="25" t="s">
        <v>18</v>
      </c>
      <c r="B136" s="20"/>
      <c r="C136" s="20"/>
      <c r="D136" s="20"/>
      <c r="E136" s="20"/>
      <c r="F136" s="20"/>
      <c r="G136" s="20"/>
      <c r="H136" s="20"/>
      <c r="I136" s="20"/>
      <c r="J136" s="25"/>
      <c r="K136" s="20"/>
      <c r="L136" s="25"/>
      <c r="M136" s="20">
        <f>SUM(M127:M133)</f>
        <v>0</v>
      </c>
      <c r="N136" s="20">
        <f>SUM(N127:N133)</f>
        <v>0</v>
      </c>
    </row>
    <row r="137" spans="1:14" x14ac:dyDescent="0.3">
      <c r="A137" s="22" t="s">
        <v>30</v>
      </c>
      <c r="B137" s="17"/>
      <c r="C137" s="17"/>
      <c r="D137" s="17"/>
      <c r="E137" s="17"/>
      <c r="F137" s="17"/>
      <c r="G137" s="17"/>
      <c r="H137" s="17"/>
      <c r="I137" s="17"/>
      <c r="J137" s="22"/>
      <c r="K137" s="17"/>
      <c r="L137" s="22"/>
      <c r="M137" s="17"/>
      <c r="N137" s="17"/>
    </row>
    <row r="138" spans="1:14" x14ac:dyDescent="0.3">
      <c r="A138" s="23">
        <v>46104</v>
      </c>
      <c r="B138" s="27"/>
      <c r="C138" s="27"/>
      <c r="D138" s="27"/>
      <c r="E138" s="27"/>
      <c r="F138" s="27"/>
      <c r="G138" s="27"/>
      <c r="H138" s="27"/>
      <c r="I138" s="27"/>
      <c r="J138" s="24">
        <f t="shared" ref="J138:J144" si="24">IF(OR(A138="",ISBLANK(A138)),"",IF(E138="",0,E138-B138-(D138-C138))+IF(I138="",0,IF(I138&lt;F138,I138+1,I138)-F138-(H138-G138)))</f>
        <v>0</v>
      </c>
      <c r="K138" s="18"/>
      <c r="L138" s="24">
        <f t="shared" ref="L138:L144" si="25">IF(A138="","",IF(K138&lt;&gt;"",IF(ISNUMBER(SEARCH("ecole",K138)),8/24,IF(OR(K138="Congés payés",K138="RTT",K138="Arrêt de travail",K138="Congés sans solde",K138="Jour de repos",K138="Formation"),7/24,IF(K138="Férié",7.8/24,J138))),J138))</f>
        <v>0</v>
      </c>
      <c r="M138" s="18"/>
      <c r="N138" s="18"/>
    </row>
    <row r="139" spans="1:14" x14ac:dyDescent="0.3">
      <c r="A139" s="23">
        <v>46105</v>
      </c>
      <c r="B139" s="27"/>
      <c r="C139" s="27"/>
      <c r="D139" s="27"/>
      <c r="E139" s="27"/>
      <c r="F139" s="27"/>
      <c r="G139" s="27"/>
      <c r="H139" s="27"/>
      <c r="I139" s="27"/>
      <c r="J139" s="24">
        <f t="shared" si="24"/>
        <v>0</v>
      </c>
      <c r="K139" s="18"/>
      <c r="L139" s="24">
        <f t="shared" si="25"/>
        <v>0</v>
      </c>
      <c r="M139" s="18"/>
      <c r="N139" s="18"/>
    </row>
    <row r="140" spans="1:14" x14ac:dyDescent="0.3">
      <c r="A140" s="23">
        <v>46106</v>
      </c>
      <c r="B140" s="27"/>
      <c r="C140" s="27"/>
      <c r="D140" s="27"/>
      <c r="E140" s="27"/>
      <c r="F140" s="27"/>
      <c r="G140" s="27"/>
      <c r="H140" s="27"/>
      <c r="I140" s="27"/>
      <c r="J140" s="24">
        <f t="shared" si="24"/>
        <v>0</v>
      </c>
      <c r="K140" s="18"/>
      <c r="L140" s="24">
        <f t="shared" si="25"/>
        <v>0</v>
      </c>
      <c r="M140" s="18"/>
      <c r="N140" s="18"/>
    </row>
    <row r="141" spans="1:14" x14ac:dyDescent="0.3">
      <c r="A141" s="23">
        <v>46107</v>
      </c>
      <c r="B141" s="27"/>
      <c r="C141" s="27"/>
      <c r="D141" s="27"/>
      <c r="E141" s="27"/>
      <c r="F141" s="27"/>
      <c r="G141" s="27"/>
      <c r="H141" s="27"/>
      <c r="I141" s="27"/>
      <c r="J141" s="24">
        <f t="shared" si="24"/>
        <v>0</v>
      </c>
      <c r="K141" s="18"/>
      <c r="L141" s="24">
        <f t="shared" si="25"/>
        <v>0</v>
      </c>
      <c r="M141" s="18"/>
      <c r="N141" s="18"/>
    </row>
    <row r="142" spans="1:14" x14ac:dyDescent="0.3">
      <c r="A142" s="23">
        <v>46108</v>
      </c>
      <c r="B142" s="27"/>
      <c r="C142" s="27"/>
      <c r="D142" s="27"/>
      <c r="E142" s="27"/>
      <c r="F142" s="27"/>
      <c r="G142" s="27"/>
      <c r="H142" s="27"/>
      <c r="I142" s="27"/>
      <c r="J142" s="24">
        <f t="shared" si="24"/>
        <v>0</v>
      </c>
      <c r="K142" s="18"/>
      <c r="L142" s="24">
        <f t="shared" si="25"/>
        <v>0</v>
      </c>
      <c r="M142" s="18"/>
      <c r="N142" s="18"/>
    </row>
    <row r="143" spans="1:14" x14ac:dyDescent="0.3">
      <c r="A143" s="23">
        <v>46109</v>
      </c>
      <c r="B143" s="27"/>
      <c r="C143" s="27"/>
      <c r="D143" s="27"/>
      <c r="E143" s="27"/>
      <c r="F143" s="27"/>
      <c r="G143" s="27"/>
      <c r="H143" s="27"/>
      <c r="I143" s="27"/>
      <c r="J143" s="24">
        <f t="shared" si="24"/>
        <v>0</v>
      </c>
      <c r="K143" s="18"/>
      <c r="L143" s="24">
        <f t="shared" si="25"/>
        <v>0</v>
      </c>
      <c r="M143" s="18"/>
      <c r="N143" s="18"/>
    </row>
    <row r="144" spans="1:14" x14ac:dyDescent="0.3">
      <c r="A144" s="23">
        <v>46110</v>
      </c>
      <c r="B144" s="27"/>
      <c r="C144" s="27"/>
      <c r="D144" s="27"/>
      <c r="E144" s="27"/>
      <c r="F144" s="27"/>
      <c r="G144" s="27"/>
      <c r="H144" s="27"/>
      <c r="I144" s="27"/>
      <c r="J144" s="24">
        <f t="shared" si="24"/>
        <v>0</v>
      </c>
      <c r="K144" s="18"/>
      <c r="L144" s="24">
        <f t="shared" si="25"/>
        <v>0</v>
      </c>
      <c r="M144" s="18"/>
      <c r="N144" s="18"/>
    </row>
    <row r="145" spans="1:14" x14ac:dyDescent="0.3">
      <c r="A145" s="25" t="s">
        <v>16</v>
      </c>
      <c r="B145" s="20"/>
      <c r="C145" s="20"/>
      <c r="D145" s="20"/>
      <c r="E145" s="20"/>
      <c r="F145" s="20"/>
      <c r="G145" s="20"/>
      <c r="H145" s="20"/>
      <c r="I145" s="20"/>
      <c r="J145" s="25"/>
      <c r="K145" s="20"/>
      <c r="L145" s="26">
        <f>SUM(L138:L144)</f>
        <v>0</v>
      </c>
      <c r="M145" s="20"/>
      <c r="N145" s="20"/>
    </row>
    <row r="146" spans="1:14" x14ac:dyDescent="0.3">
      <c r="A146" s="25" t="s">
        <v>17</v>
      </c>
      <c r="B146" s="20"/>
      <c r="C146" s="20"/>
      <c r="D146" s="20"/>
      <c r="E146" s="20"/>
      <c r="F146" s="20"/>
      <c r="G146" s="20"/>
      <c r="H146" s="20"/>
      <c r="I146" s="20"/>
      <c r="J146" s="25"/>
      <c r="K146" s="20"/>
      <c r="L146" s="25">
        <f>L145*24-39</f>
        <v>-39</v>
      </c>
      <c r="M146" s="20"/>
      <c r="N146" s="20"/>
    </row>
    <row r="147" spans="1:14" x14ac:dyDescent="0.3">
      <c r="A147" s="25" t="s">
        <v>18</v>
      </c>
      <c r="B147" s="20"/>
      <c r="C147" s="20"/>
      <c r="D147" s="20"/>
      <c r="E147" s="20"/>
      <c r="F147" s="20"/>
      <c r="G147" s="20"/>
      <c r="H147" s="20"/>
      <c r="I147" s="20"/>
      <c r="J147" s="25"/>
      <c r="K147" s="20"/>
      <c r="L147" s="25"/>
      <c r="M147" s="20">
        <f>SUM(M138:M144)</f>
        <v>0</v>
      </c>
      <c r="N147" s="20">
        <f>SUM(N138:N144)</f>
        <v>0</v>
      </c>
    </row>
    <row r="148" spans="1:14" x14ac:dyDescent="0.3">
      <c r="A148" s="22" t="s">
        <v>31</v>
      </c>
      <c r="B148" s="17"/>
      <c r="C148" s="17"/>
      <c r="D148" s="17"/>
      <c r="E148" s="17"/>
      <c r="F148" s="17"/>
      <c r="G148" s="17"/>
      <c r="H148" s="17"/>
      <c r="I148" s="17"/>
      <c r="J148" s="22"/>
      <c r="K148" s="17"/>
      <c r="L148" s="22"/>
      <c r="M148" s="17"/>
      <c r="N148" s="17"/>
    </row>
    <row r="149" spans="1:14" x14ac:dyDescent="0.3">
      <c r="A149" s="23">
        <v>46111</v>
      </c>
      <c r="B149" s="27"/>
      <c r="C149" s="27"/>
      <c r="D149" s="27"/>
      <c r="E149" s="27"/>
      <c r="F149" s="27"/>
      <c r="G149" s="27"/>
      <c r="H149" s="27"/>
      <c r="I149" s="27"/>
      <c r="J149" s="24">
        <f t="shared" ref="J149:J155" si="26">IF(OR(A149="",ISBLANK(A149)),"",IF(E149="",0,E149-B149-(D149-C149))+IF(I149="",0,IF(I149&lt;F149,I149+1,I149)-F149-(H149-G149)))</f>
        <v>0</v>
      </c>
      <c r="K149" s="18"/>
      <c r="L149" s="24">
        <f t="shared" ref="L149:L155" si="27">IF(A149="","",IF(K149&lt;&gt;"",IF(ISNUMBER(SEARCH("ecole",K149)),8/24,IF(OR(K149="Congés payés",K149="RTT",K149="Arrêt de travail",K149="Congés sans solde",K149="Jour de repos",K149="Formation"),7/24,IF(K149="Férié",7.8/24,J149))),J149))</f>
        <v>0</v>
      </c>
      <c r="M149" s="18"/>
      <c r="N149" s="18"/>
    </row>
    <row r="150" spans="1:14" x14ac:dyDescent="0.3">
      <c r="A150" s="23">
        <v>46112</v>
      </c>
      <c r="B150" s="27"/>
      <c r="C150" s="27"/>
      <c r="D150" s="27"/>
      <c r="E150" s="27"/>
      <c r="F150" s="27"/>
      <c r="G150" s="27"/>
      <c r="H150" s="27"/>
      <c r="I150" s="27"/>
      <c r="J150" s="24">
        <f t="shared" si="26"/>
        <v>0</v>
      </c>
      <c r="K150" s="18"/>
      <c r="L150" s="24">
        <f t="shared" si="27"/>
        <v>0</v>
      </c>
      <c r="M150" s="18"/>
      <c r="N150" s="18"/>
    </row>
    <row r="151" spans="1:14" x14ac:dyDescent="0.3">
      <c r="A151" s="23">
        <v>46113</v>
      </c>
      <c r="B151" s="27"/>
      <c r="C151" s="27"/>
      <c r="D151" s="27"/>
      <c r="E151" s="27"/>
      <c r="F151" s="27"/>
      <c r="G151" s="27"/>
      <c r="H151" s="27"/>
      <c r="I151" s="27"/>
      <c r="J151" s="24">
        <f t="shared" si="26"/>
        <v>0</v>
      </c>
      <c r="K151" s="18"/>
      <c r="L151" s="24">
        <f t="shared" si="27"/>
        <v>0</v>
      </c>
      <c r="M151" s="18"/>
      <c r="N151" s="18"/>
    </row>
    <row r="152" spans="1:14" x14ac:dyDescent="0.3">
      <c r="A152" s="23">
        <v>46114</v>
      </c>
      <c r="B152" s="27"/>
      <c r="C152" s="27"/>
      <c r="D152" s="27"/>
      <c r="E152" s="27"/>
      <c r="F152" s="27"/>
      <c r="G152" s="27"/>
      <c r="H152" s="27"/>
      <c r="I152" s="27"/>
      <c r="J152" s="24">
        <f t="shared" si="26"/>
        <v>0</v>
      </c>
      <c r="K152" s="18"/>
      <c r="L152" s="24">
        <f t="shared" si="27"/>
        <v>0</v>
      </c>
      <c r="M152" s="18"/>
      <c r="N152" s="18"/>
    </row>
    <row r="153" spans="1:14" x14ac:dyDescent="0.3">
      <c r="A153" s="23">
        <v>46115</v>
      </c>
      <c r="B153" s="27"/>
      <c r="C153" s="27"/>
      <c r="D153" s="27"/>
      <c r="E153" s="27"/>
      <c r="F153" s="27"/>
      <c r="G153" s="27"/>
      <c r="H153" s="27"/>
      <c r="I153" s="27"/>
      <c r="J153" s="24">
        <f t="shared" si="26"/>
        <v>0</v>
      </c>
      <c r="K153" s="18"/>
      <c r="L153" s="24">
        <f t="shared" si="27"/>
        <v>0</v>
      </c>
      <c r="M153" s="18"/>
      <c r="N153" s="18"/>
    </row>
    <row r="154" spans="1:14" x14ac:dyDescent="0.3">
      <c r="A154" s="23">
        <v>46116</v>
      </c>
      <c r="B154" s="27"/>
      <c r="C154" s="27"/>
      <c r="D154" s="27"/>
      <c r="E154" s="27"/>
      <c r="F154" s="27"/>
      <c r="G154" s="27"/>
      <c r="H154" s="27"/>
      <c r="I154" s="27"/>
      <c r="J154" s="24">
        <f t="shared" si="26"/>
        <v>0</v>
      </c>
      <c r="K154" s="18"/>
      <c r="L154" s="24">
        <f t="shared" si="27"/>
        <v>0</v>
      </c>
      <c r="M154" s="18"/>
      <c r="N154" s="18"/>
    </row>
    <row r="155" spans="1:14" x14ac:dyDescent="0.3">
      <c r="A155" s="23">
        <v>46117</v>
      </c>
      <c r="B155" s="27"/>
      <c r="C155" s="27"/>
      <c r="D155" s="27"/>
      <c r="E155" s="27"/>
      <c r="F155" s="27"/>
      <c r="G155" s="27"/>
      <c r="H155" s="27"/>
      <c r="I155" s="27"/>
      <c r="J155" s="24">
        <f t="shared" si="26"/>
        <v>0</v>
      </c>
      <c r="K155" s="18"/>
      <c r="L155" s="24">
        <f t="shared" si="27"/>
        <v>0</v>
      </c>
      <c r="M155" s="18"/>
      <c r="N155" s="18"/>
    </row>
    <row r="156" spans="1:14" x14ac:dyDescent="0.3">
      <c r="A156" s="25" t="s">
        <v>16</v>
      </c>
      <c r="B156" s="20"/>
      <c r="C156" s="20"/>
      <c r="D156" s="20"/>
      <c r="E156" s="20"/>
      <c r="F156" s="20"/>
      <c r="G156" s="20"/>
      <c r="H156" s="20"/>
      <c r="I156" s="20"/>
      <c r="J156" s="25"/>
      <c r="K156" s="20"/>
      <c r="L156" s="26">
        <f>SUM(L149:L155)</f>
        <v>0</v>
      </c>
      <c r="M156" s="20"/>
      <c r="N156" s="20"/>
    </row>
    <row r="157" spans="1:14" x14ac:dyDescent="0.3">
      <c r="A157" s="25" t="s">
        <v>17</v>
      </c>
      <c r="B157" s="20"/>
      <c r="C157" s="20"/>
      <c r="D157" s="20"/>
      <c r="E157" s="20"/>
      <c r="F157" s="20"/>
      <c r="G157" s="20"/>
      <c r="H157" s="20"/>
      <c r="I157" s="20"/>
      <c r="J157" s="25"/>
      <c r="K157" s="20"/>
      <c r="L157" s="25">
        <f>L156*24-39</f>
        <v>-39</v>
      </c>
      <c r="M157" s="20"/>
      <c r="N157" s="20"/>
    </row>
    <row r="158" spans="1:14" x14ac:dyDescent="0.3">
      <c r="A158" s="25" t="s">
        <v>18</v>
      </c>
      <c r="B158" s="20"/>
      <c r="C158" s="20"/>
      <c r="D158" s="20"/>
      <c r="E158" s="20"/>
      <c r="F158" s="20"/>
      <c r="G158" s="20"/>
      <c r="H158" s="20"/>
      <c r="I158" s="20"/>
      <c r="J158" s="25"/>
      <c r="K158" s="20"/>
      <c r="L158" s="25"/>
      <c r="M158" s="20">
        <f>SUM(M149:M155)</f>
        <v>0</v>
      </c>
      <c r="N158" s="20">
        <f>SUM(N149:N155)</f>
        <v>0</v>
      </c>
    </row>
    <row r="159" spans="1:14" x14ac:dyDescent="0.3">
      <c r="A159" s="22" t="s">
        <v>32</v>
      </c>
      <c r="B159" s="17"/>
      <c r="C159" s="17"/>
      <c r="D159" s="17"/>
      <c r="E159" s="17"/>
      <c r="F159" s="17"/>
      <c r="G159" s="17"/>
      <c r="H159" s="17"/>
      <c r="I159" s="17"/>
      <c r="J159" s="22"/>
      <c r="K159" s="17"/>
      <c r="L159" s="22"/>
      <c r="M159" s="17"/>
      <c r="N159" s="17"/>
    </row>
    <row r="160" spans="1:14" x14ac:dyDescent="0.3">
      <c r="A160" s="23">
        <v>46118</v>
      </c>
      <c r="B160" s="27"/>
      <c r="C160" s="27"/>
      <c r="D160" s="27"/>
      <c r="E160" s="27"/>
      <c r="F160" s="27"/>
      <c r="G160" s="27"/>
      <c r="H160" s="27"/>
      <c r="I160" s="27"/>
      <c r="J160" s="24">
        <f t="shared" ref="J160:J166" si="28">IF(OR(A160="",ISBLANK(A160)),"",IF(E160="",0,E160-B160-(D160-C160))+IF(I160="",0,IF(I160&lt;F160,I160+1,I160)-F160-(H160-G160)))</f>
        <v>0</v>
      </c>
      <c r="K160" s="18"/>
      <c r="L160" s="24">
        <f t="shared" ref="L160:L166" si="29">IF(A160="","",IF(K160&lt;&gt;"",IF(ISNUMBER(SEARCH("ecole",K160)),8/24,IF(OR(K160="Congés payés",K160="RTT",K160="Arrêt de travail",K160="Congés sans solde",K160="Jour de repos",K160="Formation"),7/24,IF(K160="Férié",7.8/24,J160))),J160))</f>
        <v>0</v>
      </c>
      <c r="M160" s="18"/>
      <c r="N160" s="18"/>
    </row>
    <row r="161" spans="1:14" x14ac:dyDescent="0.3">
      <c r="A161" s="23">
        <v>46119</v>
      </c>
      <c r="B161" s="27"/>
      <c r="C161" s="27"/>
      <c r="D161" s="27"/>
      <c r="E161" s="27"/>
      <c r="F161" s="27"/>
      <c r="G161" s="27"/>
      <c r="H161" s="27"/>
      <c r="I161" s="27"/>
      <c r="J161" s="24">
        <f t="shared" si="28"/>
        <v>0</v>
      </c>
      <c r="K161" s="18"/>
      <c r="L161" s="24">
        <f t="shared" si="29"/>
        <v>0</v>
      </c>
      <c r="M161" s="18"/>
      <c r="N161" s="18"/>
    </row>
    <row r="162" spans="1:14" x14ac:dyDescent="0.3">
      <c r="A162" s="23">
        <v>46120</v>
      </c>
      <c r="B162" s="27"/>
      <c r="C162" s="27"/>
      <c r="D162" s="27"/>
      <c r="E162" s="27"/>
      <c r="F162" s="27"/>
      <c r="G162" s="27"/>
      <c r="H162" s="27"/>
      <c r="I162" s="27"/>
      <c r="J162" s="24">
        <f t="shared" si="28"/>
        <v>0</v>
      </c>
      <c r="K162" s="18"/>
      <c r="L162" s="24">
        <f t="shared" si="29"/>
        <v>0</v>
      </c>
      <c r="M162" s="18"/>
      <c r="N162" s="18"/>
    </row>
    <row r="163" spans="1:14" x14ac:dyDescent="0.3">
      <c r="A163" s="23">
        <v>46121</v>
      </c>
      <c r="B163" s="27"/>
      <c r="C163" s="27"/>
      <c r="D163" s="27"/>
      <c r="E163" s="27"/>
      <c r="F163" s="27"/>
      <c r="G163" s="27"/>
      <c r="H163" s="27"/>
      <c r="I163" s="27"/>
      <c r="J163" s="24">
        <f t="shared" si="28"/>
        <v>0</v>
      </c>
      <c r="K163" s="18"/>
      <c r="L163" s="24">
        <f t="shared" si="29"/>
        <v>0</v>
      </c>
      <c r="M163" s="18"/>
      <c r="N163" s="18"/>
    </row>
    <row r="164" spans="1:14" x14ac:dyDescent="0.3">
      <c r="A164" s="23">
        <v>46122</v>
      </c>
      <c r="B164" s="27"/>
      <c r="C164" s="27"/>
      <c r="D164" s="27"/>
      <c r="E164" s="27"/>
      <c r="F164" s="27"/>
      <c r="G164" s="27"/>
      <c r="H164" s="27"/>
      <c r="I164" s="27"/>
      <c r="J164" s="24">
        <f t="shared" si="28"/>
        <v>0</v>
      </c>
      <c r="K164" s="18"/>
      <c r="L164" s="24">
        <f t="shared" si="29"/>
        <v>0</v>
      </c>
      <c r="M164" s="18"/>
      <c r="N164" s="18"/>
    </row>
    <row r="165" spans="1:14" x14ac:dyDescent="0.3">
      <c r="A165" s="23">
        <v>46123</v>
      </c>
      <c r="B165" s="27"/>
      <c r="C165" s="27"/>
      <c r="D165" s="27"/>
      <c r="E165" s="27"/>
      <c r="F165" s="27"/>
      <c r="G165" s="27"/>
      <c r="H165" s="27"/>
      <c r="I165" s="27"/>
      <c r="J165" s="24">
        <f t="shared" si="28"/>
        <v>0</v>
      </c>
      <c r="K165" s="18"/>
      <c r="L165" s="24">
        <f t="shared" si="29"/>
        <v>0</v>
      </c>
      <c r="M165" s="18"/>
      <c r="N165" s="18"/>
    </row>
    <row r="166" spans="1:14" x14ac:dyDescent="0.3">
      <c r="A166" s="23">
        <v>46124</v>
      </c>
      <c r="B166" s="27"/>
      <c r="C166" s="27"/>
      <c r="D166" s="27"/>
      <c r="E166" s="27"/>
      <c r="F166" s="27"/>
      <c r="G166" s="27"/>
      <c r="H166" s="27"/>
      <c r="I166" s="27"/>
      <c r="J166" s="24">
        <f t="shared" si="28"/>
        <v>0</v>
      </c>
      <c r="K166" s="18"/>
      <c r="L166" s="24">
        <f t="shared" si="29"/>
        <v>0</v>
      </c>
      <c r="M166" s="18"/>
      <c r="N166" s="18"/>
    </row>
    <row r="167" spans="1:14" x14ac:dyDescent="0.3">
      <c r="A167" s="25" t="s">
        <v>16</v>
      </c>
      <c r="B167" s="20"/>
      <c r="C167" s="20"/>
      <c r="D167" s="20"/>
      <c r="E167" s="20"/>
      <c r="F167" s="20"/>
      <c r="G167" s="20"/>
      <c r="H167" s="20"/>
      <c r="I167" s="20"/>
      <c r="J167" s="25"/>
      <c r="K167" s="20"/>
      <c r="L167" s="26">
        <f>SUM(L160:L166)</f>
        <v>0</v>
      </c>
      <c r="M167" s="20"/>
      <c r="N167" s="20"/>
    </row>
    <row r="168" spans="1:14" x14ac:dyDescent="0.3">
      <c r="A168" s="25" t="s">
        <v>17</v>
      </c>
      <c r="B168" s="20"/>
      <c r="C168" s="20"/>
      <c r="D168" s="20"/>
      <c r="E168" s="20"/>
      <c r="F168" s="20"/>
      <c r="G168" s="20"/>
      <c r="H168" s="20"/>
      <c r="I168" s="20"/>
      <c r="J168" s="25"/>
      <c r="K168" s="20"/>
      <c r="L168" s="25">
        <f>L167*24-39</f>
        <v>-39</v>
      </c>
      <c r="M168" s="20"/>
      <c r="N168" s="20"/>
    </row>
    <row r="169" spans="1:14" x14ac:dyDescent="0.3">
      <c r="A169" s="25" t="s">
        <v>18</v>
      </c>
      <c r="B169" s="20"/>
      <c r="C169" s="20"/>
      <c r="D169" s="20"/>
      <c r="E169" s="20"/>
      <c r="F169" s="20"/>
      <c r="G169" s="20"/>
      <c r="H169" s="20"/>
      <c r="I169" s="20"/>
      <c r="J169" s="25"/>
      <c r="K169" s="20"/>
      <c r="L169" s="25"/>
      <c r="M169" s="20">
        <f>SUM(M160:M166)</f>
        <v>0</v>
      </c>
      <c r="N169" s="20">
        <f>SUM(N160:N166)</f>
        <v>0</v>
      </c>
    </row>
    <row r="170" spans="1:14" x14ac:dyDescent="0.3">
      <c r="A170" s="22" t="s">
        <v>33</v>
      </c>
      <c r="B170" s="17"/>
      <c r="C170" s="17"/>
      <c r="D170" s="17"/>
      <c r="E170" s="17"/>
      <c r="F170" s="17"/>
      <c r="G170" s="17"/>
      <c r="H170" s="17"/>
      <c r="I170" s="17"/>
      <c r="J170" s="22"/>
      <c r="K170" s="17"/>
      <c r="L170" s="22"/>
      <c r="M170" s="17"/>
      <c r="N170" s="17"/>
    </row>
    <row r="171" spans="1:14" x14ac:dyDescent="0.3">
      <c r="A171" s="23">
        <v>46125</v>
      </c>
      <c r="B171" s="27"/>
      <c r="C171" s="27"/>
      <c r="D171" s="27"/>
      <c r="E171" s="27"/>
      <c r="F171" s="27"/>
      <c r="G171" s="27"/>
      <c r="H171" s="27"/>
      <c r="I171" s="27"/>
      <c r="J171" s="24">
        <f t="shared" ref="J171:J177" si="30">IF(OR(A171="",ISBLANK(A171)),"",IF(E171="",0,E171-B171-(D171-C171))+IF(I171="",0,IF(I171&lt;F171,I171+1,I171)-F171-(H171-G171)))</f>
        <v>0</v>
      </c>
      <c r="K171" s="18"/>
      <c r="L171" s="24">
        <f t="shared" ref="L171:L177" si="31">IF(A171="","",IF(K171&lt;&gt;"",IF(ISNUMBER(SEARCH("ecole",K171)),8/24,IF(OR(K171="Congés payés",K171="RTT",K171="Arrêt de travail",K171="Congés sans solde",K171="Jour de repos",K171="Formation"),7/24,IF(K171="Férié",7.8/24,J171))),J171))</f>
        <v>0</v>
      </c>
      <c r="M171" s="18"/>
      <c r="N171" s="18"/>
    </row>
    <row r="172" spans="1:14" x14ac:dyDescent="0.3">
      <c r="A172" s="23">
        <v>46126</v>
      </c>
      <c r="B172" s="27"/>
      <c r="C172" s="27"/>
      <c r="D172" s="27"/>
      <c r="E172" s="27"/>
      <c r="F172" s="27"/>
      <c r="G172" s="27"/>
      <c r="H172" s="27"/>
      <c r="I172" s="27"/>
      <c r="J172" s="24">
        <f t="shared" si="30"/>
        <v>0</v>
      </c>
      <c r="K172" s="18"/>
      <c r="L172" s="24">
        <f t="shared" si="31"/>
        <v>0</v>
      </c>
      <c r="M172" s="18"/>
      <c r="N172" s="18"/>
    </row>
    <row r="173" spans="1:14" x14ac:dyDescent="0.3">
      <c r="A173" s="23">
        <v>46127</v>
      </c>
      <c r="B173" s="27"/>
      <c r="C173" s="27"/>
      <c r="D173" s="27"/>
      <c r="E173" s="27"/>
      <c r="F173" s="27"/>
      <c r="G173" s="27"/>
      <c r="H173" s="27"/>
      <c r="I173" s="27"/>
      <c r="J173" s="24">
        <f t="shared" si="30"/>
        <v>0</v>
      </c>
      <c r="K173" s="18"/>
      <c r="L173" s="24">
        <f t="shared" si="31"/>
        <v>0</v>
      </c>
      <c r="M173" s="18"/>
      <c r="N173" s="18"/>
    </row>
    <row r="174" spans="1:14" x14ac:dyDescent="0.3">
      <c r="A174" s="23">
        <v>46128</v>
      </c>
      <c r="B174" s="27"/>
      <c r="C174" s="27"/>
      <c r="D174" s="27"/>
      <c r="E174" s="27"/>
      <c r="F174" s="27"/>
      <c r="G174" s="27"/>
      <c r="H174" s="27"/>
      <c r="I174" s="27"/>
      <c r="J174" s="24">
        <f t="shared" si="30"/>
        <v>0</v>
      </c>
      <c r="K174" s="18"/>
      <c r="L174" s="24">
        <f t="shared" si="31"/>
        <v>0</v>
      </c>
      <c r="M174" s="18"/>
      <c r="N174" s="18"/>
    </row>
    <row r="175" spans="1:14" x14ac:dyDescent="0.3">
      <c r="A175" s="23">
        <v>46129</v>
      </c>
      <c r="B175" s="27"/>
      <c r="C175" s="27"/>
      <c r="D175" s="27"/>
      <c r="E175" s="27"/>
      <c r="F175" s="27"/>
      <c r="G175" s="27"/>
      <c r="H175" s="27"/>
      <c r="I175" s="27"/>
      <c r="J175" s="24">
        <f t="shared" si="30"/>
        <v>0</v>
      </c>
      <c r="K175" s="18"/>
      <c r="L175" s="24">
        <f t="shared" si="31"/>
        <v>0</v>
      </c>
      <c r="M175" s="18"/>
      <c r="N175" s="18"/>
    </row>
    <row r="176" spans="1:14" x14ac:dyDescent="0.3">
      <c r="A176" s="23">
        <v>46130</v>
      </c>
      <c r="B176" s="27"/>
      <c r="C176" s="27"/>
      <c r="D176" s="27"/>
      <c r="E176" s="27"/>
      <c r="F176" s="27"/>
      <c r="G176" s="27"/>
      <c r="H176" s="27"/>
      <c r="I176" s="27"/>
      <c r="J176" s="24">
        <f t="shared" si="30"/>
        <v>0</v>
      </c>
      <c r="K176" s="18"/>
      <c r="L176" s="24">
        <f t="shared" si="31"/>
        <v>0</v>
      </c>
      <c r="M176" s="18"/>
      <c r="N176" s="18"/>
    </row>
    <row r="177" spans="1:14" x14ac:dyDescent="0.3">
      <c r="A177" s="23">
        <v>46131</v>
      </c>
      <c r="B177" s="27"/>
      <c r="C177" s="27"/>
      <c r="D177" s="27"/>
      <c r="E177" s="27"/>
      <c r="F177" s="27"/>
      <c r="G177" s="27"/>
      <c r="H177" s="27"/>
      <c r="I177" s="27"/>
      <c r="J177" s="24">
        <f t="shared" si="30"/>
        <v>0</v>
      </c>
      <c r="K177" s="18"/>
      <c r="L177" s="24">
        <f t="shared" si="31"/>
        <v>0</v>
      </c>
      <c r="M177" s="18"/>
      <c r="N177" s="18"/>
    </row>
    <row r="178" spans="1:14" x14ac:dyDescent="0.3">
      <c r="A178" s="25" t="s">
        <v>16</v>
      </c>
      <c r="B178" s="20"/>
      <c r="C178" s="20"/>
      <c r="D178" s="20"/>
      <c r="E178" s="20"/>
      <c r="F178" s="20"/>
      <c r="G178" s="20"/>
      <c r="H178" s="20"/>
      <c r="I178" s="20"/>
      <c r="J178" s="25"/>
      <c r="K178" s="20"/>
      <c r="L178" s="26">
        <f>SUM(L171:L177)</f>
        <v>0</v>
      </c>
      <c r="M178" s="20"/>
      <c r="N178" s="20"/>
    </row>
    <row r="179" spans="1:14" x14ac:dyDescent="0.3">
      <c r="A179" s="25" t="s">
        <v>17</v>
      </c>
      <c r="B179" s="20"/>
      <c r="C179" s="20"/>
      <c r="D179" s="20"/>
      <c r="E179" s="20"/>
      <c r="F179" s="20"/>
      <c r="G179" s="20"/>
      <c r="H179" s="20"/>
      <c r="I179" s="20"/>
      <c r="J179" s="25"/>
      <c r="K179" s="20"/>
      <c r="L179" s="25">
        <f>L178*24-39</f>
        <v>-39</v>
      </c>
      <c r="M179" s="20"/>
      <c r="N179" s="20"/>
    </row>
    <row r="180" spans="1:14" x14ac:dyDescent="0.3">
      <c r="A180" s="25" t="s">
        <v>18</v>
      </c>
      <c r="B180" s="20"/>
      <c r="C180" s="20"/>
      <c r="D180" s="20"/>
      <c r="E180" s="20"/>
      <c r="F180" s="20"/>
      <c r="G180" s="20"/>
      <c r="H180" s="20"/>
      <c r="I180" s="20"/>
      <c r="J180" s="25"/>
      <c r="K180" s="20"/>
      <c r="L180" s="25"/>
      <c r="M180" s="20">
        <f>SUM(M171:M177)</f>
        <v>0</v>
      </c>
      <c r="N180" s="20">
        <f>SUM(N171:N177)</f>
        <v>0</v>
      </c>
    </row>
    <row r="181" spans="1:14" x14ac:dyDescent="0.3">
      <c r="A181" s="22" t="s">
        <v>34</v>
      </c>
      <c r="B181" s="17"/>
      <c r="C181" s="17"/>
      <c r="D181" s="17"/>
      <c r="E181" s="17"/>
      <c r="F181" s="17"/>
      <c r="G181" s="17"/>
      <c r="H181" s="17"/>
      <c r="I181" s="17"/>
      <c r="J181" s="22"/>
      <c r="K181" s="17"/>
      <c r="L181" s="22"/>
      <c r="M181" s="17"/>
      <c r="N181" s="17"/>
    </row>
    <row r="182" spans="1:14" x14ac:dyDescent="0.3">
      <c r="A182" s="23">
        <v>46132</v>
      </c>
      <c r="B182" s="27"/>
      <c r="C182" s="27"/>
      <c r="D182" s="27"/>
      <c r="E182" s="27"/>
      <c r="F182" s="27"/>
      <c r="G182" s="27"/>
      <c r="H182" s="27"/>
      <c r="I182" s="27"/>
      <c r="J182" s="24">
        <f t="shared" ref="J182:J188" si="32">IF(OR(A182="",ISBLANK(A182)),"",IF(E182="",0,E182-B182-(D182-C182))+IF(I182="",0,IF(I182&lt;F182,I182+1,I182)-F182-(H182-G182)))</f>
        <v>0</v>
      </c>
      <c r="K182" s="18"/>
      <c r="L182" s="24">
        <f t="shared" ref="L182:L188" si="33">IF(A182="","",IF(K182&lt;&gt;"",IF(ISNUMBER(SEARCH("ecole",K182)),8/24,IF(OR(K182="Congés payés",K182="RTT",K182="Arrêt de travail",K182="Congés sans solde",K182="Jour de repos",K182="Formation"),7/24,IF(K182="Férié",7.8/24,J182))),J182))</f>
        <v>0</v>
      </c>
      <c r="M182" s="18"/>
      <c r="N182" s="18"/>
    </row>
    <row r="183" spans="1:14" x14ac:dyDescent="0.3">
      <c r="A183" s="23">
        <v>46133</v>
      </c>
      <c r="B183" s="27"/>
      <c r="C183" s="27"/>
      <c r="D183" s="27"/>
      <c r="E183" s="27"/>
      <c r="F183" s="27"/>
      <c r="G183" s="27"/>
      <c r="H183" s="27"/>
      <c r="I183" s="27"/>
      <c r="J183" s="24">
        <f t="shared" si="32"/>
        <v>0</v>
      </c>
      <c r="K183" s="18"/>
      <c r="L183" s="24">
        <f t="shared" si="33"/>
        <v>0</v>
      </c>
      <c r="M183" s="18"/>
      <c r="N183" s="18"/>
    </row>
    <row r="184" spans="1:14" x14ac:dyDescent="0.3">
      <c r="A184" s="23">
        <v>46134</v>
      </c>
      <c r="B184" s="27"/>
      <c r="C184" s="27"/>
      <c r="D184" s="27"/>
      <c r="E184" s="27"/>
      <c r="F184" s="27"/>
      <c r="G184" s="27"/>
      <c r="H184" s="27"/>
      <c r="I184" s="27"/>
      <c r="J184" s="24">
        <f t="shared" si="32"/>
        <v>0</v>
      </c>
      <c r="K184" s="18"/>
      <c r="L184" s="24">
        <f t="shared" si="33"/>
        <v>0</v>
      </c>
      <c r="M184" s="18"/>
      <c r="N184" s="18"/>
    </row>
    <row r="185" spans="1:14" x14ac:dyDescent="0.3">
      <c r="A185" s="23">
        <v>46135</v>
      </c>
      <c r="B185" s="27"/>
      <c r="C185" s="27"/>
      <c r="D185" s="27"/>
      <c r="E185" s="27"/>
      <c r="F185" s="27"/>
      <c r="G185" s="27"/>
      <c r="H185" s="27"/>
      <c r="I185" s="27"/>
      <c r="J185" s="24">
        <f t="shared" si="32"/>
        <v>0</v>
      </c>
      <c r="K185" s="18"/>
      <c r="L185" s="24">
        <f t="shared" si="33"/>
        <v>0</v>
      </c>
      <c r="M185" s="18"/>
      <c r="N185" s="18"/>
    </row>
    <row r="186" spans="1:14" x14ac:dyDescent="0.3">
      <c r="A186" s="23">
        <v>46136</v>
      </c>
      <c r="B186" s="27"/>
      <c r="C186" s="27"/>
      <c r="D186" s="27"/>
      <c r="E186" s="27"/>
      <c r="F186" s="27"/>
      <c r="G186" s="27"/>
      <c r="H186" s="27"/>
      <c r="I186" s="27"/>
      <c r="J186" s="24">
        <f t="shared" si="32"/>
        <v>0</v>
      </c>
      <c r="K186" s="18"/>
      <c r="L186" s="24">
        <f t="shared" si="33"/>
        <v>0</v>
      </c>
      <c r="M186" s="18"/>
      <c r="N186" s="18"/>
    </row>
    <row r="187" spans="1:14" x14ac:dyDescent="0.3">
      <c r="A187" s="23">
        <v>46137</v>
      </c>
      <c r="B187" s="27"/>
      <c r="C187" s="27"/>
      <c r="D187" s="27"/>
      <c r="E187" s="27"/>
      <c r="F187" s="27"/>
      <c r="G187" s="27"/>
      <c r="H187" s="27"/>
      <c r="I187" s="27"/>
      <c r="J187" s="24">
        <f t="shared" si="32"/>
        <v>0</v>
      </c>
      <c r="K187" s="18"/>
      <c r="L187" s="24">
        <f t="shared" si="33"/>
        <v>0</v>
      </c>
      <c r="M187" s="18"/>
      <c r="N187" s="18"/>
    </row>
    <row r="188" spans="1:14" x14ac:dyDescent="0.3">
      <c r="A188" s="23">
        <v>46138</v>
      </c>
      <c r="B188" s="27"/>
      <c r="C188" s="27"/>
      <c r="D188" s="27"/>
      <c r="E188" s="27"/>
      <c r="F188" s="27"/>
      <c r="G188" s="27"/>
      <c r="H188" s="27"/>
      <c r="I188" s="27"/>
      <c r="J188" s="24">
        <f t="shared" si="32"/>
        <v>0</v>
      </c>
      <c r="K188" s="18"/>
      <c r="L188" s="24">
        <f t="shared" si="33"/>
        <v>0</v>
      </c>
      <c r="M188" s="18"/>
      <c r="N188" s="18"/>
    </row>
    <row r="189" spans="1:14" x14ac:dyDescent="0.3">
      <c r="A189" s="25" t="s">
        <v>16</v>
      </c>
      <c r="B189" s="20"/>
      <c r="C189" s="20"/>
      <c r="D189" s="20"/>
      <c r="E189" s="20"/>
      <c r="F189" s="20"/>
      <c r="G189" s="20"/>
      <c r="H189" s="20"/>
      <c r="I189" s="20"/>
      <c r="J189" s="25"/>
      <c r="K189" s="20"/>
      <c r="L189" s="26">
        <f>SUM(L182:L188)</f>
        <v>0</v>
      </c>
      <c r="M189" s="20"/>
      <c r="N189" s="20"/>
    </row>
    <row r="190" spans="1:14" x14ac:dyDescent="0.3">
      <c r="A190" s="25" t="s">
        <v>17</v>
      </c>
      <c r="B190" s="20"/>
      <c r="C190" s="20"/>
      <c r="D190" s="20"/>
      <c r="E190" s="20"/>
      <c r="F190" s="20"/>
      <c r="G190" s="20"/>
      <c r="H190" s="20"/>
      <c r="I190" s="20"/>
      <c r="J190" s="25"/>
      <c r="K190" s="20"/>
      <c r="L190" s="25">
        <f>L189*24-39</f>
        <v>-39</v>
      </c>
      <c r="M190" s="20"/>
      <c r="N190" s="20"/>
    </row>
    <row r="191" spans="1:14" x14ac:dyDescent="0.3">
      <c r="A191" s="25" t="s">
        <v>18</v>
      </c>
      <c r="B191" s="20"/>
      <c r="C191" s="20"/>
      <c r="D191" s="20"/>
      <c r="E191" s="20"/>
      <c r="F191" s="20"/>
      <c r="G191" s="20"/>
      <c r="H191" s="20"/>
      <c r="I191" s="20"/>
      <c r="J191" s="25"/>
      <c r="K191" s="20"/>
      <c r="L191" s="25"/>
      <c r="M191" s="20">
        <f>SUM(M182:M188)</f>
        <v>0</v>
      </c>
      <c r="N191" s="20">
        <f>SUM(N182:N188)</f>
        <v>0</v>
      </c>
    </row>
    <row r="192" spans="1:14" x14ac:dyDescent="0.3">
      <c r="A192" s="22" t="s">
        <v>35</v>
      </c>
      <c r="B192" s="17"/>
      <c r="C192" s="17"/>
      <c r="D192" s="17"/>
      <c r="E192" s="17"/>
      <c r="F192" s="17"/>
      <c r="G192" s="17"/>
      <c r="H192" s="17"/>
      <c r="I192" s="17"/>
      <c r="J192" s="22"/>
      <c r="K192" s="17"/>
      <c r="L192" s="22"/>
      <c r="M192" s="17"/>
      <c r="N192" s="17"/>
    </row>
    <row r="193" spans="1:14" x14ac:dyDescent="0.3">
      <c r="A193" s="23">
        <v>46139</v>
      </c>
      <c r="B193" s="27"/>
      <c r="C193" s="27"/>
      <c r="D193" s="27"/>
      <c r="E193" s="27"/>
      <c r="F193" s="27"/>
      <c r="G193" s="27"/>
      <c r="H193" s="27"/>
      <c r="I193" s="27"/>
      <c r="J193" s="24">
        <f t="shared" ref="J193:J199" si="34">IF(OR(A193="",ISBLANK(A193)),"",IF(E193="",0,E193-B193-(D193-C193))+IF(I193="",0,IF(I193&lt;F193,I193+1,I193)-F193-(H193-G193)))</f>
        <v>0</v>
      </c>
      <c r="K193" s="18"/>
      <c r="L193" s="24">
        <f t="shared" ref="L193:L199" si="35">IF(A193="","",IF(K193&lt;&gt;"",IF(ISNUMBER(SEARCH("ecole",K193)),8/24,IF(OR(K193="Congés payés",K193="RTT",K193="Arrêt de travail",K193="Congés sans solde",K193="Jour de repos",K193="Formation"),7/24,IF(K193="Férié",7.8/24,J193))),J193))</f>
        <v>0</v>
      </c>
      <c r="M193" s="18"/>
      <c r="N193" s="18"/>
    </row>
    <row r="194" spans="1:14" x14ac:dyDescent="0.3">
      <c r="A194" s="23">
        <v>46140</v>
      </c>
      <c r="B194" s="27"/>
      <c r="C194" s="27"/>
      <c r="D194" s="27"/>
      <c r="E194" s="27"/>
      <c r="F194" s="27"/>
      <c r="G194" s="27"/>
      <c r="H194" s="27"/>
      <c r="I194" s="27"/>
      <c r="J194" s="24">
        <f t="shared" si="34"/>
        <v>0</v>
      </c>
      <c r="K194" s="18"/>
      <c r="L194" s="24">
        <f t="shared" si="35"/>
        <v>0</v>
      </c>
      <c r="M194" s="18"/>
      <c r="N194" s="18"/>
    </row>
    <row r="195" spans="1:14" x14ac:dyDescent="0.3">
      <c r="A195" s="23">
        <v>46141</v>
      </c>
      <c r="B195" s="27"/>
      <c r="C195" s="27"/>
      <c r="D195" s="27"/>
      <c r="E195" s="27"/>
      <c r="F195" s="27"/>
      <c r="G195" s="27"/>
      <c r="H195" s="27"/>
      <c r="I195" s="27"/>
      <c r="J195" s="24">
        <f t="shared" si="34"/>
        <v>0</v>
      </c>
      <c r="K195" s="18"/>
      <c r="L195" s="24">
        <f t="shared" si="35"/>
        <v>0</v>
      </c>
      <c r="M195" s="18"/>
      <c r="N195" s="18"/>
    </row>
    <row r="196" spans="1:14" x14ac:dyDescent="0.3">
      <c r="A196" s="23">
        <v>46142</v>
      </c>
      <c r="B196" s="27"/>
      <c r="C196" s="27"/>
      <c r="D196" s="27"/>
      <c r="E196" s="27"/>
      <c r="F196" s="27"/>
      <c r="G196" s="27"/>
      <c r="H196" s="27"/>
      <c r="I196" s="27"/>
      <c r="J196" s="24">
        <f t="shared" si="34"/>
        <v>0</v>
      </c>
      <c r="K196" s="18"/>
      <c r="L196" s="24">
        <f t="shared" si="35"/>
        <v>0</v>
      </c>
      <c r="M196" s="18"/>
      <c r="N196" s="18"/>
    </row>
    <row r="197" spans="1:14" x14ac:dyDescent="0.3">
      <c r="A197" s="23">
        <v>46143</v>
      </c>
      <c r="B197" s="27"/>
      <c r="C197" s="27"/>
      <c r="D197" s="27"/>
      <c r="E197" s="27"/>
      <c r="F197" s="27"/>
      <c r="G197" s="27"/>
      <c r="H197" s="27"/>
      <c r="I197" s="27"/>
      <c r="J197" s="24">
        <f t="shared" si="34"/>
        <v>0</v>
      </c>
      <c r="K197" s="18"/>
      <c r="L197" s="24">
        <f t="shared" si="35"/>
        <v>0</v>
      </c>
      <c r="M197" s="18"/>
      <c r="N197" s="18"/>
    </row>
    <row r="198" spans="1:14" x14ac:dyDescent="0.3">
      <c r="A198" s="23">
        <v>46144</v>
      </c>
      <c r="B198" s="27"/>
      <c r="C198" s="27"/>
      <c r="D198" s="27"/>
      <c r="E198" s="27"/>
      <c r="F198" s="27"/>
      <c r="G198" s="27"/>
      <c r="H198" s="27"/>
      <c r="I198" s="27"/>
      <c r="J198" s="24">
        <f t="shared" si="34"/>
        <v>0</v>
      </c>
      <c r="K198" s="18"/>
      <c r="L198" s="24">
        <f t="shared" si="35"/>
        <v>0</v>
      </c>
      <c r="M198" s="18"/>
      <c r="N198" s="18"/>
    </row>
    <row r="199" spans="1:14" x14ac:dyDescent="0.3">
      <c r="A199" s="23">
        <v>46145</v>
      </c>
      <c r="B199" s="27"/>
      <c r="C199" s="27"/>
      <c r="D199" s="27"/>
      <c r="E199" s="27"/>
      <c r="F199" s="27"/>
      <c r="G199" s="27"/>
      <c r="H199" s="27"/>
      <c r="I199" s="27"/>
      <c r="J199" s="24">
        <f t="shared" si="34"/>
        <v>0</v>
      </c>
      <c r="K199" s="18"/>
      <c r="L199" s="24">
        <f t="shared" si="35"/>
        <v>0</v>
      </c>
      <c r="M199" s="18"/>
      <c r="N199" s="18"/>
    </row>
    <row r="200" spans="1:14" x14ac:dyDescent="0.3">
      <c r="A200" s="25" t="s">
        <v>16</v>
      </c>
      <c r="B200" s="20"/>
      <c r="C200" s="20"/>
      <c r="D200" s="20"/>
      <c r="E200" s="20"/>
      <c r="F200" s="20"/>
      <c r="G200" s="20"/>
      <c r="H200" s="20"/>
      <c r="I200" s="20"/>
      <c r="J200" s="25"/>
      <c r="K200" s="20"/>
      <c r="L200" s="26">
        <f>SUM(L193:L199)</f>
        <v>0</v>
      </c>
      <c r="M200" s="20"/>
      <c r="N200" s="20"/>
    </row>
    <row r="201" spans="1:14" x14ac:dyDescent="0.3">
      <c r="A201" s="25" t="s">
        <v>17</v>
      </c>
      <c r="B201" s="20"/>
      <c r="C201" s="20"/>
      <c r="D201" s="20"/>
      <c r="E201" s="20"/>
      <c r="F201" s="20"/>
      <c r="G201" s="20"/>
      <c r="H201" s="20"/>
      <c r="I201" s="20"/>
      <c r="J201" s="25"/>
      <c r="K201" s="20"/>
      <c r="L201" s="25">
        <f>L200*24-39</f>
        <v>-39</v>
      </c>
      <c r="M201" s="20"/>
      <c r="N201" s="20"/>
    </row>
    <row r="202" spans="1:14" x14ac:dyDescent="0.3">
      <c r="A202" s="25" t="s">
        <v>18</v>
      </c>
      <c r="B202" s="20"/>
      <c r="C202" s="20"/>
      <c r="D202" s="20"/>
      <c r="E202" s="20"/>
      <c r="F202" s="20"/>
      <c r="G202" s="20"/>
      <c r="H202" s="20"/>
      <c r="I202" s="20"/>
      <c r="J202" s="25"/>
      <c r="K202" s="20"/>
      <c r="L202" s="25"/>
      <c r="M202" s="20">
        <f>SUM(M193:M199)</f>
        <v>0</v>
      </c>
      <c r="N202" s="20">
        <f>SUM(N193:N199)</f>
        <v>0</v>
      </c>
    </row>
    <row r="203" spans="1:14" x14ac:dyDescent="0.3">
      <c r="A203" s="22" t="s">
        <v>36</v>
      </c>
      <c r="B203" s="17"/>
      <c r="C203" s="17"/>
      <c r="D203" s="17"/>
      <c r="E203" s="17"/>
      <c r="F203" s="17"/>
      <c r="G203" s="17"/>
      <c r="H203" s="17"/>
      <c r="I203" s="17"/>
      <c r="J203" s="22"/>
      <c r="K203" s="17"/>
      <c r="L203" s="22"/>
      <c r="M203" s="17"/>
      <c r="N203" s="17"/>
    </row>
    <row r="204" spans="1:14" x14ac:dyDescent="0.3">
      <c r="A204" s="23">
        <v>46146</v>
      </c>
      <c r="B204" s="27"/>
      <c r="C204" s="27"/>
      <c r="D204" s="27"/>
      <c r="E204" s="27"/>
      <c r="F204" s="27"/>
      <c r="G204" s="27"/>
      <c r="H204" s="27"/>
      <c r="I204" s="27"/>
      <c r="J204" s="24">
        <f t="shared" ref="J204:J210" si="36">IF(OR(A204="",ISBLANK(A204)),"",IF(E204="",0,E204-B204-(D204-C204))+IF(I204="",0,IF(I204&lt;F204,I204+1,I204)-F204-(H204-G204)))</f>
        <v>0</v>
      </c>
      <c r="K204" s="18"/>
      <c r="L204" s="24">
        <f t="shared" ref="L204:L210" si="37">IF(A204="","",IF(K204&lt;&gt;"",IF(ISNUMBER(SEARCH("ecole",K204)),8/24,IF(OR(K204="Congés payés",K204="RTT",K204="Arrêt de travail",K204="Congés sans solde",K204="Jour de repos",K204="Formation"),7/24,IF(K204="Férié",7.8/24,J204))),J204))</f>
        <v>0</v>
      </c>
      <c r="M204" s="18"/>
      <c r="N204" s="18"/>
    </row>
    <row r="205" spans="1:14" x14ac:dyDescent="0.3">
      <c r="A205" s="23">
        <v>46147</v>
      </c>
      <c r="B205" s="27"/>
      <c r="C205" s="27"/>
      <c r="D205" s="27"/>
      <c r="E205" s="27"/>
      <c r="F205" s="27"/>
      <c r="G205" s="27"/>
      <c r="H205" s="27"/>
      <c r="I205" s="27"/>
      <c r="J205" s="24">
        <f t="shared" si="36"/>
        <v>0</v>
      </c>
      <c r="K205" s="18"/>
      <c r="L205" s="24">
        <f t="shared" si="37"/>
        <v>0</v>
      </c>
      <c r="M205" s="18"/>
      <c r="N205" s="18"/>
    </row>
    <row r="206" spans="1:14" x14ac:dyDescent="0.3">
      <c r="A206" s="23">
        <v>46148</v>
      </c>
      <c r="B206" s="27"/>
      <c r="C206" s="27"/>
      <c r="D206" s="27"/>
      <c r="E206" s="27"/>
      <c r="F206" s="27"/>
      <c r="G206" s="27"/>
      <c r="H206" s="27"/>
      <c r="I206" s="27"/>
      <c r="J206" s="24">
        <f t="shared" si="36"/>
        <v>0</v>
      </c>
      <c r="K206" s="18"/>
      <c r="L206" s="24">
        <f t="shared" si="37"/>
        <v>0</v>
      </c>
      <c r="M206" s="18"/>
      <c r="N206" s="18"/>
    </row>
    <row r="207" spans="1:14" x14ac:dyDescent="0.3">
      <c r="A207" s="23">
        <v>46149</v>
      </c>
      <c r="B207" s="27"/>
      <c r="C207" s="27"/>
      <c r="D207" s="27"/>
      <c r="E207" s="27"/>
      <c r="F207" s="27"/>
      <c r="G207" s="27"/>
      <c r="H207" s="27"/>
      <c r="I207" s="27"/>
      <c r="J207" s="24">
        <f t="shared" si="36"/>
        <v>0</v>
      </c>
      <c r="K207" s="18"/>
      <c r="L207" s="24">
        <f t="shared" si="37"/>
        <v>0</v>
      </c>
      <c r="M207" s="18"/>
      <c r="N207" s="18"/>
    </row>
    <row r="208" spans="1:14" x14ac:dyDescent="0.3">
      <c r="A208" s="23">
        <v>46150</v>
      </c>
      <c r="B208" s="27"/>
      <c r="C208" s="27"/>
      <c r="D208" s="27"/>
      <c r="E208" s="27"/>
      <c r="F208" s="27"/>
      <c r="G208" s="27"/>
      <c r="H208" s="27"/>
      <c r="I208" s="27"/>
      <c r="J208" s="24">
        <f t="shared" si="36"/>
        <v>0</v>
      </c>
      <c r="K208" s="18"/>
      <c r="L208" s="24">
        <f t="shared" si="37"/>
        <v>0</v>
      </c>
      <c r="M208" s="18"/>
      <c r="N208" s="18"/>
    </row>
    <row r="209" spans="1:14" x14ac:dyDescent="0.3">
      <c r="A209" s="23">
        <v>46151</v>
      </c>
      <c r="B209" s="27"/>
      <c r="C209" s="27"/>
      <c r="D209" s="27"/>
      <c r="E209" s="27"/>
      <c r="F209" s="27"/>
      <c r="G209" s="27"/>
      <c r="H209" s="27"/>
      <c r="I209" s="27"/>
      <c r="J209" s="24">
        <f t="shared" si="36"/>
        <v>0</v>
      </c>
      <c r="K209" s="18"/>
      <c r="L209" s="24">
        <f t="shared" si="37"/>
        <v>0</v>
      </c>
      <c r="M209" s="18"/>
      <c r="N209" s="18"/>
    </row>
    <row r="210" spans="1:14" x14ac:dyDescent="0.3">
      <c r="A210" s="23">
        <v>46152</v>
      </c>
      <c r="B210" s="27"/>
      <c r="C210" s="27"/>
      <c r="D210" s="27"/>
      <c r="E210" s="27"/>
      <c r="F210" s="27"/>
      <c r="G210" s="27"/>
      <c r="H210" s="27"/>
      <c r="I210" s="27"/>
      <c r="J210" s="24">
        <f t="shared" si="36"/>
        <v>0</v>
      </c>
      <c r="K210" s="18"/>
      <c r="L210" s="24">
        <f t="shared" si="37"/>
        <v>0</v>
      </c>
      <c r="M210" s="18"/>
      <c r="N210" s="18"/>
    </row>
    <row r="211" spans="1:14" x14ac:dyDescent="0.3">
      <c r="A211" s="25" t="s">
        <v>16</v>
      </c>
      <c r="B211" s="20"/>
      <c r="C211" s="20"/>
      <c r="D211" s="20"/>
      <c r="E211" s="20"/>
      <c r="F211" s="20"/>
      <c r="G211" s="20"/>
      <c r="H211" s="20"/>
      <c r="I211" s="20"/>
      <c r="J211" s="25"/>
      <c r="K211" s="20"/>
      <c r="L211" s="26">
        <f>SUM(L204:L210)</f>
        <v>0</v>
      </c>
      <c r="M211" s="20"/>
      <c r="N211" s="20"/>
    </row>
    <row r="212" spans="1:14" x14ac:dyDescent="0.3">
      <c r="A212" s="25" t="s">
        <v>17</v>
      </c>
      <c r="B212" s="20"/>
      <c r="C212" s="20"/>
      <c r="D212" s="20"/>
      <c r="E212" s="20"/>
      <c r="F212" s="20"/>
      <c r="G212" s="20"/>
      <c r="H212" s="20"/>
      <c r="I212" s="20"/>
      <c r="J212" s="25"/>
      <c r="K212" s="20"/>
      <c r="L212" s="25">
        <f>L211*24-39</f>
        <v>-39</v>
      </c>
      <c r="M212" s="20"/>
      <c r="N212" s="20"/>
    </row>
    <row r="213" spans="1:14" x14ac:dyDescent="0.3">
      <c r="A213" s="25" t="s">
        <v>18</v>
      </c>
      <c r="B213" s="20"/>
      <c r="C213" s="20"/>
      <c r="D213" s="20"/>
      <c r="E213" s="20"/>
      <c r="F213" s="20"/>
      <c r="G213" s="20"/>
      <c r="H213" s="20"/>
      <c r="I213" s="20"/>
      <c r="J213" s="25"/>
      <c r="K213" s="20"/>
      <c r="L213" s="25"/>
      <c r="M213" s="20">
        <f>SUM(M204:M210)</f>
        <v>0</v>
      </c>
      <c r="N213" s="20">
        <f>SUM(N204:N210)</f>
        <v>0</v>
      </c>
    </row>
    <row r="214" spans="1:14" x14ac:dyDescent="0.3">
      <c r="A214" s="22" t="s">
        <v>37</v>
      </c>
      <c r="B214" s="17"/>
      <c r="C214" s="17"/>
      <c r="D214" s="17"/>
      <c r="E214" s="17"/>
      <c r="F214" s="17"/>
      <c r="G214" s="17"/>
      <c r="H214" s="17"/>
      <c r="I214" s="17"/>
      <c r="J214" s="22"/>
      <c r="K214" s="17"/>
      <c r="L214" s="22"/>
      <c r="M214" s="17"/>
      <c r="N214" s="17"/>
    </row>
    <row r="215" spans="1:14" x14ac:dyDescent="0.3">
      <c r="A215" s="23">
        <v>46153</v>
      </c>
      <c r="B215" s="27"/>
      <c r="C215" s="27"/>
      <c r="D215" s="27"/>
      <c r="E215" s="27"/>
      <c r="F215" s="27"/>
      <c r="G215" s="27"/>
      <c r="H215" s="27"/>
      <c r="I215" s="27"/>
      <c r="J215" s="24">
        <f t="shared" ref="J215:J221" si="38">IF(OR(A215="",ISBLANK(A215)),"",IF(E215="",0,E215-B215-(D215-C215))+IF(I215="",0,IF(I215&lt;F215,I215+1,I215)-F215-(H215-G215)))</f>
        <v>0</v>
      </c>
      <c r="K215" s="18"/>
      <c r="L215" s="24">
        <f t="shared" ref="L215:L221" si="39">IF(A215="","",IF(K215&lt;&gt;"",IF(ISNUMBER(SEARCH("ecole",K215)),8/24,IF(OR(K215="Congés payés",K215="RTT",K215="Arrêt de travail",K215="Congés sans solde",K215="Jour de repos",K215="Formation"),7/24,IF(K215="Férié",7.8/24,J215))),J215))</f>
        <v>0</v>
      </c>
      <c r="M215" s="18"/>
      <c r="N215" s="18"/>
    </row>
    <row r="216" spans="1:14" x14ac:dyDescent="0.3">
      <c r="A216" s="23">
        <v>46154</v>
      </c>
      <c r="B216" s="27"/>
      <c r="C216" s="27"/>
      <c r="D216" s="27"/>
      <c r="E216" s="27"/>
      <c r="F216" s="27"/>
      <c r="G216" s="27"/>
      <c r="H216" s="27"/>
      <c r="I216" s="27"/>
      <c r="J216" s="24">
        <f t="shared" si="38"/>
        <v>0</v>
      </c>
      <c r="K216" s="18"/>
      <c r="L216" s="24">
        <f t="shared" si="39"/>
        <v>0</v>
      </c>
      <c r="M216" s="18"/>
      <c r="N216" s="18"/>
    </row>
    <row r="217" spans="1:14" x14ac:dyDescent="0.3">
      <c r="A217" s="23">
        <v>46155</v>
      </c>
      <c r="B217" s="27"/>
      <c r="C217" s="27"/>
      <c r="D217" s="27"/>
      <c r="E217" s="27"/>
      <c r="F217" s="27"/>
      <c r="G217" s="27"/>
      <c r="H217" s="27"/>
      <c r="I217" s="27"/>
      <c r="J217" s="24">
        <f t="shared" si="38"/>
        <v>0</v>
      </c>
      <c r="K217" s="18"/>
      <c r="L217" s="24">
        <f t="shared" si="39"/>
        <v>0</v>
      </c>
      <c r="M217" s="18"/>
      <c r="N217" s="18"/>
    </row>
    <row r="218" spans="1:14" x14ac:dyDescent="0.3">
      <c r="A218" s="23">
        <v>46156</v>
      </c>
      <c r="B218" s="27"/>
      <c r="C218" s="27"/>
      <c r="D218" s="27"/>
      <c r="E218" s="27"/>
      <c r="F218" s="27"/>
      <c r="G218" s="27"/>
      <c r="H218" s="27"/>
      <c r="I218" s="27"/>
      <c r="J218" s="24">
        <f t="shared" si="38"/>
        <v>0</v>
      </c>
      <c r="K218" s="18"/>
      <c r="L218" s="24">
        <f t="shared" si="39"/>
        <v>0</v>
      </c>
      <c r="M218" s="18"/>
      <c r="N218" s="18"/>
    </row>
    <row r="219" spans="1:14" x14ac:dyDescent="0.3">
      <c r="A219" s="23">
        <v>46157</v>
      </c>
      <c r="B219" s="27"/>
      <c r="C219" s="27"/>
      <c r="D219" s="27"/>
      <c r="E219" s="27"/>
      <c r="F219" s="27"/>
      <c r="G219" s="27"/>
      <c r="H219" s="27"/>
      <c r="I219" s="27"/>
      <c r="J219" s="24">
        <f t="shared" si="38"/>
        <v>0</v>
      </c>
      <c r="K219" s="18"/>
      <c r="L219" s="24">
        <f t="shared" si="39"/>
        <v>0</v>
      </c>
      <c r="M219" s="18"/>
      <c r="N219" s="18"/>
    </row>
    <row r="220" spans="1:14" x14ac:dyDescent="0.3">
      <c r="A220" s="23">
        <v>46158</v>
      </c>
      <c r="B220" s="27"/>
      <c r="C220" s="27"/>
      <c r="D220" s="27"/>
      <c r="E220" s="27"/>
      <c r="F220" s="27"/>
      <c r="G220" s="27"/>
      <c r="H220" s="27"/>
      <c r="I220" s="27"/>
      <c r="J220" s="24">
        <f t="shared" si="38"/>
        <v>0</v>
      </c>
      <c r="K220" s="18"/>
      <c r="L220" s="24">
        <f t="shared" si="39"/>
        <v>0</v>
      </c>
      <c r="M220" s="18"/>
      <c r="N220" s="18"/>
    </row>
    <row r="221" spans="1:14" x14ac:dyDescent="0.3">
      <c r="A221" s="23">
        <v>46159</v>
      </c>
      <c r="B221" s="27"/>
      <c r="C221" s="27"/>
      <c r="D221" s="27"/>
      <c r="E221" s="27"/>
      <c r="F221" s="27"/>
      <c r="G221" s="27"/>
      <c r="H221" s="27"/>
      <c r="I221" s="27"/>
      <c r="J221" s="24">
        <f t="shared" si="38"/>
        <v>0</v>
      </c>
      <c r="K221" s="18"/>
      <c r="L221" s="24">
        <f t="shared" si="39"/>
        <v>0</v>
      </c>
      <c r="M221" s="18"/>
      <c r="N221" s="18"/>
    </row>
    <row r="222" spans="1:14" x14ac:dyDescent="0.3">
      <c r="A222" s="25" t="s">
        <v>16</v>
      </c>
      <c r="B222" s="20"/>
      <c r="C222" s="20"/>
      <c r="D222" s="20"/>
      <c r="E222" s="20"/>
      <c r="F222" s="20"/>
      <c r="G222" s="20"/>
      <c r="H222" s="20"/>
      <c r="I222" s="20"/>
      <c r="J222" s="25"/>
      <c r="K222" s="20"/>
      <c r="L222" s="26">
        <f>SUM(L215:L221)</f>
        <v>0</v>
      </c>
      <c r="M222" s="20"/>
      <c r="N222" s="20"/>
    </row>
    <row r="223" spans="1:14" x14ac:dyDescent="0.3">
      <c r="A223" s="25" t="s">
        <v>17</v>
      </c>
      <c r="B223" s="20"/>
      <c r="C223" s="20"/>
      <c r="D223" s="20"/>
      <c r="E223" s="20"/>
      <c r="F223" s="20"/>
      <c r="G223" s="20"/>
      <c r="H223" s="20"/>
      <c r="I223" s="20"/>
      <c r="J223" s="25"/>
      <c r="K223" s="20"/>
      <c r="L223" s="25">
        <f>L222*24-39</f>
        <v>-39</v>
      </c>
      <c r="M223" s="20"/>
      <c r="N223" s="20"/>
    </row>
    <row r="224" spans="1:14" x14ac:dyDescent="0.3">
      <c r="A224" s="25" t="s">
        <v>18</v>
      </c>
      <c r="B224" s="20"/>
      <c r="C224" s="20"/>
      <c r="D224" s="20"/>
      <c r="E224" s="20"/>
      <c r="F224" s="20"/>
      <c r="G224" s="20"/>
      <c r="H224" s="20"/>
      <c r="I224" s="20"/>
      <c r="J224" s="25"/>
      <c r="K224" s="20"/>
      <c r="L224" s="25"/>
      <c r="M224" s="20">
        <f>SUM(M215:M221)</f>
        <v>0</v>
      </c>
      <c r="N224" s="20">
        <f>SUM(N215:N221)</f>
        <v>0</v>
      </c>
    </row>
    <row r="225" spans="1:14" x14ac:dyDescent="0.3">
      <c r="A225" s="22" t="s">
        <v>38</v>
      </c>
      <c r="B225" s="17"/>
      <c r="C225" s="17"/>
      <c r="D225" s="17"/>
      <c r="E225" s="17"/>
      <c r="F225" s="17"/>
      <c r="G225" s="17"/>
      <c r="H225" s="17"/>
      <c r="I225" s="17"/>
      <c r="J225" s="22"/>
      <c r="K225" s="17"/>
      <c r="L225" s="22"/>
      <c r="M225" s="17"/>
      <c r="N225" s="17"/>
    </row>
    <row r="226" spans="1:14" x14ac:dyDescent="0.3">
      <c r="A226" s="23">
        <v>46160</v>
      </c>
      <c r="B226" s="27"/>
      <c r="C226" s="27"/>
      <c r="D226" s="27"/>
      <c r="E226" s="27"/>
      <c r="F226" s="27"/>
      <c r="G226" s="27"/>
      <c r="H226" s="27"/>
      <c r="I226" s="27"/>
      <c r="J226" s="24">
        <f t="shared" ref="J226:J232" si="40">IF(OR(A226="",ISBLANK(A226)),"",IF(E226="",0,E226-B226-(D226-C226))+IF(I226="",0,IF(I226&lt;F226,I226+1,I226)-F226-(H226-G226)))</f>
        <v>0</v>
      </c>
      <c r="K226" s="18"/>
      <c r="L226" s="24">
        <f t="shared" ref="L226:L232" si="41">IF(A226="","",IF(K226&lt;&gt;"",IF(ISNUMBER(SEARCH("ecole",K226)),8/24,IF(OR(K226="Congés payés",K226="RTT",K226="Arrêt de travail",K226="Congés sans solde",K226="Jour de repos",K226="Formation"),7/24,IF(K226="Férié",7.8/24,J226))),J226))</f>
        <v>0</v>
      </c>
      <c r="M226" s="18"/>
      <c r="N226" s="18"/>
    </row>
    <row r="227" spans="1:14" x14ac:dyDescent="0.3">
      <c r="A227" s="23">
        <v>46161</v>
      </c>
      <c r="B227" s="27"/>
      <c r="C227" s="27"/>
      <c r="D227" s="27"/>
      <c r="E227" s="27"/>
      <c r="F227" s="27"/>
      <c r="G227" s="27"/>
      <c r="H227" s="27"/>
      <c r="I227" s="27"/>
      <c r="J227" s="24">
        <f t="shared" si="40"/>
        <v>0</v>
      </c>
      <c r="K227" s="18"/>
      <c r="L227" s="24">
        <f t="shared" si="41"/>
        <v>0</v>
      </c>
      <c r="M227" s="18"/>
      <c r="N227" s="18"/>
    </row>
    <row r="228" spans="1:14" x14ac:dyDescent="0.3">
      <c r="A228" s="23">
        <v>46162</v>
      </c>
      <c r="B228" s="27"/>
      <c r="C228" s="27"/>
      <c r="D228" s="27"/>
      <c r="E228" s="27"/>
      <c r="F228" s="27"/>
      <c r="G228" s="27"/>
      <c r="H228" s="27"/>
      <c r="I228" s="27"/>
      <c r="J228" s="24">
        <f t="shared" si="40"/>
        <v>0</v>
      </c>
      <c r="K228" s="18"/>
      <c r="L228" s="24">
        <f t="shared" si="41"/>
        <v>0</v>
      </c>
      <c r="M228" s="18"/>
      <c r="N228" s="18"/>
    </row>
    <row r="229" spans="1:14" x14ac:dyDescent="0.3">
      <c r="A229" s="23">
        <v>46163</v>
      </c>
      <c r="B229" s="27"/>
      <c r="C229" s="27"/>
      <c r="D229" s="27"/>
      <c r="E229" s="27"/>
      <c r="F229" s="27"/>
      <c r="G229" s="27"/>
      <c r="H229" s="27"/>
      <c r="I229" s="27"/>
      <c r="J229" s="24">
        <f t="shared" si="40"/>
        <v>0</v>
      </c>
      <c r="K229" s="18"/>
      <c r="L229" s="24">
        <f t="shared" si="41"/>
        <v>0</v>
      </c>
      <c r="M229" s="18"/>
      <c r="N229" s="18"/>
    </row>
    <row r="230" spans="1:14" x14ac:dyDescent="0.3">
      <c r="A230" s="23">
        <v>46164</v>
      </c>
      <c r="B230" s="27"/>
      <c r="C230" s="27"/>
      <c r="D230" s="27"/>
      <c r="E230" s="27"/>
      <c r="F230" s="27"/>
      <c r="G230" s="27"/>
      <c r="H230" s="27"/>
      <c r="I230" s="27"/>
      <c r="J230" s="24">
        <f t="shared" si="40"/>
        <v>0</v>
      </c>
      <c r="K230" s="18"/>
      <c r="L230" s="24">
        <f t="shared" si="41"/>
        <v>0</v>
      </c>
      <c r="M230" s="18"/>
      <c r="N230" s="18"/>
    </row>
    <row r="231" spans="1:14" x14ac:dyDescent="0.3">
      <c r="A231" s="23">
        <v>46165</v>
      </c>
      <c r="B231" s="27"/>
      <c r="C231" s="27"/>
      <c r="D231" s="27"/>
      <c r="E231" s="27"/>
      <c r="F231" s="27"/>
      <c r="G231" s="27"/>
      <c r="H231" s="27"/>
      <c r="I231" s="27"/>
      <c r="J231" s="24">
        <f t="shared" si="40"/>
        <v>0</v>
      </c>
      <c r="K231" s="18"/>
      <c r="L231" s="24">
        <f t="shared" si="41"/>
        <v>0</v>
      </c>
      <c r="M231" s="18"/>
      <c r="N231" s="18"/>
    </row>
    <row r="232" spans="1:14" x14ac:dyDescent="0.3">
      <c r="A232" s="23">
        <v>46166</v>
      </c>
      <c r="B232" s="27"/>
      <c r="C232" s="27"/>
      <c r="D232" s="27"/>
      <c r="E232" s="27"/>
      <c r="F232" s="27"/>
      <c r="G232" s="27"/>
      <c r="H232" s="27"/>
      <c r="I232" s="27"/>
      <c r="J232" s="24">
        <f t="shared" si="40"/>
        <v>0</v>
      </c>
      <c r="K232" s="18"/>
      <c r="L232" s="24">
        <f t="shared" si="41"/>
        <v>0</v>
      </c>
      <c r="M232" s="18"/>
      <c r="N232" s="18"/>
    </row>
    <row r="233" spans="1:14" x14ac:dyDescent="0.3">
      <c r="A233" s="25" t="s">
        <v>16</v>
      </c>
      <c r="B233" s="20"/>
      <c r="C233" s="20"/>
      <c r="D233" s="20"/>
      <c r="E233" s="20"/>
      <c r="F233" s="20"/>
      <c r="G233" s="20"/>
      <c r="H233" s="20"/>
      <c r="I233" s="20"/>
      <c r="J233" s="25"/>
      <c r="K233" s="20"/>
      <c r="L233" s="26">
        <f>SUM(L226:L232)</f>
        <v>0</v>
      </c>
      <c r="M233" s="20"/>
      <c r="N233" s="20"/>
    </row>
    <row r="234" spans="1:14" x14ac:dyDescent="0.3">
      <c r="A234" s="25" t="s">
        <v>17</v>
      </c>
      <c r="B234" s="20"/>
      <c r="C234" s="20"/>
      <c r="D234" s="20"/>
      <c r="E234" s="20"/>
      <c r="F234" s="20"/>
      <c r="G234" s="20"/>
      <c r="H234" s="20"/>
      <c r="I234" s="20"/>
      <c r="J234" s="25"/>
      <c r="K234" s="20"/>
      <c r="L234" s="25">
        <f>L233*24-39</f>
        <v>-39</v>
      </c>
      <c r="M234" s="20"/>
      <c r="N234" s="20"/>
    </row>
    <row r="235" spans="1:14" x14ac:dyDescent="0.3">
      <c r="A235" s="25" t="s">
        <v>18</v>
      </c>
      <c r="B235" s="20"/>
      <c r="C235" s="20"/>
      <c r="D235" s="20"/>
      <c r="E235" s="20"/>
      <c r="F235" s="20"/>
      <c r="G235" s="20"/>
      <c r="H235" s="20"/>
      <c r="I235" s="20"/>
      <c r="J235" s="25"/>
      <c r="K235" s="20"/>
      <c r="L235" s="25"/>
      <c r="M235" s="20">
        <f>SUM(M226:M232)</f>
        <v>0</v>
      </c>
      <c r="N235" s="20">
        <f>SUM(N226:N232)</f>
        <v>0</v>
      </c>
    </row>
    <row r="236" spans="1:14" x14ac:dyDescent="0.3">
      <c r="A236" s="22" t="s">
        <v>39</v>
      </c>
      <c r="B236" s="17"/>
      <c r="C236" s="17"/>
      <c r="D236" s="17"/>
      <c r="E236" s="17"/>
      <c r="F236" s="17"/>
      <c r="G236" s="17"/>
      <c r="H236" s="17"/>
      <c r="I236" s="17"/>
      <c r="J236" s="22"/>
      <c r="K236" s="17"/>
      <c r="L236" s="22"/>
      <c r="M236" s="17"/>
      <c r="N236" s="17"/>
    </row>
    <row r="237" spans="1:14" x14ac:dyDescent="0.3">
      <c r="A237" s="23">
        <v>46167</v>
      </c>
      <c r="B237" s="27"/>
      <c r="C237" s="27"/>
      <c r="D237" s="27"/>
      <c r="E237" s="27"/>
      <c r="F237" s="27"/>
      <c r="G237" s="27"/>
      <c r="H237" s="27"/>
      <c r="I237" s="27"/>
      <c r="J237" s="24">
        <f t="shared" ref="J237:J243" si="42">IF(OR(A237="",ISBLANK(A237)),"",IF(E237="",0,E237-B237-(D237-C237))+IF(I237="",0,IF(I237&lt;F237,I237+1,I237)-F237-(H237-G237)))</f>
        <v>0</v>
      </c>
      <c r="K237" s="18"/>
      <c r="L237" s="24">
        <f t="shared" ref="L237:L243" si="43">IF(A237="","",IF(K237&lt;&gt;"",IF(ISNUMBER(SEARCH("ecole",K237)),8/24,IF(OR(K237="Congés payés",K237="RTT",K237="Arrêt de travail",K237="Congés sans solde",K237="Jour de repos",K237="Formation"),7/24,IF(K237="Férié",7.8/24,J237))),J237))</f>
        <v>0</v>
      </c>
      <c r="M237" s="18"/>
      <c r="N237" s="18"/>
    </row>
    <row r="238" spans="1:14" x14ac:dyDescent="0.3">
      <c r="A238" s="23">
        <v>46168</v>
      </c>
      <c r="B238" s="27"/>
      <c r="C238" s="27"/>
      <c r="D238" s="27"/>
      <c r="E238" s="27"/>
      <c r="F238" s="27"/>
      <c r="G238" s="27"/>
      <c r="H238" s="27"/>
      <c r="I238" s="27"/>
      <c r="J238" s="24">
        <f t="shared" si="42"/>
        <v>0</v>
      </c>
      <c r="K238" s="18"/>
      <c r="L238" s="24">
        <f t="shared" si="43"/>
        <v>0</v>
      </c>
      <c r="M238" s="18"/>
      <c r="N238" s="18"/>
    </row>
    <row r="239" spans="1:14" x14ac:dyDescent="0.3">
      <c r="A239" s="23">
        <v>46169</v>
      </c>
      <c r="B239" s="27"/>
      <c r="C239" s="27"/>
      <c r="D239" s="27"/>
      <c r="E239" s="27"/>
      <c r="F239" s="27"/>
      <c r="G239" s="27"/>
      <c r="H239" s="27"/>
      <c r="I239" s="27"/>
      <c r="J239" s="24">
        <f t="shared" si="42"/>
        <v>0</v>
      </c>
      <c r="K239" s="18"/>
      <c r="L239" s="24">
        <f t="shared" si="43"/>
        <v>0</v>
      </c>
      <c r="M239" s="18"/>
      <c r="N239" s="18"/>
    </row>
    <row r="240" spans="1:14" x14ac:dyDescent="0.3">
      <c r="A240" s="23">
        <v>46170</v>
      </c>
      <c r="B240" s="27"/>
      <c r="C240" s="27"/>
      <c r="D240" s="27"/>
      <c r="E240" s="27"/>
      <c r="F240" s="27"/>
      <c r="G240" s="27"/>
      <c r="H240" s="27"/>
      <c r="I240" s="27"/>
      <c r="J240" s="24">
        <f t="shared" si="42"/>
        <v>0</v>
      </c>
      <c r="K240" s="18"/>
      <c r="L240" s="24">
        <f t="shared" si="43"/>
        <v>0</v>
      </c>
      <c r="M240" s="18"/>
      <c r="N240" s="18"/>
    </row>
    <row r="241" spans="1:14" x14ac:dyDescent="0.3">
      <c r="A241" s="23">
        <v>46171</v>
      </c>
      <c r="B241" s="27"/>
      <c r="C241" s="27"/>
      <c r="D241" s="27"/>
      <c r="E241" s="27"/>
      <c r="F241" s="27"/>
      <c r="G241" s="27"/>
      <c r="H241" s="27"/>
      <c r="I241" s="27"/>
      <c r="J241" s="24">
        <f t="shared" si="42"/>
        <v>0</v>
      </c>
      <c r="K241" s="18"/>
      <c r="L241" s="24">
        <f t="shared" si="43"/>
        <v>0</v>
      </c>
      <c r="M241" s="18"/>
      <c r="N241" s="18"/>
    </row>
    <row r="242" spans="1:14" x14ac:dyDescent="0.3">
      <c r="A242" s="23">
        <v>46172</v>
      </c>
      <c r="B242" s="27"/>
      <c r="C242" s="27"/>
      <c r="D242" s="27"/>
      <c r="E242" s="27"/>
      <c r="F242" s="27"/>
      <c r="G242" s="27"/>
      <c r="H242" s="27"/>
      <c r="I242" s="27"/>
      <c r="J242" s="24">
        <f t="shared" si="42"/>
        <v>0</v>
      </c>
      <c r="K242" s="18"/>
      <c r="L242" s="24">
        <f t="shared" si="43"/>
        <v>0</v>
      </c>
      <c r="M242" s="18"/>
      <c r="N242" s="18"/>
    </row>
    <row r="243" spans="1:14" x14ac:dyDescent="0.3">
      <c r="A243" s="23">
        <v>46173</v>
      </c>
      <c r="B243" s="27"/>
      <c r="C243" s="27"/>
      <c r="D243" s="27"/>
      <c r="E243" s="27"/>
      <c r="F243" s="27"/>
      <c r="G243" s="27"/>
      <c r="H243" s="27"/>
      <c r="I243" s="27"/>
      <c r="J243" s="24">
        <f t="shared" si="42"/>
        <v>0</v>
      </c>
      <c r="K243" s="18"/>
      <c r="L243" s="24">
        <f t="shared" si="43"/>
        <v>0</v>
      </c>
      <c r="M243" s="18"/>
      <c r="N243" s="18"/>
    </row>
    <row r="244" spans="1:14" x14ac:dyDescent="0.3">
      <c r="A244" s="25" t="s">
        <v>16</v>
      </c>
      <c r="B244" s="20"/>
      <c r="C244" s="20"/>
      <c r="D244" s="20"/>
      <c r="E244" s="20"/>
      <c r="F244" s="20"/>
      <c r="G244" s="20"/>
      <c r="H244" s="20"/>
      <c r="I244" s="20"/>
      <c r="J244" s="25"/>
      <c r="K244" s="20"/>
      <c r="L244" s="26">
        <f>SUM(L237:L243)</f>
        <v>0</v>
      </c>
      <c r="M244" s="20"/>
      <c r="N244" s="20"/>
    </row>
    <row r="245" spans="1:14" x14ac:dyDescent="0.3">
      <c r="A245" s="25" t="s">
        <v>17</v>
      </c>
      <c r="B245" s="20"/>
      <c r="C245" s="20"/>
      <c r="D245" s="20"/>
      <c r="E245" s="20"/>
      <c r="F245" s="20"/>
      <c r="G245" s="20"/>
      <c r="H245" s="20"/>
      <c r="I245" s="20"/>
      <c r="J245" s="25"/>
      <c r="K245" s="20"/>
      <c r="L245" s="25">
        <f>L244*24-39</f>
        <v>-39</v>
      </c>
      <c r="M245" s="20"/>
      <c r="N245" s="20"/>
    </row>
    <row r="246" spans="1:14" x14ac:dyDescent="0.3">
      <c r="A246" s="25" t="s">
        <v>18</v>
      </c>
      <c r="B246" s="20"/>
      <c r="C246" s="20"/>
      <c r="D246" s="20"/>
      <c r="E246" s="20"/>
      <c r="F246" s="20"/>
      <c r="G246" s="20"/>
      <c r="H246" s="20"/>
      <c r="I246" s="20"/>
      <c r="J246" s="25"/>
      <c r="K246" s="20"/>
      <c r="L246" s="25"/>
      <c r="M246" s="20">
        <f>SUM(M237:M243)</f>
        <v>0</v>
      </c>
      <c r="N246" s="20">
        <f>SUM(N237:N243)</f>
        <v>0</v>
      </c>
    </row>
    <row r="247" spans="1:14" x14ac:dyDescent="0.3">
      <c r="A247" s="22" t="s">
        <v>40</v>
      </c>
      <c r="B247" s="17"/>
      <c r="C247" s="17"/>
      <c r="D247" s="17"/>
      <c r="E247" s="17"/>
      <c r="F247" s="17"/>
      <c r="G247" s="17"/>
      <c r="H247" s="17"/>
      <c r="I247" s="17"/>
      <c r="J247" s="22"/>
      <c r="K247" s="17"/>
      <c r="L247" s="22"/>
      <c r="M247" s="17"/>
      <c r="N247" s="17"/>
    </row>
    <row r="248" spans="1:14" x14ac:dyDescent="0.3">
      <c r="A248" s="23">
        <v>46174</v>
      </c>
      <c r="B248" s="27"/>
      <c r="C248" s="27"/>
      <c r="D248" s="27"/>
      <c r="E248" s="27"/>
      <c r="F248" s="27"/>
      <c r="G248" s="27"/>
      <c r="H248" s="27"/>
      <c r="I248" s="27"/>
      <c r="J248" s="24">
        <f t="shared" ref="J248:J254" si="44">IF(OR(A248="",ISBLANK(A248)),"",IF(E248="",0,E248-B248-(D248-C248))+IF(I248="",0,IF(I248&lt;F248,I248+1,I248)-F248-(H248-G248)))</f>
        <v>0</v>
      </c>
      <c r="K248" s="18"/>
      <c r="L248" s="24">
        <f t="shared" ref="L248:L254" si="45">IF(A248="","",IF(K248&lt;&gt;"",IF(ISNUMBER(SEARCH("ecole",K248)),8/24,IF(OR(K248="Congés payés",K248="RTT",K248="Arrêt de travail",K248="Congés sans solde",K248="Jour de repos",K248="Formation"),7/24,IF(K248="Férié",7.8/24,J248))),J248))</f>
        <v>0</v>
      </c>
      <c r="M248" s="18"/>
      <c r="N248" s="18"/>
    </row>
    <row r="249" spans="1:14" x14ac:dyDescent="0.3">
      <c r="A249" s="23">
        <v>46175</v>
      </c>
      <c r="B249" s="27"/>
      <c r="C249" s="27"/>
      <c r="D249" s="27"/>
      <c r="E249" s="27"/>
      <c r="F249" s="27"/>
      <c r="G249" s="27"/>
      <c r="H249" s="27"/>
      <c r="I249" s="27"/>
      <c r="J249" s="24">
        <f t="shared" si="44"/>
        <v>0</v>
      </c>
      <c r="K249" s="18"/>
      <c r="L249" s="24">
        <f t="shared" si="45"/>
        <v>0</v>
      </c>
      <c r="M249" s="18"/>
      <c r="N249" s="18"/>
    </row>
    <row r="250" spans="1:14" x14ac:dyDescent="0.3">
      <c r="A250" s="23">
        <v>46176</v>
      </c>
      <c r="B250" s="27"/>
      <c r="C250" s="27"/>
      <c r="D250" s="27"/>
      <c r="E250" s="27"/>
      <c r="F250" s="27"/>
      <c r="G250" s="27"/>
      <c r="H250" s="27"/>
      <c r="I250" s="27"/>
      <c r="J250" s="24">
        <f t="shared" si="44"/>
        <v>0</v>
      </c>
      <c r="K250" s="18"/>
      <c r="L250" s="24">
        <f t="shared" si="45"/>
        <v>0</v>
      </c>
      <c r="M250" s="18"/>
      <c r="N250" s="18"/>
    </row>
    <row r="251" spans="1:14" x14ac:dyDescent="0.3">
      <c r="A251" s="23">
        <v>46177</v>
      </c>
      <c r="B251" s="27"/>
      <c r="C251" s="27"/>
      <c r="D251" s="27"/>
      <c r="E251" s="27"/>
      <c r="F251" s="27"/>
      <c r="G251" s="27"/>
      <c r="H251" s="27"/>
      <c r="I251" s="27"/>
      <c r="J251" s="24">
        <f t="shared" si="44"/>
        <v>0</v>
      </c>
      <c r="K251" s="18"/>
      <c r="L251" s="24">
        <f t="shared" si="45"/>
        <v>0</v>
      </c>
      <c r="M251" s="18"/>
      <c r="N251" s="18"/>
    </row>
    <row r="252" spans="1:14" x14ac:dyDescent="0.3">
      <c r="A252" s="23">
        <v>46178</v>
      </c>
      <c r="B252" s="27"/>
      <c r="C252" s="27"/>
      <c r="D252" s="27"/>
      <c r="E252" s="27"/>
      <c r="F252" s="27"/>
      <c r="G252" s="27"/>
      <c r="H252" s="27"/>
      <c r="I252" s="27"/>
      <c r="J252" s="24">
        <f t="shared" si="44"/>
        <v>0</v>
      </c>
      <c r="K252" s="18"/>
      <c r="L252" s="24">
        <f t="shared" si="45"/>
        <v>0</v>
      </c>
      <c r="M252" s="18"/>
      <c r="N252" s="18"/>
    </row>
    <row r="253" spans="1:14" x14ac:dyDescent="0.3">
      <c r="A253" s="23">
        <v>46179</v>
      </c>
      <c r="B253" s="27"/>
      <c r="C253" s="27"/>
      <c r="D253" s="27"/>
      <c r="E253" s="27"/>
      <c r="F253" s="27"/>
      <c r="G253" s="27"/>
      <c r="H253" s="27"/>
      <c r="I253" s="27"/>
      <c r="J253" s="24">
        <f t="shared" si="44"/>
        <v>0</v>
      </c>
      <c r="K253" s="18"/>
      <c r="L253" s="24">
        <f t="shared" si="45"/>
        <v>0</v>
      </c>
      <c r="M253" s="18"/>
      <c r="N253" s="18"/>
    </row>
    <row r="254" spans="1:14" x14ac:dyDescent="0.3">
      <c r="A254" s="23">
        <v>46180</v>
      </c>
      <c r="B254" s="27"/>
      <c r="C254" s="27"/>
      <c r="D254" s="27"/>
      <c r="E254" s="27"/>
      <c r="F254" s="27"/>
      <c r="G254" s="27"/>
      <c r="H254" s="27"/>
      <c r="I254" s="27"/>
      <c r="J254" s="24">
        <f t="shared" si="44"/>
        <v>0</v>
      </c>
      <c r="K254" s="18"/>
      <c r="L254" s="24">
        <f t="shared" si="45"/>
        <v>0</v>
      </c>
      <c r="M254" s="18"/>
      <c r="N254" s="18"/>
    </row>
    <row r="255" spans="1:14" x14ac:dyDescent="0.3">
      <c r="A255" s="25" t="s">
        <v>16</v>
      </c>
      <c r="B255" s="20"/>
      <c r="C255" s="20"/>
      <c r="D255" s="20"/>
      <c r="E255" s="20"/>
      <c r="F255" s="20"/>
      <c r="G255" s="20"/>
      <c r="H255" s="20"/>
      <c r="I255" s="20"/>
      <c r="J255" s="25"/>
      <c r="K255" s="20"/>
      <c r="L255" s="26">
        <f>SUM(L248:L254)</f>
        <v>0</v>
      </c>
      <c r="M255" s="20"/>
      <c r="N255" s="20"/>
    </row>
    <row r="256" spans="1:14" x14ac:dyDescent="0.3">
      <c r="A256" s="25" t="s">
        <v>17</v>
      </c>
      <c r="B256" s="20"/>
      <c r="C256" s="20"/>
      <c r="D256" s="20"/>
      <c r="E256" s="20"/>
      <c r="F256" s="20"/>
      <c r="G256" s="20"/>
      <c r="H256" s="20"/>
      <c r="I256" s="20"/>
      <c r="J256" s="25"/>
      <c r="K256" s="20"/>
      <c r="L256" s="25">
        <f>L255*24-39</f>
        <v>-39</v>
      </c>
      <c r="M256" s="20"/>
      <c r="N256" s="20"/>
    </row>
    <row r="257" spans="1:14" x14ac:dyDescent="0.3">
      <c r="A257" s="25" t="s">
        <v>18</v>
      </c>
      <c r="B257" s="20"/>
      <c r="C257" s="20"/>
      <c r="D257" s="20"/>
      <c r="E257" s="20"/>
      <c r="F257" s="20"/>
      <c r="G257" s="20"/>
      <c r="H257" s="20"/>
      <c r="I257" s="20"/>
      <c r="J257" s="25"/>
      <c r="K257" s="20"/>
      <c r="L257" s="25"/>
      <c r="M257" s="20">
        <f>SUM(M248:M254)</f>
        <v>0</v>
      </c>
      <c r="N257" s="20">
        <f>SUM(N248:N254)</f>
        <v>0</v>
      </c>
    </row>
    <row r="258" spans="1:14" x14ac:dyDescent="0.3">
      <c r="A258" s="22" t="s">
        <v>41</v>
      </c>
      <c r="B258" s="17"/>
      <c r="C258" s="17"/>
      <c r="D258" s="17"/>
      <c r="E258" s="17"/>
      <c r="F258" s="17"/>
      <c r="G258" s="17"/>
      <c r="H258" s="17"/>
      <c r="I258" s="17"/>
      <c r="J258" s="22"/>
      <c r="K258" s="17"/>
      <c r="L258" s="22"/>
      <c r="M258" s="17"/>
      <c r="N258" s="17"/>
    </row>
    <row r="259" spans="1:14" x14ac:dyDescent="0.3">
      <c r="A259" s="23">
        <v>46181</v>
      </c>
      <c r="B259" s="27"/>
      <c r="C259" s="27"/>
      <c r="D259" s="27"/>
      <c r="E259" s="27"/>
      <c r="F259" s="27"/>
      <c r="G259" s="27"/>
      <c r="H259" s="27"/>
      <c r="I259" s="27"/>
      <c r="J259" s="24">
        <f t="shared" ref="J259:J265" si="46">IF(OR(A259="",ISBLANK(A259)),"",IF(E259="",0,E259-B259-(D259-C259))+IF(I259="",0,IF(I259&lt;F259,I259+1,I259)-F259-(H259-G259)))</f>
        <v>0</v>
      </c>
      <c r="K259" s="18"/>
      <c r="L259" s="24">
        <f t="shared" ref="L259:L265" si="47">IF(A259="","",IF(K259&lt;&gt;"",IF(ISNUMBER(SEARCH("ecole",K259)),8/24,IF(OR(K259="Congés payés",K259="RTT",K259="Arrêt de travail",K259="Congés sans solde",K259="Jour de repos",K259="Formation"),7/24,IF(K259="Férié",7.8/24,J259))),J259))</f>
        <v>0</v>
      </c>
      <c r="M259" s="18"/>
      <c r="N259" s="18"/>
    </row>
    <row r="260" spans="1:14" x14ac:dyDescent="0.3">
      <c r="A260" s="23">
        <v>46182</v>
      </c>
      <c r="B260" s="27"/>
      <c r="C260" s="27"/>
      <c r="D260" s="27"/>
      <c r="E260" s="27"/>
      <c r="F260" s="27"/>
      <c r="G260" s="27"/>
      <c r="H260" s="27"/>
      <c r="I260" s="27"/>
      <c r="J260" s="24">
        <f t="shared" si="46"/>
        <v>0</v>
      </c>
      <c r="K260" s="18"/>
      <c r="L260" s="24">
        <f t="shared" si="47"/>
        <v>0</v>
      </c>
      <c r="M260" s="18"/>
      <c r="N260" s="18"/>
    </row>
    <row r="261" spans="1:14" x14ac:dyDescent="0.3">
      <c r="A261" s="23">
        <v>46183</v>
      </c>
      <c r="B261" s="27"/>
      <c r="C261" s="27"/>
      <c r="D261" s="27"/>
      <c r="E261" s="27"/>
      <c r="F261" s="27"/>
      <c r="G261" s="27"/>
      <c r="H261" s="27"/>
      <c r="I261" s="27"/>
      <c r="J261" s="24">
        <f t="shared" si="46"/>
        <v>0</v>
      </c>
      <c r="K261" s="18"/>
      <c r="L261" s="24">
        <f t="shared" si="47"/>
        <v>0</v>
      </c>
      <c r="M261" s="18"/>
      <c r="N261" s="18"/>
    </row>
    <row r="262" spans="1:14" x14ac:dyDescent="0.3">
      <c r="A262" s="23">
        <v>46184</v>
      </c>
      <c r="B262" s="27"/>
      <c r="C262" s="27"/>
      <c r="D262" s="27"/>
      <c r="E262" s="27"/>
      <c r="F262" s="27"/>
      <c r="G262" s="27"/>
      <c r="H262" s="27"/>
      <c r="I262" s="27"/>
      <c r="J262" s="24">
        <f t="shared" si="46"/>
        <v>0</v>
      </c>
      <c r="K262" s="18"/>
      <c r="L262" s="24">
        <f t="shared" si="47"/>
        <v>0</v>
      </c>
      <c r="M262" s="18"/>
      <c r="N262" s="18"/>
    </row>
    <row r="263" spans="1:14" x14ac:dyDescent="0.3">
      <c r="A263" s="23">
        <v>46185</v>
      </c>
      <c r="B263" s="27"/>
      <c r="C263" s="27"/>
      <c r="D263" s="27"/>
      <c r="E263" s="27"/>
      <c r="F263" s="27"/>
      <c r="G263" s="27"/>
      <c r="H263" s="27"/>
      <c r="I263" s="27"/>
      <c r="J263" s="24">
        <f t="shared" si="46"/>
        <v>0</v>
      </c>
      <c r="K263" s="18"/>
      <c r="L263" s="24">
        <f t="shared" si="47"/>
        <v>0</v>
      </c>
      <c r="M263" s="18"/>
      <c r="N263" s="18"/>
    </row>
    <row r="264" spans="1:14" x14ac:dyDescent="0.3">
      <c r="A264" s="23">
        <v>46186</v>
      </c>
      <c r="B264" s="27"/>
      <c r="C264" s="27"/>
      <c r="D264" s="27"/>
      <c r="E264" s="27"/>
      <c r="F264" s="27"/>
      <c r="G264" s="27"/>
      <c r="H264" s="27"/>
      <c r="I264" s="27"/>
      <c r="J264" s="24">
        <f t="shared" si="46"/>
        <v>0</v>
      </c>
      <c r="K264" s="18"/>
      <c r="L264" s="24">
        <f t="shared" si="47"/>
        <v>0</v>
      </c>
      <c r="M264" s="18"/>
      <c r="N264" s="18"/>
    </row>
    <row r="265" spans="1:14" x14ac:dyDescent="0.3">
      <c r="A265" s="23">
        <v>46187</v>
      </c>
      <c r="B265" s="27"/>
      <c r="C265" s="27"/>
      <c r="D265" s="27"/>
      <c r="E265" s="27"/>
      <c r="F265" s="27"/>
      <c r="G265" s="27"/>
      <c r="H265" s="27"/>
      <c r="I265" s="27"/>
      <c r="J265" s="24">
        <f t="shared" si="46"/>
        <v>0</v>
      </c>
      <c r="K265" s="18"/>
      <c r="L265" s="24">
        <f t="shared" si="47"/>
        <v>0</v>
      </c>
      <c r="M265" s="18"/>
      <c r="N265" s="18"/>
    </row>
    <row r="266" spans="1:14" x14ac:dyDescent="0.3">
      <c r="A266" s="25" t="s">
        <v>16</v>
      </c>
      <c r="B266" s="20"/>
      <c r="C266" s="20"/>
      <c r="D266" s="20"/>
      <c r="E266" s="20"/>
      <c r="F266" s="20"/>
      <c r="G266" s="20"/>
      <c r="H266" s="20"/>
      <c r="I266" s="20"/>
      <c r="J266" s="25"/>
      <c r="K266" s="20"/>
      <c r="L266" s="26">
        <f>SUM(L259:L265)</f>
        <v>0</v>
      </c>
      <c r="M266" s="20"/>
      <c r="N266" s="20"/>
    </row>
    <row r="267" spans="1:14" x14ac:dyDescent="0.3">
      <c r="A267" s="25" t="s">
        <v>17</v>
      </c>
      <c r="B267" s="20"/>
      <c r="C267" s="20"/>
      <c r="D267" s="20"/>
      <c r="E267" s="20"/>
      <c r="F267" s="20"/>
      <c r="G267" s="20"/>
      <c r="H267" s="20"/>
      <c r="I267" s="20"/>
      <c r="J267" s="25"/>
      <c r="K267" s="20"/>
      <c r="L267" s="25">
        <f>L266*24-39</f>
        <v>-39</v>
      </c>
      <c r="M267" s="20"/>
      <c r="N267" s="20"/>
    </row>
    <row r="268" spans="1:14" x14ac:dyDescent="0.3">
      <c r="A268" s="25" t="s">
        <v>18</v>
      </c>
      <c r="B268" s="20"/>
      <c r="C268" s="20"/>
      <c r="D268" s="20"/>
      <c r="E268" s="20"/>
      <c r="F268" s="20"/>
      <c r="G268" s="20"/>
      <c r="H268" s="20"/>
      <c r="I268" s="20"/>
      <c r="J268" s="25"/>
      <c r="K268" s="20"/>
      <c r="L268" s="25"/>
      <c r="M268" s="20">
        <f>SUM(M259:M265)</f>
        <v>0</v>
      </c>
      <c r="N268" s="20">
        <f>SUM(N259:N265)</f>
        <v>0</v>
      </c>
    </row>
    <row r="269" spans="1:14" x14ac:dyDescent="0.3">
      <c r="A269" s="22" t="s">
        <v>42</v>
      </c>
      <c r="B269" s="17"/>
      <c r="C269" s="17"/>
      <c r="D269" s="17"/>
      <c r="E269" s="17"/>
      <c r="F269" s="17"/>
      <c r="G269" s="17"/>
      <c r="H269" s="17"/>
      <c r="I269" s="17"/>
      <c r="J269" s="22"/>
      <c r="K269" s="17"/>
      <c r="L269" s="22"/>
      <c r="M269" s="17"/>
      <c r="N269" s="17"/>
    </row>
    <row r="270" spans="1:14" x14ac:dyDescent="0.3">
      <c r="A270" s="23">
        <v>46188</v>
      </c>
      <c r="B270" s="27"/>
      <c r="C270" s="27"/>
      <c r="D270" s="27"/>
      <c r="E270" s="27"/>
      <c r="F270" s="27"/>
      <c r="G270" s="27"/>
      <c r="H270" s="27"/>
      <c r="I270" s="27"/>
      <c r="J270" s="24">
        <f t="shared" ref="J270:J276" si="48">IF(OR(A270="",ISBLANK(A270)),"",IF(E270="",0,E270-B270-(D270-C270))+IF(I270="",0,IF(I270&lt;F270,I270+1,I270)-F270-(H270-G270)))</f>
        <v>0</v>
      </c>
      <c r="K270" s="18"/>
      <c r="L270" s="24">
        <f t="shared" ref="L270:L276" si="49">IF(A270="","",IF(K270&lt;&gt;"",IF(ISNUMBER(SEARCH("ecole",K270)),8/24,IF(OR(K270="Congés payés",K270="RTT",K270="Arrêt de travail",K270="Congés sans solde",K270="Jour de repos",K270="Formation"),7/24,IF(K270="Férié",7.8/24,J270))),J270))</f>
        <v>0</v>
      </c>
      <c r="M270" s="18"/>
      <c r="N270" s="18"/>
    </row>
    <row r="271" spans="1:14" x14ac:dyDescent="0.3">
      <c r="A271" s="23">
        <v>46189</v>
      </c>
      <c r="B271" s="27"/>
      <c r="C271" s="27"/>
      <c r="D271" s="27"/>
      <c r="E271" s="27"/>
      <c r="F271" s="27"/>
      <c r="G271" s="27"/>
      <c r="H271" s="27"/>
      <c r="I271" s="27"/>
      <c r="J271" s="24">
        <f t="shared" si="48"/>
        <v>0</v>
      </c>
      <c r="K271" s="18"/>
      <c r="L271" s="24">
        <f t="shared" si="49"/>
        <v>0</v>
      </c>
      <c r="M271" s="18"/>
      <c r="N271" s="18"/>
    </row>
    <row r="272" spans="1:14" x14ac:dyDescent="0.3">
      <c r="A272" s="23">
        <v>46190</v>
      </c>
      <c r="B272" s="27"/>
      <c r="C272" s="27"/>
      <c r="D272" s="27"/>
      <c r="E272" s="27"/>
      <c r="F272" s="27"/>
      <c r="G272" s="27"/>
      <c r="H272" s="27"/>
      <c r="I272" s="27"/>
      <c r="J272" s="24">
        <f t="shared" si="48"/>
        <v>0</v>
      </c>
      <c r="K272" s="18"/>
      <c r="L272" s="24">
        <f t="shared" si="49"/>
        <v>0</v>
      </c>
      <c r="M272" s="18"/>
      <c r="N272" s="18"/>
    </row>
    <row r="273" spans="1:14" x14ac:dyDescent="0.3">
      <c r="A273" s="23">
        <v>46191</v>
      </c>
      <c r="B273" s="27"/>
      <c r="C273" s="27"/>
      <c r="D273" s="27"/>
      <c r="E273" s="27"/>
      <c r="F273" s="27"/>
      <c r="G273" s="27"/>
      <c r="H273" s="27"/>
      <c r="I273" s="27"/>
      <c r="J273" s="24">
        <f t="shared" si="48"/>
        <v>0</v>
      </c>
      <c r="K273" s="18"/>
      <c r="L273" s="24">
        <f t="shared" si="49"/>
        <v>0</v>
      </c>
      <c r="M273" s="18"/>
      <c r="N273" s="18"/>
    </row>
    <row r="274" spans="1:14" x14ac:dyDescent="0.3">
      <c r="A274" s="23">
        <v>46192</v>
      </c>
      <c r="B274" s="27"/>
      <c r="C274" s="27"/>
      <c r="D274" s="27"/>
      <c r="E274" s="27"/>
      <c r="F274" s="27"/>
      <c r="G274" s="27"/>
      <c r="H274" s="27"/>
      <c r="I274" s="27"/>
      <c r="J274" s="24">
        <f t="shared" si="48"/>
        <v>0</v>
      </c>
      <c r="K274" s="18"/>
      <c r="L274" s="24">
        <f t="shared" si="49"/>
        <v>0</v>
      </c>
      <c r="M274" s="18"/>
      <c r="N274" s="18"/>
    </row>
    <row r="275" spans="1:14" x14ac:dyDescent="0.3">
      <c r="A275" s="23">
        <v>46193</v>
      </c>
      <c r="B275" s="27"/>
      <c r="C275" s="27"/>
      <c r="D275" s="27"/>
      <c r="E275" s="27"/>
      <c r="F275" s="27"/>
      <c r="G275" s="27"/>
      <c r="H275" s="27"/>
      <c r="I275" s="27"/>
      <c r="J275" s="24">
        <f t="shared" si="48"/>
        <v>0</v>
      </c>
      <c r="K275" s="18"/>
      <c r="L275" s="24">
        <f t="shared" si="49"/>
        <v>0</v>
      </c>
      <c r="M275" s="18"/>
      <c r="N275" s="18"/>
    </row>
    <row r="276" spans="1:14" x14ac:dyDescent="0.3">
      <c r="A276" s="23">
        <v>46194</v>
      </c>
      <c r="B276" s="27"/>
      <c r="C276" s="27"/>
      <c r="D276" s="27"/>
      <c r="E276" s="27"/>
      <c r="F276" s="27"/>
      <c r="G276" s="27"/>
      <c r="H276" s="27"/>
      <c r="I276" s="27"/>
      <c r="J276" s="24">
        <f t="shared" si="48"/>
        <v>0</v>
      </c>
      <c r="K276" s="18"/>
      <c r="L276" s="24">
        <f t="shared" si="49"/>
        <v>0</v>
      </c>
      <c r="M276" s="18"/>
      <c r="N276" s="18"/>
    </row>
    <row r="277" spans="1:14" x14ac:dyDescent="0.3">
      <c r="A277" s="25" t="s">
        <v>16</v>
      </c>
      <c r="B277" s="20"/>
      <c r="C277" s="20"/>
      <c r="D277" s="20"/>
      <c r="E277" s="20"/>
      <c r="F277" s="20"/>
      <c r="G277" s="20"/>
      <c r="H277" s="20"/>
      <c r="I277" s="20"/>
      <c r="J277" s="25"/>
      <c r="K277" s="20"/>
      <c r="L277" s="26">
        <f>SUM(L270:L276)</f>
        <v>0</v>
      </c>
      <c r="M277" s="20"/>
      <c r="N277" s="20"/>
    </row>
    <row r="278" spans="1:14" x14ac:dyDescent="0.3">
      <c r="A278" s="25" t="s">
        <v>17</v>
      </c>
      <c r="B278" s="20"/>
      <c r="C278" s="20"/>
      <c r="D278" s="20"/>
      <c r="E278" s="20"/>
      <c r="F278" s="20"/>
      <c r="G278" s="20"/>
      <c r="H278" s="20"/>
      <c r="I278" s="20"/>
      <c r="J278" s="25"/>
      <c r="K278" s="20"/>
      <c r="L278" s="25">
        <f>L277*24-39</f>
        <v>-39</v>
      </c>
      <c r="M278" s="20"/>
      <c r="N278" s="20"/>
    </row>
    <row r="279" spans="1:14" x14ac:dyDescent="0.3">
      <c r="A279" s="25" t="s">
        <v>18</v>
      </c>
      <c r="B279" s="20"/>
      <c r="C279" s="20"/>
      <c r="D279" s="20"/>
      <c r="E279" s="20"/>
      <c r="F279" s="20"/>
      <c r="G279" s="20"/>
      <c r="H279" s="20"/>
      <c r="I279" s="20"/>
      <c r="J279" s="25"/>
      <c r="K279" s="20"/>
      <c r="L279" s="25"/>
      <c r="M279" s="20">
        <f>SUM(M270:M276)</f>
        <v>0</v>
      </c>
      <c r="N279" s="20">
        <f>SUM(N270:N276)</f>
        <v>0</v>
      </c>
    </row>
    <row r="280" spans="1:14" x14ac:dyDescent="0.3">
      <c r="A280" s="22" t="s">
        <v>43</v>
      </c>
      <c r="B280" s="17"/>
      <c r="C280" s="17"/>
      <c r="D280" s="17"/>
      <c r="E280" s="17"/>
      <c r="F280" s="17"/>
      <c r="G280" s="17"/>
      <c r="H280" s="17"/>
      <c r="I280" s="17"/>
      <c r="J280" s="22"/>
      <c r="K280" s="17"/>
      <c r="L280" s="22"/>
      <c r="M280" s="17"/>
      <c r="N280" s="17"/>
    </row>
    <row r="281" spans="1:14" x14ac:dyDescent="0.3">
      <c r="A281" s="23">
        <v>46195</v>
      </c>
      <c r="B281" s="27"/>
      <c r="C281" s="27"/>
      <c r="D281" s="27"/>
      <c r="E281" s="27"/>
      <c r="F281" s="27"/>
      <c r="G281" s="27"/>
      <c r="H281" s="27"/>
      <c r="I281" s="27"/>
      <c r="J281" s="24">
        <f t="shared" ref="J281:J287" si="50">IF(OR(A281="",ISBLANK(A281)),"",IF(E281="",0,E281-B281-(D281-C281))+IF(I281="",0,IF(I281&lt;F281,I281+1,I281)-F281-(H281-G281)))</f>
        <v>0</v>
      </c>
      <c r="K281" s="18"/>
      <c r="L281" s="24">
        <f t="shared" ref="L281:L287" si="51">IF(A281="","",IF(K281&lt;&gt;"",IF(ISNUMBER(SEARCH("ecole",K281)),8/24,IF(OR(K281="Congés payés",K281="RTT",K281="Arrêt de travail",K281="Congés sans solde",K281="Jour de repos",K281="Formation"),7/24,IF(K281="Férié",7.8/24,J281))),J281))</f>
        <v>0</v>
      </c>
      <c r="M281" s="18"/>
      <c r="N281" s="18"/>
    </row>
    <row r="282" spans="1:14" x14ac:dyDescent="0.3">
      <c r="A282" s="23">
        <v>46196</v>
      </c>
      <c r="B282" s="27"/>
      <c r="C282" s="27"/>
      <c r="D282" s="27"/>
      <c r="E282" s="27"/>
      <c r="F282" s="27"/>
      <c r="G282" s="27"/>
      <c r="H282" s="27"/>
      <c r="I282" s="27"/>
      <c r="J282" s="24">
        <f t="shared" si="50"/>
        <v>0</v>
      </c>
      <c r="K282" s="18"/>
      <c r="L282" s="24">
        <f t="shared" si="51"/>
        <v>0</v>
      </c>
      <c r="M282" s="18"/>
      <c r="N282" s="18"/>
    </row>
    <row r="283" spans="1:14" x14ac:dyDescent="0.3">
      <c r="A283" s="23">
        <v>46197</v>
      </c>
      <c r="B283" s="27"/>
      <c r="C283" s="27"/>
      <c r="D283" s="27"/>
      <c r="E283" s="27"/>
      <c r="F283" s="27"/>
      <c r="G283" s="27"/>
      <c r="H283" s="27"/>
      <c r="I283" s="27"/>
      <c r="J283" s="24">
        <f t="shared" si="50"/>
        <v>0</v>
      </c>
      <c r="K283" s="18"/>
      <c r="L283" s="24">
        <f t="shared" si="51"/>
        <v>0</v>
      </c>
      <c r="M283" s="18"/>
      <c r="N283" s="18"/>
    </row>
    <row r="284" spans="1:14" x14ac:dyDescent="0.3">
      <c r="A284" s="23">
        <v>46198</v>
      </c>
      <c r="B284" s="27"/>
      <c r="C284" s="27"/>
      <c r="D284" s="27"/>
      <c r="E284" s="27"/>
      <c r="F284" s="27"/>
      <c r="G284" s="27"/>
      <c r="H284" s="27"/>
      <c r="I284" s="27"/>
      <c r="J284" s="24">
        <f t="shared" si="50"/>
        <v>0</v>
      </c>
      <c r="K284" s="18"/>
      <c r="L284" s="24">
        <f t="shared" si="51"/>
        <v>0</v>
      </c>
      <c r="M284" s="18"/>
      <c r="N284" s="18"/>
    </row>
    <row r="285" spans="1:14" x14ac:dyDescent="0.3">
      <c r="A285" s="23">
        <v>46199</v>
      </c>
      <c r="B285" s="27"/>
      <c r="C285" s="27"/>
      <c r="D285" s="27"/>
      <c r="E285" s="27"/>
      <c r="F285" s="27"/>
      <c r="G285" s="27"/>
      <c r="H285" s="27"/>
      <c r="I285" s="27"/>
      <c r="J285" s="24">
        <f t="shared" si="50"/>
        <v>0</v>
      </c>
      <c r="K285" s="18"/>
      <c r="L285" s="24">
        <f t="shared" si="51"/>
        <v>0</v>
      </c>
      <c r="M285" s="18"/>
      <c r="N285" s="18"/>
    </row>
    <row r="286" spans="1:14" x14ac:dyDescent="0.3">
      <c r="A286" s="23">
        <v>46200</v>
      </c>
      <c r="B286" s="27"/>
      <c r="C286" s="27"/>
      <c r="D286" s="27"/>
      <c r="E286" s="27"/>
      <c r="F286" s="27"/>
      <c r="G286" s="27"/>
      <c r="H286" s="27"/>
      <c r="I286" s="27"/>
      <c r="J286" s="24">
        <f t="shared" si="50"/>
        <v>0</v>
      </c>
      <c r="K286" s="18"/>
      <c r="L286" s="24">
        <f t="shared" si="51"/>
        <v>0</v>
      </c>
      <c r="M286" s="18"/>
      <c r="N286" s="18"/>
    </row>
    <row r="287" spans="1:14" x14ac:dyDescent="0.3">
      <c r="A287" s="23">
        <v>46201</v>
      </c>
      <c r="B287" s="27"/>
      <c r="C287" s="27"/>
      <c r="D287" s="27"/>
      <c r="E287" s="27"/>
      <c r="F287" s="27"/>
      <c r="G287" s="27"/>
      <c r="H287" s="27"/>
      <c r="I287" s="27"/>
      <c r="J287" s="24">
        <f t="shared" si="50"/>
        <v>0</v>
      </c>
      <c r="K287" s="18"/>
      <c r="L287" s="24">
        <f t="shared" si="51"/>
        <v>0</v>
      </c>
      <c r="M287" s="18"/>
      <c r="N287" s="18"/>
    </row>
    <row r="288" spans="1:14" x14ac:dyDescent="0.3">
      <c r="A288" s="25" t="s">
        <v>16</v>
      </c>
      <c r="B288" s="20"/>
      <c r="C288" s="20"/>
      <c r="D288" s="20"/>
      <c r="E288" s="20"/>
      <c r="F288" s="20"/>
      <c r="G288" s="20"/>
      <c r="H288" s="20"/>
      <c r="I288" s="20"/>
      <c r="J288" s="25"/>
      <c r="K288" s="20"/>
      <c r="L288" s="26">
        <f>SUM(L281:L287)</f>
        <v>0</v>
      </c>
      <c r="M288" s="20"/>
      <c r="N288" s="20"/>
    </row>
    <row r="289" spans="1:14" x14ac:dyDescent="0.3">
      <c r="A289" s="25" t="s">
        <v>17</v>
      </c>
      <c r="B289" s="20"/>
      <c r="C289" s="20"/>
      <c r="D289" s="20"/>
      <c r="E289" s="20"/>
      <c r="F289" s="20"/>
      <c r="G289" s="20"/>
      <c r="H289" s="20"/>
      <c r="I289" s="20"/>
      <c r="J289" s="25"/>
      <c r="K289" s="20"/>
      <c r="L289" s="25">
        <f>L288*24-39</f>
        <v>-39</v>
      </c>
      <c r="M289" s="20"/>
      <c r="N289" s="20"/>
    </row>
    <row r="290" spans="1:14" x14ac:dyDescent="0.3">
      <c r="A290" s="25" t="s">
        <v>18</v>
      </c>
      <c r="B290" s="20"/>
      <c r="C290" s="20"/>
      <c r="D290" s="20"/>
      <c r="E290" s="20"/>
      <c r="F290" s="20"/>
      <c r="G290" s="20"/>
      <c r="H290" s="20"/>
      <c r="I290" s="20"/>
      <c r="J290" s="25"/>
      <c r="K290" s="20"/>
      <c r="L290" s="25"/>
      <c r="M290" s="20">
        <f>SUM(M281:M287)</f>
        <v>0</v>
      </c>
      <c r="N290" s="20">
        <f>SUM(N281:N287)</f>
        <v>0</v>
      </c>
    </row>
    <row r="291" spans="1:14" x14ac:dyDescent="0.3">
      <c r="A291" s="22" t="s">
        <v>44</v>
      </c>
      <c r="B291" s="17"/>
      <c r="C291" s="17"/>
      <c r="D291" s="17"/>
      <c r="E291" s="17"/>
      <c r="F291" s="17"/>
      <c r="G291" s="17"/>
      <c r="H291" s="17"/>
      <c r="I291" s="17"/>
      <c r="J291" s="22"/>
      <c r="K291" s="17"/>
      <c r="L291" s="22"/>
      <c r="M291" s="17"/>
      <c r="N291" s="17"/>
    </row>
    <row r="292" spans="1:14" x14ac:dyDescent="0.3">
      <c r="A292" s="23">
        <v>46202</v>
      </c>
      <c r="B292" s="27"/>
      <c r="C292" s="27"/>
      <c r="D292" s="27"/>
      <c r="E292" s="27"/>
      <c r="F292" s="27"/>
      <c r="G292" s="27"/>
      <c r="H292" s="27"/>
      <c r="I292" s="27"/>
      <c r="J292" s="24">
        <f t="shared" ref="J292:J298" si="52">IF(OR(A292="",ISBLANK(A292)),"",IF(E292="",0,E292-B292-(D292-C292))+IF(I292="",0,IF(I292&lt;F292,I292+1,I292)-F292-(H292-G292)))</f>
        <v>0</v>
      </c>
      <c r="K292" s="18"/>
      <c r="L292" s="24">
        <f t="shared" ref="L292:L298" si="53">IF(A292="","",IF(K292&lt;&gt;"",IF(ISNUMBER(SEARCH("ecole",K292)),8/24,IF(OR(K292="Congés payés",K292="RTT",K292="Arrêt de travail",K292="Congés sans solde",K292="Jour de repos",K292="Formation"),7/24,IF(K292="Férié",7.8/24,J292))),J292))</f>
        <v>0</v>
      </c>
      <c r="M292" s="18"/>
      <c r="N292" s="18"/>
    </row>
    <row r="293" spans="1:14" x14ac:dyDescent="0.3">
      <c r="A293" s="23">
        <v>46203</v>
      </c>
      <c r="B293" s="27"/>
      <c r="C293" s="27"/>
      <c r="D293" s="27"/>
      <c r="E293" s="27"/>
      <c r="F293" s="27"/>
      <c r="G293" s="27"/>
      <c r="H293" s="27"/>
      <c r="I293" s="27"/>
      <c r="J293" s="24">
        <f t="shared" si="52"/>
        <v>0</v>
      </c>
      <c r="K293" s="18"/>
      <c r="L293" s="24">
        <f t="shared" si="53"/>
        <v>0</v>
      </c>
      <c r="M293" s="18"/>
      <c r="N293" s="18"/>
    </row>
    <row r="294" spans="1:14" x14ac:dyDescent="0.3">
      <c r="A294" s="23">
        <v>46204</v>
      </c>
      <c r="B294" s="27"/>
      <c r="C294" s="27"/>
      <c r="D294" s="27"/>
      <c r="E294" s="27"/>
      <c r="F294" s="27"/>
      <c r="G294" s="27"/>
      <c r="H294" s="27"/>
      <c r="I294" s="27"/>
      <c r="J294" s="24">
        <f t="shared" si="52"/>
        <v>0</v>
      </c>
      <c r="K294" s="18"/>
      <c r="L294" s="24">
        <f t="shared" si="53"/>
        <v>0</v>
      </c>
      <c r="M294" s="18"/>
      <c r="N294" s="18"/>
    </row>
    <row r="295" spans="1:14" x14ac:dyDescent="0.3">
      <c r="A295" s="23">
        <v>46205</v>
      </c>
      <c r="B295" s="27"/>
      <c r="C295" s="27"/>
      <c r="D295" s="27"/>
      <c r="E295" s="27"/>
      <c r="F295" s="27"/>
      <c r="G295" s="27"/>
      <c r="H295" s="27"/>
      <c r="I295" s="27"/>
      <c r="J295" s="24">
        <f t="shared" si="52"/>
        <v>0</v>
      </c>
      <c r="K295" s="18"/>
      <c r="L295" s="24">
        <f t="shared" si="53"/>
        <v>0</v>
      </c>
      <c r="M295" s="18"/>
      <c r="N295" s="18"/>
    </row>
    <row r="296" spans="1:14" x14ac:dyDescent="0.3">
      <c r="A296" s="23">
        <v>46206</v>
      </c>
      <c r="B296" s="27"/>
      <c r="C296" s="27"/>
      <c r="D296" s="27"/>
      <c r="E296" s="27"/>
      <c r="F296" s="27"/>
      <c r="G296" s="27"/>
      <c r="H296" s="27"/>
      <c r="I296" s="27"/>
      <c r="J296" s="24">
        <f t="shared" si="52"/>
        <v>0</v>
      </c>
      <c r="K296" s="18"/>
      <c r="L296" s="24">
        <f t="shared" si="53"/>
        <v>0</v>
      </c>
      <c r="M296" s="18"/>
      <c r="N296" s="18"/>
    </row>
    <row r="297" spans="1:14" x14ac:dyDescent="0.3">
      <c r="A297" s="23">
        <v>46207</v>
      </c>
      <c r="B297" s="27"/>
      <c r="C297" s="27"/>
      <c r="D297" s="27"/>
      <c r="E297" s="27"/>
      <c r="F297" s="27"/>
      <c r="G297" s="27"/>
      <c r="H297" s="27"/>
      <c r="I297" s="27"/>
      <c r="J297" s="24">
        <f t="shared" si="52"/>
        <v>0</v>
      </c>
      <c r="K297" s="18"/>
      <c r="L297" s="24">
        <f t="shared" si="53"/>
        <v>0</v>
      </c>
      <c r="M297" s="18"/>
      <c r="N297" s="18"/>
    </row>
    <row r="298" spans="1:14" x14ac:dyDescent="0.3">
      <c r="A298" s="23">
        <v>46208</v>
      </c>
      <c r="B298" s="27"/>
      <c r="C298" s="27"/>
      <c r="D298" s="27"/>
      <c r="E298" s="27"/>
      <c r="F298" s="27"/>
      <c r="G298" s="27"/>
      <c r="H298" s="27"/>
      <c r="I298" s="27"/>
      <c r="J298" s="24">
        <f t="shared" si="52"/>
        <v>0</v>
      </c>
      <c r="K298" s="18"/>
      <c r="L298" s="24">
        <f t="shared" si="53"/>
        <v>0</v>
      </c>
      <c r="M298" s="18"/>
      <c r="N298" s="18"/>
    </row>
    <row r="299" spans="1:14" x14ac:dyDescent="0.3">
      <c r="A299" s="25" t="s">
        <v>16</v>
      </c>
      <c r="B299" s="20"/>
      <c r="C299" s="20"/>
      <c r="D299" s="20"/>
      <c r="E299" s="20"/>
      <c r="F299" s="20"/>
      <c r="G299" s="20"/>
      <c r="H299" s="20"/>
      <c r="I299" s="20"/>
      <c r="J299" s="25"/>
      <c r="K299" s="20"/>
      <c r="L299" s="26">
        <f>SUM(L292:L298)</f>
        <v>0</v>
      </c>
      <c r="M299" s="20"/>
      <c r="N299" s="20"/>
    </row>
    <row r="300" spans="1:14" x14ac:dyDescent="0.3">
      <c r="A300" s="25" t="s">
        <v>17</v>
      </c>
      <c r="B300" s="20"/>
      <c r="C300" s="20"/>
      <c r="D300" s="20"/>
      <c r="E300" s="20"/>
      <c r="F300" s="20"/>
      <c r="G300" s="20"/>
      <c r="H300" s="20"/>
      <c r="I300" s="20"/>
      <c r="J300" s="25"/>
      <c r="K300" s="20"/>
      <c r="L300" s="25">
        <f>L299*24-39</f>
        <v>-39</v>
      </c>
      <c r="M300" s="20"/>
      <c r="N300" s="20"/>
    </row>
    <row r="301" spans="1:14" x14ac:dyDescent="0.3">
      <c r="A301" s="25" t="s">
        <v>18</v>
      </c>
      <c r="B301" s="20"/>
      <c r="C301" s="20"/>
      <c r="D301" s="20"/>
      <c r="E301" s="20"/>
      <c r="F301" s="20"/>
      <c r="G301" s="20"/>
      <c r="H301" s="20"/>
      <c r="I301" s="20"/>
      <c r="J301" s="25"/>
      <c r="K301" s="20"/>
      <c r="L301" s="25"/>
      <c r="M301" s="20">
        <f>SUM(M292:M298)</f>
        <v>0</v>
      </c>
      <c r="N301" s="20">
        <f>SUM(N292:N298)</f>
        <v>0</v>
      </c>
    </row>
    <row r="302" spans="1:14" x14ac:dyDescent="0.3">
      <c r="A302" s="22" t="s">
        <v>45</v>
      </c>
      <c r="B302" s="17"/>
      <c r="C302" s="17"/>
      <c r="D302" s="17"/>
      <c r="E302" s="17"/>
      <c r="F302" s="17"/>
      <c r="G302" s="17"/>
      <c r="H302" s="17"/>
      <c r="I302" s="17"/>
      <c r="J302" s="22"/>
      <c r="K302" s="17"/>
      <c r="L302" s="22"/>
      <c r="M302" s="17"/>
      <c r="N302" s="17"/>
    </row>
    <row r="303" spans="1:14" x14ac:dyDescent="0.3">
      <c r="A303" s="23">
        <v>46209</v>
      </c>
      <c r="B303" s="27"/>
      <c r="C303" s="27"/>
      <c r="D303" s="27"/>
      <c r="E303" s="27"/>
      <c r="F303" s="27"/>
      <c r="G303" s="27"/>
      <c r="H303" s="27"/>
      <c r="I303" s="27"/>
      <c r="J303" s="24">
        <f t="shared" ref="J303:J309" si="54">IF(OR(A303="",ISBLANK(A303)),"",IF(E303="",0,E303-B303-(D303-C303))+IF(I303="",0,IF(I303&lt;F303,I303+1,I303)-F303-(H303-G303)))</f>
        <v>0</v>
      </c>
      <c r="K303" s="18"/>
      <c r="L303" s="24">
        <f t="shared" ref="L303:L309" si="55">IF(A303="","",IF(K303&lt;&gt;"",IF(ISNUMBER(SEARCH("ecole",K303)),8/24,IF(OR(K303="Congés payés",K303="RTT",K303="Arrêt de travail",K303="Congés sans solde",K303="Jour de repos",K303="Formation"),7/24,IF(K303="Férié",7.8/24,J303))),J303))</f>
        <v>0</v>
      </c>
      <c r="M303" s="18"/>
      <c r="N303" s="18"/>
    </row>
    <row r="304" spans="1:14" x14ac:dyDescent="0.3">
      <c r="A304" s="23">
        <v>46210</v>
      </c>
      <c r="B304" s="27"/>
      <c r="C304" s="27"/>
      <c r="D304" s="27"/>
      <c r="E304" s="27"/>
      <c r="F304" s="27"/>
      <c r="G304" s="27"/>
      <c r="H304" s="27"/>
      <c r="I304" s="27"/>
      <c r="J304" s="24">
        <f t="shared" si="54"/>
        <v>0</v>
      </c>
      <c r="K304" s="18"/>
      <c r="L304" s="24">
        <f t="shared" si="55"/>
        <v>0</v>
      </c>
      <c r="M304" s="18"/>
      <c r="N304" s="18"/>
    </row>
    <row r="305" spans="1:14" x14ac:dyDescent="0.3">
      <c r="A305" s="23">
        <v>46211</v>
      </c>
      <c r="B305" s="27"/>
      <c r="C305" s="27"/>
      <c r="D305" s="27"/>
      <c r="E305" s="27"/>
      <c r="F305" s="27"/>
      <c r="G305" s="27"/>
      <c r="H305" s="27"/>
      <c r="I305" s="27"/>
      <c r="J305" s="24">
        <f t="shared" si="54"/>
        <v>0</v>
      </c>
      <c r="K305" s="18"/>
      <c r="L305" s="24">
        <f t="shared" si="55"/>
        <v>0</v>
      </c>
      <c r="M305" s="18"/>
      <c r="N305" s="18"/>
    </row>
    <row r="306" spans="1:14" x14ac:dyDescent="0.3">
      <c r="A306" s="23">
        <v>46212</v>
      </c>
      <c r="B306" s="27"/>
      <c r="C306" s="27"/>
      <c r="D306" s="27"/>
      <c r="E306" s="27"/>
      <c r="F306" s="27"/>
      <c r="G306" s="27"/>
      <c r="H306" s="27"/>
      <c r="I306" s="27"/>
      <c r="J306" s="24">
        <f t="shared" si="54"/>
        <v>0</v>
      </c>
      <c r="K306" s="18"/>
      <c r="L306" s="24">
        <f t="shared" si="55"/>
        <v>0</v>
      </c>
      <c r="M306" s="18"/>
      <c r="N306" s="18"/>
    </row>
    <row r="307" spans="1:14" x14ac:dyDescent="0.3">
      <c r="A307" s="23">
        <v>46213</v>
      </c>
      <c r="B307" s="27"/>
      <c r="C307" s="27"/>
      <c r="D307" s="27"/>
      <c r="E307" s="27"/>
      <c r="F307" s="27"/>
      <c r="G307" s="27"/>
      <c r="H307" s="27"/>
      <c r="I307" s="27"/>
      <c r="J307" s="24">
        <f t="shared" si="54"/>
        <v>0</v>
      </c>
      <c r="K307" s="18"/>
      <c r="L307" s="24">
        <f t="shared" si="55"/>
        <v>0</v>
      </c>
      <c r="M307" s="18"/>
      <c r="N307" s="18"/>
    </row>
    <row r="308" spans="1:14" x14ac:dyDescent="0.3">
      <c r="A308" s="23">
        <v>46214</v>
      </c>
      <c r="B308" s="27"/>
      <c r="C308" s="27"/>
      <c r="D308" s="27"/>
      <c r="E308" s="27"/>
      <c r="F308" s="27"/>
      <c r="G308" s="27"/>
      <c r="H308" s="27"/>
      <c r="I308" s="27"/>
      <c r="J308" s="24">
        <f t="shared" si="54"/>
        <v>0</v>
      </c>
      <c r="K308" s="18"/>
      <c r="L308" s="24">
        <f t="shared" si="55"/>
        <v>0</v>
      </c>
      <c r="M308" s="18"/>
      <c r="N308" s="18"/>
    </row>
    <row r="309" spans="1:14" x14ac:dyDescent="0.3">
      <c r="A309" s="23">
        <v>46215</v>
      </c>
      <c r="B309" s="27"/>
      <c r="C309" s="27"/>
      <c r="D309" s="27"/>
      <c r="E309" s="27"/>
      <c r="F309" s="27"/>
      <c r="G309" s="27"/>
      <c r="H309" s="27"/>
      <c r="I309" s="27"/>
      <c r="J309" s="24">
        <f t="shared" si="54"/>
        <v>0</v>
      </c>
      <c r="K309" s="18"/>
      <c r="L309" s="24">
        <f t="shared" si="55"/>
        <v>0</v>
      </c>
      <c r="M309" s="18"/>
      <c r="N309" s="18"/>
    </row>
    <row r="310" spans="1:14" x14ac:dyDescent="0.3">
      <c r="A310" s="25" t="s">
        <v>16</v>
      </c>
      <c r="B310" s="20"/>
      <c r="C310" s="20"/>
      <c r="D310" s="20"/>
      <c r="E310" s="20"/>
      <c r="F310" s="20"/>
      <c r="G310" s="20"/>
      <c r="H310" s="20"/>
      <c r="I310" s="20"/>
      <c r="J310" s="25"/>
      <c r="K310" s="20"/>
      <c r="L310" s="26">
        <f>SUM(L303:L309)</f>
        <v>0</v>
      </c>
      <c r="M310" s="20"/>
      <c r="N310" s="20"/>
    </row>
    <row r="311" spans="1:14" x14ac:dyDescent="0.3">
      <c r="A311" s="25" t="s">
        <v>17</v>
      </c>
      <c r="B311" s="20"/>
      <c r="C311" s="20"/>
      <c r="D311" s="20"/>
      <c r="E311" s="20"/>
      <c r="F311" s="20"/>
      <c r="G311" s="20"/>
      <c r="H311" s="20"/>
      <c r="I311" s="20"/>
      <c r="J311" s="25"/>
      <c r="K311" s="20"/>
      <c r="L311" s="25">
        <f>L310*24-39</f>
        <v>-39</v>
      </c>
      <c r="M311" s="20"/>
      <c r="N311" s="20"/>
    </row>
    <row r="312" spans="1:14" x14ac:dyDescent="0.3">
      <c r="A312" s="25" t="s">
        <v>18</v>
      </c>
      <c r="B312" s="20"/>
      <c r="C312" s="20"/>
      <c r="D312" s="20"/>
      <c r="E312" s="20"/>
      <c r="F312" s="20"/>
      <c r="G312" s="20"/>
      <c r="H312" s="20"/>
      <c r="I312" s="20"/>
      <c r="J312" s="25"/>
      <c r="K312" s="20"/>
      <c r="L312" s="25"/>
      <c r="M312" s="20">
        <f>SUM(M303:M309)</f>
        <v>0</v>
      </c>
      <c r="N312" s="20">
        <f>SUM(N303:N309)</f>
        <v>0</v>
      </c>
    </row>
    <row r="313" spans="1:14" x14ac:dyDescent="0.3">
      <c r="A313" s="22" t="s">
        <v>46</v>
      </c>
      <c r="B313" s="17"/>
      <c r="C313" s="17"/>
      <c r="D313" s="17"/>
      <c r="E313" s="17"/>
      <c r="F313" s="17"/>
      <c r="G313" s="17"/>
      <c r="H313" s="17"/>
      <c r="I313" s="17"/>
      <c r="J313" s="22"/>
      <c r="K313" s="17"/>
      <c r="L313" s="22"/>
      <c r="M313" s="17"/>
      <c r="N313" s="17"/>
    </row>
    <row r="314" spans="1:14" x14ac:dyDescent="0.3">
      <c r="A314" s="23">
        <v>46216</v>
      </c>
      <c r="B314" s="27"/>
      <c r="C314" s="27"/>
      <c r="D314" s="27"/>
      <c r="E314" s="27"/>
      <c r="F314" s="27"/>
      <c r="G314" s="27"/>
      <c r="H314" s="27"/>
      <c r="I314" s="27"/>
      <c r="J314" s="24">
        <f t="shared" ref="J314:J320" si="56">IF(OR(A314="",ISBLANK(A314)),"",IF(E314="",0,E314-B314-(D314-C314))+IF(I314="",0,IF(I314&lt;F314,I314+1,I314)-F314-(H314-G314)))</f>
        <v>0</v>
      </c>
      <c r="K314" s="18"/>
      <c r="L314" s="24">
        <f t="shared" ref="L314:L320" si="57">IF(A314="","",IF(K314&lt;&gt;"",IF(ISNUMBER(SEARCH("ecole",K314)),8/24,IF(OR(K314="Congés payés",K314="RTT",K314="Arrêt de travail",K314="Congés sans solde",K314="Jour de repos",K314="Formation"),7/24,IF(K314="Férié",7.8/24,J314))),J314))</f>
        <v>0</v>
      </c>
      <c r="M314" s="18"/>
      <c r="N314" s="18"/>
    </row>
    <row r="315" spans="1:14" x14ac:dyDescent="0.3">
      <c r="A315" s="23">
        <v>46217</v>
      </c>
      <c r="B315" s="27"/>
      <c r="C315" s="27"/>
      <c r="D315" s="27"/>
      <c r="E315" s="27"/>
      <c r="F315" s="27"/>
      <c r="G315" s="27"/>
      <c r="H315" s="27"/>
      <c r="I315" s="27"/>
      <c r="J315" s="24">
        <f t="shared" si="56"/>
        <v>0</v>
      </c>
      <c r="K315" s="18"/>
      <c r="L315" s="24">
        <f t="shared" si="57"/>
        <v>0</v>
      </c>
      <c r="M315" s="18"/>
      <c r="N315" s="18"/>
    </row>
    <row r="316" spans="1:14" x14ac:dyDescent="0.3">
      <c r="A316" s="23">
        <v>46218</v>
      </c>
      <c r="B316" s="27"/>
      <c r="C316" s="27"/>
      <c r="D316" s="27"/>
      <c r="E316" s="27"/>
      <c r="F316" s="27"/>
      <c r="G316" s="27"/>
      <c r="H316" s="27"/>
      <c r="I316" s="27"/>
      <c r="J316" s="24">
        <f t="shared" si="56"/>
        <v>0</v>
      </c>
      <c r="K316" s="18"/>
      <c r="L316" s="24">
        <f t="shared" si="57"/>
        <v>0</v>
      </c>
      <c r="M316" s="18"/>
      <c r="N316" s="18"/>
    </row>
    <row r="317" spans="1:14" x14ac:dyDescent="0.3">
      <c r="A317" s="23">
        <v>46219</v>
      </c>
      <c r="B317" s="27"/>
      <c r="C317" s="27"/>
      <c r="D317" s="27"/>
      <c r="E317" s="27"/>
      <c r="F317" s="27"/>
      <c r="G317" s="27"/>
      <c r="H317" s="27"/>
      <c r="I317" s="27"/>
      <c r="J317" s="24">
        <f t="shared" si="56"/>
        <v>0</v>
      </c>
      <c r="K317" s="18"/>
      <c r="L317" s="24">
        <f t="shared" si="57"/>
        <v>0</v>
      </c>
      <c r="M317" s="18"/>
      <c r="N317" s="18"/>
    </row>
    <row r="318" spans="1:14" x14ac:dyDescent="0.3">
      <c r="A318" s="23">
        <v>46220</v>
      </c>
      <c r="B318" s="27"/>
      <c r="C318" s="27"/>
      <c r="D318" s="27"/>
      <c r="E318" s="27"/>
      <c r="F318" s="27"/>
      <c r="G318" s="27"/>
      <c r="H318" s="27"/>
      <c r="I318" s="27"/>
      <c r="J318" s="24">
        <f t="shared" si="56"/>
        <v>0</v>
      </c>
      <c r="K318" s="18"/>
      <c r="L318" s="24">
        <f t="shared" si="57"/>
        <v>0</v>
      </c>
      <c r="M318" s="18"/>
      <c r="N318" s="18"/>
    </row>
    <row r="319" spans="1:14" x14ac:dyDescent="0.3">
      <c r="A319" s="23">
        <v>46221</v>
      </c>
      <c r="B319" s="27"/>
      <c r="C319" s="27"/>
      <c r="D319" s="27"/>
      <c r="E319" s="27"/>
      <c r="F319" s="27"/>
      <c r="G319" s="27"/>
      <c r="H319" s="27"/>
      <c r="I319" s="27"/>
      <c r="J319" s="24">
        <f t="shared" si="56"/>
        <v>0</v>
      </c>
      <c r="K319" s="18"/>
      <c r="L319" s="24">
        <f t="shared" si="57"/>
        <v>0</v>
      </c>
      <c r="M319" s="18"/>
      <c r="N319" s="18"/>
    </row>
    <row r="320" spans="1:14" x14ac:dyDescent="0.3">
      <c r="A320" s="23">
        <v>46222</v>
      </c>
      <c r="B320" s="27"/>
      <c r="C320" s="27"/>
      <c r="D320" s="27"/>
      <c r="E320" s="27"/>
      <c r="F320" s="27"/>
      <c r="G320" s="27"/>
      <c r="H320" s="27"/>
      <c r="I320" s="27"/>
      <c r="J320" s="24">
        <f t="shared" si="56"/>
        <v>0</v>
      </c>
      <c r="K320" s="18"/>
      <c r="L320" s="24">
        <f t="shared" si="57"/>
        <v>0</v>
      </c>
      <c r="M320" s="18"/>
      <c r="N320" s="18"/>
    </row>
    <row r="321" spans="1:14" x14ac:dyDescent="0.3">
      <c r="A321" s="25" t="s">
        <v>16</v>
      </c>
      <c r="B321" s="20"/>
      <c r="C321" s="20"/>
      <c r="D321" s="20"/>
      <c r="E321" s="20"/>
      <c r="F321" s="20"/>
      <c r="G321" s="20"/>
      <c r="H321" s="20"/>
      <c r="I321" s="20"/>
      <c r="J321" s="25"/>
      <c r="K321" s="20"/>
      <c r="L321" s="26">
        <f>SUM(L314:L320)</f>
        <v>0</v>
      </c>
      <c r="M321" s="20"/>
      <c r="N321" s="20"/>
    </row>
    <row r="322" spans="1:14" x14ac:dyDescent="0.3">
      <c r="A322" s="25" t="s">
        <v>17</v>
      </c>
      <c r="B322" s="20"/>
      <c r="C322" s="20"/>
      <c r="D322" s="20"/>
      <c r="E322" s="20"/>
      <c r="F322" s="20"/>
      <c r="G322" s="20"/>
      <c r="H322" s="20"/>
      <c r="I322" s="20"/>
      <c r="J322" s="25"/>
      <c r="K322" s="20"/>
      <c r="L322" s="25">
        <f>L321*24-39</f>
        <v>-39</v>
      </c>
      <c r="M322" s="20"/>
      <c r="N322" s="20"/>
    </row>
    <row r="323" spans="1:14" x14ac:dyDescent="0.3">
      <c r="A323" s="25" t="s">
        <v>18</v>
      </c>
      <c r="B323" s="20"/>
      <c r="C323" s="20"/>
      <c r="D323" s="20"/>
      <c r="E323" s="20"/>
      <c r="F323" s="20"/>
      <c r="G323" s="20"/>
      <c r="H323" s="20"/>
      <c r="I323" s="20"/>
      <c r="J323" s="25"/>
      <c r="K323" s="20"/>
      <c r="L323" s="25"/>
      <c r="M323" s="20">
        <f>SUM(M314:M320)</f>
        <v>0</v>
      </c>
      <c r="N323" s="20">
        <f>SUM(N314:N320)</f>
        <v>0</v>
      </c>
    </row>
    <row r="324" spans="1:14" x14ac:dyDescent="0.3">
      <c r="A324" s="22" t="s">
        <v>47</v>
      </c>
      <c r="B324" s="17"/>
      <c r="C324" s="17"/>
      <c r="D324" s="17"/>
      <c r="E324" s="17"/>
      <c r="F324" s="17"/>
      <c r="G324" s="17"/>
      <c r="H324" s="17"/>
      <c r="I324" s="17"/>
      <c r="J324" s="22"/>
      <c r="K324" s="17"/>
      <c r="L324" s="22"/>
      <c r="M324" s="17"/>
      <c r="N324" s="17"/>
    </row>
    <row r="325" spans="1:14" x14ac:dyDescent="0.3">
      <c r="A325" s="23">
        <v>46223</v>
      </c>
      <c r="B325" s="27"/>
      <c r="C325" s="27"/>
      <c r="D325" s="27"/>
      <c r="E325" s="27"/>
      <c r="F325" s="27"/>
      <c r="G325" s="27"/>
      <c r="H325" s="27"/>
      <c r="I325" s="27"/>
      <c r="J325" s="24">
        <f t="shared" ref="J325:J331" si="58">IF(OR(A325="",ISBLANK(A325)),"",IF(E325="",0,E325-B325-(D325-C325))+IF(I325="",0,IF(I325&lt;F325,I325+1,I325)-F325-(H325-G325)))</f>
        <v>0</v>
      </c>
      <c r="K325" s="18"/>
      <c r="L325" s="24">
        <f t="shared" ref="L325:L331" si="59">IF(A325="","",IF(K325&lt;&gt;"",IF(ISNUMBER(SEARCH("ecole",K325)),8/24,IF(OR(K325="Congés payés",K325="RTT",K325="Arrêt de travail",K325="Congés sans solde",K325="Jour de repos",K325="Formation"),7/24,IF(K325="Férié",7.8/24,J325))),J325))</f>
        <v>0</v>
      </c>
      <c r="M325" s="18"/>
      <c r="N325" s="18"/>
    </row>
    <row r="326" spans="1:14" x14ac:dyDescent="0.3">
      <c r="A326" s="23">
        <v>46224</v>
      </c>
      <c r="B326" s="27"/>
      <c r="C326" s="27"/>
      <c r="D326" s="27"/>
      <c r="E326" s="27"/>
      <c r="F326" s="27"/>
      <c r="G326" s="27"/>
      <c r="H326" s="27"/>
      <c r="I326" s="27"/>
      <c r="J326" s="24">
        <f t="shared" si="58"/>
        <v>0</v>
      </c>
      <c r="K326" s="18"/>
      <c r="L326" s="24">
        <f t="shared" si="59"/>
        <v>0</v>
      </c>
      <c r="M326" s="18"/>
      <c r="N326" s="18"/>
    </row>
    <row r="327" spans="1:14" x14ac:dyDescent="0.3">
      <c r="A327" s="23">
        <v>46225</v>
      </c>
      <c r="B327" s="27"/>
      <c r="C327" s="27"/>
      <c r="D327" s="27"/>
      <c r="E327" s="27"/>
      <c r="F327" s="27"/>
      <c r="G327" s="27"/>
      <c r="H327" s="27"/>
      <c r="I327" s="27"/>
      <c r="J327" s="24">
        <f t="shared" si="58"/>
        <v>0</v>
      </c>
      <c r="K327" s="18"/>
      <c r="L327" s="24">
        <f t="shared" si="59"/>
        <v>0</v>
      </c>
      <c r="M327" s="18"/>
      <c r="N327" s="18"/>
    </row>
    <row r="328" spans="1:14" x14ac:dyDescent="0.3">
      <c r="A328" s="23">
        <v>46226</v>
      </c>
      <c r="B328" s="27"/>
      <c r="C328" s="27"/>
      <c r="D328" s="27"/>
      <c r="E328" s="27"/>
      <c r="F328" s="27"/>
      <c r="G328" s="27"/>
      <c r="H328" s="27"/>
      <c r="I328" s="27"/>
      <c r="J328" s="24">
        <f t="shared" si="58"/>
        <v>0</v>
      </c>
      <c r="K328" s="18"/>
      <c r="L328" s="24">
        <f t="shared" si="59"/>
        <v>0</v>
      </c>
      <c r="M328" s="18"/>
      <c r="N328" s="18"/>
    </row>
    <row r="329" spans="1:14" x14ac:dyDescent="0.3">
      <c r="A329" s="23">
        <v>46227</v>
      </c>
      <c r="B329" s="27"/>
      <c r="C329" s="27"/>
      <c r="D329" s="27"/>
      <c r="E329" s="27"/>
      <c r="F329" s="27"/>
      <c r="G329" s="27"/>
      <c r="H329" s="27"/>
      <c r="I329" s="27"/>
      <c r="J329" s="24">
        <f t="shared" si="58"/>
        <v>0</v>
      </c>
      <c r="K329" s="18"/>
      <c r="L329" s="24">
        <f t="shared" si="59"/>
        <v>0</v>
      </c>
      <c r="M329" s="18"/>
      <c r="N329" s="18"/>
    </row>
    <row r="330" spans="1:14" x14ac:dyDescent="0.3">
      <c r="A330" s="23">
        <v>46228</v>
      </c>
      <c r="B330" s="27"/>
      <c r="C330" s="27"/>
      <c r="D330" s="27"/>
      <c r="E330" s="27"/>
      <c r="F330" s="27"/>
      <c r="G330" s="27"/>
      <c r="H330" s="27"/>
      <c r="I330" s="27"/>
      <c r="J330" s="24">
        <f t="shared" si="58"/>
        <v>0</v>
      </c>
      <c r="K330" s="18"/>
      <c r="L330" s="24">
        <f t="shared" si="59"/>
        <v>0</v>
      </c>
      <c r="M330" s="18"/>
      <c r="N330" s="18"/>
    </row>
    <row r="331" spans="1:14" x14ac:dyDescent="0.3">
      <c r="A331" s="23">
        <v>46229</v>
      </c>
      <c r="B331" s="27"/>
      <c r="C331" s="27"/>
      <c r="D331" s="27"/>
      <c r="E331" s="27"/>
      <c r="F331" s="27"/>
      <c r="G331" s="27"/>
      <c r="H331" s="27"/>
      <c r="I331" s="27"/>
      <c r="J331" s="24">
        <f t="shared" si="58"/>
        <v>0</v>
      </c>
      <c r="K331" s="18"/>
      <c r="L331" s="24">
        <f t="shared" si="59"/>
        <v>0</v>
      </c>
      <c r="M331" s="18"/>
      <c r="N331" s="18"/>
    </row>
    <row r="332" spans="1:14" x14ac:dyDescent="0.3">
      <c r="A332" s="25" t="s">
        <v>16</v>
      </c>
      <c r="B332" s="20"/>
      <c r="C332" s="20"/>
      <c r="D332" s="20"/>
      <c r="E332" s="20"/>
      <c r="F332" s="20"/>
      <c r="G332" s="20"/>
      <c r="H332" s="20"/>
      <c r="I332" s="20"/>
      <c r="J332" s="25"/>
      <c r="K332" s="20"/>
      <c r="L332" s="26">
        <f>SUM(L325:L331)</f>
        <v>0</v>
      </c>
      <c r="M332" s="20"/>
      <c r="N332" s="20"/>
    </row>
    <row r="333" spans="1:14" x14ac:dyDescent="0.3">
      <c r="A333" s="25" t="s">
        <v>17</v>
      </c>
      <c r="B333" s="20"/>
      <c r="C333" s="20"/>
      <c r="D333" s="20"/>
      <c r="E333" s="20"/>
      <c r="F333" s="20"/>
      <c r="G333" s="20"/>
      <c r="H333" s="20"/>
      <c r="I333" s="20"/>
      <c r="J333" s="25"/>
      <c r="K333" s="20"/>
      <c r="L333" s="25">
        <f>L332*24-39</f>
        <v>-39</v>
      </c>
      <c r="M333" s="20"/>
      <c r="N333" s="20"/>
    </row>
    <row r="334" spans="1:14" x14ac:dyDescent="0.3">
      <c r="A334" s="25" t="s">
        <v>18</v>
      </c>
      <c r="B334" s="20"/>
      <c r="C334" s="20"/>
      <c r="D334" s="20"/>
      <c r="E334" s="20"/>
      <c r="F334" s="20"/>
      <c r="G334" s="20"/>
      <c r="H334" s="20"/>
      <c r="I334" s="20"/>
      <c r="J334" s="25"/>
      <c r="K334" s="20"/>
      <c r="L334" s="25"/>
      <c r="M334" s="20">
        <f>SUM(M325:M331)</f>
        <v>0</v>
      </c>
      <c r="N334" s="20">
        <f>SUM(N325:N331)</f>
        <v>0</v>
      </c>
    </row>
    <row r="335" spans="1:14" x14ac:dyDescent="0.3">
      <c r="A335" s="22" t="s">
        <v>48</v>
      </c>
      <c r="B335" s="17"/>
      <c r="C335" s="17"/>
      <c r="D335" s="17"/>
      <c r="E335" s="17"/>
      <c r="F335" s="17"/>
      <c r="G335" s="17"/>
      <c r="H335" s="17"/>
      <c r="I335" s="17"/>
      <c r="J335" s="22"/>
      <c r="K335" s="17"/>
      <c r="L335" s="22"/>
      <c r="M335" s="17"/>
      <c r="N335" s="17"/>
    </row>
    <row r="336" spans="1:14" x14ac:dyDescent="0.3">
      <c r="A336" s="23">
        <v>46230</v>
      </c>
      <c r="B336" s="27"/>
      <c r="C336" s="27"/>
      <c r="D336" s="27"/>
      <c r="E336" s="27"/>
      <c r="F336" s="27"/>
      <c r="G336" s="27"/>
      <c r="H336" s="27"/>
      <c r="I336" s="27"/>
      <c r="J336" s="24">
        <f t="shared" ref="J336:J342" si="60">IF(OR(A336="",ISBLANK(A336)),"",IF(E336="",0,E336-B336-(D336-C336))+IF(I336="",0,IF(I336&lt;F336,I336+1,I336)-F336-(H336-G336)))</f>
        <v>0</v>
      </c>
      <c r="K336" s="18"/>
      <c r="L336" s="24">
        <f t="shared" ref="L336:L342" si="61">IF(A336="","",IF(K336&lt;&gt;"",IF(ISNUMBER(SEARCH("ecole",K336)),8/24,IF(OR(K336="Congés payés",K336="RTT",K336="Arrêt de travail",K336="Congés sans solde",K336="Jour de repos",K336="Formation"),7/24,IF(K336="Férié",7.8/24,J336))),J336))</f>
        <v>0</v>
      </c>
      <c r="M336" s="18"/>
      <c r="N336" s="18"/>
    </row>
    <row r="337" spans="1:14" x14ac:dyDescent="0.3">
      <c r="A337" s="23">
        <v>46231</v>
      </c>
      <c r="B337" s="27"/>
      <c r="C337" s="27"/>
      <c r="D337" s="27"/>
      <c r="E337" s="27"/>
      <c r="F337" s="27"/>
      <c r="G337" s="27"/>
      <c r="H337" s="27"/>
      <c r="I337" s="27"/>
      <c r="J337" s="24">
        <f t="shared" si="60"/>
        <v>0</v>
      </c>
      <c r="K337" s="18"/>
      <c r="L337" s="24">
        <f t="shared" si="61"/>
        <v>0</v>
      </c>
      <c r="M337" s="18"/>
      <c r="N337" s="18"/>
    </row>
    <row r="338" spans="1:14" x14ac:dyDescent="0.3">
      <c r="A338" s="23">
        <v>46232</v>
      </c>
      <c r="B338" s="27"/>
      <c r="C338" s="27"/>
      <c r="D338" s="27"/>
      <c r="E338" s="27"/>
      <c r="F338" s="27"/>
      <c r="G338" s="27"/>
      <c r="H338" s="27"/>
      <c r="I338" s="27"/>
      <c r="J338" s="24">
        <f t="shared" si="60"/>
        <v>0</v>
      </c>
      <c r="K338" s="18"/>
      <c r="L338" s="24">
        <f t="shared" si="61"/>
        <v>0</v>
      </c>
      <c r="M338" s="18"/>
      <c r="N338" s="18"/>
    </row>
    <row r="339" spans="1:14" x14ac:dyDescent="0.3">
      <c r="A339" s="23">
        <v>46233</v>
      </c>
      <c r="B339" s="27"/>
      <c r="C339" s="27"/>
      <c r="D339" s="27"/>
      <c r="E339" s="27"/>
      <c r="F339" s="27"/>
      <c r="G339" s="27"/>
      <c r="H339" s="27"/>
      <c r="I339" s="27"/>
      <c r="J339" s="24">
        <f t="shared" si="60"/>
        <v>0</v>
      </c>
      <c r="K339" s="18"/>
      <c r="L339" s="24">
        <f t="shared" si="61"/>
        <v>0</v>
      </c>
      <c r="M339" s="18"/>
      <c r="N339" s="18"/>
    </row>
    <row r="340" spans="1:14" x14ac:dyDescent="0.3">
      <c r="A340" s="23">
        <v>46234</v>
      </c>
      <c r="B340" s="27"/>
      <c r="C340" s="27"/>
      <c r="D340" s="27"/>
      <c r="E340" s="27"/>
      <c r="F340" s="27"/>
      <c r="G340" s="27"/>
      <c r="H340" s="27"/>
      <c r="I340" s="27"/>
      <c r="J340" s="24">
        <f t="shared" si="60"/>
        <v>0</v>
      </c>
      <c r="K340" s="18"/>
      <c r="L340" s="24">
        <f t="shared" si="61"/>
        <v>0</v>
      </c>
      <c r="M340" s="18"/>
      <c r="N340" s="18"/>
    </row>
    <row r="341" spans="1:14" x14ac:dyDescent="0.3">
      <c r="A341" s="23">
        <v>46235</v>
      </c>
      <c r="B341" s="27"/>
      <c r="C341" s="27"/>
      <c r="D341" s="27"/>
      <c r="E341" s="27"/>
      <c r="F341" s="27"/>
      <c r="G341" s="27"/>
      <c r="H341" s="27"/>
      <c r="I341" s="27"/>
      <c r="J341" s="24">
        <f t="shared" si="60"/>
        <v>0</v>
      </c>
      <c r="K341" s="18"/>
      <c r="L341" s="24">
        <f t="shared" si="61"/>
        <v>0</v>
      </c>
      <c r="M341" s="18"/>
      <c r="N341" s="18"/>
    </row>
    <row r="342" spans="1:14" x14ac:dyDescent="0.3">
      <c r="A342" s="23">
        <v>46236</v>
      </c>
      <c r="B342" s="27"/>
      <c r="C342" s="27"/>
      <c r="D342" s="27"/>
      <c r="E342" s="27"/>
      <c r="F342" s="27"/>
      <c r="G342" s="27"/>
      <c r="H342" s="27"/>
      <c r="I342" s="27"/>
      <c r="J342" s="24">
        <f t="shared" si="60"/>
        <v>0</v>
      </c>
      <c r="K342" s="18"/>
      <c r="L342" s="24">
        <f t="shared" si="61"/>
        <v>0</v>
      </c>
      <c r="M342" s="18"/>
      <c r="N342" s="18"/>
    </row>
    <row r="343" spans="1:14" x14ac:dyDescent="0.3">
      <c r="A343" s="25" t="s">
        <v>16</v>
      </c>
      <c r="B343" s="20"/>
      <c r="C343" s="20"/>
      <c r="D343" s="20"/>
      <c r="E343" s="20"/>
      <c r="F343" s="20"/>
      <c r="G343" s="20"/>
      <c r="H343" s="20"/>
      <c r="I343" s="20"/>
      <c r="J343" s="25"/>
      <c r="K343" s="20"/>
      <c r="L343" s="26">
        <f>SUM(L336:L342)</f>
        <v>0</v>
      </c>
      <c r="M343" s="20"/>
      <c r="N343" s="20"/>
    </row>
    <row r="344" spans="1:14" x14ac:dyDescent="0.3">
      <c r="A344" s="25" t="s">
        <v>17</v>
      </c>
      <c r="B344" s="20"/>
      <c r="C344" s="20"/>
      <c r="D344" s="20"/>
      <c r="E344" s="20"/>
      <c r="F344" s="20"/>
      <c r="G344" s="20"/>
      <c r="H344" s="20"/>
      <c r="I344" s="20"/>
      <c r="J344" s="25"/>
      <c r="K344" s="20"/>
      <c r="L344" s="25">
        <f>L343*24-39</f>
        <v>-39</v>
      </c>
      <c r="M344" s="20"/>
      <c r="N344" s="20"/>
    </row>
    <row r="345" spans="1:14" x14ac:dyDescent="0.3">
      <c r="A345" s="25" t="s">
        <v>18</v>
      </c>
      <c r="B345" s="20"/>
      <c r="C345" s="20"/>
      <c r="D345" s="20"/>
      <c r="E345" s="20"/>
      <c r="F345" s="20"/>
      <c r="G345" s="20"/>
      <c r="H345" s="20"/>
      <c r="I345" s="20"/>
      <c r="J345" s="25"/>
      <c r="K345" s="20"/>
      <c r="L345" s="25"/>
      <c r="M345" s="20">
        <f>SUM(M336:M342)</f>
        <v>0</v>
      </c>
      <c r="N345" s="20">
        <f>SUM(N336:N342)</f>
        <v>0</v>
      </c>
    </row>
    <row r="346" spans="1:14" x14ac:dyDescent="0.3">
      <c r="A346" s="22" t="s">
        <v>49</v>
      </c>
      <c r="B346" s="17"/>
      <c r="C346" s="17"/>
      <c r="D346" s="17"/>
      <c r="E346" s="17"/>
      <c r="F346" s="17"/>
      <c r="G346" s="17"/>
      <c r="H346" s="17"/>
      <c r="I346" s="17"/>
      <c r="J346" s="22"/>
      <c r="K346" s="17"/>
      <c r="L346" s="22"/>
      <c r="M346" s="17"/>
      <c r="N346" s="17"/>
    </row>
    <row r="347" spans="1:14" x14ac:dyDescent="0.3">
      <c r="A347" s="23">
        <v>46237</v>
      </c>
      <c r="B347" s="27"/>
      <c r="C347" s="27"/>
      <c r="D347" s="27"/>
      <c r="E347" s="27"/>
      <c r="F347" s="27"/>
      <c r="G347" s="27"/>
      <c r="H347" s="27"/>
      <c r="I347" s="27"/>
      <c r="J347" s="24">
        <f t="shared" ref="J347:J353" si="62">IF(OR(A347="",ISBLANK(A347)),"",IF(E347="",0,E347-B347-(D347-C347))+IF(I347="",0,IF(I347&lt;F347,I347+1,I347)-F347-(H347-G347)))</f>
        <v>0</v>
      </c>
      <c r="K347" s="18"/>
      <c r="L347" s="24">
        <f t="shared" ref="L347:L353" si="63">IF(A347="","",IF(K347&lt;&gt;"",IF(ISNUMBER(SEARCH("ecole",K347)),8/24,IF(OR(K347="Congés payés",K347="RTT",K347="Arrêt de travail",K347="Congés sans solde",K347="Jour de repos",K347="Formation"),7/24,IF(K347="Férié",7.8/24,J347))),J347))</f>
        <v>0</v>
      </c>
      <c r="M347" s="18"/>
      <c r="N347" s="18"/>
    </row>
    <row r="348" spans="1:14" x14ac:dyDescent="0.3">
      <c r="A348" s="23">
        <v>46238</v>
      </c>
      <c r="B348" s="27"/>
      <c r="C348" s="27"/>
      <c r="D348" s="27"/>
      <c r="E348" s="27"/>
      <c r="F348" s="27"/>
      <c r="G348" s="27"/>
      <c r="H348" s="27"/>
      <c r="I348" s="27"/>
      <c r="J348" s="24">
        <f t="shared" si="62"/>
        <v>0</v>
      </c>
      <c r="K348" s="18"/>
      <c r="L348" s="24">
        <f t="shared" si="63"/>
        <v>0</v>
      </c>
      <c r="M348" s="18"/>
      <c r="N348" s="18"/>
    </row>
    <row r="349" spans="1:14" x14ac:dyDescent="0.3">
      <c r="A349" s="23">
        <v>46239</v>
      </c>
      <c r="B349" s="27"/>
      <c r="C349" s="27"/>
      <c r="D349" s="27"/>
      <c r="E349" s="27"/>
      <c r="F349" s="27"/>
      <c r="G349" s="27"/>
      <c r="H349" s="27"/>
      <c r="I349" s="27"/>
      <c r="J349" s="24">
        <f t="shared" si="62"/>
        <v>0</v>
      </c>
      <c r="K349" s="18"/>
      <c r="L349" s="24">
        <f t="shared" si="63"/>
        <v>0</v>
      </c>
      <c r="M349" s="18"/>
      <c r="N349" s="18"/>
    </row>
    <row r="350" spans="1:14" x14ac:dyDescent="0.3">
      <c r="A350" s="23">
        <v>46240</v>
      </c>
      <c r="B350" s="27"/>
      <c r="C350" s="27"/>
      <c r="D350" s="27"/>
      <c r="E350" s="27"/>
      <c r="F350" s="27"/>
      <c r="G350" s="27"/>
      <c r="H350" s="27"/>
      <c r="I350" s="27"/>
      <c r="J350" s="24">
        <f t="shared" si="62"/>
        <v>0</v>
      </c>
      <c r="K350" s="18"/>
      <c r="L350" s="24">
        <f t="shared" si="63"/>
        <v>0</v>
      </c>
      <c r="M350" s="18"/>
      <c r="N350" s="18"/>
    </row>
    <row r="351" spans="1:14" x14ac:dyDescent="0.3">
      <c r="A351" s="23">
        <v>46241</v>
      </c>
      <c r="B351" s="27"/>
      <c r="C351" s="27"/>
      <c r="D351" s="27"/>
      <c r="E351" s="27"/>
      <c r="F351" s="27"/>
      <c r="G351" s="27"/>
      <c r="H351" s="27"/>
      <c r="I351" s="27"/>
      <c r="J351" s="24">
        <f t="shared" si="62"/>
        <v>0</v>
      </c>
      <c r="K351" s="18"/>
      <c r="L351" s="24">
        <f t="shared" si="63"/>
        <v>0</v>
      </c>
      <c r="M351" s="18"/>
      <c r="N351" s="18"/>
    </row>
    <row r="352" spans="1:14" x14ac:dyDescent="0.3">
      <c r="A352" s="23">
        <v>46242</v>
      </c>
      <c r="B352" s="27"/>
      <c r="C352" s="27"/>
      <c r="D352" s="27"/>
      <c r="E352" s="27"/>
      <c r="F352" s="27"/>
      <c r="G352" s="27"/>
      <c r="H352" s="27"/>
      <c r="I352" s="27"/>
      <c r="J352" s="24">
        <f t="shared" si="62"/>
        <v>0</v>
      </c>
      <c r="K352" s="18"/>
      <c r="L352" s="24">
        <f t="shared" si="63"/>
        <v>0</v>
      </c>
      <c r="M352" s="18"/>
      <c r="N352" s="18"/>
    </row>
    <row r="353" spans="1:14" x14ac:dyDescent="0.3">
      <c r="A353" s="23">
        <v>46243</v>
      </c>
      <c r="B353" s="27"/>
      <c r="C353" s="27"/>
      <c r="D353" s="27"/>
      <c r="E353" s="27"/>
      <c r="F353" s="27"/>
      <c r="G353" s="27"/>
      <c r="H353" s="27"/>
      <c r="I353" s="27"/>
      <c r="J353" s="24">
        <f t="shared" si="62"/>
        <v>0</v>
      </c>
      <c r="K353" s="18"/>
      <c r="L353" s="24">
        <f t="shared" si="63"/>
        <v>0</v>
      </c>
      <c r="M353" s="18"/>
      <c r="N353" s="18"/>
    </row>
    <row r="354" spans="1:14" x14ac:dyDescent="0.3">
      <c r="A354" s="25" t="s">
        <v>16</v>
      </c>
      <c r="B354" s="20"/>
      <c r="C354" s="20"/>
      <c r="D354" s="20"/>
      <c r="E354" s="20"/>
      <c r="F354" s="20"/>
      <c r="G354" s="20"/>
      <c r="H354" s="20"/>
      <c r="I354" s="20"/>
      <c r="J354" s="25"/>
      <c r="K354" s="20"/>
      <c r="L354" s="26">
        <f>SUM(L347:L353)</f>
        <v>0</v>
      </c>
      <c r="M354" s="20"/>
      <c r="N354" s="20"/>
    </row>
    <row r="355" spans="1:14" x14ac:dyDescent="0.3">
      <c r="A355" s="25" t="s">
        <v>17</v>
      </c>
      <c r="B355" s="20"/>
      <c r="C355" s="20"/>
      <c r="D355" s="20"/>
      <c r="E355" s="20"/>
      <c r="F355" s="20"/>
      <c r="G355" s="20"/>
      <c r="H355" s="20"/>
      <c r="I355" s="20"/>
      <c r="J355" s="25"/>
      <c r="K355" s="20"/>
      <c r="L355" s="25">
        <f>L354*24-39</f>
        <v>-39</v>
      </c>
      <c r="M355" s="20"/>
      <c r="N355" s="20"/>
    </row>
    <row r="356" spans="1:14" x14ac:dyDescent="0.3">
      <c r="A356" s="25" t="s">
        <v>18</v>
      </c>
      <c r="B356" s="20"/>
      <c r="C356" s="20"/>
      <c r="D356" s="20"/>
      <c r="E356" s="20"/>
      <c r="F356" s="20"/>
      <c r="G356" s="20"/>
      <c r="H356" s="20"/>
      <c r="I356" s="20"/>
      <c r="J356" s="25"/>
      <c r="K356" s="20"/>
      <c r="L356" s="25"/>
      <c r="M356" s="20">
        <f>SUM(M347:M353)</f>
        <v>0</v>
      </c>
      <c r="N356" s="20">
        <f>SUM(N347:N353)</f>
        <v>0</v>
      </c>
    </row>
    <row r="357" spans="1:14" x14ac:dyDescent="0.3">
      <c r="A357" s="22" t="s">
        <v>50</v>
      </c>
      <c r="B357" s="17"/>
      <c r="C357" s="17"/>
      <c r="D357" s="17"/>
      <c r="E357" s="17"/>
      <c r="F357" s="17"/>
      <c r="G357" s="17"/>
      <c r="H357" s="17"/>
      <c r="I357" s="17"/>
      <c r="J357" s="22"/>
      <c r="K357" s="17"/>
      <c r="L357" s="22"/>
      <c r="M357" s="17"/>
      <c r="N357" s="17"/>
    </row>
    <row r="358" spans="1:14" x14ac:dyDescent="0.3">
      <c r="A358" s="23">
        <v>46244</v>
      </c>
      <c r="B358" s="27"/>
      <c r="C358" s="27"/>
      <c r="D358" s="27"/>
      <c r="E358" s="27"/>
      <c r="F358" s="27"/>
      <c r="G358" s="27"/>
      <c r="H358" s="27"/>
      <c r="I358" s="27"/>
      <c r="J358" s="24">
        <f t="shared" ref="J358:J364" si="64">IF(OR(A358="",ISBLANK(A358)),"",IF(E358="",0,E358-B358-(D358-C358))+IF(I358="",0,IF(I358&lt;F358,I358+1,I358)-F358-(H358-G358)))</f>
        <v>0</v>
      </c>
      <c r="K358" s="18"/>
      <c r="L358" s="24">
        <f t="shared" ref="L358:L364" si="65">IF(A358="","",IF(K358&lt;&gt;"",IF(ISNUMBER(SEARCH("ecole",K358)),8/24,IF(OR(K358="Congés payés",K358="RTT",K358="Arrêt de travail",K358="Congés sans solde",K358="Jour de repos",K358="Formation"),7/24,IF(K358="Férié",7.8/24,J358))),J358))</f>
        <v>0</v>
      </c>
      <c r="M358" s="18"/>
      <c r="N358" s="18"/>
    </row>
    <row r="359" spans="1:14" x14ac:dyDescent="0.3">
      <c r="A359" s="23">
        <v>46245</v>
      </c>
      <c r="B359" s="27"/>
      <c r="C359" s="27"/>
      <c r="D359" s="27"/>
      <c r="E359" s="27"/>
      <c r="F359" s="27"/>
      <c r="G359" s="27"/>
      <c r="H359" s="27"/>
      <c r="I359" s="27"/>
      <c r="J359" s="24">
        <f t="shared" si="64"/>
        <v>0</v>
      </c>
      <c r="K359" s="18"/>
      <c r="L359" s="24">
        <f t="shared" si="65"/>
        <v>0</v>
      </c>
      <c r="M359" s="18"/>
      <c r="N359" s="18"/>
    </row>
    <row r="360" spans="1:14" x14ac:dyDescent="0.3">
      <c r="A360" s="23">
        <v>46246</v>
      </c>
      <c r="B360" s="27"/>
      <c r="C360" s="27"/>
      <c r="D360" s="27"/>
      <c r="E360" s="27"/>
      <c r="F360" s="27"/>
      <c r="G360" s="27"/>
      <c r="H360" s="27"/>
      <c r="I360" s="27"/>
      <c r="J360" s="24">
        <f t="shared" si="64"/>
        <v>0</v>
      </c>
      <c r="K360" s="18"/>
      <c r="L360" s="24">
        <f t="shared" si="65"/>
        <v>0</v>
      </c>
      <c r="M360" s="18"/>
      <c r="N360" s="18"/>
    </row>
    <row r="361" spans="1:14" x14ac:dyDescent="0.3">
      <c r="A361" s="23">
        <v>46247</v>
      </c>
      <c r="B361" s="27"/>
      <c r="C361" s="27"/>
      <c r="D361" s="27"/>
      <c r="E361" s="27"/>
      <c r="F361" s="27"/>
      <c r="G361" s="27"/>
      <c r="H361" s="27"/>
      <c r="I361" s="27"/>
      <c r="J361" s="24">
        <f t="shared" si="64"/>
        <v>0</v>
      </c>
      <c r="K361" s="18"/>
      <c r="L361" s="24">
        <f t="shared" si="65"/>
        <v>0</v>
      </c>
      <c r="M361" s="18"/>
      <c r="N361" s="18"/>
    </row>
    <row r="362" spans="1:14" x14ac:dyDescent="0.3">
      <c r="A362" s="23">
        <v>46248</v>
      </c>
      <c r="B362" s="27"/>
      <c r="C362" s="27"/>
      <c r="D362" s="27"/>
      <c r="E362" s="27"/>
      <c r="F362" s="27"/>
      <c r="G362" s="27"/>
      <c r="H362" s="27"/>
      <c r="I362" s="27"/>
      <c r="J362" s="24">
        <f t="shared" si="64"/>
        <v>0</v>
      </c>
      <c r="K362" s="18"/>
      <c r="L362" s="24">
        <f t="shared" si="65"/>
        <v>0</v>
      </c>
      <c r="M362" s="18"/>
      <c r="N362" s="18"/>
    </row>
    <row r="363" spans="1:14" x14ac:dyDescent="0.3">
      <c r="A363" s="23">
        <v>46249</v>
      </c>
      <c r="B363" s="27"/>
      <c r="C363" s="27"/>
      <c r="D363" s="27"/>
      <c r="E363" s="27"/>
      <c r="F363" s="27"/>
      <c r="G363" s="27"/>
      <c r="H363" s="27"/>
      <c r="I363" s="27"/>
      <c r="J363" s="24">
        <f t="shared" si="64"/>
        <v>0</v>
      </c>
      <c r="K363" s="18"/>
      <c r="L363" s="24">
        <f t="shared" si="65"/>
        <v>0</v>
      </c>
      <c r="M363" s="18"/>
      <c r="N363" s="18"/>
    </row>
    <row r="364" spans="1:14" x14ac:dyDescent="0.3">
      <c r="A364" s="23">
        <v>46250</v>
      </c>
      <c r="B364" s="27"/>
      <c r="C364" s="27"/>
      <c r="D364" s="27"/>
      <c r="E364" s="27"/>
      <c r="F364" s="27"/>
      <c r="G364" s="27"/>
      <c r="H364" s="27"/>
      <c r="I364" s="27"/>
      <c r="J364" s="24">
        <f t="shared" si="64"/>
        <v>0</v>
      </c>
      <c r="K364" s="18"/>
      <c r="L364" s="24">
        <f t="shared" si="65"/>
        <v>0</v>
      </c>
      <c r="M364" s="18"/>
      <c r="N364" s="18"/>
    </row>
    <row r="365" spans="1:14" x14ac:dyDescent="0.3">
      <c r="A365" s="25" t="s">
        <v>16</v>
      </c>
      <c r="B365" s="20"/>
      <c r="C365" s="20"/>
      <c r="D365" s="20"/>
      <c r="E365" s="20"/>
      <c r="F365" s="20"/>
      <c r="G365" s="20"/>
      <c r="H365" s="20"/>
      <c r="I365" s="20"/>
      <c r="J365" s="25"/>
      <c r="K365" s="20"/>
      <c r="L365" s="26">
        <f>SUM(L358:L364)</f>
        <v>0</v>
      </c>
      <c r="M365" s="20"/>
      <c r="N365" s="20"/>
    </row>
    <row r="366" spans="1:14" x14ac:dyDescent="0.3">
      <c r="A366" s="25" t="s">
        <v>17</v>
      </c>
      <c r="B366" s="20"/>
      <c r="C366" s="20"/>
      <c r="D366" s="20"/>
      <c r="E366" s="20"/>
      <c r="F366" s="20"/>
      <c r="G366" s="20"/>
      <c r="H366" s="20"/>
      <c r="I366" s="20"/>
      <c r="J366" s="25"/>
      <c r="K366" s="20"/>
      <c r="L366" s="25">
        <f>L365*24-39</f>
        <v>-39</v>
      </c>
      <c r="M366" s="20"/>
      <c r="N366" s="20"/>
    </row>
    <row r="367" spans="1:14" x14ac:dyDescent="0.3">
      <c r="A367" s="25" t="s">
        <v>18</v>
      </c>
      <c r="B367" s="20"/>
      <c r="C367" s="20"/>
      <c r="D367" s="20"/>
      <c r="E367" s="20"/>
      <c r="F367" s="20"/>
      <c r="G367" s="20"/>
      <c r="H367" s="20"/>
      <c r="I367" s="20"/>
      <c r="J367" s="25"/>
      <c r="K367" s="20"/>
      <c r="L367" s="25"/>
      <c r="M367" s="20">
        <f>SUM(M358:M364)</f>
        <v>0</v>
      </c>
      <c r="N367" s="20">
        <f>SUM(N358:N364)</f>
        <v>0</v>
      </c>
    </row>
    <row r="368" spans="1:14" x14ac:dyDescent="0.3">
      <c r="A368" s="22" t="s">
        <v>51</v>
      </c>
      <c r="B368" s="17"/>
      <c r="C368" s="17"/>
      <c r="D368" s="17"/>
      <c r="E368" s="17"/>
      <c r="F368" s="17"/>
      <c r="G368" s="17"/>
      <c r="H368" s="17"/>
      <c r="I368" s="17"/>
      <c r="J368" s="22"/>
      <c r="K368" s="17"/>
      <c r="L368" s="22"/>
      <c r="M368" s="17"/>
      <c r="N368" s="17"/>
    </row>
    <row r="369" spans="1:14" x14ac:dyDescent="0.3">
      <c r="A369" s="23">
        <v>46251</v>
      </c>
      <c r="B369" s="27"/>
      <c r="C369" s="27"/>
      <c r="D369" s="27"/>
      <c r="E369" s="27"/>
      <c r="F369" s="27"/>
      <c r="G369" s="27"/>
      <c r="H369" s="27"/>
      <c r="I369" s="27"/>
      <c r="J369" s="24">
        <f t="shared" ref="J369:J375" si="66">IF(OR(A369="",ISBLANK(A369)),"",IF(E369="",0,E369-B369-(D369-C369))+IF(I369="",0,IF(I369&lt;F369,I369+1,I369)-F369-(H369-G369)))</f>
        <v>0</v>
      </c>
      <c r="K369" s="18"/>
      <c r="L369" s="24">
        <f t="shared" ref="L369:L375" si="67">IF(A369="","",IF(K369&lt;&gt;"",IF(ISNUMBER(SEARCH("ecole",K369)),8/24,IF(OR(K369="Congés payés",K369="RTT",K369="Arrêt de travail",K369="Congés sans solde",K369="Jour de repos",K369="Formation"),7/24,IF(K369="Férié",7.8/24,J369))),J369))</f>
        <v>0</v>
      </c>
      <c r="M369" s="18"/>
      <c r="N369" s="18"/>
    </row>
    <row r="370" spans="1:14" x14ac:dyDescent="0.3">
      <c r="A370" s="23">
        <v>46252</v>
      </c>
      <c r="B370" s="27"/>
      <c r="C370" s="27"/>
      <c r="D370" s="27"/>
      <c r="E370" s="27"/>
      <c r="F370" s="27"/>
      <c r="G370" s="27"/>
      <c r="H370" s="27"/>
      <c r="I370" s="27"/>
      <c r="J370" s="24">
        <f t="shared" si="66"/>
        <v>0</v>
      </c>
      <c r="K370" s="18"/>
      <c r="L370" s="24">
        <f t="shared" si="67"/>
        <v>0</v>
      </c>
      <c r="M370" s="18"/>
      <c r="N370" s="18"/>
    </row>
    <row r="371" spans="1:14" x14ac:dyDescent="0.3">
      <c r="A371" s="23">
        <v>46253</v>
      </c>
      <c r="B371" s="27"/>
      <c r="C371" s="27"/>
      <c r="D371" s="27"/>
      <c r="E371" s="27"/>
      <c r="F371" s="27"/>
      <c r="G371" s="27"/>
      <c r="H371" s="27"/>
      <c r="I371" s="27"/>
      <c r="J371" s="24">
        <f t="shared" si="66"/>
        <v>0</v>
      </c>
      <c r="K371" s="18"/>
      <c r="L371" s="24">
        <f t="shared" si="67"/>
        <v>0</v>
      </c>
      <c r="M371" s="18"/>
      <c r="N371" s="18"/>
    </row>
    <row r="372" spans="1:14" x14ac:dyDescent="0.3">
      <c r="A372" s="23">
        <v>46254</v>
      </c>
      <c r="B372" s="27"/>
      <c r="C372" s="27"/>
      <c r="D372" s="27"/>
      <c r="E372" s="27"/>
      <c r="F372" s="27"/>
      <c r="G372" s="27"/>
      <c r="H372" s="27"/>
      <c r="I372" s="27"/>
      <c r="J372" s="24">
        <f t="shared" si="66"/>
        <v>0</v>
      </c>
      <c r="K372" s="18"/>
      <c r="L372" s="24">
        <f t="shared" si="67"/>
        <v>0</v>
      </c>
      <c r="M372" s="18"/>
      <c r="N372" s="18"/>
    </row>
    <row r="373" spans="1:14" x14ac:dyDescent="0.3">
      <c r="A373" s="23">
        <v>46255</v>
      </c>
      <c r="B373" s="27"/>
      <c r="C373" s="27"/>
      <c r="D373" s="27"/>
      <c r="E373" s="27"/>
      <c r="F373" s="27"/>
      <c r="G373" s="27"/>
      <c r="H373" s="27"/>
      <c r="I373" s="27"/>
      <c r="J373" s="24">
        <f t="shared" si="66"/>
        <v>0</v>
      </c>
      <c r="K373" s="18"/>
      <c r="L373" s="24">
        <f t="shared" si="67"/>
        <v>0</v>
      </c>
      <c r="M373" s="18"/>
      <c r="N373" s="18"/>
    </row>
    <row r="374" spans="1:14" x14ac:dyDescent="0.3">
      <c r="A374" s="23">
        <v>46256</v>
      </c>
      <c r="B374" s="27"/>
      <c r="C374" s="27"/>
      <c r="D374" s="27"/>
      <c r="E374" s="27"/>
      <c r="F374" s="27"/>
      <c r="G374" s="27"/>
      <c r="H374" s="27"/>
      <c r="I374" s="27"/>
      <c r="J374" s="24">
        <f t="shared" si="66"/>
        <v>0</v>
      </c>
      <c r="K374" s="18"/>
      <c r="L374" s="24">
        <f t="shared" si="67"/>
        <v>0</v>
      </c>
      <c r="M374" s="18"/>
      <c r="N374" s="18"/>
    </row>
    <row r="375" spans="1:14" x14ac:dyDescent="0.3">
      <c r="A375" s="23">
        <v>46257</v>
      </c>
      <c r="B375" s="27"/>
      <c r="C375" s="27"/>
      <c r="D375" s="27"/>
      <c r="E375" s="27"/>
      <c r="F375" s="27"/>
      <c r="G375" s="27"/>
      <c r="H375" s="27"/>
      <c r="I375" s="27"/>
      <c r="J375" s="24">
        <f t="shared" si="66"/>
        <v>0</v>
      </c>
      <c r="K375" s="18"/>
      <c r="L375" s="24">
        <f t="shared" si="67"/>
        <v>0</v>
      </c>
      <c r="M375" s="18"/>
      <c r="N375" s="18"/>
    </row>
    <row r="376" spans="1:14" x14ac:dyDescent="0.3">
      <c r="A376" s="25" t="s">
        <v>16</v>
      </c>
      <c r="B376" s="20"/>
      <c r="C376" s="20"/>
      <c r="D376" s="20"/>
      <c r="E376" s="20"/>
      <c r="F376" s="20"/>
      <c r="G376" s="20"/>
      <c r="H376" s="20"/>
      <c r="I376" s="20"/>
      <c r="J376" s="25"/>
      <c r="K376" s="20"/>
      <c r="L376" s="26">
        <f>SUM(L369:L375)</f>
        <v>0</v>
      </c>
      <c r="M376" s="20"/>
      <c r="N376" s="20"/>
    </row>
    <row r="377" spans="1:14" x14ac:dyDescent="0.3">
      <c r="A377" s="25" t="s">
        <v>17</v>
      </c>
      <c r="B377" s="20"/>
      <c r="C377" s="20"/>
      <c r="D377" s="20"/>
      <c r="E377" s="20"/>
      <c r="F377" s="20"/>
      <c r="G377" s="20"/>
      <c r="H377" s="20"/>
      <c r="I377" s="20"/>
      <c r="J377" s="25"/>
      <c r="K377" s="20"/>
      <c r="L377" s="25">
        <f>L376*24-39</f>
        <v>-39</v>
      </c>
      <c r="M377" s="20"/>
      <c r="N377" s="20"/>
    </row>
    <row r="378" spans="1:14" x14ac:dyDescent="0.3">
      <c r="A378" s="25" t="s">
        <v>18</v>
      </c>
      <c r="B378" s="20"/>
      <c r="C378" s="20"/>
      <c r="D378" s="20"/>
      <c r="E378" s="20"/>
      <c r="F378" s="20"/>
      <c r="G378" s="20"/>
      <c r="H378" s="20"/>
      <c r="I378" s="20"/>
      <c r="J378" s="25"/>
      <c r="K378" s="20"/>
      <c r="L378" s="25"/>
      <c r="M378" s="20">
        <f>SUM(M369:M375)</f>
        <v>0</v>
      </c>
      <c r="N378" s="20">
        <f>SUM(N369:N375)</f>
        <v>0</v>
      </c>
    </row>
    <row r="379" spans="1:14" x14ac:dyDescent="0.3">
      <c r="A379" s="22" t="s">
        <v>52</v>
      </c>
      <c r="B379" s="17"/>
      <c r="C379" s="17"/>
      <c r="D379" s="17"/>
      <c r="E379" s="17"/>
      <c r="F379" s="17"/>
      <c r="G379" s="17"/>
      <c r="H379" s="17"/>
      <c r="I379" s="17"/>
      <c r="J379" s="22"/>
      <c r="K379" s="17"/>
      <c r="L379" s="22"/>
      <c r="M379" s="17"/>
      <c r="N379" s="17"/>
    </row>
    <row r="380" spans="1:14" x14ac:dyDescent="0.3">
      <c r="A380" s="23">
        <v>46258</v>
      </c>
      <c r="B380" s="27"/>
      <c r="C380" s="27"/>
      <c r="D380" s="27"/>
      <c r="E380" s="27"/>
      <c r="F380" s="27"/>
      <c r="G380" s="27"/>
      <c r="H380" s="27"/>
      <c r="I380" s="27"/>
      <c r="J380" s="24">
        <f t="shared" ref="J380:J386" si="68">IF(OR(A380="",ISBLANK(A380)),"",IF(E380="",0,E380-B380-(D380-C380))+IF(I380="",0,IF(I380&lt;F380,I380+1,I380)-F380-(H380-G380)))</f>
        <v>0</v>
      </c>
      <c r="K380" s="18"/>
      <c r="L380" s="24">
        <f t="shared" ref="L380:L386" si="69">IF(A380="","",IF(K380&lt;&gt;"",IF(ISNUMBER(SEARCH("ecole",K380)),8/24,IF(OR(K380="Congés payés",K380="RTT",K380="Arrêt de travail",K380="Congés sans solde",K380="Jour de repos",K380="Formation"),7/24,IF(K380="Férié",7.8/24,J380))),J380))</f>
        <v>0</v>
      </c>
      <c r="M380" s="18"/>
      <c r="N380" s="18"/>
    </row>
    <row r="381" spans="1:14" x14ac:dyDescent="0.3">
      <c r="A381" s="23">
        <v>46259</v>
      </c>
      <c r="B381" s="27"/>
      <c r="C381" s="27"/>
      <c r="D381" s="27"/>
      <c r="E381" s="27"/>
      <c r="F381" s="27"/>
      <c r="G381" s="27"/>
      <c r="H381" s="27"/>
      <c r="I381" s="27"/>
      <c r="J381" s="24">
        <f t="shared" si="68"/>
        <v>0</v>
      </c>
      <c r="K381" s="18"/>
      <c r="L381" s="24">
        <f t="shared" si="69"/>
        <v>0</v>
      </c>
      <c r="M381" s="18"/>
      <c r="N381" s="18"/>
    </row>
    <row r="382" spans="1:14" x14ac:dyDescent="0.3">
      <c r="A382" s="23">
        <v>46260</v>
      </c>
      <c r="B382" s="27"/>
      <c r="C382" s="27"/>
      <c r="D382" s="27"/>
      <c r="E382" s="27"/>
      <c r="F382" s="27"/>
      <c r="G382" s="27"/>
      <c r="H382" s="27"/>
      <c r="I382" s="27"/>
      <c r="J382" s="24">
        <f t="shared" si="68"/>
        <v>0</v>
      </c>
      <c r="K382" s="18"/>
      <c r="L382" s="24">
        <f t="shared" si="69"/>
        <v>0</v>
      </c>
      <c r="M382" s="18"/>
      <c r="N382" s="18"/>
    </row>
    <row r="383" spans="1:14" x14ac:dyDescent="0.3">
      <c r="A383" s="23">
        <v>46261</v>
      </c>
      <c r="B383" s="27"/>
      <c r="C383" s="27"/>
      <c r="D383" s="27"/>
      <c r="E383" s="27"/>
      <c r="F383" s="27"/>
      <c r="G383" s="27"/>
      <c r="H383" s="27"/>
      <c r="I383" s="27"/>
      <c r="J383" s="24">
        <f t="shared" si="68"/>
        <v>0</v>
      </c>
      <c r="K383" s="18"/>
      <c r="L383" s="24">
        <f t="shared" si="69"/>
        <v>0</v>
      </c>
      <c r="M383" s="18"/>
      <c r="N383" s="18"/>
    </row>
    <row r="384" spans="1:14" x14ac:dyDescent="0.3">
      <c r="A384" s="23">
        <v>46262</v>
      </c>
      <c r="B384" s="27"/>
      <c r="C384" s="27"/>
      <c r="D384" s="27"/>
      <c r="E384" s="27"/>
      <c r="F384" s="27"/>
      <c r="G384" s="27"/>
      <c r="H384" s="27"/>
      <c r="I384" s="27"/>
      <c r="J384" s="24">
        <f t="shared" si="68"/>
        <v>0</v>
      </c>
      <c r="K384" s="18"/>
      <c r="L384" s="24">
        <f t="shared" si="69"/>
        <v>0</v>
      </c>
      <c r="M384" s="18"/>
      <c r="N384" s="18"/>
    </row>
    <row r="385" spans="1:14" x14ac:dyDescent="0.3">
      <c r="A385" s="23">
        <v>46263</v>
      </c>
      <c r="B385" s="27"/>
      <c r="C385" s="27"/>
      <c r="D385" s="27"/>
      <c r="E385" s="27"/>
      <c r="F385" s="27"/>
      <c r="G385" s="27"/>
      <c r="H385" s="27"/>
      <c r="I385" s="27"/>
      <c r="J385" s="24">
        <f t="shared" si="68"/>
        <v>0</v>
      </c>
      <c r="K385" s="18"/>
      <c r="L385" s="24">
        <f t="shared" si="69"/>
        <v>0</v>
      </c>
      <c r="M385" s="18"/>
      <c r="N385" s="18"/>
    </row>
    <row r="386" spans="1:14" x14ac:dyDescent="0.3">
      <c r="A386" s="23">
        <v>46264</v>
      </c>
      <c r="B386" s="27"/>
      <c r="C386" s="27"/>
      <c r="D386" s="27"/>
      <c r="E386" s="27"/>
      <c r="F386" s="27"/>
      <c r="G386" s="27"/>
      <c r="H386" s="27"/>
      <c r="I386" s="27"/>
      <c r="J386" s="24">
        <f t="shared" si="68"/>
        <v>0</v>
      </c>
      <c r="K386" s="18"/>
      <c r="L386" s="24">
        <f t="shared" si="69"/>
        <v>0</v>
      </c>
      <c r="M386" s="18"/>
      <c r="N386" s="18"/>
    </row>
    <row r="387" spans="1:14" x14ac:dyDescent="0.3">
      <c r="A387" s="25" t="s">
        <v>16</v>
      </c>
      <c r="B387" s="20"/>
      <c r="C387" s="20"/>
      <c r="D387" s="20"/>
      <c r="E387" s="20"/>
      <c r="F387" s="20"/>
      <c r="G387" s="20"/>
      <c r="H387" s="20"/>
      <c r="I387" s="20"/>
      <c r="J387" s="25"/>
      <c r="K387" s="20"/>
      <c r="L387" s="26">
        <f>SUM(L380:L386)</f>
        <v>0</v>
      </c>
      <c r="M387" s="20"/>
      <c r="N387" s="20"/>
    </row>
    <row r="388" spans="1:14" x14ac:dyDescent="0.3">
      <c r="A388" s="25" t="s">
        <v>17</v>
      </c>
      <c r="B388" s="20"/>
      <c r="C388" s="20"/>
      <c r="D388" s="20"/>
      <c r="E388" s="20"/>
      <c r="F388" s="20"/>
      <c r="G388" s="20"/>
      <c r="H388" s="20"/>
      <c r="I388" s="20"/>
      <c r="J388" s="25"/>
      <c r="K388" s="20"/>
      <c r="L388" s="25">
        <f>L387*24-39</f>
        <v>-39</v>
      </c>
      <c r="M388" s="20"/>
      <c r="N388" s="20"/>
    </row>
    <row r="389" spans="1:14" x14ac:dyDescent="0.3">
      <c r="A389" s="25" t="s">
        <v>18</v>
      </c>
      <c r="B389" s="20"/>
      <c r="C389" s="20"/>
      <c r="D389" s="20"/>
      <c r="E389" s="20"/>
      <c r="F389" s="20"/>
      <c r="G389" s="20"/>
      <c r="H389" s="20"/>
      <c r="I389" s="20"/>
      <c r="J389" s="25"/>
      <c r="K389" s="20"/>
      <c r="L389" s="25"/>
      <c r="M389" s="20">
        <f>SUM(M380:M386)</f>
        <v>0</v>
      </c>
      <c r="N389" s="20">
        <f>SUM(N380:N386)</f>
        <v>0</v>
      </c>
    </row>
    <row r="390" spans="1:14" x14ac:dyDescent="0.3">
      <c r="A390" s="22" t="s">
        <v>53</v>
      </c>
      <c r="B390" s="17"/>
      <c r="C390" s="17"/>
      <c r="D390" s="17"/>
      <c r="E390" s="17"/>
      <c r="F390" s="17"/>
      <c r="G390" s="17"/>
      <c r="H390" s="17"/>
      <c r="I390" s="17"/>
      <c r="J390" s="22"/>
      <c r="K390" s="17"/>
      <c r="L390" s="22"/>
      <c r="M390" s="17"/>
      <c r="N390" s="17"/>
    </row>
    <row r="391" spans="1:14" x14ac:dyDescent="0.3">
      <c r="A391" s="23">
        <v>46265</v>
      </c>
      <c r="B391" s="27"/>
      <c r="C391" s="27"/>
      <c r="D391" s="27"/>
      <c r="E391" s="27"/>
      <c r="F391" s="27"/>
      <c r="G391" s="27"/>
      <c r="H391" s="27"/>
      <c r="I391" s="27"/>
      <c r="J391" s="24">
        <f t="shared" ref="J391:J397" si="70">IF(OR(A391="",ISBLANK(A391)),"",IF(E391="",0,E391-B391-(D391-C391))+IF(I391="",0,IF(I391&lt;F391,I391+1,I391)-F391-(H391-G391)))</f>
        <v>0</v>
      </c>
      <c r="K391" s="18"/>
      <c r="L391" s="24">
        <f t="shared" ref="L391:L397" si="71">IF(A391="","",IF(K391&lt;&gt;"",IF(ISNUMBER(SEARCH("ecole",K391)),8/24,IF(OR(K391="Congés payés",K391="RTT",K391="Arrêt de travail",K391="Congés sans solde",K391="Jour de repos",K391="Formation"),7/24,IF(K391="Férié",7.8/24,J391))),J391))</f>
        <v>0</v>
      </c>
      <c r="M391" s="18"/>
      <c r="N391" s="18"/>
    </row>
    <row r="392" spans="1:14" x14ac:dyDescent="0.3">
      <c r="A392" s="23">
        <v>46266</v>
      </c>
      <c r="B392" s="27"/>
      <c r="C392" s="27"/>
      <c r="D392" s="27"/>
      <c r="E392" s="27"/>
      <c r="F392" s="27"/>
      <c r="G392" s="27"/>
      <c r="H392" s="27"/>
      <c r="I392" s="27"/>
      <c r="J392" s="24">
        <f t="shared" si="70"/>
        <v>0</v>
      </c>
      <c r="K392" s="18"/>
      <c r="L392" s="24">
        <f t="shared" si="71"/>
        <v>0</v>
      </c>
      <c r="M392" s="18"/>
      <c r="N392" s="18"/>
    </row>
    <row r="393" spans="1:14" x14ac:dyDescent="0.3">
      <c r="A393" s="23">
        <v>46267</v>
      </c>
      <c r="B393" s="27"/>
      <c r="C393" s="27"/>
      <c r="D393" s="27"/>
      <c r="E393" s="27"/>
      <c r="F393" s="27"/>
      <c r="G393" s="27"/>
      <c r="H393" s="27"/>
      <c r="I393" s="27"/>
      <c r="J393" s="24">
        <f t="shared" si="70"/>
        <v>0</v>
      </c>
      <c r="K393" s="18"/>
      <c r="L393" s="24">
        <f t="shared" si="71"/>
        <v>0</v>
      </c>
      <c r="M393" s="18"/>
      <c r="N393" s="18"/>
    </row>
    <row r="394" spans="1:14" x14ac:dyDescent="0.3">
      <c r="A394" s="23">
        <v>46268</v>
      </c>
      <c r="B394" s="27"/>
      <c r="C394" s="27"/>
      <c r="D394" s="27"/>
      <c r="E394" s="27"/>
      <c r="F394" s="27"/>
      <c r="G394" s="27"/>
      <c r="H394" s="27"/>
      <c r="I394" s="27"/>
      <c r="J394" s="24">
        <f t="shared" si="70"/>
        <v>0</v>
      </c>
      <c r="K394" s="18"/>
      <c r="L394" s="24">
        <f t="shared" si="71"/>
        <v>0</v>
      </c>
      <c r="M394" s="18"/>
      <c r="N394" s="18"/>
    </row>
    <row r="395" spans="1:14" x14ac:dyDescent="0.3">
      <c r="A395" s="23">
        <v>46269</v>
      </c>
      <c r="B395" s="27"/>
      <c r="C395" s="27"/>
      <c r="D395" s="27"/>
      <c r="E395" s="27"/>
      <c r="F395" s="27"/>
      <c r="G395" s="27"/>
      <c r="H395" s="27"/>
      <c r="I395" s="27"/>
      <c r="J395" s="24">
        <f t="shared" si="70"/>
        <v>0</v>
      </c>
      <c r="K395" s="18"/>
      <c r="L395" s="24">
        <f t="shared" si="71"/>
        <v>0</v>
      </c>
      <c r="M395" s="18"/>
      <c r="N395" s="18"/>
    </row>
    <row r="396" spans="1:14" x14ac:dyDescent="0.3">
      <c r="A396" s="23">
        <v>46270</v>
      </c>
      <c r="B396" s="27"/>
      <c r="C396" s="27"/>
      <c r="D396" s="27"/>
      <c r="E396" s="27"/>
      <c r="F396" s="27"/>
      <c r="G396" s="27"/>
      <c r="H396" s="27"/>
      <c r="I396" s="27"/>
      <c r="J396" s="24">
        <f t="shared" si="70"/>
        <v>0</v>
      </c>
      <c r="K396" s="18"/>
      <c r="L396" s="24">
        <f t="shared" si="71"/>
        <v>0</v>
      </c>
      <c r="M396" s="18"/>
      <c r="N396" s="18"/>
    </row>
    <row r="397" spans="1:14" x14ac:dyDescent="0.3">
      <c r="A397" s="23">
        <v>46271</v>
      </c>
      <c r="B397" s="27"/>
      <c r="C397" s="27"/>
      <c r="D397" s="27"/>
      <c r="E397" s="27"/>
      <c r="F397" s="27"/>
      <c r="G397" s="27"/>
      <c r="H397" s="27"/>
      <c r="I397" s="27"/>
      <c r="J397" s="24">
        <f t="shared" si="70"/>
        <v>0</v>
      </c>
      <c r="K397" s="18"/>
      <c r="L397" s="24">
        <f t="shared" si="71"/>
        <v>0</v>
      </c>
      <c r="M397" s="18"/>
      <c r="N397" s="18"/>
    </row>
    <row r="398" spans="1:14" x14ac:dyDescent="0.3">
      <c r="A398" s="25" t="s">
        <v>16</v>
      </c>
      <c r="B398" s="20"/>
      <c r="C398" s="20"/>
      <c r="D398" s="20"/>
      <c r="E398" s="20"/>
      <c r="F398" s="20"/>
      <c r="G398" s="20"/>
      <c r="H398" s="20"/>
      <c r="I398" s="20"/>
      <c r="J398" s="25"/>
      <c r="K398" s="20"/>
      <c r="L398" s="26">
        <f>SUM(L391:L397)</f>
        <v>0</v>
      </c>
      <c r="M398" s="20"/>
      <c r="N398" s="20"/>
    </row>
    <row r="399" spans="1:14" x14ac:dyDescent="0.3">
      <c r="A399" s="25" t="s">
        <v>17</v>
      </c>
      <c r="B399" s="20"/>
      <c r="C399" s="20"/>
      <c r="D399" s="20"/>
      <c r="E399" s="20"/>
      <c r="F399" s="20"/>
      <c r="G399" s="20"/>
      <c r="H399" s="20"/>
      <c r="I399" s="20"/>
      <c r="J399" s="25"/>
      <c r="K399" s="20"/>
      <c r="L399" s="25">
        <f>L398*24-39</f>
        <v>-39</v>
      </c>
      <c r="M399" s="20"/>
      <c r="N399" s="20"/>
    </row>
    <row r="400" spans="1:14" x14ac:dyDescent="0.3">
      <c r="A400" s="25" t="s">
        <v>18</v>
      </c>
      <c r="B400" s="20"/>
      <c r="C400" s="20"/>
      <c r="D400" s="20"/>
      <c r="E400" s="20"/>
      <c r="F400" s="20"/>
      <c r="G400" s="20"/>
      <c r="H400" s="20"/>
      <c r="I400" s="20"/>
      <c r="J400" s="25"/>
      <c r="K400" s="20"/>
      <c r="L400" s="25"/>
      <c r="M400" s="20">
        <f>SUM(M391:M397)</f>
        <v>0</v>
      </c>
      <c r="N400" s="20">
        <f>SUM(N391:N397)</f>
        <v>0</v>
      </c>
    </row>
    <row r="401" spans="1:14" x14ac:dyDescent="0.3">
      <c r="A401" s="22" t="s">
        <v>54</v>
      </c>
      <c r="B401" s="17"/>
      <c r="C401" s="17"/>
      <c r="D401" s="17"/>
      <c r="E401" s="17"/>
      <c r="F401" s="17"/>
      <c r="G401" s="17"/>
      <c r="H401" s="17"/>
      <c r="I401" s="17"/>
      <c r="J401" s="22"/>
      <c r="K401" s="17"/>
      <c r="L401" s="22"/>
      <c r="M401" s="17"/>
      <c r="N401" s="17"/>
    </row>
    <row r="402" spans="1:14" x14ac:dyDescent="0.3">
      <c r="A402" s="23">
        <v>46272</v>
      </c>
      <c r="B402" s="27"/>
      <c r="C402" s="27"/>
      <c r="D402" s="27"/>
      <c r="E402" s="27"/>
      <c r="F402" s="27"/>
      <c r="G402" s="27"/>
      <c r="H402" s="27"/>
      <c r="I402" s="27"/>
      <c r="J402" s="24">
        <f t="shared" ref="J402:J408" si="72">IF(OR(A402="",ISBLANK(A402)),"",IF(E402="",0,E402-B402-(D402-C402))+IF(I402="",0,IF(I402&lt;F402,I402+1,I402)-F402-(H402-G402)))</f>
        <v>0</v>
      </c>
      <c r="K402" s="18"/>
      <c r="L402" s="24">
        <f t="shared" ref="L402:L408" si="73">IF(A402="","",IF(K402&lt;&gt;"",IF(ISNUMBER(SEARCH("ecole",K402)),8/24,IF(OR(K402="Congés payés",K402="RTT",K402="Arrêt de travail",K402="Congés sans solde",K402="Jour de repos",K402="Formation"),7/24,IF(K402="Férié",7.8/24,J402))),J402))</f>
        <v>0</v>
      </c>
      <c r="M402" s="18"/>
      <c r="N402" s="18"/>
    </row>
    <row r="403" spans="1:14" x14ac:dyDescent="0.3">
      <c r="A403" s="23">
        <v>46273</v>
      </c>
      <c r="B403" s="27"/>
      <c r="C403" s="27"/>
      <c r="D403" s="27"/>
      <c r="E403" s="27"/>
      <c r="F403" s="27"/>
      <c r="G403" s="27"/>
      <c r="H403" s="27"/>
      <c r="I403" s="27"/>
      <c r="J403" s="24">
        <f t="shared" si="72"/>
        <v>0</v>
      </c>
      <c r="K403" s="18"/>
      <c r="L403" s="24">
        <f t="shared" si="73"/>
        <v>0</v>
      </c>
      <c r="M403" s="18"/>
      <c r="N403" s="18"/>
    </row>
    <row r="404" spans="1:14" x14ac:dyDescent="0.3">
      <c r="A404" s="23">
        <v>46274</v>
      </c>
      <c r="B404" s="27"/>
      <c r="C404" s="27"/>
      <c r="D404" s="27"/>
      <c r="E404" s="27"/>
      <c r="F404" s="27"/>
      <c r="G404" s="27"/>
      <c r="H404" s="27"/>
      <c r="I404" s="27"/>
      <c r="J404" s="24">
        <f t="shared" si="72"/>
        <v>0</v>
      </c>
      <c r="K404" s="18"/>
      <c r="L404" s="24">
        <f t="shared" si="73"/>
        <v>0</v>
      </c>
      <c r="M404" s="18"/>
      <c r="N404" s="18"/>
    </row>
    <row r="405" spans="1:14" x14ac:dyDescent="0.3">
      <c r="A405" s="23">
        <v>46275</v>
      </c>
      <c r="B405" s="27"/>
      <c r="C405" s="27"/>
      <c r="D405" s="27"/>
      <c r="E405" s="27"/>
      <c r="F405" s="27"/>
      <c r="G405" s="27"/>
      <c r="H405" s="27"/>
      <c r="I405" s="27"/>
      <c r="J405" s="24">
        <f t="shared" si="72"/>
        <v>0</v>
      </c>
      <c r="K405" s="18"/>
      <c r="L405" s="24">
        <f t="shared" si="73"/>
        <v>0</v>
      </c>
      <c r="M405" s="18"/>
      <c r="N405" s="18"/>
    </row>
    <row r="406" spans="1:14" x14ac:dyDescent="0.3">
      <c r="A406" s="23">
        <v>46276</v>
      </c>
      <c r="B406" s="27"/>
      <c r="C406" s="27"/>
      <c r="D406" s="27"/>
      <c r="E406" s="27"/>
      <c r="F406" s="27"/>
      <c r="G406" s="27"/>
      <c r="H406" s="27"/>
      <c r="I406" s="27"/>
      <c r="J406" s="24">
        <f t="shared" si="72"/>
        <v>0</v>
      </c>
      <c r="K406" s="18"/>
      <c r="L406" s="24">
        <f t="shared" si="73"/>
        <v>0</v>
      </c>
      <c r="M406" s="18"/>
      <c r="N406" s="18"/>
    </row>
    <row r="407" spans="1:14" x14ac:dyDescent="0.3">
      <c r="A407" s="23">
        <v>46277</v>
      </c>
      <c r="B407" s="27"/>
      <c r="C407" s="27"/>
      <c r="D407" s="27"/>
      <c r="E407" s="27"/>
      <c r="F407" s="27"/>
      <c r="G407" s="27"/>
      <c r="H407" s="27"/>
      <c r="I407" s="27"/>
      <c r="J407" s="24">
        <f t="shared" si="72"/>
        <v>0</v>
      </c>
      <c r="K407" s="18"/>
      <c r="L407" s="24">
        <f t="shared" si="73"/>
        <v>0</v>
      </c>
      <c r="M407" s="18"/>
      <c r="N407" s="18"/>
    </row>
    <row r="408" spans="1:14" x14ac:dyDescent="0.3">
      <c r="A408" s="23">
        <v>46278</v>
      </c>
      <c r="B408" s="27"/>
      <c r="C408" s="27"/>
      <c r="D408" s="27"/>
      <c r="E408" s="27"/>
      <c r="F408" s="27"/>
      <c r="G408" s="27"/>
      <c r="H408" s="27"/>
      <c r="I408" s="27"/>
      <c r="J408" s="24">
        <f t="shared" si="72"/>
        <v>0</v>
      </c>
      <c r="K408" s="18"/>
      <c r="L408" s="24">
        <f t="shared" si="73"/>
        <v>0</v>
      </c>
      <c r="M408" s="18"/>
      <c r="N408" s="18"/>
    </row>
    <row r="409" spans="1:14" x14ac:dyDescent="0.3">
      <c r="A409" s="25" t="s">
        <v>16</v>
      </c>
      <c r="B409" s="20"/>
      <c r="C409" s="20"/>
      <c r="D409" s="20"/>
      <c r="E409" s="20"/>
      <c r="F409" s="20"/>
      <c r="G409" s="20"/>
      <c r="H409" s="20"/>
      <c r="I409" s="20"/>
      <c r="J409" s="25"/>
      <c r="K409" s="20"/>
      <c r="L409" s="26">
        <f>SUM(L402:L408)</f>
        <v>0</v>
      </c>
      <c r="M409" s="20"/>
      <c r="N409" s="20"/>
    </row>
    <row r="410" spans="1:14" x14ac:dyDescent="0.3">
      <c r="A410" s="25" t="s">
        <v>17</v>
      </c>
      <c r="B410" s="20"/>
      <c r="C410" s="20"/>
      <c r="D410" s="20"/>
      <c r="E410" s="20"/>
      <c r="F410" s="20"/>
      <c r="G410" s="20"/>
      <c r="H410" s="20"/>
      <c r="I410" s="20"/>
      <c r="J410" s="25"/>
      <c r="K410" s="20"/>
      <c r="L410" s="25">
        <f>L409*24-39</f>
        <v>-39</v>
      </c>
      <c r="M410" s="20"/>
      <c r="N410" s="20"/>
    </row>
    <row r="411" spans="1:14" x14ac:dyDescent="0.3">
      <c r="A411" s="25" t="s">
        <v>18</v>
      </c>
      <c r="B411" s="20"/>
      <c r="C411" s="20"/>
      <c r="D411" s="20"/>
      <c r="E411" s="20"/>
      <c r="F411" s="20"/>
      <c r="G411" s="20"/>
      <c r="H411" s="20"/>
      <c r="I411" s="20"/>
      <c r="J411" s="25"/>
      <c r="K411" s="20"/>
      <c r="L411" s="25"/>
      <c r="M411" s="20">
        <f>SUM(M402:M408)</f>
        <v>0</v>
      </c>
      <c r="N411" s="20">
        <f>SUM(N402:N408)</f>
        <v>0</v>
      </c>
    </row>
    <row r="412" spans="1:14" x14ac:dyDescent="0.3">
      <c r="A412" s="22" t="s">
        <v>55</v>
      </c>
      <c r="B412" s="17"/>
      <c r="C412" s="17"/>
      <c r="D412" s="17"/>
      <c r="E412" s="17"/>
      <c r="F412" s="17"/>
      <c r="G412" s="17"/>
      <c r="H412" s="17"/>
      <c r="I412" s="17"/>
      <c r="J412" s="22"/>
      <c r="K412" s="17"/>
      <c r="L412" s="22"/>
      <c r="M412" s="17"/>
      <c r="N412" s="17"/>
    </row>
    <row r="413" spans="1:14" x14ac:dyDescent="0.3">
      <c r="A413" s="23">
        <v>46279</v>
      </c>
      <c r="B413" s="27"/>
      <c r="C413" s="27"/>
      <c r="D413" s="27"/>
      <c r="E413" s="27"/>
      <c r="F413" s="27"/>
      <c r="G413" s="27"/>
      <c r="H413" s="27"/>
      <c r="I413" s="27"/>
      <c r="J413" s="24">
        <f t="shared" ref="J413:J419" si="74">IF(OR(A413="",ISBLANK(A413)),"",IF(E413="",0,E413-B413-(D413-C413))+IF(I413="",0,IF(I413&lt;F413,I413+1,I413)-F413-(H413-G413)))</f>
        <v>0</v>
      </c>
      <c r="K413" s="18"/>
      <c r="L413" s="24">
        <f t="shared" ref="L413:L419" si="75">IF(A413="","",IF(K413&lt;&gt;"",IF(ISNUMBER(SEARCH("ecole",K413)),8/24,IF(OR(K413="Congés payés",K413="RTT",K413="Arrêt de travail",K413="Congés sans solde",K413="Jour de repos",K413="Formation"),7/24,IF(K413="Férié",7.8/24,J413))),J413))</f>
        <v>0</v>
      </c>
      <c r="M413" s="18"/>
      <c r="N413" s="18"/>
    </row>
    <row r="414" spans="1:14" x14ac:dyDescent="0.3">
      <c r="A414" s="23">
        <v>46280</v>
      </c>
      <c r="B414" s="27"/>
      <c r="C414" s="27"/>
      <c r="D414" s="27"/>
      <c r="E414" s="27"/>
      <c r="F414" s="27"/>
      <c r="G414" s="27"/>
      <c r="H414" s="27"/>
      <c r="I414" s="27"/>
      <c r="J414" s="24">
        <f t="shared" si="74"/>
        <v>0</v>
      </c>
      <c r="K414" s="18"/>
      <c r="L414" s="24">
        <f t="shared" si="75"/>
        <v>0</v>
      </c>
      <c r="M414" s="18"/>
      <c r="N414" s="18"/>
    </row>
    <row r="415" spans="1:14" x14ac:dyDescent="0.3">
      <c r="A415" s="23">
        <v>46281</v>
      </c>
      <c r="B415" s="27"/>
      <c r="C415" s="27"/>
      <c r="D415" s="27"/>
      <c r="E415" s="27"/>
      <c r="F415" s="27"/>
      <c r="G415" s="27"/>
      <c r="H415" s="27"/>
      <c r="I415" s="27"/>
      <c r="J415" s="24">
        <f t="shared" si="74"/>
        <v>0</v>
      </c>
      <c r="K415" s="18"/>
      <c r="L415" s="24">
        <f t="shared" si="75"/>
        <v>0</v>
      </c>
      <c r="M415" s="18"/>
      <c r="N415" s="18"/>
    </row>
    <row r="416" spans="1:14" x14ac:dyDescent="0.3">
      <c r="A416" s="23">
        <v>46282</v>
      </c>
      <c r="B416" s="27"/>
      <c r="C416" s="27"/>
      <c r="D416" s="27"/>
      <c r="E416" s="27"/>
      <c r="F416" s="27"/>
      <c r="G416" s="27"/>
      <c r="H416" s="27"/>
      <c r="I416" s="27"/>
      <c r="J416" s="24">
        <f t="shared" si="74"/>
        <v>0</v>
      </c>
      <c r="K416" s="18"/>
      <c r="L416" s="24">
        <f t="shared" si="75"/>
        <v>0</v>
      </c>
      <c r="M416" s="18"/>
      <c r="N416" s="18"/>
    </row>
    <row r="417" spans="1:14" x14ac:dyDescent="0.3">
      <c r="A417" s="23">
        <v>46283</v>
      </c>
      <c r="B417" s="27"/>
      <c r="C417" s="27"/>
      <c r="D417" s="27"/>
      <c r="E417" s="27"/>
      <c r="F417" s="27"/>
      <c r="G417" s="27"/>
      <c r="H417" s="27"/>
      <c r="I417" s="27"/>
      <c r="J417" s="24">
        <f t="shared" si="74"/>
        <v>0</v>
      </c>
      <c r="K417" s="18"/>
      <c r="L417" s="24">
        <f t="shared" si="75"/>
        <v>0</v>
      </c>
      <c r="M417" s="18"/>
      <c r="N417" s="18"/>
    </row>
    <row r="418" spans="1:14" x14ac:dyDescent="0.3">
      <c r="A418" s="23">
        <v>46284</v>
      </c>
      <c r="B418" s="27"/>
      <c r="C418" s="27"/>
      <c r="D418" s="27"/>
      <c r="E418" s="27"/>
      <c r="F418" s="27"/>
      <c r="G418" s="27"/>
      <c r="H418" s="27"/>
      <c r="I418" s="27"/>
      <c r="J418" s="24">
        <f t="shared" si="74"/>
        <v>0</v>
      </c>
      <c r="K418" s="18"/>
      <c r="L418" s="24">
        <f t="shared" si="75"/>
        <v>0</v>
      </c>
      <c r="M418" s="18"/>
      <c r="N418" s="18"/>
    </row>
    <row r="419" spans="1:14" x14ac:dyDescent="0.3">
      <c r="A419" s="23">
        <v>46285</v>
      </c>
      <c r="B419" s="27"/>
      <c r="C419" s="27"/>
      <c r="D419" s="27"/>
      <c r="E419" s="27"/>
      <c r="F419" s="27"/>
      <c r="G419" s="27"/>
      <c r="H419" s="27"/>
      <c r="I419" s="27"/>
      <c r="J419" s="24">
        <f t="shared" si="74"/>
        <v>0</v>
      </c>
      <c r="K419" s="18"/>
      <c r="L419" s="24">
        <f t="shared" si="75"/>
        <v>0</v>
      </c>
      <c r="M419" s="18"/>
      <c r="N419" s="18"/>
    </row>
    <row r="420" spans="1:14" x14ac:dyDescent="0.3">
      <c r="A420" s="25" t="s">
        <v>16</v>
      </c>
      <c r="B420" s="20"/>
      <c r="C420" s="20"/>
      <c r="D420" s="20"/>
      <c r="E420" s="20"/>
      <c r="F420" s="20"/>
      <c r="G420" s="20"/>
      <c r="H420" s="20"/>
      <c r="I420" s="20"/>
      <c r="J420" s="25"/>
      <c r="K420" s="20"/>
      <c r="L420" s="26">
        <f>SUM(L413:L419)</f>
        <v>0</v>
      </c>
      <c r="M420" s="20"/>
      <c r="N420" s="20"/>
    </row>
    <row r="421" spans="1:14" x14ac:dyDescent="0.3">
      <c r="A421" s="25" t="s">
        <v>17</v>
      </c>
      <c r="B421" s="20"/>
      <c r="C421" s="20"/>
      <c r="D421" s="20"/>
      <c r="E421" s="20"/>
      <c r="F421" s="20"/>
      <c r="G421" s="20"/>
      <c r="H421" s="20"/>
      <c r="I421" s="20"/>
      <c r="J421" s="25"/>
      <c r="K421" s="20"/>
      <c r="L421" s="25">
        <f>L420*24-39</f>
        <v>-39</v>
      </c>
      <c r="M421" s="20"/>
      <c r="N421" s="20"/>
    </row>
    <row r="422" spans="1:14" x14ac:dyDescent="0.3">
      <c r="A422" s="25" t="s">
        <v>18</v>
      </c>
      <c r="B422" s="20"/>
      <c r="C422" s="20"/>
      <c r="D422" s="20"/>
      <c r="E422" s="20"/>
      <c r="F422" s="20"/>
      <c r="G422" s="20"/>
      <c r="H422" s="20"/>
      <c r="I422" s="20"/>
      <c r="J422" s="25"/>
      <c r="K422" s="20"/>
      <c r="L422" s="25"/>
      <c r="M422" s="20">
        <f>SUM(M413:M419)</f>
        <v>0</v>
      </c>
      <c r="N422" s="20">
        <f>SUM(N413:N419)</f>
        <v>0</v>
      </c>
    </row>
    <row r="423" spans="1:14" x14ac:dyDescent="0.3">
      <c r="A423" s="22" t="s">
        <v>56</v>
      </c>
      <c r="B423" s="17"/>
      <c r="C423" s="17"/>
      <c r="D423" s="17"/>
      <c r="E423" s="17"/>
      <c r="F423" s="17"/>
      <c r="G423" s="17"/>
      <c r="H423" s="17"/>
      <c r="I423" s="17"/>
      <c r="J423" s="22"/>
      <c r="K423" s="17"/>
      <c r="L423" s="22"/>
      <c r="M423" s="17"/>
      <c r="N423" s="17"/>
    </row>
    <row r="424" spans="1:14" x14ac:dyDescent="0.3">
      <c r="A424" s="23">
        <v>46286</v>
      </c>
      <c r="B424" s="27"/>
      <c r="C424" s="27"/>
      <c r="D424" s="27"/>
      <c r="E424" s="27"/>
      <c r="F424" s="27"/>
      <c r="G424" s="27"/>
      <c r="H424" s="27"/>
      <c r="I424" s="27"/>
      <c r="J424" s="24">
        <f t="shared" ref="J424:J430" si="76">IF(OR(A424="",ISBLANK(A424)),"",IF(E424="",0,E424-B424-(D424-C424))+IF(I424="",0,IF(I424&lt;F424,I424+1,I424)-F424-(H424-G424)))</f>
        <v>0</v>
      </c>
      <c r="K424" s="18"/>
      <c r="L424" s="24">
        <f t="shared" ref="L424:L430" si="77">IF(A424="","",IF(K424&lt;&gt;"",IF(ISNUMBER(SEARCH("ecole",K424)),8/24,IF(OR(K424="Congés payés",K424="RTT",K424="Arrêt de travail",K424="Congés sans solde",K424="Jour de repos",K424="Formation"),7/24,IF(K424="Férié",7.8/24,J424))),J424))</f>
        <v>0</v>
      </c>
      <c r="M424" s="18"/>
      <c r="N424" s="18"/>
    </row>
    <row r="425" spans="1:14" x14ac:dyDescent="0.3">
      <c r="A425" s="23">
        <v>46287</v>
      </c>
      <c r="B425" s="27"/>
      <c r="C425" s="27"/>
      <c r="D425" s="27"/>
      <c r="E425" s="27"/>
      <c r="F425" s="27"/>
      <c r="G425" s="27"/>
      <c r="H425" s="27"/>
      <c r="I425" s="27"/>
      <c r="J425" s="24">
        <f t="shared" si="76"/>
        <v>0</v>
      </c>
      <c r="K425" s="18"/>
      <c r="L425" s="24">
        <f t="shared" si="77"/>
        <v>0</v>
      </c>
      <c r="M425" s="18"/>
      <c r="N425" s="18"/>
    </row>
    <row r="426" spans="1:14" x14ac:dyDescent="0.3">
      <c r="A426" s="23">
        <v>46288</v>
      </c>
      <c r="B426" s="27"/>
      <c r="C426" s="27"/>
      <c r="D426" s="27"/>
      <c r="E426" s="27"/>
      <c r="F426" s="27"/>
      <c r="G426" s="27"/>
      <c r="H426" s="27"/>
      <c r="I426" s="27"/>
      <c r="J426" s="24">
        <f t="shared" si="76"/>
        <v>0</v>
      </c>
      <c r="K426" s="18"/>
      <c r="L426" s="24">
        <f t="shared" si="77"/>
        <v>0</v>
      </c>
      <c r="M426" s="18"/>
      <c r="N426" s="18"/>
    </row>
    <row r="427" spans="1:14" x14ac:dyDescent="0.3">
      <c r="A427" s="23">
        <v>46289</v>
      </c>
      <c r="B427" s="27"/>
      <c r="C427" s="27"/>
      <c r="D427" s="27"/>
      <c r="E427" s="27"/>
      <c r="F427" s="27"/>
      <c r="G427" s="27"/>
      <c r="H427" s="27"/>
      <c r="I427" s="27"/>
      <c r="J427" s="24">
        <f t="shared" si="76"/>
        <v>0</v>
      </c>
      <c r="K427" s="18"/>
      <c r="L427" s="24">
        <f t="shared" si="77"/>
        <v>0</v>
      </c>
      <c r="M427" s="18"/>
      <c r="N427" s="18"/>
    </row>
    <row r="428" spans="1:14" x14ac:dyDescent="0.3">
      <c r="A428" s="23">
        <v>46290</v>
      </c>
      <c r="B428" s="27"/>
      <c r="C428" s="27"/>
      <c r="D428" s="27"/>
      <c r="E428" s="27"/>
      <c r="F428" s="27"/>
      <c r="G428" s="27"/>
      <c r="H428" s="27"/>
      <c r="I428" s="27"/>
      <c r="J428" s="24">
        <f t="shared" si="76"/>
        <v>0</v>
      </c>
      <c r="K428" s="18"/>
      <c r="L428" s="24">
        <f t="shared" si="77"/>
        <v>0</v>
      </c>
      <c r="M428" s="18"/>
      <c r="N428" s="18"/>
    </row>
    <row r="429" spans="1:14" x14ac:dyDescent="0.3">
      <c r="A429" s="23">
        <v>46291</v>
      </c>
      <c r="B429" s="27"/>
      <c r="C429" s="27"/>
      <c r="D429" s="27"/>
      <c r="E429" s="27"/>
      <c r="F429" s="27"/>
      <c r="G429" s="27"/>
      <c r="H429" s="27"/>
      <c r="I429" s="27"/>
      <c r="J429" s="24">
        <f t="shared" si="76"/>
        <v>0</v>
      </c>
      <c r="K429" s="18"/>
      <c r="L429" s="24">
        <f t="shared" si="77"/>
        <v>0</v>
      </c>
      <c r="M429" s="18"/>
      <c r="N429" s="18"/>
    </row>
    <row r="430" spans="1:14" x14ac:dyDescent="0.3">
      <c r="A430" s="23">
        <v>46292</v>
      </c>
      <c r="B430" s="27"/>
      <c r="C430" s="27"/>
      <c r="D430" s="27"/>
      <c r="E430" s="27"/>
      <c r="F430" s="27"/>
      <c r="G430" s="27"/>
      <c r="H430" s="27"/>
      <c r="I430" s="27"/>
      <c r="J430" s="24">
        <f t="shared" si="76"/>
        <v>0</v>
      </c>
      <c r="K430" s="18"/>
      <c r="L430" s="24">
        <f t="shared" si="77"/>
        <v>0</v>
      </c>
      <c r="M430" s="18"/>
      <c r="N430" s="18"/>
    </row>
    <row r="431" spans="1:14" x14ac:dyDescent="0.3">
      <c r="A431" s="25" t="s">
        <v>16</v>
      </c>
      <c r="B431" s="20"/>
      <c r="C431" s="20"/>
      <c r="D431" s="20"/>
      <c r="E431" s="20"/>
      <c r="F431" s="20"/>
      <c r="G431" s="20"/>
      <c r="H431" s="20"/>
      <c r="I431" s="20"/>
      <c r="J431" s="25"/>
      <c r="K431" s="20"/>
      <c r="L431" s="26">
        <f>SUM(L424:L430)</f>
        <v>0</v>
      </c>
      <c r="M431" s="20"/>
      <c r="N431" s="20"/>
    </row>
    <row r="432" spans="1:14" x14ac:dyDescent="0.3">
      <c r="A432" s="25" t="s">
        <v>17</v>
      </c>
      <c r="B432" s="20"/>
      <c r="C432" s="20"/>
      <c r="D432" s="20"/>
      <c r="E432" s="20"/>
      <c r="F432" s="20"/>
      <c r="G432" s="20"/>
      <c r="H432" s="20"/>
      <c r="I432" s="20"/>
      <c r="J432" s="25"/>
      <c r="K432" s="20"/>
      <c r="L432" s="25">
        <f>L431*24-39</f>
        <v>-39</v>
      </c>
      <c r="M432" s="20"/>
      <c r="N432" s="20"/>
    </row>
    <row r="433" spans="1:14" x14ac:dyDescent="0.3">
      <c r="A433" s="25" t="s">
        <v>18</v>
      </c>
      <c r="B433" s="20"/>
      <c r="C433" s="20"/>
      <c r="D433" s="20"/>
      <c r="E433" s="20"/>
      <c r="F433" s="20"/>
      <c r="G433" s="20"/>
      <c r="H433" s="20"/>
      <c r="I433" s="20"/>
      <c r="J433" s="25"/>
      <c r="K433" s="20"/>
      <c r="L433" s="25"/>
      <c r="M433" s="20">
        <f>SUM(M424:M430)</f>
        <v>0</v>
      </c>
      <c r="N433" s="20">
        <f>SUM(N424:N430)</f>
        <v>0</v>
      </c>
    </row>
    <row r="434" spans="1:14" x14ac:dyDescent="0.3">
      <c r="A434" s="22" t="s">
        <v>57</v>
      </c>
      <c r="B434" s="17"/>
      <c r="C434" s="17"/>
      <c r="D434" s="17"/>
      <c r="E434" s="17"/>
      <c r="F434" s="17"/>
      <c r="G434" s="17"/>
      <c r="H434" s="17"/>
      <c r="I434" s="17"/>
      <c r="J434" s="22"/>
      <c r="K434" s="17"/>
      <c r="L434" s="22"/>
      <c r="M434" s="17"/>
      <c r="N434" s="17"/>
    </row>
    <row r="435" spans="1:14" x14ac:dyDescent="0.3">
      <c r="A435" s="23">
        <v>46293</v>
      </c>
      <c r="B435" s="27"/>
      <c r="C435" s="27"/>
      <c r="D435" s="27"/>
      <c r="E435" s="27"/>
      <c r="F435" s="27"/>
      <c r="G435" s="27"/>
      <c r="H435" s="27"/>
      <c r="I435" s="27"/>
      <c r="J435" s="24">
        <f t="shared" ref="J435:J441" si="78">IF(OR(A435="",ISBLANK(A435)),"",IF(E435="",0,E435-B435-(D435-C435))+IF(I435="",0,IF(I435&lt;F435,I435+1,I435)-F435-(H435-G435)))</f>
        <v>0</v>
      </c>
      <c r="K435" s="18"/>
      <c r="L435" s="24">
        <f t="shared" ref="L435:L441" si="79">IF(A435="","",IF(K435&lt;&gt;"",IF(ISNUMBER(SEARCH("ecole",K435)),8/24,IF(OR(K435="Congés payés",K435="RTT",K435="Arrêt de travail",K435="Congés sans solde",K435="Jour de repos",K435="Formation"),7/24,IF(K435="Férié",7.8/24,J435))),J435))</f>
        <v>0</v>
      </c>
      <c r="M435" s="18"/>
      <c r="N435" s="18"/>
    </row>
    <row r="436" spans="1:14" x14ac:dyDescent="0.3">
      <c r="A436" s="23">
        <v>46294</v>
      </c>
      <c r="B436" s="27"/>
      <c r="C436" s="27"/>
      <c r="D436" s="27"/>
      <c r="E436" s="27"/>
      <c r="F436" s="27"/>
      <c r="G436" s="27"/>
      <c r="H436" s="27"/>
      <c r="I436" s="27"/>
      <c r="J436" s="24">
        <f t="shared" si="78"/>
        <v>0</v>
      </c>
      <c r="K436" s="18"/>
      <c r="L436" s="24">
        <f t="shared" si="79"/>
        <v>0</v>
      </c>
      <c r="M436" s="18"/>
      <c r="N436" s="18"/>
    </row>
    <row r="437" spans="1:14" x14ac:dyDescent="0.3">
      <c r="A437" s="23">
        <v>46295</v>
      </c>
      <c r="B437" s="27"/>
      <c r="C437" s="27"/>
      <c r="D437" s="27"/>
      <c r="E437" s="27"/>
      <c r="F437" s="27"/>
      <c r="G437" s="27"/>
      <c r="H437" s="27"/>
      <c r="I437" s="27"/>
      <c r="J437" s="24">
        <f t="shared" si="78"/>
        <v>0</v>
      </c>
      <c r="K437" s="18"/>
      <c r="L437" s="24">
        <f t="shared" si="79"/>
        <v>0</v>
      </c>
      <c r="M437" s="18"/>
      <c r="N437" s="18"/>
    </row>
    <row r="438" spans="1:14" x14ac:dyDescent="0.3">
      <c r="A438" s="23">
        <v>46296</v>
      </c>
      <c r="B438" s="27"/>
      <c r="C438" s="27"/>
      <c r="D438" s="27"/>
      <c r="E438" s="27"/>
      <c r="F438" s="27"/>
      <c r="G438" s="27"/>
      <c r="H438" s="27"/>
      <c r="I438" s="27"/>
      <c r="J438" s="24">
        <f t="shared" si="78"/>
        <v>0</v>
      </c>
      <c r="K438" s="18"/>
      <c r="L438" s="24">
        <f t="shared" si="79"/>
        <v>0</v>
      </c>
      <c r="M438" s="18"/>
      <c r="N438" s="18"/>
    </row>
    <row r="439" spans="1:14" x14ac:dyDescent="0.3">
      <c r="A439" s="23">
        <v>46297</v>
      </c>
      <c r="B439" s="27"/>
      <c r="C439" s="27"/>
      <c r="D439" s="27"/>
      <c r="E439" s="27"/>
      <c r="F439" s="27"/>
      <c r="G439" s="27"/>
      <c r="H439" s="27"/>
      <c r="I439" s="27"/>
      <c r="J439" s="24">
        <f t="shared" si="78"/>
        <v>0</v>
      </c>
      <c r="K439" s="18"/>
      <c r="L439" s="24">
        <f t="shared" si="79"/>
        <v>0</v>
      </c>
      <c r="M439" s="18"/>
      <c r="N439" s="18"/>
    </row>
    <row r="440" spans="1:14" x14ac:dyDescent="0.3">
      <c r="A440" s="23">
        <v>46298</v>
      </c>
      <c r="B440" s="27"/>
      <c r="C440" s="27"/>
      <c r="D440" s="27"/>
      <c r="E440" s="27"/>
      <c r="F440" s="27"/>
      <c r="G440" s="27"/>
      <c r="H440" s="27"/>
      <c r="I440" s="27"/>
      <c r="J440" s="24">
        <f t="shared" si="78"/>
        <v>0</v>
      </c>
      <c r="K440" s="18"/>
      <c r="L440" s="24">
        <f t="shared" si="79"/>
        <v>0</v>
      </c>
      <c r="M440" s="18"/>
      <c r="N440" s="18"/>
    </row>
    <row r="441" spans="1:14" x14ac:dyDescent="0.3">
      <c r="A441" s="23">
        <v>46299</v>
      </c>
      <c r="B441" s="27"/>
      <c r="C441" s="27"/>
      <c r="D441" s="27"/>
      <c r="E441" s="27"/>
      <c r="F441" s="27"/>
      <c r="G441" s="27"/>
      <c r="H441" s="27"/>
      <c r="I441" s="27"/>
      <c r="J441" s="24">
        <f t="shared" si="78"/>
        <v>0</v>
      </c>
      <c r="K441" s="18"/>
      <c r="L441" s="24">
        <f t="shared" si="79"/>
        <v>0</v>
      </c>
      <c r="M441" s="18"/>
      <c r="N441" s="18"/>
    </row>
    <row r="442" spans="1:14" x14ac:dyDescent="0.3">
      <c r="A442" s="25" t="s">
        <v>16</v>
      </c>
      <c r="B442" s="20"/>
      <c r="C442" s="20"/>
      <c r="D442" s="20"/>
      <c r="E442" s="20"/>
      <c r="F442" s="20"/>
      <c r="G442" s="20"/>
      <c r="H442" s="20"/>
      <c r="I442" s="20"/>
      <c r="J442" s="25"/>
      <c r="K442" s="20"/>
      <c r="L442" s="26">
        <f>SUM(L435:L441)</f>
        <v>0</v>
      </c>
      <c r="M442" s="20"/>
      <c r="N442" s="20"/>
    </row>
    <row r="443" spans="1:14" x14ac:dyDescent="0.3">
      <c r="A443" s="25" t="s">
        <v>17</v>
      </c>
      <c r="B443" s="20"/>
      <c r="C443" s="20"/>
      <c r="D443" s="20"/>
      <c r="E443" s="20"/>
      <c r="F443" s="20"/>
      <c r="G443" s="20"/>
      <c r="H443" s="20"/>
      <c r="I443" s="20"/>
      <c r="J443" s="25"/>
      <c r="K443" s="20"/>
      <c r="L443" s="25">
        <f>L442*24-39</f>
        <v>-39</v>
      </c>
      <c r="M443" s="20"/>
      <c r="N443" s="20"/>
    </row>
    <row r="444" spans="1:14" x14ac:dyDescent="0.3">
      <c r="A444" s="25" t="s">
        <v>18</v>
      </c>
      <c r="B444" s="20"/>
      <c r="C444" s="20"/>
      <c r="D444" s="20"/>
      <c r="E444" s="20"/>
      <c r="F444" s="20"/>
      <c r="G444" s="20"/>
      <c r="H444" s="20"/>
      <c r="I444" s="20"/>
      <c r="J444" s="25"/>
      <c r="K444" s="20"/>
      <c r="L444" s="25"/>
      <c r="M444" s="20">
        <f>SUM(M435:M441)</f>
        <v>0</v>
      </c>
      <c r="N444" s="20">
        <f>SUM(N435:N441)</f>
        <v>0</v>
      </c>
    </row>
    <row r="445" spans="1:14" x14ac:dyDescent="0.3">
      <c r="A445" s="22" t="s">
        <v>58</v>
      </c>
      <c r="B445" s="17"/>
      <c r="C445" s="17"/>
      <c r="D445" s="17"/>
      <c r="E445" s="17"/>
      <c r="F445" s="17"/>
      <c r="G445" s="17"/>
      <c r="H445" s="17"/>
      <c r="I445" s="17"/>
      <c r="J445" s="22"/>
      <c r="K445" s="17"/>
      <c r="L445" s="22"/>
      <c r="M445" s="17"/>
      <c r="N445" s="17"/>
    </row>
    <row r="446" spans="1:14" x14ac:dyDescent="0.3">
      <c r="A446" s="23">
        <v>46300</v>
      </c>
      <c r="B446" s="27"/>
      <c r="C446" s="27"/>
      <c r="D446" s="27"/>
      <c r="E446" s="27"/>
      <c r="F446" s="27"/>
      <c r="G446" s="27"/>
      <c r="H446" s="27"/>
      <c r="I446" s="27"/>
      <c r="J446" s="24">
        <f t="shared" ref="J446:J452" si="80">IF(OR(A446="",ISBLANK(A446)),"",IF(E446="",0,E446-B446-(D446-C446))+IF(I446="",0,IF(I446&lt;F446,I446+1,I446)-F446-(H446-G446)))</f>
        <v>0</v>
      </c>
      <c r="K446" s="18"/>
      <c r="L446" s="24">
        <f t="shared" ref="L446:L452" si="81">IF(A446="","",IF(K446&lt;&gt;"",IF(ISNUMBER(SEARCH("ecole",K446)),8/24,IF(OR(K446="Congés payés",K446="RTT",K446="Arrêt de travail",K446="Congés sans solde",K446="Jour de repos",K446="Formation"),7/24,IF(K446="Férié",7.8/24,J446))),J446))</f>
        <v>0</v>
      </c>
      <c r="M446" s="18"/>
      <c r="N446" s="18"/>
    </row>
    <row r="447" spans="1:14" x14ac:dyDescent="0.3">
      <c r="A447" s="23">
        <v>46301</v>
      </c>
      <c r="B447" s="27"/>
      <c r="C447" s="27"/>
      <c r="D447" s="27"/>
      <c r="E447" s="27"/>
      <c r="F447" s="27"/>
      <c r="G447" s="27"/>
      <c r="H447" s="27"/>
      <c r="I447" s="27"/>
      <c r="J447" s="24">
        <f t="shared" si="80"/>
        <v>0</v>
      </c>
      <c r="K447" s="18"/>
      <c r="L447" s="24">
        <f t="shared" si="81"/>
        <v>0</v>
      </c>
      <c r="M447" s="18"/>
      <c r="N447" s="18"/>
    </row>
    <row r="448" spans="1:14" x14ac:dyDescent="0.3">
      <c r="A448" s="23">
        <v>46302</v>
      </c>
      <c r="B448" s="27"/>
      <c r="C448" s="27"/>
      <c r="D448" s="27"/>
      <c r="E448" s="27"/>
      <c r="F448" s="27"/>
      <c r="G448" s="27"/>
      <c r="H448" s="27"/>
      <c r="I448" s="27"/>
      <c r="J448" s="24">
        <f t="shared" si="80"/>
        <v>0</v>
      </c>
      <c r="K448" s="18"/>
      <c r="L448" s="24">
        <f t="shared" si="81"/>
        <v>0</v>
      </c>
      <c r="M448" s="18"/>
      <c r="N448" s="18"/>
    </row>
    <row r="449" spans="1:14" x14ac:dyDescent="0.3">
      <c r="A449" s="23">
        <v>46303</v>
      </c>
      <c r="B449" s="27"/>
      <c r="C449" s="27"/>
      <c r="D449" s="27"/>
      <c r="E449" s="27"/>
      <c r="F449" s="27"/>
      <c r="G449" s="27"/>
      <c r="H449" s="27"/>
      <c r="I449" s="27"/>
      <c r="J449" s="24">
        <f t="shared" si="80"/>
        <v>0</v>
      </c>
      <c r="K449" s="18"/>
      <c r="L449" s="24">
        <f t="shared" si="81"/>
        <v>0</v>
      </c>
      <c r="M449" s="18"/>
      <c r="N449" s="18"/>
    </row>
    <row r="450" spans="1:14" x14ac:dyDescent="0.3">
      <c r="A450" s="23">
        <v>46304</v>
      </c>
      <c r="B450" s="27"/>
      <c r="C450" s="27"/>
      <c r="D450" s="27"/>
      <c r="E450" s="27"/>
      <c r="F450" s="27"/>
      <c r="G450" s="27"/>
      <c r="H450" s="27"/>
      <c r="I450" s="27"/>
      <c r="J450" s="24">
        <f t="shared" si="80"/>
        <v>0</v>
      </c>
      <c r="K450" s="18"/>
      <c r="L450" s="24">
        <f t="shared" si="81"/>
        <v>0</v>
      </c>
      <c r="M450" s="18"/>
      <c r="N450" s="18"/>
    </row>
    <row r="451" spans="1:14" x14ac:dyDescent="0.3">
      <c r="A451" s="23">
        <v>46305</v>
      </c>
      <c r="B451" s="27"/>
      <c r="C451" s="27"/>
      <c r="D451" s="27"/>
      <c r="E451" s="27"/>
      <c r="F451" s="27"/>
      <c r="G451" s="27"/>
      <c r="H451" s="27"/>
      <c r="I451" s="27"/>
      <c r="J451" s="24">
        <f t="shared" si="80"/>
        <v>0</v>
      </c>
      <c r="K451" s="18"/>
      <c r="L451" s="24">
        <f t="shared" si="81"/>
        <v>0</v>
      </c>
      <c r="M451" s="18"/>
      <c r="N451" s="18"/>
    </row>
    <row r="452" spans="1:14" x14ac:dyDescent="0.3">
      <c r="A452" s="23">
        <v>46306</v>
      </c>
      <c r="B452" s="27"/>
      <c r="C452" s="27"/>
      <c r="D452" s="27"/>
      <c r="E452" s="27"/>
      <c r="F452" s="27"/>
      <c r="G452" s="27"/>
      <c r="H452" s="27"/>
      <c r="I452" s="27"/>
      <c r="J452" s="24">
        <f t="shared" si="80"/>
        <v>0</v>
      </c>
      <c r="K452" s="18"/>
      <c r="L452" s="24">
        <f t="shared" si="81"/>
        <v>0</v>
      </c>
      <c r="M452" s="18"/>
      <c r="N452" s="18"/>
    </row>
    <row r="453" spans="1:14" x14ac:dyDescent="0.3">
      <c r="A453" s="25" t="s">
        <v>16</v>
      </c>
      <c r="B453" s="20"/>
      <c r="C453" s="20"/>
      <c r="D453" s="20"/>
      <c r="E453" s="20"/>
      <c r="F453" s="20"/>
      <c r="G453" s="20"/>
      <c r="H453" s="20"/>
      <c r="I453" s="20"/>
      <c r="J453" s="25"/>
      <c r="K453" s="20"/>
      <c r="L453" s="26">
        <f>SUM(L446:L452)</f>
        <v>0</v>
      </c>
      <c r="M453" s="20"/>
      <c r="N453" s="20"/>
    </row>
    <row r="454" spans="1:14" x14ac:dyDescent="0.3">
      <c r="A454" s="25" t="s">
        <v>17</v>
      </c>
      <c r="B454" s="20"/>
      <c r="C454" s="20"/>
      <c r="D454" s="20"/>
      <c r="E454" s="20"/>
      <c r="F454" s="20"/>
      <c r="G454" s="20"/>
      <c r="H454" s="20"/>
      <c r="I454" s="20"/>
      <c r="J454" s="25"/>
      <c r="K454" s="20"/>
      <c r="L454" s="25">
        <f>L453*24-39</f>
        <v>-39</v>
      </c>
      <c r="M454" s="20"/>
      <c r="N454" s="20"/>
    </row>
    <row r="455" spans="1:14" x14ac:dyDescent="0.3">
      <c r="A455" s="25" t="s">
        <v>18</v>
      </c>
      <c r="B455" s="20"/>
      <c r="C455" s="20"/>
      <c r="D455" s="20"/>
      <c r="E455" s="20"/>
      <c r="F455" s="20"/>
      <c r="G455" s="20"/>
      <c r="H455" s="20"/>
      <c r="I455" s="20"/>
      <c r="J455" s="25"/>
      <c r="K455" s="20"/>
      <c r="L455" s="25"/>
      <c r="M455" s="20">
        <f>SUM(M446:M452)</f>
        <v>0</v>
      </c>
      <c r="N455" s="20">
        <f>SUM(N446:N452)</f>
        <v>0</v>
      </c>
    </row>
    <row r="456" spans="1:14" x14ac:dyDescent="0.3">
      <c r="A456" s="22" t="s">
        <v>59</v>
      </c>
      <c r="B456" s="17"/>
      <c r="C456" s="17"/>
      <c r="D456" s="17"/>
      <c r="E456" s="17"/>
      <c r="F456" s="17"/>
      <c r="G456" s="17"/>
      <c r="H456" s="17"/>
      <c r="I456" s="17"/>
      <c r="J456" s="22"/>
      <c r="K456" s="17"/>
      <c r="L456" s="22"/>
      <c r="M456" s="17"/>
      <c r="N456" s="17"/>
    </row>
    <row r="457" spans="1:14" x14ac:dyDescent="0.3">
      <c r="A457" s="23">
        <v>46307</v>
      </c>
      <c r="B457" s="27"/>
      <c r="C457" s="27"/>
      <c r="D457" s="27"/>
      <c r="E457" s="27"/>
      <c r="F457" s="27"/>
      <c r="G457" s="27"/>
      <c r="H457" s="27"/>
      <c r="I457" s="27"/>
      <c r="J457" s="24">
        <f t="shared" ref="J457:J463" si="82">IF(OR(A457="",ISBLANK(A457)),"",IF(E457="",0,E457-B457-(D457-C457))+IF(I457="",0,IF(I457&lt;F457,I457+1,I457)-F457-(H457-G457)))</f>
        <v>0</v>
      </c>
      <c r="K457" s="18"/>
      <c r="L457" s="24">
        <f t="shared" ref="L457:L463" si="83">IF(A457="","",IF(K457&lt;&gt;"",IF(ISNUMBER(SEARCH("ecole",K457)),8/24,IF(OR(K457="Congés payés",K457="RTT",K457="Arrêt de travail",K457="Congés sans solde",K457="Jour de repos",K457="Formation"),7/24,IF(K457="Férié",7.8/24,J457))),J457))</f>
        <v>0</v>
      </c>
      <c r="M457" s="18"/>
      <c r="N457" s="18"/>
    </row>
    <row r="458" spans="1:14" x14ac:dyDescent="0.3">
      <c r="A458" s="23">
        <v>46308</v>
      </c>
      <c r="B458" s="27"/>
      <c r="C458" s="27"/>
      <c r="D458" s="27"/>
      <c r="E458" s="27"/>
      <c r="F458" s="27"/>
      <c r="G458" s="27"/>
      <c r="H458" s="27"/>
      <c r="I458" s="27"/>
      <c r="J458" s="24">
        <f t="shared" si="82"/>
        <v>0</v>
      </c>
      <c r="K458" s="18"/>
      <c r="L458" s="24">
        <f t="shared" si="83"/>
        <v>0</v>
      </c>
      <c r="M458" s="18"/>
      <c r="N458" s="18"/>
    </row>
    <row r="459" spans="1:14" x14ac:dyDescent="0.3">
      <c r="A459" s="23">
        <v>46309</v>
      </c>
      <c r="B459" s="27"/>
      <c r="C459" s="27"/>
      <c r="D459" s="27"/>
      <c r="E459" s="27"/>
      <c r="F459" s="27"/>
      <c r="G459" s="27"/>
      <c r="H459" s="27"/>
      <c r="I459" s="27"/>
      <c r="J459" s="24">
        <f t="shared" si="82"/>
        <v>0</v>
      </c>
      <c r="K459" s="18"/>
      <c r="L459" s="24">
        <f t="shared" si="83"/>
        <v>0</v>
      </c>
      <c r="M459" s="18"/>
      <c r="N459" s="18"/>
    </row>
    <row r="460" spans="1:14" x14ac:dyDescent="0.3">
      <c r="A460" s="23">
        <v>46310</v>
      </c>
      <c r="B460" s="27"/>
      <c r="C460" s="27"/>
      <c r="D460" s="27"/>
      <c r="E460" s="27"/>
      <c r="F460" s="27"/>
      <c r="G460" s="27"/>
      <c r="H460" s="27"/>
      <c r="I460" s="27"/>
      <c r="J460" s="24">
        <f t="shared" si="82"/>
        <v>0</v>
      </c>
      <c r="K460" s="18"/>
      <c r="L460" s="24">
        <f t="shared" si="83"/>
        <v>0</v>
      </c>
      <c r="M460" s="18"/>
      <c r="N460" s="18"/>
    </row>
    <row r="461" spans="1:14" x14ac:dyDescent="0.3">
      <c r="A461" s="23">
        <v>46311</v>
      </c>
      <c r="B461" s="27"/>
      <c r="C461" s="27"/>
      <c r="D461" s="27"/>
      <c r="E461" s="27"/>
      <c r="F461" s="27"/>
      <c r="G461" s="27"/>
      <c r="H461" s="27"/>
      <c r="I461" s="27"/>
      <c r="J461" s="24">
        <f t="shared" si="82"/>
        <v>0</v>
      </c>
      <c r="K461" s="18"/>
      <c r="L461" s="24">
        <f t="shared" si="83"/>
        <v>0</v>
      </c>
      <c r="M461" s="18"/>
      <c r="N461" s="18"/>
    </row>
    <row r="462" spans="1:14" x14ac:dyDescent="0.3">
      <c r="A462" s="23">
        <v>46312</v>
      </c>
      <c r="B462" s="27"/>
      <c r="C462" s="27"/>
      <c r="D462" s="27"/>
      <c r="E462" s="27"/>
      <c r="F462" s="27"/>
      <c r="G462" s="27"/>
      <c r="H462" s="27"/>
      <c r="I462" s="27"/>
      <c r="J462" s="24">
        <f t="shared" si="82"/>
        <v>0</v>
      </c>
      <c r="K462" s="18"/>
      <c r="L462" s="24">
        <f t="shared" si="83"/>
        <v>0</v>
      </c>
      <c r="M462" s="18"/>
      <c r="N462" s="18"/>
    </row>
    <row r="463" spans="1:14" x14ac:dyDescent="0.3">
      <c r="A463" s="23">
        <v>46313</v>
      </c>
      <c r="B463" s="27"/>
      <c r="C463" s="27"/>
      <c r="D463" s="27"/>
      <c r="E463" s="27"/>
      <c r="F463" s="27"/>
      <c r="G463" s="27"/>
      <c r="H463" s="27"/>
      <c r="I463" s="27"/>
      <c r="J463" s="24">
        <f t="shared" si="82"/>
        <v>0</v>
      </c>
      <c r="K463" s="18"/>
      <c r="L463" s="24">
        <f t="shared" si="83"/>
        <v>0</v>
      </c>
      <c r="M463" s="18"/>
      <c r="N463" s="18"/>
    </row>
    <row r="464" spans="1:14" x14ac:dyDescent="0.3">
      <c r="A464" s="25" t="s">
        <v>16</v>
      </c>
      <c r="B464" s="20"/>
      <c r="C464" s="20"/>
      <c r="D464" s="20"/>
      <c r="E464" s="20"/>
      <c r="F464" s="20"/>
      <c r="G464" s="20"/>
      <c r="H464" s="20"/>
      <c r="I464" s="20"/>
      <c r="J464" s="25"/>
      <c r="K464" s="20"/>
      <c r="L464" s="26">
        <f>SUM(L457:L463)</f>
        <v>0</v>
      </c>
      <c r="M464" s="20"/>
      <c r="N464" s="20"/>
    </row>
    <row r="465" spans="1:14" x14ac:dyDescent="0.3">
      <c r="A465" s="25" t="s">
        <v>17</v>
      </c>
      <c r="B465" s="20"/>
      <c r="C465" s="20"/>
      <c r="D465" s="20"/>
      <c r="E465" s="20"/>
      <c r="F465" s="20"/>
      <c r="G465" s="20"/>
      <c r="H465" s="20"/>
      <c r="I465" s="20"/>
      <c r="J465" s="25"/>
      <c r="K465" s="20"/>
      <c r="L465" s="25">
        <f>L464*24-39</f>
        <v>-39</v>
      </c>
      <c r="M465" s="20"/>
      <c r="N465" s="20"/>
    </row>
    <row r="466" spans="1:14" x14ac:dyDescent="0.3">
      <c r="A466" s="25" t="s">
        <v>18</v>
      </c>
      <c r="B466" s="20"/>
      <c r="C466" s="20"/>
      <c r="D466" s="20"/>
      <c r="E466" s="20"/>
      <c r="F466" s="20"/>
      <c r="G466" s="20"/>
      <c r="H466" s="20"/>
      <c r="I466" s="20"/>
      <c r="J466" s="25"/>
      <c r="K466" s="20"/>
      <c r="L466" s="25"/>
      <c r="M466" s="20">
        <f>SUM(M457:M463)</f>
        <v>0</v>
      </c>
      <c r="N466" s="20">
        <f>SUM(N457:N463)</f>
        <v>0</v>
      </c>
    </row>
    <row r="467" spans="1:14" x14ac:dyDescent="0.3">
      <c r="A467" s="22" t="s">
        <v>60</v>
      </c>
      <c r="B467" s="17"/>
      <c r="C467" s="17"/>
      <c r="D467" s="17"/>
      <c r="E467" s="17"/>
      <c r="F467" s="17"/>
      <c r="G467" s="17"/>
      <c r="H467" s="17"/>
      <c r="I467" s="17"/>
      <c r="J467" s="22"/>
      <c r="K467" s="17"/>
      <c r="L467" s="22"/>
      <c r="M467" s="17"/>
      <c r="N467" s="17"/>
    </row>
    <row r="468" spans="1:14" x14ac:dyDescent="0.3">
      <c r="A468" s="23">
        <v>46314</v>
      </c>
      <c r="B468" s="27"/>
      <c r="C468" s="27"/>
      <c r="D468" s="27"/>
      <c r="E468" s="27"/>
      <c r="F468" s="27"/>
      <c r="G468" s="27"/>
      <c r="H468" s="27"/>
      <c r="I468" s="27"/>
      <c r="J468" s="24">
        <f t="shared" ref="J468:J474" si="84">IF(OR(A468="",ISBLANK(A468)),"",IF(E468="",0,E468-B468-(D468-C468))+IF(I468="",0,IF(I468&lt;F468,I468+1,I468)-F468-(H468-G468)))</f>
        <v>0</v>
      </c>
      <c r="K468" s="18"/>
      <c r="L468" s="24">
        <f t="shared" ref="L468:L474" si="85">IF(A468="","",IF(K468&lt;&gt;"",IF(ISNUMBER(SEARCH("ecole",K468)),8/24,IF(OR(K468="Congés payés",K468="RTT",K468="Arrêt de travail",K468="Congés sans solde",K468="Jour de repos",K468="Formation"),7/24,IF(K468="Férié",7.8/24,J468))),J468))</f>
        <v>0</v>
      </c>
      <c r="M468" s="18"/>
      <c r="N468" s="18"/>
    </row>
    <row r="469" spans="1:14" x14ac:dyDescent="0.3">
      <c r="A469" s="23">
        <v>46315</v>
      </c>
      <c r="B469" s="27"/>
      <c r="C469" s="27"/>
      <c r="D469" s="27"/>
      <c r="E469" s="27"/>
      <c r="F469" s="27"/>
      <c r="G469" s="27"/>
      <c r="H469" s="27"/>
      <c r="I469" s="27"/>
      <c r="J469" s="24">
        <f t="shared" si="84"/>
        <v>0</v>
      </c>
      <c r="K469" s="18"/>
      <c r="L469" s="24">
        <f t="shared" si="85"/>
        <v>0</v>
      </c>
      <c r="M469" s="18"/>
      <c r="N469" s="18"/>
    </row>
    <row r="470" spans="1:14" x14ac:dyDescent="0.3">
      <c r="A470" s="23">
        <v>46316</v>
      </c>
      <c r="B470" s="27"/>
      <c r="C470" s="27"/>
      <c r="D470" s="27"/>
      <c r="E470" s="27"/>
      <c r="F470" s="27"/>
      <c r="G470" s="27"/>
      <c r="H470" s="27"/>
      <c r="I470" s="27"/>
      <c r="J470" s="24">
        <f t="shared" si="84"/>
        <v>0</v>
      </c>
      <c r="K470" s="18"/>
      <c r="L470" s="24">
        <f t="shared" si="85"/>
        <v>0</v>
      </c>
      <c r="M470" s="18"/>
      <c r="N470" s="18"/>
    </row>
    <row r="471" spans="1:14" x14ac:dyDescent="0.3">
      <c r="A471" s="23">
        <v>46317</v>
      </c>
      <c r="B471" s="27"/>
      <c r="C471" s="27"/>
      <c r="D471" s="27"/>
      <c r="E471" s="27"/>
      <c r="F471" s="27"/>
      <c r="G471" s="27"/>
      <c r="H471" s="27"/>
      <c r="I471" s="27"/>
      <c r="J471" s="24">
        <f t="shared" si="84"/>
        <v>0</v>
      </c>
      <c r="K471" s="18"/>
      <c r="L471" s="24">
        <f t="shared" si="85"/>
        <v>0</v>
      </c>
      <c r="M471" s="18"/>
      <c r="N471" s="18"/>
    </row>
    <row r="472" spans="1:14" x14ac:dyDescent="0.3">
      <c r="A472" s="23">
        <v>46318</v>
      </c>
      <c r="B472" s="27"/>
      <c r="C472" s="27"/>
      <c r="D472" s="27"/>
      <c r="E472" s="27"/>
      <c r="F472" s="27"/>
      <c r="G472" s="27"/>
      <c r="H472" s="27"/>
      <c r="I472" s="27"/>
      <c r="J472" s="24">
        <f t="shared" si="84"/>
        <v>0</v>
      </c>
      <c r="K472" s="18"/>
      <c r="L472" s="24">
        <f t="shared" si="85"/>
        <v>0</v>
      </c>
      <c r="M472" s="18"/>
      <c r="N472" s="18"/>
    </row>
    <row r="473" spans="1:14" x14ac:dyDescent="0.3">
      <c r="A473" s="23">
        <v>46319</v>
      </c>
      <c r="B473" s="27"/>
      <c r="C473" s="27"/>
      <c r="D473" s="27"/>
      <c r="E473" s="27"/>
      <c r="F473" s="27"/>
      <c r="G473" s="27"/>
      <c r="H473" s="27"/>
      <c r="I473" s="27"/>
      <c r="J473" s="24">
        <f t="shared" si="84"/>
        <v>0</v>
      </c>
      <c r="K473" s="18"/>
      <c r="L473" s="24">
        <f t="shared" si="85"/>
        <v>0</v>
      </c>
      <c r="M473" s="18"/>
      <c r="N473" s="18"/>
    </row>
    <row r="474" spans="1:14" x14ac:dyDescent="0.3">
      <c r="A474" s="23">
        <v>46320</v>
      </c>
      <c r="B474" s="27"/>
      <c r="C474" s="27"/>
      <c r="D474" s="27"/>
      <c r="E474" s="27"/>
      <c r="F474" s="27"/>
      <c r="G474" s="27"/>
      <c r="H474" s="27"/>
      <c r="I474" s="27"/>
      <c r="J474" s="24">
        <f t="shared" si="84"/>
        <v>0</v>
      </c>
      <c r="K474" s="18"/>
      <c r="L474" s="24">
        <f t="shared" si="85"/>
        <v>0</v>
      </c>
      <c r="M474" s="18"/>
      <c r="N474" s="18"/>
    </row>
    <row r="475" spans="1:14" x14ac:dyDescent="0.3">
      <c r="A475" s="25" t="s">
        <v>16</v>
      </c>
      <c r="B475" s="20"/>
      <c r="C475" s="20"/>
      <c r="D475" s="20"/>
      <c r="E475" s="20"/>
      <c r="F475" s="20"/>
      <c r="G475" s="20"/>
      <c r="H475" s="20"/>
      <c r="I475" s="20"/>
      <c r="J475" s="25"/>
      <c r="K475" s="20"/>
      <c r="L475" s="26">
        <f>SUM(L468:L474)</f>
        <v>0</v>
      </c>
      <c r="M475" s="20"/>
      <c r="N475" s="20"/>
    </row>
    <row r="476" spans="1:14" x14ac:dyDescent="0.3">
      <c r="A476" s="25" t="s">
        <v>17</v>
      </c>
      <c r="B476" s="20"/>
      <c r="C476" s="20"/>
      <c r="D476" s="20"/>
      <c r="E476" s="20"/>
      <c r="F476" s="20"/>
      <c r="G476" s="20"/>
      <c r="H476" s="20"/>
      <c r="I476" s="20"/>
      <c r="J476" s="25"/>
      <c r="K476" s="20"/>
      <c r="L476" s="25">
        <f>L475*24-39</f>
        <v>-39</v>
      </c>
      <c r="M476" s="20"/>
      <c r="N476" s="20"/>
    </row>
    <row r="477" spans="1:14" x14ac:dyDescent="0.3">
      <c r="A477" s="25" t="s">
        <v>18</v>
      </c>
      <c r="B477" s="20"/>
      <c r="C477" s="20"/>
      <c r="D477" s="20"/>
      <c r="E477" s="20"/>
      <c r="F477" s="20"/>
      <c r="G477" s="20"/>
      <c r="H477" s="20"/>
      <c r="I477" s="20"/>
      <c r="J477" s="25"/>
      <c r="K477" s="20"/>
      <c r="L477" s="25"/>
      <c r="M477" s="20">
        <f>SUM(M468:M474)</f>
        <v>0</v>
      </c>
      <c r="N477" s="20">
        <f>SUM(N468:N474)</f>
        <v>0</v>
      </c>
    </row>
    <row r="478" spans="1:14" x14ac:dyDescent="0.3">
      <c r="A478" s="22" t="s">
        <v>61</v>
      </c>
      <c r="B478" s="17"/>
      <c r="C478" s="17"/>
      <c r="D478" s="17"/>
      <c r="E478" s="17"/>
      <c r="F478" s="17"/>
      <c r="G478" s="17"/>
      <c r="H478" s="17"/>
      <c r="I478" s="17"/>
      <c r="J478" s="22"/>
      <c r="K478" s="17"/>
      <c r="L478" s="22"/>
      <c r="M478" s="17"/>
      <c r="N478" s="17"/>
    </row>
    <row r="479" spans="1:14" x14ac:dyDescent="0.3">
      <c r="A479" s="23">
        <v>46321</v>
      </c>
      <c r="B479" s="27"/>
      <c r="C479" s="27"/>
      <c r="D479" s="27"/>
      <c r="E479" s="27"/>
      <c r="F479" s="27"/>
      <c r="G479" s="27"/>
      <c r="H479" s="27"/>
      <c r="I479" s="27"/>
      <c r="J479" s="24">
        <f t="shared" ref="J479:J485" si="86">IF(OR(A479="",ISBLANK(A479)),"",IF(E479="",0,E479-B479-(D479-C479))+IF(I479="",0,IF(I479&lt;F479,I479+1,I479)-F479-(H479-G479)))</f>
        <v>0</v>
      </c>
      <c r="K479" s="18"/>
      <c r="L479" s="24">
        <f t="shared" ref="L479:L485" si="87">IF(A479="","",IF(K479&lt;&gt;"",IF(ISNUMBER(SEARCH("ecole",K479)),8/24,IF(OR(K479="Congés payés",K479="RTT",K479="Arrêt de travail",K479="Congés sans solde",K479="Jour de repos",K479="Formation"),7/24,IF(K479="Férié",7.8/24,J479))),J479))</f>
        <v>0</v>
      </c>
      <c r="M479" s="18"/>
      <c r="N479" s="18"/>
    </row>
    <row r="480" spans="1:14" x14ac:dyDescent="0.3">
      <c r="A480" s="23">
        <v>46322</v>
      </c>
      <c r="B480" s="27"/>
      <c r="C480" s="27"/>
      <c r="D480" s="27"/>
      <c r="E480" s="27"/>
      <c r="F480" s="27"/>
      <c r="G480" s="27"/>
      <c r="H480" s="27"/>
      <c r="I480" s="27"/>
      <c r="J480" s="24">
        <f t="shared" si="86"/>
        <v>0</v>
      </c>
      <c r="K480" s="18"/>
      <c r="L480" s="24">
        <f t="shared" si="87"/>
        <v>0</v>
      </c>
      <c r="M480" s="18"/>
      <c r="N480" s="18"/>
    </row>
    <row r="481" spans="1:14" x14ac:dyDescent="0.3">
      <c r="A481" s="23">
        <v>46323</v>
      </c>
      <c r="B481" s="27"/>
      <c r="C481" s="27"/>
      <c r="D481" s="27"/>
      <c r="E481" s="27"/>
      <c r="F481" s="27"/>
      <c r="G481" s="27"/>
      <c r="H481" s="27"/>
      <c r="I481" s="27"/>
      <c r="J481" s="24">
        <f t="shared" si="86"/>
        <v>0</v>
      </c>
      <c r="K481" s="18"/>
      <c r="L481" s="24">
        <f t="shared" si="87"/>
        <v>0</v>
      </c>
      <c r="M481" s="18"/>
      <c r="N481" s="18"/>
    </row>
    <row r="482" spans="1:14" x14ac:dyDescent="0.3">
      <c r="A482" s="23">
        <v>46324</v>
      </c>
      <c r="B482" s="27"/>
      <c r="C482" s="27"/>
      <c r="D482" s="27"/>
      <c r="E482" s="27"/>
      <c r="F482" s="27"/>
      <c r="G482" s="27"/>
      <c r="H482" s="27"/>
      <c r="I482" s="27"/>
      <c r="J482" s="24">
        <f t="shared" si="86"/>
        <v>0</v>
      </c>
      <c r="K482" s="18"/>
      <c r="L482" s="24">
        <f t="shared" si="87"/>
        <v>0</v>
      </c>
      <c r="M482" s="18"/>
      <c r="N482" s="18"/>
    </row>
    <row r="483" spans="1:14" x14ac:dyDescent="0.3">
      <c r="A483" s="23">
        <v>46325</v>
      </c>
      <c r="B483" s="27"/>
      <c r="C483" s="27"/>
      <c r="D483" s="27"/>
      <c r="E483" s="27"/>
      <c r="F483" s="27"/>
      <c r="G483" s="27"/>
      <c r="H483" s="27"/>
      <c r="I483" s="27"/>
      <c r="J483" s="24">
        <f t="shared" si="86"/>
        <v>0</v>
      </c>
      <c r="K483" s="18"/>
      <c r="L483" s="24">
        <f t="shared" si="87"/>
        <v>0</v>
      </c>
      <c r="M483" s="18"/>
      <c r="N483" s="18"/>
    </row>
    <row r="484" spans="1:14" x14ac:dyDescent="0.3">
      <c r="A484" s="23">
        <v>46326</v>
      </c>
      <c r="B484" s="27"/>
      <c r="C484" s="27"/>
      <c r="D484" s="27"/>
      <c r="E484" s="27"/>
      <c r="F484" s="27"/>
      <c r="G484" s="27"/>
      <c r="H484" s="27"/>
      <c r="I484" s="27"/>
      <c r="J484" s="24">
        <f t="shared" si="86"/>
        <v>0</v>
      </c>
      <c r="K484" s="18"/>
      <c r="L484" s="24">
        <f t="shared" si="87"/>
        <v>0</v>
      </c>
      <c r="M484" s="18"/>
      <c r="N484" s="18"/>
    </row>
    <row r="485" spans="1:14" x14ac:dyDescent="0.3">
      <c r="A485" s="23">
        <v>46327</v>
      </c>
      <c r="B485" s="27"/>
      <c r="C485" s="27"/>
      <c r="D485" s="27"/>
      <c r="E485" s="27"/>
      <c r="F485" s="27"/>
      <c r="G485" s="27"/>
      <c r="H485" s="27"/>
      <c r="I485" s="27"/>
      <c r="J485" s="24">
        <f t="shared" si="86"/>
        <v>0</v>
      </c>
      <c r="K485" s="18"/>
      <c r="L485" s="24">
        <f t="shared" si="87"/>
        <v>0</v>
      </c>
      <c r="M485" s="18"/>
      <c r="N485" s="18"/>
    </row>
    <row r="486" spans="1:14" x14ac:dyDescent="0.3">
      <c r="A486" s="25" t="s">
        <v>16</v>
      </c>
      <c r="B486" s="20"/>
      <c r="C486" s="20"/>
      <c r="D486" s="20"/>
      <c r="E486" s="20"/>
      <c r="F486" s="20"/>
      <c r="G486" s="20"/>
      <c r="H486" s="20"/>
      <c r="I486" s="20"/>
      <c r="J486" s="25"/>
      <c r="K486" s="20"/>
      <c r="L486" s="26">
        <f>SUM(L479:L485)</f>
        <v>0</v>
      </c>
      <c r="M486" s="20"/>
      <c r="N486" s="20"/>
    </row>
    <row r="487" spans="1:14" x14ac:dyDescent="0.3">
      <c r="A487" s="25" t="s">
        <v>17</v>
      </c>
      <c r="B487" s="20"/>
      <c r="C487" s="20"/>
      <c r="D487" s="20"/>
      <c r="E487" s="20"/>
      <c r="F487" s="20"/>
      <c r="G487" s="20"/>
      <c r="H487" s="20"/>
      <c r="I487" s="20"/>
      <c r="J487" s="25"/>
      <c r="K487" s="20"/>
      <c r="L487" s="25">
        <f>L486*24-39</f>
        <v>-39</v>
      </c>
      <c r="M487" s="20"/>
      <c r="N487" s="20"/>
    </row>
    <row r="488" spans="1:14" x14ac:dyDescent="0.3">
      <c r="A488" s="25" t="s">
        <v>18</v>
      </c>
      <c r="B488" s="20"/>
      <c r="C488" s="20"/>
      <c r="D488" s="20"/>
      <c r="E488" s="20"/>
      <c r="F488" s="20"/>
      <c r="G488" s="20"/>
      <c r="H488" s="20"/>
      <c r="I488" s="20"/>
      <c r="J488" s="25"/>
      <c r="K488" s="20"/>
      <c r="L488" s="25"/>
      <c r="M488" s="20">
        <f>SUM(M479:M485)</f>
        <v>0</v>
      </c>
      <c r="N488" s="20">
        <f>SUM(N479:N485)</f>
        <v>0</v>
      </c>
    </row>
    <row r="489" spans="1:14" x14ac:dyDescent="0.3">
      <c r="A489" s="22" t="s">
        <v>62</v>
      </c>
      <c r="B489" s="17"/>
      <c r="C489" s="17"/>
      <c r="D489" s="17"/>
      <c r="E489" s="17"/>
      <c r="F489" s="17"/>
      <c r="G489" s="17"/>
      <c r="H489" s="17"/>
      <c r="I489" s="17"/>
      <c r="J489" s="22"/>
      <c r="K489" s="17"/>
      <c r="L489" s="22"/>
      <c r="M489" s="17"/>
      <c r="N489" s="17"/>
    </row>
    <row r="490" spans="1:14" x14ac:dyDescent="0.3">
      <c r="A490" s="23">
        <v>46328</v>
      </c>
      <c r="B490" s="27"/>
      <c r="C490" s="27"/>
      <c r="D490" s="27"/>
      <c r="E490" s="27"/>
      <c r="F490" s="27"/>
      <c r="G490" s="27"/>
      <c r="H490" s="27"/>
      <c r="I490" s="27"/>
      <c r="J490" s="24">
        <f t="shared" ref="J490:J496" si="88">IF(OR(A490="",ISBLANK(A490)),"",IF(E490="",0,E490-B490-(D490-C490))+IF(I490="",0,IF(I490&lt;F490,I490+1,I490)-F490-(H490-G490)))</f>
        <v>0</v>
      </c>
      <c r="K490" s="18"/>
      <c r="L490" s="24">
        <f t="shared" ref="L490:L496" si="89">IF(A490="","",IF(K490&lt;&gt;"",IF(ISNUMBER(SEARCH("ecole",K490)),8/24,IF(OR(K490="Congés payés",K490="RTT",K490="Arrêt de travail",K490="Congés sans solde",K490="Jour de repos",K490="Formation"),7/24,IF(K490="Férié",7.8/24,J490))),J490))</f>
        <v>0</v>
      </c>
      <c r="M490" s="18"/>
      <c r="N490" s="18"/>
    </row>
    <row r="491" spans="1:14" x14ac:dyDescent="0.3">
      <c r="A491" s="23">
        <v>46329</v>
      </c>
      <c r="B491" s="27"/>
      <c r="C491" s="27"/>
      <c r="D491" s="27"/>
      <c r="E491" s="27"/>
      <c r="F491" s="27"/>
      <c r="G491" s="27"/>
      <c r="H491" s="27"/>
      <c r="I491" s="27"/>
      <c r="J491" s="24">
        <f t="shared" si="88"/>
        <v>0</v>
      </c>
      <c r="K491" s="18"/>
      <c r="L491" s="24">
        <f t="shared" si="89"/>
        <v>0</v>
      </c>
      <c r="M491" s="18"/>
      <c r="N491" s="18"/>
    </row>
    <row r="492" spans="1:14" x14ac:dyDescent="0.3">
      <c r="A492" s="23">
        <v>46330</v>
      </c>
      <c r="B492" s="27"/>
      <c r="C492" s="27"/>
      <c r="D492" s="27"/>
      <c r="E492" s="27"/>
      <c r="F492" s="27"/>
      <c r="G492" s="27"/>
      <c r="H492" s="27"/>
      <c r="I492" s="27"/>
      <c r="J492" s="24">
        <f t="shared" si="88"/>
        <v>0</v>
      </c>
      <c r="K492" s="18"/>
      <c r="L492" s="24">
        <f t="shared" si="89"/>
        <v>0</v>
      </c>
      <c r="M492" s="18"/>
      <c r="N492" s="18"/>
    </row>
    <row r="493" spans="1:14" x14ac:dyDescent="0.3">
      <c r="A493" s="23">
        <v>46331</v>
      </c>
      <c r="B493" s="27"/>
      <c r="C493" s="27"/>
      <c r="D493" s="27"/>
      <c r="E493" s="27"/>
      <c r="F493" s="27"/>
      <c r="G493" s="27"/>
      <c r="H493" s="27"/>
      <c r="I493" s="27"/>
      <c r="J493" s="24">
        <f t="shared" si="88"/>
        <v>0</v>
      </c>
      <c r="K493" s="18"/>
      <c r="L493" s="24">
        <f t="shared" si="89"/>
        <v>0</v>
      </c>
      <c r="M493" s="18"/>
      <c r="N493" s="18"/>
    </row>
    <row r="494" spans="1:14" x14ac:dyDescent="0.3">
      <c r="A494" s="23">
        <v>46332</v>
      </c>
      <c r="B494" s="27"/>
      <c r="C494" s="27"/>
      <c r="D494" s="27"/>
      <c r="E494" s="27"/>
      <c r="F494" s="27"/>
      <c r="G494" s="27"/>
      <c r="H494" s="27"/>
      <c r="I494" s="27"/>
      <c r="J494" s="24">
        <f t="shared" si="88"/>
        <v>0</v>
      </c>
      <c r="K494" s="18"/>
      <c r="L494" s="24">
        <f t="shared" si="89"/>
        <v>0</v>
      </c>
      <c r="M494" s="18"/>
      <c r="N494" s="18"/>
    </row>
    <row r="495" spans="1:14" x14ac:dyDescent="0.3">
      <c r="A495" s="23">
        <v>46333</v>
      </c>
      <c r="B495" s="27"/>
      <c r="C495" s="27"/>
      <c r="D495" s="27"/>
      <c r="E495" s="27"/>
      <c r="F495" s="27"/>
      <c r="G495" s="27"/>
      <c r="H495" s="27"/>
      <c r="I495" s="27"/>
      <c r="J495" s="24">
        <f t="shared" si="88"/>
        <v>0</v>
      </c>
      <c r="K495" s="18"/>
      <c r="L495" s="24">
        <f t="shared" si="89"/>
        <v>0</v>
      </c>
      <c r="M495" s="18"/>
      <c r="N495" s="18"/>
    </row>
    <row r="496" spans="1:14" x14ac:dyDescent="0.3">
      <c r="A496" s="23">
        <v>46334</v>
      </c>
      <c r="B496" s="27"/>
      <c r="C496" s="27"/>
      <c r="D496" s="27"/>
      <c r="E496" s="27"/>
      <c r="F496" s="27"/>
      <c r="G496" s="27"/>
      <c r="H496" s="27"/>
      <c r="I496" s="27"/>
      <c r="J496" s="24">
        <f t="shared" si="88"/>
        <v>0</v>
      </c>
      <c r="K496" s="18"/>
      <c r="L496" s="24">
        <f t="shared" si="89"/>
        <v>0</v>
      </c>
      <c r="M496" s="18"/>
      <c r="N496" s="18"/>
    </row>
    <row r="497" spans="1:14" x14ac:dyDescent="0.3">
      <c r="A497" s="25" t="s">
        <v>16</v>
      </c>
      <c r="B497" s="20"/>
      <c r="C497" s="20"/>
      <c r="D497" s="20"/>
      <c r="E497" s="20"/>
      <c r="F497" s="20"/>
      <c r="G497" s="20"/>
      <c r="H497" s="20"/>
      <c r="I497" s="20"/>
      <c r="J497" s="25"/>
      <c r="K497" s="20"/>
      <c r="L497" s="26">
        <f>SUM(L490:L496)</f>
        <v>0</v>
      </c>
      <c r="M497" s="20"/>
      <c r="N497" s="20"/>
    </row>
    <row r="498" spans="1:14" x14ac:dyDescent="0.3">
      <c r="A498" s="25" t="s">
        <v>17</v>
      </c>
      <c r="B498" s="20"/>
      <c r="C498" s="20"/>
      <c r="D498" s="20"/>
      <c r="E498" s="20"/>
      <c r="F498" s="20"/>
      <c r="G498" s="20"/>
      <c r="H498" s="20"/>
      <c r="I498" s="20"/>
      <c r="J498" s="25"/>
      <c r="K498" s="20"/>
      <c r="L498" s="25">
        <f>L497*24-39</f>
        <v>-39</v>
      </c>
      <c r="M498" s="20"/>
      <c r="N498" s="20"/>
    </row>
    <row r="499" spans="1:14" x14ac:dyDescent="0.3">
      <c r="A499" s="25" t="s">
        <v>18</v>
      </c>
      <c r="B499" s="20"/>
      <c r="C499" s="20"/>
      <c r="D499" s="20"/>
      <c r="E499" s="20"/>
      <c r="F499" s="20"/>
      <c r="G499" s="20"/>
      <c r="H499" s="20"/>
      <c r="I499" s="20"/>
      <c r="J499" s="25"/>
      <c r="K499" s="20"/>
      <c r="L499" s="25"/>
      <c r="M499" s="20">
        <f>SUM(M490:M496)</f>
        <v>0</v>
      </c>
      <c r="N499" s="20">
        <f>SUM(N490:N496)</f>
        <v>0</v>
      </c>
    </row>
    <row r="500" spans="1:14" x14ac:dyDescent="0.3">
      <c r="A500" s="22" t="s">
        <v>63</v>
      </c>
      <c r="B500" s="17"/>
      <c r="C500" s="17"/>
      <c r="D500" s="17"/>
      <c r="E500" s="17"/>
      <c r="F500" s="17"/>
      <c r="G500" s="17"/>
      <c r="H500" s="17"/>
      <c r="I500" s="17"/>
      <c r="J500" s="22"/>
      <c r="K500" s="17"/>
      <c r="L500" s="22"/>
      <c r="M500" s="17"/>
      <c r="N500" s="17"/>
    </row>
    <row r="501" spans="1:14" x14ac:dyDescent="0.3">
      <c r="A501" s="23">
        <v>46335</v>
      </c>
      <c r="B501" s="27"/>
      <c r="C501" s="27"/>
      <c r="D501" s="27"/>
      <c r="E501" s="27"/>
      <c r="F501" s="27"/>
      <c r="G501" s="27"/>
      <c r="H501" s="27"/>
      <c r="I501" s="27"/>
      <c r="J501" s="24">
        <f t="shared" ref="J501:J507" si="90">IF(OR(A501="",ISBLANK(A501)),"",IF(E501="",0,E501-B501-(D501-C501))+IF(I501="",0,IF(I501&lt;F501,I501+1,I501)-F501-(H501-G501)))</f>
        <v>0</v>
      </c>
      <c r="K501" s="18"/>
      <c r="L501" s="24">
        <f t="shared" ref="L501:L507" si="91">IF(A501="","",IF(K501&lt;&gt;"",IF(ISNUMBER(SEARCH("ecole",K501)),8/24,IF(OR(K501="Congés payés",K501="RTT",K501="Arrêt de travail",K501="Congés sans solde",K501="Jour de repos",K501="Formation"),7/24,IF(K501="Férié",7.8/24,J501))),J501))</f>
        <v>0</v>
      </c>
      <c r="M501" s="18"/>
      <c r="N501" s="18"/>
    </row>
    <row r="502" spans="1:14" x14ac:dyDescent="0.3">
      <c r="A502" s="23">
        <v>46336</v>
      </c>
      <c r="B502" s="27"/>
      <c r="C502" s="27"/>
      <c r="D502" s="27"/>
      <c r="E502" s="27"/>
      <c r="F502" s="27"/>
      <c r="G502" s="27"/>
      <c r="H502" s="27"/>
      <c r="I502" s="27"/>
      <c r="J502" s="24">
        <f t="shared" si="90"/>
        <v>0</v>
      </c>
      <c r="K502" s="18"/>
      <c r="L502" s="24">
        <f t="shared" si="91"/>
        <v>0</v>
      </c>
      <c r="M502" s="18"/>
      <c r="N502" s="18"/>
    </row>
    <row r="503" spans="1:14" x14ac:dyDescent="0.3">
      <c r="A503" s="23">
        <v>46337</v>
      </c>
      <c r="B503" s="27"/>
      <c r="C503" s="27"/>
      <c r="D503" s="27"/>
      <c r="E503" s="27"/>
      <c r="F503" s="27"/>
      <c r="G503" s="27"/>
      <c r="H503" s="27"/>
      <c r="I503" s="27"/>
      <c r="J503" s="24">
        <f t="shared" si="90"/>
        <v>0</v>
      </c>
      <c r="K503" s="18"/>
      <c r="L503" s="24">
        <f t="shared" si="91"/>
        <v>0</v>
      </c>
      <c r="M503" s="18"/>
      <c r="N503" s="18"/>
    </row>
    <row r="504" spans="1:14" x14ac:dyDescent="0.3">
      <c r="A504" s="23">
        <v>46338</v>
      </c>
      <c r="B504" s="27"/>
      <c r="C504" s="27"/>
      <c r="D504" s="27"/>
      <c r="E504" s="27"/>
      <c r="F504" s="27"/>
      <c r="G504" s="27"/>
      <c r="H504" s="27"/>
      <c r="I504" s="27"/>
      <c r="J504" s="24">
        <f t="shared" si="90"/>
        <v>0</v>
      </c>
      <c r="K504" s="18"/>
      <c r="L504" s="24">
        <f t="shared" si="91"/>
        <v>0</v>
      </c>
      <c r="M504" s="18"/>
      <c r="N504" s="18"/>
    </row>
    <row r="505" spans="1:14" x14ac:dyDescent="0.3">
      <c r="A505" s="23">
        <v>46339</v>
      </c>
      <c r="B505" s="27"/>
      <c r="C505" s="27"/>
      <c r="D505" s="27"/>
      <c r="E505" s="27"/>
      <c r="F505" s="27"/>
      <c r="G505" s="27"/>
      <c r="H505" s="27"/>
      <c r="I505" s="27"/>
      <c r="J505" s="24">
        <f t="shared" si="90"/>
        <v>0</v>
      </c>
      <c r="K505" s="18"/>
      <c r="L505" s="24">
        <f t="shared" si="91"/>
        <v>0</v>
      </c>
      <c r="M505" s="18"/>
      <c r="N505" s="18"/>
    </row>
    <row r="506" spans="1:14" x14ac:dyDescent="0.3">
      <c r="A506" s="23">
        <v>46340</v>
      </c>
      <c r="B506" s="27"/>
      <c r="C506" s="27"/>
      <c r="D506" s="27"/>
      <c r="E506" s="27"/>
      <c r="F506" s="27"/>
      <c r="G506" s="27"/>
      <c r="H506" s="27"/>
      <c r="I506" s="27"/>
      <c r="J506" s="24">
        <f t="shared" si="90"/>
        <v>0</v>
      </c>
      <c r="K506" s="18"/>
      <c r="L506" s="24">
        <f t="shared" si="91"/>
        <v>0</v>
      </c>
      <c r="M506" s="18"/>
      <c r="N506" s="18"/>
    </row>
    <row r="507" spans="1:14" x14ac:dyDescent="0.3">
      <c r="A507" s="23">
        <v>46341</v>
      </c>
      <c r="B507" s="27"/>
      <c r="C507" s="27"/>
      <c r="D507" s="27"/>
      <c r="E507" s="27"/>
      <c r="F507" s="27"/>
      <c r="G507" s="27"/>
      <c r="H507" s="27"/>
      <c r="I507" s="27"/>
      <c r="J507" s="24">
        <f t="shared" si="90"/>
        <v>0</v>
      </c>
      <c r="K507" s="18"/>
      <c r="L507" s="24">
        <f t="shared" si="91"/>
        <v>0</v>
      </c>
      <c r="M507" s="18"/>
      <c r="N507" s="18"/>
    </row>
    <row r="508" spans="1:14" x14ac:dyDescent="0.3">
      <c r="A508" s="25" t="s">
        <v>16</v>
      </c>
      <c r="B508" s="20"/>
      <c r="C508" s="20"/>
      <c r="D508" s="20"/>
      <c r="E508" s="20"/>
      <c r="F508" s="20"/>
      <c r="G508" s="20"/>
      <c r="H508" s="20"/>
      <c r="I508" s="20"/>
      <c r="J508" s="25"/>
      <c r="K508" s="20"/>
      <c r="L508" s="26">
        <f>SUM(L501:L507)</f>
        <v>0</v>
      </c>
      <c r="M508" s="20"/>
      <c r="N508" s="20"/>
    </row>
    <row r="509" spans="1:14" x14ac:dyDescent="0.3">
      <c r="A509" s="25" t="s">
        <v>17</v>
      </c>
      <c r="B509" s="20"/>
      <c r="C509" s="20"/>
      <c r="D509" s="20"/>
      <c r="E509" s="20"/>
      <c r="F509" s="20"/>
      <c r="G509" s="20"/>
      <c r="H509" s="20"/>
      <c r="I509" s="20"/>
      <c r="J509" s="25"/>
      <c r="K509" s="20"/>
      <c r="L509" s="25">
        <f>L508*24-39</f>
        <v>-39</v>
      </c>
      <c r="M509" s="20"/>
      <c r="N509" s="20"/>
    </row>
    <row r="510" spans="1:14" x14ac:dyDescent="0.3">
      <c r="A510" s="25" t="s">
        <v>18</v>
      </c>
      <c r="B510" s="20"/>
      <c r="C510" s="20"/>
      <c r="D510" s="20"/>
      <c r="E510" s="20"/>
      <c r="F510" s="20"/>
      <c r="G510" s="20"/>
      <c r="H510" s="20"/>
      <c r="I510" s="20"/>
      <c r="J510" s="25"/>
      <c r="K510" s="20"/>
      <c r="L510" s="25"/>
      <c r="M510" s="20">
        <f>SUM(M501:M507)</f>
        <v>0</v>
      </c>
      <c r="N510" s="20">
        <f>SUM(N501:N507)</f>
        <v>0</v>
      </c>
    </row>
    <row r="511" spans="1:14" x14ac:dyDescent="0.3">
      <c r="A511" s="22" t="s">
        <v>64</v>
      </c>
      <c r="B511" s="17"/>
      <c r="C511" s="17"/>
      <c r="D511" s="17"/>
      <c r="E511" s="17"/>
      <c r="F511" s="17"/>
      <c r="G511" s="17"/>
      <c r="H511" s="17"/>
      <c r="I511" s="17"/>
      <c r="J511" s="22"/>
      <c r="K511" s="17"/>
      <c r="L511" s="22"/>
      <c r="M511" s="17"/>
      <c r="N511" s="17"/>
    </row>
    <row r="512" spans="1:14" x14ac:dyDescent="0.3">
      <c r="A512" s="23">
        <v>46342</v>
      </c>
      <c r="B512" s="27"/>
      <c r="C512" s="27"/>
      <c r="D512" s="27"/>
      <c r="E512" s="27"/>
      <c r="F512" s="27"/>
      <c r="G512" s="27"/>
      <c r="H512" s="27"/>
      <c r="I512" s="27"/>
      <c r="J512" s="24">
        <f t="shared" ref="J512:J518" si="92">IF(OR(A512="",ISBLANK(A512)),"",IF(E512="",0,E512-B512-(D512-C512))+IF(I512="",0,IF(I512&lt;F512,I512+1,I512)-F512-(H512-G512)))</f>
        <v>0</v>
      </c>
      <c r="K512" s="18"/>
      <c r="L512" s="24">
        <f t="shared" ref="L512:L518" si="93">IF(A512="","",IF(K512&lt;&gt;"",IF(ISNUMBER(SEARCH("ecole",K512)),8/24,IF(OR(K512="Congés payés",K512="RTT",K512="Arrêt de travail",K512="Congés sans solde",K512="Jour de repos",K512="Formation"),7/24,IF(K512="Férié",7.8/24,J512))),J512))</f>
        <v>0</v>
      </c>
      <c r="M512" s="18"/>
      <c r="N512" s="18"/>
    </row>
    <row r="513" spans="1:14" x14ac:dyDescent="0.3">
      <c r="A513" s="23">
        <v>46343</v>
      </c>
      <c r="B513" s="27"/>
      <c r="C513" s="27"/>
      <c r="D513" s="27"/>
      <c r="E513" s="27"/>
      <c r="F513" s="27"/>
      <c r="G513" s="27"/>
      <c r="H513" s="27"/>
      <c r="I513" s="27"/>
      <c r="J513" s="24">
        <f t="shared" si="92"/>
        <v>0</v>
      </c>
      <c r="K513" s="18"/>
      <c r="L513" s="24">
        <f t="shared" si="93"/>
        <v>0</v>
      </c>
      <c r="M513" s="18"/>
      <c r="N513" s="18"/>
    </row>
    <row r="514" spans="1:14" x14ac:dyDescent="0.3">
      <c r="A514" s="23">
        <v>46344</v>
      </c>
      <c r="B514" s="27"/>
      <c r="C514" s="27"/>
      <c r="D514" s="27"/>
      <c r="E514" s="27"/>
      <c r="F514" s="27"/>
      <c r="G514" s="27"/>
      <c r="H514" s="27"/>
      <c r="I514" s="27"/>
      <c r="J514" s="24">
        <f t="shared" si="92"/>
        <v>0</v>
      </c>
      <c r="K514" s="18"/>
      <c r="L514" s="24">
        <f t="shared" si="93"/>
        <v>0</v>
      </c>
      <c r="M514" s="18"/>
      <c r="N514" s="18"/>
    </row>
    <row r="515" spans="1:14" x14ac:dyDescent="0.3">
      <c r="A515" s="23">
        <v>46345</v>
      </c>
      <c r="B515" s="27"/>
      <c r="C515" s="27"/>
      <c r="D515" s="27"/>
      <c r="E515" s="27"/>
      <c r="F515" s="27"/>
      <c r="G515" s="27"/>
      <c r="H515" s="27"/>
      <c r="I515" s="27"/>
      <c r="J515" s="24">
        <f t="shared" si="92"/>
        <v>0</v>
      </c>
      <c r="K515" s="18"/>
      <c r="L515" s="24">
        <f t="shared" si="93"/>
        <v>0</v>
      </c>
      <c r="M515" s="18"/>
      <c r="N515" s="18"/>
    </row>
    <row r="516" spans="1:14" x14ac:dyDescent="0.3">
      <c r="A516" s="23">
        <v>46346</v>
      </c>
      <c r="B516" s="27"/>
      <c r="C516" s="27"/>
      <c r="D516" s="27"/>
      <c r="E516" s="27"/>
      <c r="F516" s="27"/>
      <c r="G516" s="27"/>
      <c r="H516" s="27"/>
      <c r="I516" s="27"/>
      <c r="J516" s="24">
        <f t="shared" si="92"/>
        <v>0</v>
      </c>
      <c r="K516" s="18"/>
      <c r="L516" s="24">
        <f t="shared" si="93"/>
        <v>0</v>
      </c>
      <c r="M516" s="18"/>
      <c r="N516" s="18"/>
    </row>
    <row r="517" spans="1:14" x14ac:dyDescent="0.3">
      <c r="A517" s="23">
        <v>46347</v>
      </c>
      <c r="B517" s="27"/>
      <c r="C517" s="27"/>
      <c r="D517" s="27"/>
      <c r="E517" s="27"/>
      <c r="F517" s="27"/>
      <c r="G517" s="27"/>
      <c r="H517" s="27"/>
      <c r="I517" s="27"/>
      <c r="J517" s="24">
        <f t="shared" si="92"/>
        <v>0</v>
      </c>
      <c r="K517" s="18"/>
      <c r="L517" s="24">
        <f t="shared" si="93"/>
        <v>0</v>
      </c>
      <c r="M517" s="18"/>
      <c r="N517" s="18"/>
    </row>
    <row r="518" spans="1:14" x14ac:dyDescent="0.3">
      <c r="A518" s="23">
        <v>46348</v>
      </c>
      <c r="B518" s="27"/>
      <c r="C518" s="27"/>
      <c r="D518" s="27"/>
      <c r="E518" s="27"/>
      <c r="F518" s="27"/>
      <c r="G518" s="27"/>
      <c r="H518" s="27"/>
      <c r="I518" s="27"/>
      <c r="J518" s="24">
        <f t="shared" si="92"/>
        <v>0</v>
      </c>
      <c r="K518" s="18"/>
      <c r="L518" s="24">
        <f t="shared" si="93"/>
        <v>0</v>
      </c>
      <c r="M518" s="18"/>
      <c r="N518" s="18"/>
    </row>
    <row r="519" spans="1:14" x14ac:dyDescent="0.3">
      <c r="A519" s="25" t="s">
        <v>16</v>
      </c>
      <c r="B519" s="20"/>
      <c r="C519" s="20"/>
      <c r="D519" s="20"/>
      <c r="E519" s="20"/>
      <c r="F519" s="20"/>
      <c r="G519" s="20"/>
      <c r="H519" s="20"/>
      <c r="I519" s="20"/>
      <c r="J519" s="25"/>
      <c r="K519" s="20"/>
      <c r="L519" s="26">
        <f>SUM(L512:L518)</f>
        <v>0</v>
      </c>
      <c r="M519" s="20"/>
      <c r="N519" s="20"/>
    </row>
    <row r="520" spans="1:14" x14ac:dyDescent="0.3">
      <c r="A520" s="25" t="s">
        <v>17</v>
      </c>
      <c r="B520" s="20"/>
      <c r="C520" s="20"/>
      <c r="D520" s="20"/>
      <c r="E520" s="20"/>
      <c r="F520" s="20"/>
      <c r="G520" s="20"/>
      <c r="H520" s="20"/>
      <c r="I520" s="20"/>
      <c r="J520" s="25"/>
      <c r="K520" s="20"/>
      <c r="L520" s="25">
        <f>L519*24-39</f>
        <v>-39</v>
      </c>
      <c r="M520" s="20"/>
      <c r="N520" s="20"/>
    </row>
    <row r="521" spans="1:14" x14ac:dyDescent="0.3">
      <c r="A521" s="25" t="s">
        <v>18</v>
      </c>
      <c r="B521" s="20"/>
      <c r="C521" s="20"/>
      <c r="D521" s="20"/>
      <c r="E521" s="20"/>
      <c r="F521" s="20"/>
      <c r="G521" s="20"/>
      <c r="H521" s="20"/>
      <c r="I521" s="20"/>
      <c r="J521" s="25"/>
      <c r="K521" s="20"/>
      <c r="L521" s="25"/>
      <c r="M521" s="20">
        <f>SUM(M512:M518)</f>
        <v>0</v>
      </c>
      <c r="N521" s="20">
        <f>SUM(N512:N518)</f>
        <v>0</v>
      </c>
    </row>
    <row r="522" spans="1:14" x14ac:dyDescent="0.3">
      <c r="A522" s="22" t="s">
        <v>65</v>
      </c>
      <c r="B522" s="17"/>
      <c r="C522" s="17"/>
      <c r="D522" s="17"/>
      <c r="E522" s="17"/>
      <c r="F522" s="17"/>
      <c r="G522" s="17"/>
      <c r="H522" s="17"/>
      <c r="I522" s="17"/>
      <c r="J522" s="22"/>
      <c r="K522" s="17"/>
      <c r="L522" s="22"/>
      <c r="M522" s="17"/>
      <c r="N522" s="17"/>
    </row>
    <row r="523" spans="1:14" x14ac:dyDescent="0.3">
      <c r="A523" s="23">
        <v>46349</v>
      </c>
      <c r="B523" s="27"/>
      <c r="C523" s="27"/>
      <c r="D523" s="27"/>
      <c r="E523" s="27"/>
      <c r="F523" s="27"/>
      <c r="G523" s="27"/>
      <c r="H523" s="27"/>
      <c r="I523" s="27"/>
      <c r="J523" s="24">
        <f t="shared" ref="J523:J529" si="94">IF(OR(A523="",ISBLANK(A523)),"",IF(E523="",0,E523-B523-(D523-C523))+IF(I523="",0,IF(I523&lt;F523,I523+1,I523)-F523-(H523-G523)))</f>
        <v>0</v>
      </c>
      <c r="K523" s="18"/>
      <c r="L523" s="24">
        <f t="shared" ref="L523:L529" si="95">IF(A523="","",IF(K523&lt;&gt;"",IF(ISNUMBER(SEARCH("ecole",K523)),8/24,IF(OR(K523="Congés payés",K523="RTT",K523="Arrêt de travail",K523="Congés sans solde",K523="Jour de repos",K523="Formation"),7/24,IF(K523="Férié",7.8/24,J523))),J523))</f>
        <v>0</v>
      </c>
      <c r="M523" s="18"/>
      <c r="N523" s="18"/>
    </row>
    <row r="524" spans="1:14" x14ac:dyDescent="0.3">
      <c r="A524" s="23">
        <v>46350</v>
      </c>
      <c r="B524" s="27"/>
      <c r="C524" s="27"/>
      <c r="D524" s="27"/>
      <c r="E524" s="27"/>
      <c r="F524" s="27"/>
      <c r="G524" s="27"/>
      <c r="H524" s="27"/>
      <c r="I524" s="27"/>
      <c r="J524" s="24">
        <f t="shared" si="94"/>
        <v>0</v>
      </c>
      <c r="K524" s="18"/>
      <c r="L524" s="24">
        <f t="shared" si="95"/>
        <v>0</v>
      </c>
      <c r="M524" s="18"/>
      <c r="N524" s="18"/>
    </row>
    <row r="525" spans="1:14" x14ac:dyDescent="0.3">
      <c r="A525" s="23">
        <v>46351</v>
      </c>
      <c r="B525" s="27"/>
      <c r="C525" s="27"/>
      <c r="D525" s="27"/>
      <c r="E525" s="27"/>
      <c r="F525" s="27"/>
      <c r="G525" s="27"/>
      <c r="H525" s="27"/>
      <c r="I525" s="27"/>
      <c r="J525" s="24">
        <f t="shared" si="94"/>
        <v>0</v>
      </c>
      <c r="K525" s="18"/>
      <c r="L525" s="24">
        <f t="shared" si="95"/>
        <v>0</v>
      </c>
      <c r="M525" s="18"/>
      <c r="N525" s="18"/>
    </row>
    <row r="526" spans="1:14" x14ac:dyDescent="0.3">
      <c r="A526" s="23">
        <v>46352</v>
      </c>
      <c r="B526" s="27"/>
      <c r="C526" s="27"/>
      <c r="D526" s="27"/>
      <c r="E526" s="27"/>
      <c r="F526" s="27"/>
      <c r="G526" s="27"/>
      <c r="H526" s="27"/>
      <c r="I526" s="27"/>
      <c r="J526" s="24">
        <f t="shared" si="94"/>
        <v>0</v>
      </c>
      <c r="K526" s="18"/>
      <c r="L526" s="24">
        <f t="shared" si="95"/>
        <v>0</v>
      </c>
      <c r="M526" s="18"/>
      <c r="N526" s="18"/>
    </row>
    <row r="527" spans="1:14" x14ac:dyDescent="0.3">
      <c r="A527" s="23">
        <v>46353</v>
      </c>
      <c r="B527" s="27"/>
      <c r="C527" s="27"/>
      <c r="D527" s="27"/>
      <c r="E527" s="27"/>
      <c r="F527" s="27"/>
      <c r="G527" s="27"/>
      <c r="H527" s="27"/>
      <c r="I527" s="27"/>
      <c r="J527" s="24">
        <f t="shared" si="94"/>
        <v>0</v>
      </c>
      <c r="K527" s="18"/>
      <c r="L527" s="24">
        <f t="shared" si="95"/>
        <v>0</v>
      </c>
      <c r="M527" s="18"/>
      <c r="N527" s="18"/>
    </row>
    <row r="528" spans="1:14" x14ac:dyDescent="0.3">
      <c r="A528" s="23">
        <v>46354</v>
      </c>
      <c r="B528" s="27"/>
      <c r="C528" s="27"/>
      <c r="D528" s="27"/>
      <c r="E528" s="27"/>
      <c r="F528" s="27"/>
      <c r="G528" s="27"/>
      <c r="H528" s="27"/>
      <c r="I528" s="27"/>
      <c r="J528" s="24">
        <f t="shared" si="94"/>
        <v>0</v>
      </c>
      <c r="K528" s="18"/>
      <c r="L528" s="24">
        <f t="shared" si="95"/>
        <v>0</v>
      </c>
      <c r="M528" s="18"/>
      <c r="N528" s="18"/>
    </row>
    <row r="529" spans="1:14" x14ac:dyDescent="0.3">
      <c r="A529" s="23">
        <v>46355</v>
      </c>
      <c r="B529" s="27"/>
      <c r="C529" s="27"/>
      <c r="D529" s="27"/>
      <c r="E529" s="27"/>
      <c r="F529" s="27"/>
      <c r="G529" s="27"/>
      <c r="H529" s="27"/>
      <c r="I529" s="27"/>
      <c r="J529" s="24">
        <f t="shared" si="94"/>
        <v>0</v>
      </c>
      <c r="K529" s="18"/>
      <c r="L529" s="24">
        <f t="shared" si="95"/>
        <v>0</v>
      </c>
      <c r="M529" s="18"/>
      <c r="N529" s="18"/>
    </row>
    <row r="530" spans="1:14" x14ac:dyDescent="0.3">
      <c r="A530" s="25" t="s">
        <v>16</v>
      </c>
      <c r="B530" s="20"/>
      <c r="C530" s="20"/>
      <c r="D530" s="20"/>
      <c r="E530" s="20"/>
      <c r="F530" s="20"/>
      <c r="G530" s="20"/>
      <c r="H530" s="20"/>
      <c r="I530" s="20"/>
      <c r="J530" s="25"/>
      <c r="K530" s="20"/>
      <c r="L530" s="26">
        <f>SUM(L523:L529)</f>
        <v>0</v>
      </c>
      <c r="M530" s="20"/>
      <c r="N530" s="20"/>
    </row>
    <row r="531" spans="1:14" x14ac:dyDescent="0.3">
      <c r="A531" s="25" t="s">
        <v>17</v>
      </c>
      <c r="B531" s="20"/>
      <c r="C531" s="20"/>
      <c r="D531" s="20"/>
      <c r="E531" s="20"/>
      <c r="F531" s="20"/>
      <c r="G531" s="20"/>
      <c r="H531" s="20"/>
      <c r="I531" s="20"/>
      <c r="J531" s="25"/>
      <c r="K531" s="20"/>
      <c r="L531" s="25">
        <f>L530*24-39</f>
        <v>-39</v>
      </c>
      <c r="M531" s="20"/>
      <c r="N531" s="20"/>
    </row>
    <row r="532" spans="1:14" x14ac:dyDescent="0.3">
      <c r="A532" s="25" t="s">
        <v>18</v>
      </c>
      <c r="B532" s="20"/>
      <c r="C532" s="20"/>
      <c r="D532" s="20"/>
      <c r="E532" s="20"/>
      <c r="F532" s="20"/>
      <c r="G532" s="20"/>
      <c r="H532" s="20"/>
      <c r="I532" s="20"/>
      <c r="J532" s="25"/>
      <c r="K532" s="20"/>
      <c r="L532" s="25"/>
      <c r="M532" s="20">
        <f>SUM(M523:M529)</f>
        <v>0</v>
      </c>
      <c r="N532" s="20">
        <f>SUM(N523:N529)</f>
        <v>0</v>
      </c>
    </row>
    <row r="533" spans="1:14" x14ac:dyDescent="0.3">
      <c r="A533" s="22" t="s">
        <v>66</v>
      </c>
      <c r="B533" s="17"/>
      <c r="C533" s="17"/>
      <c r="D533" s="17"/>
      <c r="E533" s="17"/>
      <c r="F533" s="17"/>
      <c r="G533" s="17"/>
      <c r="H533" s="17"/>
      <c r="I533" s="17"/>
      <c r="J533" s="22"/>
      <c r="K533" s="17"/>
      <c r="L533" s="22"/>
      <c r="M533" s="17"/>
      <c r="N533" s="17"/>
    </row>
    <row r="534" spans="1:14" x14ac:dyDescent="0.3">
      <c r="A534" s="23">
        <v>46356</v>
      </c>
      <c r="B534" s="27"/>
      <c r="C534" s="27"/>
      <c r="D534" s="27"/>
      <c r="E534" s="27"/>
      <c r="F534" s="27"/>
      <c r="G534" s="27"/>
      <c r="H534" s="27"/>
      <c r="I534" s="27"/>
      <c r="J534" s="24">
        <f t="shared" ref="J534:J540" si="96">IF(OR(A534="",ISBLANK(A534)),"",IF(E534="",0,E534-B534-(D534-C534))+IF(I534="",0,IF(I534&lt;F534,I534+1,I534)-F534-(H534-G534)))</f>
        <v>0</v>
      </c>
      <c r="K534" s="18"/>
      <c r="L534" s="24">
        <f t="shared" ref="L534:L540" si="97">IF(A534="","",IF(K534&lt;&gt;"",IF(ISNUMBER(SEARCH("ecole",K534)),8/24,IF(OR(K534="Congés payés",K534="RTT",K534="Arrêt de travail",K534="Congés sans solde",K534="Jour de repos",K534="Formation"),7/24,IF(K534="Férié",7.8/24,J534))),J534))</f>
        <v>0</v>
      </c>
      <c r="M534" s="18"/>
      <c r="N534" s="18"/>
    </row>
    <row r="535" spans="1:14" x14ac:dyDescent="0.3">
      <c r="A535" s="23">
        <v>46357</v>
      </c>
      <c r="B535" s="27"/>
      <c r="C535" s="27"/>
      <c r="D535" s="27"/>
      <c r="E535" s="27"/>
      <c r="F535" s="27"/>
      <c r="G535" s="27"/>
      <c r="H535" s="27"/>
      <c r="I535" s="27"/>
      <c r="J535" s="24">
        <f t="shared" si="96"/>
        <v>0</v>
      </c>
      <c r="K535" s="18"/>
      <c r="L535" s="24">
        <f t="shared" si="97"/>
        <v>0</v>
      </c>
      <c r="M535" s="18"/>
      <c r="N535" s="18"/>
    </row>
    <row r="536" spans="1:14" x14ac:dyDescent="0.3">
      <c r="A536" s="23">
        <v>46358</v>
      </c>
      <c r="B536" s="27"/>
      <c r="C536" s="27"/>
      <c r="D536" s="27"/>
      <c r="E536" s="27"/>
      <c r="F536" s="27"/>
      <c r="G536" s="27"/>
      <c r="H536" s="27"/>
      <c r="I536" s="27"/>
      <c r="J536" s="24">
        <f t="shared" si="96"/>
        <v>0</v>
      </c>
      <c r="K536" s="18"/>
      <c r="L536" s="24">
        <f t="shared" si="97"/>
        <v>0</v>
      </c>
      <c r="M536" s="18"/>
      <c r="N536" s="18"/>
    </row>
    <row r="537" spans="1:14" x14ac:dyDescent="0.3">
      <c r="A537" s="23">
        <v>46359</v>
      </c>
      <c r="B537" s="27"/>
      <c r="C537" s="27"/>
      <c r="D537" s="27"/>
      <c r="E537" s="27"/>
      <c r="F537" s="27"/>
      <c r="G537" s="27"/>
      <c r="H537" s="27"/>
      <c r="I537" s="27"/>
      <c r="J537" s="24">
        <f t="shared" si="96"/>
        <v>0</v>
      </c>
      <c r="K537" s="18"/>
      <c r="L537" s="24">
        <f t="shared" si="97"/>
        <v>0</v>
      </c>
      <c r="M537" s="18"/>
      <c r="N537" s="18"/>
    </row>
    <row r="538" spans="1:14" x14ac:dyDescent="0.3">
      <c r="A538" s="23">
        <v>46360</v>
      </c>
      <c r="B538" s="27"/>
      <c r="C538" s="27"/>
      <c r="D538" s="27"/>
      <c r="E538" s="27"/>
      <c r="F538" s="27"/>
      <c r="G538" s="27"/>
      <c r="H538" s="27"/>
      <c r="I538" s="27"/>
      <c r="J538" s="24">
        <f t="shared" si="96"/>
        <v>0</v>
      </c>
      <c r="K538" s="18"/>
      <c r="L538" s="24">
        <f t="shared" si="97"/>
        <v>0</v>
      </c>
      <c r="M538" s="18"/>
      <c r="N538" s="18"/>
    </row>
    <row r="539" spans="1:14" x14ac:dyDescent="0.3">
      <c r="A539" s="23">
        <v>46361</v>
      </c>
      <c r="B539" s="27"/>
      <c r="C539" s="27"/>
      <c r="D539" s="27"/>
      <c r="E539" s="27"/>
      <c r="F539" s="27"/>
      <c r="G539" s="27"/>
      <c r="H539" s="27"/>
      <c r="I539" s="27"/>
      <c r="J539" s="24">
        <f t="shared" si="96"/>
        <v>0</v>
      </c>
      <c r="K539" s="18"/>
      <c r="L539" s="24">
        <f t="shared" si="97"/>
        <v>0</v>
      </c>
      <c r="M539" s="18"/>
      <c r="N539" s="18"/>
    </row>
    <row r="540" spans="1:14" x14ac:dyDescent="0.3">
      <c r="A540" s="23">
        <v>46362</v>
      </c>
      <c r="B540" s="27"/>
      <c r="C540" s="27"/>
      <c r="D540" s="27"/>
      <c r="E540" s="27"/>
      <c r="F540" s="27"/>
      <c r="G540" s="27"/>
      <c r="H540" s="27"/>
      <c r="I540" s="27"/>
      <c r="J540" s="24">
        <f t="shared" si="96"/>
        <v>0</v>
      </c>
      <c r="K540" s="18"/>
      <c r="L540" s="24">
        <f t="shared" si="97"/>
        <v>0</v>
      </c>
      <c r="M540" s="18"/>
      <c r="N540" s="18"/>
    </row>
    <row r="541" spans="1:14" x14ac:dyDescent="0.3">
      <c r="A541" s="25" t="s">
        <v>16</v>
      </c>
      <c r="B541" s="20"/>
      <c r="C541" s="20"/>
      <c r="D541" s="20"/>
      <c r="E541" s="20"/>
      <c r="F541" s="20"/>
      <c r="G541" s="20"/>
      <c r="H541" s="20"/>
      <c r="I541" s="20"/>
      <c r="J541" s="25"/>
      <c r="K541" s="20"/>
      <c r="L541" s="26">
        <f>SUM(L534:L540)</f>
        <v>0</v>
      </c>
      <c r="M541" s="20"/>
      <c r="N541" s="20"/>
    </row>
    <row r="542" spans="1:14" x14ac:dyDescent="0.3">
      <c r="A542" s="25" t="s">
        <v>17</v>
      </c>
      <c r="B542" s="20"/>
      <c r="C542" s="20"/>
      <c r="D542" s="20"/>
      <c r="E542" s="20"/>
      <c r="F542" s="20"/>
      <c r="G542" s="20"/>
      <c r="H542" s="20"/>
      <c r="I542" s="20"/>
      <c r="J542" s="25"/>
      <c r="K542" s="20"/>
      <c r="L542" s="25">
        <f>L541*24-39</f>
        <v>-39</v>
      </c>
      <c r="M542" s="20"/>
      <c r="N542" s="20"/>
    </row>
    <row r="543" spans="1:14" x14ac:dyDescent="0.3">
      <c r="A543" s="25" t="s">
        <v>18</v>
      </c>
      <c r="B543" s="20"/>
      <c r="C543" s="20"/>
      <c r="D543" s="20"/>
      <c r="E543" s="20"/>
      <c r="F543" s="20"/>
      <c r="G543" s="20"/>
      <c r="H543" s="20"/>
      <c r="I543" s="20"/>
      <c r="J543" s="25"/>
      <c r="K543" s="20"/>
      <c r="L543" s="25"/>
      <c r="M543" s="20">
        <f>SUM(M534:M540)</f>
        <v>0</v>
      </c>
      <c r="N543" s="20">
        <f>SUM(N534:N540)</f>
        <v>0</v>
      </c>
    </row>
    <row r="544" spans="1:14" x14ac:dyDescent="0.3">
      <c r="A544" s="22" t="s">
        <v>67</v>
      </c>
      <c r="B544" s="17"/>
      <c r="C544" s="17"/>
      <c r="D544" s="17"/>
      <c r="E544" s="17"/>
      <c r="F544" s="17"/>
      <c r="G544" s="17"/>
      <c r="H544" s="17"/>
      <c r="I544" s="17"/>
      <c r="J544" s="22"/>
      <c r="K544" s="17"/>
      <c r="L544" s="22"/>
      <c r="M544" s="17"/>
      <c r="N544" s="17"/>
    </row>
    <row r="545" spans="1:14" x14ac:dyDescent="0.3">
      <c r="A545" s="23">
        <v>46363</v>
      </c>
      <c r="B545" s="27"/>
      <c r="C545" s="27"/>
      <c r="D545" s="27"/>
      <c r="E545" s="27"/>
      <c r="F545" s="27"/>
      <c r="G545" s="27"/>
      <c r="H545" s="27"/>
      <c r="I545" s="27"/>
      <c r="J545" s="24">
        <f t="shared" ref="J545:J551" si="98">IF(OR(A545="",ISBLANK(A545)),"",IF(E545="",0,E545-B545-(D545-C545))+IF(I545="",0,IF(I545&lt;F545,I545+1,I545)-F545-(H545-G545)))</f>
        <v>0</v>
      </c>
      <c r="K545" s="18"/>
      <c r="L545" s="24">
        <f t="shared" ref="L545:L551" si="99">IF(A545="","",IF(K545&lt;&gt;"",IF(ISNUMBER(SEARCH("ecole",K545)),8/24,IF(OR(K545="Congés payés",K545="RTT",K545="Arrêt de travail",K545="Congés sans solde",K545="Jour de repos",K545="Formation"),7/24,IF(K545="Férié",7.8/24,J545))),J545))</f>
        <v>0</v>
      </c>
      <c r="M545" s="18"/>
      <c r="N545" s="18"/>
    </row>
    <row r="546" spans="1:14" x14ac:dyDescent="0.3">
      <c r="A546" s="23">
        <v>46364</v>
      </c>
      <c r="B546" s="27"/>
      <c r="C546" s="27"/>
      <c r="D546" s="27"/>
      <c r="E546" s="27"/>
      <c r="F546" s="27"/>
      <c r="G546" s="27"/>
      <c r="H546" s="27"/>
      <c r="I546" s="27"/>
      <c r="J546" s="24">
        <f t="shared" si="98"/>
        <v>0</v>
      </c>
      <c r="K546" s="18"/>
      <c r="L546" s="24">
        <f t="shared" si="99"/>
        <v>0</v>
      </c>
      <c r="M546" s="18"/>
      <c r="N546" s="18"/>
    </row>
    <row r="547" spans="1:14" x14ac:dyDescent="0.3">
      <c r="A547" s="23">
        <v>46365</v>
      </c>
      <c r="B547" s="27"/>
      <c r="C547" s="27"/>
      <c r="D547" s="27"/>
      <c r="E547" s="27"/>
      <c r="F547" s="27"/>
      <c r="G547" s="27"/>
      <c r="H547" s="27"/>
      <c r="I547" s="27"/>
      <c r="J547" s="24">
        <f t="shared" si="98"/>
        <v>0</v>
      </c>
      <c r="K547" s="18"/>
      <c r="L547" s="24">
        <f t="shared" si="99"/>
        <v>0</v>
      </c>
      <c r="M547" s="18"/>
      <c r="N547" s="18"/>
    </row>
    <row r="548" spans="1:14" x14ac:dyDescent="0.3">
      <c r="A548" s="23">
        <v>46366</v>
      </c>
      <c r="B548" s="27"/>
      <c r="C548" s="27"/>
      <c r="D548" s="27"/>
      <c r="E548" s="27"/>
      <c r="F548" s="27"/>
      <c r="G548" s="27"/>
      <c r="H548" s="27"/>
      <c r="I548" s="27"/>
      <c r="J548" s="24">
        <f t="shared" si="98"/>
        <v>0</v>
      </c>
      <c r="K548" s="18"/>
      <c r="L548" s="24">
        <f t="shared" si="99"/>
        <v>0</v>
      </c>
      <c r="M548" s="18"/>
      <c r="N548" s="18"/>
    </row>
    <row r="549" spans="1:14" x14ac:dyDescent="0.3">
      <c r="A549" s="23">
        <v>46367</v>
      </c>
      <c r="B549" s="27"/>
      <c r="C549" s="27"/>
      <c r="D549" s="27"/>
      <c r="E549" s="27"/>
      <c r="F549" s="27"/>
      <c r="G549" s="27"/>
      <c r="H549" s="27"/>
      <c r="I549" s="27"/>
      <c r="J549" s="24">
        <f t="shared" si="98"/>
        <v>0</v>
      </c>
      <c r="K549" s="18"/>
      <c r="L549" s="24">
        <f t="shared" si="99"/>
        <v>0</v>
      </c>
      <c r="M549" s="18"/>
      <c r="N549" s="18"/>
    </row>
    <row r="550" spans="1:14" x14ac:dyDescent="0.3">
      <c r="A550" s="23">
        <v>46368</v>
      </c>
      <c r="B550" s="27"/>
      <c r="C550" s="27"/>
      <c r="D550" s="27"/>
      <c r="E550" s="27"/>
      <c r="F550" s="27"/>
      <c r="G550" s="27"/>
      <c r="H550" s="27"/>
      <c r="I550" s="27"/>
      <c r="J550" s="24">
        <f t="shared" si="98"/>
        <v>0</v>
      </c>
      <c r="K550" s="18"/>
      <c r="L550" s="24">
        <f t="shared" si="99"/>
        <v>0</v>
      </c>
      <c r="M550" s="18"/>
      <c r="N550" s="18"/>
    </row>
    <row r="551" spans="1:14" x14ac:dyDescent="0.3">
      <c r="A551" s="23">
        <v>46369</v>
      </c>
      <c r="B551" s="27"/>
      <c r="C551" s="27"/>
      <c r="D551" s="27"/>
      <c r="E551" s="27"/>
      <c r="F551" s="27"/>
      <c r="G551" s="27"/>
      <c r="H551" s="27"/>
      <c r="I551" s="27"/>
      <c r="J551" s="24">
        <f t="shared" si="98"/>
        <v>0</v>
      </c>
      <c r="K551" s="18"/>
      <c r="L551" s="24">
        <f t="shared" si="99"/>
        <v>0</v>
      </c>
      <c r="M551" s="18"/>
      <c r="N551" s="18"/>
    </row>
    <row r="552" spans="1:14" x14ac:dyDescent="0.3">
      <c r="A552" s="25" t="s">
        <v>16</v>
      </c>
      <c r="B552" s="20"/>
      <c r="C552" s="20"/>
      <c r="D552" s="20"/>
      <c r="E552" s="20"/>
      <c r="F552" s="20"/>
      <c r="G552" s="20"/>
      <c r="H552" s="20"/>
      <c r="I552" s="20"/>
      <c r="J552" s="25"/>
      <c r="K552" s="20"/>
      <c r="L552" s="26">
        <f>SUM(L545:L551)</f>
        <v>0</v>
      </c>
      <c r="M552" s="20"/>
      <c r="N552" s="20"/>
    </row>
    <row r="553" spans="1:14" x14ac:dyDescent="0.3">
      <c r="A553" s="25" t="s">
        <v>17</v>
      </c>
      <c r="B553" s="20"/>
      <c r="C553" s="20"/>
      <c r="D553" s="20"/>
      <c r="E553" s="20"/>
      <c r="F553" s="20"/>
      <c r="G553" s="20"/>
      <c r="H553" s="20"/>
      <c r="I553" s="20"/>
      <c r="J553" s="25"/>
      <c r="K553" s="20"/>
      <c r="L553" s="25">
        <f>L552*24-39</f>
        <v>-39</v>
      </c>
      <c r="M553" s="20"/>
      <c r="N553" s="20"/>
    </row>
    <row r="554" spans="1:14" x14ac:dyDescent="0.3">
      <c r="A554" s="25" t="s">
        <v>18</v>
      </c>
      <c r="B554" s="20"/>
      <c r="C554" s="20"/>
      <c r="D554" s="20"/>
      <c r="E554" s="20"/>
      <c r="F554" s="20"/>
      <c r="G554" s="20"/>
      <c r="H554" s="20"/>
      <c r="I554" s="20"/>
      <c r="J554" s="25"/>
      <c r="K554" s="20"/>
      <c r="L554" s="25"/>
      <c r="M554" s="20">
        <f>SUM(M545:M551)</f>
        <v>0</v>
      </c>
      <c r="N554" s="20">
        <f>SUM(N545:N551)</f>
        <v>0</v>
      </c>
    </row>
    <row r="555" spans="1:14" x14ac:dyDescent="0.3">
      <c r="A555" s="22" t="s">
        <v>68</v>
      </c>
      <c r="B555" s="17"/>
      <c r="C555" s="17"/>
      <c r="D555" s="17"/>
      <c r="E555" s="17"/>
      <c r="F555" s="17"/>
      <c r="G555" s="17"/>
      <c r="H555" s="17"/>
      <c r="I555" s="17"/>
      <c r="J555" s="22"/>
      <c r="K555" s="17"/>
      <c r="L555" s="22"/>
      <c r="M555" s="17"/>
      <c r="N555" s="17"/>
    </row>
    <row r="556" spans="1:14" x14ac:dyDescent="0.3">
      <c r="A556" s="23">
        <v>46370</v>
      </c>
      <c r="B556" s="27"/>
      <c r="C556" s="27"/>
      <c r="D556" s="27"/>
      <c r="E556" s="27"/>
      <c r="F556" s="27"/>
      <c r="G556" s="27"/>
      <c r="H556" s="27"/>
      <c r="I556" s="27"/>
      <c r="J556" s="24">
        <f t="shared" ref="J556:J562" si="100">IF(OR(A556="",ISBLANK(A556)),"",IF(E556="",0,E556-B556-(D556-C556))+IF(I556="",0,IF(I556&lt;F556,I556+1,I556)-F556-(H556-G556)))</f>
        <v>0</v>
      </c>
      <c r="K556" s="18"/>
      <c r="L556" s="24">
        <f t="shared" ref="L556:L562" si="101">IF(A556="","",IF(K556&lt;&gt;"",IF(ISNUMBER(SEARCH("ecole",K556)),8/24,IF(OR(K556="Congés payés",K556="RTT",K556="Arrêt de travail",K556="Congés sans solde",K556="Jour de repos",K556="Formation"),7/24,IF(K556="Férié",7.8/24,J556))),J556))</f>
        <v>0</v>
      </c>
      <c r="M556" s="18"/>
      <c r="N556" s="18"/>
    </row>
    <row r="557" spans="1:14" x14ac:dyDescent="0.3">
      <c r="A557" s="23">
        <v>46371</v>
      </c>
      <c r="B557" s="27"/>
      <c r="C557" s="27"/>
      <c r="D557" s="27"/>
      <c r="E557" s="27"/>
      <c r="F557" s="27"/>
      <c r="G557" s="27"/>
      <c r="H557" s="27"/>
      <c r="I557" s="27"/>
      <c r="J557" s="24">
        <f t="shared" si="100"/>
        <v>0</v>
      </c>
      <c r="K557" s="18"/>
      <c r="L557" s="24">
        <f t="shared" si="101"/>
        <v>0</v>
      </c>
      <c r="M557" s="18"/>
      <c r="N557" s="18"/>
    </row>
    <row r="558" spans="1:14" x14ac:dyDescent="0.3">
      <c r="A558" s="23">
        <v>46372</v>
      </c>
      <c r="B558" s="27"/>
      <c r="C558" s="27"/>
      <c r="D558" s="27"/>
      <c r="E558" s="27"/>
      <c r="F558" s="27"/>
      <c r="G558" s="27"/>
      <c r="H558" s="27"/>
      <c r="I558" s="27"/>
      <c r="J558" s="24">
        <f t="shared" si="100"/>
        <v>0</v>
      </c>
      <c r="K558" s="18"/>
      <c r="L558" s="24">
        <f t="shared" si="101"/>
        <v>0</v>
      </c>
      <c r="M558" s="18"/>
      <c r="N558" s="18"/>
    </row>
    <row r="559" spans="1:14" x14ac:dyDescent="0.3">
      <c r="A559" s="23">
        <v>46373</v>
      </c>
      <c r="B559" s="27"/>
      <c r="C559" s="27"/>
      <c r="D559" s="27"/>
      <c r="E559" s="27"/>
      <c r="F559" s="27"/>
      <c r="G559" s="27"/>
      <c r="H559" s="27"/>
      <c r="I559" s="27"/>
      <c r="J559" s="24">
        <f t="shared" si="100"/>
        <v>0</v>
      </c>
      <c r="K559" s="18"/>
      <c r="L559" s="24">
        <f t="shared" si="101"/>
        <v>0</v>
      </c>
      <c r="M559" s="18"/>
      <c r="N559" s="18"/>
    </row>
    <row r="560" spans="1:14" x14ac:dyDescent="0.3">
      <c r="A560" s="23">
        <v>46374</v>
      </c>
      <c r="B560" s="27"/>
      <c r="C560" s="27"/>
      <c r="D560" s="27"/>
      <c r="E560" s="27"/>
      <c r="F560" s="27"/>
      <c r="G560" s="27"/>
      <c r="H560" s="27"/>
      <c r="I560" s="27"/>
      <c r="J560" s="24">
        <f t="shared" si="100"/>
        <v>0</v>
      </c>
      <c r="K560" s="18"/>
      <c r="L560" s="24">
        <f t="shared" si="101"/>
        <v>0</v>
      </c>
      <c r="M560" s="18"/>
      <c r="N560" s="18"/>
    </row>
    <row r="561" spans="1:14" x14ac:dyDescent="0.3">
      <c r="A561" s="23">
        <v>46375</v>
      </c>
      <c r="B561" s="27"/>
      <c r="C561" s="27"/>
      <c r="D561" s="27"/>
      <c r="E561" s="27"/>
      <c r="F561" s="27"/>
      <c r="G561" s="27"/>
      <c r="H561" s="27"/>
      <c r="I561" s="27"/>
      <c r="J561" s="24">
        <f t="shared" si="100"/>
        <v>0</v>
      </c>
      <c r="K561" s="18"/>
      <c r="L561" s="24">
        <f t="shared" si="101"/>
        <v>0</v>
      </c>
      <c r="M561" s="18"/>
      <c r="N561" s="18"/>
    </row>
    <row r="562" spans="1:14" x14ac:dyDescent="0.3">
      <c r="A562" s="23">
        <v>46376</v>
      </c>
      <c r="B562" s="27"/>
      <c r="C562" s="27"/>
      <c r="D562" s="27"/>
      <c r="E562" s="27"/>
      <c r="F562" s="27"/>
      <c r="G562" s="27"/>
      <c r="H562" s="27"/>
      <c r="I562" s="27"/>
      <c r="J562" s="24">
        <f t="shared" si="100"/>
        <v>0</v>
      </c>
      <c r="K562" s="18"/>
      <c r="L562" s="24">
        <f t="shared" si="101"/>
        <v>0</v>
      </c>
      <c r="M562" s="18"/>
      <c r="N562" s="18"/>
    </row>
    <row r="563" spans="1:14" x14ac:dyDescent="0.3">
      <c r="A563" s="25" t="s">
        <v>16</v>
      </c>
      <c r="B563" s="20"/>
      <c r="C563" s="20"/>
      <c r="D563" s="20"/>
      <c r="E563" s="20"/>
      <c r="F563" s="20"/>
      <c r="G563" s="20"/>
      <c r="H563" s="20"/>
      <c r="I563" s="20"/>
      <c r="J563" s="25"/>
      <c r="K563" s="20"/>
      <c r="L563" s="26">
        <f>SUM(L556:L562)</f>
        <v>0</v>
      </c>
      <c r="M563" s="20"/>
      <c r="N563" s="20"/>
    </row>
    <row r="564" spans="1:14" x14ac:dyDescent="0.3">
      <c r="A564" s="25" t="s">
        <v>17</v>
      </c>
      <c r="B564" s="20"/>
      <c r="C564" s="20"/>
      <c r="D564" s="20"/>
      <c r="E564" s="20"/>
      <c r="F564" s="20"/>
      <c r="G564" s="20"/>
      <c r="H564" s="20"/>
      <c r="I564" s="20"/>
      <c r="J564" s="25"/>
      <c r="K564" s="20"/>
      <c r="L564" s="25">
        <f>L563*24-39</f>
        <v>-39</v>
      </c>
      <c r="M564" s="20"/>
      <c r="N564" s="20"/>
    </row>
    <row r="565" spans="1:14" x14ac:dyDescent="0.3">
      <c r="A565" s="25" t="s">
        <v>18</v>
      </c>
      <c r="B565" s="20"/>
      <c r="C565" s="20"/>
      <c r="D565" s="20"/>
      <c r="E565" s="20"/>
      <c r="F565" s="20"/>
      <c r="G565" s="20"/>
      <c r="H565" s="20"/>
      <c r="I565" s="20"/>
      <c r="J565" s="25"/>
      <c r="K565" s="20"/>
      <c r="L565" s="25"/>
      <c r="M565" s="20">
        <f>SUM(M556:M562)</f>
        <v>0</v>
      </c>
      <c r="N565" s="20">
        <f>SUM(N556:N562)</f>
        <v>0</v>
      </c>
    </row>
    <row r="566" spans="1:14" x14ac:dyDescent="0.3">
      <c r="A566" s="22" t="s">
        <v>69</v>
      </c>
      <c r="B566" s="17"/>
      <c r="C566" s="17"/>
      <c r="D566" s="17"/>
      <c r="E566" s="17"/>
      <c r="F566" s="17"/>
      <c r="G566" s="17"/>
      <c r="H566" s="17"/>
      <c r="I566" s="17"/>
      <c r="J566" s="22"/>
      <c r="K566" s="17"/>
      <c r="L566" s="22"/>
      <c r="M566" s="17"/>
      <c r="N566" s="17"/>
    </row>
    <row r="567" spans="1:14" x14ac:dyDescent="0.3">
      <c r="A567" s="23">
        <v>46377</v>
      </c>
      <c r="B567" s="27"/>
      <c r="C567" s="27"/>
      <c r="D567" s="27"/>
      <c r="E567" s="27"/>
      <c r="F567" s="27"/>
      <c r="G567" s="27"/>
      <c r="H567" s="27"/>
      <c r="I567" s="27"/>
      <c r="J567" s="24">
        <f t="shared" ref="J567:J573" si="102">IF(OR(A567="",ISBLANK(A567)),"",IF(E567="",0,E567-B567-(D567-C567))+IF(I567="",0,IF(I567&lt;F567,I567+1,I567)-F567-(H567-G567)))</f>
        <v>0</v>
      </c>
      <c r="K567" s="18"/>
      <c r="L567" s="24">
        <f t="shared" ref="L567:L573" si="103">IF(A567="","",IF(K567&lt;&gt;"",IF(ISNUMBER(SEARCH("ecole",K567)),8/24,IF(OR(K567="Congés payés",K567="RTT",K567="Arrêt de travail",K567="Congés sans solde",K567="Jour de repos",K567="Formation"),7/24,IF(K567="Férié",7.8/24,J567))),J567))</f>
        <v>0</v>
      </c>
      <c r="M567" s="18"/>
      <c r="N567" s="18"/>
    </row>
    <row r="568" spans="1:14" x14ac:dyDescent="0.3">
      <c r="A568" s="23">
        <v>46378</v>
      </c>
      <c r="B568" s="27"/>
      <c r="C568" s="27"/>
      <c r="D568" s="27"/>
      <c r="E568" s="27"/>
      <c r="F568" s="27"/>
      <c r="G568" s="27"/>
      <c r="H568" s="27"/>
      <c r="I568" s="27"/>
      <c r="J568" s="24">
        <f t="shared" si="102"/>
        <v>0</v>
      </c>
      <c r="K568" s="18"/>
      <c r="L568" s="24">
        <f t="shared" si="103"/>
        <v>0</v>
      </c>
      <c r="M568" s="18"/>
      <c r="N568" s="18"/>
    </row>
    <row r="569" spans="1:14" x14ac:dyDescent="0.3">
      <c r="A569" s="23">
        <v>46379</v>
      </c>
      <c r="B569" s="27"/>
      <c r="C569" s="27"/>
      <c r="D569" s="27"/>
      <c r="E569" s="27"/>
      <c r="F569" s="27"/>
      <c r="G569" s="27"/>
      <c r="H569" s="27"/>
      <c r="I569" s="27"/>
      <c r="J569" s="24">
        <f t="shared" si="102"/>
        <v>0</v>
      </c>
      <c r="K569" s="18"/>
      <c r="L569" s="24">
        <f t="shared" si="103"/>
        <v>0</v>
      </c>
      <c r="M569" s="18"/>
      <c r="N569" s="18"/>
    </row>
    <row r="570" spans="1:14" x14ac:dyDescent="0.3">
      <c r="A570" s="23">
        <v>46380</v>
      </c>
      <c r="B570" s="27"/>
      <c r="C570" s="27"/>
      <c r="D570" s="27"/>
      <c r="E570" s="27"/>
      <c r="F570" s="27"/>
      <c r="G570" s="27"/>
      <c r="H570" s="27"/>
      <c r="I570" s="27"/>
      <c r="J570" s="24">
        <f t="shared" si="102"/>
        <v>0</v>
      </c>
      <c r="K570" s="18"/>
      <c r="L570" s="24">
        <f t="shared" si="103"/>
        <v>0</v>
      </c>
      <c r="M570" s="18"/>
      <c r="N570" s="18"/>
    </row>
    <row r="571" spans="1:14" x14ac:dyDescent="0.3">
      <c r="A571" s="23">
        <v>46381</v>
      </c>
      <c r="B571" s="27"/>
      <c r="C571" s="27"/>
      <c r="D571" s="27"/>
      <c r="E571" s="27"/>
      <c r="F571" s="27"/>
      <c r="G571" s="27"/>
      <c r="H571" s="27"/>
      <c r="I571" s="27"/>
      <c r="J571" s="24">
        <f t="shared" si="102"/>
        <v>0</v>
      </c>
      <c r="K571" s="18"/>
      <c r="L571" s="24">
        <f t="shared" si="103"/>
        <v>0</v>
      </c>
      <c r="M571" s="18"/>
      <c r="N571" s="18"/>
    </row>
    <row r="572" spans="1:14" x14ac:dyDescent="0.3">
      <c r="A572" s="23">
        <v>46382</v>
      </c>
      <c r="B572" s="27"/>
      <c r="C572" s="27"/>
      <c r="D572" s="27"/>
      <c r="E572" s="27"/>
      <c r="F572" s="27"/>
      <c r="G572" s="27"/>
      <c r="H572" s="27"/>
      <c r="I572" s="27"/>
      <c r="J572" s="24">
        <f t="shared" si="102"/>
        <v>0</v>
      </c>
      <c r="K572" s="18"/>
      <c r="L572" s="24">
        <f t="shared" si="103"/>
        <v>0</v>
      </c>
      <c r="M572" s="18"/>
      <c r="N572" s="18"/>
    </row>
    <row r="573" spans="1:14" x14ac:dyDescent="0.3">
      <c r="A573" s="23">
        <v>46383</v>
      </c>
      <c r="B573" s="27"/>
      <c r="C573" s="27"/>
      <c r="D573" s="27"/>
      <c r="E573" s="27"/>
      <c r="F573" s="27"/>
      <c r="G573" s="27"/>
      <c r="H573" s="27"/>
      <c r="I573" s="27"/>
      <c r="J573" s="24">
        <f t="shared" si="102"/>
        <v>0</v>
      </c>
      <c r="K573" s="18"/>
      <c r="L573" s="24">
        <f t="shared" si="103"/>
        <v>0</v>
      </c>
      <c r="M573" s="18"/>
      <c r="N573" s="18"/>
    </row>
    <row r="574" spans="1:14" x14ac:dyDescent="0.3">
      <c r="A574" s="25" t="s">
        <v>16</v>
      </c>
      <c r="B574" s="20"/>
      <c r="C574" s="20"/>
      <c r="D574" s="20"/>
      <c r="E574" s="20"/>
      <c r="F574" s="20"/>
      <c r="G574" s="20"/>
      <c r="H574" s="20"/>
      <c r="I574" s="20"/>
      <c r="J574" s="25"/>
      <c r="K574" s="20"/>
      <c r="L574" s="26">
        <f>SUM(L567:L573)</f>
        <v>0</v>
      </c>
      <c r="M574" s="20"/>
      <c r="N574" s="20"/>
    </row>
    <row r="575" spans="1:14" x14ac:dyDescent="0.3">
      <c r="A575" s="25" t="s">
        <v>17</v>
      </c>
      <c r="B575" s="20"/>
      <c r="C575" s="20"/>
      <c r="D575" s="20"/>
      <c r="E575" s="20"/>
      <c r="F575" s="20"/>
      <c r="G575" s="20"/>
      <c r="H575" s="20"/>
      <c r="I575" s="20"/>
      <c r="J575" s="25"/>
      <c r="K575" s="20"/>
      <c r="L575" s="25">
        <f>L574*24-39</f>
        <v>-39</v>
      </c>
      <c r="M575" s="20"/>
      <c r="N575" s="20"/>
    </row>
    <row r="576" spans="1:14" x14ac:dyDescent="0.3">
      <c r="A576" s="25" t="s">
        <v>18</v>
      </c>
      <c r="B576" s="20"/>
      <c r="C576" s="20"/>
      <c r="D576" s="20"/>
      <c r="E576" s="20"/>
      <c r="F576" s="20"/>
      <c r="G576" s="20"/>
      <c r="H576" s="20"/>
      <c r="I576" s="20"/>
      <c r="J576" s="25"/>
      <c r="K576" s="20"/>
      <c r="L576" s="25"/>
      <c r="M576" s="20">
        <f>SUM(M567:M573)</f>
        <v>0</v>
      </c>
      <c r="N576" s="20">
        <f>SUM(N567:N573)</f>
        <v>0</v>
      </c>
    </row>
  </sheetData>
  <sheetProtection algorithmName="SHA-512" hashValue="t2blaeoAumMvCzaxe2wtwtr3dvc7zoZJaochwLOCQGbOPUAMLFU41tGWYwG+FKApJSKkdt1icwGxmfFabkLefw==" saltValue="88w3+DmYB1RL+2aYaL3cNg==" spinCount="100000" sheet="1" objects="1" scenarios="1"/>
  <dataValidations count="1">
    <dataValidation type="list" allowBlank="1" showInputMessage="1" showErrorMessage="1" sqref="M6:N576" xr:uid="{F89B4998-FA40-427F-9EFA-1B83F12ED454}">
      <mc:AlternateContent xmlns:x12ac="http://schemas.microsoft.com/office/spreadsheetml/2011/1/ac" xmlns:mc="http://schemas.openxmlformats.org/markup-compatibility/2006">
        <mc:Choice Requires="x12ac">
          <x12ac:list>"0,1"</x12ac:list>
        </mc:Choice>
        <mc:Fallback>
          <formula1>"0,1"</formula1>
        </mc:Fallback>
      </mc:AlternateContent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BCBACA4C-449B-479C-93A3-FD1BBD913F86}">
          <x14:formula1>
            <xm:f>Parametres!$A$9:$A$17</xm:f>
          </x14:formula1>
          <xm:sqref>K6:K576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68DDAB-7621-4FA9-98CC-D5110C8F6119}">
  <sheetPr codeName="Feuil2"/>
  <dimension ref="A1:I15"/>
  <sheetViews>
    <sheetView workbookViewId="0">
      <selection activeCell="I4" sqref="I4"/>
    </sheetView>
  </sheetViews>
  <sheetFormatPr baseColWidth="10" defaultRowHeight="14.4" x14ac:dyDescent="0.3"/>
  <cols>
    <col min="1" max="1" width="21.5546875" bestFit="1" customWidth="1"/>
    <col min="2" max="2" width="14" bestFit="1" customWidth="1"/>
    <col min="3" max="3" width="17.77734375" bestFit="1" customWidth="1"/>
    <col min="4" max="4" width="11.77734375" bestFit="1" customWidth="1"/>
    <col min="5" max="5" width="10.109375" bestFit="1" customWidth="1"/>
    <col min="6" max="6" width="10.5546875" bestFit="1" customWidth="1"/>
    <col min="7" max="7" width="15.77734375" bestFit="1" customWidth="1"/>
    <col min="8" max="8" width="11" bestFit="1" customWidth="1"/>
    <col min="9" max="9" width="9.33203125" bestFit="1" customWidth="1"/>
  </cols>
  <sheetData>
    <row r="1" spans="1:9" ht="18" x14ac:dyDescent="0.35">
      <c r="A1" s="1" t="s">
        <v>110</v>
      </c>
    </row>
    <row r="3" spans="1:9" x14ac:dyDescent="0.3">
      <c r="A3" s="3" t="s">
        <v>70</v>
      </c>
      <c r="B3" s="3" t="s">
        <v>71</v>
      </c>
      <c r="C3" s="3" t="s">
        <v>111</v>
      </c>
      <c r="D3" s="3" t="s">
        <v>13</v>
      </c>
      <c r="E3" s="3" t="s">
        <v>14</v>
      </c>
      <c r="F3" s="3" t="s">
        <v>72</v>
      </c>
      <c r="G3" s="3" t="s">
        <v>112</v>
      </c>
      <c r="H3" s="3" t="s">
        <v>113</v>
      </c>
      <c r="I3" s="3" t="s">
        <v>114</v>
      </c>
    </row>
    <row r="4" spans="1:9" x14ac:dyDescent="0.3">
      <c r="A4" s="2" t="s">
        <v>73</v>
      </c>
      <c r="B4" s="2">
        <v>0</v>
      </c>
      <c r="C4" s="2">
        <v>0</v>
      </c>
      <c r="D4" s="2">
        <v>0</v>
      </c>
      <c r="E4" s="2">
        <v>0</v>
      </c>
      <c r="F4" s="2">
        <v>0</v>
      </c>
      <c r="G4" s="2"/>
      <c r="H4" s="21">
        <v>-172.71428571428572</v>
      </c>
      <c r="I4" s="2"/>
    </row>
    <row r="5" spans="1:9" x14ac:dyDescent="0.3">
      <c r="A5" s="2" t="s">
        <v>102</v>
      </c>
      <c r="B5" s="2">
        <v>0</v>
      </c>
      <c r="C5" s="2">
        <v>0</v>
      </c>
      <c r="D5" s="2">
        <v>0</v>
      </c>
      <c r="E5" s="2">
        <v>0</v>
      </c>
      <c r="F5" s="2">
        <v>0</v>
      </c>
      <c r="G5" s="2"/>
      <c r="H5" s="21">
        <v>-156</v>
      </c>
      <c r="I5" s="2"/>
    </row>
    <row r="6" spans="1:9" x14ac:dyDescent="0.3">
      <c r="A6" s="2" t="s">
        <v>103</v>
      </c>
      <c r="B6" s="2">
        <v>0</v>
      </c>
      <c r="C6" s="2">
        <v>0</v>
      </c>
      <c r="D6" s="2">
        <v>0</v>
      </c>
      <c r="E6" s="2">
        <v>0</v>
      </c>
      <c r="F6" s="2">
        <v>0</v>
      </c>
      <c r="G6" s="2"/>
      <c r="H6" s="21">
        <v>-172.71428571428572</v>
      </c>
      <c r="I6" s="2"/>
    </row>
    <row r="7" spans="1:9" x14ac:dyDescent="0.3">
      <c r="A7" s="2" t="s">
        <v>104</v>
      </c>
      <c r="B7" s="2">
        <v>0</v>
      </c>
      <c r="C7" s="2">
        <v>0</v>
      </c>
      <c r="D7" s="2">
        <v>0</v>
      </c>
      <c r="E7" s="2">
        <v>0</v>
      </c>
      <c r="F7" s="2">
        <v>0</v>
      </c>
      <c r="G7" s="2"/>
      <c r="H7" s="21">
        <v>-167.14285714285714</v>
      </c>
      <c r="I7" s="2"/>
    </row>
    <row r="8" spans="1:9" x14ac:dyDescent="0.3">
      <c r="A8" s="2" t="s">
        <v>105</v>
      </c>
      <c r="B8" s="2">
        <v>0</v>
      </c>
      <c r="C8" s="2">
        <v>0</v>
      </c>
      <c r="D8" s="2">
        <v>0</v>
      </c>
      <c r="E8" s="2">
        <v>0</v>
      </c>
      <c r="F8" s="2">
        <v>0</v>
      </c>
      <c r="G8" s="2"/>
      <c r="H8" s="21">
        <v>-172.71428571428572</v>
      </c>
      <c r="I8" s="2"/>
    </row>
    <row r="9" spans="1:9" x14ac:dyDescent="0.3">
      <c r="A9" s="2" t="s">
        <v>106</v>
      </c>
      <c r="B9" s="2">
        <v>0</v>
      </c>
      <c r="C9" s="2">
        <v>0</v>
      </c>
      <c r="D9" s="2">
        <v>0</v>
      </c>
      <c r="E9" s="2">
        <v>0</v>
      </c>
      <c r="F9" s="2">
        <v>0</v>
      </c>
      <c r="G9" s="2"/>
      <c r="H9" s="21">
        <v>-167.14285714285714</v>
      </c>
      <c r="I9" s="2"/>
    </row>
    <row r="10" spans="1:9" x14ac:dyDescent="0.3">
      <c r="A10" s="2" t="s">
        <v>107</v>
      </c>
      <c r="B10" s="2">
        <v>0</v>
      </c>
      <c r="C10" s="2">
        <v>0</v>
      </c>
      <c r="D10" s="2">
        <v>0</v>
      </c>
      <c r="E10" s="2">
        <v>0</v>
      </c>
      <c r="F10" s="2">
        <v>0</v>
      </c>
      <c r="G10" s="2"/>
      <c r="H10" s="21">
        <v>-172.71428571428572</v>
      </c>
      <c r="I10" s="2"/>
    </row>
    <row r="11" spans="1:9" x14ac:dyDescent="0.3">
      <c r="A11" s="2" t="s">
        <v>108</v>
      </c>
      <c r="B11" s="2">
        <v>0</v>
      </c>
      <c r="C11" s="2">
        <v>0</v>
      </c>
      <c r="D11" s="2">
        <v>0</v>
      </c>
      <c r="E11" s="2">
        <v>0</v>
      </c>
      <c r="F11" s="2">
        <v>0</v>
      </c>
      <c r="G11" s="2"/>
      <c r="H11" s="21">
        <v>-172.71428571428572</v>
      </c>
      <c r="I11" s="2"/>
    </row>
    <row r="12" spans="1:9" x14ac:dyDescent="0.3">
      <c r="A12" s="19">
        <v>46266</v>
      </c>
      <c r="B12" s="2">
        <v>0</v>
      </c>
      <c r="C12" s="2">
        <v>0</v>
      </c>
      <c r="D12" s="2">
        <v>0</v>
      </c>
      <c r="E12" s="2">
        <v>0</v>
      </c>
      <c r="F12" s="2">
        <v>0</v>
      </c>
      <c r="G12" s="2"/>
      <c r="H12" s="21">
        <v>-167.14285714285714</v>
      </c>
      <c r="I12" s="2"/>
    </row>
    <row r="13" spans="1:9" x14ac:dyDescent="0.3">
      <c r="A13" s="19">
        <v>46296</v>
      </c>
      <c r="B13" s="2">
        <v>0</v>
      </c>
      <c r="C13" s="2">
        <v>0</v>
      </c>
      <c r="D13" s="2">
        <v>0</v>
      </c>
      <c r="E13" s="2">
        <v>0</v>
      </c>
      <c r="F13" s="2">
        <v>0</v>
      </c>
      <c r="G13" s="2"/>
      <c r="H13" s="21">
        <v>-172.71428571428572</v>
      </c>
      <c r="I13" s="2"/>
    </row>
    <row r="14" spans="1:9" x14ac:dyDescent="0.3">
      <c r="A14" s="19">
        <v>46327</v>
      </c>
      <c r="B14" s="2">
        <v>0</v>
      </c>
      <c r="C14" s="2">
        <v>0</v>
      </c>
      <c r="D14" s="2">
        <v>0</v>
      </c>
      <c r="E14" s="2">
        <v>0</v>
      </c>
      <c r="F14" s="2">
        <v>0</v>
      </c>
      <c r="G14" s="2"/>
      <c r="H14" s="21">
        <v>-167.14285714285714</v>
      </c>
      <c r="I14" s="2"/>
    </row>
    <row r="15" spans="1:9" x14ac:dyDescent="0.3">
      <c r="A15" s="2" t="s">
        <v>109</v>
      </c>
      <c r="B15" s="2">
        <v>0</v>
      </c>
      <c r="C15" s="2">
        <v>0</v>
      </c>
      <c r="D15" s="2">
        <v>0</v>
      </c>
      <c r="E15" s="2">
        <v>0</v>
      </c>
      <c r="F15" s="2">
        <v>0</v>
      </c>
      <c r="G15" s="2"/>
      <c r="H15" s="21">
        <v>-172.71428571428572</v>
      </c>
      <c r="I15" s="2"/>
    </row>
  </sheetData>
  <sheetProtection algorithmName="SHA-512" hashValue="zB7q/FC2dFhbHjFTqwonHDhs/vm51ioEbewd1BDFjhkutHF2ZLENDPtd+OST3asGhw2TKPYF2qGhRgP12fgQCw==" saltValue="WncNbbfaNRnFlC+XHPc4WQ==" spinCount="100000" sheet="1" objects="1" scenarios="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9DB01B-D8C3-4C1F-8522-BB7D9C89EEAC}">
  <sheetPr codeName="Feuil3"/>
  <dimension ref="A1:B17"/>
  <sheetViews>
    <sheetView workbookViewId="0">
      <selection activeCell="F8" sqref="F8"/>
    </sheetView>
  </sheetViews>
  <sheetFormatPr baseColWidth="10" defaultRowHeight="14.4" x14ac:dyDescent="0.3"/>
  <cols>
    <col min="1" max="1" width="22.109375" customWidth="1"/>
    <col min="2" max="2" width="22.21875" customWidth="1"/>
  </cols>
  <sheetData>
    <row r="1" spans="1:2" ht="15" thickBot="1" x14ac:dyDescent="0.35">
      <c r="A1" s="12" t="s">
        <v>75</v>
      </c>
      <c r="B1" s="13" t="s">
        <v>79</v>
      </c>
    </row>
    <row r="2" spans="1:2" x14ac:dyDescent="0.3">
      <c r="A2" s="9" t="s">
        <v>76</v>
      </c>
      <c r="B2" s="10">
        <v>39</v>
      </c>
    </row>
    <row r="3" spans="1:2" x14ac:dyDescent="0.3">
      <c r="A3" s="5" t="s">
        <v>77</v>
      </c>
      <c r="B3" s="6">
        <v>8</v>
      </c>
    </row>
    <row r="4" spans="1:2" x14ac:dyDescent="0.3">
      <c r="A4" s="5" t="s">
        <v>78</v>
      </c>
      <c r="B4" s="6">
        <v>7</v>
      </c>
    </row>
    <row r="5" spans="1:2" x14ac:dyDescent="0.3">
      <c r="A5" s="5" t="s">
        <v>81</v>
      </c>
      <c r="B5" s="6">
        <f>B2/6</f>
        <v>6.5</v>
      </c>
    </row>
    <row r="6" spans="1:2" ht="15" thickBot="1" x14ac:dyDescent="0.35">
      <c r="A6" s="7" t="s">
        <v>80</v>
      </c>
      <c r="B6" s="8">
        <f>B2/5</f>
        <v>7.8</v>
      </c>
    </row>
    <row r="7" spans="1:2" ht="15" thickBot="1" x14ac:dyDescent="0.35"/>
    <row r="8" spans="1:2" ht="15" thickBot="1" x14ac:dyDescent="0.35">
      <c r="A8" s="11" t="s">
        <v>82</v>
      </c>
      <c r="B8" s="11" t="s">
        <v>100</v>
      </c>
    </row>
    <row r="9" spans="1:2" x14ac:dyDescent="0.3">
      <c r="A9" s="4" t="s">
        <v>74</v>
      </c>
      <c r="B9" s="14" t="s">
        <v>91</v>
      </c>
    </row>
    <row r="10" spans="1:2" x14ac:dyDescent="0.3">
      <c r="A10" s="5" t="s">
        <v>83</v>
      </c>
      <c r="B10" s="15" t="s">
        <v>92</v>
      </c>
    </row>
    <row r="11" spans="1:2" x14ac:dyDescent="0.3">
      <c r="A11" s="5" t="s">
        <v>84</v>
      </c>
      <c r="B11" s="15" t="s">
        <v>93</v>
      </c>
    </row>
    <row r="12" spans="1:2" x14ac:dyDescent="0.3">
      <c r="A12" s="5" t="s">
        <v>85</v>
      </c>
      <c r="B12" s="15" t="s">
        <v>94</v>
      </c>
    </row>
    <row r="13" spans="1:2" x14ac:dyDescent="0.3">
      <c r="A13" s="5" t="s">
        <v>86</v>
      </c>
      <c r="B13" s="15" t="s">
        <v>95</v>
      </c>
    </row>
    <row r="14" spans="1:2" x14ac:dyDescent="0.3">
      <c r="A14" s="5" t="s">
        <v>87</v>
      </c>
      <c r="B14" s="15" t="s">
        <v>96</v>
      </c>
    </row>
    <row r="15" spans="1:2" x14ac:dyDescent="0.3">
      <c r="A15" s="5" t="s">
        <v>88</v>
      </c>
      <c r="B15" s="15" t="s">
        <v>97</v>
      </c>
    </row>
    <row r="16" spans="1:2" x14ac:dyDescent="0.3">
      <c r="A16" s="5" t="s">
        <v>89</v>
      </c>
      <c r="B16" s="15" t="s">
        <v>98</v>
      </c>
    </row>
    <row r="17" spans="1:2" ht="15" thickBot="1" x14ac:dyDescent="0.35">
      <c r="A17" s="7" t="s">
        <v>90</v>
      </c>
      <c r="B17" s="16" t="s">
        <v>99</v>
      </c>
    </row>
  </sheetData>
  <sheetProtection algorithmName="SHA-512" hashValue="PTttsl40/ufdG38vT3QrgWZNGWbxJL6Kof4+fq6kc/J6/T17iIM38ZAS0WZSYMvLsZ5PyaImcrWEN64Z8uIsrw==" saltValue="T2QWQPKEgKqqHvO2cu4nLg==" spinCount="100000" sheet="1" objects="1" scenarios="1"/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4" name="btnToggleProtection">
              <controlPr defaultSize="0" print="0" autoFill="0" autoPict="0" macro="[0]!ToggleProtection">
                <anchor moveWithCells="1" sizeWithCells="1">
                  <from>
                    <xdr:col>3</xdr:col>
                    <xdr:colOff>152400</xdr:colOff>
                    <xdr:row>0</xdr:row>
                    <xdr:rowOff>144780</xdr:rowOff>
                  </from>
                  <to>
                    <xdr:col>5</xdr:col>
                    <xdr:colOff>480060</xdr:colOff>
                    <xdr:row>2</xdr:row>
                    <xdr:rowOff>83820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Planning</vt:lpstr>
      <vt:lpstr>Recap</vt:lpstr>
      <vt:lpstr>Parametres</vt:lpstr>
      <vt:lpstr>Parametres!ListeCommentaires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BLANCHOUIN</dc:creator>
  <cp:lastModifiedBy>Alexandre BLANCHOUIN</cp:lastModifiedBy>
  <dcterms:created xsi:type="dcterms:W3CDTF">2026-01-10T09:02:35Z</dcterms:created>
  <dcterms:modified xsi:type="dcterms:W3CDTF">2026-01-19T14:26:36Z</dcterms:modified>
</cp:coreProperties>
</file>